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EstaPastaDeTrabalho"/>
  <mc:AlternateContent xmlns:mc="http://schemas.openxmlformats.org/markup-compatibility/2006">
    <mc:Choice Requires="x15">
      <x15ac:absPath xmlns:x15ac="http://schemas.microsoft.com/office/spreadsheetml/2010/11/ac" url="\\192.168.1.254\licitacao\09 - LICITAÇÃO ARQUIVOS\2024\CONCORRÊNCIA ELETRÔNICA\Concorrência 008-2024\"/>
    </mc:Choice>
  </mc:AlternateContent>
  <bookViews>
    <workbookView xWindow="0" yWindow="0" windowWidth="28800" windowHeight="12210" tabRatio="783" activeTab="10"/>
  </bookViews>
  <sheets>
    <sheet name="INSTRUÇÕES" sheetId="19" r:id="rId1"/>
    <sheet name="CSINAPI" sheetId="1" r:id="rId2"/>
    <sheet name="ISINAPI" sheetId="2" r:id="rId3"/>
    <sheet name="CDER" sheetId="4" r:id="rId4"/>
    <sheet name="IIOPES" sheetId="12" r:id="rId5"/>
    <sheet name="CCESAN" sheetId="3" r:id="rId6"/>
    <sheet name="CSCORIO" sheetId="13" r:id="rId7"/>
    <sheet name="DADOS" sheetId="17" state="hidden" r:id="rId8"/>
    <sheet name="Auxiliar" sheetId="7" state="hidden" r:id="rId9"/>
    <sheet name="BDI" sheetId="6" r:id="rId10"/>
    <sheet name="ORCAMENTO" sheetId="8" r:id="rId11"/>
    <sheet name="ABC" sheetId="20" state="hidden" r:id="rId12"/>
    <sheet name="MEMÓRIA DE CÁLCULO" sheetId="14" r:id="rId13"/>
    <sheet name="COMPOSICAO" sheetId="9" r:id="rId14"/>
    <sheet name="MERCADO" sheetId="10" r:id="rId15"/>
    <sheet name="CRONOGRAMA" sheetId="16" r:id="rId16"/>
  </sheets>
  <definedNames>
    <definedName name="_xlnm._FilterDatabase" localSheetId="6" hidden="1">CSCORIO!$A$2:$D$5747</definedName>
    <definedName name="_xlnm._FilterDatabase" localSheetId="4" hidden="1">IIOPES!$A$2:$D$2</definedName>
    <definedName name="_xlnm._FilterDatabase" localSheetId="10" hidden="1">ORCAMENTO!$B$4:$O$23</definedName>
    <definedName name="_xlnm.Print_Area" localSheetId="15">CRONOGRAMA!$A$1:$F$9</definedName>
    <definedName name="_xlnm.Print_Area" localSheetId="12">'MEMÓRIA DE CÁLCULO'!$A$1:$J$100</definedName>
    <definedName name="_xlnm.Print_Area" localSheetId="10">ORCAMENTO!$A$1:$J$24</definedName>
    <definedName name="BDI" comment="BDI">BDI!$C$37</definedName>
    <definedName name="DADOS" comment="Lista Suspensa">DADOS!$A$6:$A$13</definedName>
    <definedName name="ETAPA">DADOS!$A$2:$A$3</definedName>
  </definedNames>
  <calcPr calcId="18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J99" i="14" l="1"/>
  <c r="J96" i="14" s="1"/>
  <c r="J93" i="14"/>
  <c r="J94" i="14"/>
  <c r="J92" i="14"/>
  <c r="B96" i="14"/>
  <c r="B90" i="14"/>
  <c r="J85" i="14"/>
  <c r="B85" i="14"/>
  <c r="I21" i="8"/>
  <c r="I20" i="8"/>
  <c r="I19" i="8"/>
  <c r="I10" i="8"/>
  <c r="C42" i="14"/>
  <c r="J42" i="14" s="1"/>
  <c r="C40" i="14"/>
  <c r="J40" i="14"/>
  <c r="C39" i="14"/>
  <c r="J39" i="14" s="1"/>
  <c r="C38" i="14"/>
  <c r="J38" i="14" s="1"/>
  <c r="J31" i="14"/>
  <c r="J32" i="14"/>
  <c r="J33" i="14"/>
  <c r="J30" i="14"/>
  <c r="D25" i="14"/>
  <c r="J25" i="14" s="1"/>
  <c r="D24" i="14"/>
  <c r="J24" i="14" s="1"/>
  <c r="D23" i="14"/>
  <c r="D22" i="14"/>
  <c r="J22" i="14" s="1"/>
  <c r="J82" i="14"/>
  <c r="J79" i="14" s="1"/>
  <c r="I22" i="8"/>
  <c r="J74" i="14"/>
  <c r="I17" i="8"/>
  <c r="I18" i="8"/>
  <c r="J69" i="14"/>
  <c r="J62" i="14"/>
  <c r="J64" i="14"/>
  <c r="J90" i="14" l="1"/>
  <c r="J52" i="14"/>
  <c r="J59" i="14"/>
  <c r="F14" i="8" l="1"/>
  <c r="F13" i="8"/>
  <c r="F12" i="8"/>
  <c r="F11" i="8"/>
  <c r="F10" i="8"/>
  <c r="F9" i="8"/>
  <c r="F8" i="8"/>
  <c r="F7" i="8"/>
  <c r="F6" i="8"/>
  <c r="J47" i="14" l="1"/>
  <c r="J23" i="14"/>
  <c r="I16" i="8" l="1"/>
  <c r="J9" i="14"/>
  <c r="J4" i="14"/>
  <c r="A7" i="8"/>
  <c r="A6" i="8"/>
  <c r="B2" i="16"/>
  <c r="J57" i="14"/>
  <c r="H14" i="9"/>
  <c r="I14" i="9" s="1"/>
  <c r="E14" i="9"/>
  <c r="D14" i="9"/>
  <c r="B2" i="14"/>
  <c r="I6" i="8" l="1"/>
  <c r="I7" i="8"/>
  <c r="I14" i="8"/>
  <c r="I15" i="8"/>
  <c r="J17" i="14"/>
  <c r="J54" i="14"/>
  <c r="J27" i="14"/>
  <c r="J35" i="14" l="1"/>
  <c r="J49" i="14"/>
  <c r="J44" i="14" l="1"/>
  <c r="J14" i="14"/>
  <c r="J19" i="14"/>
  <c r="E33" i="9"/>
  <c r="H34" i="9" l="1"/>
  <c r="H33" i="9"/>
  <c r="I9" i="9"/>
  <c r="H43" i="9" l="1"/>
  <c r="I43" i="9" s="1"/>
  <c r="H48" i="9"/>
  <c r="I48" i="9" s="1"/>
  <c r="E48" i="9"/>
  <c r="D48" i="9"/>
  <c r="D47" i="9"/>
  <c r="E47" i="9"/>
  <c r="H47" i="9"/>
  <c r="I47" i="9" s="1"/>
  <c r="D46" i="9"/>
  <c r="D43" i="9"/>
  <c r="E43" i="9"/>
  <c r="E46" i="9"/>
  <c r="H46" i="9"/>
  <c r="I46" i="9" s="1"/>
  <c r="I44" i="9" l="1"/>
  <c r="I41" i="9"/>
  <c r="I33" i="9"/>
  <c r="D33" i="9"/>
  <c r="H38" i="9"/>
  <c r="I38" i="9" s="1"/>
  <c r="E38" i="9"/>
  <c r="D38" i="9"/>
  <c r="H37" i="9"/>
  <c r="I37" i="9" s="1"/>
  <c r="E37" i="9"/>
  <c r="D37" i="9"/>
  <c r="E34" i="9"/>
  <c r="D34" i="9"/>
  <c r="I40" i="9" l="1"/>
  <c r="I35" i="9"/>
  <c r="I28" i="9" l="1"/>
  <c r="H27" i="9"/>
  <c r="I27" i="9" s="1"/>
  <c r="E27" i="9"/>
  <c r="D27" i="9"/>
  <c r="A5" i="10"/>
  <c r="H26" i="9"/>
  <c r="I26" i="9" s="1"/>
  <c r="E26" i="9"/>
  <c r="D26" i="9"/>
  <c r="H22" i="9"/>
  <c r="I22" i="9" s="1"/>
  <c r="E22" i="9"/>
  <c r="D22" i="9"/>
  <c r="H21" i="9"/>
  <c r="I21" i="9" s="1"/>
  <c r="E21" i="9"/>
  <c r="D21" i="9"/>
  <c r="H15" i="9"/>
  <c r="I15" i="9" s="1"/>
  <c r="E15" i="9"/>
  <c r="D15" i="9"/>
  <c r="H13" i="9"/>
  <c r="I13" i="9" s="1"/>
  <c r="E13" i="9"/>
  <c r="D13" i="9"/>
  <c r="E9" i="9"/>
  <c r="D9" i="9"/>
  <c r="I8" i="9"/>
  <c r="E8" i="9"/>
  <c r="D8" i="9"/>
  <c r="I24" i="9" l="1"/>
  <c r="I11" i="9"/>
  <c r="I19" i="9"/>
  <c r="I6" i="9"/>
  <c r="I18" i="9" l="1"/>
  <c r="I5" i="9" l="1"/>
  <c r="F23" i="8" l="1"/>
  <c r="A23" i="8"/>
  <c r="A8" i="8" l="1"/>
  <c r="A5" i="8"/>
  <c r="L23" i="8" l="1"/>
  <c r="A2" i="16"/>
  <c r="A3" i="10"/>
  <c r="A2" i="10"/>
  <c r="A3" i="9"/>
  <c r="A2" i="9"/>
  <c r="B2" i="9"/>
  <c r="B3" i="9"/>
  <c r="A2" i="14"/>
  <c r="B2" i="8"/>
  <c r="G22" i="8" l="1"/>
  <c r="J22" i="8" s="1"/>
  <c r="G19" i="8"/>
  <c r="G20" i="8"/>
  <c r="G21" i="8"/>
  <c r="B74" i="14"/>
  <c r="B79" i="14"/>
  <c r="G16" i="8"/>
  <c r="L16" i="8" s="1"/>
  <c r="M16" i="8" s="1"/>
  <c r="N16" i="8" s="1"/>
  <c r="G17" i="8"/>
  <c r="G18" i="8"/>
  <c r="B64" i="14"/>
  <c r="B69" i="14"/>
  <c r="B59" i="14"/>
  <c r="I9" i="14"/>
  <c r="B9" i="14"/>
  <c r="I4" i="14"/>
  <c r="B4" i="14"/>
  <c r="G6" i="8"/>
  <c r="J6" i="8" s="1"/>
  <c r="G7" i="8"/>
  <c r="B54" i="14"/>
  <c r="I54" i="14"/>
  <c r="G10" i="8"/>
  <c r="L10" i="8" s="1"/>
  <c r="G15" i="8"/>
  <c r="G13" i="8"/>
  <c r="G14" i="8"/>
  <c r="I44" i="14"/>
  <c r="I35" i="14"/>
  <c r="B35" i="14"/>
  <c r="B44" i="14"/>
  <c r="I27" i="14"/>
  <c r="B27" i="14"/>
  <c r="G9" i="8"/>
  <c r="L9" i="8" s="1"/>
  <c r="G8" i="8"/>
  <c r="L22" i="8" l="1"/>
  <c r="M22" i="8" s="1"/>
  <c r="N22" i="8" s="1"/>
  <c r="L21" i="8"/>
  <c r="M21" i="8" s="1"/>
  <c r="N21" i="8" s="1"/>
  <c r="J21" i="8"/>
  <c r="L20" i="8"/>
  <c r="M20" i="8" s="1"/>
  <c r="N20" i="8" s="1"/>
  <c r="J20" i="8"/>
  <c r="J19" i="8"/>
  <c r="L19" i="8"/>
  <c r="M19" i="8" s="1"/>
  <c r="N19" i="8" s="1"/>
  <c r="L6" i="8"/>
  <c r="M6" i="8" s="1"/>
  <c r="N6" i="8" s="1"/>
  <c r="J16" i="8"/>
  <c r="L18" i="8"/>
  <c r="M18" i="8" s="1"/>
  <c r="N18" i="8" s="1"/>
  <c r="J18" i="8"/>
  <c r="L17" i="8"/>
  <c r="M17" i="8" s="1"/>
  <c r="N17" i="8" s="1"/>
  <c r="J17" i="8"/>
  <c r="J7" i="8"/>
  <c r="L7" i="8"/>
  <c r="M7" i="8" s="1"/>
  <c r="N7" i="8" s="1"/>
  <c r="L15" i="8"/>
  <c r="M15" i="8" s="1"/>
  <c r="N15" i="8" s="1"/>
  <c r="J15" i="8"/>
  <c r="L14" i="8"/>
  <c r="M14" i="8" s="1"/>
  <c r="N14" i="8" s="1"/>
  <c r="J14" i="8"/>
  <c r="B4" i="16"/>
  <c r="L8" i="8"/>
  <c r="B3" i="14"/>
  <c r="G3" i="8"/>
  <c r="B16" i="7"/>
  <c r="B15" i="7"/>
  <c r="A12" i="7"/>
  <c r="I19" i="14" l="1"/>
  <c r="I14" i="14"/>
  <c r="B19" i="14"/>
  <c r="B14" i="14"/>
  <c r="I5" i="16"/>
  <c r="E13" i="10" l="1"/>
  <c r="E12" i="10"/>
  <c r="E5" i="10" s="1"/>
  <c r="E3" i="16" l="1"/>
  <c r="F3" i="16" s="1"/>
  <c r="B49" i="14" l="1"/>
  <c r="I49" i="14"/>
  <c r="L13" i="8"/>
  <c r="G11" i="8"/>
  <c r="L11" i="8" s="1"/>
  <c r="G12" i="8"/>
  <c r="L12" i="8" s="1"/>
  <c r="C12" i="7"/>
  <c r="B12" i="7"/>
  <c r="A44" i="6"/>
  <c r="A41" i="6"/>
  <c r="C33" i="6"/>
  <c r="C26" i="6" s="1"/>
  <c r="C37" i="6" l="1"/>
  <c r="A17" i="7"/>
  <c r="E37" i="6" s="1"/>
  <c r="I12" i="8" l="1"/>
  <c r="I11" i="8"/>
  <c r="I9" i="8"/>
  <c r="I13" i="8"/>
  <c r="J12" i="8" l="1"/>
  <c r="M12" i="8"/>
  <c r="J13" i="8"/>
  <c r="M13" i="8"/>
  <c r="J9" i="8"/>
  <c r="M9" i="8"/>
  <c r="M11" i="8"/>
  <c r="J11" i="8"/>
  <c r="M10" i="8"/>
  <c r="J10" i="8"/>
  <c r="S4" i="8"/>
  <c r="M23" i="8"/>
  <c r="I8" i="8" l="1"/>
  <c r="N12" i="8" l="1"/>
  <c r="N11" i="8"/>
  <c r="N10" i="8"/>
  <c r="N13" i="8"/>
  <c r="N9" i="8"/>
  <c r="J8" i="8"/>
  <c r="J5" i="8" s="1"/>
  <c r="M8" i="8"/>
  <c r="J23" i="8" l="1"/>
  <c r="V2" i="8" l="1"/>
  <c r="W2" i="8" s="1"/>
  <c r="N23" i="8"/>
  <c r="V3" i="8" l="1"/>
  <c r="N8" i="8" l="1"/>
  <c r="AC2" i="8" l="1"/>
  <c r="AC3" i="8"/>
  <c r="AC4" i="8"/>
  <c r="I34" i="9" l="1"/>
  <c r="I31" i="9" s="1"/>
  <c r="I30" i="9" s="1"/>
  <c r="Z2" i="8" l="1"/>
  <c r="S2" i="8"/>
  <c r="C4" i="16"/>
  <c r="F4" i="16" s="1"/>
  <c r="F6" i="16" s="1"/>
  <c r="Z3" i="8" l="1"/>
  <c r="Z4" i="8"/>
  <c r="R4" i="8"/>
  <c r="S3" i="8"/>
  <c r="E4" i="16"/>
  <c r="D4" i="16"/>
  <c r="C6" i="16"/>
  <c r="F7" i="16" s="1"/>
  <c r="O21" i="8" l="1"/>
  <c r="O20" i="8"/>
  <c r="O19" i="8"/>
  <c r="O22" i="8"/>
  <c r="O17" i="8"/>
  <c r="O18" i="8"/>
  <c r="O16" i="8"/>
  <c r="O6" i="8"/>
  <c r="O7" i="8"/>
  <c r="O15" i="8"/>
  <c r="O14" i="8"/>
  <c r="E6" i="16"/>
  <c r="E7" i="16" s="1"/>
  <c r="O8" i="8"/>
  <c r="O9" i="8"/>
  <c r="O23" i="8"/>
  <c r="O12" i="8"/>
  <c r="O11" i="8"/>
  <c r="O13" i="8"/>
  <c r="O10" i="8"/>
  <c r="I4" i="16"/>
  <c r="J4" i="16" s="1"/>
  <c r="D6" i="16"/>
  <c r="C5" i="16"/>
  <c r="AD2" i="8" l="1"/>
  <c r="AD4" i="8"/>
  <c r="AE4" i="8" s="1"/>
  <c r="AD3" i="8"/>
  <c r="C7" i="16"/>
  <c r="D8" i="16"/>
  <c r="E8" i="16" s="1"/>
  <c r="F8" i="16" s="1"/>
  <c r="D7" i="16"/>
  <c r="I6" i="16"/>
  <c r="J6" i="16" s="1"/>
  <c r="AE3" i="8" l="1"/>
  <c r="AE2" i="8" s="1"/>
  <c r="D9" i="16"/>
  <c r="E9" i="16" s="1"/>
  <c r="F9" i="16" s="1"/>
  <c r="I7" i="16"/>
</calcChain>
</file>

<file path=xl/comments1.xml><?xml version="1.0" encoding="utf-8"?>
<comments xmlns="http://schemas.openxmlformats.org/spreadsheetml/2006/main">
  <authors>
    <author/>
  </authors>
  <commentList>
    <comment ref="B3" authorId="0" shapeId="0">
      <text>
        <r>
          <rPr>
            <sz val="9"/>
            <color rgb="FF000000"/>
            <rFont val="Liberation Sans"/>
            <family val="2"/>
          </rPr>
          <t>Nome do Orgão  ou Empresa Executante</t>
        </r>
      </text>
    </comment>
    <comment ref="B9" authorId="0" shapeId="0">
      <text>
        <r>
          <rPr>
            <b/>
            <sz val="9"/>
            <color rgb="FF000000"/>
            <rFont val="Liberation Sans"/>
            <family val="2"/>
          </rPr>
          <t>Escolha</t>
        </r>
        <r>
          <rPr>
            <b/>
            <sz val="9"/>
            <color rgb="FF000000"/>
            <rFont val="Liberation Sans"/>
            <family val="2"/>
          </rPr>
          <t xml:space="preserve">
</t>
        </r>
      </text>
    </comment>
    <comment ref="B13" authorId="0" shapeId="0">
      <text>
        <r>
          <rPr>
            <sz val="9"/>
            <color rgb="FF000000"/>
            <rFont val="Liberation Sans"/>
            <family val="2"/>
          </rPr>
          <t>3.3.10.7.6.1 “Construção de Edifícios” enquadram-se:</t>
        </r>
        <r>
          <rPr>
            <sz val="9"/>
            <color rgb="FF000000"/>
            <rFont val="Liberation Sans"/>
            <family val="2"/>
          </rPr>
          <t xml:space="preserve">
 </t>
        </r>
        <r>
          <rPr>
            <sz val="9"/>
            <color rgb="FF000000"/>
            <rFont val="Liberation Sans"/>
            <family val="2"/>
          </rPr>
          <t>a construção e reforma de edifícios, unidades habitacionais, escolas, hospitais, hotéis, restaurantes, armazéns e depósitos, edifícios para uso agropecuário, estações para trens e metropolitanos, estádios esportivos e quadras cobertas, instalações para embarque e desembarque de passageiros (em aeroportos, rodoviárias, portos, entre outros), penitenciárias e presídios, a construção de edifícios industriais (fábricas, oficinas, galpões industriais, entre outros), conforme classificação 4120-4 do CNAE 2.0;</t>
        </r>
        <r>
          <rPr>
            <sz val="9"/>
            <color rgb="FF000000"/>
            <rFont val="Liberation Sans"/>
            <family val="2"/>
          </rPr>
          <t xml:space="preserve">
 </t>
        </r>
        <r>
          <rPr>
            <sz val="9"/>
            <color rgb="FF000000"/>
            <rFont val="Liberation Sans"/>
            <family val="2"/>
          </rPr>
          <t>pórticos, mirantes e outros edifícios de finalidade turística.</t>
        </r>
        <r>
          <rPr>
            <sz val="9"/>
            <color rgb="FF000000"/>
            <rFont val="Liberation Sans"/>
            <family val="2"/>
          </rPr>
          <t xml:space="preserve">
</t>
        </r>
        <r>
          <rPr>
            <sz val="9"/>
            <color rgb="FF000000"/>
            <rFont val="Liberation Sans"/>
            <family val="2"/>
          </rPr>
          <t xml:space="preserve">
3.3.10.7.6.2 “Construção de Rodovias e Ferrovias” enquadram-se:</t>
        </r>
        <r>
          <rPr>
            <sz val="9"/>
            <color rgb="FF000000"/>
            <rFont val="Liberation Sans"/>
            <family val="2"/>
          </rPr>
          <t xml:space="preserve">
 </t>
        </r>
        <r>
          <rPr>
            <sz val="9"/>
            <color rgb="FF000000"/>
            <rFont val="Liberation Sans"/>
            <family val="2"/>
          </rPr>
          <t>a construção e recuperação de autoestradas, rodovias e outras vias não urbanas para passagem de veículos, vias férreas de superfície ou subterrâneas (inclusive para metropolitanos), pistas de aeroportos;</t>
        </r>
        <r>
          <rPr>
            <sz val="9"/>
            <color rgb="FF000000"/>
            <rFont val="Liberation Sans"/>
            <family val="2"/>
          </rPr>
          <t xml:space="preserve">
 </t>
        </r>
        <r>
          <rPr>
            <sz val="9"/>
            <color rgb="FF000000"/>
            <rFont val="Liberation Sans"/>
            <family val="2"/>
          </rPr>
          <t>a pavimentação de autoestradas, rodovias e outras vias não urbanas, construção de pontes, viadutos e túneis, a instalação de barreiras acústicas, a construção de praças de pedágio, a sinalização com pintura em rodovias e aeroportos, a instalação de placas de sinalização de tráfego e semelhantes, conforme classificação 4211-1 do CNAE 2.0;</t>
        </r>
        <r>
          <rPr>
            <sz val="9"/>
            <color rgb="FF000000"/>
            <rFont val="Liberation Sans"/>
            <family val="2"/>
          </rPr>
          <t xml:space="preserve">
 </t>
        </r>
        <r>
          <rPr>
            <sz val="9"/>
            <color rgb="FF000000"/>
            <rFont val="Liberation Sans"/>
            <family val="2"/>
          </rPr>
          <t>a construção, pavimentação e sinalização de vias urbanas, ruas e locais para estacionamento de veículos, a construção de praças, pista de atletismo, campos de futebol e calçadas para pedestres, elevados, passarelas e ciclovias, metrô e VLT.</t>
        </r>
        <r>
          <rPr>
            <sz val="9"/>
            <color rgb="FF000000"/>
            <rFont val="Liberation Sans"/>
            <family val="2"/>
          </rPr>
          <t xml:space="preserve">
</t>
        </r>
        <r>
          <rPr>
            <sz val="9"/>
            <color rgb="FF000000"/>
            <rFont val="Liberation Sans"/>
            <family val="2"/>
          </rPr>
          <t xml:space="preserve">
3.3.10.7.6.3 “Construção de Redes de Abastecimento de Água, Coleta de Esgoto e Construções Correlatas” enquadram-se:</t>
        </r>
        <r>
          <rPr>
            <sz val="9"/>
            <color rgb="FF000000"/>
            <rFont val="Liberation Sans"/>
            <family val="2"/>
          </rPr>
          <t xml:space="preserve">
 </t>
        </r>
        <r>
          <rPr>
            <sz val="9"/>
            <color rgb="FF000000"/>
            <rFont val="Liberation Sans"/>
            <family val="2"/>
          </rPr>
          <t>a construção de sistemas para o abastecimento de água tratada - reservatórios de distribuição, estações elevatórias de bombeamento, linhas principais de adução de longa e média distância e redes de distribuição de água, a construção de redes de coleta de esgoto, inclusive de interceptores, estações de tratamento de esgoto (ETE), estações de bombeamento de esgoto (EBE), a construção de galerias pluviais (obras de micro e macrodrenagem);</t>
        </r>
        <r>
          <rPr>
            <sz val="9"/>
            <color rgb="FF000000"/>
            <rFont val="Liberation Sans"/>
            <family val="2"/>
          </rPr>
          <t xml:space="preserve">
 </t>
        </r>
        <r>
          <rPr>
            <sz val="9"/>
            <color rgb="FF000000"/>
            <rFont val="Liberation Sans"/>
            <family val="2"/>
          </rPr>
          <t>as obras de irrigação (canais), a manutenção de redes de abastecimento de água tratada, a manutenção de redes de coleta e de sistemas de tratamento de esgoto, conforme classificação 4222-7 do CNAE 2.0;</t>
        </r>
        <r>
          <rPr>
            <sz val="9"/>
            <color rgb="FF000000"/>
            <rFont val="Liberation Sans"/>
            <family val="2"/>
          </rPr>
          <t xml:space="preserve">
 </t>
        </r>
        <r>
          <rPr>
            <sz val="9"/>
            <color rgb="FF000000"/>
            <rFont val="Liberation Sans"/>
            <family val="2"/>
          </rPr>
          <t>a construção de estações de tratamento de água (ETA).</t>
        </r>
        <r>
          <rPr>
            <sz val="9"/>
            <color rgb="FF000000"/>
            <rFont val="Liberation Sans"/>
            <family val="2"/>
          </rPr>
          <t xml:space="preserve">
</t>
        </r>
        <r>
          <rPr>
            <sz val="9"/>
            <color rgb="FF000000"/>
            <rFont val="Liberation Sans"/>
            <family val="2"/>
          </rPr>
          <t xml:space="preserve">
3.3.10.7.6.4 “Construção e Manutenção de Estações e Redes de Distribuição de Energia Elétrica” enquadram-se:</t>
        </r>
        <r>
          <rPr>
            <sz val="9"/>
            <color rgb="FF000000"/>
            <rFont val="Liberation Sans"/>
            <family val="2"/>
          </rPr>
          <t xml:space="preserve">
 </t>
        </r>
        <r>
          <rPr>
            <sz val="9"/>
            <color rgb="FF000000"/>
            <rFont val="Liberation Sans"/>
            <family val="2"/>
          </rPr>
          <t>a construção de usinas, estações e subestações hidrelétricas, eólicas, nucleares, termoelétricas, a construção de redes de transmissão e distribuição de energia elétrica, inclusive o serviço de eletrificação rural;</t>
        </r>
        <r>
          <rPr>
            <sz val="9"/>
            <color rgb="FF000000"/>
            <rFont val="Liberation Sans"/>
            <family val="2"/>
          </rPr>
          <t xml:space="preserve">
 </t>
        </r>
        <r>
          <rPr>
            <sz val="9"/>
            <color rgb="FF000000"/>
            <rFont val="Liberation Sans"/>
            <family val="2"/>
          </rPr>
          <t>a construção de redes de eletrificação para ferrovias e metropolitano, conforme classificação 4221-9/02 do CNAE 2.0;</t>
        </r>
        <r>
          <rPr>
            <sz val="9"/>
            <color rgb="FF000000"/>
            <rFont val="Liberation Sans"/>
            <family val="2"/>
          </rPr>
          <t xml:space="preserve">
 </t>
        </r>
        <r>
          <rPr>
            <sz val="9"/>
            <color rgb="FF000000"/>
            <rFont val="Liberation Sans"/>
            <family val="2"/>
          </rPr>
          <t>a manutenção de redes de distribuição de energia elétrica, quando executada por empresa não produtora ou distribuidora de energia elétrica, conforme classificação 4221-9/03 do CNAE 2.0;</t>
        </r>
        <r>
          <rPr>
            <sz val="9"/>
            <color rgb="FF000000"/>
            <rFont val="Liberation Sans"/>
            <family val="2"/>
          </rPr>
          <t xml:space="preserve">
 </t>
        </r>
        <r>
          <rPr>
            <sz val="9"/>
            <color rgb="FF000000"/>
            <rFont val="Liberation Sans"/>
            <family val="2"/>
          </rPr>
          <t>obras de iluminação pública e a construção de barragens e represas para geração de energia elétrica.</t>
        </r>
        <r>
          <rPr>
            <sz val="9"/>
            <color rgb="FF000000"/>
            <rFont val="Liberation Sans"/>
            <family val="2"/>
          </rPr>
          <t xml:space="preserve">
</t>
        </r>
        <r>
          <rPr>
            <sz val="9"/>
            <color rgb="FF000000"/>
            <rFont val="Liberation Sans"/>
            <family val="2"/>
          </rPr>
          <t xml:space="preserve">
3.3.10.7.6.5 Para o tipo de obra “Portuárias, Marítimas e Fluviais” enquadram-se:</t>
        </r>
        <r>
          <rPr>
            <sz val="9"/>
            <color rgb="FF000000"/>
            <rFont val="Liberation Sans"/>
            <family val="2"/>
          </rPr>
          <t xml:space="preserve">
 </t>
        </r>
        <r>
          <rPr>
            <sz val="9"/>
            <color rgb="FF000000"/>
            <rFont val="Liberation Sans"/>
            <family val="2"/>
          </rPr>
          <t>obras marítimas e fluviais, tais como, construção de instalações portuárias, construção de portos e marinas, construção de eclusas e canais de navegação (vias navegáveis), enrrocamentos, obras de dragagem, aterro hidráulico, barragens, represas e diques, exceto para energia elétrica, a construção de emissários submarinos, a instalação de cabos submarinos, conforme classificação 4291-0 do CNAE 2.0;</t>
        </r>
        <r>
          <rPr>
            <sz val="9"/>
            <color rgb="FF000000"/>
            <rFont val="Liberation Sans"/>
            <family val="2"/>
          </rPr>
          <t xml:space="preserve">
 </t>
        </r>
        <r>
          <rPr>
            <sz val="9"/>
            <color rgb="FF000000"/>
            <rFont val="Liberation Sans"/>
            <family val="2"/>
          </rPr>
          <t>a construção de píeres e outras obras com influência direta de cursos d’água.</t>
        </r>
        <r>
          <rPr>
            <sz val="9"/>
            <color rgb="FF000000"/>
            <rFont val="Liberation Sans"/>
            <family val="2"/>
          </rPr>
          <t xml:space="preserve">
</t>
        </r>
      </text>
    </comment>
    <comment ref="C17" authorId="0" shapeId="0">
      <text>
        <r>
          <rPr>
            <sz val="10"/>
            <color rgb="FF000000"/>
            <rFont val="Liberation Sans"/>
            <family val="2"/>
          </rPr>
          <t>ADMINISTRAÇÃO CENTRAL</t>
        </r>
        <r>
          <rPr>
            <sz val="10"/>
            <color rgb="FF000000"/>
            <rFont val="Liberation Sans"/>
            <family val="2"/>
          </rPr>
          <t xml:space="preserve">
Diretoria e secretarias</t>
        </r>
        <r>
          <rPr>
            <sz val="10"/>
            <color rgb="FF000000"/>
            <rFont val="Liberation Sans"/>
            <family val="2"/>
          </rPr>
          <t xml:space="preserve">
Suprimentos  e Compras</t>
        </r>
        <r>
          <rPr>
            <sz val="10"/>
            <color rgb="FF000000"/>
            <rFont val="Liberation Sans"/>
            <family val="2"/>
          </rPr>
          <t xml:space="preserve">
Financeiro, incluindo Tesouraria e Contabilidade</t>
        </r>
        <r>
          <rPr>
            <sz val="10"/>
            <color rgb="FF000000"/>
            <rFont val="Liberation Sans"/>
            <family val="2"/>
          </rPr>
          <t xml:space="preserve">
Jurídico</t>
        </r>
        <r>
          <rPr>
            <sz val="10"/>
            <color rgb="FF000000"/>
            <rFont val="Liberation Sans"/>
            <family val="2"/>
          </rPr>
          <t xml:space="preserve">
Recursos Humanos</t>
        </r>
        <r>
          <rPr>
            <sz val="10"/>
            <color rgb="FF000000"/>
            <rFont val="Liberation Sans"/>
            <family val="2"/>
          </rPr>
          <t xml:space="preserve">
Planejamento e Orçamentos</t>
        </r>
        <r>
          <rPr>
            <sz val="10"/>
            <color rgb="FF000000"/>
            <rFont val="Liberation Sans"/>
            <family val="2"/>
          </rPr>
          <t xml:space="preserve">
Comercial</t>
        </r>
        <r>
          <rPr>
            <sz val="10"/>
            <color rgb="FF000000"/>
            <rFont val="Liberation Sans"/>
            <family val="2"/>
          </rPr>
          <t xml:space="preserve">
Apoio e Deposito</t>
        </r>
        <r>
          <rPr>
            <sz val="10"/>
            <color rgb="FF000000"/>
            <rFont val="Liberation Sans"/>
            <family val="2"/>
          </rPr>
          <t xml:space="preserve">
Despesas de instalação do Escritório Central</t>
        </r>
        <r>
          <rPr>
            <sz val="10"/>
            <color rgb="FF000000"/>
            <rFont val="Liberation Sans"/>
            <family val="2"/>
          </rPr>
          <t xml:space="preserve">
Seguros do Escritório Central e Deposito</t>
        </r>
        <r>
          <rPr>
            <sz val="10"/>
            <color rgb="FF000000"/>
            <rFont val="Liberation Sans"/>
            <family val="2"/>
          </rPr>
          <t xml:space="preserve">
Taxas para funcionamento</t>
        </r>
        <r>
          <rPr>
            <sz val="10"/>
            <color rgb="FF000000"/>
            <rFont val="Liberation Sans"/>
            <family val="2"/>
          </rPr>
          <t xml:space="preserve">
Material de consumo (limpeza, higiene, escritório).</t>
        </r>
        <r>
          <rPr>
            <sz val="10"/>
            <color rgb="FF000000"/>
            <rFont val="Liberation Sans"/>
            <family val="2"/>
          </rPr>
          <t xml:space="preserve">
Consumo de energia, água, telefone etc.</t>
        </r>
        <r>
          <rPr>
            <sz val="10"/>
            <color rgb="FF000000"/>
            <rFont val="Liberation Sans"/>
            <family val="2"/>
          </rPr>
          <t xml:space="preserve">
Estes custos incidem na obra, pois a operação de uma empresa que tem em sua sede, uma estrutura montada para atender TODAS as obras em andamento é um custo que deverá ser reembolsado pela obra.</t>
        </r>
        <r>
          <rPr>
            <sz val="10"/>
            <color rgb="FF000000"/>
            <rFont val="Liberation Sans"/>
            <family val="2"/>
          </rPr>
          <t xml:space="preserve">
A valoração destes custos deveria ser enfocada em função do faturamento anual da empresa, porém nem sempre estes dados estão disponíveis no momento de estabelecer-se o DI.</t>
        </r>
        <r>
          <rPr>
            <sz val="10"/>
            <color rgb="FF000000"/>
            <rFont val="Liberation Sans"/>
            <family val="2"/>
          </rPr>
          <t xml:space="preserve">
 </t>
        </r>
        <r>
          <rPr>
            <sz val="10"/>
            <color rgb="FF000000"/>
            <rFont val="Liberation Sans"/>
            <family val="2"/>
          </rPr>
          <t xml:space="preserve">Desta forma, usualmente rateia-se os custos acima do escritório central para a obra.  </t>
        </r>
        <r>
          <rPr>
            <sz val="10"/>
            <color rgb="FF000000"/>
            <rFont val="Liberation Sans"/>
            <family val="2"/>
          </rPr>
          <t xml:space="preserve">
Varia de empresa para empresa. Quando não é levantado são sugeridos valores entre 2% e 8% sobre o custo direto de produção (CD).</t>
        </r>
      </text>
    </comment>
    <comment ref="C18" authorId="0" shapeId="0">
      <text>
        <r>
          <rPr>
            <sz val="10"/>
            <color rgb="FF000000"/>
            <rFont val="Liberation Sans"/>
            <family val="2"/>
          </rPr>
          <t>Compreende os imprevistos que são ocasionados na obra, feriados extraordinários, substituição de materiais por outros de melhor qualidade, etc.</t>
        </r>
        <r>
          <rPr>
            <sz val="10"/>
            <color rgb="FF000000"/>
            <rFont val="Liberation Sans"/>
            <family val="2"/>
          </rPr>
          <t xml:space="preserve">
</t>
        </r>
        <r>
          <rPr>
            <sz val="10"/>
            <color rgb="FF000000"/>
            <rFont val="Liberation Sans"/>
            <family val="2"/>
          </rPr>
          <t xml:space="preserve">
TIPOS DE IMPREVISTOS</t>
        </r>
        <r>
          <rPr>
            <sz val="10"/>
            <color rgb="FF000000"/>
            <rFont val="Liberation Sans"/>
            <family val="2"/>
          </rPr>
          <t xml:space="preserve">
FORÇA MAIOR:</t>
        </r>
        <r>
          <rPr>
            <sz val="10"/>
            <color rgb="FF000000"/>
            <rFont val="Liberation Sans"/>
            <family val="2"/>
          </rPr>
          <t xml:space="preserve">
NATURAIS:ENCHENTES, RAIOS, VENDAVAIS</t>
        </r>
        <r>
          <rPr>
            <sz val="10"/>
            <color rgb="FF000000"/>
            <rFont val="Liberation Sans"/>
            <family val="2"/>
          </rPr>
          <t xml:space="preserve">
ECONÔMICOS:CRIAÇAO DE NOVOS IMPOSTOS, JORNADAS DE TRABALHO DIFERENTES</t>
        </r>
        <r>
          <rPr>
            <sz val="10"/>
            <color rgb="FF000000"/>
            <rFont val="Liberation Sans"/>
            <family val="2"/>
          </rPr>
          <t xml:space="preserve">
SÓCIO-POLÍTICOS: GREVES, GUERRAS, SAQUES</t>
        </r>
        <r>
          <rPr>
            <sz val="10"/>
            <color rgb="FF000000"/>
            <rFont val="Liberation Sans"/>
            <family val="2"/>
          </rPr>
          <t xml:space="preserve">
DE PREVISIBILIDADE RELATIVA:</t>
        </r>
        <r>
          <rPr>
            <sz val="10"/>
            <color rgb="FF000000"/>
            <rFont val="Liberation Sans"/>
            <family val="2"/>
          </rPr>
          <t xml:space="preserve">
NATURAIS:CHEIAS, CHUVAS</t>
        </r>
        <r>
          <rPr>
            <sz val="10"/>
            <color rgb="FF000000"/>
            <rFont val="Liberation Sans"/>
            <family val="2"/>
          </rPr>
          <t xml:space="preserve">
ECONÔMICOS:ATRASO DE PAGAMENTO, AUMENTO DA INFLAÇÃO, ATRASOS DE TERCEIROS</t>
        </r>
        <r>
          <rPr>
            <sz val="10"/>
            <color rgb="FF000000"/>
            <rFont val="Liberation Sans"/>
            <family val="2"/>
          </rPr>
          <t xml:space="preserve">
HUMANOS: VARIAÇÕES DE PRODUTIVIDADE, INTERRUPÇÕES DE TRABALHO, ACORDOS JUDICIAIS DE QUESTÕES TRABALHISTAS</t>
        </r>
        <r>
          <rPr>
            <sz val="10"/>
            <color rgb="FF000000"/>
            <rFont val="Liberation Sans"/>
            <family val="2"/>
          </rPr>
          <t xml:space="preserve">
ALEATÓRIOS:</t>
        </r>
        <r>
          <rPr>
            <sz val="10"/>
            <color rgb="FF000000"/>
            <rFont val="Liberation Sans"/>
            <family val="2"/>
          </rPr>
          <t xml:space="preserve">
DE DIFÍCIL PREVISÃO, TAIS COMO ACIDENTES, SUBSTITUIÇÕES DE MATERIAIS, FURTOS, PERDA DE MATERIAL POR VANDALISMO, ETC.</t>
        </r>
        <r>
          <rPr>
            <sz val="10"/>
            <color rgb="FF000000"/>
            <rFont val="Liberation Sans"/>
            <family val="2"/>
          </rPr>
          <t xml:space="preserve">
</t>
        </r>
        <r>
          <rPr>
            <sz val="10"/>
            <color rgb="FF000000"/>
            <rFont val="Liberation Sans"/>
            <family val="2"/>
          </rPr>
          <t xml:space="preserve">
</t>
        </r>
      </text>
    </comment>
    <comment ref="C20" authorId="0" shapeId="0">
      <text>
        <r>
          <rPr>
            <sz val="10"/>
            <color rgb="FF000000"/>
            <rFont val="Liberation Sans"/>
            <family val="2"/>
          </rPr>
          <t>Remuneração de recursos investidos pelo contratado na execução da obra em benefício de contratante.</t>
        </r>
        <r>
          <rPr>
            <sz val="10"/>
            <color rgb="FF000000"/>
            <rFont val="Liberation Sans"/>
            <family val="2"/>
          </rPr>
          <t xml:space="preserve">
Se o contratante não dá um adiantamento para o início da obra, o contratado deverá investir um capital sobre o qual terá uma despesa financeira correspondente ao prazo entre o desembolso e o recebimento (consideramos 30 dias).</t>
        </r>
        <r>
          <rPr>
            <sz val="10"/>
            <color rgb="FF000000"/>
            <rFont val="Liberation Sans"/>
            <family val="2"/>
          </rPr>
          <t xml:space="preserve">
 </t>
        </r>
        <r>
          <rPr>
            <sz val="10"/>
            <color rgb="FF000000"/>
            <rFont val="Liberation Sans"/>
            <family val="2"/>
          </rPr>
          <t>É sugerido adotar o valor dos rendimentos do CDB.</t>
        </r>
        <r>
          <rPr>
            <sz val="10"/>
            <color rgb="FF000000"/>
            <rFont val="Liberation Sans"/>
            <family val="2"/>
          </rPr>
          <t xml:space="preserve">
</t>
        </r>
      </text>
    </comment>
    <comment ref="C22" authorId="0" shapeId="0">
      <text>
        <r>
          <rPr>
            <sz val="10"/>
            <color rgb="FF000000"/>
            <rFont val="Liberation Sans"/>
            <family val="2"/>
          </rPr>
          <t>O lucro de uma determinada obra é o resultado financeiro positivo resultante da diferença entre todas as receitas e das despesas da obra.</t>
        </r>
        <r>
          <rPr>
            <sz val="10"/>
            <color rgb="FF000000"/>
            <rFont val="Liberation Sans"/>
            <family val="2"/>
          </rPr>
          <t xml:space="preserve">
Este valor, após o recolhimento do Imposto de renda é o lucro da Empresa, ou sua remuneração.</t>
        </r>
        <r>
          <rPr>
            <sz val="10"/>
            <color rgb="FF000000"/>
            <rFont val="Liberation Sans"/>
            <family val="2"/>
          </rPr>
          <t xml:space="preserve">
</t>
        </r>
      </text>
    </comment>
    <comment ref="C26" authorId="0" shapeId="0">
      <text>
        <r>
          <rPr>
            <sz val="10"/>
            <color rgb="FF000000"/>
            <rFont val="Liberation Sans"/>
            <family val="2"/>
          </rPr>
          <t>Referem-se aos tributos ou impostos cobrados sobre a receita total da obra e compreendem os impostos citados nas colunas abaixo.</t>
        </r>
        <r>
          <rPr>
            <sz val="10"/>
            <color rgb="FF000000"/>
            <rFont val="Liberation Sans"/>
            <family val="2"/>
          </rPr>
          <t xml:space="preserve">
</t>
        </r>
        <r>
          <rPr>
            <sz val="10"/>
            <color rgb="FF000000"/>
            <rFont val="Liberation Sans"/>
            <family val="2"/>
          </rPr>
          <t xml:space="preserve">
Segundo recomendação do TCU (Tribunal de Contas da União) o IRPJ (Imposto de Renda Pessoa Jurídica) e CSLL (Contribuição Social Sobre o Lucro Líquido) não devem ser incluídos nos orçamentos de obras, já que estão relacionados com o desempenho financeiro da empresa e não com a execução do serviço de construção civil que está sendo orçado.</t>
        </r>
      </text>
    </comment>
    <comment ref="C31" authorId="0" shapeId="0">
      <text>
        <r>
          <rPr>
            <sz val="10"/>
            <color rgb="FF000000"/>
            <rFont val="Liberation Sans"/>
            <family val="2"/>
          </rPr>
          <t>COFINS (Contribuição para Financiamento da Seguridade Socia Financia a seguridade social pelo sistema S (SESC, SESI, SENAC, SENAI, SEST, SENAT, SENAR E SEBRAE).</t>
        </r>
      </text>
    </comment>
    <comment ref="C32" authorId="0" shapeId="0">
      <text>
        <r>
          <rPr>
            <sz val="10"/>
            <color rgb="FF000000"/>
            <rFont val="Liberation Sans"/>
            <family val="2"/>
          </rPr>
          <t>PIS (Programa de Integração Social) - 0,65% : Financia o pagamento do seguro desemprego e do abono dos trabalhadores que ganham até dois salários mínimos, bem como o financiamento de  programas de desenvolvimento econômico.</t>
        </r>
        <r>
          <rPr>
            <sz val="10"/>
            <color rgb="FF000000"/>
            <rFont val="Liberation Sans"/>
            <family val="2"/>
          </rPr>
          <t xml:space="preserve">
</t>
        </r>
      </text>
    </comment>
  </commentList>
</comments>
</file>

<file path=xl/sharedStrings.xml><?xml version="1.0" encoding="utf-8"?>
<sst xmlns="http://schemas.openxmlformats.org/spreadsheetml/2006/main" count="65572" uniqueCount="35581">
  <si>
    <t>UNIDADE</t>
  </si>
  <si>
    <t>M</t>
  </si>
  <si>
    <t>UN</t>
  </si>
  <si>
    <t>KG</t>
  </si>
  <si>
    <t>M2</t>
  </si>
  <si>
    <t>H</t>
  </si>
  <si>
    <t>COBERTURA</t>
  </si>
  <si>
    <t>M3</t>
  </si>
  <si>
    <t>MOVIMENTO DE TERRA</t>
  </si>
  <si>
    <t>ML</t>
  </si>
  <si>
    <t>L</t>
  </si>
  <si>
    <t>ARMADOR</t>
  </si>
  <si>
    <t>PAR</t>
  </si>
  <si>
    <t>CJ</t>
  </si>
  <si>
    <t>ELETRICISTA</t>
  </si>
  <si>
    <t>GASOLINA COMUM</t>
  </si>
  <si>
    <t>MASSA ACRILICA</t>
  </si>
  <si>
    <t>MASSA PARA VIDRO</t>
  </si>
  <si>
    <t>NIVELADOR</t>
  </si>
  <si>
    <t>OLEO DE LINHACA</t>
  </si>
  <si>
    <t>PASTILHEIRO</t>
  </si>
  <si>
    <t>PEDREIRO</t>
  </si>
  <si>
    <t>PINTOR</t>
  </si>
  <si>
    <t>BDI</t>
  </si>
  <si>
    <t>BDI:</t>
  </si>
  <si>
    <t>CÓDIGO</t>
  </si>
  <si>
    <t>UND</t>
  </si>
  <si>
    <t>ESTRUTURAS</t>
  </si>
  <si>
    <t>IMPERMEABILIZAÇÃO</t>
  </si>
  <si>
    <t>IOPES</t>
  </si>
  <si>
    <t>und</t>
  </si>
  <si>
    <t>Demolição de piso cimentado inclusive lastro de concreto</t>
  </si>
  <si>
    <t>m2</t>
  </si>
  <si>
    <t>Demolição de piso revestido com cerâmica</t>
  </si>
  <si>
    <t>Demolição de piso revestido com cerâmica inclusive lastro de concreto</t>
  </si>
  <si>
    <t>Demolição de piso revestido com tacos de madeira</t>
  </si>
  <si>
    <t>Demolição de piso de tábuas</t>
  </si>
  <si>
    <t>Demolição de revestimento com azulejos</t>
  </si>
  <si>
    <t>Demolição de revestimento com lambris de madeira</t>
  </si>
  <si>
    <t>Retirada de revestimento antigo em reboco</t>
  </si>
  <si>
    <t>Demolição de alvenaria</t>
  </si>
  <si>
    <t>m3</t>
  </si>
  <si>
    <t>Demolição manual de concreto simples (EMOP 05.001.001)</t>
  </si>
  <si>
    <t>Retirada manual de pavimento em paralelepípedos, incluindo empilhamento para reaproveitamento</t>
  </si>
  <si>
    <t>Retirada manual de blocos pré-moldados de concreto (Blokret), inclusive empilhamento para reaproveitamento</t>
  </si>
  <si>
    <t>Retirada de portas e janelas de madeira, inclusive batentes</t>
  </si>
  <si>
    <t>Retirada de esquadrias metálicas</t>
  </si>
  <si>
    <t>Retirada de meio-fio de concreto</t>
  </si>
  <si>
    <t>m</t>
  </si>
  <si>
    <t>Remoção de pintura antiga a óleo ou esmalte</t>
  </si>
  <si>
    <t>Demolição manual de concreto armado (EMOP 05.001.033)</t>
  </si>
  <si>
    <t>Demolição de piso cimentado, exclusive lastro de concreto</t>
  </si>
  <si>
    <t>Retirada de bandeira de porta</t>
  </si>
  <si>
    <t>Demolição de elementos vazados cerâmicos ou de concreto</t>
  </si>
  <si>
    <t>Retirada de aparelhos sanitários</t>
  </si>
  <si>
    <t>Retirada de grades, gradis, alambrados, cercas e portões</t>
  </si>
  <si>
    <t>Retirada de bancada de pia</t>
  </si>
  <si>
    <t>Retirada de tanque de cimento</t>
  </si>
  <si>
    <t>Demolição de forro de madeira, sem reaproveitamento</t>
  </si>
  <si>
    <t>Retirada de poste de aço de 4 a 6 m</t>
  </si>
  <si>
    <t>Retirada de pintura antiga a base de PVA</t>
  </si>
  <si>
    <t>Demolição de laje pré-moldada de concreto</t>
  </si>
  <si>
    <t>Apicoamento de superfície com revestimento em argamassa</t>
  </si>
  <si>
    <t>Retirada de divisórias com reaproveitamento</t>
  </si>
  <si>
    <t>Retirada de pontos elétricos (luminárias, interruptores e tomadas)</t>
  </si>
  <si>
    <t>Retirada de vidros quebrados</t>
  </si>
  <si>
    <t>Retirada de rodapé em argamassa de cimento e areia</t>
  </si>
  <si>
    <t>Lixamento de parede com pintura antiga PVA para recebimento de nova camada de tinta</t>
  </si>
  <si>
    <t>Remoção de engradamento de madeira de cobertura para reaproveitamento</t>
  </si>
  <si>
    <t>Remoção de telhas cerâmica, tipo francesa, inclusive cumeeira</t>
  </si>
  <si>
    <t>Remoção de telhas cerâmicas, tipo colonial, inclusive cumeeiras</t>
  </si>
  <si>
    <t>Remoção de telha ondulada de fibrocimento, inclusive cumeeira</t>
  </si>
  <si>
    <t>Retirada de rodapé de madeira ou cerâmica</t>
  </si>
  <si>
    <t>Demolição de piso granilite</t>
  </si>
  <si>
    <t>Retirada de caixas/quadros elétricos</t>
  </si>
  <si>
    <t>Retirada de quadro de giz (1.29 x 3.95m)</t>
  </si>
  <si>
    <t>Remoção de cobertura em telha metálica, exclusive estrutura</t>
  </si>
  <si>
    <t>Demolição de divisória de granito</t>
  </si>
  <si>
    <t>Retirada de alizar de madeira</t>
  </si>
  <si>
    <t>Retirada de cobertura em telhas Canalete 49</t>
  </si>
  <si>
    <t>Demolição de alvenaria, com reaproveitamento</t>
  </si>
  <si>
    <t>Remoção de forro em eucatex, sem aproveitamento do material</t>
  </si>
  <si>
    <t>Remoção de pintura antiga a base de óleo ou esmalte sobre esquadrias</t>
  </si>
  <si>
    <t>Remoção de revestimento de pisos com forração textil</t>
  </si>
  <si>
    <t>Retirada de torneiras e registros</t>
  </si>
  <si>
    <t>Retirada de cobertura em telha canalete 90</t>
  </si>
  <si>
    <t>Demolição de estrutura de madeira para telhado</t>
  </si>
  <si>
    <t>Retirada de estrutura em madeira do telhado</t>
  </si>
  <si>
    <t>Retirada de marco de madeira</t>
  </si>
  <si>
    <t>Retirada de disjuntor</t>
  </si>
  <si>
    <t>Demolição de piso, soleira, peitoris e escadas em mármore ou granito, exclusive regularização</t>
  </si>
  <si>
    <t>Retirada de roda parede em madeira</t>
  </si>
  <si>
    <t>Retirada de piso de borracha</t>
  </si>
  <si>
    <t>Corte de capoeira fina, a foice (manual)</t>
  </si>
  <si>
    <t>Raspagem e limpeza do terreno (manual)</t>
  </si>
  <si>
    <t>Corte e destocamento de árvores com diâmetro de até 15 cm</t>
  </si>
  <si>
    <t>Corte e destocamento de árvores com diâmetro superior a 30 cm</t>
  </si>
  <si>
    <t>Locação de obra com gabarito de madeira</t>
  </si>
  <si>
    <t>Equipe topográfica para serviços simples de locação e nivelamento (incluindo equipamento, transporte e profissionais nivel médio)</t>
  </si>
  <si>
    <t>mês</t>
  </si>
  <si>
    <t>Locação de andaime metálico para trabalho em fachada de edifíco (aluguel de 1 m² por 1 mês) inclusive frete, montagem e desmontagem</t>
  </si>
  <si>
    <t>Aluguel mensal container para escritório, sem banheiro, dim. 6.00x2.40m, incl. porta, 2 janelas, abert p/ ar cond., 2 pt iluminação, 2 tomadas elét. e 1 tomada telef. Isolamento térmico (teto e paredes), piso em comp. Naval, cert. NR18, incl. laudo descontaminação.</t>
  </si>
  <si>
    <t>Mobilização e desmobilização de conteiner locado para barracão de obra</t>
  </si>
  <si>
    <t>Locação de andaime metálico para fachada - tipo torre (aluguel mensal)</t>
  </si>
  <si>
    <t>Fornecimento e instalação de proteção para andaime fachadeiro considerando plataforma, rodapé e guarda-corpo em madeira, inclusive entelamento, conforme NR-18 (medido por m2 de fachada)</t>
  </si>
  <si>
    <t>Aluguel mensal container para escritório, dim. 6.00x2.40m, c/ banheiro (vaso+lavat+chuveiro e básc), incl. porta, 2 janelas, abert p/ ar cond., 2 pt iluminação, 2 tom. elét. e 1 tom.telef. Isolam.térmico(teto e paredes), piso em comp. Naval, cert. NR18, incl. laudo descontaminação.</t>
  </si>
  <si>
    <t>ms</t>
  </si>
  <si>
    <t>Aluguel mensal container para refeitorio, incl. porta, 2 janelas, abert p/ ar cond., 2 pt iluminação, 2 tomadas elét. e 1 tomada telef. Isolamento térmico (paredes e teto), piso em comp. Naval pintado, cert. NR18, incl. laudo descontaminação.</t>
  </si>
  <si>
    <t>Aluguel mensal container para vestiário, incl. porta, venezianas de circulação, 1 pt iluminação, Isolamento térmico (teto), piso em comp. Naval pintado, cert. NR18, incl. laudo descontaminação.</t>
  </si>
  <si>
    <t>Aluguel mensal container sanitário, incl porta, básc, 2 ptos luz, 1 pto aterram., 3vasos, 3lavatórios, calha mictório, 6 chuveiros (1 eletrico), torn.,registros, piso comp. Naval pintado, cert NR18 e laudo descontaminação</t>
  </si>
  <si>
    <t>Aluguel mensal container para almoxarifado, incl. porta, 2 janelas, 1 pt iluminação, Isolamento térmico (teto), piso em comp. Naval pintado, cert. NR18, incl. laudo descontaminação.</t>
  </si>
  <si>
    <t>Barracão para escritório com sanitário área de 14.50 m2, de chapa de compens. 12mm e pontalete 8x8cm, piso cimentado e cobertura de telha de fibroc. 6mm, incl. ponto de luz e cx. de inspeção, conf. projeto (1 utilização)</t>
  </si>
  <si>
    <t>Barracão para almoxarifado área de 10.90m2, de chapa de compensado de 12mm e pontalete 8x8cm, piso cimentado e cobertura de telhas de fibrocimento de 6mm, incl. ponto de luz, conf. projeto (1 utilização)</t>
  </si>
  <si>
    <t>Barracão para depósito de cimento área de 10.90m2, de chapa de compensado 12mm e pontaletes 8x8cm, piso cimentado e cobertura de telhas de fibrocimento de 6mm, inclusive ponto de luz, conf. projeto (1 utilização)</t>
  </si>
  <si>
    <t>Refeitório com paredes de chapa de compens. 12mm e pontaletes 8x8cm, piso ciment. e cob. de telhas fibroc. 6mm, incl. ponto de luz e cx. de inspeção (cons. 1.21 m2/func./turno), conf. projeto (1 utilização)</t>
  </si>
  <si>
    <t>Unidade de sanitário e vestiário p/ até 20 func. área de 18.15m2, paredes de chapa compens. 12mm e pontalete 8x8cm, piso cimentado, cobert. telha fibroc. 6mm, incl. instalação de luz e cx. de inspeção, conf. projeto (1 utilização)</t>
  </si>
  <si>
    <t>Unidade de sanitário e vestiário de 20 a 40 func. área 25.40m2, paredes de chapa compens. 12mm e pontalete 8x8cm, piso cimentado, cobert. telha fibroc. 6mm, incl. inst. de luz e cx. de inspeção, conf. projeto (1 utilização)</t>
  </si>
  <si>
    <t>Unidade de sanitário e vestiário de 40 a 60 func. área 33.90m2, paredes de chapa compens. 12mm e pontalete 8x8cm, piso cimentado, cobert. telha fibroc. 6mm, incl. inst. de luz e cx. de inspeção, conf. projeto (1 utilização)</t>
  </si>
  <si>
    <t>Galpão para serraria e carpintaria área 12.00m2, em peça de madeira 8x8cm e contraventamento de 5x7cm, cobertura de telha de fibroc. de 6mm, inclusive ponto e cabo de alimentação da máquina, conf. projeto (1 utilização)</t>
  </si>
  <si>
    <t>Galpão para corte e armação com área de 6.00m2, em peças de madeira 8x8cm e contraventamento de 5x7cm, cobertura de telhas de fibroc. de 6mm, inclusive ponto e cabo de alimentação da máquina, conf. projeto (1 utilização)</t>
  </si>
  <si>
    <t>Reservatório de poliestileno de 500L, incl. suporte em madeira de 7x12cm e 5x7cm, elevado de 4m, conf. projeto (1 utilização)</t>
  </si>
  <si>
    <t>Reservatório de poliestileno de 1000 L, incl. suporte em madeira de 7x12cm e 8x7cm, elevado de 4m, conf. projeto (1 utilização)</t>
  </si>
  <si>
    <t>Rede de luz, incl. padrão entrada de energia trifás., cabo de ligação até barracões, quadro de distrib., disj. e chave de força (quando necessário), cons. 20m entre padrão entrada e QDG, conf. projeto (1 utilização)</t>
  </si>
  <si>
    <t>Rede de esgoto, contendo fossa e filtro, inclusive tubos e conexões de ligação entre caixas, considerando distância de 25m, conforme projeto (1 utilização)</t>
  </si>
  <si>
    <t>Barracão para escritório com sanitário área 14.50m2, de chapa de compens. 12mm e pontalete 8x8cm, piso cimentado e cobertura de telha de fibroc. 6mm, incl. ponto de luz e cx. de inspeção, conf. projeto (2 utilizações)</t>
  </si>
  <si>
    <t>Barracão para almoxarifado área de 10.90m2, de chapa de compensado 12mm e pontaletes 8x8cm, piso cimentado e cobertura de telha de fibrocimento de 6mm, inclusive ponto de luz, conf. projeto (2 utilizações)</t>
  </si>
  <si>
    <t>Barracão para depósito de cimento área de 10.90m2, de chapa de compensado 12mm e pontaletes 8x8cm, piso cimentado e cobertura de telhas de fibrocimento de 6mm, inclusive ponto de luz, conf. projeto (2 utilizações)</t>
  </si>
  <si>
    <t>Refeitório com paredes de chapa de compens. 12mm e pontaletes 8x8cm, piso ciment. e cobert. de telhas fibroc. 6mm, incl. ponto de luz e cx. de inspeção (cons. 1.21m2/func./turno), conf. projeto (2 utilização)</t>
  </si>
  <si>
    <t>Unidade de sanitário e vestiário para até 20 func. área 18.15m2, paredes de chapa compens. 12mm e pontalete 8x8cm, piso cimentado, cobert. telha fibroc. 6mm, incl. inst. de luz e cx. de inspeção, conf. projeto (2 utilizações)</t>
  </si>
  <si>
    <t>Unidade de sanitário e vestiário de 20 a 40 func. área 25.40m2, paredes de chapa compens. 12mm e pontalete 8x8cm, piso cimentado, cobert. telha fibroc. 6mm, incl. inst. de luz e cx. de inspeção, conf. projeto (2 utilizações)</t>
  </si>
  <si>
    <t>Unidade de sanitário e vestiário de 40 a 60 func. área 33.90m2, paredes de chapa compens. 12mm e pontalete 8x8cm, piso cimentado, cobert. telha fibroc. 6mm, incl. inst. de luz e cx. de inspeção, conf. projeto (2 utilizações)</t>
  </si>
  <si>
    <t>Galpão para serraria e carpintaria área 12.00m2, em peças de madeira 8x8cm e contraventamento de 5x7cm, cobertura de telhas de fibroc. de 6mm, inclusive ponto e cabo de alimentação da máquina, conf. projeto (2 utilizações)</t>
  </si>
  <si>
    <t>Galpão para corte e armação com área de 6.00m2, de peças de madeira 8x8cm e contraventamento de 5x7cm, cobertura de telhas de fibroc. de 6mm, inclusive ponto e cabo de alimentação da máquina, conf. projeto (2 utilizações)</t>
  </si>
  <si>
    <t>Reservatório de poliestileno de 500 L, incl. suporte em madeira de 7x12cm e 5x7cm, elevado de 4m, conforme projeto (2 utilizações)</t>
  </si>
  <si>
    <t>Reservatório de poliestileno de 1000 L, inclusive suporte em madeira de 7x12cm e 5x7cm, elevado de 4m, conforme projeto (2 utilizações)</t>
  </si>
  <si>
    <t>Escavação manual em material de 1a. categoria, até 1.50 m de profundidade</t>
  </si>
  <si>
    <t>Escavação manual em material de 2a. categoria, até 1.50 m de profundidade</t>
  </si>
  <si>
    <t>Escavação mecânica em material de 1a. categoria</t>
  </si>
  <si>
    <t>Escavação mecânica em material de 2a. categoria</t>
  </si>
  <si>
    <t>Apiloamento do fundo de vala com maço de 30 a 60kg</t>
  </si>
  <si>
    <t>Reaterro apiloado de cavas de fundação, em camadas de 20 cm</t>
  </si>
  <si>
    <t>Material para aterro - areia limpa (fornecimento já considerado 15% de empolamento)</t>
  </si>
  <si>
    <t>Lastro de brita 3 e 4, apiloado manualmente</t>
  </si>
  <si>
    <t>Lastro de areia</t>
  </si>
  <si>
    <t>Aterro manual para regularização do terreno em areia, inclusive adensamento hidráulico e fornecimento do material (máximo de 100m3)</t>
  </si>
  <si>
    <t>Aterro manual para regularização do terreno em argila, inclusive adensamento manual e fornecimento do material (máximo de 100m3)</t>
  </si>
  <si>
    <t>Aterro com areia em áreas de calçada, inclusive fornecimento e adensamento</t>
  </si>
  <si>
    <t>Aterro compactado utilizando compactador de placa vibratória com reaproveitamento do material</t>
  </si>
  <si>
    <t>Reaterro de valas, exclusive compactação</t>
  </si>
  <si>
    <t>Índice de preço para remoção de entulho decorrente da execução de obras (Classe A CONAMA - NBR 10.004 - Classe II-B), incluindo aluguel da caçamba, carga, transporte e descarga em área licenciada</t>
  </si>
  <si>
    <t>Transporte de material encosta acima, serviço inteiramente manual, a 10m de distância, considerados ao longo da encosta, inclusive carga e descarga (txdam)</t>
  </si>
  <si>
    <t>Transporte de material encosta abaixo, serviço inteiramente manual, a 10m de distância, considerados ao longo da encosta, inclusive carga e descarga (txdam)</t>
  </si>
  <si>
    <t>Fornecimento, preparo e aplicação de concreto ciclópico Fck=15MPa com 30% de pedra de mão</t>
  </si>
  <si>
    <t>Fôrma de tábua de madeira de 2.5 x 30.0 cm para fundações, levando-se em conta a utilização 5 vezes (incluido o material, corte, montagem, escoramento e desforma)</t>
  </si>
  <si>
    <t>Fornecimento, preparo e aplicação de concreto Fck = 30 MPa (com brita 1 e 2) - (5% de perdas já incluído no custo)</t>
  </si>
  <si>
    <t>Fornecimento, preparo e aplicação de concreto magro com consumo mínimo de cimento de 250 kg/m3 (brita 1 e 2) - (5% de perdas já incluído no custo)</t>
  </si>
  <si>
    <t>Fornecimento, preparo e aplicação de concreto Fck=15 MPa (brita 1 e 2) - (5% de perdas já incluído no custo)</t>
  </si>
  <si>
    <t>Fornecimento, preparo e aplicação de concreto Fck=20 MPa (brita 1 e 2) - (5% de perdas já incluído no custo)</t>
  </si>
  <si>
    <t>Fornecimento, preparo e aplicação de concreto Fck=25 MPa (brita 1 e 2) - (5% de perdas já incluído no custo)</t>
  </si>
  <si>
    <t>Fôrma de chapa compensada resinada 12mm, levando-se em conta a utilização 3 vezes (incluido o material, corte, montagem, escoramento e desfôrma)</t>
  </si>
  <si>
    <t>Fornecimento e aplicação de concreto USINADO Fck=20 MPa - considerando lançamento MANUAL para INFRA-ESTRUTURA (5% de perdas já incluído no custo)</t>
  </si>
  <si>
    <t>Fornecimento e aplicação de concreto USINADO Fck=25 MPa - considerando lançamento MANUAL para INFRA-ESTRUTURA (5% de perdas já incluído no custo)</t>
  </si>
  <si>
    <t>Fornecimento, dobragem e colocação em fôrma, de armadura CA-50 A média, diâmetro de 6.3 a 10.0 mm</t>
  </si>
  <si>
    <t>kg</t>
  </si>
  <si>
    <t>Fornecimento, dobragem e colocação em fôrma, de armadura CA-50 A grossa diâmetro de 12.5 a 25.0 mm (1/2 a 1")</t>
  </si>
  <si>
    <t>Fornecimento, dobragem e colocação em fôrma, de armadura CA-60 B fina, diâmetro de 4.0 a 7.0mm</t>
  </si>
  <si>
    <t>Fôrma de tábua de madeira de 2.5x30.0cm, levando-se em conta utilização 1 vez (incluindo o material, corte, montagem, escoramento e desforma)</t>
  </si>
  <si>
    <t>Fôrma de tábua de madeira de 2.5x30.0cm, levando-se em conta utilização 3 vezes (incluindo o material, corte, montagem, escoramento e desforma)</t>
  </si>
  <si>
    <t>Fornecimento e aplicação de concreto USINADO Fck=30 MPa - considerando lançamento MANUAL para INFRA-ESTRUTURA (5% de perdas já incluído no custo)</t>
  </si>
  <si>
    <t>Fornecimento e aplicação de concreto USINADO Fck=20 MPa - considerando BOMBEAMENTO (5% de perdas já incluído no custo) (6% de taxa p/concr.bombeavel)</t>
  </si>
  <si>
    <t>Fornecimento e aplicação de concreto USINADO Fck=25 MPa - considerando BOMBEAMENTO (5% de perdas já incluído no custo) (6% de taxa p/concr.bombeavel)</t>
  </si>
  <si>
    <t>Fornecimento e aplicação de concreto USINADO Fck=30 MPa - considerando BOMBEAMENTO (5% de perdas já incluído no custo) (6% de taxa p/ concr. bombeavel)</t>
  </si>
  <si>
    <t>Fornecimento, dobragem e colocação em fôrma, de armadura CA-50 A grossa, diâmetro de 12.5 a 25.0mm</t>
  </si>
  <si>
    <t>Fôrma em chapa de madeira compensada plastificada 12mm para estrutura em geral, 5 reaproveitamentos, reforçada com sarrafos de madeira 2.5x10cm (incl material, corte, montagem, escoras em eucalipto e desforma)</t>
  </si>
  <si>
    <t>Forma de chapas madeira compensada resinada, esp. 12mm, levando-se em conta a utilização 3 vezes, reforçadas com sarrafos de madeira de 2.5 x 10.0cm (incl material, corte, montagem, escoras em eucalipto e desforma)</t>
  </si>
  <si>
    <t>Fôrma com chapa compensada plastificada esp. 12mm, utização 5 vezes</t>
  </si>
  <si>
    <t>Laje pré-fabricada treliçada para forro simples revestido, vão até 3.5m, capeamento 2cm, esp. 10cm, Fck = 150Kg/cm2</t>
  </si>
  <si>
    <t>Laje pré-fabricada treliçada, sobrecarga 300 Kg/m2, vão de 3.5m a 4.3m, capeamento 4cm, esp. 12cm, Fck = 150 Kg/cm2</t>
  </si>
  <si>
    <t>Execução de junta de dilatação 2 x 2 cm considerando 1cm de aplicação de isopor e 1cm de aplicação de mastique elástico do tipo sikaflex 1a ou equivalente</t>
  </si>
  <si>
    <t>Remoção cuidadosa do concreto afetado, através de escarificação</t>
  </si>
  <si>
    <t>Remoção cuidadosa do concreto afetado, através de escarificação (considerando esp. escarificada de 5cm)</t>
  </si>
  <si>
    <t>Preparação do substrato para reparo em estrutura de concreto por apicoamento manual da superfície</t>
  </si>
  <si>
    <t>Limpeza de aço com lixamento e escovamento com escova de aço, até a completa remoção de partículas soltas, materiais indesejáveis e corrosão</t>
  </si>
  <si>
    <t>Aplicação de Sika Top 108 Armatec ou equivalente, nas ferragens a serem recuperadas</t>
  </si>
  <si>
    <t>Retirada de ferragem corroída</t>
  </si>
  <si>
    <t>Recomposição de concreto danificado, com utilização de argamassa Sika Grout ou equivalente (considerando esp. 5cm)</t>
  </si>
  <si>
    <t>Recomposição de concreto danificado, com utilização de argamassa Sika Grout ou equivalente</t>
  </si>
  <si>
    <t>Impermeabilização de estrutura com Sika Top 107 ou equivalente</t>
  </si>
  <si>
    <t>Aplicação de Oxiprimer ou equivalente, nas ferragens a serem recuperadas</t>
  </si>
  <si>
    <t>Fornecimento e lançamento de concreto para grouteamento com adição de pedrisco (50% em peso), utilizando Sikagrout ou produto equivalente, exclusive forma</t>
  </si>
  <si>
    <t>Revestimento externo com argamassa corretiva tipo Sika Monotop 622 BR ou equivalente, esp. 5mm</t>
  </si>
  <si>
    <t>Muro de arrimo em Conc. ciclópico 15MPa c/ 30% de pedra de mão, c/ forn., preparo e aplicação de concreto, forma de tábua pinho-reap.5 vezes, exclusive escav. e reaterro, seções tipicas nas dimensões:b=0.40m; B=0.70m e H=1.00m</t>
  </si>
  <si>
    <t>Muro de arrimo em Conc. ciclópico 15MPa c/ 30% de pedra de mão, c/ forn., preparo e aplicação de concreto, forma de tábua pinho-reap.5 vezes, exclusive escav. e reaterro, seções tipicas nas dimensões:b=0.40m; B=0.90m e H=1,50m</t>
  </si>
  <si>
    <t>Muro de arrimo em Conc. ciclópico 15MPa c/ 30% de pedra de mão, c/ forn., preparo e aplicação de concreto, forma de tábua pinho-reap.5 vezes, exclusive escav. e reaterro, seções tipicas nas dimensões:b=0.40m; B=1.05m e H=2.00m</t>
  </si>
  <si>
    <t>Muro de arrimo em Conc. ciclópico 15MPa c/ 30% de pedra de mão, c/ forn., preparo e aplicação de concreto, forma de tábua pinho-reap.5 vezes, exclusive escav. e reaterro, seções tipicas nas dimensões:b=0.40m; B=1.23 e H=2.50m</t>
  </si>
  <si>
    <t>Cobogó de concreto 40 x 40 x 10 cm, tipo reto, assentados com argamassa de cimento e areia no traço 1:3, espessura das juntas 15 mm</t>
  </si>
  <si>
    <t>Alvenaria em bloco de pedra argamassada com cimento e areia no traço 1:3</t>
  </si>
  <si>
    <t>Cobogó de concreto tipo cruzeta de 20 x 20 x 10 cm, assentado com argamassa de cimento, cal hidratada e areia no traço1:0,5:5, espessura das juntas de 10mm e espessura de parede 10cm</t>
  </si>
  <si>
    <t>Fornecimento e instalação de divisórias novas com acabamento de chapa de fibra de madeira, sistema de montagem simplificado, espessura de 35mm e miolo em colméia no padrão painel/painel</t>
  </si>
  <si>
    <t>Fornecimento e instalação de porta para divisória de 80 X 210 cm incluindo dobradiças e fechadura interna</t>
  </si>
  <si>
    <t>Divisória de granito com 3 cm de espessura, assentada com argamassa de cimento e areia no traço 1:3, na cor cinza</t>
  </si>
  <si>
    <t>Divisória de granito cinza andorinha com 3 cm de espessura, fixada com cantoneira de ferro cromado</t>
  </si>
  <si>
    <t>Assentamento de divisória de mármore ou granito com 3 cm de espessura, empregando argamassa de cimento e areia no traço 1:3, exclusive fornecimento da divisória</t>
  </si>
  <si>
    <t>Verga/contraverga reta de concreto armado 10 x 5 cm, Fck = 15 MPa, inclusive forma, armação e desforma</t>
  </si>
  <si>
    <t>Verga/contraverga curva de concreto armado 10 x 5 cm, Fck = 15 MPa, inclusive forma, armação e desforma</t>
  </si>
  <si>
    <t>Alvenaria de blocos de concreto estrut. (14x19x39cm) cheios, c/ resist. mín. compr. 15MPa, assentados c/ arg. de cimento e areia no traço 1:4, esp. juntas 10mm e esp. da parede s/ revest. 14cm</t>
  </si>
  <si>
    <t>Alvenaria de blocos de concreto estrut. (19x19x39cm) cheios, c/ resist. mín. compr. 15MPa, assentados c/ arg. cimento e areia no traço 1:4, esp. juntas de 10mm e esp. da parede s/ revest. 19cm</t>
  </si>
  <si>
    <t>Alvenaria de blocos de concreto estrut. (9x19x39cm) cheios, com resistência mín. compr. 15MPa, assentados c/ arg. de cimento e areia no traço 1:4, esp. juntas 10mm e esp. da parede s/ revest. 9cm</t>
  </si>
  <si>
    <t>Alvenaria de blocos de concreto 9x19x39cm, c/ resist. mínimo a compres. 2.5 MPa, assent. c/ arg. de cimento, cal hidratada CH1 e areia no traço 1:0.5:8 esp. das juntas 10mm e esp. das paredes, s/ rev. 9cm</t>
  </si>
  <si>
    <t>Alvenaria de blocos de concreto 14x19x39cm, c/ resist. mínimo a compres. 2.5 MPa, assent. c/ arg. de cimento, cal hidratada CH1 e areia no traço 1:0.5:8 esp. das juntas 10mm e esp. das paredes, s/ rev. 14cm</t>
  </si>
  <si>
    <t>Alvenaria de blocos de concreto 19x19x39cm, c/ resist. mínimo a compres. 2.5 MPa, assent. c/ arg. de cimento, cal hidratada CH1 e areia no traço 1:0.5:8 esp. das juntas 10mm e esp. das paredes, s/ rev. 19cm</t>
  </si>
  <si>
    <t>Alvenaria de blocos cerâmicos 10 furos 10x20x20cm, assentados c/argamassa de cimento, cal hidratada CH1 e areia traço 1:0,5:8, juntas 12mm e esp. das paredes s/revestimento, 10cm (bloco comprado na praça de Vitória, posto obra)</t>
  </si>
  <si>
    <t>Alvenaria de blocos cerâmicos 10 furos 10x20x20cm, assentados c/argamassa de cimento, cal hidratada CH1 e areia traço 1:0,5:8, esp. das juntas 12mm e esp. das paredes s/revestimento, 10cm (bloco comprado na fábrica, posto obra)</t>
  </si>
  <si>
    <t>Alvenaria de blocos cerâmicos 10 furos 10x20x20cm, assentados c/argamassa de cimento, cal hidratada CH1 e areia traço 1:0.5:8, juntas 12mm e espessura das paredes, s/ revestimento, 20cm(bloco comprado praça de Vitória, posto obra)</t>
  </si>
  <si>
    <t>Alvenaria de blocos cerâmicos 10 furos 10x20x20cm, assentados c/argamassa de cimento, cal hidratada CH1 e areia traço 1:0,5:8, juntas 12mm e espessura das paredes, s/revestimento, 20cm (bloco comprado fábrica,posto obra)</t>
  </si>
  <si>
    <t>Marco de madeira de lei de 1ª (Peroba, Ipê, Angelim Pedra ou equivalente) com 15x3 cm de batente, nas dimensões de 0.60 x 2.10 m</t>
  </si>
  <si>
    <t>Marco de madeira de lei de 1ª (Peroba, Ipê, Angelim Pedra ou equivalente) com 15x3 cm de batente, nas dimensões de 0.70 x 2.10 m</t>
  </si>
  <si>
    <t>Marco de madeira de lei de 1ª (Peroba, Ipê, Angelim Pedra ou equivalente) com 15x3 cm de batente, nas dimensões de 0.80 x 2.10 m</t>
  </si>
  <si>
    <t>Alizar de madeira de lei de 1ª (Peroba, Ipê, Angelim Pedra ou equivalente) de 5 x 1,5 cm</t>
  </si>
  <si>
    <t>Marco de madeira de lei de 1ª (Peroba, Ipê, Angelim Pedra ou equivalente) com 15 x 3 cm de batente, nas dimensões de 0.90 x 2.10 m</t>
  </si>
  <si>
    <t>Marco de madeira de lei de 1ª (Peroba, Ipê, Angelim Pedra ou equivalente)com 15 x 3 cm de batente</t>
  </si>
  <si>
    <t>Caixilho em madeira de lei de 1ª (Peroba, Ipê, Angelim Pedra ou equivalente) de 9 x 3 cm para janela</t>
  </si>
  <si>
    <t>Alizar de madeira de lei de 1ª (Peroba, Ipê, Angelim Pedra ou equivalente) 7 x 1,5 cm</t>
  </si>
  <si>
    <t>Targeta fio redondo 3" para travamento de portas, ref. IMAB, STAN, ALIANÇA ou equivalente</t>
  </si>
  <si>
    <t>Fechadura com maçaneta tipo alavanca e chave tipo yale, ref. IMAB, STAN, ALIANÇA ou equivalente</t>
  </si>
  <si>
    <t>Fechadura com maçaneta tipo alavanca e chave comum para porta interna, ref. IMAB, STAN, ALIANÇA ou equivalente</t>
  </si>
  <si>
    <t>Targeta tipo livre/ocupado, ref. IMAB, STAN, ALIANÇA ou equivalente</t>
  </si>
  <si>
    <t>Fechadura com maçaneta tipo bola e chave tipo yale, ref. IMAB, STAN, ALIANÇA ou equivalente</t>
  </si>
  <si>
    <t>Fechadura de sobrepor, tipo caixão, com chave comum, ref. IMAB, STAN, ALIANÇA ou equivalente</t>
  </si>
  <si>
    <t>Fechadura com maçaneta tipo alavanca e chave tipo banheiro, ref. IMAB, STAN, ALIANÇA ou equivalente</t>
  </si>
  <si>
    <t>Dobradiça de latão cromado de 3 x 2 1/2", incl. parafusos, ref. IMAB, STAN, ALIANÇA ou equivalente</t>
  </si>
  <si>
    <t>Porta em madeira de lei tipo angelim pedra ou equiv.c/enchimento em madeira 1a.qualidade esp. 30mm p/ pintura, inclusive alizares, dobradiças e fechadura externa em latão cromado LaFonte ou equiv., exclusive marco, nas dim.:0.60 x 2.10 m</t>
  </si>
  <si>
    <t>Substituição de fechadura com maçaneta tipo alavanca e chave yale</t>
  </si>
  <si>
    <t>Substituição de fechadura com maçaneta tipo alavanca e chave tipo comum</t>
  </si>
  <si>
    <t>Substituição de fechadura com maçaneta tipo bola e chave tipo yale</t>
  </si>
  <si>
    <t>Recolocação de folha de porta em madeira de 1 folha, excl. ferragens, marcos e alizares</t>
  </si>
  <si>
    <t>Substituição de targeta tipo livre/ocupado</t>
  </si>
  <si>
    <t>Substituição de targeta de fio redondo 2"</t>
  </si>
  <si>
    <t>Substituição de dobradiça 3 x 2 1/2"</t>
  </si>
  <si>
    <t>Reparo na porta com plaina, incl. retirada e recolocação de folha de porta</t>
  </si>
  <si>
    <t>Recolocação de alizar em madeira, excl. alizar</t>
  </si>
  <si>
    <t>Recolocação de marco em madeira, excl. marco</t>
  </si>
  <si>
    <t>Tela de proteção de arame galvanizado 1/2" fio 12, com quadro em tubo de ferro galvanizado 1 1/2" e cantoneira de ferro 1/2" x 1/2" x1/8", conforme detalhe em projeto</t>
  </si>
  <si>
    <t>Grade de tela tipo mosquiteiro de arame galvanizado #18, fio 32, inclusive, requadro em cantoneira de ferro 1/8"x1/2"x1/2"</t>
  </si>
  <si>
    <t>Portão de ferro de abrir em barra chata, inclusive chumbamento</t>
  </si>
  <si>
    <t>Grade de ferro em barra chata, inclusive chumbamento</t>
  </si>
  <si>
    <t>Portão de ferro de correr em barra chata, inclusive chumbamento</t>
  </si>
  <si>
    <t>Portão de ferro de abrir em barra chata, chapa e tubo, inclusive chumbamento</t>
  </si>
  <si>
    <t>Janela de correr para vidro em alumínio anodizado cor natural, linha 25, completa, incl. puxador com tranca, alizar, caixilho e contramarco, exclusive vidro</t>
  </si>
  <si>
    <t>Báscula para vidro em alumínio anodizado cor natural, linha 25, completa, com tranca, caixilho, alizar e contramarco, exclusive vidro</t>
  </si>
  <si>
    <t>Janela tipo maxim-ar para vidro em alumínio anodizado natural, linha 25, completa, incl. puxador com tranca, caixilho, alizar e contramarco, exclusive vidro</t>
  </si>
  <si>
    <t>Porta de abrir tipo veneziana em alumínio anodizado, linha 25, completa, incl. puxador com tranca, caixilho, alizar e contramarco</t>
  </si>
  <si>
    <t>Guichê/gradil em perfil L 1" e perfil T 3/4" em ferro, inclusive pintura em esmalte sintético, marca de referência SUVINIL</t>
  </si>
  <si>
    <t>Escovamento com escova de aço em esquadrias de ferro</t>
  </si>
  <si>
    <t>Vidro plano transparente liso, com 4 mm de espessura</t>
  </si>
  <si>
    <t>Vidro fantasia mini-boreal, com 4 mm de espessura</t>
  </si>
  <si>
    <t>Vidro aramado esp. 6mm, colocado</t>
  </si>
  <si>
    <t>Espelho para banheiros espessura 4 mm, incluindo chapa compensada 10 mm, moldura de alumínio em perfil L 3/4", fixado com parafusos cromados</t>
  </si>
  <si>
    <t>Espelho espessura 4 mm, incluindo chapa compensada 6mm, moldura de peça de madeira 7x2.5cm fixada com parafuso e bucha conforme detalhe em projeto</t>
  </si>
  <si>
    <t>Espelho prata esp. 4 mm sobre caixa de compensado colado revestido com fórmica e fixado com parafuso cromado e bucha, dim. 1,80 x 0,40m, conforme detalhe em projeto</t>
  </si>
  <si>
    <t>Estrutura de madeira de lei tipo Paraju, peroba mica, angelim pedra ou equivalente para telhado de telha cerâmica tipo capa e canal, com pontaletes, terças, caibros e ripas, inclusive tratamento com cupinicida, exclusive telhas</t>
  </si>
  <si>
    <t>Estrutura de madeira de lei tipo Paraju, peroba mica, angelim pedra ou equivalente para telhado de telha ondulada de fibrocimento esp. 6mm, com pontaletes e caibros, inclusive tratamento com cupinicida, exclusive telhas</t>
  </si>
  <si>
    <t>Estrutura de madeira de lei tipo Paraju ou equivalente para cobertura de telha de fibrocimento canalete 49/90, inclusive tratamento com cupinicida, exclusive telhas</t>
  </si>
  <si>
    <t>Estrutura de madeira de lei tipo Paraju, peroba mica, angelim pedra ou equivalente para telhado de telhas cerâmicas tipo capa e canal c/ tesouras, pilares, vigas, terças, caibros e ripas, incl. trat. c/cupinicida, exclusive telhas</t>
  </si>
  <si>
    <t>Estrutura de madeira de lei Paraju, peroba mica, angelim pedra ou equivalente para telhado de telha cerâmica tipo francesa, com pontaletes, terças, caibros e ripas, inclusive tratamento com cupunicida, exclusive telhas</t>
  </si>
  <si>
    <t>Cobertura nova de telhas onduladas de fibrocimento 6.0mm, inclusive cumeeiras e acessórios de fixação</t>
  </si>
  <si>
    <t>Cobertura nova de telhas onduladas de fibrocimento 8.0mm, inclusive cumeeiras e acessórios de fixação</t>
  </si>
  <si>
    <t>Cobertura nova de telhas de alumínio trapezoidal, H = 8 cm, esp. 0.5mm, inclusive acessórios de fixação</t>
  </si>
  <si>
    <t>Cobertura nova de telhas cerâmicas tipo capa e canal inclusive cumeeira (telhas compradas na praça de Vitória, posto obra) (área de projeção horizontal; incl. 35%)</t>
  </si>
  <si>
    <t>Cobertura nova de telhas cerâmicas tipo capa e canal inclusive cumeeiras (telhas compradas na fábrica, posto obra)</t>
  </si>
  <si>
    <t>Cumeeira para cobertura em telha cerâmica tipo capa e canal</t>
  </si>
  <si>
    <t>Cumeeira para cobertura em telhas onduladas de fibrocimento 6.0mm</t>
  </si>
  <si>
    <t>Cobertura em telha ondulada de alumínio, esp. 0.5mm, inclusive acessórios de fixação</t>
  </si>
  <si>
    <t>Rufo de concreto armado Fck=15 MPa, nas dimensões de 30x5 cm, moldado "in loco"</t>
  </si>
  <si>
    <t>Rufo de chapa metálica nº 26 com largura de 30 cm</t>
  </si>
  <si>
    <t>Calha de concreto armado Fck=15 MPa em "U" nas dimensões de 38 x 56 cm conforme detalhes em projeto</t>
  </si>
  <si>
    <t>Calha em chapa galvanizada com largura de 40 cm</t>
  </si>
  <si>
    <t>Rufo de chapa de alumínio esp. 0.5mm, largura de 30cm</t>
  </si>
  <si>
    <t>Platibanda de alvenaria de bloco cerâmico 10x20x20cm, assentado com argamassa de cimento, cal hidratada CH1 e areia no traço 1:0,5:8, amarrada com pilaretes em conc. arm. a cada 2m (H=1.0m), excl. revest.</t>
  </si>
  <si>
    <t>Recolocação de engradamento de madeira para telhado com telha cerâmica, com pontaletes, terças, caibros e ripas, exclusive fornecimento</t>
  </si>
  <si>
    <t>Recolocação de estrutura de madeira para telhado com telha ondulada de fibrocimento ou telha ecológica tipo onduline, com pontaletes e caibros, exclusive fornecimento</t>
  </si>
  <si>
    <t>Recolocação de telha ondulada de fibrocimento 6mm, excl. cumeeira</t>
  </si>
  <si>
    <t>Remoção, lavagem com escova de aço e recolocação de telhas cerâmicas</t>
  </si>
  <si>
    <t>Tratamento em estrutura de madeira com cupinicida</t>
  </si>
  <si>
    <t>Limpeza de calhas e coletores (serviço realizado por servente)</t>
  </si>
  <si>
    <t>Índice de imperm.c/ manta asfáltica atendendo NBR 9952, asfalto polimérico, esp.4mm reforç.c/ filme int.em polietileno, regul.base c/ arg.1:4 esp.mín.15mm, proteção mec. arg. 1:4 esp.20mm e juntas dilat.</t>
  </si>
  <si>
    <t>Impermeabilização com argamassa de igol 2 - marca de referência Sika</t>
  </si>
  <si>
    <t>Pintura impermeabilizante com igolflex ou equivalente a 3 demãos</t>
  </si>
  <si>
    <t>Impermeabilização, empregando argamassa de cimento e areia sem peneirar no traço 1:3 com aditivo impermeabilizado tipo sika 1 ou equivalente, espessura de 2 cm</t>
  </si>
  <si>
    <t>Índice de imperm.c/ manta asfáltica atendendo NBR 9952, asfalto polimerizado esp.3mm, reforç.c/ filme int. polietileno, regul. base c/ arg.1:4 esp.mín.15mm, proteção mec. arg.1:4 esp.20mm e juntas dilat.</t>
  </si>
  <si>
    <t>Chapisco com argamassa de cimento e areia média ou grossa lavada no traço 1:3, espessura 5 mm</t>
  </si>
  <si>
    <t>Forro de gesso acabamento tipo liso</t>
  </si>
  <si>
    <t>Emboço de argamassa de cimento, cal hidratada CH1 e areia lavada traço 1:0.5:6, espessura 20 mm</t>
  </si>
  <si>
    <t>Reboco tipo paulista de argamassa de cimento, cal hidratada CH1 e areia lavada traço 1:0.5:6, espessura 25 mm</t>
  </si>
  <si>
    <t>Recolocação de forro de madeira, com aproveitamento do material</t>
  </si>
  <si>
    <t>Chapisco de argamassa de cimento e areia média ou grossa lavada, no traço 1:3, espessura 5 mm</t>
  </si>
  <si>
    <t>Azulejo branco 15 x 15 cm, juntas a prumo, assentado com argamassa de cimento colante, inclusive rejuntamento com cimento branco, marcas de referência Eliane, Cecrisa ou Portobello</t>
  </si>
  <si>
    <t>Roda-parede de madeira de lei tipo Paraju ou equivalente, de 10 x 2.5cm, fixado com parafuso e bucha plástica n° 8</t>
  </si>
  <si>
    <t>Roda-parede de madeira de lei tipo Paraju ou equivalente, de 20 X 1.5cm fixado com parafuso e bucha plástica n° 7</t>
  </si>
  <si>
    <t>Acabamento de alumínio com perfil de canto para arremate das paredes</t>
  </si>
  <si>
    <t>Acabamento de perfil "U" em alumínio anodizado fosco 1/2"</t>
  </si>
  <si>
    <t>Cerâmica 10 x 10 cm, marcas de referência Eliane, Cecrisa ou Portobello, nas cores branco ou areia, com rejunte esp. 0.5 cm, empregando argamassa colante</t>
  </si>
  <si>
    <t>Pastilha cerâmica branca 5 x 5 cm, assentada com argamassa de cimento colante e rejunte pré-fabricado, marcas de referência Atlas, Jatobá, NGK ou equivalentwe</t>
  </si>
  <si>
    <t>Assentamento de revestimento cerâmico com cimento colante, excl. rejuntamento e cerâmica</t>
  </si>
  <si>
    <t>Roda parede em granito cinza andorinha 7x2cm, com acabamento abaulado nos dois lados</t>
  </si>
  <si>
    <t>Cerâmica 10 x 10 cm, ref Camburi branco Eliane, Cecrisa ou Portobello, empregando argamassa colante, inclusive rejuntamento junta plus cinza claro esp. 3 mm</t>
  </si>
  <si>
    <t>Assentamento e rejuntamento de piso em porcelanato (dimensões superiores a 30x30cm) utilizando dupla colagem de argamassa colante para porcelanato tipo ACII/ACIII, exclusive fornecimento do porcelanato e do rejunte</t>
  </si>
  <si>
    <t>Emboço de argamassa de cimento, cal hidratada CH1 e areia média ou grossa lavada no traço 1:0.5:6, espessura 20 mm</t>
  </si>
  <si>
    <t>Reboco de argamassa de cimento, cal hidratada CH1 e areia média ou grossa lavada no traço 1:0.5:6, espessura 5mm</t>
  </si>
  <si>
    <t>Reboco tipo paulista de argamassa de cimento, cal hidratada CH1 e areia média ou grossa lavada no traço 1:0.5:6, espessura 25 mm</t>
  </si>
  <si>
    <t>Reboco de argamassa de cimento, cal hidratada CH1 e areia média ou grossa lavada no traço 1:0.5:6, com impermeabilizante para revestimentos (caixas, fossas, filtros, cisternas, etc...)</t>
  </si>
  <si>
    <t>Chapisco de argamassa de cimento e areia média ou grossa lavada no traço 1:3, espessura 5mm, com utilização de impermeabilizante</t>
  </si>
  <si>
    <t>Regularização de base p/ revestimento cerâmico, com argamassa de cimento e areia no traço 1:5, espessura 3cm</t>
  </si>
  <si>
    <t>Regularização de base p/ revestimento cerâmico, com argamassa de cimento e areia no traço 1:5, espessura 5cm</t>
  </si>
  <si>
    <t>Lastro regularizado e impermeabilizado de concreto não estrutural, espessura de 8 cm</t>
  </si>
  <si>
    <t>Lastro regularizado de concreto não estrutural, espessura de 8 cm</t>
  </si>
  <si>
    <t>Lastro impermeabilizado de concreto não estrutural, espessura de 6 cm</t>
  </si>
  <si>
    <t>Lastro de concreto não estrutural, espessura de 6 cm</t>
  </si>
  <si>
    <t>Lastro impermeabilizado de concreto não estrutural, espessura de 8cm</t>
  </si>
  <si>
    <t>Piso cimentado liso com 1.5 cm de espessura, de argamassa de cimento e areia no traço 1:3 e juntas plásticas em quadros de 1 m</t>
  </si>
  <si>
    <t>Piso de tábuas corridas de Peroba de 15cm sobre caibros de 5x6cm espaçados de 50cm, fixados com argamassa de cimento e areia no traço 1:5</t>
  </si>
  <si>
    <t>Junta plástica 17 x 3 mm, para pisos corridos, inclusive fornecimento e colocação</t>
  </si>
  <si>
    <t>Piso de cimentado camurçado executado com argamassa de cimento e areia no traço 1:3, esp. 3.0cm</t>
  </si>
  <si>
    <t>Piso cimentado liso com 1.5 cm de espessura, em argamassa de cimento e areia no traço 1:3 e juntas plásticas em quadros de 1 m colorido com corante tipo Xadrez ou equivalente</t>
  </si>
  <si>
    <t>Fornecimento e instalação de Piso Paviflex dim. 30x30cm, esp. 2mm linha Chroma Concept ref. Fademac ou equivalente</t>
  </si>
  <si>
    <t>Revestimento de piso com placas de borracha plurigoma preto pastilhado ou equivalente, inclusive arremate</t>
  </si>
  <si>
    <t>Assentamento de piso cerâmico, com utilização de cimento colante, excl. rejuntamento e cerâmica</t>
  </si>
  <si>
    <t>Rejuntamento de piso cerâmico, usando cimento branco, para juntas de no máximo 3mm de espessura</t>
  </si>
  <si>
    <t>Rejuntamento empregando argamassa para rejunte, esp. 5mm</t>
  </si>
  <si>
    <t>Assentamento e rejuntamento de piso em porcelanato (dimensões superiores a 30x30cm) utilizando dupla colagem de argamassa colante para porcelanato tipo ACIII, exclusive fornecimento do porcelanato e do rejunte</t>
  </si>
  <si>
    <t>Piso argamassa alta resistência tipo granilite ou equiv de qualidade comprovada, esp de 10mm, com juntas plástica em quadros de 1m, na cor natural, com acabamento anti-derrapante mecanizado, inclusive regularização e=3.0cm</t>
  </si>
  <si>
    <t>Piso argamassa alta resistência tipo granilite ou equiv de qualidade comprovada, esp de 10mm, com juntas plástica em quadros de 1m, na cor natural, com acabamento polido mecanizado, inclusive regularização e=3.0cm</t>
  </si>
  <si>
    <t>Porcelanato polido, acabamento acetinado, dim. 60x60cm, ref. de cor CIMENTO CINZA BOLD Potobello/equiv, utilizando dupla colagem de argamassa colante para porcelanato tipo ACIII e rejunte 1mm para porcelanato</t>
  </si>
  <si>
    <t>Porcelanato natural, acabamento acetinado, dim. 60x60cm, ref. PLATINA NA Eliane/equiv, utilizando dupla colagem de argamassa colante para porcelanato tipo ACIII e rejunte 1mm para porcelanato</t>
  </si>
  <si>
    <t>Piso cerâmico esmaltado, PEI 5, acabamento semibrilho, dim. 45x45cm, ref. de cor CARGO PLUS WHITE Eliane/equiv. assentado com argamassa de cimento colante, inclusive rejuntamento</t>
  </si>
  <si>
    <t>Rodapé de argamassa de cimento e areia no traço 1:3, altura de 7 cm e espessura de 2 cm</t>
  </si>
  <si>
    <t>Rodapé de madeira de lei 7.0 x 1.5 cm, fixado com parafuso e bucha plástica n° 7</t>
  </si>
  <si>
    <t>Peitoril de mármore branco com largura 40 cm e esp. 3cm</t>
  </si>
  <si>
    <t>Soleira de granito esp. 2 cm e largura de 15 cm</t>
  </si>
  <si>
    <t>Soleira de granito cinza, espessura 3 cm e largura de 3 cm, conforme detalhe em projeto</t>
  </si>
  <si>
    <t>Rodapé de mármore ou granito, assentado com argamassa de cimento, cal hidratada CH1 e areia no traço 1:0,5:8, incl. rejuntamento com cimento branco, h=7cm</t>
  </si>
  <si>
    <t>Peitoril de granito cinza polido, 15 cm, esp. 3cm</t>
  </si>
  <si>
    <t>Rodapé em cerâmica PEI-3, h = 7cm, assentado com argamassa de cimento, cal e areia, incl. rejuntamento com cimento branco</t>
  </si>
  <si>
    <t>Rodapé de granito cinza esp. 2cm, h=7cm, assentado com argamassa de cimento, cal hidratada CH1 e areia no traço 1:0,5:8, incl. rejuntamento com cimento branco</t>
  </si>
  <si>
    <t>Rodapé de argamassa de alta resistência tipo granilite ou equivalente de qualidade comprovada, altura de 10 cm e espessura de 10 mm, com cantos boleados, executado com cimento e granitina grana N.1, inclusive polimento</t>
  </si>
  <si>
    <t>Soleira de argamassa de alta resistência tipo granilite ou equivalente de qualidade comprovada, largura de 15cm, executado com cimento e granitina grana N.1</t>
  </si>
  <si>
    <t>Recomposição de piso cimentado, com argamassa de cimento e areia no traço 1:3, com 2 cm de espessura, incl. lastro</t>
  </si>
  <si>
    <t>Fossa séptica de anéis pré-moldados de concreto, diâmetro 1.20 m, altura útil de 1.70m, completa, incluindo tampa c/visita de 60cm, concreto p/fundo esp.10 cm, e tubo para ligação ao filtro</t>
  </si>
  <si>
    <t>Filtro anaeróbio de anéis pré-moldados de concreto, diâmetro de 1.20m, altura útil de 1.80m, completo, incl. tampa c/visita de 60 cm, concreto p/fundo esp.10cm e tubulação de saída de esgoto</t>
  </si>
  <si>
    <t>Fossa séptica de anéis pré-moldados de concreto, diâmetro 2.00 m, Hútil 2.0m completa, incluindo tampa c/visita de 60cm, concreto p/ fundo esp.10 cm, tubo de limpeza e escavação, conf. detalhe em projeto</t>
  </si>
  <si>
    <t>Filtro anaeróbio de anéis pré-moldados de concreto, diâm. 2.0m, Hútil 2.0m, compl., incl. tampa c/visita 60cm, concreto p/ fundo esp. 10cm, escavação, brita 4 e tubulação de saída esgoto 150mm, conf. proj.</t>
  </si>
  <si>
    <t>Mureta p/ cavalete (Padrão 1B - CESAN) de alv. blocos cerâmicos 10x20x20cm deitados, dimensões 0.80x1.0x0.20m, para instalação de caixa termoplastica, incl revest. em reboco e lastro concreto esp.10cm, exclusive caixa e cavalete</t>
  </si>
  <si>
    <t>Ponto de água fria (lavatório, tanque, pia de cozinha, etc...)</t>
  </si>
  <si>
    <t>pt</t>
  </si>
  <si>
    <t>Ponto com registro de pressão (chuveiro, caixa de descarga, etc...)</t>
  </si>
  <si>
    <t>Ponto de torneira de jardim (para praças)</t>
  </si>
  <si>
    <t>Ponto de válvula de descarga, inclusive válvula (sem acabamento)</t>
  </si>
  <si>
    <t>Ponto para esgoto primário (vaso sanitário)</t>
  </si>
  <si>
    <t>Ponto para esgoto secundário (pia, lavatório, mictório, tanque, bidê, etc...)</t>
  </si>
  <si>
    <t>Ponto para caixa sifonada, inclusive caixa sifonada pvc 150x150x50mm com grelha em pvc</t>
  </si>
  <si>
    <t>Ponto para ralo sifonado, inclusive ralo sifonado 100 x 40 mm c/ grelha em pvc</t>
  </si>
  <si>
    <t>Ponto para ralo seco, inclusive ralo pvc 10 cm com grelha em pvc</t>
  </si>
  <si>
    <t>Ponto para caixa sifonada, inclusive caixa sifonada pvc 150x150x50mm com grelha em aço inox</t>
  </si>
  <si>
    <t>Ponto para ralo sifonado, inclusive ralo sifonado 100 x 40 mm c/ grelha em açõ inox</t>
  </si>
  <si>
    <t>Ponto de válvula de descarga, inclusive válvula e acabamento anti-vandalismo cromado referência Docol, Fabrimar e Deca</t>
  </si>
  <si>
    <t>Ponto de válvula de descarga, inclusive válvula de descarga de 50mm (1 1/2"), com acabamento para válvula de descarga Benefit, marca de referência Docol ou equivalente Mod. 00184906</t>
  </si>
  <si>
    <t>Ponto p/ válvula (mictório) inclusive válvula com acabamento marca de referência Pressmatic Docol, Mod. 17015106 e tubo de ligação p/mictório antivandalismo Pressmatic Mod. 00132606 marca de ref. Docol ou equivalente</t>
  </si>
  <si>
    <t>Tubo PVC rígido para esgoto no diâmetro de 100mm incluindo escavação e aterro com areia</t>
  </si>
  <si>
    <t>Tubo PVC rígido para esgoto no diâmetro de 150mm incluindo escavação e aterro com areia</t>
  </si>
  <si>
    <t>Tubo PVC rígido para esgoto no diâmetro de 200mm incluindo escavação e aterro com areia</t>
  </si>
  <si>
    <t>Tubo PVC rígido para esgoto no diâmetro de 75 mm incluindo escavação e aterro com areia</t>
  </si>
  <si>
    <t>Caixas de inspeção de alv. blocos concreto 9x19x39cm, dim, 60x60cm e Hmáx = 1m, com tampa de conc. esp. 5cm, lastro de conc. esp. 10cm, revest intern. c/ chapisco e reboco impermeabilizado, incl. escavação, reaterro e enchimento</t>
  </si>
  <si>
    <t>Caixa de areia de alvenaria de blocos de concreto 9x19x39cm, dim. 60x60cm e Hmáx=1m, c/ tampa em concreto esp. 5cm, lastro concreto esp. 10cm, revestida intern. c/ chapisco e reboco impermeabilizante, incl. escavação e reaterro</t>
  </si>
  <si>
    <t>Caixa sifonada especial de alv. bloco conc.9x19x39cm, dim 60x60cm e Hmáx=1m, c/ tampa em concreto esp.5cm, lastro conc.esp.10cm, revest. intern. c/chap. e reb. impermeab. escav, reaterro e curva curta c/ visita e plug em pvc 100mm</t>
  </si>
  <si>
    <t>Caixa de gordura de alv. bloco concreto 9x19x39cm, dim.60x60cm e Hmáx=1m, com tampa em concreto esp.5cm, lastro concreto esp.10cm, revestida intern. c/ chapisco e reboco impermeab, escavação, reaterro e parede interna em concreto</t>
  </si>
  <si>
    <t>Caixa retentora de matéria sólida de alv. bloco conc.9x19x39cm, dim 60x60cm e Hmáx=1m, c/ tampa conc. esp.5cm, lastro conc. esp.10cm, revest. internamente c/ chap, reb. impermeab., escavação, reaterro e parede int. em concreto</t>
  </si>
  <si>
    <t>Caixas de inspeção de alv. blocos concreto 9x19x39cm, dim.100x60cm e Hmáx = 1m, com tampa de conc. esp. 5cm, lastro de conc. esp. 10cm, revest intern. c/ chapisco e reboco impermeabilizado, incl. escavação, reaterro e enchimento</t>
  </si>
  <si>
    <t>Caixa de gordura simples de alv. bloco concr.9x19x39cm, dim.80x60cm e Hmáx=1m, com tampa em concr.esp.5cm, lastro concr.esp.10cm, revestida intern. c/ chapisco e reboco impermeab, escavação, reaterro e parede interna em concr.</t>
  </si>
  <si>
    <t>Caixa de gordura especial de alv. bloco concr. 9x19x39cm, dim.60x60cm e Hmáx=1m, com tampa em concr.esp.5cm, lastro concr.esp.10cm, revestida intern. c/ chapisco e reboco impermeab, escavação, reaterro e parede interna em concr.</t>
  </si>
  <si>
    <t>Grelha largura 20 cm de ferro redondo de 1/2" a cada 3 cm, contorno com barra de ferro de 3/4" x 1/8" e caixilho de cantoneira de 1" x 3/16"</t>
  </si>
  <si>
    <t>Caixa de inspeção em alv. bloco concreto 9x19x39cm, dim. 60x60cm e Hmáx=1m, c/ tampa de ferro fundido 40x40cm, lastro de concreto esp.10cm, revest. interno c/ chapisco e reboco impermeabiliz, incl. escavação, reaterro e enchimento</t>
  </si>
  <si>
    <t>Caixa de areia em alv. de bloco de concreto 9x19x39, dim. 60x60cm e Hmáx=1m, c/ tampa em ferro fundido, lastro de concreto esp. 10cm, revest. int. c/ chapisco e reboco impermeabilizado, incl. escavação e reaterro</t>
  </si>
  <si>
    <t>Caixa sifonada especial em alv. bloco concr. 9x19x39cm, dim. 60x60cm e Hmáx=1m. c/ tampa em ferro fundido, lastro conc. esp.10cm, revest. int. c/ chap. e reboco imperm., incl. esc, reaterro e curva curta c/ visita e plug pvc 100mm</t>
  </si>
  <si>
    <t>Caixa de gordura em alv. bloco 9x19x39cm, dim. 60x60cm e Hmáx=1.0m, c/ tampa de ferro fundido, lastro concr. esp. 10cm, revest. intern. c/ chapisco e reboco impermeab., escavação, reaterro e parede int. em concreto</t>
  </si>
  <si>
    <t>Caixa retentora de mat. sólida em alv. bloco conc.9x19x39cm, dim.60x60cm e Hmáx=1m, c/ tampa de ferro fund., lastro conc. esp.10cm, revest. int. c/ chap. e reb. impermeab., esc. reaterro e parede int. em concreto</t>
  </si>
  <si>
    <t>Tubo de aço galvanizado, inclusive conexões, diâm. 15mm (1/2")</t>
  </si>
  <si>
    <t>Tubo de aço galvanizado, inclusive conexões, diâm. 20mm (3/4")</t>
  </si>
  <si>
    <t>Tubo de aço galvanizado, inclusive conexões, diâm. 25mm (1")</t>
  </si>
  <si>
    <t>Tubo de aço galvanizado, inclusive conexões, diâm. 32mm (11/4")</t>
  </si>
  <si>
    <t>Tubo de aço galvanizado, inclusive conexões, diâm. 40mm (11/2")</t>
  </si>
  <si>
    <t>Tubo de aço galvanizado, inclusive conexões, diâm. 50mm (2")</t>
  </si>
  <si>
    <t>Tubo de aço galvanizado, inclusive conexões, diâm. 65mm (21/2")</t>
  </si>
  <si>
    <t>Tubo de aço galvanizado, inclusive conexões, diâm. 80mm (3")</t>
  </si>
  <si>
    <t>Tubo de aço galvanizado, inclusive conexões, diâm. 100mm(4")</t>
  </si>
  <si>
    <t>Tubo de PVC rígido soldável marrom, diâm. 20mm (1/2"), inclusive conexões</t>
  </si>
  <si>
    <t>Tubo de PVC rígido soldável marrom, diâm. 25mm (3/4"), inclusive conexões</t>
  </si>
  <si>
    <t>Tubo de PVC rigido soldável marrom, diâm. 32mm (1"), inclusive conexões</t>
  </si>
  <si>
    <t>Tubo de PVC rígido soldável marrom, diâm. 40mm (11/4"), inclusive conexões</t>
  </si>
  <si>
    <t>Tubo de PVC rígido soldável marrom, diâm. 50mm (11/2"), inclusive conexões</t>
  </si>
  <si>
    <t>Tubo de PVC rígido soldável marrom, diâm. 60mm (2"), inclusive conexões</t>
  </si>
  <si>
    <t>Tubo de PVC rígido soldável marrom, diâm. 75mm (21/2"), inclusive conexões</t>
  </si>
  <si>
    <t>Tubo de PVC rígido soldável marrom, diâm. 85mm (3"), inclusive conexões</t>
  </si>
  <si>
    <t>Adaptador de PVC soldável para registro, diâmetro 32mm x 1"</t>
  </si>
  <si>
    <t>Tubo de PVC rígido soldável branco, para esgoto, diâmetro 40mm (1 1/2"), inclusive conexões</t>
  </si>
  <si>
    <t>Tubo de PVC rígido soldável branco, para esgoto, diâmetro 50mm (2"), inclusive conexões</t>
  </si>
  <si>
    <t>Tubo de PVC rígido soldável branco, para esgoto, diâmetro 75mm (3"), inclusive conexões</t>
  </si>
  <si>
    <t>Tubo de PVC rígido soldável branco, para esgoto, diâmetro 100mm (4"), inclusive conexões</t>
  </si>
  <si>
    <t>Tubo de PVC rígido soldável branco, para esgoto, diâmetro 150mm (6"), inclusive conexões</t>
  </si>
  <si>
    <t>Reparo para válvula de descarga, completo</t>
  </si>
  <si>
    <t>Sifão em PVC para pia de cozinha ou lavatório 1x11/2"</t>
  </si>
  <si>
    <t>Sifão em PVC para tanque 2"</t>
  </si>
  <si>
    <t>Ralo sifonado em PVC 100x100mm, com grelha PVC</t>
  </si>
  <si>
    <t>Ralo seco em PVC 100x100mm, com grelha em PVC</t>
  </si>
  <si>
    <t>Caixa sifonada em PVC, diâm. 150mm, com grelha e porta grelha quadrados, em aço inox</t>
  </si>
  <si>
    <t>Tampa para caixa sifonada, em PVC, de 150x150mm</t>
  </si>
  <si>
    <t>Tampa para caixa sifonada, em aço inox, de 150x150mm</t>
  </si>
  <si>
    <t>Tampa para ralo, em PVC, de 100x100mm</t>
  </si>
  <si>
    <t>Tampa para ralo, em aço inox, de 100x100mm</t>
  </si>
  <si>
    <t>Engate flexível de PVC para lavatório</t>
  </si>
  <si>
    <t>Torneira de bóia de PVC, diâm. 3/4" (20mm)</t>
  </si>
  <si>
    <t>Torneira de bóia de PVC, diâm. 1" (25mm)</t>
  </si>
  <si>
    <t>Torneira de bóia de PVC, diâm. 11/4" (32mm)</t>
  </si>
  <si>
    <t>Automático de bóia, duas funções 25A</t>
  </si>
  <si>
    <t>Abertura e fechamento de rasgos em alvenaria, para passagem de tubulações, diâm. 1/2" a 1"</t>
  </si>
  <si>
    <t>Abertura e fechamento de rasgos em alvenaria, para passagem de tubulações, diâm. 11/4" a 2"</t>
  </si>
  <si>
    <t>Abertura e fechamento de rasgos em alvenaria, para passagem de tubulações, diâm. 21/2 a 4"</t>
  </si>
  <si>
    <t>Abertura e fechamento de rasgos em concreto, para passagem de tubulações, diâm. 1/2" a 1"</t>
  </si>
  <si>
    <t>Abertura e fechamento de rasgos em concreto, para passagem de tubulações, diâm. 11/4" a 2"</t>
  </si>
  <si>
    <t>Abertura e fechamento de rasgos em concreto, para passagem de tubulações, diâm. 2 1/2"a 4"</t>
  </si>
  <si>
    <t>Revisões e reparos em torneiras e registros</t>
  </si>
  <si>
    <t>Revisões e reparos em caixas de descarga</t>
  </si>
  <si>
    <t>Revisões e reparos em torneiras de bóia</t>
  </si>
  <si>
    <t>Fornecimento de durepox para reparos (250g)</t>
  </si>
  <si>
    <t>Mureta de medição utilizando arg. cimento, cal e areia, dimensões 1100x2000x200mm, com pilares e cintas, revestido com chapisco e reboco, inclusive pintura emassamento e pintura acrílica a três demãos, exclusive cobertura</t>
  </si>
  <si>
    <t>Mureta de medição utilizando arg. cimento, cal e areia, dimensões 1500x2200x400mm, revestido com chapisco e reboco, inclusive pintura emassamento, pintura acrílica a três demãos e cobertura em telha cerâmica</t>
  </si>
  <si>
    <t>Quadro de distribuição de energia, de embutir, com 18 divisões modulares, com barramento</t>
  </si>
  <si>
    <t>Quadro de distribuição de energia, de embutir, com 24 divisões modulares, com barramento</t>
  </si>
  <si>
    <t>Quadro de distribuição de energia, de embutir, com 32 divisões modulares, com barramento</t>
  </si>
  <si>
    <t>Caixa de distribuição 20x20x15 cm</t>
  </si>
  <si>
    <t>Quadro de distribuição de energia, de embutir, com 12 divisões modulares, sem barramento</t>
  </si>
  <si>
    <t>Quadro de distribuição de energia, de embutir, com 3 divisões modulares, sem barramento</t>
  </si>
  <si>
    <t>Quadro distrib. energia, embutido ou semi embutido, capac. p/ 34 disj. DIN, c/barram trif. 150A barra. neutro e terra, fab. em chapa de aço 12 USG com porta, espelho, trinco com fechad ch yale, Ref. QDETG II-34DIN-CEMAR ou equiv.</t>
  </si>
  <si>
    <t>Quadro distrib. energia, embutido ou semi embutido, capac. p/ 44 disj. DIN, c/barram trif. 150A barra. neutro e terra, fab. em chapa de aço 12 USG com porta, espelho, trinco com fechad ch yale, Ref. QDETG II-44DIN-CEMAR ou equiv.</t>
  </si>
  <si>
    <t>Quadro distrib. energia, embutido ou semi embutido, capac. p/ 56 disj. DIN, c/barram trif. 225A barra. neutro e terra, fab. em chapa de aço 12 USG com porta, espelho, trinco com fechad ch</t>
  </si>
  <si>
    <t>Caixa para medidor polifásico carga até 41000W inclusive caixa para disjuntor polifásico até 100A</t>
  </si>
  <si>
    <t>Caixa de aterramento de concreto simples, nas dimensões de 30x30x25cm, com revest. int. em chapisco e reboco, tampa de concreto esp.5cm e lastro de brita esp. 5 cm, incl. haste 5/8"x2400mm</t>
  </si>
  <si>
    <t>Caixa de passagem de alvenaria de blocos de concreto 9x19x39cm, dimensões de 30x30x50cm, com revestimento interno em chapisco e reboco, tampa de concreto esp.5cm e lastro de brita 5 cm</t>
  </si>
  <si>
    <t>Caixa de passagem de alvenaria de blocos de concreto 9x19x39cm, dimensões de 40x40x50cm, com revestimento interno em chapisco e reboco, tampa de concreto esp.5cm e lastro de brita 5 cm</t>
  </si>
  <si>
    <t>Caixa de passagem de alvenaria de blocos de concreto 9x19x39cm, dimensões de 50x50x50cm, com revestimento interno em chapisco e reboco, tampa de concreto esp.5cm e lastro de brita 5 cm</t>
  </si>
  <si>
    <t>Conjunto caixa termoplástica para Medidor Padrão ESCELSA Monofáfico com tampa transparente em policarbonato P-980-009 inclusive caixa para disjuntor monof P-940-003 Padrão Escelsa</t>
  </si>
  <si>
    <t>Caixa de embutir marca de referência Tigreflex, 4x2"</t>
  </si>
  <si>
    <t>Caixa de embutir marca de referência Tigreflex, 4x4"</t>
  </si>
  <si>
    <t>Caixa de passagem 150x150x80mm, chapa 18, com tampa parafusada</t>
  </si>
  <si>
    <t>Caixa de passagem 200x200x100mm, chapa 18, com tampa parafusada</t>
  </si>
  <si>
    <t>Caixa de passagem 300x300x120mm, chapa 18, com tampa parafusada</t>
  </si>
  <si>
    <t>Caixa de passagem 400x400x120mm, chapa 18, com tampa parafusada</t>
  </si>
  <si>
    <t>Caixa sextavada em PVC de 3x3x1 1/2", marca de referência Tigreflex</t>
  </si>
  <si>
    <t>Envelopamento de concreto simples com consumo mínimo de cimento de 250kg/m3, inclusive escavação para profundidade mínima do eletroduto de 50 cm, de 25 x 25 cm, para 1 eletroduto</t>
  </si>
  <si>
    <t>Envelopamento de concreto simples com consumo mínimo de cimento de 250kg/m3, inclusive escavação para profundidade mínima do eletroduto de 50 cm, de 25 x 30 cm, para 2 eletrodutos</t>
  </si>
  <si>
    <t>Envelopamento de concreto simples com consumo mínimo de cimento de 250kg/m3, inclusive escavação para profundidade mínima do eletroduto de 50cm, de 60 x 30 cm, para 3 eletrodutos</t>
  </si>
  <si>
    <t>Envelopamento de concreto simples com consumo mínimo de cimento de 250kg/m3, inclusive escavação para profundidade mínima do eletroduto de 50cm, de 45 x 45 cm, para 3 eletrodutos</t>
  </si>
  <si>
    <t>Eletroduto aparente de PVC rígido roscável diâmetro 3/4", inclusive abraçadeira de fixação</t>
  </si>
  <si>
    <t>Caixa de ligação de alumínio silício, tipo CONDULETES,sem rosca, no formato B, inclusive tampa com vedação, diâmetro 3/4"</t>
  </si>
  <si>
    <t>Caixa de ligação de alumínio silício, tipo CONDULETES, sem rosca, no formato T, inclusive tampa com vedação, diâmetro 3/4"</t>
  </si>
  <si>
    <t>Caixa de ligação de alumínio silício, tipo CONDULETES, sem rosca, no formato LR, inclusive tampa com vedação, diâmetro 3/4"</t>
  </si>
  <si>
    <t>Caixa de ligação de alumínio silício, tipo CONDULETES, sem rosca, no formato X, inclusive tampa com vedação, diâmetro 3/4"</t>
  </si>
  <si>
    <t>Eletroduto aparente de PVC rígido roscável diâmetro 1", inclusive abraçadeira de fixação</t>
  </si>
  <si>
    <t>Canaleta sistema X da Pial ou equivalente, inclusive conexões</t>
  </si>
  <si>
    <t>Eletrocalha perfurada em chapa de aço galvanizado nº16, 150x50mm, sem tampa</t>
  </si>
  <si>
    <t>Eletrocalha perfurada em chapa de aço galvanizado nº16, 200x100mm, sem tampa</t>
  </si>
  <si>
    <t>Eletrocalha perfurada em chapa de aço galvanizado nº16, 300x100mm, sem tampa</t>
  </si>
  <si>
    <t>Eletrocalha perfurada em chapa de aço galvanizado nº16, 400x100mm, sem tampa</t>
  </si>
  <si>
    <t>Redução concêntrica para eletrocalha perfurada, tipo "U", 200x150mm, aba 100</t>
  </si>
  <si>
    <t>Redução concêntrica para eletrocalha perfurada, tipo "U", 300x150mm, aba 100</t>
  </si>
  <si>
    <t>Redução concêntrica para eletrocalha perfurada, tipo "U", 400x150mm, aba 100</t>
  </si>
  <si>
    <t>Saída horizontal para eletroduto de 3/4"</t>
  </si>
  <si>
    <t>Saída horizontal para eletroduto de 1"</t>
  </si>
  <si>
    <t>Saída horizontal para eletroduto de 2"</t>
  </si>
  <si>
    <t>Tampa de encaixe para eletrocalha em chapa de aço galvanizada 18, dim. 150mm</t>
  </si>
  <si>
    <t>Tampa de encaixe para eletrocalha em chapa de aço galvanizada 18, dim. 200mm</t>
  </si>
  <si>
    <t>Tampa de encaixe para eletrocalha em chapa de aço galvanizada 18, dim. 300mm</t>
  </si>
  <si>
    <t>Tampa de encaixe para eletrocalha em chapa de aço galvanizada 18, dim. 400mm</t>
  </si>
  <si>
    <t>Junção simples para eletrocalha metálica 200x100mm, galvanizada, ref. Mega MG 2760 ou equivalente</t>
  </si>
  <si>
    <t>Junção simples para eletrocalha metálica 300x100mm, galvanizada, ref. Mega MG 2760 ou equivalente</t>
  </si>
  <si>
    <t>TÊ horizontal 90º para eletrocalha metálica 200x100mm, galvanizada, ref. MEGA MG 2570 ou equivalente</t>
  </si>
  <si>
    <t>TÊ horizontal 90º para eletrocalha metálica 300x100mm, galvanizada, ref. MEGA MG 2570 ou equivalente</t>
  </si>
  <si>
    <t>Curva horizontal 90º para eletrocalha metálica, 200x100mm, galvanizada, ref. MEGA MG 2510</t>
  </si>
  <si>
    <t>Curva horizontal 90º para eletrocalha metálica, 300x100mm, galvanizada, ref. MEGA MG 2510</t>
  </si>
  <si>
    <t>Suporte de fixação de eletroduto no teto, através de fita metálica perfurada (Walsiwa) ou equiv (1,30m), cursor (1 und), h=60cm, suporte "Y" (1 und), parafuso e bucha S8 (1 und)</t>
  </si>
  <si>
    <t>Suporte de fixação de eletrocalha de 200x100mm, na parede, através de suporte tipo mão francesa simples (1 und), parafuso e bucha S8 (2und)</t>
  </si>
  <si>
    <t>Suporte de fixação de eletrocalha de 300x100mm, na parede, através de suporte tipo mão francesa reforçada (1 und), parafuso e bucha S8 (2 und)</t>
  </si>
  <si>
    <t>Suporte de fixação de eletrocalha de 400x100mm, na parede, através de suporte tipo mão francesa reforçada (1 und), parafuso e bucha S8 (2 und)</t>
  </si>
  <si>
    <t>Suporte de fixação de eletrocalha de 200x100mm, no teto, através de gancho vertical (1 und), porca sextavada e arruela 1/4" (4 und), vergalhão rosca total 1/4" (h=60cm), cantoneira ZZ (1 und) e parafuso e bucha S8 (2 und)</t>
  </si>
  <si>
    <t>Arame galvanizado 12 BWG (0.048 kg/m)</t>
  </si>
  <si>
    <t>Cabeçote de alumínio de 3/4"</t>
  </si>
  <si>
    <t>Canaleta sistema X Pial ou equivalente, inclusive conecções, 20x10x2200 mm, cod. 30801</t>
  </si>
  <si>
    <t>Fita isolante em rolo de 19mm x 20 m, número 33 Scoth ou equivalente</t>
  </si>
  <si>
    <t>Receptáculo (bocal) de louça para lâmpada incandescente</t>
  </si>
  <si>
    <t>Lâmpada fluorescente 40 W</t>
  </si>
  <si>
    <t>Arame de aço 14 BWG para guia</t>
  </si>
  <si>
    <t>Lâmpada fluorescente de 20W</t>
  </si>
  <si>
    <t>Soquete para lâmpada fluorescente</t>
  </si>
  <si>
    <t>Caixa de passagem de alvenaria de blocos cerâmicos 10 furos 10x20x20cm dimensões de 25x25x25cm, com revestimento interno em chapisco e reboco, tampa de concreto esp.5cm e lastro de brita 5 cm</t>
  </si>
  <si>
    <t>Caixa de passagem de alvenaria de blocos cerâmicos 10 furos 10x20x20cm dimensões de 50x50x50cm, com revestimento interno em chapisco e reboco, tampa de concreto esp.5cm e lastro de brita 5 cm</t>
  </si>
  <si>
    <t>Caixa de passagem de alvenaria de blocos cerâmicos 10 furos 10x20x20cm, dimensão de 30x30x30cm, com revestimento interno em chapisco e reboco, tampa de concreto esp. 5cm e lastro de brita 5cm</t>
  </si>
  <si>
    <t>Caixa de inspeção de alvenaria de blocos cerâmicos 10 furos 10x20x20cm dimensões de 30x30x60cm, com revestimento interno em chapisco e reboco, tampa de concreto esp.5cm e lastro de brita 5 cm</t>
  </si>
  <si>
    <t>Caixa de passagem de alvenaria de blocos de concreto 9x19x39cm, dimensões de 80x80x80m, com revestimento interno em chapisco e reboco tampa de concreto esp. 5cm e lastro de brita 5cm</t>
  </si>
  <si>
    <t>Caixa de passagem de alvenaria de blocos de concreto 9x19x39cm, dimensões de 1.00x1.00x1.00m, com revestimento interno em chapisco e reboco tampa de concreto esp. 5cm e lastro de brita 5cm</t>
  </si>
  <si>
    <t>Eletroduto de PVC rígido roscável, diâm. 1/2" (20mm), inclusive conexões</t>
  </si>
  <si>
    <t>Eletroduto de PVC rígido roscável, diâm. 3/4" (25mm), inclusive conexões</t>
  </si>
  <si>
    <t>Eletroduto de PVC rígido roscável, diâm. 1" (32mm), inclusive conexões</t>
  </si>
  <si>
    <t>Eletroduto de PVC rígido roscável, diâm. 1 1/4" (40mm), inclusive conexões</t>
  </si>
  <si>
    <t>Eletroduto de PVC rígido roscável, diâm. 1 1/2" (50mm), inclusive conexões</t>
  </si>
  <si>
    <t>Eletroduto de PVC rígido roscável, diâm. 2" (60mm), inclusive conexões</t>
  </si>
  <si>
    <t>Eletroduto de PVC rígido roscável, diâm. 3" (85mm), inclusive conexões</t>
  </si>
  <si>
    <t>Eletroduto flexível corrugado 3/4" , marca de referência TIGRE</t>
  </si>
  <si>
    <t>Eletroduto flexível corrugado 1", marca de referência TIGRE</t>
  </si>
  <si>
    <t>Eletroduto de PVC rígido roscável, diâm. 4" (110mm), inclusive conexões</t>
  </si>
  <si>
    <t>Eletroduto de PVC rígido roscável, diâm. 6" (164mm), inclusive conexões</t>
  </si>
  <si>
    <t>Eletroduto PEAD, cor preta, diam. 1.1/2", marca ref. Kanaflex ou equivalente</t>
  </si>
  <si>
    <t>Eletroduto PEAD, cor preta, diam. 1.1/4", marca ref. Kanaflex ou equivalente</t>
  </si>
  <si>
    <t>Eletroduto PEAD, cor preta, diam. 2", marca ref. Kanaflex ou equivalente</t>
  </si>
  <si>
    <t>Eletroduto PEAD, cor preta, diam. 3", marca ref. Kanaflex ou equivalente</t>
  </si>
  <si>
    <t>Eletroduto PEAD, cor preta, diam. 4", marca ref. Kanaflex ou equivalente</t>
  </si>
  <si>
    <t>Eletroduto PEAD, cor preta, diam. 6", marca ref. Kanaflex ou equivalente</t>
  </si>
  <si>
    <t>Mini-Disjuntor monopolar 16 A, curva C - 5KA 220/127VCA (NBR IEC 60947-2), Ref. Siemens, GE, Schneider ou equivalente</t>
  </si>
  <si>
    <t>Mini-Disjuntor monopolar 20 A, curva C - 5KA 220/127VCA (NBR IEC 60947-2), Ref. Siemens, GE, Schneider ou equivalente</t>
  </si>
  <si>
    <t>Mini-Disjuntor monopolar 25 A, curva C - 5KA 220/127VCA (NBR IEC 60947-2), Ref. Siemens, GE, Schneider ou equivalente</t>
  </si>
  <si>
    <t>Mini-Disjuntor monopolar 32 A, curva C - 5KA 220/127VCA (NBR IEC 60947-2), Ref. Siemens, GE, Schneider ou equivalente</t>
  </si>
  <si>
    <t>Mini-Disjuntor monopolar 40 A, curva C - 5KA 220/127VCA (NBR IEC 60947-2), Ref. Siemens, GE, Schneider ou equivalente</t>
  </si>
  <si>
    <t>Mini-Disjuntor bipolar 16 A, curva C - 5KA 220/127VCA (NBR IEC 60947-2), Ref. Siemens, GE, Schneider ou equivalente</t>
  </si>
  <si>
    <t>Mini-Disjuntor bipolar 20 A, curva C - 5KA 220/127VCA (NBR IEC 60947-2), Ref. Siemens, GE, Schneider ou equivalente</t>
  </si>
  <si>
    <t>Mini-Disjuntor bipolar 50 A, curva C - 5KA 220/127VCA (NBR IEC 60947-2), Ref. Siemens, GE, Schneider ou equivalente</t>
  </si>
  <si>
    <t>Mini-Disjuntor tripolar 16 A, curva C - 5KA 220/127VCA (NBR IEC 60947-2), Ref. Siemens, GE, Schneider ou equivalente</t>
  </si>
  <si>
    <t>Mini-Disjuntor tripolar 40 A, curva C - 5KA 220/127VCA (NBR IEC 60947-2), Ref. Siemens, GE, Schneider ou equivalente</t>
  </si>
  <si>
    <t>Mini-Disjuntor tripolar 50 A, curva C - 5KA 220/127VCA (NBR IEC 60947-2), Ref. Siemens, GE, Schneider ou equivalente</t>
  </si>
  <si>
    <t>Mini-Disjuntor tripolar 90 A, curva C - 5KA 220/127VCA (NBR IEC 60947-2), Ref. Siemens, GE, Schneider ou equivalente</t>
  </si>
  <si>
    <t>Mini-Disjuntor tripolar 70 A, curva C - 5KA 220/127VCA (NBR IEC 60947-2), Ref. Siemens, GE, Schneider ou equivalente</t>
  </si>
  <si>
    <t>Mini-Disjuntor monopolar 50 A, curva C - 5KA 220/127VCA (NBR IEC 60947-2), Ref. Siemens, GE, Schneider ou equivalente</t>
  </si>
  <si>
    <t>Mini-Disjuntor monopolar 63 A, curva C - 5KA 220/127VCA (NBR IEC 60947-2), Ref. Siemens, GE, Schneider ou equivalente</t>
  </si>
  <si>
    <t>Mini-Disjuntor monopolar 70 A, curva C - 5KA 220/127VCA (NBR IEC 60947-2), Ref. Siemens, GE, Schneider ou equivalente</t>
  </si>
  <si>
    <t>Mini-Disjuntor monopolar 80 A, curva C - 10KA 240VCA (NBR IEC 60947-2), Ref. Siemens, GE, Schneider ou equivalente</t>
  </si>
  <si>
    <t>Mini-Disjuntor bipolar 25 A, curva C - 5KA 220/127VCA (NBR IEC 60947-2), Ref. Siemens, GE, Schneider ou equivalente</t>
  </si>
  <si>
    <t>Mini-Disjuntor bipolar 32 A, curva C - 5KA 220/127VCA (NBR IEC 60947-2), Ref. Siemens, GE, Schneider ou equivalente</t>
  </si>
  <si>
    <t>Mini-Disjuntor bipolar 40 A, curva C - 5KA 220/127VCA (NBR IEC 60947-2), Ref. Siemens, GE, Schneider ou equivalente</t>
  </si>
  <si>
    <t>Mini-Disjuntor bipolar 63 A, curva C - 5KA 220/127VCA (NBR IEC 60947-2), Ref. Siemens, GE, Schneider ou equivalente</t>
  </si>
  <si>
    <t>Mini-Disjuntor bipolar 70 A, curva C - 5KA 220/127VCA (NBR IEC 60947-2), Ref. Siemens, GE, Schneider ou equivalente</t>
  </si>
  <si>
    <t>Mini-Disjuntor bipolar 80 A, curva C - 5KA 240VCA (NBR IEC 60947-2), Ref. Siemens, GE, Schneider ou equivalente</t>
  </si>
  <si>
    <t>Mini-Disjuntor tripolar 20 A, curva C - 5KA 220/127VCA (NBR IEC 60947-2), Ref. Siemens, GE, Schneider ou equivalente</t>
  </si>
  <si>
    <t>Mini-Disjuntor tripolar 25 A, curva C - 5KA 220/127VCA (NBR IEC 60947-2), Ref. Siemens, GE, Schneider ou equivalente</t>
  </si>
  <si>
    <t>Mini-Disjuntor tripolar 32 A, curva C - 5KA 220/127VCA (NBR IEC 60947-2), Ref. Siemens, GE, Schneider ou equivalente</t>
  </si>
  <si>
    <t>Mini-Disjuntor tripolar 63 A, curva C - 5KA 220/127VCA (NBR IEC 60947-2), Ref. Siemens, GE, Schneider ou equivalente</t>
  </si>
  <si>
    <t>Mini-Disjuntor tripolar 80 A, curva C - 5KA 240VCA (NBR IEC 60947-2), Ref. Siemens, GE, Schneider ou equivalente</t>
  </si>
  <si>
    <t>Disjuntor Compacto em caixa moldada tripolar 175 A, 50KA 220/240V / 25KA 380/415V (NBR IEC 60947-2), Ref. Siemens, GE, Schneider ou equivalente</t>
  </si>
  <si>
    <t>Disjuntor Compacto em caixa moldada tripolar 200 A, 50KA 220/240V / 25KA 380/415V 20KA/440V (NBR IEC 60947-2), Ref. Siemens, GE, Schneider ou equivalente</t>
  </si>
  <si>
    <t>Disjuntor Compacto em caixa moldada tripolar 400 A, 65KA 220/240V / 36KA 380/415V 35KA 440/460V 25KA 600V (NBR IEC 60947-2), Ref. Siemens, GE, Schneider ou equivalente</t>
  </si>
  <si>
    <t>Dispositivo de proteção contra surto (DPS) bipolar, tensão nominal máxima 275VCA, corente de surto máxima 40KA.</t>
  </si>
  <si>
    <t>Mini-Disjuntor monopolar 10 A, curva C - 5KA 220/127VCA (NBR IEC 60947-2), Ref. Siemens, GE, Schneider ou equivalente</t>
  </si>
  <si>
    <t>Mini-Disjuntor tripolar 125 A, curva C - 15KA 240VCA (NBR IEC 60947-2), Ref. Siemens, GE, Schneider ou equivalente</t>
  </si>
  <si>
    <t>Fusivel NH 100A, tamanho 01</t>
  </si>
  <si>
    <t>Fusive NH 160A, tamanho 01</t>
  </si>
  <si>
    <t>Fusive NH 250A, tamanho 02</t>
  </si>
  <si>
    <t>Fusive NH 300A, tamanho 02</t>
  </si>
  <si>
    <t>Fusive NH 355A, tamanho 02</t>
  </si>
  <si>
    <t>Fusive NH 125A, tamanho 01</t>
  </si>
  <si>
    <t>Fio de cobre termoplástico, com isolamento para 750V, seção de 1.5 mm2</t>
  </si>
  <si>
    <t>Fio de cobre termoplástico, com isolamento para 750V, seção de 2.5 mm2</t>
  </si>
  <si>
    <t>Fio ou cabo de cobre termoplástico, com isolamento para 750V, seção de 4.0 mm2</t>
  </si>
  <si>
    <t>Fio ou cabo de cobre termoplástico, com isolamento para 750V, seção de 6.0 mm2</t>
  </si>
  <si>
    <t>Fio ou cabo de cobre termoplástico, com isolamento para 750V, seção de 10.0 mm2</t>
  </si>
  <si>
    <t>Fio ou cabo de cobre termoplástico, com isolamento para 750V, seção de 16.0 mm2</t>
  </si>
  <si>
    <t>Cabo de cobre termoplástico, com isolamento para 750V, seção de 25.0 mm2</t>
  </si>
  <si>
    <t>Cabo de cobre nú, seção de 25.0 mm2</t>
  </si>
  <si>
    <t>Cabo de cobre nú, seção de 10.0 mm2</t>
  </si>
  <si>
    <t>Cabo de cobre termoplástico, com isolamento para 1000V, seção de 185,0mm2</t>
  </si>
  <si>
    <t>Cabo de cobre termoplástico, com isolamento para 1000V, seção de 240,0mm2</t>
  </si>
  <si>
    <t>Cabo de cobre termoplástico, com isolamento para 15KV, seção de 25,0mm2</t>
  </si>
  <si>
    <t>Cabo de cobre termoplástico, com isolamento para 15KV, seção de 35,0mm2</t>
  </si>
  <si>
    <t>Cabeçote de alumínio de 1 1/4"</t>
  </si>
  <si>
    <t>Cabeçote de alumínio de 1 1/2"</t>
  </si>
  <si>
    <t>Haste de terra tipo COPPERWELD - 5/8" x 2.40m</t>
  </si>
  <si>
    <t>Sapatilha</t>
  </si>
  <si>
    <t>Bucha e arruela de alumínio fundido diâmetro 20mm (3/4")</t>
  </si>
  <si>
    <t>Bucha e arruela de alumínio fundido diâmetro 25mm (1")</t>
  </si>
  <si>
    <t>Bucha e arruela de alumínio fundido diâmetro 40mm (1 1/2")</t>
  </si>
  <si>
    <t>Bucha e arruela de alumínio fundido diâmetro 80mm (3")</t>
  </si>
  <si>
    <t>Automático de bóia, 2 funções 25A</t>
  </si>
  <si>
    <t>Parafuso de máquina de ferro galvanizado diâmetro 16mm</t>
  </si>
  <si>
    <t>Abertura e fechamento de rasgos em alvenaria, para passagem de eletrodutos diâm. 1/2" a 1"</t>
  </si>
  <si>
    <t>Abertura e fechamento de rasgos em alvenaria, para passagem de eletroduto diâm. 1 1/4"a 2"</t>
  </si>
  <si>
    <t>Abertura e fechamento de rasgos em alvenaria, para passagem de eletroduto diâm. 2 1/2" a 4"</t>
  </si>
  <si>
    <t>Abertura e fechamento de rasgos em concreto, para passagem de eletroduto diâm. 1/2" a 1"</t>
  </si>
  <si>
    <t>Abertura e fechamento de rasgos em concreto, para passagem de eletroduto diâm. 1 1/4" a 2"</t>
  </si>
  <si>
    <t>Abertura e fechamento de rasgos em concreto, para passagem de eletroduto diâm. 2 1/2" a 4"</t>
  </si>
  <si>
    <t>Subestação ext. aérea trifás. 75KVA, completa, c/ quadros de medição, transf. a óleo, chave geral tripolar, poste e acessórios, conf. NOR-TEC-01 da Escelsa, incl. mureta rev. c/ arg. cimento, cal hidrat. CH1 e areia traço 1:0.5:6</t>
  </si>
  <si>
    <t>Subestação ext. aérea trifás. 112.5KVA, completa, c/ quadros de medição, transf. a óleo, chave geral trip., poste e acessórios, conf. NOR-TEC-01 da Escelsa, incl. mureta rev. c/ arg. cimento, cal hidrat. CH1 e areia traço 1:0.5:6</t>
  </si>
  <si>
    <t>Subestação ext. aérea trifás. 150KVA, completa, c/ quadros de medição, transf. a óleo, chave geral trip., poste e acessórios, conf. NOR-TEC-01 da Escelsa, incl. mureta rev. c/ arg. cimento, cal hidrat. CH1 e areia traço 1:0.5:6</t>
  </si>
  <si>
    <t>Subestação ext. aérea trifás. 225KVA, completa, c/ quadros de medição, transf. a óleo, chave geral trip., poste e acessórios, conf. NOR-TEC-01 da Escelsa, incl. mureta rev. c/ arg. cimento, cal hidrat. CH1 e areia traço 1:0.5:6</t>
  </si>
  <si>
    <t>Ponto padrão de poste para iluminação externa - considerando eletroduto PVC rígido de 3/4" inclusive conexões (7.7m) e fio isolado PVC de 2.5mm2 (25.2.0m)</t>
  </si>
  <si>
    <t>Ponto padrão de tomada de piso - considerando eletroduto PVC rígido de 3/4" inclusive conexões (5.0m), fio isolado PVC de 2.5mm2 (18.0m) e caixa alumínio silício 4x4" (1 und)</t>
  </si>
  <si>
    <t>Quadro distrib. energia, embutido ou semi embutido, capac. p/ 16 disj. DIN, c/barram trif. 100A barra. neutro e terra, fab. em chapa de aço 12 USG com porta, espelho, trinco com fechad ch yale, Ref. QDTN II-16DIN-CEMAR ou equiv.</t>
  </si>
  <si>
    <t>Quadro distrib. energia, embutido ou semi embutido, capac. p/ 28 disj. DIN, c/barram trif. 100A barra. neutro e terra, fab. em chapa de aço 12 USG com porta, espelho, trinco com fechad ch yale, Ref. QDTN II-28DIN-CEMAR ou equiv.</t>
  </si>
  <si>
    <t>Quadro distrib. energia, embutido ou semi embutido, capac. p/ 34 disj. DIN, c/barram trif. 100A barra. neutro e terra, fab. em chapa de aço 12 USG com porta, espelho, trinco com fechad ch yale, Ref. QDTN II-34DIN-CEMAR ou equiv</t>
  </si>
  <si>
    <t>Quadro distrib. energia, embutido ou semi embutido, capac. p/ 44 disj. DIN, c/barram trif. 100A barra. neutro e terra, fab. em chapa de aço 12 USG com porta, espelho, trinco com fechad ch yale, Ref. QDTN II-44DIN-CEMAR ou equiv</t>
  </si>
  <si>
    <t>Quadro distrib. energia, embutido ou semi embutido, capac. p/ 54 disj. DIN, c/barram trif. 100A barra. neutro e terra, fab. em chapa de aço 12 USG com porta, espelho, trinco com fechad ch yale, Ref. QDTN II-54DIN-CEMAR</t>
  </si>
  <si>
    <t>Terminal para ligação de cabo a barra até 4.0mm2</t>
  </si>
  <si>
    <t>Terminal para ligação de cabo a barra de 6.0 mm2</t>
  </si>
  <si>
    <t>Terminal para ligação de cabo a barra de 10.0 mm2</t>
  </si>
  <si>
    <t>Terminal para ligação de cabo a barra de 16.0 mm2</t>
  </si>
  <si>
    <t>Terminal para ligação de cabo a barra de 25.0 mm2</t>
  </si>
  <si>
    <t>Terminal para ligação de cabo a barra de 35.0 mm2</t>
  </si>
  <si>
    <t>Terminal para ligação de cabo a barra de 50.0 mm2</t>
  </si>
  <si>
    <t>Terminal para ligação de cabo a barra de 70 mm2</t>
  </si>
  <si>
    <t>Terminal para ligação de cabo a barra de 95 mm2</t>
  </si>
  <si>
    <t>Terminal para ligação de cabo a barra de 120 mm2</t>
  </si>
  <si>
    <t>Terminal para ligação de cabo a barra de 150 mm2</t>
  </si>
  <si>
    <t>Terminal para ligação de cabo a barra de 185 mm2</t>
  </si>
  <si>
    <t>Terminal para ligação de cabo a barra de 240 mm2</t>
  </si>
  <si>
    <t>Terminal para ligação de cabo a barra de 300 mm2</t>
  </si>
  <si>
    <t>Terminal para ligação de cabo a barra duplo de 185 mm2</t>
  </si>
  <si>
    <t>Terminal para ligação de cabo a barra duplo de 240 mm2</t>
  </si>
  <si>
    <t>Terminal para ligação de cabo a barra duplo de 300 mm2</t>
  </si>
  <si>
    <t>Conector split bolt para cabo de 4.0 mm2</t>
  </si>
  <si>
    <t>Conector split bolt para cabo de 35.0 mm2</t>
  </si>
  <si>
    <t>Conector porcelana 3 polos para cabos de #4,0mm2</t>
  </si>
  <si>
    <t>Conector porcelana 3 polos para cabo de #6,0mm2</t>
  </si>
  <si>
    <t>Conector porcelana 3 polos para cabos de #10,0mm2</t>
  </si>
  <si>
    <t>Prensa cabos para eletroduto 1/2"</t>
  </si>
  <si>
    <t>Prensa cabos para eletroduto 3/4"</t>
  </si>
  <si>
    <t>Prensa cabos para eletroduto de 1"</t>
  </si>
  <si>
    <t>Caixa de telefone em chapa de aço padrão TELEBRAS N. 6, 1200x1200x150 mm, com fundo de madeira</t>
  </si>
  <si>
    <t>Aterramento com haste de terra 5/8"x2.40m, cabo de cobre nú 6mm2 em caixa de concreto de dimensões internas de 30x30x30cm</t>
  </si>
  <si>
    <t>Caixa de telefone em chapa de aço padrão TELEBRAS do tipo CIE-2 200x200x120mm</t>
  </si>
  <si>
    <t>Caixa de telefone em chapa de aço padrão TELEBRAS do tipo CIE-4 600x600x120 mm</t>
  </si>
  <si>
    <t>Caixa para telefone padrão TELEMAR, dim. 1070 x 520 x 500 mm, com tampa de ferro tipo R2, assentada com argamassa de cimento, cal e areia</t>
  </si>
  <si>
    <t>Cabo telefônico CI, diâmetro do condutor 50mm, 30 pares</t>
  </si>
  <si>
    <t>Tomada para telefone com conector RJ 11</t>
  </si>
  <si>
    <t>Abrigo de gás para 4 cilindros 45Kg , exec. em alv bloco concreto, dim.4.05x0,85x2.10m, inclusive cilindros e rede interna do abrigo compreendendo tubos e válvulas de esfera que interligam os cilindros</t>
  </si>
  <si>
    <t>Aterramento com haste terra 5/8" x 2.40, cabo de cobre nu 6mm2, inclusive caixa de concreto 30 x 30 cm</t>
  </si>
  <si>
    <t>Pára-raios tipo franklim incluindo base de fixação, conjunto de contraventagem c/abraçadeira p/3 estais em tubo e demais acessórios c/exceção do cabo de cobre de descida e suportes isoladores</t>
  </si>
  <si>
    <t>Condutor de cobre nú, seção de 35mm2, inclusive suportes isoladores e acessórios de fixação, conforme projeto</t>
  </si>
  <si>
    <t>Cabo condutor de cobre eletrolítico nu, tempera meio dura, encordoamento classe 2, para aterramento, diam. 50mm2</t>
  </si>
  <si>
    <t>Conector de medição em latão com 2 parafusos para cabos de 16 a 50 mm2, ref. TEL-562, Termotécnica ou equivalente</t>
  </si>
  <si>
    <t>Fixador universal latão estanhado p/ cabos 16 a 70 mm2 ref. 5024, incl. parafuso sextavado M6x45mm, arruela lisa 1/4", bucha nº8, vedação dos furos c/ poliuretano ref. 5905, marca de ref. Termotécnica ou equivalente</t>
  </si>
  <si>
    <t>Mastro simples 3mx1.1/2", uma descida, incl. base de fixação, captor, conj.de contraventagem c/abraçadeira p/3 estais em tubo e demais acessórios, excl. cabo de cobre de descida e suportes isoladores, ref.Termotécnica ou equiv.</t>
  </si>
  <si>
    <t>Mastro telescópico 5mx2", uma descida, incl. base de fixação, captor, conj.de contraventagem c/abraçadeira p/3 estais em tubo e demais acessórios excl. cabo de cobre de descida e suportes isoladores, ref. Termotécnica ou equiv.</t>
  </si>
  <si>
    <t>Caixa de inspeção em PVC, diâmetro 300 mm, ref TEL-552, marca de referência Termotécnica ou equivalente, inclusive escavação e reaterro</t>
  </si>
  <si>
    <t>Cabo de cobre nú 50mm2, ref. TEL 5750, marca de referência Termotécnica ou equivalente</t>
  </si>
  <si>
    <t>Cabo de cobre nú 35mm2, ref. TEL 5735, marca de referência Termotécnica ou equivalente</t>
  </si>
  <si>
    <t>Presilha de latão ref. 744, inclusive parafuso fenda DN 4,2x32mm e bucha nylon DN 6mm e vedação dos furos com poliuretano ref. 5905, marca de ref. Termotécnica ou equivalente</t>
  </si>
  <si>
    <t>Tampa reforçada em ferro fundido com escotilha TEL 536, inclusive assentamento, marca de referência Termotécnica ou equivalente</t>
  </si>
  <si>
    <t>Abraçadeira tipo "D" com cunha, diâmetro 1", ref. TEL-095, marca de referência Termotécnica ou equivalente</t>
  </si>
  <si>
    <t>Tampão para eletroduto 1", ref. TEL-5533, marca de referência Termotécnica ou equivalente</t>
  </si>
  <si>
    <t>Caixa de equalização de potenciais para uso interno e externo com cinco (5) terminais para aterramento (BEP), em polipropileno, ref. TEL-902, marca de referência Termotécnica ou equivalente</t>
  </si>
  <si>
    <t>Caixa de equalização de potenciais para uso interno e externo com nove (9) terminais para aterramento (BEP), em aço, com flange inferior e vedação na porta, ref. TEL-903, marca de referência Termotécnica ou equivalente</t>
  </si>
  <si>
    <t>Barra chata em alumínio 7/8"x1/8" (70mm²), com furos diâmetro 7 mm ref. TEL-771, marca de referência Termotécnica ou equivalente</t>
  </si>
  <si>
    <t>Barra chata em aço galvanizado a fogo 7/8"x1/8" (70mm²), com furos diâm. 7mm ref. TEL-761, marca de referência Termotécnica ou equivalente</t>
  </si>
  <si>
    <t>Terminal estanhado de 1 compressão 1 furo, 35mm², ref. TEL-5135, marca de referência Termotécnica ou equivalente</t>
  </si>
  <si>
    <t>Curva 90º de barra chata em alumínio 7/8"x1/8"x300mm, 70mm², ref. TEL-778, marca de referência Termotécnica ou equivalente</t>
  </si>
  <si>
    <t>Fixador ômega em latão ref. 733, inclusive parafuso fenda DN 4,2x32mm, bucha nylon DN 6mm e vedação dos furos com poliuretano ref. 5905, marca de ref. Termotécnica ou equivalente</t>
  </si>
  <si>
    <t>Cordoalha flexível 25x100 mm, com dois furos, diâmetro 11 mm, ref. TEL-5701, marca de referência Termotécnica ou equivalente</t>
  </si>
  <si>
    <t>Fita perfurada em latão niquelado 20mm x 0,8mm, para equalização de potenciais, ref. TEL-750, marca de referência Termotécnica ou equivalente</t>
  </si>
  <si>
    <t>Cabo de cobre nú 50 mm2, ref. TEL-5750, marca de referência Termotécnica ou equivalente, inclusive abertura e fechamento de vala para cabo dimensões 50x20cm</t>
  </si>
  <si>
    <t>Terminal estanhado de 1 compressão 1 furo, 50mm², ref. TEL-5150, marca de referência Termotécnica ou equivalente</t>
  </si>
  <si>
    <t>Hidrante de parede, com abrigo em chapa, 60x90x17cm, com suporte e mangueira 20m 63mm, adaptador rosca fêmea e engate rápido, esguicho em latão regulavel, registro globo angular 45º/ 63mm</t>
  </si>
  <si>
    <t>Hidrante de recalque no passeio em caixa metálica de 40x60x40cm, incl. registro globo angular 90º de 63mm, adaptador p/ engate rápido e tampa c/ corrente</t>
  </si>
  <si>
    <t>Extintor de incêndio de água pressurizada capacidade 2A (10L), inclusive suporte para fixação e EXCLUSIVE placa sinalizadora em PVC Fotoluminescente</t>
  </si>
  <si>
    <t>Extintor de incêndio portátil de pó químico ABC com capacidade 2A-20B:C (6 kg), inclusive suporte para fixação, EXCLUSIVE placa sinalizadora em PVC fotoluminescente</t>
  </si>
  <si>
    <t>Extintor de incêndio de gás carbônico CO2 5 B:C (6 Kg), inclusive suporte para fixação, EXCLUSIVE placa sinalizadora em PVC fotoluminescente</t>
  </si>
  <si>
    <t>Extintor de incêndio portátil de pó químico ABC com capacidade 2A-20B:C (4 kg), inclusive suporte para fixação, EXCLUSIVE placa sinalizadora em PVC fotoluminescente</t>
  </si>
  <si>
    <t>Ponto para seta indicativa de saída, incl. seta em acrílico, com fonte alimentadora própria que assegure um funcionamento mínimo de 1h, para quando ocorrer falta de energia elétrica na rede pública, conforme projeto</t>
  </si>
  <si>
    <t>Placa de sinalização de segurança CODIGO 14 - 315/158(NBR 13.434); CÓDIGO S3(NT 14/2010-ES) ("SAIDA DE EMERGÊNCIA" - seta vertical)</t>
  </si>
  <si>
    <t>Ponto para iluminação de emergência completo, inclusive bloco autônomo de iluminação 2x9W com tomada universal</t>
  </si>
  <si>
    <t>Abrigo para hidrante de recalque no passeio em caixa de alvenaria 60x40cm em bloco de concreto inclusive registro de recalque ø 65 mm (2 1/2") e tampa de ferro fundido 40x40cm com inscrição incêndio</t>
  </si>
  <si>
    <t>Fornecimento e instalação de Bateria selada 12V - 60 AH, para centrais de alarme / iluminação de emergência</t>
  </si>
  <si>
    <t>Hidrante de parede, com abrigo em chapa, 80x90x17cm, com suporte e mangueiras 2 x 15m 63mm, adaptador rosca fêmea e engate rápido, esguicho em latão regulavel, registro globo angular 45º/ 63mm</t>
  </si>
  <si>
    <t>Fornecimento e instalação de Acionador manual de alarme de incêndio endereçavel, tipo quebra vidro</t>
  </si>
  <si>
    <t>Fornecimento e instalação de Detector de fumaça óptico endereçavel Bivolt 12/24V para parede ou teto</t>
  </si>
  <si>
    <t>Fornecimento e instalação de Sirene eletronica média tipo corneta</t>
  </si>
  <si>
    <t>Chapisco com argamassa de cimento e areia média ou grossa sem peneirar no traço 1:3, espessura 5 mm</t>
  </si>
  <si>
    <t>Fornecimento, preparo e aplicação de concreto armado Fck=15 MPa, inclusive forma, armação e desforma para lajes maciças</t>
  </si>
  <si>
    <t>Pintura com tinta látex PVA Suvinil, Coral ou Metalatex, inclusive selador em paredes internas e forros a três demãos</t>
  </si>
  <si>
    <t>Pintura com tinta acrílica Suvinil, Coral ou Metalatex, inclusive selador acrílico, em paredes externas a três demãos</t>
  </si>
  <si>
    <t>Estrado de madeira de lei tipo Paraju ou equivalente conforme detalhe em projeto</t>
  </si>
  <si>
    <t>Alvenaria de blocos de concreto 9x19x39 c/ resist. min comp. 2.5MPa, assentado c/ argamassa de cimento, cal hidratada CH1 e areia traço 1:0,5:8, esp.juntas 10mm e esp. paredes, sem revestimento, 9cm</t>
  </si>
  <si>
    <t>Reboco tipo paulista com argamassa de cimento, cal hidratada CH1 e areia no traço 1:0,5:6, espessura 25mm</t>
  </si>
  <si>
    <t>Tela em arame galvanizado de 1"e fio 10 para ventilação de casa de gás, chumbada com argamassa de cimento, cal e areia</t>
  </si>
  <si>
    <t>Porta de correr de chapa galvanizada nº 14 - pintura com esmalte sintetico acetinado sobre zarcão, com tela quebra chama em malha 2 a 5mm</t>
  </si>
  <si>
    <t>Lastro regularizado e impermeabilizado de concreto não estrutural, esp. de 8cm</t>
  </si>
  <si>
    <t>Indice de imperm.c/ manta asfáltica atendendo à norma 9952, asfalto polimerizado esp.3mm, reforçada com fio int. polietileno, reg. base com arg. 1:4 esp min 15mm, proteção mecânica arg. 1:4 esp. 20mm e juntas dilat.</t>
  </si>
  <si>
    <t>Fornecimento, preparo e aplicação de concreto Fck = 15MPa (brita 1 e 2) - (5% de perdas)</t>
  </si>
  <si>
    <t>Pintura com tinta esmalte sintético Suvinil, Coral ou Metalatex a duas demãos, inclusive fundo anti corrosivo a uma demão, em metal</t>
  </si>
  <si>
    <t>Conector RJ 45 macho</t>
  </si>
  <si>
    <t>Lavatório de louça branca com coluna, marcas de referência Deca, Celite ou Ideal Standard, inclusive sifão, válvula e engates cromados, exclusive torneira.</t>
  </si>
  <si>
    <t>Mictório de louça branca, marcas de referência Deca, Celite ou Ideal Standard, inclusive engates cromados</t>
  </si>
  <si>
    <t>Cabide de louça branca com 2 ganchos, marcas de referência Deca, Celite ou Ideal Standard</t>
  </si>
  <si>
    <t>Bacia sifonada infantil de louça branca, marcas de referência Deca, Celite ou Ideal Standard, inclusive tampa e acessórios</t>
  </si>
  <si>
    <t>Cuba louça de embutir redonda, 30cm, L-41, completa, marcas de referência Deca, Celite ou Ideal Standard, incl. válvula e sifão, exclusive torneira</t>
  </si>
  <si>
    <t>Vaso sanitário padrão popular completo com acessórios para ligação, marcas de referência Deca, Celite ou Ideal Standard, inclusive assento plástico</t>
  </si>
  <si>
    <t>Lavatório de louça branca, padrão popular, marcas de referência Deca, Celite ou Ideal Standard, inclusive acessórios em PVC, exceto torneira</t>
  </si>
  <si>
    <t>Cabide de louça branca com um gancho, marcas de referência Deca, Celite ou Ideal Standard</t>
  </si>
  <si>
    <t>Lavatório com coluna padrão popular, marcas de referência Deca, Celite ou Ideal Standard, inclusive acessórios em PVC, exceto aparelho misturador</t>
  </si>
  <si>
    <t>Recolocação de vaso sanitário, inclusive fornecimento de acessórios (parafusos de fixação anel de vedação, bolsa e tubo de ligação, etc), exclusive fornecimento do vaso e tampa</t>
  </si>
  <si>
    <t>Recolocação de lavatório sanitário, com acessórios em metal (engate, sifão, válvula), exclusive fornecimento do mesmo</t>
  </si>
  <si>
    <t>Recolocação de lavatório sanitário, com acessórios em PVC (engate, sifão e válvula), exclusive fornecimento do mesmo</t>
  </si>
  <si>
    <t>Lavatório de Canto ref. L101 DECA ou equivalente, inclusive válvula, sifão e engates cromados, exclusive torneira</t>
  </si>
  <si>
    <t>Bacia sifonada de louça branca sem abertura frontal para portadores de necessidades especiais, Vogue Plus Conforto - Linha Conforto, mod P510, incl. assento poliester, ref.AP51,marca de ref. Deca ou equivalente, sem abertura frontal</t>
  </si>
  <si>
    <t>Lavatório de louça branca com coluna suspensa, linha Vogue Plus Confort para portadores de necessidades especiais, marca de referencia DECA, Celite ou Ideal Standart, inclusive valvula, sifão e engates, exclusive torneira</t>
  </si>
  <si>
    <t>Bacia sifonada de louça branca com caixa acoplada, inclusive acessórios</t>
  </si>
  <si>
    <t>Lavatório de louça branca com coluna, Ravena L91 + C9 inclusive sifão, válvula e engates cromados, exclusive torneira</t>
  </si>
  <si>
    <t>Lavatório de louça branca com coluna suspensa - ref L51 + CS 1v, cor branca, inclusive sifão, válvula e engates cromados, exclusive torneira, para PNE</t>
  </si>
  <si>
    <t>Lavátorio de canto Coleção Master - ref. L76 marca de ref. Deca ou equivalente, inclusive válvula, sifão e engates cromados, exclusive torneira,para PNE</t>
  </si>
  <si>
    <t>Cuba louça branca oval, de embutir, Mod. L37, marca de ref. Deca incl. válvula e sifão, exclusive torneira.</t>
  </si>
  <si>
    <t>Bacia convencional em louça branca ref. Linha Ravena P9 Deca ou equiv., inclusive tubo de ligação, acessórios de fixação e assento plástico</t>
  </si>
  <si>
    <t>Bacia sifonada de louça branca para portadores de necessidades especiais, Vogue Plus Conforto - Linha Conforto, mod P51, incl. assento com abertura frontal, ref.AP52,marca de ref. Deca ou equivalente</t>
  </si>
  <si>
    <t>Bacia sanitária de louça branca, com caixa acoplada duplo acionamento, marca de ref. Deca Linha Ravena ou equivalente, inclusive assento plástico e acessórios de fixação</t>
  </si>
  <si>
    <t>Bancada de mármore esp. 3cm</t>
  </si>
  <si>
    <t>Bancada de granito com espessura de 2 cm</t>
  </si>
  <si>
    <t>Laje armada espessura de 3cm p/ enchimento de fundo de bancada inox</t>
  </si>
  <si>
    <t>Bancada e tanque para panelões em granito cinza andorinha, esp. 2cm, dim. 0.80x1.10m, base de concreto e apoio em alvenaria, frontão h=10cm, incl. válvula e sifão, exclusive torneira, conf. det. projeto</t>
  </si>
  <si>
    <t>Torneira pressão cromada diâm. 1/2" para lavatório, marcas de referência Fabrimar, Deca ou Docol</t>
  </si>
  <si>
    <t>Torneira para tanque, marcas de referência Fabrimar, Deca ou Docol.</t>
  </si>
  <si>
    <t>Torneira para jardim de 3/4" marcas de referência Fabrimar, Deca ou Docol</t>
  </si>
  <si>
    <t>Torneira pressão cromada diam. 3/4" para uso geral, marcas de referência Fabrimar, Deca ou Docol</t>
  </si>
  <si>
    <t>Torneira pressão em PVC para pia diam. 1/2", marcas de referência Astra, Cipla ou Akros</t>
  </si>
  <si>
    <t>Torneira pressão cromada, diam. 1/2" para tanque, marcas de referência Fabrimar, Deca ou Docol</t>
  </si>
  <si>
    <t>Torneira pressão cromada diam. 1/2" para pia, marcas de referência Fabrimar, Deca ou Docol</t>
  </si>
  <si>
    <t>Registro de pressão com canopla cromada diam. 15mm (1/2"), marcas de referência Fabrimar, Deca ou Docol</t>
  </si>
  <si>
    <t>Registro de pressão com canopla cromada diam. 20mm (3/4"), marcas de referência Fabrimar, Deca ou Docol</t>
  </si>
  <si>
    <t>Registro de gaveta bruto diam. 15mm (1/2")</t>
  </si>
  <si>
    <t>Registro de gaveta bruto diam. 20mm (3/4")</t>
  </si>
  <si>
    <t>Registro de gaveta bruto diam. 25mm (1")</t>
  </si>
  <si>
    <t>Registro de gaveta bruto diam. 32mm (11/4")</t>
  </si>
  <si>
    <t>Registro de gaveta bruto diam. 40mm (11/2")</t>
  </si>
  <si>
    <t>Registro de gaveta bruto diam. 50mm (2")</t>
  </si>
  <si>
    <t>Registro de gaveta bruto diam. 65mm (21/2")</t>
  </si>
  <si>
    <t>Registro de gaveta bruto diam. 80mm (3")</t>
  </si>
  <si>
    <t>Registro de gaveta com canopla cromada diam. 15mm (1/2"), marcas de referência Fabrimar, Deca ou Docol</t>
  </si>
  <si>
    <t>Registro de gaveta com canopla cromada, diam. 20mm (3/4"), marcas de referência Fabrimar, Deca ou Docol</t>
  </si>
  <si>
    <t>Registro de gaveta com canopla cromada diam. 25mm (1"), marcas de referência Fabrimar, Deca ou Docol</t>
  </si>
  <si>
    <t>Registro de gaveta com canopla cromada diam 32mm (11/4"), marcas de referência Fabrimar, Deca ou Docol</t>
  </si>
  <si>
    <t>Registro de gaveta com canopla cromada, diam. 40mm (11/2"), marcas de referência Fabrimar, Deca ou Docol</t>
  </si>
  <si>
    <t>Válvula de retenção horizontal ou vertical diam. 15mm (1/2")</t>
  </si>
  <si>
    <t>Válvula de retenção horizontal ou vertical diam. 20mm (3/4")</t>
  </si>
  <si>
    <t>Válvula de retenção horizontal ou vertical diam. 25mm (1")</t>
  </si>
  <si>
    <t>Válvula de retenção horizontal ou vertical, diam. 32mm (11/4")</t>
  </si>
  <si>
    <t>Válvula de retenção horizontal ou vertical diam. 40mm (11/2")</t>
  </si>
  <si>
    <t>Válvula de retenção horizontal ou vertical diam. 50mm (2")</t>
  </si>
  <si>
    <t>Válvula de retenção horizontal ou vertical diam. 65mm (21/2")</t>
  </si>
  <si>
    <t>Válvula de retenção horizontal ou vertical, diam. 80mm (3")</t>
  </si>
  <si>
    <t>Válvula de descarga com canopla cromada de 32mm (11/4"), marcas de referência Fabrimar, Deca ou Docol</t>
  </si>
  <si>
    <t>Válvula de descarga com canopla cromada de 40mm (11/2"), marcas de referência Fabrimar, Deca ou Docol</t>
  </si>
  <si>
    <t>Válvula de PVC para lavatório, marcas de referência Astra, Cipla ou Akros</t>
  </si>
  <si>
    <t>Válvula de PVC para tanque, marcas de referência Astra, Cipla ou Akros</t>
  </si>
  <si>
    <t>Canopla para válvula de descarga, marcas de referência Fabrimar, Deca ou Docol</t>
  </si>
  <si>
    <t>Parafuso de fixação para lavatório ou vaso, inclusive colocação</t>
  </si>
  <si>
    <t>Torneira de parede cromada, marcas de referência Fabrimar (linha prática, ref.1157) , Deca ou Docol</t>
  </si>
  <si>
    <t>Válvula de Descarga com acabamento anti-vandalismo, marcas de referência Fabrimar, Deca ou Docol</t>
  </si>
  <si>
    <t>Torneira para lavatório linha anti-vandalismo, marcas de referência Fabrimar, Deca ou Docol</t>
  </si>
  <si>
    <t>Chuveiro completo, linha anti-vandalismo, marcas de referência Fabrimar, Deca ou Docol</t>
  </si>
  <si>
    <t>Chuveiro com desviador flexivel e ducha manual, mod. 1975C ref. Deca ou equivalente</t>
  </si>
  <si>
    <t>Caixa de descarga plástica de sobrepor 6/9 litros, ref. ASTRA, AKROS ou equivalente</t>
  </si>
  <si>
    <t>Reservatório de polietileno de 500 L, inclusive adaptadores com flanges de PVC e torneira de bóia de 3/4"</t>
  </si>
  <si>
    <t>Lavatório de aço inox, liga AISI 304, N° 18, marcas de referência Fisher, Metalpress ou Mekal, inclusive apoio de concreto, argamassa de apoio e assentamento, válvula e sifão cromados, exclusive torneira, conf. projeto</t>
  </si>
  <si>
    <t>Escovário de aço inox, liga AISI 304, N° 18, marcas de referência Fischer, Metalpress ou Mekal, inclusive apoio de concreto, argamassa de apoio e assentamento, válvula e sifão cromados, exclusive torneira, conf. projeto</t>
  </si>
  <si>
    <t>Tanque de aço inox nº 2, marcas de referência Fisher, Metalpress ou Mekal, inclusive válvula de metal e sifão</t>
  </si>
  <si>
    <t>Bebedouro de aço inox, marcas de referência Fisher, Metalpress ou Mekal, inclusive válvula, sifão cromado e torneiras, exclusive alvenaria, dim. 0.45x2.75 m, conforme detalhe em projeto</t>
  </si>
  <si>
    <t>Mictório coletivo de aço inox, liga AISI-304 n.18, marcas de referência Fisher, Metalpress ou Mekal, dimensões 1.80x0.30m, com tubo espargidor</t>
  </si>
  <si>
    <t>Cuba de aço inox n° 1(dim.460x300x150)mm, marcas de referência Franke, Strake, tramontina, inclusive válvula de metal 31/2" e sifão cromado 1 x 1/2", excl. torneira</t>
  </si>
  <si>
    <t>Tanque simples de aço inox Fischer, mod. TQ1-S AISI 304, ou equivalente nas marcas Metalpress ou Mekal, inclusive válvula de metal 1 1/4" e sifão cromado 2", excl. torneira</t>
  </si>
  <si>
    <t>Cuba p/ panelões de aço inox 80x60x40 cm, marcas de referência Fisher, Metalpress ou Mekal, inclusive válvula metal 1 1/4" e sifão cromado 1 x 1 1/2", excl. torneira</t>
  </si>
  <si>
    <t>Tanque duplo de aço inox AISI 304, marcas de referência Fisher (mod TQI-D) Metalpress ou Mekal, inclusive válvulas de metal 1 1/4" e sifão cromado 2", excl. torneiras</t>
  </si>
  <si>
    <t>Ducha manual Acqua jet , linha Aquarius, com registro ref.C 2195, marcas de referência Fabrimar, Deca ou Docol</t>
  </si>
  <si>
    <t>Cabide simples de um gancho, linha Versailles, ref. 08, acabamento cromado, da Moldenox, Docol ou Deca</t>
  </si>
  <si>
    <t>Reservatório de polietileno de 5.000 L, inclusive peça de madeira 6 x 16 cm para apoio, exclusive flanges e torneira de bóia</t>
  </si>
  <si>
    <t>Cuba em aço inox nº 02(dim.560x340x150)mm, marcas de referência Franke, Strake, tramontina, inclusive válvula de metal 31/2" e sifão cromado 1 x 1/2", excl. torneira</t>
  </si>
  <si>
    <t>Pia em aço inox com 01 cuba nº 1, dimensões de 0.60 x 1.50m, inclusive válvula tipo americana, exclusive sifão</t>
  </si>
  <si>
    <t>Pia em aço inox com 02 cubas nº 1, dimensões 0.60 x 2.50, inclusive válvula tipo americana, exclusive sifão</t>
  </si>
  <si>
    <t>Pia em aço inox com 01 cuba nº 1, dimensões de 0.60 x 1.80m, inclusive válvula americana, exclusive sifão</t>
  </si>
  <si>
    <t>Pia em aço inox com 02 cubas nº 2, dimensões de 0.60 x 2.10m, inclusive válvula americana, exclusive sifão</t>
  </si>
  <si>
    <t>Assento plástico para vaso sanitário, marcas de referência Deca, Celite ou Ideal Standard</t>
  </si>
  <si>
    <t>Chuveiro frio de PVC, marcas de referência Atlas, Cipla ou Akros</t>
  </si>
  <si>
    <t>Reservatório de polietileno de 500l, inclusive peça de madeira 6x16cm para apoio, exclusive flanges e torneira de bóia</t>
  </si>
  <si>
    <t>Reservatório de polietileno de 1000l, inclusive peça de madeira 6x16cm para apoio, exclusive flanges e torneira de bóia</t>
  </si>
  <si>
    <t>Filtro curto AP200, marca de referência Aqualar, inclusive refil(vela)</t>
  </si>
  <si>
    <t>Mictório de aço inox, marcas de referência Fisher, Metalpress ou Mekal, com 30 cm de largura e comp. variável, inclusive válvula tipo americana, engate flexível cromado, válvula de descarga, sifão cromado e conjunto de fixação</t>
  </si>
  <si>
    <t>Tanque em mármore sintético com 2 bojos, inclusive válvula e sifão em PVC</t>
  </si>
  <si>
    <t>Reservatório de polietileno de 310l, inclusive peça de madeira 6 x 16 cm p/ apoio, exclusive flange e torneira de bóia</t>
  </si>
  <si>
    <t>Reservatório de polietileno de 1500l, inclusive peça 6x16cm para apoio, exclusive flanges e torneira de bóia</t>
  </si>
  <si>
    <t>Reservatório de polietileno de 3000 litros, inclusive peça de apoio de 6x16 cm, exclusive flanges e torneira de bóia</t>
  </si>
  <si>
    <t>Reservatório de polietileno de 2000L, inclusive peça de apoio 6x16 cm, exclusive flanges e torneira de bóia</t>
  </si>
  <si>
    <t>Tanque de mármore sintético com um bojo, inclusive válvula e sifão em PVC</t>
  </si>
  <si>
    <t>Bebedouro em aço inox coletivo, marcas de referência Fisher, Metalpress ou Mekal, inclusive base de apoio em concreto e fechamento em alvenaria revestida com azulejo, inclusive válvula e sifão, exclusive torneiras</t>
  </si>
  <si>
    <t>Reservatório de polietileno de 15.000l, inclusive peça de madeira 5 x 16cm para apoio, exclusive flanges e torneiras de boia</t>
  </si>
  <si>
    <t>Bebebedouro elétrico de pressão para portadores de necessidades especiais IBBL BDF300 ou equivalente</t>
  </si>
  <si>
    <t>Luminária industrial a prova de tempo, 45 graus, wetzel ou equivalente, inclusive lampada mista 160W</t>
  </si>
  <si>
    <t>Arandela com lâmpada incandescente de 100W</t>
  </si>
  <si>
    <t>Luminária tipo globo de plástico 9x4", inclusive plafonier</t>
  </si>
  <si>
    <t>Tomada padrão brasileiro linha branca, NBR 14136 2 polos + terra 10A/250V, com placa 4x2"</t>
  </si>
  <si>
    <t>Tomada padrão brasileiro linha branca, NBR 14136 2 polos + terra 20A/250V, com placa 4x2"</t>
  </si>
  <si>
    <t>Interruptor de uma tecla simples 10A/250V, com placa 4x2"</t>
  </si>
  <si>
    <t>Interruptor de duas teclas simples 10A/250V, com placa 4x2"</t>
  </si>
  <si>
    <t>Interruptor de uma tecla paralelo 10A/250V, com placa 4x2"</t>
  </si>
  <si>
    <t>Interruptor de uma tecla simples 10A/250V e uma tomada 3 polos 10A/250V, padrão brasileiro, NBR 14136, linha branca, com placa 4x2"</t>
  </si>
  <si>
    <t>Interruptor de duas teclas simples 10A/250V e uma tomada 3 polos universal 10A/250V, com placa 4x2"</t>
  </si>
  <si>
    <t>Interruptor pulsador de campainha 10A/250V, com placa 4x2"</t>
  </si>
  <si>
    <t>Tomada de 3 polos 20A/250V, com placa 4x2"</t>
  </si>
  <si>
    <t>Interruptor de três teclas simples 10 A/250 V e duas teclas simples 10A/250V, com placa 4x4"</t>
  </si>
  <si>
    <t>Interruptor de três teclas simples 10A/250V, c/ placa 4x2"</t>
  </si>
  <si>
    <t>Espelho para caixa estampada 4 x 2"</t>
  </si>
  <si>
    <t>Espelho para caixa estampada 4 x 4"</t>
  </si>
  <si>
    <t>Tomada coaxial 75 ohms para TV</t>
  </si>
  <si>
    <t>Bomba centrífuga monofásica 1/2 CV</t>
  </si>
  <si>
    <t>Bomba centrífuga monofásica 3/4 CV</t>
  </si>
  <si>
    <t>Bomba centrifuga trifásica 2CV</t>
  </si>
  <si>
    <t>Bomba elétrica centrífuga monofásica 1 CV</t>
  </si>
  <si>
    <t>Poste circular de concreto 11 m padrão ESCELSA, incl. luminária tipo 1 pétala mod. BETA II c/1 lâmpada VS 400W, reator alto fator de potência 400W/220V e relé fotoelétrico, Tecnowatt ou equivalente</t>
  </si>
  <si>
    <t>Ventilador de teto base madeira sem alojamento para luminária, ref. Tron ou equivalente, com comando de interruptor simples, sem dimer para regulagem de velocidade</t>
  </si>
  <si>
    <t>Campainha tipo timbre Pial, cod. 412.77 ou equivalente</t>
  </si>
  <si>
    <t>Campainha tipo prato Pial, cod. 414.18</t>
  </si>
  <si>
    <t>Chuveiro elétrico tipo ducha Lorenzet ou Corona</t>
  </si>
  <si>
    <t>Emassamento de paredes e forros, com duas demãos de massa à base de PVA, marcas de referência Suvinil, Coral ou Metalatex</t>
  </si>
  <si>
    <t>Emassamento de paredes e forros, com duas demãos de massa à base de óleo, marcas de referência Suvinil, Coral ou Metalatex</t>
  </si>
  <si>
    <t>Emassamento de paredes e forros, com duas demãos de massa acrílica, marcas de referência Suvinil, Coral ou Metalatex</t>
  </si>
  <si>
    <t>Pintura com tinta látex PVA, marcas de referência Suvinil, Coral ou Metalatex, inclusive selador em paredes e forros, a três demãos</t>
  </si>
  <si>
    <t>Pintura com tinta esmalte sintético, marcas de referência Suvinil, Coral ou Metalatex, inclusive selador acrílico, em paredes a três demãos</t>
  </si>
  <si>
    <t>Pintura com tinta acrílica, marcas de referência Suvinil, Coral ou Metalatex, inclusive selador acrílico, em paredes e forros, a três demãos</t>
  </si>
  <si>
    <t>Pintura com nata de cimento sobre superfície áspera a três demãos</t>
  </si>
  <si>
    <t>Pintura a cal a três demãos, em paredes internas ou externas</t>
  </si>
  <si>
    <t>Pintura de letra em parede dim. 20x30cm com tinta látex acrílica, marcas de referência Suvinil, Coral ou Metalatex</t>
  </si>
  <si>
    <t>Selador acrílico a uma demão, marcas de referência Suvinil, Coral ou Metalatex</t>
  </si>
  <si>
    <t>Pintura com tinta látex PVA, marcas de referência Suvinil, Coral ou Metalatex, inclusive selador, em paredes e forros, a duas demãos</t>
  </si>
  <si>
    <t>Pintura com tinta esmalte sintético, marcas de referência Suvinil, Coral e Metalatex, inclusive selador acrílico, em paredes, a duas demãos</t>
  </si>
  <si>
    <t>Pintura com tinta acrílica, marcas de referência Suvinil, Coral e Metalatex, inclusive selador acrílico, em paredes e forros, a duas demãos</t>
  </si>
  <si>
    <t>Liquido selador para tinta PVA, a uma demão, marcas de referência Suvinil, Coral ou Metalatex</t>
  </si>
  <si>
    <t>Pintura com verniz acrílico, marcas de referência Suvinil, Coral ou Metalatex, sobre concreto ou blocos aparentes, a duas demãos</t>
  </si>
  <si>
    <t>Pintura à base de silicone, marcas de referência Suvinil, Coral ou Metalatex, sobre paredes de blocos cerâmicos ou concreto, a uma demão</t>
  </si>
  <si>
    <t>Pintura com tinta acrílica, marcas de referência Suvinil, Coral ou Metalatex, inclusive selador acrílico, sobre concreto ou blocos de concreto, a três demãos</t>
  </si>
  <si>
    <t>Pintura com tinta acrílica, marcas de referência Suvinil, Coral ou Metalatex, inclusive selador acrílico, em cobogós de concreto, a duas demãos</t>
  </si>
  <si>
    <t>Caiação de meio-fio, a três demãos</t>
  </si>
  <si>
    <t>Pintura com tinta PVA, sobre concreto ou bloco de concreto, a duas demãos, marcas de referência Suvinil, Coral ou Metalatex</t>
  </si>
  <si>
    <t>Emassamento de esquadrias de madeira, com duas demãos de massa à base de óleo, marcas de referência Suvinil, Coral ou Metalatex</t>
  </si>
  <si>
    <t>Pintura com tinta esmalte sintético, marcas de referência Suvinil, Coral ou Metalatex, inclusive fundo branco nivelador, em madeira, a duas demãos</t>
  </si>
  <si>
    <t>Pintura com verniz brilhante, linha Premium, marcas de referência Suvinil, Coral ou Metalatex, em madeira, a três demãos</t>
  </si>
  <si>
    <t>Pintura com verniz filtro solar fosco, linha Premium, em madeira, a três demãos, marcas de referência Suvinil, Coral ou Metalatex</t>
  </si>
  <si>
    <t>Pintura com tinta esmalte sintético, marcas de referência Suvinil, Coral ou Metalatex, a duas demãos, inclusive fundo anticorrosivo a uma demão, em metal</t>
  </si>
  <si>
    <t>Pintura de superfície metálica com uma demão de primer Epoxi e duas demãos de tinta à base de Epoxi</t>
  </si>
  <si>
    <t>Pintura de letras em chapas de ferro, dimensões 20x30cm, com tinta óleo ou esmalte, a duas demãos, marcas de referência Suvinil, Coral ou Metalatex</t>
  </si>
  <si>
    <t>Pintura à base de epoxi, marcas de referência Suvinil, Coral ou Metalatex, em faixas com largura de 5 cm, para demarcação de quadra de esportes</t>
  </si>
  <si>
    <t>Pintura com tinta à base de resinas acrílicas, marcas de referência Suvinil, Coral ou Metalatex, sobre piso de concreto, a duas demãos</t>
  </si>
  <si>
    <t>Pintura à base de epoxi, marcas de referência Suvinil, Coral ou Metalatex, em faixas com largura de 8 cm, para demarcação de quadra de esportes</t>
  </si>
  <si>
    <t>Alambrado c/ tela losangular de arame fio 12 malha 2" revest. em PVC com tubo de ferro galvanizado vertical de 2 1/2" e horizontal de 1" incl. portão, pintados com esmalte sobre fundo anticorrosivo</t>
  </si>
  <si>
    <t>Cerca de madeira com ripas de 7 x 2 cm, altura de 1.50 m e caibro de 8 x 8 cm em madeira de lei espaçados a cada 2.0 m</t>
  </si>
  <si>
    <t>Cerca com tela fio 16 malha losangular de 2", fixadas c/ grampos em pontaletes de madeira de lei 8x8cm espaçados de 1.5m, com bases concretadas e com três fios tensores de arame galvanizado n.12</t>
  </si>
  <si>
    <t>Cerca com cinco fios de arame liso n. 12 fixados com grampos em pontaletes de madeira de lei de 8 x 8cm a cada 2.0 m e altura livre de 1.6 m</t>
  </si>
  <si>
    <t>Muro de arrimo de concreto ciclópico com aterro na parte posterior, inclusive forma de madeira e dreno de brita</t>
  </si>
  <si>
    <t>Cerca H=2.30cm, c/tela losang. arame fio 12 malha 2" revest. em PVC com mourão curvo de concreto H=3,20m, secção T, fixado emsolo, a cada 3m, c/3 fios de arame farpado na parte curva, incl 3 fios tensores, chumbadores e sapata de 40x40x50cm</t>
  </si>
  <si>
    <t>Muro de alvenaria de blocos cerâmicos 10x20x20cm, c/ pilares a cada 2 m, esp. 10cm e h=2.5m, revestido com chapisco, reboco e pintura acrílica a 2 demãos, incl. pilares, cintas e sapatas, empregando arg. cimento cal e areia</t>
  </si>
  <si>
    <t>Alambrado sobre muro existente, executado em tela fio 12 malha 3", com 02 fios tensores, fixados em tubos de FG 11/2" colocados a cada 3m (h do alambrado =1,5m), inlcusive chumbamento no muro</t>
  </si>
  <si>
    <t>Cerca com mourão de concreto reto H=2.5, base quadrada 10x10cm, fixado em solo a cada 3.0m, com 10 fios de arame galvanizado liso nº 10</t>
  </si>
  <si>
    <t>Gradil H = 1.90m padrão SEDU em tudo de FG 2" e barra chata de 11/2"x1/4", para fixação sobre mureta conforme projeto, exclusive a mureta.</t>
  </si>
  <si>
    <t>Gradil H = 1.90m padrão SEDU em tubo de FG 31/2" e barra chata de 2"x1/4" para fixação sobre mureta conforme projeto, exclusive a mureta.</t>
  </si>
  <si>
    <t>Meio-fio de concreto pré-moldado com dimensões de 15x12x30x100 cm , rejuntados com argamassa de cimento e areia no traço 1:3</t>
  </si>
  <si>
    <t>Blocos pré-moldados de concreto tipo pavi-s ou equivalente, espessura de 8 cm e resistência a compressão mínima de 35MPa, assentados sobre colchão de pó de pedra na espessura de 10 cm</t>
  </si>
  <si>
    <t>Passeio de cimentado camurçado com argamassa de cimento e areia no traço 1:3 esp. 1.5cm, e lastro de concreto com 8cm de espessura, inclusive preparo de caixa</t>
  </si>
  <si>
    <t>Blocos pré-moldados de concreto tipo pavi-s ou equivalente, espessura 10 cm e resistência a compressão mínima de 35MPa, assentados sobre colchão de pó de pedra na espessura de 10 cm</t>
  </si>
  <si>
    <t>Execução de lastro de brita nº 02 sob passeios e ciclovias, incl. escavação</t>
  </si>
  <si>
    <t>Meio-fio de concreto moldado in-loco com formas de chapa compensada resinada 6mm, nas dimensões 10 x 30 cm, incl. escavação, reaterro e bota-fora</t>
  </si>
  <si>
    <t>Blocos pré-moldados de concreto tipo pavi-s ou equivalente, espessura de 6 cm e resistência a compressão mínima de 35MPa, assentados sobre colchão de pó de pedra na espessura de 10 cm</t>
  </si>
  <si>
    <t>Canaleta no piso em concreto simples com dimensões internas de 20 x 10 cm e grelha em ferro diam. 1/2" a cada 3 cm fixados em cantoneira de 3/4" x 1/8" apoiada sobre requadro em cantoneira de 1" x 3/16"</t>
  </si>
  <si>
    <t>Fornecimento e assentamento de ladrilho hidráulico pastilhado, vermelho, dim. 20x20 cm, esp. 1.5cm, assentado com pasta de cimento colante, exclusive regularização e lastro</t>
  </si>
  <si>
    <t>Fornecimento e assentamento de ladrilho hidráulico ranhurado, vermelho, dim. 20x20 cm, esp. 1.5cm, assentado com pasta de cimento colante, exclusive regularização e lastro</t>
  </si>
  <si>
    <t>Fornecimento de grama tipo esmeralda em placas com espessura de 0.06 m, exclusive plantio</t>
  </si>
  <si>
    <t>Fornecimento e espalhamento de areia média lavada</t>
  </si>
  <si>
    <t>Fornecimento e espalhamento de brita 1 ou 2</t>
  </si>
  <si>
    <t>Fornecimento e espalhamento de terra vegetal</t>
  </si>
  <si>
    <t>Fornecimento e espalhamento de pó de pedra</t>
  </si>
  <si>
    <t>Fornecimento e plantio de grama em placas tipo esmeralda, inclusive fornecimento de terra vegetal</t>
  </si>
  <si>
    <t>Limpeza geral de obras (quadras, praças e jardins)</t>
  </si>
  <si>
    <t>Limpeza de pisos e revestimentos cerâmicos</t>
  </si>
  <si>
    <t>Banco de concreto aparente com tampo de 40x40x5 cm e base de 20x20x36 cm para mesa de jogos, conforme detalhe em projeto</t>
  </si>
  <si>
    <t>Mesa de concreto aparente com tampo de 60x60x5 cm, base de 30x30x75 cm e tabuleiro 40x40cm embutido no concreto, feito com pastilhas de mármore branco e granito preto de 5x5x2cm conf. projeto</t>
  </si>
  <si>
    <t>Caixa pré-moldada de concreto para aparelho de ar condicionado de 18.000 BTU</t>
  </si>
  <si>
    <t>Banco de concreto armado aparente com apoios de alvenaria assentada com argamassa de cimento, cal e areia, largura de 0,50m e espessura de 0,05m</t>
  </si>
  <si>
    <t>Poço c/ anéis pré-moldados diam. 1.5m e profundidade de 7m, inclusive fornecimento</t>
  </si>
  <si>
    <t>Bicicletário em tubo de ferro galvanizado 1" e ferro liso 1/2", inclusive pintura, conforme projeto padrão SEDU</t>
  </si>
  <si>
    <t>Placa para inauguração de obra em alumínio polido e=4mm, dimensões 40 x 50 cm, gravação em baixo relevo, inclusive pintura e fixação</t>
  </si>
  <si>
    <t>Piso quadra poliesp. fck=25MPa, esp.=10 cm, armado c/ tela Q138, concret camada única bombeável c/ brita n. 1, acab. sup. c/ rotoalisador, juntas c/ corte serra diamant. preench. c/ mastique, base 5cm solo brita 30% e resina endur</t>
  </si>
  <si>
    <t>Pintura à base de epoxi, marcas de referência Suvinil, Coral ou Novacor, em faixas com largura de 5cm, para demarcação de quadras de esportes</t>
  </si>
  <si>
    <t>Pintura com tinta à base de resinas acrílicas, marcas de referencia Suvinil, Coral ou Novacor, sobre piso de concreto a duas demãos</t>
  </si>
  <si>
    <t>Rede para voleibol com malha grossa, faixas de lona superior e inferior</t>
  </si>
  <si>
    <t>Suporte para tabela de basquete de concreto armado Fck = 15MPa, inclusive forma, armação, lançamento e desforma</t>
  </si>
  <si>
    <t>Trave para futebol de salão de tubo de ferro galvanizado 3", com recuo, removível, dimensões oficiais 3x2m</t>
  </si>
  <si>
    <t>Conjunto de poste de voleibol de tubo de ferro galvanizado 3"e parte móvel de 21/2", inclusive carretilha, furo com tubo de ferro galvanizado de 31/2"e tampão de furo</t>
  </si>
  <si>
    <t>Tabela de basquete de madeira, com aro, inclusive colocação</t>
  </si>
  <si>
    <t>Alambrado com tela fio 12, malha de 1", tubos de ferro galvanizado verticais de 2" e tubos de ferro galvanizado horizontais de 1" soldados nas partes superior e inferior, inclusive portão</t>
  </si>
  <si>
    <t>Rede para futebol de salão</t>
  </si>
  <si>
    <t>Preparo, regularização e compactação do terreno (compactador manual) para execução de piso de quadra</t>
  </si>
  <si>
    <t>Mureta em alvenaria de blocos cerâmicos 10x20x20cmm, h=0.60cm, para fechamento de quadra, com pilaretes de travamento em concreto armado a cada 3m, inclusive chapisco</t>
  </si>
  <si>
    <t>Parede em alvenaria de bloco cerâmico 10x20x20cm, h=2m, para proteção de fundo de gol (quadra poliesportiva), com pilares em concreto armado a cada 3m para travamento, inclusive chapisco</t>
  </si>
  <si>
    <t>Goivete nas dimensões 2x1 executado sobre alvenaria chapiscada e rebocada</t>
  </si>
  <si>
    <t>Forn e assent de telhas de liga de alumínio e zinco (galvalume), ondulada, esp. mínima 0.43mm, alt. mínima de onda 17mm, sobrep. lateral de uma onda e longit. 200mm c/ mínimo de 3 apoios, assent. c/ utiliz. de fitas anti-corrosiva</t>
  </si>
  <si>
    <t>Rede de proteção em nylon malha 10x10 cm para proteção de quadra de esportes</t>
  </si>
  <si>
    <t>Pintura a base de epoxi, marcas de referência Suvinil, Coral ou Novacor, em faixas largura de 8cm para demarcação de quadra de esportes</t>
  </si>
  <si>
    <t>Recuperação de piso de quadra com demolição parcial do concreto e aplicação de granilite, inclusive regularização</t>
  </si>
  <si>
    <t>Alambrado com tela losangular de arame fio 12, malha 2" revestido em PVC com tubo de ferro galvanizado vertical de 21/2" e horizontal de 1", inclusive portão, pintados com esmalte sobre fundo anti corrosivo</t>
  </si>
  <si>
    <t>Estrut. metálica p/ quadra poliesp. coberta constituída por perfis formados a frio, aço estrutural ASTM A-570 G33 (terças) ASTM A-36 (demais perfis) c/ o sistema de trat. e pint conf descrito em notas da planilha</t>
  </si>
  <si>
    <t>Quadro de avisos de fórmica lisa brilhante</t>
  </si>
  <si>
    <t>Quadro mural de azulejo extra 15 x 15 cm e moldura de madeira de lei de 7.0 x 2.5 cm nas dimensões de 2.09 x 1.04 m</t>
  </si>
  <si>
    <t>Prateleiras em granito cinza andorinha, esp. 2cm</t>
  </si>
  <si>
    <t>Guarda corpo de tubo de ferro galvanizado, diâm. 3" e 2", h=0.8 m inclusive pintura a óleo ou esmalte</t>
  </si>
  <si>
    <t>Banco de concreto armado aparente Fck=15 MPa, com apoios de concreto, largura de 45cm, espessura de 7cm e altura de 45cm</t>
  </si>
  <si>
    <t>Alçapão de visita ao barrilete de chapa de madeira de lei medindo 60x60cm, inclusive dobradiça, marco, alizar e fechadura, emassamento e pintura</t>
  </si>
  <si>
    <t>Proteção para caixa de descarga em malha de ferro 3/4" fio 12, perfil "L" 1" e barra chata 3/4" x 1/8", conf. detalhe</t>
  </si>
  <si>
    <t>Corrimão em tubo de ferro galvanizado diam. 2" com chumbadores a cada 1.5m</t>
  </si>
  <si>
    <t>(Gol 1.000 4P- gasolina - preço LABOR) Seguro total, manutenção, combustível, eventuais taxas e emolumentos, bem como eventual substituição do veículo (se necessário), sem motorista, utilização até 2.000 (dois mil) km/mês</t>
  </si>
  <si>
    <t>Estagiário 4 horas - UFES (Leis Sociais = 5%)</t>
  </si>
  <si>
    <t>MS</t>
  </si>
  <si>
    <t>Capacete de obra</t>
  </si>
  <si>
    <t>Uniforme de obra (Calça e camisa)</t>
  </si>
  <si>
    <t>Veste de segurança</t>
  </si>
  <si>
    <t>Bota de segurança (par)</t>
  </si>
  <si>
    <t>Óculos de proteção</t>
  </si>
  <si>
    <t>Luva de raspa (par)</t>
  </si>
  <si>
    <t>Capa de chuva</t>
  </si>
  <si>
    <t>Máscara de ar</t>
  </si>
  <si>
    <t>Cinto de segurança</t>
  </si>
  <si>
    <t>Picareta com cabo</t>
  </si>
  <si>
    <t>Pá de pedreiro com cabo</t>
  </si>
  <si>
    <t>Enxada com cabo</t>
  </si>
  <si>
    <t>Serrote 26"</t>
  </si>
  <si>
    <t>Martelo com cabo</t>
  </si>
  <si>
    <t>Nivel de pedreiro</t>
  </si>
  <si>
    <t>Alicate universal</t>
  </si>
  <si>
    <t>Marreta 5 Kg com cabo</t>
  </si>
  <si>
    <t>Chave de grifo 10"</t>
  </si>
  <si>
    <t>Jogo de chave de fenda</t>
  </si>
  <si>
    <t>Cavadeira de braço</t>
  </si>
  <si>
    <t>Serra Tico-tico</t>
  </si>
  <si>
    <t>Serra de disco (circular)</t>
  </si>
  <si>
    <t>Carrinho de mão</t>
  </si>
  <si>
    <t>DETALHAMENTO DO BDI</t>
  </si>
  <si>
    <t>PROPONENTE:</t>
  </si>
  <si>
    <t>OBRA:</t>
  </si>
  <si>
    <t>1. Regime de Contribuição Previdenciária</t>
  </si>
  <si>
    <t>Sem Desoneração</t>
  </si>
  <si>
    <t>2. Tipo de Intervenção</t>
  </si>
  <si>
    <t>Fornecimento de Materiais e Equipamentos</t>
  </si>
  <si>
    <t>3. Incidências sobre o custo</t>
  </si>
  <si>
    <r>
      <t>Administração Central -</t>
    </r>
    <r>
      <rPr>
        <b/>
        <sz val="10"/>
        <color theme="1"/>
        <rFont val="Arial"/>
        <family val="2"/>
      </rPr>
      <t xml:space="preserve"> AC</t>
    </r>
  </si>
  <si>
    <t>%</t>
  </si>
  <si>
    <r>
      <t>Riscos -</t>
    </r>
    <r>
      <rPr>
        <b/>
        <sz val="10"/>
        <color theme="1"/>
        <rFont val="Arial"/>
        <family val="2"/>
      </rPr>
      <t xml:space="preserve"> R</t>
    </r>
  </si>
  <si>
    <r>
      <t>Seguros e Garantias Contratuais -</t>
    </r>
    <r>
      <rPr>
        <b/>
        <sz val="10"/>
        <color theme="1"/>
        <rFont val="Arial"/>
        <family val="2"/>
      </rPr>
      <t xml:space="preserve"> S+G</t>
    </r>
  </si>
  <si>
    <r>
      <t xml:space="preserve">Despesas e Encargos Financeiros - </t>
    </r>
    <r>
      <rPr>
        <b/>
        <sz val="10"/>
        <color theme="1"/>
        <rFont val="Arial"/>
        <family val="2"/>
      </rPr>
      <t>DF</t>
    </r>
  </si>
  <si>
    <r>
      <t>Lucro -</t>
    </r>
    <r>
      <rPr>
        <b/>
        <sz val="10"/>
        <color theme="1"/>
        <rFont val="Arial"/>
        <family val="2"/>
      </rPr>
      <t xml:space="preserve"> L</t>
    </r>
  </si>
  <si>
    <t>4 – Incidências sobre o preço de venda</t>
  </si>
  <si>
    <t>Despesas Tributárias - I</t>
  </si>
  <si>
    <t>Percentual da base de cálculo para o ISS:</t>
  </si>
  <si>
    <t>Alíquota do ISS (sobre a base de cálculo):</t>
  </si>
  <si>
    <t>COFINS</t>
  </si>
  <si>
    <t>PIS</t>
  </si>
  <si>
    <t>INSS</t>
  </si>
  <si>
    <t>5 – Demonstrativo de cálculo do BDI</t>
  </si>
  <si>
    <r>
      <t xml:space="preserve">BDI= </t>
    </r>
    <r>
      <rPr>
        <u/>
        <sz val="10"/>
        <color theme="1"/>
        <rFont val="Arial"/>
        <family val="2"/>
      </rPr>
      <t>(1+(AC+S+R+G))(1+DF)(1+L))</t>
    </r>
    <r>
      <rPr>
        <sz val="10"/>
        <color theme="1"/>
        <rFont val="Arial"/>
        <family val="2"/>
      </rPr>
      <t xml:space="preserve"> -1 =</t>
    </r>
  </si>
  <si>
    <t>( 1- I )</t>
  </si>
  <si>
    <t>Declaro para os devidos fins que, conforme legislação tributária municipal, a base de cálculo</t>
  </si>
  <si>
    <t>Declaro para os devidos fins que o regime de Contribuição Previdenciária adotado para</t>
  </si>
  <si>
    <t xml:space="preserve">a Administração Pública.    </t>
  </si>
  <si>
    <t>Redes de Água, Esgoto ou Correlatas</t>
  </si>
  <si>
    <t>AE 099 V009</t>
  </si>
  <si>
    <t>Tipologia</t>
  </si>
  <si>
    <t>Limites de BDI</t>
  </si>
  <si>
    <t>Mín</t>
  </si>
  <si>
    <t>Máx.</t>
  </si>
  <si>
    <t>Edificações</t>
  </si>
  <si>
    <t>Portuárias, Marítimas e Fluviais</t>
  </si>
  <si>
    <t>Rodovias e Ferrovias</t>
  </si>
  <si>
    <t>Tipologia da Obra</t>
  </si>
  <si>
    <t>Verificação</t>
  </si>
  <si>
    <t>DATA BASE:</t>
  </si>
  <si>
    <t>AGRUPAR</t>
  </si>
  <si>
    <t>ITEM</t>
  </si>
  <si>
    <t>FONTE</t>
  </si>
  <si>
    <t>TOTAL</t>
  </si>
  <si>
    <t>CUSTO</t>
  </si>
  <si>
    <t>PESO</t>
  </si>
  <si>
    <t>SERVIÇOS PRELIMINARES</t>
  </si>
  <si>
    <t>CESAN</t>
  </si>
  <si>
    <t>SINAPI</t>
  </si>
  <si>
    <t>COMP</t>
  </si>
  <si>
    <t>MERC</t>
  </si>
  <si>
    <t>COTAÇÃO</t>
  </si>
  <si>
    <t>PREÇO</t>
  </si>
  <si>
    <t>DESCRIÇÃO</t>
  </si>
  <si>
    <t>TIPO</t>
  </si>
  <si>
    <t>TOPOGRAFO - (TECNICO 2O GRAU NIVEL C)</t>
  </si>
  <si>
    <t>MOURAO RETO DE CONCRETO BASE 10X10CM H=2.50M</t>
  </si>
  <si>
    <t>CONCRETO USINADO FCK 30 MPA</t>
  </si>
  <si>
    <t>REJUNTE JUNTAPLUS FINA COR CINZA</t>
  </si>
  <si>
    <t>REJUNTE PORCELANATO QUARTZOLIT</t>
  </si>
  <si>
    <t>AREIA LAVADA MEDIA</t>
  </si>
  <si>
    <t>CAL HIDRATADO P/ ARGAMASSA CH III</t>
  </si>
  <si>
    <t>CIMENTO PORTLAND CP III - 40</t>
  </si>
  <si>
    <t>CIMENTO BRANCO NAO ESTRUTURAL</t>
  </si>
  <si>
    <t>CIMENTO COLANTE INDUSTRIALIZADO AC I</t>
  </si>
  <si>
    <t>CONCRETO USINADO FCK 20 MPA</t>
  </si>
  <si>
    <t>BRITA 1</t>
  </si>
  <si>
    <t>Com Desoneração</t>
  </si>
  <si>
    <t>BRITA 2</t>
  </si>
  <si>
    <t>BRITA 3</t>
  </si>
  <si>
    <t>BRITA 4</t>
  </si>
  <si>
    <t>PEDRA DE MAO (RACHAO)</t>
  </si>
  <si>
    <t>PEDRISCO</t>
  </si>
  <si>
    <t>PO DE PEDRA</t>
  </si>
  <si>
    <t>BRITA N.3 E 4</t>
  </si>
  <si>
    <t>BARRO PARA ATERRO</t>
  </si>
  <si>
    <t>CONCRETO USINADO FCK 25 MPA</t>
  </si>
  <si>
    <t>BRITA 1 E 2 (MEDIA)</t>
  </si>
  <si>
    <t>ARGAMASSA FINA PRE FABRICADA P/ ASSENT E REJUNTE DE PASTILHAS</t>
  </si>
  <si>
    <t>AREIA FINA</t>
  </si>
  <si>
    <t>AREIA PARA ATERRO</t>
  </si>
  <si>
    <t>ARGAMASSA PARA GRAUTEAMENTO TIPO SIKAGROUT</t>
  </si>
  <si>
    <t>REJUNTE PRE-FABRICADA</t>
  </si>
  <si>
    <t>ARGAM COLANTE FLEXIVEL AC III P/ ASSENT. PORCELANATO E PEDRAS (GRANITO E MÁRMORE)</t>
  </si>
  <si>
    <t>ARGAMASSA TIXOTROPICA SIKA MONOTOP 622 BR</t>
  </si>
  <si>
    <t>FORMICA BRANCA ACABAMENTO FROST 0,80MM</t>
  </si>
  <si>
    <t>PECA EM MADEIRA PINUS 10 X 2.5 CM (BRUTA)</t>
  </si>
  <si>
    <t>PECA EM MADEIRA 7 X 2 CM (BRUTA)</t>
  </si>
  <si>
    <t>PECA EM MADEIRA 7X5CM (BRUTA)</t>
  </si>
  <si>
    <t>SARRAFO DE MADEIRA PINUS 10 X 2.5CM</t>
  </si>
  <si>
    <t>TABUA DE MADEIRA PINUS 30 X 2.5 CM (TAIPA DE 1ª)</t>
  </si>
  <si>
    <t>TABUA DE MADEIRA PINUS 30 X 2.5 CM</t>
  </si>
  <si>
    <t>CHAPA COMPENSADO NAVAL ESP. 10MM</t>
  </si>
  <si>
    <t>PONTALETE DE MADEIRA BRUTA DE 3ª 8.0 X 8.0 CM</t>
  </si>
  <si>
    <t>SARRAFO DE MADEIRA DE LEI 8 X 2.5 CM (BRUTA)</t>
  </si>
  <si>
    <t>TACO P/ FIXACAO DE BATENTE/RODAPE 10X10X2,5 CM</t>
  </si>
  <si>
    <t>CHAPA COMPENSADO NAVAL ESP. 15 MM, DIM. 2.20 X 1.60 M</t>
  </si>
  <si>
    <t>FL</t>
  </si>
  <si>
    <t>CHAPA COMPENSADA RESINADA ESP. 6MM</t>
  </si>
  <si>
    <t>CHAPA COMPENSADA RESINADA ESP. 10MM</t>
  </si>
  <si>
    <t>CHAPA COMPENSADA RESINADA ESP. 12MM</t>
  </si>
  <si>
    <t>CHAPA COMPENSADA PLASTIFICADA ESP. 12MM</t>
  </si>
  <si>
    <t>PECA EM MADEIRA DE LEI 8.0 X 8.0 CM</t>
  </si>
  <si>
    <t>PECA EM MADEIRA DE LEI 5.0 X 10.0 CM (APARELHADA)</t>
  </si>
  <si>
    <t>PECA EM MADEIRA DE LEI 7.0 X 12.0 CM (APARELHADA)</t>
  </si>
  <si>
    <t>PECA EM MADEIRA DE LEI 15.0 X 20.0 CM (APARELHADA)</t>
  </si>
  <si>
    <t>RIPA EM MADEIRA DE LEI 1.5 X 5.0 CM</t>
  </si>
  <si>
    <t>RIPA EM MADEIRA DE LEI 1.5 X 4.0 CM</t>
  </si>
  <si>
    <t>RIPA MADEIRA DE LEI DE 7 X 2 CM</t>
  </si>
  <si>
    <t>FORMICA TIPO LOUSA ESCOLAR</t>
  </si>
  <si>
    <t>FORMICA LISA BRILHANTE</t>
  </si>
  <si>
    <t>TABUA EM MADEIRA DE LEI DE 20 CM DE LARGURA</t>
  </si>
  <si>
    <t>ESCORA DE EUCALIPTO (COMP.=3.50M)</t>
  </si>
  <si>
    <t>DZ</t>
  </si>
  <si>
    <t>PECA EM MADEIRA E LEI 6X16CM (BRUTA)</t>
  </si>
  <si>
    <t>PECA EM MADEIRA DE LEI 7X12CM (BRUTA)</t>
  </si>
  <si>
    <t>PECA EM MADEIRA DE LEI 7X5CM (BRUTA)</t>
  </si>
  <si>
    <t>PECA EM MADEIRA DE LEI 2X1 CM (BRUTA)</t>
  </si>
  <si>
    <t>PECA EM MADEIRA DE LEI 8.5 X 2 CM (BRUTA)</t>
  </si>
  <si>
    <t>ANDAIME MET TUBULAR FACHADA - LOCACAO (M/MÊS)</t>
  </si>
  <si>
    <t>ANDAIME PARA FACHADA (LOCAÇÃO MENSAL)</t>
  </si>
  <si>
    <t>PECA DE MAD.DE LEI 5X7CM-APARELHADA</t>
  </si>
  <si>
    <t>RIPA EM MADEIRA (MATERIAL DE 3ª) 5X2CM PINUS OU EQUIVALENTE</t>
  </si>
  <si>
    <t>ACO CA-50 DE 6.3MM</t>
  </si>
  <si>
    <t>ACO CA-50 DE 8.0MM</t>
  </si>
  <si>
    <t>ACO CA-50 DE 20.0MM</t>
  </si>
  <si>
    <t>ACO CA-60 DE 5.0MM</t>
  </si>
  <si>
    <t>TELA SOLDADA EM AÇO TIPO TELCON Q-138 P/ ARMADURA</t>
  </si>
  <si>
    <t>LAJE PRE-FABRICADA TRELIÇADA H=8CM - SOBRECARGA 200KG/M2 PARA FORRO - EXCLUSIVE CAPEAMENTO</t>
  </si>
  <si>
    <t>LAJE PRE-FABRICADA TRELIÇADA H= 8CM - SOBRECARGA 300 KG/M2 - PARA PISO - EXCLUSIVE CAPEAMENTO</t>
  </si>
  <si>
    <t>BLOCO DE CONCRETO 9 X 19 X 39CM - VEDACAO</t>
  </si>
  <si>
    <t>BLOCO DE CONCRETO 14 X 19 X 39CM - VEDACAO</t>
  </si>
  <si>
    <t>BLOCO DE CONCRETO 19 X 19 X 39CM - VEDACAO</t>
  </si>
  <si>
    <t>BLOCO DE CONCRETO 14 X 19 X 39CM - ESTRUTURAL</t>
  </si>
  <si>
    <t>BLOCO DE CONCRETO 19 X 19 X 39CM - ESTRUTURAL</t>
  </si>
  <si>
    <t>BLOCO DE CONCRETO 9 X 19 X 39 CM - ESTRUTURAL</t>
  </si>
  <si>
    <t>BLOCO CERÂMICO 10 FUROS 09X19X19CM - PRAÇA VITÓRIA</t>
  </si>
  <si>
    <t>BLOCO CERÂMICO 10 FUROS 09X19X19CM - DA FABRICA</t>
  </si>
  <si>
    <t>COBOGO DE CONCRETO TIPO RETO 20 X 20 X 10 CM - 4 FUROS</t>
  </si>
  <si>
    <t>COBOGO DE CONCRETO TIPO RETO 10 X 40 X 40CM - 9 FUROS</t>
  </si>
  <si>
    <t>DIVISORIA ESP.35MM MIOLO COLMEIA MOD PAINEL/PAINEL</t>
  </si>
  <si>
    <t>PORTA P/ DIVISORIA 80X210 CM, INC DOBR/FECH INTERN</t>
  </si>
  <si>
    <t>GRANITO CINZA ANDORINHA E = 3 CM POLIDO NOS DOIS LADOS</t>
  </si>
  <si>
    <t>SIKA TOP 107</t>
  </si>
  <si>
    <t>MANTA GEOTEXTIL DE POLIESTER BIDIM RT-16</t>
  </si>
  <si>
    <t>IMPERMEABILIZANTE PRETO FLEXIVEL IGOLFLEX OU EQUIVALENTE</t>
  </si>
  <si>
    <t>IMPERMEABILIZANTE ASFALTICO DISPERSO EM AGUA IGOL 2 - SIKA OU EQUIVALENTE</t>
  </si>
  <si>
    <t>SIKAFLEX 1A</t>
  </si>
  <si>
    <t>SIKA TOP 108 ARMATEC (INIBIDOR DE CORROSAO)</t>
  </si>
  <si>
    <t>LONA PLASTICA PRETA 80 MICRAS</t>
  </si>
  <si>
    <t>MANTA ASFALTICA 3MM TIPO III - APP (AREIA/POLIESTER/POLIESTER) NBR 9952, INCL. ARG. REGULAR. E PROTECAO</t>
  </si>
  <si>
    <t>MANTA ASFALTICA 4MM TIPO III - APP (AREIA/POLIESTER/POLIESTER) NBR 9952, INCL. ARG. REGULAR. E PROTECAO</t>
  </si>
  <si>
    <t>OXIPRIMER DA TEXSA OU EQUIVALENTE</t>
  </si>
  <si>
    <t>POLIURETANO FLEXIVEL BISNAGA 360G TEL 5905</t>
  </si>
  <si>
    <t>TELHA FIBROCIMENTO ONDULADA DE 6MM</t>
  </si>
  <si>
    <t>TELHA FIBROCIMENTO ONDULADA DE 8MM</t>
  </si>
  <si>
    <t>TELHA ALUMINIO TRAPEZOIDAL 0,5MM</t>
  </si>
  <si>
    <t>TELHA CERAMICA TIPO CAPA E CANAL PLAN - NATURAL</t>
  </si>
  <si>
    <t>CUMEEIRA CERAMICA TIPO CAPA E CANAL NAT - FABRICA</t>
  </si>
  <si>
    <t>CUMEEIRA CERAMICA CAPA E CANAL NAT - PÇA VITORIA</t>
  </si>
  <si>
    <t>TELHA ONDULADA DE ALUMÍNIO ESP. 0.5 MM</t>
  </si>
  <si>
    <t>TELHA AL/ZINCO ONDULADA (GALVALUME) ESP. 0.43MM</t>
  </si>
  <si>
    <t>RUFO EM ALUMINIO ESP. 0.5 MM LARGURA 30 CM</t>
  </si>
  <si>
    <t>CUMEEIRA FIBROCIMENTO NORMAL (ONDULADA)</t>
  </si>
  <si>
    <t>CANTONEIRA ABAS IGUAIS DE FERRO ASTM A-36 - 1/8" X 1/2" X 1/2"</t>
  </si>
  <si>
    <t>CONJUNTO VEDACAO ELASTICA</t>
  </si>
  <si>
    <t>ARO EM METAL PARA BASQUETE</t>
  </si>
  <si>
    <t>CANTONEIRA ABAS IGUAIS DE FERRO ASTM A-36 - 1/8" X 3/4" X 3/4"</t>
  </si>
  <si>
    <t>PARAFUSO PARA MADEIRA DE 80MM</t>
  </si>
  <si>
    <t>PARAFUSO COM ROSCA SOBERBA 8X110MM</t>
  </si>
  <si>
    <t>PARAFUSO S-8</t>
  </si>
  <si>
    <t>BUCHA PLASTICA COM PARAFUSO - 8MM</t>
  </si>
  <si>
    <t>BUCHA PLASTICA 8MM</t>
  </si>
  <si>
    <t>PARAFUSO CROMADO P/FIXACAO SANITARIOS</t>
  </si>
  <si>
    <t>PARAFUSO CROMADO D = 4 MM</t>
  </si>
  <si>
    <t>PORCA SEXTAVADA 1/4"</t>
  </si>
  <si>
    <t>PREGO - PRECO MEDIO DAS BITOLAS</t>
  </si>
  <si>
    <t>PREGO 12X12</t>
  </si>
  <si>
    <t>PREGO 15X15</t>
  </si>
  <si>
    <t>PREGO 18X27</t>
  </si>
  <si>
    <t>PREGO 18X30</t>
  </si>
  <si>
    <t>PREGO 18X27 GALVANIZADO</t>
  </si>
  <si>
    <t>GRAMPO P/ CERCA GALVANIZADO</t>
  </si>
  <si>
    <t>PARAFUSO PARA BUCHA S-5</t>
  </si>
  <si>
    <t>PARAFUSO PARA BUCHA PLASTICA N.7</t>
  </si>
  <si>
    <t>PARAFUSO SEXTAVADO COM PORCA E ARRUELA 3/8" X 11/2" - ZINCADO</t>
  </si>
  <si>
    <t>CONJUNTO FIXACAO P/ TELHA DE ALUMINIO TRAPEZOIDAL</t>
  </si>
  <si>
    <t>PARAFUSO COM BUCHA S-10</t>
  </si>
  <si>
    <t>BARRA CHATA DE FERRO ASTM A-36 1/4" X 2"</t>
  </si>
  <si>
    <t>PARAFUSO GALV. C/PORCA E ARRUELA 16MM X 200MM</t>
  </si>
  <si>
    <t>BUCHA DE NYLON N.º8 REF.: TEL-5308</t>
  </si>
  <si>
    <t>CANTONEIRA FERRO CROMADO,PEQ. P/DIVISÓRIA GRANITO OU MARMORE ESP 3CM</t>
  </si>
  <si>
    <t>PARAFUSO FERRO CROMADO, ROSCA COM DUAS CABEÇAS P/ DIVISÓRIA</t>
  </si>
  <si>
    <t>DOBRADICA FERRO CROMADO P/PORTA DE DIVISORIA DE MARMORE OU GRANITO ESP 3CM</t>
  </si>
  <si>
    <t>BATENTE FERRO CROMADO P/PORTA DE DIVISORIA DE MARMORE OU GRANITO ESP 3CM</t>
  </si>
  <si>
    <t>PARAFUSO COM BUCHA S8</t>
  </si>
  <si>
    <t>CONJUNTO P/ FIXAÇÃO TELHA ALUMINIO ONDULADA</t>
  </si>
  <si>
    <t>PARAFUSO DE MAQ FERRO GALVANIZADO D= 16 X 100MM</t>
  </si>
  <si>
    <t>PARAFUSO AUTOATARRACHANTE DIM 4.2X32MM REF TEL5333</t>
  </si>
  <si>
    <t>ARRUELA LISA ACO INOX 1/4" - TEL-5303</t>
  </si>
  <si>
    <t>BUCHA DE NYLON N.º6 REF.: TEL-5306</t>
  </si>
  <si>
    <t>CONJ PARAFUSO, PORCA E ARRUELA LATAO 1/2 X 2"</t>
  </si>
  <si>
    <t>ARAME GALVANIZADO N.10 BWG</t>
  </si>
  <si>
    <t>ARAME GALVANIZADO N.12 BWG</t>
  </si>
  <si>
    <t>ARAME GALVANIZADO N.14 BWG</t>
  </si>
  <si>
    <t>ARAME GALVANIZADO N.16 BWG</t>
  </si>
  <si>
    <t>ARAME GALVANIZADO N.18 BWG</t>
  </si>
  <si>
    <t>ARAME RECOZIDO N.18 BWG</t>
  </si>
  <si>
    <t>ARAME GALVANIZADO N.14 AWG</t>
  </si>
  <si>
    <t>ARAME FARPADO GALVANIZAD FIO 16BWG</t>
  </si>
  <si>
    <t>MOURAO CONCRETO CURVO SECAO "T" H=3,20M</t>
  </si>
  <si>
    <t>TELA ARAME GALV. MALHA # 2" LOSANGULAR - FIO N.16 BWG</t>
  </si>
  <si>
    <t>TELA DE ARAME GALVANIZADO DE 1" FIO N.10 BWG</t>
  </si>
  <si>
    <t>TELA DE ARAME GALV. MALHA # 2" LOSANGULAR - FIO N.12 BWG - REVEST EM PVC</t>
  </si>
  <si>
    <t>TELA ARAME GALV. MALHA # 3" LOSANGULAR - FIO N. 12 BWG - REVEST EM PVC</t>
  </si>
  <si>
    <t>TELA ARAME GALV. MALHA # 1" QUADRADA - FIO N.12 BWG</t>
  </si>
  <si>
    <t>TELA ARAME GALV CORRUGADA "QUEBRA CHAMA" MALHA 3MM QUADRADA</t>
  </si>
  <si>
    <t>TELA MOSQUITEIRO EM NYLON MALHA 14 ABERTURA 1,5MM</t>
  </si>
  <si>
    <t>TELA MOSQUITEIRO ARAME GALV. MALHA # 18 FIO 32 QUADRADA</t>
  </si>
  <si>
    <t>TELA ARAME GALV. MALHA # 1/2" QUADRADA - FIO N.12 BWG</t>
  </si>
  <si>
    <t>TELA ARAME GALV. MALHA # 3/4" QUADRADA - FIO N.12 BWG</t>
  </si>
  <si>
    <t>DIVERSOS</t>
  </si>
  <si>
    <t>BOMBEAMENTO DE CONCRETO</t>
  </si>
  <si>
    <t>TABULEIRO MARMORE BRANCO E GRANITO PRETO 40X40CM</t>
  </si>
  <si>
    <t>COLA BRANCA "PVA" CASCOLA/FORMICA/MUNDIAL/EQUIVALENTE</t>
  </si>
  <si>
    <t>DESMOLDANTE PARA FORMAS</t>
  </si>
  <si>
    <t>MOLDURA CANTONEIRA ALUMINIO PERFIL L 3/4"X3/4X1/8"</t>
  </si>
  <si>
    <t>JUNTA PLASTICA DE 17 X 3 MM</t>
  </si>
  <si>
    <t>CABO ACO GALV. SM 6X7-AF 6,4MM (1/4")</t>
  </si>
  <si>
    <t>BARRA CHATA DE FERRO ASTM A-36 3/16" X 1"</t>
  </si>
  <si>
    <t>COLA PARA FORMICA</t>
  </si>
  <si>
    <t>BARRA CHATA DE FERRO ASTM A-36 1/4" X 1"</t>
  </si>
  <si>
    <t>FILETE EM ISOPOR 2X1CM</t>
  </si>
  <si>
    <t>DUREPOX (250G)</t>
  </si>
  <si>
    <t>PARAF. INOX SEXT. M6X45MM, BUCHA N.8, ARRUELA 1/4"</t>
  </si>
  <si>
    <t>FIXADOR UNIV SPDA ESTANH TEL-5024 P/CABO 16 A 70MM</t>
  </si>
  <si>
    <t>SELANTE A BASE DE POLIURETANO SIKAFLEX UNIVERSAL OU EQUIVALENTE (CARTUCHO COM 300ML)</t>
  </si>
  <si>
    <t>ALIZAR / GUARNICAO EM MAD DE LEI 5.0 X 1.5 CM</t>
  </si>
  <si>
    <t>PORTA MADEIRA DE LEI LISA MEDIA SARRAFEADA ESP.30MM 0.80 X 1.80M P/ PINTURA</t>
  </si>
  <si>
    <t>MARCO MAD LEI 15X3CM BAT 0.90X2.10M ANGELIM PEDRA</t>
  </si>
  <si>
    <t>MARCO MAD LEI 15X3CM BAT 0.60X2.10M ANGELIM PEDRA</t>
  </si>
  <si>
    <t>MARCO MAD LEI 15X3CM BAT 0.70X2.10M ANGELIM PEDRA</t>
  </si>
  <si>
    <t>MARCO MAD LEI 15X3CM BAT 0.80X2.10M ANGELIM PEDRA</t>
  </si>
  <si>
    <t>MARCO EM MADEIRA DE LEI 15 X 3 CM</t>
  </si>
  <si>
    <t>PORTA EM COMPENSADO LISA LEVE COLMEIA ESP.35MM,0.7X2.1M P/PINT.</t>
  </si>
  <si>
    <t>PORTA MADEIRA DE LEI LISA MEDIA SARRAFEADA ESP 30 MM 0.6X2.1M P/ PINTURA</t>
  </si>
  <si>
    <t>PORTA MADEIRA DE LEI LISA MEDIA SARRAFEADA ESP 30 MM 0.7X2.1M P/ PINTURA</t>
  </si>
  <si>
    <t>PORTA MADEIRA DE LEI LISA MEDIA SARRAFEADA ESP 30 MM 0.8X2.1M P/ PINTURA</t>
  </si>
  <si>
    <t>PORTA MADEIRA DE LEI LISA MEDIA SARRAFEADA ESP 30 MM 0.9X2.1M P/ PINTURA</t>
  </si>
  <si>
    <t>PORTA EM MADEIRA DE LEI LISA MEDIA SARRAFEADA P/ PINTURA 0.60 X 1.80M</t>
  </si>
  <si>
    <t>PORTA MADEIRA DE LEI LISA MEDIA SARRAFEADA ESP 30MM P/ PINTURA 0.80 X 1.60 M</t>
  </si>
  <si>
    <t>PORTA DE VENEZIANA EM MADEIRA DE LEI, 0.7 X 2.10M</t>
  </si>
  <si>
    <t>PORTA DE VENEZIANA EM MADEIRA DE LEI, 0.60 X 2.10M</t>
  </si>
  <si>
    <t>PORTA DE VENEZIANA EM MADEIRA DE LEI 0.80 X 2.10M</t>
  </si>
  <si>
    <t>ALIZAR / GUARNICAO EM MAD DE LEI 7X1.5CM</t>
  </si>
  <si>
    <t>PORTA MADEIRA DE LEI LISA MEDIA SARRAFEADA ESP 30MM P/ PINTURA 0.60 X 1.60M</t>
  </si>
  <si>
    <t>ALIZAR / GUARNICAO EM MAD DE LEI 5X2.5CM</t>
  </si>
  <si>
    <t>CAIXILHO MAD LEI 9X3CM P/ JANELA - ANGELIM PEDRA</t>
  </si>
  <si>
    <t>PORTA MAD LEI LISA MEDIA SARRAFEADA 30MM 0.70 X 2.10M C/VISOR 0.40 X 0.60M</t>
  </si>
  <si>
    <t>PORTA MAD LEI LISA MEDIA SARRAFEADA 30MM 0.80 X 2.10M C/ VISOR 0.40 X 0.60M</t>
  </si>
  <si>
    <t>PORTA MAD LEI LISA MEDIA SARRAFEADA 30MM 0.90 X 2.10M C/ VISOR 0.40 X 0.60M</t>
  </si>
  <si>
    <t>PORTA ABRIR VENEZIANA ALUM ANOD NATURAL LINHA 25/SUPREMA</t>
  </si>
  <si>
    <t>JANELA MAXIM-AR ALUMINIO ANOD. NATURAL LINHA 25/SUPREMA</t>
  </si>
  <si>
    <t>JANELA DE CORRER ALUMINIO ANOD. NATURAL LINHA 25/SUPREMA</t>
  </si>
  <si>
    <t>FECHADURA COMPLETA PARA PORTA INTERNA</t>
  </si>
  <si>
    <t>FECHADURA COMPLETA PORTA EXTERNA</t>
  </si>
  <si>
    <t>TARGETA FIO REDONDO 3"</t>
  </si>
  <si>
    <t>FECHADURA PARA PORTAO</t>
  </si>
  <si>
    <t>TARGETA FIO REDONDO 2"</t>
  </si>
  <si>
    <t>FECHADURA ALAVANCA E CHAVE YALE</t>
  </si>
  <si>
    <t>FECHADURA DE SEGURANCA ALIANCA MARCA REFERENCIA</t>
  </si>
  <si>
    <t>CADEADO 40MM</t>
  </si>
  <si>
    <t>CADEADO 30 MM</t>
  </si>
  <si>
    <t>PORTA CADEADO PARA CADEADO DE 30MM</t>
  </si>
  <si>
    <t>PORTA CADEADO PARA CADEADO DE 40MM</t>
  </si>
  <si>
    <t>FECHADURA TIPO "LIVRE-OCUPADO"</t>
  </si>
  <si>
    <t>DOBRADICA DE FERRO ZINCADO DE 3" X 2 1/2"</t>
  </si>
  <si>
    <t>DOBRADICA EM LATAO CROMADO 3 X 2.1/2" C/ PARAFUSO</t>
  </si>
  <si>
    <t>TRINCO CHATO EM AÇO CROMADO DE EMBUTIR 20CM</t>
  </si>
  <si>
    <t>BASCULA LINHA 25 ALUMINIO ANOD NATURAL</t>
  </si>
  <si>
    <t>FECHADURA COM MAÇANETA TIPO BOLA E CHAVE YALE</t>
  </si>
  <si>
    <t>FECHADURA DE SOBREPOR TIPO CAIXAO E CHAVE COMUM</t>
  </si>
  <si>
    <t>FECH COM MAÇANETA TIPO ALAVANCA E CHAVE TIPO COMUM</t>
  </si>
  <si>
    <t>AZULEJO BRANCO 15X15CM</t>
  </si>
  <si>
    <t>CERAMICA 10X10 CM COR BRANCA OU AREIA</t>
  </si>
  <si>
    <t>PASTILHA CERÂMICA 5X5CM COR BRANCA</t>
  </si>
  <si>
    <t>CERAMICA 10X10CM REF. CAMBURI BRANCO</t>
  </si>
  <si>
    <t>MARMORE BRANCO P/BANCADA ESP. 3 CM</t>
  </si>
  <si>
    <t>GRANITO CINZA ANDORINHA POLIDO ESP. 2CM P/ BANCAD</t>
  </si>
  <si>
    <t>CHAPA LISA DE FIBROCIMENTO ESP.10MM</t>
  </si>
  <si>
    <t>CANTONEIRA DE ALUMINIO SEXTAVADA P/ ACABAMENTO</t>
  </si>
  <si>
    <t>MOLDURA EM MADEIRA DE LEI DE 7.0 X 2.5 CM</t>
  </si>
  <si>
    <t>PEITORIL GRANITO CINZA ANDORINHA LARG.15CM,ESP.3CM</t>
  </si>
  <si>
    <t>PORTA GIZ DIM. 6 X 3 CM</t>
  </si>
  <si>
    <t>PEITORIL MARMORE BRANCO, LARG. 40 CM</t>
  </si>
  <si>
    <t>RODA PAREDE GRAN CINZA AND 7X2CM ACAB 2 LADOS</t>
  </si>
  <si>
    <t>FORRO DE GESSO COLOCADO, ACABAMENTO TIPO LISO</t>
  </si>
  <si>
    <t>FORRO PVC FRISADO L= 20CM ESP.10MM, COLOCADO</t>
  </si>
  <si>
    <t>ROLDANA CROMADA C/ PINO DIAM. Ø 3" CANAL TIPO "V" 2"</t>
  </si>
  <si>
    <t>PORTA CADEADO E CADEADO 40MM</t>
  </si>
  <si>
    <t>XADREZ (PO CORANTE TIPO XADREZ MARCA DE REF.)</t>
  </si>
  <si>
    <t>LADRILHO HIDRAULICO RANHURADO 20X20CM COLORIDO</t>
  </si>
  <si>
    <t>PISO CERAMICO 45X45CM PEI5 CARGO PLUS GRAY ELIANE</t>
  </si>
  <si>
    <t>LADRILHO HIDRÁULICO PASTILHADO 20X20CM COLORIDO</t>
  </si>
  <si>
    <t>PISO CERAMICO 45X45 CM CARGO PLUS WHITE ELIANE - PEI 5</t>
  </si>
  <si>
    <t>SELADOR EPOXI INTERGARD 2001 VERNIZ INCOLOR - INTERNACIONAL OU EQUIVALENTE</t>
  </si>
  <si>
    <t>JUNTA DE DILATACAO PLASTICA</t>
  </si>
  <si>
    <t>PORCELANATO POLIDO PANNA PLUS PO 50X50CM</t>
  </si>
  <si>
    <t>PORCELANATO POL ACET 60X60CM CIMENTO CINZA BOLD</t>
  </si>
  <si>
    <t>PORCELANTO NATURAL ACETINADO 60X60CM PLATINA NA</t>
  </si>
  <si>
    <t>GONZO DIAM 1" (MACHO/FEMEA) PARA PORTÃO (DE SOBREPOR)</t>
  </si>
  <si>
    <t>AGREGADO DE ALTA RESISTENCIA PARA PISOS</t>
  </si>
  <si>
    <t>PISO VIN PAVIFLEX CHROMA CONCEPT 30X30CM - ESP.2MM</t>
  </si>
  <si>
    <t>TABUA DE MADEIRA DE LEI P/ PISO LARG. 15 CM ESP 2CM</t>
  </si>
  <si>
    <t>PISO EMBORRAC PASTILHADO COR PRETA PLURIGOMA/EQUIV</t>
  </si>
  <si>
    <t>RODAPE DE PEROBA DE 1.5X7CM</t>
  </si>
  <si>
    <t>SOLEIRA GRANITO CINZA ANDORINHA ESP = 3CM, L= 3CM</t>
  </si>
  <si>
    <t>JUNTA PLASTICA "I" 27MM PARA PISOS</t>
  </si>
  <si>
    <t>RODA-PAREDE EM MADEIRA DE LEI DE 10.0 X 2.5 CM</t>
  </si>
  <si>
    <t>SOLEIRA GRANITO CINZA ANDORINHA ESP=2CM,L=15CM</t>
  </si>
  <si>
    <t>RODA-PAREDE EM MADEIRA DE LEI 20.0 X 1.5 CM</t>
  </si>
  <si>
    <t>RODAPE GRANITO CINZA ANDORINHA ESP. 2CM H=7CM ACAB. RETO</t>
  </si>
  <si>
    <t>RODAPE MARMORE BRANCO H=7CM</t>
  </si>
  <si>
    <t>MEIO FIO CONCRETO PRE-MOLD. 12X15X30CM</t>
  </si>
  <si>
    <t>BLOCO CONCRETO TIPO PAVI-S ESP.8CM,35MPA(48UND/M2)</t>
  </si>
  <si>
    <t>BLOCO CONCRETO TIPO PAVI-S ESP.10CM - 35MPA</t>
  </si>
  <si>
    <t>BLOCO CONCRETO PAVI-S ESP. 6CM 35 MPA (48UN/M2)</t>
  </si>
  <si>
    <t>TINTA EPOXI INTERGARD INTERNATIONAL REF2005 (CINZA OU BRANCO) INCLUSIVE O COMPONENTE B - INTERNACIONAL OU EQUIVALENTE</t>
  </si>
  <si>
    <t>VIDRO TRANSPARENTE LISO ESP.4MM,COLOCADO</t>
  </si>
  <si>
    <t>VIDRO MINI-BOREAL ESP.4MM, COLOCADO</t>
  </si>
  <si>
    <t>ESPELHO PRATA ESPESSURA 4 MM</t>
  </si>
  <si>
    <t>BOTAO FRANCES P/FIXACAO DE ESPELHOS, CROMADO</t>
  </si>
  <si>
    <t>VIDRO ARAMADO ESP. 6MM, COLOCADO</t>
  </si>
  <si>
    <t>ESMALTE SINTETICO</t>
  </si>
  <si>
    <t>TINTA EPOXI PARA ACABAMENTO</t>
  </si>
  <si>
    <t>TINTA LATEX PVA</t>
  </si>
  <si>
    <t>TINTA LATEX ACRILICA FOSCA</t>
  </si>
  <si>
    <t>TINTA A BASE DE EMULSAO ACRILICA (PARA PISOS)</t>
  </si>
  <si>
    <t>SELADOR ACRILICO</t>
  </si>
  <si>
    <t>SOLVENTE PARA TINTA A BASE DE EPOXI</t>
  </si>
  <si>
    <t>TINTA PARA PISOS</t>
  </si>
  <si>
    <t>TINTA ESMALTE SINT. BRILHANTE COR BRANCA</t>
  </si>
  <si>
    <t>AGUARRAZ MINERAL</t>
  </si>
  <si>
    <t>CAL EM PO PARA PINTURA</t>
  </si>
  <si>
    <t>FUNDO BRANCO FOSCO NIVELADOR P/ MADEIRAS</t>
  </si>
  <si>
    <t>LIQUIDO SELADOR PARA PINTURA LATEX PVA</t>
  </si>
  <si>
    <t>LIXA P/ FERRO Nº 100 K-246 225X275MM - NORTON OU EQUIVALENTE</t>
  </si>
  <si>
    <t>LIXA PARA MADEIRA/MASSA Nº 150</t>
  </si>
  <si>
    <t>MASSA A BASE DE PVA</t>
  </si>
  <si>
    <t>PRIMER A BASE DE EPOXI</t>
  </si>
  <si>
    <t>SILICONE - HIDROFUGANTE</t>
  </si>
  <si>
    <t>TRINCHA 2"</t>
  </si>
  <si>
    <t>VERNIZ ACRILICO PARA CONCRETO</t>
  </si>
  <si>
    <t>ZARCAO</t>
  </si>
  <si>
    <t>REMOVEDOR</t>
  </si>
  <si>
    <t>IMUNIZANTE PARA MADEIRA</t>
  </si>
  <si>
    <t>VERNIZ FOSCO FILTRO SOLAR LINHA PREMIUM</t>
  </si>
  <si>
    <t>VERNIZ POLIURETANO BRILHANTE LINHA PREMIUM</t>
  </si>
  <si>
    <t>PAISAGISMO</t>
  </si>
  <si>
    <t>GRAMA EM PLACAS TIPO ESMERALDA</t>
  </si>
  <si>
    <t>TERRA VEGETAL</t>
  </si>
  <si>
    <t>PLACA DE OBRA - ADESIVADA COM IMPRESSÃO DIGITAL</t>
  </si>
  <si>
    <t>ACIDO MURIATICO</t>
  </si>
  <si>
    <t>MASSA PLASTICA</t>
  </si>
  <si>
    <t>QUADRO DE GIZ/PINCEL LAMINADO MELAMINICO 3.95X1.29</t>
  </si>
  <si>
    <t>PINTURA DE LETRAS EM PAREDE DIM.20X30 CM</t>
  </si>
  <si>
    <t>ESTRADO DE MADEIRA PADRÃO CASA GAS CONF PROJETO</t>
  </si>
  <si>
    <t>TRAVE P/ FUT SALAO 3,00X2,00M C/ RECUO FG D=3"</t>
  </si>
  <si>
    <t>POSTE VOLEIBOL FG D=2 1/2" C/ CARRETILHA E TAMPAO</t>
  </si>
  <si>
    <t>REDE COM MALHA GROSSA PARA TRAVE DE FUTEBOL SALAO</t>
  </si>
  <si>
    <t>CESTA PARA ARO DE BASQUETE</t>
  </si>
  <si>
    <t>REDE VOLEIBOL MALHA GROSSA, LONA SUP. E INFERIOR</t>
  </si>
  <si>
    <t>CANTONEIRA ABAS IGUAIS DE FERRO ASTM A-36 - 1/8" X 1" X 1"</t>
  </si>
  <si>
    <t>CANTONEIRA ABAS IGUAIS DE FERRO ASTM A-36 - 3/16" X 1.1/2" X 1.1/2" GALV.</t>
  </si>
  <si>
    <t>CAIXA DE PRE-MOLDADO P/ AR CONDICIONADO 18.000 BTU</t>
  </si>
  <si>
    <t>QUADRO QUADRICULABRANCO P/ PINCEL DIM 3.00 X 1.50M</t>
  </si>
  <si>
    <t>ABRACADEIRA GUIA P/ MASTRO SIMPLES P/ 1 DESCIDA 1.1/2" - TEL-320</t>
  </si>
  <si>
    <t>GRANITO CINZA ANDORINHA ESP 2CM POLIDO NAS DUAS FACES</t>
  </si>
  <si>
    <t>POSTES</t>
  </si>
  <si>
    <t>POSTE CIRC.CONCRETO ALT.MONT.11M/300KG,PAD ESCELSA</t>
  </si>
  <si>
    <t>POSTE CIRCULAR DE CONCRETO 11M/600KG</t>
  </si>
  <si>
    <t>POSTE DT PADRAO TRIFASICO 16MM AEREO 63A H=7M/100DAN</t>
  </si>
  <si>
    <t>MAO FRANCESA PLANA GALVANIZADA 32 X 726 MM</t>
  </si>
  <si>
    <t>REDUÇÃO CONCÊNT ELETROC PERF "U" 200X150MM,ABA100</t>
  </si>
  <si>
    <t>REDUÇÃO CONCÊNT ELETROC PERF "U" 300X150MM,ABA100</t>
  </si>
  <si>
    <t>REDUÇÃO CONCÊNT ELETROC PERF "U" 400X150MM,ABA100</t>
  </si>
  <si>
    <t>SUPORTE ANGULAR P/ELETROCALHA DE 400X100MM</t>
  </si>
  <si>
    <t>CURVA 90º BARRA CHATA ALUM 7/8"X1/8"X300MM TEL 778</t>
  </si>
  <si>
    <t>ISOLADOR DE PINO POLIMERICO 15KV - ROSCA 25MM</t>
  </si>
  <si>
    <t>CONECTOR PORCELANA 3P P/FIO 10MM2</t>
  </si>
  <si>
    <t>CONECTOR PORCELANA 3P P/FIO 6MM2</t>
  </si>
  <si>
    <t>CONECTOR PORCELANA 3P P/ FIO 4MM2</t>
  </si>
  <si>
    <t>LUMINARIA BETA E40 250/400 IP66/44 CT SR TECNOWATT OU EQUIVALENTE</t>
  </si>
  <si>
    <t>ARMACAO SECUNDARIA 2 ESTRIBOS COM HASTE 16X150MM</t>
  </si>
  <si>
    <t>TRANSF. TRIFASICO A OLEO 225KVA 15KV - 220/127V</t>
  </si>
  <si>
    <t>TRANSF. TRIF A OLEO 75KVA 15KV - 220/127V</t>
  </si>
  <si>
    <t>TRANSF A OLEO MINERAL 150KVA 13.8-10.4 KV 220127V</t>
  </si>
  <si>
    <t>TRANSF TRIFASICO 112.5KVA 15KV/220-127V A OLEO</t>
  </si>
  <si>
    <t>TELA BELINOX, L=245MM/E=1,5MM INOX-TEL-752</t>
  </si>
  <si>
    <t>CX PASS MET Nº6 "TELEBRAS" 120X120X15CM CH GALV</t>
  </si>
  <si>
    <t>QUADRO DIST EMBUTIR MET C/ BARRAMENTO TRIFASICO 18 CIRC - 100A C/ TRINCO</t>
  </si>
  <si>
    <t>QUADRO DIST EMBUTIR MET C/ BARRAMENTO TRIFASICO 40 CIRC - 100A C/ TRINCO</t>
  </si>
  <si>
    <t>QUADRO DIST EMBUTIR MET C/ BARRAMENTO TRIFASICO 24 CIRC - 100A C/ TRINCO</t>
  </si>
  <si>
    <t>QUADRO DIST EMBUTIR MET C/ BARRAMENTO TRIFASICO 32 CIRC - 100A C/ TRINCO</t>
  </si>
  <si>
    <t>QUADRO DIST EMBUTIR PVC 3 CIRC S/ BARRAMENTO C/ TRINCO</t>
  </si>
  <si>
    <t>CAIXA PARA TRANSFORMADOR DE CORRENTE (TC) ATE 112,5KVA - 200:5A</t>
  </si>
  <si>
    <t>CHAVE BLINDADA 600V-200A C/ FUSIVEL NH160A</t>
  </si>
  <si>
    <t>CONJ CX MEDIDOR POLIFASICO P-980-005+CX DISJ P-940-003</t>
  </si>
  <si>
    <t>CAIXA PARA TRANSFORMADOR DE CORRENTE (TC) 112,5 ATE 225KVA - 400:5A</t>
  </si>
  <si>
    <t>CAIXA PVC 4" X 4" TIGREFLEX</t>
  </si>
  <si>
    <t>CAIXA PVC 3" X 3" TIGREFLEX - SEXTAVADA</t>
  </si>
  <si>
    <t>QUADRO DIST EMBUTIR MET C/ BARRAMENTO TRIFASICO 16 CIRC - 100A C/ TRINCO</t>
  </si>
  <si>
    <t>QUADRO DIST EMBUTIR MET C/ BARRAMENTO TRIFASICO 28 CIRC - 100A C/ TRINCO</t>
  </si>
  <si>
    <t>QUADRO DIST EMBUTIR MET C/ BARRAMENTO TRIFASICO 44 CIRC - 150A C/ TRINCO</t>
  </si>
  <si>
    <t>QUADRO DIST EMBUTIR MET C/ BARRAMENTO TRIFASICO 54 CIRC - 100A C/ TRINCO</t>
  </si>
  <si>
    <t>QUADRO DIST EMBUTIR MET C/ BARRAMENTO TRIFASICO 44 CIRC - 100A C/ TRINCO</t>
  </si>
  <si>
    <t>QUADRO DIST EMB MET 3F 56/40 CIRC DIN/UL - 225A</t>
  </si>
  <si>
    <t>CAIXA PASSAG. CH 18 C/TAMPA PARAF. 400X400X120MM</t>
  </si>
  <si>
    <t>QUADRO DIST EMBUTIR MET C/ BARRAMENTO TRIFASICO 34 CIRC - 100A C/ TRINCO</t>
  </si>
  <si>
    <t>ELETRODUTO DE FERRO GALVANIZADO 6"</t>
  </si>
  <si>
    <t>ELETRODUTO FERRO GALV LEVE - 2.1/2"</t>
  </si>
  <si>
    <t>ELETRODUTO DE FERRO GALVANIZADO 4"</t>
  </si>
  <si>
    <t>CURVA 90º DE FERRO GALVANIZADO 3"</t>
  </si>
  <si>
    <t>ELETRODUTO DE FERRO GALVANIZADO 3"</t>
  </si>
  <si>
    <t>REDUÇÃO DE FERRO GALVANIZADO Ø 50X32MM (2X1 1/4")</t>
  </si>
  <si>
    <t>ELETRODUTO DE PVC RIGIDO 1/2" - ROSCAVEL SEM LUVA</t>
  </si>
  <si>
    <t>ELETRODUTO DE PVC RIGIDO 3/4" - ROSCAVEL SEM LUVA</t>
  </si>
  <si>
    <t>ELETRODUTO DE PVC RIGIDO 1" - ROSCAVEL SEM LUVA</t>
  </si>
  <si>
    <t>ELETRODUTO DE PVC RIGIDO 1 1/4" - ROSCAVEL SEM LUVA</t>
  </si>
  <si>
    <t>ELETRODUTO DE PVC RIGIDO 1 1/2" - ROSCAVEL SEM LUVA</t>
  </si>
  <si>
    <t>ELETRODUTO DE PVC RIGIDO 2" - ROSCAVEL SEM LUVA</t>
  </si>
  <si>
    <t>ELETRODUTO DE PVC RIGIDO 3" - ROSCAVEL SEM LUVA</t>
  </si>
  <si>
    <t>ELETRODUTO DE PVC RIGIDO 4" - ROSCAVEL SEM LUVA</t>
  </si>
  <si>
    <t>CURVA DE PVC RIGIDO PARA ELETRODUTO DE 3/4"</t>
  </si>
  <si>
    <t>LUVA DE PVC RIGIDO PARA ELETRODUTO 3/4"</t>
  </si>
  <si>
    <t>ELETRODUTO CONDULETE PVC 3/4" APARENTE TIGRE/SIM.</t>
  </si>
  <si>
    <t>NIPLE PVC PARA ELETRODUTO 3"</t>
  </si>
  <si>
    <t>CANALETA SISTEMA X PIAL LEGRAND OU SIMILAR</t>
  </si>
  <si>
    <t>ELETRODUTO CONDULETE PVC 1" APARENTE TIGRE E EQUIV</t>
  </si>
  <si>
    <t>ELETRODUTO DE PVC RIGIDO 6"</t>
  </si>
  <si>
    <t>ACABAMENTO PARA CANALETA SISTEMA X PIAL - FINA</t>
  </si>
  <si>
    <t>ELETRODUTO FLEXIVEL CORRUGADO 3/4" PVC TIGREFLEX</t>
  </si>
  <si>
    <t>ELETRODUTO FLEXIVEL CORRUGADO 1" PVC TIGREFLEX</t>
  </si>
  <si>
    <t>DUTO CORRUGADO DE PEAD COR PRETA 6"</t>
  </si>
  <si>
    <t>DUTO CORRUGADO DE PEAD COR PRETA 1 1/2"</t>
  </si>
  <si>
    <t>DUTO CORRUGADO DE PEAD COR PRETA 2"</t>
  </si>
  <si>
    <t>DUTO CORRUGADO DE PEAD COR PRETA 4"</t>
  </si>
  <si>
    <t>DUTO CORRUGADO DE PEAD COR PRETA 3"</t>
  </si>
  <si>
    <t>DUTO CORRUGADO DE PEAD COR PRETA 1 1/4"</t>
  </si>
  <si>
    <t>FIOS E CABOS</t>
  </si>
  <si>
    <t>CABO FLEX ISOL. TERMOPLAST. 750V - 1,5 MM2 - 70º</t>
  </si>
  <si>
    <t>CABO FLEX ISOL. TERMOPLAST. 750V - 2,50 MM2 - 70º</t>
  </si>
  <si>
    <t>CABO FLEX ISOL. TERMOPLAST. 750V - 4,00 MM2 - 70º</t>
  </si>
  <si>
    <t>CABO FLEX ISOL. TERMOPLAST. 750V - 6,00 MM2 - 70º</t>
  </si>
  <si>
    <t>CABO FLEX ISOL. TERMOPLAST. 0,6/1KV - 95MM2 - 70º</t>
  </si>
  <si>
    <t>CABO FLEX ISOL. TERMOPLAST. 750V - 16MM2 - 70º</t>
  </si>
  <si>
    <t>CABO FLEX ISOL. TERMOPLAST. 750V - 25MM2 - 70º</t>
  </si>
  <si>
    <t>CABO FLEX ISOL. TERMOPLAST. 0,6/1KV - 185MM2 - 70º</t>
  </si>
  <si>
    <t>CABO DE COBRE NU TEMPERA MEIO DURA 6MM2</t>
  </si>
  <si>
    <t>CABO DE COBRE NU TEMPERA MEIO DURA 16 MM2</t>
  </si>
  <si>
    <t>CABO DE COBRE NU TEMPERA MEIO DURA 10 MM2</t>
  </si>
  <si>
    <t>CABO COBRE NU TEMPERA MEIO DURA 25MM2</t>
  </si>
  <si>
    <t>CABO COBRE NU TEMPERA MEIO DURA 35MM2</t>
  </si>
  <si>
    <t>CABO COBRE NU TEMPERA MEIO DURA 50MM2</t>
  </si>
  <si>
    <t>CABO TELEFONICO CI C/ 30 PARES Ø 50 MM</t>
  </si>
  <si>
    <t>CABO FLEX ISOL. TERMOPLAST. 0,6/1KV - 16MM2 - 70º</t>
  </si>
  <si>
    <t>CABO COBRE UNIPOLAR 25 MM2 ISOLAMENTO 15KV</t>
  </si>
  <si>
    <t>CABO UTP 4 PARES CAT 5E</t>
  </si>
  <si>
    <t>CABO FLEX ISOL. TERMOPLAST. 0,6/1KV - 70MM2 - 70º</t>
  </si>
  <si>
    <t>CABO ISOLADO 750V - 4 X 4.0MM2</t>
  </si>
  <si>
    <t>CABO ISOLADO PVC - 4 X 16.0MM2</t>
  </si>
  <si>
    <t>CABO FLEX ISOL. TERMOPLAST. 0,6/1KV - 25MM2 - 70º</t>
  </si>
  <si>
    <t>CABO FLEX ISOL. TERMOPLAST. 0,6/1KV - 35MM2 - 70º</t>
  </si>
  <si>
    <t>CABO FLEX ISOL. TERMOPLAST. 0,6/1KV - 6,0MM2 - 70º</t>
  </si>
  <si>
    <t>CABO FLEX ISOL. TERMOPLAST. 0,6/1KV - 10MM2 - 70º</t>
  </si>
  <si>
    <t>CABO FLEX ISOL. TERMOPLAST. 0,6/1KV - 50MM2 - 70º</t>
  </si>
  <si>
    <t>CABO FLEX ISOL. TERMOPLAST. 750V - 10MM2 - 70º</t>
  </si>
  <si>
    <t>CABO FLEX ISOL. TERMOPLAST. 0,6/1KV - 240MM2 - 70º</t>
  </si>
  <si>
    <t>CABO FLEX ISOL. TERMOPLAST. 0,6/1KV - 150MM2 - 70º</t>
  </si>
  <si>
    <t>CABO DE COBRE UNIPOLAR 35 MM2 COM ISOLAMENTO 15KV</t>
  </si>
  <si>
    <t>CABO FLEX ISOL. TERMOPLAST. 0,6/1KV - 2,5MM2 - 70º</t>
  </si>
  <si>
    <t>CABO FLEX ISOL. TERMOPLAST. 0,6/1KV - 4,0MM2 - 70º</t>
  </si>
  <si>
    <t>CABO FLEX ISOL. TERMOPLAST. 0,6/1KV - 120MM2 - 70º</t>
  </si>
  <si>
    <t>FIO DE COBRE RECOZIDO Nº 6 P/ AMARRAÇÃO</t>
  </si>
  <si>
    <t>CABO FLEX ISOL. TERMOPLAST. 0,6/1KV - 300MM2 - 70º</t>
  </si>
  <si>
    <t>CABO COAXIAL P/ TV 67 OHMS</t>
  </si>
  <si>
    <t>CHAVE BLINDADA 600V 160A C/ TERMINAIS P/CABO 70MM2</t>
  </si>
  <si>
    <t>CHAVE BLINDADA TRIPOLAR 600V/200A</t>
  </si>
  <si>
    <t>CHAVE BLINDADA TRIPOLAR 600V/400A</t>
  </si>
  <si>
    <t>CHAVE TRIPOLAR BLINDADA 600V/400A-FUSIVEL NH 350A</t>
  </si>
  <si>
    <t>CHAVE BLINDADA TRIPOLAR 600V-300A C/3 FU-NH 250A</t>
  </si>
  <si>
    <t>CHAVE MAGNETICA TRIPOLAR 25A</t>
  </si>
  <si>
    <t>CHAVE BLINDADA TRIPOLAR 600V/125A</t>
  </si>
  <si>
    <t>CHAVE BLINDADA TRIPOLAR 800A C/FUSIVEL NH 2X300 A</t>
  </si>
  <si>
    <t>CHAVE BLINDADA TRIPOLAR 600V/800A</t>
  </si>
  <si>
    <t>PRENSA CABOS PARA ELETRODUTO 3/4"</t>
  </si>
  <si>
    <t>JUNCAO SIMPLES LONGA P/ ELETROCALHA 300X100 MM</t>
  </si>
  <si>
    <t>JUNCAO SIMPLES CURTA P/ ELETROCALHA 200X100 MM</t>
  </si>
  <si>
    <t>QUADRO DISTR TRIFASICO QDETG UX 34 MOD (2X17) 150A CEMAR</t>
  </si>
  <si>
    <t>CONJ CX MEDIDOR MONOF P-980-009+CX DISJ P-940-003</t>
  </si>
  <si>
    <t>CAIXA MED POLIF P-980-009 CARGA ATE 41000W ESCELSA (CJ)</t>
  </si>
  <si>
    <t>CAIXA MED POLIF P-980-009 CARGA- 41000A57000W ESCE (CJ)</t>
  </si>
  <si>
    <t>CAIXA MED POLIF P-980-010 CARGA-57000A75000W ESCE (CJ)</t>
  </si>
  <si>
    <t>FUSIVEL NH - 01 RETARDADO, IN=100A</t>
  </si>
  <si>
    <t>FUSIVEL NH - 01 RETARDADO, IN=160A</t>
  </si>
  <si>
    <t>FUSIVEL NH 01 RETARDADO IN 125 A</t>
  </si>
  <si>
    <t>FUSÍVEL NH-02 RETARDADO, IN=300A</t>
  </si>
  <si>
    <t>FUSÍVEL NH-02 RETARDADO, IN=250A</t>
  </si>
  <si>
    <t>FUSÍVEL NH-02 RETARDADO, IN=355A</t>
  </si>
  <si>
    <t>DISJ TERMOMAG TRIP CX MOLD 400A 65KA 600VCA</t>
  </si>
  <si>
    <t>DISJUNTOR NORMA NEMA MONOPOLAR 10A</t>
  </si>
  <si>
    <t>DISJUNTOR NORMA NEMA MONOPOLAR 25A</t>
  </si>
  <si>
    <t>DISJUNTOR NORMA NEMA TRIPOLAR 25A</t>
  </si>
  <si>
    <t>DISJUNTOR NORMA NEMA MONOPOLAR 15A</t>
  </si>
  <si>
    <t>DISJUNTOR CX MOLDADA TRIPOLAR 100A - CURVA C - 15KA 220/127V</t>
  </si>
  <si>
    <t>MINI DISJUNTOR TRIPOLAR 90A CURVA C 5KA 220/127V</t>
  </si>
  <si>
    <t>DISJUNTOR NORMA NEMA TRIPOLAR 30A</t>
  </si>
  <si>
    <t>DISJUNTOR CX MOLDADA TERMOMAGNETICO TRIPOLAR 125A</t>
  </si>
  <si>
    <t>DISJUNTOR NORMA NEMA TRIPOLAR 35A</t>
  </si>
  <si>
    <t>MINI DISJUNTOR MONOPOLAR 16A CURVA C 5KA 220/127V</t>
  </si>
  <si>
    <t>MINI DISJUNTOR MONOPOLAR 20A CURVA C 5KA 220/127V</t>
  </si>
  <si>
    <t>MINI DISJUNTOR MONOPOLAR 25A CURVA C 5KA 220/127V</t>
  </si>
  <si>
    <t>MINI DISJUNTOR MONOPOLAR 32A CURVA C 5KA 220/127V</t>
  </si>
  <si>
    <t>MINI DISJUNTOR MONOPOLAR 40A CURVA C 5KA 220/127V</t>
  </si>
  <si>
    <t>MINI DISJUNTOR BIPOLAR 16A CURVA C 5KA 220/127V</t>
  </si>
  <si>
    <t>MINI DISJUNTOR BIPOLAR 20A CURVA C 5KA 220/127V</t>
  </si>
  <si>
    <t>MINI DISJUNTOR BIPOLAR 25A CURVA C 5KA 220/127V</t>
  </si>
  <si>
    <t>MINI DISJUNTOR BIPOLAR 32A CURVA C 5KA 220/127V</t>
  </si>
  <si>
    <t>MINI DISJUNTOR BIPOLAR 40A CURVA C 5KA 220/127V</t>
  </si>
  <si>
    <t>MINI DISJUNTOR BIPOLAR 50A CURVA C 5KA 220/127V</t>
  </si>
  <si>
    <t>MINI DISJUNTOR TRIPOLAR 16A CURVA C 5KA 220/127V</t>
  </si>
  <si>
    <t>MINI DISJUNTOR TRIPOLAR 20A CURVA C 5KA 220/127V</t>
  </si>
  <si>
    <t>MINI DISJUNTOR TRIPOLAR 25A CURVA C 5KA 220/127V</t>
  </si>
  <si>
    <t>MINI DISJUNTOR TRIPOLAR 32A CURVA C 5KA 220/127V</t>
  </si>
  <si>
    <t>MINI DISJUNTOR TRIPOLAR 40A CURVA C 5KA 220/127V</t>
  </si>
  <si>
    <t>MINI DISJUNTOR TRIPOLAR 50A CURVA C 5KA 220/127V</t>
  </si>
  <si>
    <t>MINI DISJUNTOR TRIPOLAR 70A CURVA C 5KA 220/127V</t>
  </si>
  <si>
    <t>MINI DISJUNTOR TRIPOLAR 80A CURVA C 5KA 220/127V</t>
  </si>
  <si>
    <t>MINI DISJUNTOR TRIPOLAR 63A CURVA C 5KA 220/127V</t>
  </si>
  <si>
    <t>MINI DISJUNTOR MONOPOLAR 10A CURVA C 5KA 220/127V</t>
  </si>
  <si>
    <t>DISPOSITIVO INTERRUPTOR DR BIPOLAR 16 A 25A - 30 MA</t>
  </si>
  <si>
    <t>DISPOSITIVO INTERRUPTOR DR BIPOLAR 25A OU 40A OU 63A - 30 MA</t>
  </si>
  <si>
    <t>MINI DISJUNTOR MONOPOLAR 63A CURVA C 5KA 220/127V</t>
  </si>
  <si>
    <t>MINI DISJUNTOR MONOPOLAR 6A CURVA C 5KA 220/127V</t>
  </si>
  <si>
    <t>MINI DISJUNTOR MONOPOLAR 50A CURVA C 5KA 220/127V</t>
  </si>
  <si>
    <t>MINI DISJUNTOR TRIPOLAR 125A CURVA C 15KA 220/127V</t>
  </si>
  <si>
    <t>DISJUNTOR 3P CX MOLDADA 200A - 50KA/240V 25KA/415V</t>
  </si>
  <si>
    <t>DISJUNTOR TERMOMAG.TIPO TED,3POLOS,175A,GE/SIMILAR</t>
  </si>
  <si>
    <t>MINI DISJUNTOR MONOPOLAR 4A CURVA C 5KA 220/127V</t>
  </si>
  <si>
    <t>MINI DISJUNTOR MONOPOLAR 70A CURVA C 5KA 220/127V</t>
  </si>
  <si>
    <t>MINI DISJUNTOR MONOPOLAR 80A CURVA C 5KA 220/127V</t>
  </si>
  <si>
    <t>MINI DISJUNTOR BIPOLAR 63A CURVA C 5KA 220/127V</t>
  </si>
  <si>
    <t>MINI DISJUNTOR BIPOLAR 70A CURVA C 5KA 220/127V</t>
  </si>
  <si>
    <t>MINI DISJUNTOR BIPOLAR 80A CURVA C 5KA 220/127V</t>
  </si>
  <si>
    <t>MINI DISJUNTOR MONOPOLAR 2A CURVA C 5KA 220/127V</t>
  </si>
  <si>
    <t>CAIXA PASSAG. CH 18 C/TAMPA PARAF. 100X100X80MM</t>
  </si>
  <si>
    <t>CAIXA PASSAG. CH 18 C/TAMPA PARAF. 150X150X80MM</t>
  </si>
  <si>
    <t>CAIXA PASSAG. CH 18 C/TAMPA PARAF. 200X200X100MM</t>
  </si>
  <si>
    <t>CAIXA PASSAG. CH 18 C/TAMPA PARAF. 300X300X120MM</t>
  </si>
  <si>
    <t>CAIXA C/TAMPA DO TIPO CIE-2 20X20X12 CM (TELEFONE) (DE EMBUTIR)</t>
  </si>
  <si>
    <t>CAIXA C/TAMPA DO TIPO CIE-4 60X60X12 CM (TELEFONE) (DE EMBUTIR)</t>
  </si>
  <si>
    <t>CAIXA METALICA DA GOMES DIM. 20 X 20 X 15 CM</t>
  </si>
  <si>
    <t>CAIXA PVC 4 X 2" TIGREFLEX</t>
  </si>
  <si>
    <t>APARELHOS ELÉTRICOS</t>
  </si>
  <si>
    <t>BEBEDOURO P/ DEFIC. REF. BDF 300 - IBBL</t>
  </si>
  <si>
    <t>INTERRUPTOR (MODULO) 1 TECLA SIMPLES 10A/250V S/ ESPELHO</t>
  </si>
  <si>
    <t>INTERRUPTOR (MODULO) 1 TECLA PARALELO 10A/250V S/ ESPELHO</t>
  </si>
  <si>
    <t>INTERRUPTOR PULSADOR CAMPAINHA S/ ESPELHO (MODULO)</t>
  </si>
  <si>
    <t>TOMADA (MODULO) PAD BRAS 2 P+T 20A/250V NBR 14136 S/ ESPELH</t>
  </si>
  <si>
    <t>TOMADA (MODULO) PAD BRAS 2 P+T 10A/250V NBR 14136 S/ ESPELH</t>
  </si>
  <si>
    <t>TOMADA DE 3 POLOS 20A 250V S/ ESPELHO</t>
  </si>
  <si>
    <t>ESPELHO 4X2", LINHA BRANCA</t>
  </si>
  <si>
    <t>ESPELHO 4X4", LINHA BRANCA</t>
  </si>
  <si>
    <t>LUMINARIA FLUOR. COMERCIAL CHANFRADA 2X20W COMPLETA C/LAMPADA E REATOR - EMBRUTIR/SOBREPOR</t>
  </si>
  <si>
    <t>LUMINARIA FLUOR. COMERCIAL CHANFRADA 2X40W COMPLETA C/LAMPADA E REATOR - EMBRUTIR/SOBREPOR</t>
  </si>
  <si>
    <t>LUMINARIA FLUOR. COMERCIAL CHANFRADA 4X20W COMPLETA C/LAMPADA E REATOR - EMBRUTIR/SOBREPOR</t>
  </si>
  <si>
    <t>LUMINARIA FLUOR. COMERCIAL CHANFRADA 4X40W COMPLETA C/LAMPADA E REATOR - EMBRUTIR/SOBREPOR</t>
  </si>
  <si>
    <t>LUMINARIA FLUOR. COMERCIAL CHANFRADA 1X20W COMPLETA C/LAMPADA E REATOR - EMBRUTIR/SOBREPOR</t>
  </si>
  <si>
    <t>RELE FOTOELETRICO MAG. MOD. RM10A / 220V</t>
  </si>
  <si>
    <t>ARANDELA COM DIFUSOR EM VIDRO 25CM</t>
  </si>
  <si>
    <t>LUMINARIA FLUOR. COMERCIAL CHANFRADA 1X40W COMPLETA C/LAMPADA E REATOR - EMBRUTIR/SOBREPOR</t>
  </si>
  <si>
    <t>LUMINARIA FLUOR. COMERCIAL CHANFRADA 2X40W COMPLETA C/LAMPADA E REATOR - EMBRUTIR/SOBREPOR - COM DIFUSOR</t>
  </si>
  <si>
    <t>PROJ. RETANGULAR PL 400 MA TECNOWATT</t>
  </si>
  <si>
    <t>LUMINARIA FLUOR. COMERCIAL CHANFRADA 3X40W COMPLETA C/LAMPADA E REATOR - EMBRUTIR/SOBREPOR</t>
  </si>
  <si>
    <t>LAMPADA VAPOR DE MERCURIO 400W/220V PHILIPS/SIM.</t>
  </si>
  <si>
    <t>LAMPADA INCANDESCENTE 60W</t>
  </si>
  <si>
    <t>LAMPADA MISTA DE 160 W</t>
  </si>
  <si>
    <t>LAMPADA INCANDESCENTE 100 W</t>
  </si>
  <si>
    <t>LAMPADA VS 400W/220V MOD. SON PHILLIPS/SIMILAR - OVOIDE</t>
  </si>
  <si>
    <t>LAMPADA FLUORESCENTE TUBULAR 20W</t>
  </si>
  <si>
    <t>LAMPADA FLUORESCENTE TUBULAR 40W</t>
  </si>
  <si>
    <t>BLOCO AUT. ILUM. EMERG. P/ ACLARAMENTO E/OU BALIZAMENTO 2X9W - AUT. 2 HORAS</t>
  </si>
  <si>
    <t>PLAFONIER COM GLOBO PLÁSTICO 9X4"</t>
  </si>
  <si>
    <t>SUPORTE PARA UMA LUMINARIA TIPO PETALA - SL1</t>
  </si>
  <si>
    <t>ARANDELA PROVA DE TEMPO 45º EM ALUM SILICIO, ACAB EPOXI CINZA (E-27) - VISOR POLICARB. C/ GRADE</t>
  </si>
  <si>
    <t>CAMPAINHA TIMBRE PIAL COD. 41277 OU SIMILAR</t>
  </si>
  <si>
    <t>CAMPAINHA TIPO PRATO PIAL COD. 41418</t>
  </si>
  <si>
    <t>BOMBA CENTR MONOFASICA 110/220V 1/2CV REF: CAM W4C</t>
  </si>
  <si>
    <t>CHUVEIRO ELÉTRICO EM PVC - TIPO DUCHA</t>
  </si>
  <si>
    <t>BOMBA CENTRIFUGA TRIFASICA 2 CV - CAM W14</t>
  </si>
  <si>
    <t>BOMBA CENTR TRIFASICA 220/380V 5CV REF CAM 620 TJM</t>
  </si>
  <si>
    <t>BOMBA CENTR MONOFASICA 110/220V 1 CV REF: CAM W10</t>
  </si>
  <si>
    <t>BOMBA CENTR MONOFASICA 110/220V 3/4CV REF: CAM W10</t>
  </si>
  <si>
    <t>CHUVEIRO PRESSMATIC ANT VANDALISMO 17125006</t>
  </si>
  <si>
    <t>DISP PROT CONTR SURTOS DPS BIPOLAR 275VCA COR 40KA</t>
  </si>
  <si>
    <t>CAIXA POLIPROPILENO EQUIP 180X150X90MM TEL 902</t>
  </si>
  <si>
    <t>BASE EM ACO GALV P/ MASTROS 2" - 4 FUROS Ø8MM TEL-074</t>
  </si>
  <si>
    <t>CONJ ESTAIAMENTO TIPO RIGIDO 1,5M CADA ESTAIS X 1.1/2" - TEL 440</t>
  </si>
  <si>
    <t>CAIXA INSPECAO DO TERRA,PVC,DIÂM.30CM,TAMPA FERRO</t>
  </si>
  <si>
    <t>CONECTOR DE UMA DESCIDA PARA CABO 35MM2</t>
  </si>
  <si>
    <t>HASTE TIPO COPPERWELD - 5/8"X2.4M</t>
  </si>
  <si>
    <t>CAPTOR C/ ROSCA ACO INOX Ø 3/4" X 350MM, TEL-036</t>
  </si>
  <si>
    <t>ABRACADEIRA GUIA MASTRO REFORCADA P/ 1 DESCIDA 1.1/2" - TEL-340</t>
  </si>
  <si>
    <t>PARA-RAIOS POLIMERICO 12KV - 10KA COM SUPORTE</t>
  </si>
  <si>
    <t>ABRACADEIRA GUIA P/ MASTRO REFORCADA P/ 1 DESCIDA 2"</t>
  </si>
  <si>
    <t>ABRACADEIRA GUIA P/ MASTRO SIMPLES P/1 DESCIDA 2"</t>
  </si>
  <si>
    <t>ABRACADEIRA TIPO CHUMBADOR P/ ELETRODUTO 2"</t>
  </si>
  <si>
    <t>CONECTOR MEDICAO EM BRONZE C/ 4 PARAFUSOS TEL-560</t>
  </si>
  <si>
    <t>CONECTOR DE PRESSAO P/CABO DE COBRE DE 35 MM2</t>
  </si>
  <si>
    <t>SUPORTE ISOLADOR P/APLICACAO EM QUINAS DE 90 GRAUS</t>
  </si>
  <si>
    <t>SUPORTE ISOLADOR C/ROLDANA P/APARAFUSAR C/CHAPA</t>
  </si>
  <si>
    <t>SUPORTE ISOLADOR REFORCADO P/APARAFUSAR C/CHAPA</t>
  </si>
  <si>
    <t>ABRACADEIRA GUIA P/ MASTRO REFORCADA P/ 1 DESCIDA 2" - TEL-350</t>
  </si>
  <si>
    <t>FIXADOR TIPO ÕMEGA LATAO FURO 5.5MM P/ CABO 35MM2</t>
  </si>
  <si>
    <t>BASE EM ACO GALV P/ MASTROS 1.1/2" - 4 FUROS Ø8MM TEL-064</t>
  </si>
  <si>
    <t>ABRACADEIRA GUIA P/ MASTRO SIMPLES P/ 1 DESCIDA 2" - TEL-330</t>
  </si>
  <si>
    <t>TAMPAO PARA ELETRODUTO 1", REF. TEL-5533</t>
  </si>
  <si>
    <t>TERMINAL COMPRESSÃO COBRE ESTANHADO 50MM2 TEL 5150</t>
  </si>
  <si>
    <t>MAO FRANCESA REFORCADA P/ ELETROCALHA 400MM</t>
  </si>
  <si>
    <t>TAMPA DE ENCAIXE P/ ELETROCALHA CH18, 400MM</t>
  </si>
  <si>
    <t>TAMPA DE ENCAIXE P/ ELETROCALHA CH18, 300MM</t>
  </si>
  <si>
    <t>TAMPA DE ENCAIXE P/ ELETROCALHA CH18, 150MM</t>
  </si>
  <si>
    <t>BATERIA SELADA 12V 60AH</t>
  </si>
  <si>
    <t>CAIXA DE INSPECAO DE PVC Ø300X300MM - TEL-552</t>
  </si>
  <si>
    <t>TAMPA REFORCADA EM FºFº C/ ESCOTILHA - TEL-536</t>
  </si>
  <si>
    <t>ISOLADOR PORCELANA TIPO ROLDANA 80X80 MM P/ 2 CABOS - MARROM</t>
  </si>
  <si>
    <t>TERMINAL A COMPRESSAO TIPO OLHAL #70MM2</t>
  </si>
  <si>
    <t>ELETROCALHA STANDARD PERFURADA S/ TAMPA 150X50MM - CH16</t>
  </si>
  <si>
    <t>PARAFUSO CAB QUADRADA ACO GALV 1020 16X300MM</t>
  </si>
  <si>
    <t>ABRACADEIRA TIPO D COM CUNHA P/ ELETRODUTO Ø 1" - TEL-095</t>
  </si>
  <si>
    <t>TERMINAL CABO-BARRA EM LATÃO 2 X # 240 MM2</t>
  </si>
  <si>
    <t>ABRACADEIRA TIPO "U" P/ FIXACAO ELETRODUTO 3/4"</t>
  </si>
  <si>
    <t>ABRACADEIRA ACO GALV TIPO U DIAM. 1.1/2"</t>
  </si>
  <si>
    <t>CABECOTE DE ENTRADA 1" EM ALUMINIO FUNDIDO</t>
  </si>
  <si>
    <t>ABRACADEIRA TIPO COPO 1" C/ PARAFUSO/BUCHA</t>
  </si>
  <si>
    <t>CONJ PARAFUSO, PORCA E ARRUELA LATAO 3/16 X 1"</t>
  </si>
  <si>
    <t>CONJ PARAFUSO, PORCA E ARRUELA LATAO 1/4 X 1"</t>
  </si>
  <si>
    <t>CONJ PARAFUSO, PORCA E ARRUELA LATAO 5/16 X 11/4"</t>
  </si>
  <si>
    <t>CONJ PARAFUSO, PORCA E ARRUELA LATAO 3/8 X 11/2"</t>
  </si>
  <si>
    <t>TAMPA DE ENCAIXE P/ ELETROCALHA CH18, 200MM</t>
  </si>
  <si>
    <t>BARRA CHATA EM ALUMINIO 7/8" X 1/8" X 3M (70MM2) TEL-711</t>
  </si>
  <si>
    <t>NIPLE DUPLO ACO GALVANIZADO BSP Ø 4" (100MM)</t>
  </si>
  <si>
    <t>CAPTOR C/ ROSCA LATAO CROM Ø 3/4" X 250MM, TEL-010</t>
  </si>
  <si>
    <t>PARAFUSO M6X45MM, TEL-5346</t>
  </si>
  <si>
    <t>CORDOALHA CHATA FLEX. 100X25MM 2 FUROS TEL 5701</t>
  </si>
  <si>
    <t>ALICATE Z-201</t>
  </si>
  <si>
    <t>TERMINAL AEREO H=25CM, DIM 5/16" - REF. TEL 024</t>
  </si>
  <si>
    <t>CONJ ESTAIAMENTO TIPO RIGIDO 2M CADA ESTAIS X 2" - TEL-453</t>
  </si>
  <si>
    <t>CAIXA ACO EQUIP POT 380X320X175MM - TEL-903</t>
  </si>
  <si>
    <t>BARRA CHATA AÇO GALV. FOGO 7/8"X1/8"(3M) TEL-761</t>
  </si>
  <si>
    <t>TERMINAL CABO-BARRA EM LATÃO # 150 MM2</t>
  </si>
  <si>
    <t>VERGALHAO DE ACO C/ ROSCA 1/4" P/ ELETROCALHA</t>
  </si>
  <si>
    <t>ELETROCALHA STANDARD PERFURADA S/ TAMPA 200X100MM - CH16</t>
  </si>
  <si>
    <t>MAO FRANCESA REFORCADA P/ ELETROCALHA 300MM</t>
  </si>
  <si>
    <t>ELETROCALHA STANDARD PERFURADA S/ TAMPA 400X100MM - CH16</t>
  </si>
  <si>
    <t>PARAFUSO CAB QUADRADA ACO GALV 1020 16 X 200 MM</t>
  </si>
  <si>
    <t>SAIDA HORIZONTAL P/ ELETRODUTO 3/4"</t>
  </si>
  <si>
    <t>TERMINAL CABO-BARRA EM LATÃO # 240 MM2</t>
  </si>
  <si>
    <t>CRUZETA DE MADEIRA P/ POSTE 90 X 135 X 2400MM</t>
  </si>
  <si>
    <t>PORCA QUADRADA DIAM. 16MM</t>
  </si>
  <si>
    <t>TERMINAL CABO-BARRA EM LATÃO # 300 MM2</t>
  </si>
  <si>
    <t>CANTONEIRA "ZZ" ALTA P/PERFILADO 38/38 - REF. 114-11-Z, MOPA</t>
  </si>
  <si>
    <t>REATOR AFP INT. LÂMPADA VAPOR SÓDIO 400W/220V</t>
  </si>
  <si>
    <t>VENTILADOR DE TETO COMERCIAL C/ ALETAS DE MADEIRA S/ LUMIN., INCL. COMANDO</t>
  </si>
  <si>
    <t>CENTRAL DE ALARME ENDERECAVEL 4 LACOS ATE 256 ENDERECOS</t>
  </si>
  <si>
    <t>TERMINAL CABO-BARRA EM LATÃO # 10 MM2</t>
  </si>
  <si>
    <t>TERMINAL CABO-BARRA EM LATÃO # 25 MM2</t>
  </si>
  <si>
    <t>TERMINAL CABO-BARRA EM LATÃO # 35 MM2</t>
  </si>
  <si>
    <t>TERMINAL CABO-BARRA EM LATÃO # ATÉ 4 MM2</t>
  </si>
  <si>
    <t>SUSPENSAO VERTICAL PARA ELETROCALHA 200X100 MM</t>
  </si>
  <si>
    <t>TE HORIZONTAL 90º PERFURADA C/ TAMPA 200X100MM - CH16</t>
  </si>
  <si>
    <t>TE HORIZONTAL 90º PERFURADA C/ TAMPA 300X100MM - CH16</t>
  </si>
  <si>
    <t>SUPORTE ANGULAR P/ELETROCALHA DE 30X10CM</t>
  </si>
  <si>
    <t>CONECTOR SPLIT BOLT 35MM2 - ACAB. NATURAL TEL 5015</t>
  </si>
  <si>
    <t>SAIDA HORIZONTAL P/ELETRODUTO Ø 1"</t>
  </si>
  <si>
    <t>MASTRO TELESCOPICO C/ REDUCAO P/ 3/4" 5M - TEL-480</t>
  </si>
  <si>
    <t>CURVA HORIZONTAL 90º PERFURADA 200X100MM - CH16</t>
  </si>
  <si>
    <t>CURVA HORIZONTAL 90º PERFURADA 300X100MM - CH16</t>
  </si>
  <si>
    <t>CURSOR P/FITA WALSIWA ERAFLEX</t>
  </si>
  <si>
    <t>PARAFUSO CAB ABAULADA ACO GALV 1020 16X45MM</t>
  </si>
  <si>
    <t>PARAFUSO CAB ABAULADA ACO GALV 1020 16 X 125MM</t>
  </si>
  <si>
    <t>PORCA QUADRADA PARA PARAFUSO M16</t>
  </si>
  <si>
    <t>FITA ISOLANTE NR 33 - 19MM X 20M</t>
  </si>
  <si>
    <t>BOCAL PORCELANA C/ ROSCA P/ LAMPADA INCANDESCENTE</t>
  </si>
  <si>
    <t>SAPATILHA PARA CABO DE AÇO</t>
  </si>
  <si>
    <t>TAMPA DE FERRO R2 DIM. 1070X520MM PADRAO TELEBRAS (TRAFEGO LEVE)</t>
  </si>
  <si>
    <t>MAO FRANCESA PLANA GALVANIZADA 32 X 710MM</t>
  </si>
  <si>
    <t>SELA PARA CRUZETA DE MADEIRA</t>
  </si>
  <si>
    <t>CANTONEIRA ABAS IGUAIS DE FERRO ASTM A-36 - 3/16" X 1.1/2" X 1.1/2"</t>
  </si>
  <si>
    <t>PARAFUSO ABAULADO M16X150MM</t>
  </si>
  <si>
    <t>CABECOTE DE ALUMINIO FUNDIDO 3/4"</t>
  </si>
  <si>
    <t>CINTA CIRCULAR ACO GALVANIZADO 300MM</t>
  </si>
  <si>
    <t>CABECOTE DE ALUMINIO FUNDIDO 1 1/2"</t>
  </si>
  <si>
    <t>CABECOTE DE ALUMINIO FUNDIDO 1 1/4"</t>
  </si>
  <si>
    <t>CANTONEIRA ABAS IGUAIS DE FERRO ASTM A-36 - 3/16" X 1" X 1"</t>
  </si>
  <si>
    <t>SOQUETE ANTI-VIBRATORIO P/LAMP.FLUOR.PANAM/SIMILAR</t>
  </si>
  <si>
    <t>ARRUELA QUADRADA 36MM DE FURO 18MM</t>
  </si>
  <si>
    <t>CRUZETA DE MADEIRA P/ POSTE 90 X 112,5 X 2400 MM</t>
  </si>
  <si>
    <t>OLHAL DE FERRO GALVANIZADO C/ PARAFUSO 16X200MM</t>
  </si>
  <si>
    <t>CANTONEIRA ABAS IGUAIS DE FERRO ASTM A-36 - 3/16" X 1.1/4" X 1.1/4"</t>
  </si>
  <si>
    <t>TERMINAL MECANICO P/CABO 16MM2</t>
  </si>
  <si>
    <t>NIPLE PVC DUPLO 4"</t>
  </si>
  <si>
    <t>ARMACAO SECUNDARIA 1 ESTRIBO C/HASTE 16X150MM</t>
  </si>
  <si>
    <t>CABECOTE DE ALUMINIO FUNDIDO 6"</t>
  </si>
  <si>
    <t>NIPLE PVC DUPLO 6"</t>
  </si>
  <si>
    <t>PARAFUSO ABAULADO M10X150MM</t>
  </si>
  <si>
    <t>ELETROC CH16 PERFURADA 300X100MM S/TAMPA</t>
  </si>
  <si>
    <t>PINO DE CRUZETA 19MM P/ISOLADOR DE DISTRIBUICAO</t>
  </si>
  <si>
    <t>MAO FRANCESA 38X38MM SIMPLES P/ ELETROCALHA 200MM</t>
  </si>
  <si>
    <t>TERMINAL CABO-BARRA EM LATÃO # 6 MM2</t>
  </si>
  <si>
    <t>TERMINAL CABO-BARRA EM LATÃO # 16 MM2</t>
  </si>
  <si>
    <t>TERMINAL CABO-BARRA EM LATÃO # 50 MM2</t>
  </si>
  <si>
    <t>TERMINAL CABO-BARRA EM LATÃO # 70 MM2</t>
  </si>
  <si>
    <t>TERMINAL CABO-BARRA EM LATÃO # 95 MM2</t>
  </si>
  <si>
    <t>TERMINAL CABO-BARRA EM LATÃO # 120 MM2</t>
  </si>
  <si>
    <t>TERMINAL CABO-BARRA EM LATÃO # 185 MM2</t>
  </si>
  <si>
    <t>TERMINAL CABO-BARRA EM LATÃO 2 X # 185 MM2</t>
  </si>
  <si>
    <t>ARRUELA LISA EM LATAO 1/4"</t>
  </si>
  <si>
    <t>ACIONADOR MANUAL DE ALARME ENDERECAVEL TP QUEBRA VIDRO</t>
  </si>
  <si>
    <t>SAÍDA HORIZONTAL P/ ELETRODUTO Ø 2"</t>
  </si>
  <si>
    <t>CINTA CIRCULAR ACO GALVANIZADO 200MM</t>
  </si>
  <si>
    <t>SUPORTE P/ TRANSFORMADOR EM LIGA DE ALUMINIO P/ POSTE CONCRETO CIRCULAR - 225MM</t>
  </si>
  <si>
    <t>TERMINAL CABO-BARRA EM LATAO 2X # 300MM2</t>
  </si>
  <si>
    <t>CONECTOR RJ45 MACHO - PARA REDE DE DADOS</t>
  </si>
  <si>
    <t>PRENSA CABOS PARA ELETRODUTO 1/2"</t>
  </si>
  <si>
    <t>PRENSA CABOS PARA ELETRODUTO 1"</t>
  </si>
  <si>
    <t>ESPELHO 4X2" C/ 1 CONECTOR RJ-45 FEMEA CAT 5E</t>
  </si>
  <si>
    <t>TOMADA TELEFONE COM CONECTOR RJ11</t>
  </si>
  <si>
    <t>TOMADA COAXIAL 75 OHMS PARA TV C/ ESPELHO 4X2"</t>
  </si>
  <si>
    <t>TERMINAL COMPRESSÃO COBRE ESTANHADO 35MM TEL 5135</t>
  </si>
  <si>
    <t>CONECTOR DE MEDICAO EM LATAO C/ 2 PARAFUSOS TEL-562</t>
  </si>
  <si>
    <t>TUBO DE CONCRETO SIMPLES DIAM. 30CM - PS1</t>
  </si>
  <si>
    <t>TUBO DE CONCRETO SIMPLES DIAM. 20CM - PS1</t>
  </si>
  <si>
    <t>BUJAO DE ACO GALVANIZADO 2 1/2"</t>
  </si>
  <si>
    <t>BUJAO DE ACO GALVANIZADO 3"</t>
  </si>
  <si>
    <t>BUJAO DE ACO GALVANIZADO 4"</t>
  </si>
  <si>
    <t>LUVA DE REDUCAO ACO GALV 4X2 1/2"</t>
  </si>
  <si>
    <t>NIPLE DUPLO ACO GALVANIZADO BSP Ø 2.1/2" (65MM)</t>
  </si>
  <si>
    <t>TUBO DE ACO GALVANIZADO 21,30 X 2,25MM (1/2") LEVE</t>
  </si>
  <si>
    <t>TUBO DE ACO GALVANIZADO 26,90 X 2,25MM (3/4") LEVE</t>
  </si>
  <si>
    <t>TUBO DE ACO GALVANIZADO 33,40 X 2,65MM (1") LEVE</t>
  </si>
  <si>
    <t>TUBO DE ACO GALVANIZADO 42,40 X 2,65MM (1 1/4") LEVE</t>
  </si>
  <si>
    <t>TUBO DE ACO GALVANIZADO 48,30 X 3,00MM (1 1/2") LEVE</t>
  </si>
  <si>
    <t>TUBO DE ACO GALVANIZADO 60,30 X 3,00MM (2") LEVE</t>
  </si>
  <si>
    <t>TUBO DE ACO GALVANIZADO 76,10 X 3,35MM (2 1/2") LEVE</t>
  </si>
  <si>
    <t>TUBO DE ACO GALVANIZADO 88,90 X 3,35MM (3") LEVE</t>
  </si>
  <si>
    <t>TUBO DE ACO GALVANIZADO 114,30 X 3,75MM (4") LEVE</t>
  </si>
  <si>
    <t>TUBO DE FERRO FUNDIDO DE 150MM</t>
  </si>
  <si>
    <t>ADAPTADOR PVC SOLD.FLANGES LIVRES P/CX.AGUA 20MM</t>
  </si>
  <si>
    <t>ADAPTADOR PVC SOLD.FLANGES LIVRES P/CX.AGUA 25MM</t>
  </si>
  <si>
    <t>ADAPTADOR PVC SOLD.FLANGES LIVRES P/CX.AGUA 32MM</t>
  </si>
  <si>
    <t>ADAPTADOR PVC SOLD.FLANGES LIVRES P/CX.AGUA 40MM</t>
  </si>
  <si>
    <t>ADAPTADOR PVC SOLD.FLANGES LIVRES P/CX.AGUA 50MM</t>
  </si>
  <si>
    <t>ADAPTADOR PVC SOLD.FLANGES LIVRES P/CX.AGUA 60MM</t>
  </si>
  <si>
    <t>ADAPTADOR PVC SOLD.FLANGES LIVRES P/CX.AGUA 75MM</t>
  </si>
  <si>
    <t>ADAPTADOR PVC SOLDAVEL PARA REGISTRO 25MM X 3/4"</t>
  </si>
  <si>
    <t>ADAPTADOR PVC SOLDAVEL PARA REGISTRO 32MM X 1"</t>
  </si>
  <si>
    <t>ADAPTADOR PVC SOLDAVEL PARA REGISTRO 50MM X 1 1/2"</t>
  </si>
  <si>
    <t>BUCHA DE REDUCAO PVC SOLDAVEL LONGA 32X25MM</t>
  </si>
  <si>
    <t>BUCHA DE REDUCAO PVC SOLDAVEL LONGA 50X32MM</t>
  </si>
  <si>
    <t>JOELHO DE REDUCAO 90 PVC SOLDAVEL DE 32X25MM</t>
  </si>
  <si>
    <t>JOELHO 90 PVC SOLD/ROSCA REDUCAO 25X3/4"</t>
  </si>
  <si>
    <t>JOELHO DE REDUCAO 90 PVC SOLD/ROSCA DE 25X1/2"</t>
  </si>
  <si>
    <t>LUVA PVC SOLDAVEL/ROSCA DE 25X3/4"</t>
  </si>
  <si>
    <t>TUBO PVC CORRUGADO PERFURADO 100MM RIGIDO</t>
  </si>
  <si>
    <t>CURVA 90° CURTA PVC ESGOTO 40MM</t>
  </si>
  <si>
    <t>CURVA 90° CURTA PVC ESGOTO 100MM</t>
  </si>
  <si>
    <t>CURVA 90° LONGA PVC ESGOTO 100 MM</t>
  </si>
  <si>
    <t>JOELHO 90 C/VISITA PVC ESG 100X50MM</t>
  </si>
  <si>
    <t>PLUG PVC ESGOTO DE 100MM</t>
  </si>
  <si>
    <t>TE PVC REDUCAO ESGOTO DE 150X100MM</t>
  </si>
  <si>
    <t>JOELHO 90 DE PVC SOLDAVEL DE 25MM</t>
  </si>
  <si>
    <t>JOELHO 90 DE PVC SOLDAVEL DE 32MM</t>
  </si>
  <si>
    <t>JOELHO 90 DE PVC SOLDAVEL DE 50MM</t>
  </si>
  <si>
    <t>TE DE PVC SOLDAVEL DE 25MM</t>
  </si>
  <si>
    <t>TE DE PVC SOLDAVEL DE 32MM</t>
  </si>
  <si>
    <t>JOELHO 45 DE PVC P/ ESGOTO DE 40MM</t>
  </si>
  <si>
    <t>JOELHO 90 DE PVC P/ ESGOTO DE 40MM</t>
  </si>
  <si>
    <t>JOELHO 90 DE PVC P/ ESGOTO DE 75MM</t>
  </si>
  <si>
    <t>JOELHO 90 DE PVC P/ ESGOTO DE 100MM</t>
  </si>
  <si>
    <t>TE 90° PVC RIGIDO P/ ESGOTO DE 40MM (1 1/2")</t>
  </si>
  <si>
    <t>TE 90° PVC RIGIDO P/ ESGOTO DE 100MM (4")</t>
  </si>
  <si>
    <t>TUBO DE PVC DE 1 1/2" P/ DESCARGA</t>
  </si>
  <si>
    <t>LUVA DE PVC SOLDAVEL DE 25MM</t>
  </si>
  <si>
    <t>JOELHO 45 DE PVC P/ ESGOTO DE 150MM</t>
  </si>
  <si>
    <t>TE DE PVC SOLDAVEL DE 32X25MM</t>
  </si>
  <si>
    <t>JOELHO 45 DE PVC SOLDAVEL DE 25MM</t>
  </si>
  <si>
    <t>ANEL DE BORRACHA P/TUBO PVC 150MM (6")</t>
  </si>
  <si>
    <t>TUBO PVC RIGIDO ROSCAVEL DE 3/4"</t>
  </si>
  <si>
    <t>TUBO PVC RIGIDO ROSCAVEL DE 1"</t>
  </si>
  <si>
    <t>LUVA PVC ROSCAVEL DE 3/4"</t>
  </si>
  <si>
    <t>LUVA PVC ROSCAVEL DE 1"</t>
  </si>
  <si>
    <t>JOELHO 90 PVC ROSCAVEL C/ BUCHA DE LATAO 3/4"</t>
  </si>
  <si>
    <t>BACIA SANITÁRIA CONVENCIONAL RAVENA P9, DECA</t>
  </si>
  <si>
    <t>REGISTRO DE GAVETA BRUTO 15MM - 1/2"</t>
  </si>
  <si>
    <t>REGISTRO DE GAVETA BRUTO 20MM - 3/4"</t>
  </si>
  <si>
    <t>REGISTRO DE GAVETA BRUTO 25MM - 1"</t>
  </si>
  <si>
    <t>REGISTRO DE GAVETA BRUTO 32MM - 1.1/4"</t>
  </si>
  <si>
    <t>REGISTRO DE GAVETA BRUTO 40MM - 1.1/2"</t>
  </si>
  <si>
    <t>REGISTRO DE GAVETA BRUTO 50MM - 2"</t>
  </si>
  <si>
    <t>REGISTRO DE GAVETA BRUTO 65MM - 2.1/2"</t>
  </si>
  <si>
    <t>REGISTRO DE GAVETA BRUTO 80MM - 3"</t>
  </si>
  <si>
    <t>REGISTRO DE GAVETA CROMADO 1/2" COM CANOPLA</t>
  </si>
  <si>
    <t>REGISTRO DE GAVETA CROMADO 3/4" COM CANOPLA</t>
  </si>
  <si>
    <t>REGISTRO DE GAVETA CROMADO 1" COM CANOPLA</t>
  </si>
  <si>
    <t>REGISTRO DE GAVETA CROMADO 1 1/2" COM CANOPLA</t>
  </si>
  <si>
    <t>REGISTRO DE PRESSAO CROMADO 1/2"</t>
  </si>
  <si>
    <t>REGISTRO DE PRESSAO CROMADO 3/4"</t>
  </si>
  <si>
    <t>REGISTRO DE GAVETA CROMADO 1 1/4" COM CANOPLA</t>
  </si>
  <si>
    <t>REGISTRO DE PRESSAO BRUTO 3/4"</t>
  </si>
  <si>
    <t>REGISTRO DE ESFERA C/ BORBOLETA 3/4" BR 33 TIGRE</t>
  </si>
  <si>
    <t>REGISTRO PRESSAO BRUTO 1/2"</t>
  </si>
  <si>
    <t>VALVULA DE SAIDA PARA LAVATORIO CROMADA 1"</t>
  </si>
  <si>
    <t>VALVULA DE ESCOAMENTO P/ PIA OU TANQUE 1.1/4" CROMADA</t>
  </si>
  <si>
    <t>VALVULA DE SAIDA P/MICTORIO CROMADA (11/2")</t>
  </si>
  <si>
    <t>VALVULA DE PVC 2" C/ UNHO</t>
  </si>
  <si>
    <t>VALVULA DE PVC 1" C/ UNHO</t>
  </si>
  <si>
    <t>VALVULA DE DESCARGA 1 1/2" C/ ACABAMENTO CROMADO</t>
  </si>
  <si>
    <t>VALVULA DE DESCARGA COM REGISTRO 1 1/2" S/ ACABAM.</t>
  </si>
  <si>
    <t>VALVULA RETENCAO HORIZONTAL BRONZE - 80MM (3")</t>
  </si>
  <si>
    <t>VALVULA RETENCAO VERTICAL BRONZE - 32MM (1 1/4")</t>
  </si>
  <si>
    <t>VALVULA RETENCAO VERTICAL BRONZE - 20 MM 3/4"</t>
  </si>
  <si>
    <t>VALVULA RETENCAO VERTICAL BRONZE - 15MM (1/2")</t>
  </si>
  <si>
    <t>VALVULA RETENCAO VERTICAL BRONZE - 40MM (11/2")</t>
  </si>
  <si>
    <t>VALVULA RETENCAO VERTICAL BRONZE - 50MM (2")</t>
  </si>
  <si>
    <t>VALVULA RETENCAO VERTICAL BRONZE - 65MM (21/2")</t>
  </si>
  <si>
    <t>VALVULA RETENCAO VERTICAL BRONZE - 80MM (3")</t>
  </si>
  <si>
    <t>VALVULA DE RETENCAO VERTICAL BRONZE - 25MM (1")</t>
  </si>
  <si>
    <t>VALVULA EM PVC P/ LAVAT PADRAO POPULAR 1" C/ UNHO</t>
  </si>
  <si>
    <t>VALVULA DE DESCARGA COM CANOPLA CROMADA 11/4"</t>
  </si>
  <si>
    <t>VÁLVULA ESFERA NPT CLASSE 300 Ø 3/4"</t>
  </si>
  <si>
    <t>SIFAO METALICO TIPO COPO 1X1 1/2"</t>
  </si>
  <si>
    <t>SIFAO CROMADO 2"</t>
  </si>
  <si>
    <t>SIFAO METAL CROMADO P/ LAVATORIO 1" X 1 1/2"</t>
  </si>
  <si>
    <t>SIFAO DE PVC RIGIDO TIPO COPO 1" X 1 1/2"</t>
  </si>
  <si>
    <t>SIFAO ACO INOX CROMADO P/ LAVATORIO 1 1/4"</t>
  </si>
  <si>
    <t>SIFAO DE PVC DIAMETRO 2"</t>
  </si>
  <si>
    <t>SIFAO PVC PADRAO POPULAR P/ LAVATÓRIO 1"X1 1/2"</t>
  </si>
  <si>
    <t>ENGATE FLEXIVEL METAL CROMADO ESTEVES</t>
  </si>
  <si>
    <t>TUBO ACO GALV NBR5590 CL PESADA 20 MM (3/4) - GAS</t>
  </si>
  <si>
    <t>CAP 3/4 NPT - GALVANIZADO 300 LBS</t>
  </si>
  <si>
    <t>VALVULA DE RETENCAO MEIA LUVA 7/16" NS X 1/2" NPT</t>
  </si>
  <si>
    <t>PIGTAIL POL MX7/16 NS(24) - P45 - 0,50M</t>
  </si>
  <si>
    <t>TE NPT 3/4"- GALVANIZADO 300 LBS</t>
  </si>
  <si>
    <t>REGULADOR PRESSAO PRIM EST SAIDA 150KPA INC VALVULA P/ 02 CILIDROS</t>
  </si>
  <si>
    <t>ANEL DE CERA PARA BACIA SANITARIA</t>
  </si>
  <si>
    <t>CAIXA DESCARGA PLASTICA SOBREPOR BRANCA 6/9 LITROS</t>
  </si>
  <si>
    <t>RESERVATORIO DE POLIETILENO 1.000 L C/ TAMPA</t>
  </si>
  <si>
    <t>RESERVATORIO DE POLIETILENO 5.000 L C/ TAMPA</t>
  </si>
  <si>
    <t>RESERVATORIO DE POLIETILENO 1.500 L C/ TAMPA</t>
  </si>
  <si>
    <t>RESERVATORIO DE POLIETILENO 500 L C/ TAMPA</t>
  </si>
  <si>
    <t>RESERVATORIO DE POLIETILENO 310 L C/ TAMPA</t>
  </si>
  <si>
    <t>RESERVATORIO DE POLIETILENO 3.000 L C/ TAMPA</t>
  </si>
  <si>
    <t>RESERVATORIO DE POLIETILENO 2.000 L C/ TAMPA</t>
  </si>
  <si>
    <t>RESERVATORIO DE POLIETILENO 15.000 L C/ TAMPA</t>
  </si>
  <si>
    <t>BACIA LOUÇA BRANCA DECA VOGUE PLUS REF. P 510</t>
  </si>
  <si>
    <t>BACIA SIF. LOUCA DECA LINHA RAVENA REF. P.909</t>
  </si>
  <si>
    <t>BACIA SIFONADA DE LOUCA BRANCA</t>
  </si>
  <si>
    <t>BACIA LOUCA BRANCA COM CAIXA ACOPLADA</t>
  </si>
  <si>
    <t>CABIDE DE LOUCA BRANCA COM 2 GANCHOS</t>
  </si>
  <si>
    <t>LAVATORIO DE LOUCA BRANCA COM COLUNA</t>
  </si>
  <si>
    <t>LAVATORIO DE LOUCA BRANCA SEM COLUNA</t>
  </si>
  <si>
    <t>MICTORIO COLETIVO ACO INOX, AISI 304 N.18 - L=30CM</t>
  </si>
  <si>
    <t>MICTORIO DE LOUCA BRANCA</t>
  </si>
  <si>
    <t>PIA DE ACO INOXIDAVEL COM CUBA SIMPLES 1.50X0.58M</t>
  </si>
  <si>
    <t>PAPELEIRA DE LOUCA BRANCA 15X15CM</t>
  </si>
  <si>
    <t>SABONETEIRA DE LOUCA BRANCA 7.5X15CM</t>
  </si>
  <si>
    <t>SABONETEIRA DE LOUCA BRANCA SEM ALCA 15X15CM</t>
  </si>
  <si>
    <t>TANQUE SIMPLES 85 LTS ACO INOX, AISI 304 - TS Nº 2</t>
  </si>
  <si>
    <t>TANQUE SIMPLES 45 LTS ACO INOX, AISI 304 - TS Nº 1</t>
  </si>
  <si>
    <t>CABIDE DE LOUCA BRANCA COM 1 GANCHO</t>
  </si>
  <si>
    <t>CHUVEIRO DE PVC C/ BRACO</t>
  </si>
  <si>
    <t>BACIA SIFONADA INFANTIL DE LOUCA BRANCA</t>
  </si>
  <si>
    <t>CUBA LOUCA BRANCA DE EMBUTIR DIAM.36CM DECA L-41</t>
  </si>
  <si>
    <t>ESCOVARIO AÇO INOX, AISI 304 Nº 18 - (17X43X23CM)</t>
  </si>
  <si>
    <t>LAVATORIO EM ACO INOX, LIGA AISI 304 N.1</t>
  </si>
  <si>
    <t>MICTORIO ACO INOX LIGA AISI 304 N.18 C/VALVULA</t>
  </si>
  <si>
    <t>TANQUE DUPLO 90 LTS ACO INOX AISI 304 TD Nº 1</t>
  </si>
  <si>
    <t>BEBEDOURO EM ACO INOX, AISI 304 CH18 DIM. 45X275CM</t>
  </si>
  <si>
    <t>CUBA EM ACO INOX P/ PANELOES, AISI 304 CH 22</t>
  </si>
  <si>
    <t>PIA EM ACO INOX C/ 2 CUBAS NO. 1 0.60 X 2.50 M</t>
  </si>
  <si>
    <t>BEBEDOURO ACO INOX COLETIVO N.18 - L= 0.45 M</t>
  </si>
  <si>
    <t>TANQUE DUPLO EM MARMORITE - DIM. 100X60 CM</t>
  </si>
  <si>
    <t>PIA EM MARMORITE P/COZINHA DIM. 1.20 X 0.60 M</t>
  </si>
  <si>
    <t>CABIDE 1 GANCHO REF.08 ACAB. CROMADO</t>
  </si>
  <si>
    <t>CANOPLA PARA VALVULA DE DESCARGA</t>
  </si>
  <si>
    <t>CUBA LOUCA BRANCA OVAL DE EMBUTIR REF. L37</t>
  </si>
  <si>
    <t>BACIA DE LOUÇA BRANCA LINHA APIA</t>
  </si>
  <si>
    <t>LAV. LOUÇA BRANCA S/ COLUNA LINHA COLIBRI</t>
  </si>
  <si>
    <t>TANQUE MARMORITE COM 1 BOJO DIM. 60X50CM</t>
  </si>
  <si>
    <t>CUBA ACO INOX RETANG. SIMPLES REF.302 MARCA STRAKE</t>
  </si>
  <si>
    <t>PIA ACO INOXI 01 CUBA N. 1 DIM. 0.60 X 1.80M</t>
  </si>
  <si>
    <t>PIA ACO INOXI 02 CUBAS N. 2 DIM. 0.60 X 2.10M</t>
  </si>
  <si>
    <t>LAVATORIO BRANCO COM COLUNA BRANCO PADRAO POPULAR</t>
  </si>
  <si>
    <t>LAVATORIO DE CANTO BRANCO REF. L101</t>
  </si>
  <si>
    <t>CUBA AÇO INOX RETANG. SIMPLES REF.301 MARCA STRAKE</t>
  </si>
  <si>
    <t>LAVATORIO DE CANTO BRANCO COLECAO MASTER - L76</t>
  </si>
  <si>
    <t>ACAB. ANTIVAND. REF. 01505006 P/ VALVULA DESCARGA</t>
  </si>
  <si>
    <t>BACIA SIF. LOUCA BRANCA VOGUE PLUS CONFORT - P51</t>
  </si>
  <si>
    <t>TORNEIRA PARA TANQUE</t>
  </si>
  <si>
    <t>TORNEIRA DE PRESSAO CROMADA P/LAVATORIO 1/2"</t>
  </si>
  <si>
    <t>TUBO DE LIGACAO CROMADO COM CANOPLA</t>
  </si>
  <si>
    <t>TORNEIRA DE JARDIM CROMADA 3/4" OU 1/2"</t>
  </si>
  <si>
    <t>TORNEIRA DE PRESSAO EM PVC P/ PIA 1/2"</t>
  </si>
  <si>
    <t>DUCHA MANUAL ACQUA JET C/ REG.PRESSÃO REF. C 2195</t>
  </si>
  <si>
    <t>TORNEIRA PARA PIA CROMADA 1/2" FABRIMAR OU SIMILAR</t>
  </si>
  <si>
    <t>TORNEIRA JATO ESGUICHO EM ACO INOX DIAM. 3/8" - TAMANHO 15 CM P/ BEBEDOURO INDUSTRIAL</t>
  </si>
  <si>
    <t>TORNEIRA EM PVC PARA LAVATORIO</t>
  </si>
  <si>
    <t>TORNEIRA DE PRESSAO CROMADA PARA TANQUE DE 1/2"</t>
  </si>
  <si>
    <t>TORN. CROMADA 1/2" LINHA PRATIKA REF.1157-P FABRIMAR</t>
  </si>
  <si>
    <t>TORNEIRA PRESSÃO CROMADA USO GERAL 3/4"</t>
  </si>
  <si>
    <t>FILTRO AQUALAR CURTO AP200 AQUALAR/EQUIV C/ REFIL(VELA)</t>
  </si>
  <si>
    <t>VALVULA DESC ANTI-VANDALISMO P/ MICTORIO DOCOL/EQU</t>
  </si>
  <si>
    <t>LAVATÓRIO COM COLUNA BRANCA CONFORT L51+CS1V</t>
  </si>
  <si>
    <t>TUBO LIGACAO MICTORIO ANTIVAND 00132606 DOCOL/EQU</t>
  </si>
  <si>
    <t>ACAB. VALV. DESC. PRESSMATIC BENEFIT 00184906 DOCOL</t>
  </si>
  <si>
    <t>CHUVEIRO CROMADO COM DESVIADOR FLEXIVEL 1975C</t>
  </si>
  <si>
    <t>MICTORIO LOUCA BRANCA C/ SIFÃO INTEGRADO M712</t>
  </si>
  <si>
    <t>CAIXA DE INCENDIO/ABRIGO PARA MANGUEIRA 60X90X17CM C/ TAMPA E SUPORTE</t>
  </si>
  <si>
    <t>EXTINTOR GAS CARBONICO CO2 5 BC -6 KG</t>
  </si>
  <si>
    <t>CAIXA DE ACO 40X60X40CM P/HIDRANTE DE RECALQUE</t>
  </si>
  <si>
    <t>ADAPTADOR LATAO ROSCA P/ ENGATE RAPIDO 63X63MM</t>
  </si>
  <si>
    <t>SUPORTE PARA EXTINTOR</t>
  </si>
  <si>
    <t>EXTINTOR AP 2A (10 LITROS)</t>
  </si>
  <si>
    <t>EXTINTOR PORTATIL PO QUIMICO SECO ABC- 4KG</t>
  </si>
  <si>
    <t>EXTINTOR PORTATIL PO QUIMICO SECO ABC- 6KG</t>
  </si>
  <si>
    <t>REGISTRO GLOBO ANGULAR 45º DE 63MM</t>
  </si>
  <si>
    <t>MANGUEIRA DE 63MM X 20 M C/ ENGATE STORZ</t>
  </si>
  <si>
    <t>REGISTRO GLOBO ANGULAR 90 DE 63MM</t>
  </si>
  <si>
    <t>TAMPAO COM CORRENTE PARA REGISTRO GLOBO ANGULAR</t>
  </si>
  <si>
    <t>CAIXA DE INCENDIO/ABRIGO PARA MANGUEIRA 80X90X17CM C/ TAMPA E SUPORTE</t>
  </si>
  <si>
    <t>CHAVE P/ CONEXOES TIPO STORZ DN 1 1/2X 2 1/2"</t>
  </si>
  <si>
    <t>MANGUEIRA DE INCENDIO 63MM X 15 M C/ ENGATE STORZ</t>
  </si>
  <si>
    <t>SINALIZ DE EMERGENCIA (SAIDA) ACRILICA AUTONOMA</t>
  </si>
  <si>
    <t>PLACA DE SINALIZAÇÃO DE EMERGÊNCIA DE ORIENTAÇÃO E SALVAMENTO , CONFORME ABNT NBR 13434/2004 E NT14/2010-ES</t>
  </si>
  <si>
    <t>ESGUICHO EM LATAO REGULAVEL 2.1/2"</t>
  </si>
  <si>
    <t>RALO SIFONADO EM PVC 100X40MM COM GRELHA EM PVC</t>
  </si>
  <si>
    <t>RALO SECO PVC 10 CM, COM GRELHA EM PVC</t>
  </si>
  <si>
    <t>CAIXA SIFONADA PVC 150X150X50MM,COM GRELHA EM PVC</t>
  </si>
  <si>
    <t>TAMPA P/ CAIXA SIFONADA EM PVC 15X15CM</t>
  </si>
  <si>
    <t>RALO SIFONADO 10X10CM C/ GRELHA QUADRADA PVC</t>
  </si>
  <si>
    <t>RALO SIFONADO EM PVC 100X40MM, C/ GRELHA CROMADA</t>
  </si>
  <si>
    <t>RALO SECO PVC 10CM, C/ GRELHA CROMADA</t>
  </si>
  <si>
    <t>RALO SIFONADO 100X40MM C/GRELHA PVC,AKROS MAR.REF.</t>
  </si>
  <si>
    <t>TAMPA ACO INOX ROTATIVA P/ CAIXA SIFONADA 150X150MM</t>
  </si>
  <si>
    <t>TAMPA ACO INOX ROTATIVA PARA RALO 100X100MM</t>
  </si>
  <si>
    <t>TAMPA PVC PARA RALO 100X100MM</t>
  </si>
  <si>
    <t>CHAPA GALVANIZADA Nº 26 DESENV 30 CM</t>
  </si>
  <si>
    <t>SUPORTE PARA CALHA</t>
  </si>
  <si>
    <t>CHAPA DE ACO GALVANIZADO Nº 16 (ESP. 1,55MM)</t>
  </si>
  <si>
    <t>CALHA EM CHAPA DE ACO GALVANIZADO N. 20 40X25X25CM</t>
  </si>
  <si>
    <t>CHAPA DE ACO GALVANIZADA Nº 14 (ESP. 1,95MM)</t>
  </si>
  <si>
    <t>TAMPA FERRO FUNDIDO ARTICULADA (60X40) CM</t>
  </si>
  <si>
    <t>FITA PERFURADA WALSYWA 19MM X 30M</t>
  </si>
  <si>
    <t>CAIXA TERMOPLASTICA P/ HIDROMETRO DN 3/4" P/PAREDE</t>
  </si>
  <si>
    <t>FILTRO ANAER.ANEL CONCR.DIAM 1M,H=2.0M,C/ VISITA</t>
  </si>
  <si>
    <t>CX SIF MONTADA C/ GRELHA E PORTA GRELHA QUADRADO INOX 150X150X50MM</t>
  </si>
  <si>
    <t>LAVATORIO C/ COLUNA RAVENA DECA L91/C9 BRANCO</t>
  </si>
  <si>
    <t>BOLSA DE BORRACHA Ø 1.1/2" P/ BACIA SANIT.</t>
  </si>
  <si>
    <t>ENGATES DE PVC</t>
  </si>
  <si>
    <t>ENGATES CROMADOS</t>
  </si>
  <si>
    <t>ASSENTO DE PLASTICO PARA VASO SANITARIO</t>
  </si>
  <si>
    <t>FITA DE VEDACAO 18MM X 50M</t>
  </si>
  <si>
    <t>ADESIVO PARA TUBO DE PVC RIGIDO</t>
  </si>
  <si>
    <t>SOLUCAO LIMPADORA PARA PVC RIGIDO</t>
  </si>
  <si>
    <t>TORNEIRA DE BOIA EM LATAO(BOIA PLAST)DN 20MM (3/4)</t>
  </si>
  <si>
    <t>TORNEIRA BOIA HASTE METALICA BALAO PLASTICO - 3/4"</t>
  </si>
  <si>
    <t>FILTRO ANAEROBIO ANEIS CONCR. DIAM.1.20M, H=2.00M</t>
  </si>
  <si>
    <t>FOSSA ANEIS PRE-MOLDADOS DIAM. 2M,H=2M,TAMPA 60CM</t>
  </si>
  <si>
    <t>FILTRO ANAER. ANEIS CONCR.DIAM. 2M,H=2M,TAMPA 60CM</t>
  </si>
  <si>
    <t>CAVALETE PARA PADRAO DE ENTRADA D=3/4"</t>
  </si>
  <si>
    <t>ENGATE N.3 EM PVC CIPLA OU SIMILAR</t>
  </si>
  <si>
    <t>ENGATE DE PVC 1/2"X40MM, LUCONI MARCA DE REF.</t>
  </si>
  <si>
    <t>LUBRIFICANTE PARA TUBO DE PVC E FERRO FUNDIDO</t>
  </si>
  <si>
    <t>FOSSA ANÉIS CONCR. D=1.20M, H=2.0M C/VISITA 60 CM</t>
  </si>
  <si>
    <t>AUTOMATICO DE BOIA 2 FUNCOES 25A</t>
  </si>
  <si>
    <t>TAMPA PLASTICA PARA BACIA SIFONADA INFANTIL</t>
  </si>
  <si>
    <t>ANEL PRE-MOLDADO DE CONCRETO Ø 1.50 M - H= 0,50M</t>
  </si>
  <si>
    <t>TAMPA PRE-MOLDADA DIAMETRO 1.5M</t>
  </si>
  <si>
    <t>REPARO DE VÁLVULA DE DESCARGA</t>
  </si>
  <si>
    <t>REMOCAO RESIDUOS CLASSE A CONAMA (CACAMBA) CLASSE II B (NBR10004) INCLUSIVE DESTINACAO FINAL</t>
  </si>
  <si>
    <t>BARRA CHATA DE FERRO ASTM A-36 1/4" X 1.1/4"</t>
  </si>
  <si>
    <t>TUBO ACO GALV 60,30 X 3,75MM (2") DIN 2440 - MEDIO</t>
  </si>
  <si>
    <t>TUBO ACO GALV. 33,70 X 3,35MM (1") DIN 2440 - MEDIO</t>
  </si>
  <si>
    <t>CORRIMAO EM TUBO FG,DIAM 3",COM CHUMB.A CADA 1.5 M</t>
  </si>
  <si>
    <t>ALCAPAO DE MADEIRA DE LEI 60X60CM</t>
  </si>
  <si>
    <t>JATEAMENTO PADRÃO SA 2 1/2</t>
  </si>
  <si>
    <t>TUBO ACO GALV 26,90 X 2,65MM (3/4") DIN 2440 - MEDIO</t>
  </si>
  <si>
    <t>TUBO ACO GALV 76,10 X 3,75MM (2.1/2") DIN 2440 - MEDIO</t>
  </si>
  <si>
    <t>ALUGUEL MENSAL CONTAINER P/ ALMOX 6.00X2.40X2.40M</t>
  </si>
  <si>
    <t>REDE EM CORDA DE NYLON P/PROTECAO QUADRA ESPORTES MALHA 10X10CM</t>
  </si>
  <si>
    <t>MOBILIZAÇÃO E DESMOB. CONTEINER P/BARRACÃO DE OBRA</t>
  </si>
  <si>
    <t>TUBO ACO GALV 48,30 X 3,35MM (1.1/2") DIN 2440 - MEDIO</t>
  </si>
  <si>
    <t>TAMPA DE FERRO FUNDIDO 40X40CM C/ INSCR - TRAFEGO LEVE</t>
  </si>
  <si>
    <t>MOLDE P/ SOLDA EXOTERMICA TIPO HCL 5/8" 50-5</t>
  </si>
  <si>
    <t>PÇ</t>
  </si>
  <si>
    <t>ADESIVO 60X60CM COM IMPRESSAO DIGITAL "LOGO IOPES"</t>
  </si>
  <si>
    <t>ALUGUEL MENSAL CONTAINER VESTIARIO 6.0X2.40X2.40M</t>
  </si>
  <si>
    <t>ALUGUEL CONTAINER REFEITORIO 6X2.40X2.40M</t>
  </si>
  <si>
    <t>ALUGUEL CONTAINER SANITARIO COLET 6X2.40X2.40M</t>
  </si>
  <si>
    <t>FITA PERF NIQUELADA P/ EQUALIZ ROLO 3M 20X0.8MM 7F</t>
  </si>
  <si>
    <t>PO EXOTERMICO IGNICAO C/ PALITO CARTUCHO 115</t>
  </si>
  <si>
    <t>ALUGUEL CONTAINER ESCR+BANH 6X2.40X2.40M P+2J+1PT AR</t>
  </si>
  <si>
    <t>PLACA P/ INAUGURACAO OBRA EM ALUM POLIDO 40X50CM</t>
  </si>
  <si>
    <t>SUPORTE "Y" WALSYWA P/ FIXACAO DE ELETRODUTOS TETO</t>
  </si>
  <si>
    <t>ALUGUEL CONTAINER ESCRITORIO SEM WC (6X2.40X2.40)M</t>
  </si>
  <si>
    <t>DETECTOR OPTICO ENDERECAVEL 24V</t>
  </si>
  <si>
    <t>TIJOLO ESMERIL 76,2X76,2X50,8 MM</t>
  </si>
  <si>
    <t>SIRENE ELETRONICA MEDIA TP CORNETA</t>
  </si>
  <si>
    <t>TUBO ACO GALV 101,60 X 4,25MM (3.1/2") DIN 2440 - MEDIO</t>
  </si>
  <si>
    <t>TRINCO REDONDO VERTICAL FERRO GALVANIZADO 15CM</t>
  </si>
  <si>
    <t>GALVANIZAÇÃO ELETROLITICA</t>
  </si>
  <si>
    <t>BARRA CHATA DE FERRO ASTM A-36 1/8" X 3/4"</t>
  </si>
  <si>
    <t>BARRA CHATA DE FERRO ASTM A-36 1/4" X 1.1/2"</t>
  </si>
  <si>
    <t>CANTONEIRA ABAS IGUAIS DE FERRO ASTM A-36 - 1/4" X 1.1/4" X 1.1/4"</t>
  </si>
  <si>
    <t>BARRA DE FERRO REDONDA LISA SAE-1020 Ø 1/2"</t>
  </si>
  <si>
    <t>BARRA DE FERRO REDONDA LISA SAE-1020 Ø 5/8"</t>
  </si>
  <si>
    <t>BARRA DE FERRO REDONDA LISA SAE-1020 Ø 3/8"</t>
  </si>
  <si>
    <t>BARRA DE FERRO REDONDA LISA SAE-1020 Ø 5/16"</t>
  </si>
  <si>
    <t>PERFIL METALICO "T" 3/4 X 1/8"</t>
  </si>
  <si>
    <t>PERFIL METALICO "U" 200 X 50 X 3,8MM</t>
  </si>
  <si>
    <t>PERFIL 2L LAMINADO 38,10 X 38,10 X 3,18 X 200MM</t>
  </si>
  <si>
    <t>TUBO ACO GALV 88,90 X 4,00MM (3") DIN 2440 - MEDIO</t>
  </si>
  <si>
    <t>PERFIL "U" ENRIJECIDO 200 X 75 X 25 X 2,65MM (7,92KG/M)</t>
  </si>
  <si>
    <t>MASTRO SIMPLES FG DE 1 1/2"X3M</t>
  </si>
  <si>
    <t>CERAMICA LISA BRANCA REF POLAR 33X61 A - INCESA OU EQUIVALENE</t>
  </si>
  <si>
    <t>PORTA CORTA FOGO COM BARRA ANTIPANICO 1.00 X 2.10</t>
  </si>
  <si>
    <t>SOLO BRITA</t>
  </si>
  <si>
    <t>ESTOPA BRANCA - KG</t>
  </si>
  <si>
    <t>CINTO DE SEGURANCA</t>
  </si>
  <si>
    <t>UNIFORME DE BRIM (CALCA / CAMISA)</t>
  </si>
  <si>
    <t>CAPA DE CHUVA</t>
  </si>
  <si>
    <t>VESTE DE SEGURANCA (COLETE REFLETIVO)</t>
  </si>
  <si>
    <t>CAPACETE DE OBRA COM CARNEIRA</t>
  </si>
  <si>
    <t>BOTA DE SEGURANÇA</t>
  </si>
  <si>
    <t>OCULOS DE PROTECAO</t>
  </si>
  <si>
    <t>LUVA DE RASPA</t>
  </si>
  <si>
    <t>MASCARA DE AR</t>
  </si>
  <si>
    <t>PICARETA COM CABO</t>
  </si>
  <si>
    <t>PA DE PEDREIRO C/ CABO</t>
  </si>
  <si>
    <t>ENXADA COM CABO</t>
  </si>
  <si>
    <t>SERROTE DE 26"</t>
  </si>
  <si>
    <t>MARTELO 27CM COM CABO</t>
  </si>
  <si>
    <t>NIVEL DE PEDREIRO 12"</t>
  </si>
  <si>
    <t>ALICATE UNIVERSAL 8"</t>
  </si>
  <si>
    <t>MARRETA 5KG C/ CABO</t>
  </si>
  <si>
    <t>CHAVE AJUSTAVEL INGLESA "GRIFO" 10"</t>
  </si>
  <si>
    <t>JOGO DE CHAVE DE FENDA</t>
  </si>
  <si>
    <t>CAVADEIRA DE BRAÇO</t>
  </si>
  <si>
    <t>SERRA TICO TICO</t>
  </si>
  <si>
    <t>SERRA DE DISCO (CIRCULAR)</t>
  </si>
  <si>
    <t>CARRINHO DE MAO</t>
  </si>
  <si>
    <t>ESTAGIÁRIO 4 HORAS-UFES (INCL.L SOCIAIS DE 5%)</t>
  </si>
  <si>
    <t>PORTA MAD. MEXICANA C/VISOR P/ VERNIZ 0.80X2.10M</t>
  </si>
  <si>
    <t>PORTA MAD. MEXICANA 2F C/VISOR VERNIZ 1.60X2.10M</t>
  </si>
  <si>
    <t>PORTA MAD. MEXICANA C/VISOR P/ VERNIZ 0.60X2.10</t>
  </si>
  <si>
    <t>PORTA MAD. MEXICANA C/VISOR P/ VERNIZ 0.70X2.10</t>
  </si>
  <si>
    <t>PORTA MAD. MEXICANA C/VISOR P/ VERNIZ 0.90X2.10</t>
  </si>
  <si>
    <t>INSUMOS SINAPI</t>
  </si>
  <si>
    <t>MAQUINA ELETRICA P/ POLIMENTO PISO - REF TAB SINAPI</t>
  </si>
  <si>
    <t>MAQ. CORTAR ASFALTO/CONCRETO - REF TABELA SINAPI</t>
  </si>
  <si>
    <t>RETROESCAVADEIRA MASSEY FERGUSON MF-86HF (E011)</t>
  </si>
  <si>
    <t>BETONEIRA 320 L (E301)</t>
  </si>
  <si>
    <t>VIBRADOR DE IMERSAO ELETRICO 2HP (E306)</t>
  </si>
  <si>
    <t>CAMINHAO CARR MBENZ L1620/51 C/GUIND. 6T X M(E434)</t>
  </si>
  <si>
    <t>CAMINHAO TANQUE MB L1620/51 6.000 L (1.0) E406</t>
  </si>
  <si>
    <t>TEODOLITO C/ PRECISAO +/- 6 SEGUNDOS (SINAPI 7247)</t>
  </si>
  <si>
    <t>NIVEL OTICO C/ PRECISAO +/- 0,7MM (SINAPI 7252)</t>
  </si>
  <si>
    <t>KOMBI STANDER A GASOLINA (PREÇO DE AQUISICAO)</t>
  </si>
  <si>
    <t>GOL 1.0 TOTAL FLEX 4 PORTAS BASICO GASOLINA (PRECO AQUIS)</t>
  </si>
  <si>
    <t>CARREG. DE PNEUS CASE W-20 1,33M3 (1.0) (E016)</t>
  </si>
  <si>
    <t>CAMINHAO BASC M BENZ LK1620 6 M3 (10,5T) - (E403)</t>
  </si>
  <si>
    <t>COMPACTADOR MANUAL MOTOR DIESEL POT.5HP (E906)</t>
  </si>
  <si>
    <t>SCORIO</t>
  </si>
  <si>
    <t>DER</t>
  </si>
  <si>
    <t>DATA BASE</t>
  </si>
  <si>
    <t>DEMOLIÇÕES E RETIRADAS</t>
  </si>
  <si>
    <t>LIMPEZA DO TERRENO</t>
  </si>
  <si>
    <t>LOCAÇÃO</t>
  </si>
  <si>
    <t>INSTALAÇÃO DO CANTEIRO DE OBRAS</t>
  </si>
  <si>
    <t>TAPUMES, BARRACÕES E COBERTURAS</t>
  </si>
  <si>
    <t>INSTALAÇÃO DO CANTEIRO DE OBRAS (UTILIZAÇÃO 1 VEZ), PROJETO PADRÃO LABOR - NR.18 (OBRAS COM PRAZO DE EXECUÇÃO SUPERIOR A 12 MESES)</t>
  </si>
  <si>
    <t>INSTALAÇÃO DO CANTEIRO DE OBRAS (UTILIZAÇÃO 2 VEZES), PROJETO PADRÃO LABOR - NR.18 (OBRAS COM PRAZO DE EXECUÇÃO DE 6 A 12 MESES)</t>
  </si>
  <si>
    <t>ESCAVAÇÕES</t>
  </si>
  <si>
    <t>REATERRO E COMPACTAÇÃO</t>
  </si>
  <si>
    <t>TRANSPORTES</t>
  </si>
  <si>
    <t>INFRA-ESTRUTURA (FUNDAÇÃO)</t>
  </si>
  <si>
    <t>SUPER-ESTRUTURA</t>
  </si>
  <si>
    <t>ESTRUTURAS DE CONCRETO APARENTE</t>
  </si>
  <si>
    <t>LAJES PRÉ-MOLDADAS</t>
  </si>
  <si>
    <t>RECUPERAÇÃO DE ESTRUTURAS</t>
  </si>
  <si>
    <t>MURO DE ARRIMO (Conc. ciclópico 15MPa c/ 30% de pedra de mão, c/ forn., preparo e aplicação de concreto, forma de tábua pinho-reap.5 vezes, exclusive escav. e reaterro) seções tipicas nas seguintes dimensões:</t>
  </si>
  <si>
    <t>PAREDES E PAINÉIS</t>
  </si>
  <si>
    <t>ALVENARIA DE VEDAÇÃO</t>
  </si>
  <si>
    <t>PLACAS E PAINÉIS DIVISÓRIOS</t>
  </si>
  <si>
    <t>VERGAS/CONTRAVERGA</t>
  </si>
  <si>
    <t>ALVENARIA ESTRUTURAL</t>
  </si>
  <si>
    <t>ALVENARIA DE VEDAÇÃO EMPREGANDO ARGAMASSA DE CIMENTO, CAL E AREIA</t>
  </si>
  <si>
    <t>ESQUADRIAS DE MADEIRA</t>
  </si>
  <si>
    <t>MARCOS E ALIZARES</t>
  </si>
  <si>
    <t>FERRAGENS</t>
  </si>
  <si>
    <t>PORTA EM MADEIRA DE LEI TIPO ANGELIM PEDRA OU EQUIV.C/ENCHIMENTO EM MADEIRA 1A.QUALIDADE ESP. 30MM P/ PINTURA, INCLUSIVE ALIZARES, DOBRADIÇAS E FECHADURA EXTERNA, EXCLUSIVE MARCO</t>
  </si>
  <si>
    <t>Porta em madeira de lei tipo angelim pedra ou equiv.c/enchimento em madeira 1a.qualidade esp. 30mm p/ pintura, inclusive alizares, dobradiças e fechadura externa em latão cromado LaFonte ou equiv., exclusive marco, nas dim.: 0.70 x 2.10 m</t>
  </si>
  <si>
    <t>Porta em madeira de lei tipo angelim pedra ou equiv.c/enchimento em madeira 1a.qualidade esp. 30mm p/ pintura, inclusive alizares, dobradiças e fechadura externa em latão cromado LaFonte ou equiv., exclusive marco, nas dim.: 0.80 x 2.10 m</t>
  </si>
  <si>
    <t>Porta em madeira de lei tipo angelim pedra ou equiv.c/enchimento em madeira 1a.qualidade esp. 30mm p/ pintura, inclusive alizares, dobradiças e fechadura externa em latão cromado LaFonte ou equiv., exclusive marco, nas dim.: 0.90 x 2.10 m</t>
  </si>
  <si>
    <t>PORTA EM MADEIRA DE LEI TIPO ANGELIM PEDRA/EQUIV, ESP. 30MM C/ ACAB. LISO P/ PINTURA, INCL. FECHADURA TIPO "LIVRE/OCUPADO" E FERRAGENS P/ FIXAÇÃO EM GRANITO, EXCLUSIVE MARCO</t>
  </si>
  <si>
    <t>Porta em madeira de lei tipo angelim pedra ou equiv.c/enchimento em madeira 1a.qualidade esp. 30mm p/ pintura, incl. fechadura tipo "livre/ocupado" em latão cromado Lafonte ou equiv. e ferragens p/ fixação em granito, excl. marco, nas dimensões: 0.60 x 1.80 m</t>
  </si>
  <si>
    <t>Porta em madeira de lei tipo angelim pedra ou equiv.c/enchimento em madeira 1a.qualidade esp. 30mm p/ pintura, incl. fechadura tipo "livre/ocupado" em latão cromado Lafonte ou equiv. e ferragens p/ fixação em granito, excl. marco, nas dimensões: 0.80 x 1.80 m</t>
  </si>
  <si>
    <t>Porta em madeira de lei tipo angelim pedra ou equiv.c/enchimento em madeira 1a.qualidade esp. 30mm p/ pintura, incl. fechadura tipo "livre/ocupado" em latão cromado Lafonte ou equiv. e ferragens p/ fixação em granito, excl. marco, nas dimensões: 0.60 x 1.60 m</t>
  </si>
  <si>
    <t>Porta em madeira de lei tipo angelim pedra ou equiv.c/enchimento em madeira 1a.qualidade esp. 30mm p/ pintura, incl. fechadura tipo "livre/ocupado" em latão cromado Lafonte ou equiv. e ferragens p/ fixação em granito, excl. marco, nas dimensões: 0.80 x 1.60 m</t>
  </si>
  <si>
    <t>PORTA EM VENEZIANA, EM MADEIRA DE LEI, ESP. 30MM, INCL. DOBRADIÇAS, EXCLUSIVE ALIZAR, MARCO E FECHADURA</t>
  </si>
  <si>
    <t>Porta em veneziana, em madeira de lei, esp. 30mm, incl. dobradiças, excl. alizar, marco e fechadura, nas dimensões: 0.60 x 2.10 m</t>
  </si>
  <si>
    <t>Porta em veneziana, em madeira de lei, esp. 30mm, incl. dobradiças, excl. alizar, marco e fechadura, nas dimensões: 0.70 x 2.10 m</t>
  </si>
  <si>
    <t>Porta em veneziana, em madeira de lei, esp. 30mm, incl. dobradiças, excl. alizar, marco e fechadura, nas dimensões: 0.80 x 2.10 m</t>
  </si>
  <si>
    <t>PORTA EM MADEIRA DE LEI TIPO ANGELIM PEDRA OU EQUIV. C/ ENCHIMENTO EM MADEIRA DE 1ª QUALIDADE ESP 30MM, COM VISOR DE VIDRO, INCL. ALIZARES, DOBRADIÇAS E FECHADURAS EXT EM LATÃO CROMADO LAFONTE/EQUIV , EXCL. MARCO, NAS DIMENSÕES:</t>
  </si>
  <si>
    <t>Porta em madeira de Lei tipo Angelim Pedra ou equiv. c/ enchimento em madeira de 1ª qualidade esp. 30mm, com visor de vidro, inclusive alizares, dobradiças e fechaduras externas em latão cromado La Fonte/equiv. exclusive marco, nas dimensões: 0.70 x 2.10 m</t>
  </si>
  <si>
    <t>Porta em madeira de Lei tipo Angelim Pedra ou equiv. c/ enchimento em madeira de 1ª qualidade esp. 30mm, com visor de vidro, inclusive alizares, dobradiças e fechaduras externas em latão cromado La Fonte/equiv. exclusive marco, nas dimensões: 0.80 x 2.10 m</t>
  </si>
  <si>
    <t>Porta em madeira de Lei tipo Angelim Pedra ou equiv. c/ enchimento em madeira de 1ª qualidade esp. 30mm, com visor de vidro, inclusive alizares, dobradiças e fechaduras externas em latão cromado La Fonte/equiv. exclusive marco, nas dimensões: 0.90 x 2.10 m</t>
  </si>
  <si>
    <t>REVISÕES E REPAROS</t>
  </si>
  <si>
    <t>PORTA EM MADEIRA DE LEI COM ENCHIMENTO EM MADEIRA DE 1ª QUALIDADE, ESP. 30MM, PARA PINTURA, INCL. ALIZARES, DOBRADIÇAS, FECHADURA TIPO "LIVRE/OCUPADO" EXCLUSIVE MARCO</t>
  </si>
  <si>
    <t>Porta em madeira de lei com enchimento em madeira de 1ª qualidade, esp. 30mm, para pintura, incl. alizares, dobradiças, fechadura tipo "livre/ocupado" em latão cromado La Fonte ou equiv., excl. marco, nas dimensões: 0.60 x 1.60 m</t>
  </si>
  <si>
    <t>Porta em madeira de lei com enchimento em madeira de 1ª qualidade, esp. 30mm, para pintura, incl. alizares, dobradiças, fechadura tipo "livre/ocupado" em latão cromado La Fonte ou equiv., excl. marco, nas dimensões: 0.80 x 1.60 m</t>
  </si>
  <si>
    <t>ESQUADRIAS METÁLICAS</t>
  </si>
  <si>
    <t>GRADES E PORTÕES</t>
  </si>
  <si>
    <t>ESQUADRIAS METÁLICAS (M2)</t>
  </si>
  <si>
    <t>VIDROS E ESPELHOS</t>
  </si>
  <si>
    <t>VIDROS PARA ESQUADRIAS</t>
  </si>
  <si>
    <t>ESPELHOS</t>
  </si>
  <si>
    <t>ESTRUTURA PARA TELHADO</t>
  </si>
  <si>
    <t>TELHADO</t>
  </si>
  <si>
    <t>RUFOS E CALHAS</t>
  </si>
  <si>
    <t>PLATIBANDA</t>
  </si>
  <si>
    <t>IMPERMEABILIZAÇÃO DE CAIXAS DE ÁGUA</t>
  </si>
  <si>
    <t>Impermeabilização nas seguintes etapas: chapisco traço 1:2 c/ sika 1 ou equivalente, revest. duplo c/ argamassa de cimento e areia traço 1:3 c/ sika 1 ou equivalente, em 2x15 mm e acab. argamassa 1:1</t>
  </si>
  <si>
    <t>IMPERMEABILIZAÇÃO CALHAS, LAJES DESCOBERTAS, BALDRAMES, PAREDES E JARDINEIRAS</t>
  </si>
  <si>
    <t>IMPERMEABILIZAÇÃO DE FOSSAS E FILTROS</t>
  </si>
  <si>
    <t>Impermeabilização nas seguintes etapas: chapisco traço 1:2 c/ sika 1 prop. 1:10 ou equiv., revest. duplo c/ argamassa de cimento e areia traço 1:3 c/ sika 1 prop. 1:12 ou equivalente, esp. 2x15 mm e acab. argamassa 1:2</t>
  </si>
  <si>
    <t>TETOS E FORROS</t>
  </si>
  <si>
    <t>REVESTIMENTO COM ARGAMASSA</t>
  </si>
  <si>
    <t>REBAIXAMENTOS</t>
  </si>
  <si>
    <t>REVESTIMENTO EMPREGANDO ARGAMASSA DE CIMENTO, CAL E AREIA</t>
  </si>
  <si>
    <t>REVESTIMENTO DE PAREDES</t>
  </si>
  <si>
    <t>ACABAMENTOS</t>
  </si>
  <si>
    <t>PISOS INTERNOS E EXTERNOS</t>
  </si>
  <si>
    <t>LASTRO DE CONTRAPISO</t>
  </si>
  <si>
    <t>DEGRAUS, RODAPÉS, SOLEIRAS E PEITORIS</t>
  </si>
  <si>
    <t>INSTALAÇÕES HIDRO-SANITÁRIAS</t>
  </si>
  <si>
    <t>SUMIDOUROS, FOSSAS SÉPTICAS E FILTROS ANAERÓBIOS</t>
  </si>
  <si>
    <t>ENTRADA DE ÁGUA</t>
  </si>
  <si>
    <t>PONTOS HIDRO-SANITÁRIOS</t>
  </si>
  <si>
    <t>TUBULAÇÃO DE LIGAÇÃO DE CAIXAS</t>
  </si>
  <si>
    <t>CAIXAS EMPREGANDO ARGAMASSA DE CIMENTO, CAL E AREIA</t>
  </si>
  <si>
    <t>REDE DE ÁGUA FRIA - TUBOS METÁLICOS</t>
  </si>
  <si>
    <t>REDE DE ÁGUA FRIA - TUBOS SOLDÁVEIS DE PVC</t>
  </si>
  <si>
    <t>REDE DE ÁGUA FRIA - CONEXÕES SOLDÁVEIS DE PVC</t>
  </si>
  <si>
    <t>REDE DE ESGOTO - TUBOS DE PVC</t>
  </si>
  <si>
    <t>CAIXAS DE PVC / EQUIPAMENTOS</t>
  </si>
  <si>
    <t>ABERTURA E FECHAMENTO DE RASGOS (inclusive preparo e aplicação de argamassa)</t>
  </si>
  <si>
    <t>INSTALAÇÕES ELÉTRICAS</t>
  </si>
  <si>
    <t>PADRÃO DE ENTRADA</t>
  </si>
  <si>
    <t>QUADRO DE DISTRIBUIÇÃO</t>
  </si>
  <si>
    <t>CAIXAS DE PASSAGEM</t>
  </si>
  <si>
    <t>ENVELOPAMENTO DE ELETRODUTOS</t>
  </si>
  <si>
    <t>INSTALAÇÕES APARENTES</t>
  </si>
  <si>
    <t>COMPOSIÇÕES INTERMEDIÁRIAS P/ ELETRICA</t>
  </si>
  <si>
    <t>CAIXAS DE PASSAGEM EMPREGANDO ARGAMASSA DE CIMENTO, CAL E AREIA</t>
  </si>
  <si>
    <t>ELETRODUTOS E CONEXÕES</t>
  </si>
  <si>
    <t>CHAVES, FUSIVEIS E DISJUNTORES</t>
  </si>
  <si>
    <t>SERVIÇOS DIVERSOS</t>
  </si>
  <si>
    <t>PADRAO DE ENTRADA DE ENERGIA - NORTEC-01 - ESCELSA</t>
  </si>
  <si>
    <t>Padrão de entrada de energia elétrica, monofásico, entrada aérea, a 2 fios, carga instalada em muro de 3500 até 9000W - 220/127V</t>
  </si>
  <si>
    <t>Padrão de entrada de energia elétrica, bifásico, entrada aérea, a 3 fios, carga instalada em muro de 9001 até 15000W - 220/127V</t>
  </si>
  <si>
    <t>Padrão de entrada de energia elétrica, trifásico, entrada aérea, a 4 fios, carga instalada em muro de 15001 até 26000W - 220/127V</t>
  </si>
  <si>
    <t>Padrão de entrada de energia elétrica, trifásico, entrada aérea, a 4 fios, carga instalada em muro de 26001 até 34000W - 220/127V</t>
  </si>
  <si>
    <t>Padrão de entrada de energia elétrica, trifásico, entrada aérea, a 4 fios, carga instalada em muro de 34001 até 41000W - 220/127V</t>
  </si>
  <si>
    <t>Padrão de entrada de energia elétrica, trifásico, entrada aérea, a 4 fios, carga instalada em muro de 57001 até 75000W - 220/127V</t>
  </si>
  <si>
    <t>Padrão de entrada de energia elétrica, trifásico, entrada subterrânea, a 4 fios, carga instalada em muro de 57001 até 75000W - 220/127V, exclusive derivação de ramal de entrada subterrânea</t>
  </si>
  <si>
    <t>PONTOS ELETRICOS REVISAO NR-10</t>
  </si>
  <si>
    <t>QUADROS DE DISTRIBUIÇÃO COM BARRAMENTO, TRINCO E FECHADURA</t>
  </si>
  <si>
    <t>TERMINAIS, CONECTORES E ABRAÇADEIRAS</t>
  </si>
  <si>
    <t>OUTRAS INSTALAÇÕES</t>
  </si>
  <si>
    <t>INSTALAÇÃO DE TELEFONE</t>
  </si>
  <si>
    <t>INSTALAÇÃO DE GÁS</t>
  </si>
  <si>
    <t>Abrigo de gás para 2 cilindros 45 Kg, exec. em alv. bloco conc cheio,dim 1,50x0.85x2.10m, inclusive cilindros e rede interna do abrigo compreendendo tubos e válvulas de esfera que interligam os cilindros</t>
  </si>
  <si>
    <t>INSTALAÇÃO DE PÁRA-RAIO</t>
  </si>
  <si>
    <t>Kit completo para solda Exotérmica (Molde HCL 5/8" Ref: TEL905611 / Cartucho n° 115 Ref: TEL 909115 / Alicate Z 201 Ref: TEL 998201), marca de referência Termotécnica ou equivalente</t>
  </si>
  <si>
    <t>INSTALAÇÃO DE INCÊNDIO</t>
  </si>
  <si>
    <t>Fornecimento e instalação de porta corta-fogo para saída de emergência Dim.: 100x210x5cm, conforme ABNT NBR 11742P, classe P-90, incl. marco, 3 pares de dobradiçaas c/mola, barra anti-panico, pintura esmalte sintetico cor vermelha</t>
  </si>
  <si>
    <t>Fornecimento e instalação de Central de alarme de incêndio endereçável, capacidade até: 256 endereços, 4 laços com bateria Ref. Walmonof, Abafire, Deltafire ou equivalente</t>
  </si>
  <si>
    <t>DEPÓSITO DE GÁS</t>
  </si>
  <si>
    <t>Espelho 4" x 2" com conector RJ 45 fêmea CAT. 5e</t>
  </si>
  <si>
    <t>Fornecimento e instalação de Cabo de rede par trançado 4 pares Categoria 5e</t>
  </si>
  <si>
    <t>APARELHOS HIDRO-SANITÁRIOS</t>
  </si>
  <si>
    <t>LOUÇAS</t>
  </si>
  <si>
    <t>BANCADAS</t>
  </si>
  <si>
    <t>TORNEIRAS, REGISTROS, VÁLVULAS E METAIS</t>
  </si>
  <si>
    <t>OUTROS APARELHOS</t>
  </si>
  <si>
    <t>LUMINÁRIAS</t>
  </si>
  <si>
    <t>INTERRUPTORES E TOMADAS</t>
  </si>
  <si>
    <t>BOMBAS</t>
  </si>
  <si>
    <t>Bomba centrífuga trifásica 5CV, modelo 620 Dancor, ou equivalente</t>
  </si>
  <si>
    <t>VENTILADORES</t>
  </si>
  <si>
    <t>PINTURA</t>
  </si>
  <si>
    <t>SOBRE PAREDES E FORROS</t>
  </si>
  <si>
    <t>SOBRE CONCRETO OU BLOCOS CERÂMICOS APARENTES</t>
  </si>
  <si>
    <t>SOBRE MADEIRA</t>
  </si>
  <si>
    <t>SOBRE METAL</t>
  </si>
  <si>
    <t>SOBRE ELEMENTOS ESPECIAIS</t>
  </si>
  <si>
    <t>SOBRE PISOS</t>
  </si>
  <si>
    <t>Pintura sobre pisos, marcas de referência Novacor, Coral ou Suvinil, a duas demãos, Linha Premium</t>
  </si>
  <si>
    <t>Aplicação de tinta epóxi de alta espessura semibrilhante sobre piso de concreto a três demãos, inclusive selador epóxi a uma demão - Ref. Intergard 2005 e 2001 - Internacional ou equivalente</t>
  </si>
  <si>
    <t>SERVIÇOS COMPLEMENTARES EXTERNOS</t>
  </si>
  <si>
    <t>MUROS E FECHAMENTOS</t>
  </si>
  <si>
    <t>PAVIMENTAÇÃO</t>
  </si>
  <si>
    <t>TRATAMENTO, CONSERVAÇÃO E LIMPEZA</t>
  </si>
  <si>
    <t>Limpeza geral da obra (edificação)</t>
  </si>
  <si>
    <t>DIVERSOS EXTERNOS</t>
  </si>
  <si>
    <t>QUADRA DE ESPORTES (Ver nota 9 da planilha)</t>
  </si>
  <si>
    <t>SERVIÇOS COMPLEMENTARES INTERNOS</t>
  </si>
  <si>
    <t>QUADROS DE GIZ / AVISO</t>
  </si>
  <si>
    <t>ARMÁRIOS E PRATELEIRAS</t>
  </si>
  <si>
    <t>DIVERSOS INTERNOS</t>
  </si>
  <si>
    <t>APOIO</t>
  </si>
  <si>
    <t>Locação de veículo tipo Gol 1.000 a gasolina ou equivalente, com até 1 (um) ano de uso, em bom estado de conservação com:</t>
  </si>
  <si>
    <t>SERVIÇOS GERAIS</t>
  </si>
  <si>
    <t>MÃO DE OBRA - (MENSALISTAS - LEIS SOCIAIS = 5%)</t>
  </si>
  <si>
    <t>ENCARGOS COMPLEMENTARES - EQUIPAMENTOS DE PROTEÇÃO INDIVIDUAL</t>
  </si>
  <si>
    <t>ENCARGOS COMPLEMENTARES - FERRAMENTAS MANUAIS</t>
  </si>
  <si>
    <t>COEF</t>
  </si>
  <si>
    <t>UNIT</t>
  </si>
  <si>
    <t>SICRO</t>
  </si>
  <si>
    <t>ADM LOCAL</t>
  </si>
  <si>
    <t>ACEITO</t>
  </si>
  <si>
    <t>ATUAL</t>
  </si>
  <si>
    <t>SETOP 02/16</t>
  </si>
  <si>
    <t>FINANCEIRO</t>
  </si>
  <si>
    <t>MASSA PARA MADEIRA</t>
  </si>
  <si>
    <t>CÓD</t>
  </si>
  <si>
    <t xml:space="preserve">UN    </t>
  </si>
  <si>
    <t>CR</t>
  </si>
  <si>
    <t xml:space="preserve">M2    </t>
  </si>
  <si>
    <t>AS</t>
  </si>
  <si>
    <t xml:space="preserve">H     </t>
  </si>
  <si>
    <t>!EM PROCESSO DE DESATIVACAO! HASTE DE ATERRAMENTO EM ACO COM 3,00 M DE COMPRIMENTO E DN = 3/4", REVESTIDA COM BAIXA CAMADA DE COBRE, SEM CONECTOR</t>
  </si>
  <si>
    <t>!EM PROCESSO DE DESATIVACAO! HASTE DE ATERRAMENTO EM ACO COM 3,00 M DE COMPRIMENTO E DN = 5/8", REVESTIDA COM BAIXA CAMADA DE COBRE, COM CONECTOR TIPO GRAMPO</t>
  </si>
  <si>
    <t xml:space="preserve">C </t>
  </si>
  <si>
    <t>!EM PROCESSO DE DESATIVACAO! HASTE DE ATERRAMENTO EM ACO COM 3,00 M DE COMPRIMENTO E DN = 5/8", REVESTIDA COM BAIXA CAMADA DE COBRE, SEM CONECTOR</t>
  </si>
  <si>
    <t>!EM PROCESSO DE DESATIVACAO! LUMINARIA FECHADA P/ ILUMINACAO PUBLICA, TIPO ABL 50/F OU EQUIV, P/ LAMPADA A VAPOR DE MERCURIO 400W</t>
  </si>
  <si>
    <t>!EM PROCESSO DESATIVACAO! ELETRODUTO EM ACO GALVANIZADO ELETROLITICO, LEVE, DIAMETRO 1", PAREDE DE 0,90 MM</t>
  </si>
  <si>
    <t xml:space="preserve">M     </t>
  </si>
  <si>
    <t>!EM PROCESSO DESATIVACAO! ELETRODUTO EM ACO GALVANIZADO ELETROLITICO, LEVE, DIAMETRO 3/4", PAREDE DE 0,90 MM</t>
  </si>
  <si>
    <t>!EM PROCESSO DESATIVACAO! ELETRODUTO EM ACO GALVANIZADO ELETROLITICO, SEMI-PESADO, DIAMETRO 1 1/2", PAREDE DE 1,20 MM</t>
  </si>
  <si>
    <t>!EM PROCESSO DESATIVACAO! ELETRODUTO EM ACO GALVANIZADO ELETROLITICO, SEMI-PESADO, DIAMETRO 1 1/4", PAREDE DE 1,20 MM</t>
  </si>
  <si>
    <t xml:space="preserve">KG    </t>
  </si>
  <si>
    <t>ABERTURA PARA ENCAIXE DE CUBA OU LAVATORIO EM BANCADA DE MARMORE/ GRANITO OU OUTRO TIPO DE PEDRA NATURAL</t>
  </si>
  <si>
    <t>ABRACADEIRA DE LATAO PARA FIXACAO DE CABO PARA-RAIO, DIMENSOES 32 X 24 X 24 MM</t>
  </si>
  <si>
    <t>ABRACADEIRA DE NYLON PARA AMARRACAO DE CABOS, COMPRIMENTO DE *230* X *7,6* MM</t>
  </si>
  <si>
    <t>ABRACADEIRA DE NYLON PARA AMARRACAO DE CABOS, COMPRIMENTO DE 100 X 2,5 MM</t>
  </si>
  <si>
    <t>ABRACADEIRA DE NYLON PARA AMARRACAO DE CABOS, COMPRIMENTO DE 150 X *3,6* MM</t>
  </si>
  <si>
    <t>ABRACADEIRA DE NYLON PARA AMARRACAO DE CABOS, COMPRIMENTO DE 200 X *4,6* MM</t>
  </si>
  <si>
    <t>ABRACADEIRA DE NYLON PARA AMARRACAO DE CABOS, COMPRIMENTO DE 390 X *4,6* MM</t>
  </si>
  <si>
    <t>ABRACADEIRA EM ACO PARA AMARRACAO DE ELETRODUTOS, TIPO D, COM 1 1/2" E CUNHA DE FIXACAO</t>
  </si>
  <si>
    <t>ABRACADEIRA EM ACO PARA AMARRACAO DE ELETRODUTOS, TIPO D, COM 1 1/2" E PARAFUSO DE FIXACAO</t>
  </si>
  <si>
    <t>ABRACADEIRA EM ACO PARA AMARRACAO DE ELETRODUTOS, TIPO D, COM 1 1/4" E CUNHA DE FIXACAO</t>
  </si>
  <si>
    <t>ABRACADEIRA EM ACO PARA AMARRACAO DE ELETRODUTOS, TIPO D, COM 1 1/4" E PARAFUSO DE FIXACAO</t>
  </si>
  <si>
    <t>ABRACADEIRA EM ACO PARA AMARRACAO DE ELETRODUTOS, TIPO D, COM 1/2" E CUNHA DE FIXACAO</t>
  </si>
  <si>
    <t>ABRACADEIRA EM ACO PARA AMARRACAO DE ELETRODUTOS, TIPO D, COM 1/2" E PARAFUSO DE FIXACAO</t>
  </si>
  <si>
    <t>ABRACADEIRA EM ACO PARA AMARRACAO DE ELETRODUTOS, TIPO D, COM 1" E CUNHA DE FIXACAO</t>
  </si>
  <si>
    <t>ABRACADEIRA EM ACO PARA AMARRACAO DE ELETRODUTOS, TIPO D, COM 1" E PARAFUSO DE FIXACAO</t>
  </si>
  <si>
    <t>ABRACADEIRA EM ACO PARA AMARRACAO DE ELETRODUTOS, TIPO D, COM 2 1/2" E CUNHA DE FIXACAO</t>
  </si>
  <si>
    <t>ABRACADEIRA EM ACO PARA AMARRACAO DE ELETRODUTOS, TIPO D, COM 2 1/2" E PARAFUSO DE FIXACAO</t>
  </si>
  <si>
    <t>ABRACADEIRA EM ACO PARA AMARRACAO DE ELETRODUTOS, TIPO D, COM 2" E CUNHA DE FIXACAO</t>
  </si>
  <si>
    <t>ABRACADEIRA EM ACO PARA AMARRACAO DE ELETRODUTOS, TIPO D, COM 2" E PARAFUSO DE FIXACAO</t>
  </si>
  <si>
    <t>ABRACADEIRA EM ACO PARA AMARRACAO DE ELETRODUTOS, TIPO D, COM 3 1/2" E CUNHA DE FIXACAO</t>
  </si>
  <si>
    <t>ABRACADEIRA EM ACO PARA AMARRACAO DE ELETRODUTOS, TIPO D, COM 3/4" E CUNHA DE FIXACAO</t>
  </si>
  <si>
    <t>ABRACADEIRA EM ACO PARA AMARRACAO DE ELETRODUTOS, TIPO D, COM 3/4" E PARAFUSO DE FIXACAO</t>
  </si>
  <si>
    <t>ABRACADEIRA EM ACO PARA AMARRACAO DE ELETRODUTOS, TIPO D, COM 3/8" E PARAFUSO DE FIXACAO</t>
  </si>
  <si>
    <t>ABRACADEIRA EM ACO PARA AMARRACAO DE ELETRODUTOS, TIPO D, COM 3" E CUNHA DE FIXACAO</t>
  </si>
  <si>
    <t>ABRACADEIRA EM ACO PARA AMARRACAO DE ELETRODUTOS, TIPO D, COM 3" E PARAFUSO DE FIXACAO</t>
  </si>
  <si>
    <t>ABRACADEIRA EM ACO PARA AMARRACAO DE ELETRODUTOS, TIPO D, COM 4" E CUNHA DE FIXACAO</t>
  </si>
  <si>
    <t>ABRACADEIRA EM ACO PARA AMARRACAO DE ELETRODUTOS, TIPO D, COM 4" E PARAFUSO DE FIXACAO</t>
  </si>
  <si>
    <t>ABRACADEIRA EM ACO PARA AMARRACAO DE ELETRODUTOS, TIPO ECONOMICA (GOTA), COM 8"</t>
  </si>
  <si>
    <t>ABRACADEIRA EM ACO PARA AMARRACAO DE ELETRODUTOS, TIPO U SIMPLES, COM 1 1/2"</t>
  </si>
  <si>
    <t>ABRACADEIRA EM ACO PARA AMARRACAO DE ELETRODUTOS, TIPO U SIMPLES, COM 1 1/4"</t>
  </si>
  <si>
    <t>ABRACADEIRA EM ACO PARA AMARRACAO DE ELETRODUTOS, TIPO U SIMPLES, COM 1/2"</t>
  </si>
  <si>
    <t>ABRACADEIRA EM ACO PARA AMARRACAO DE ELETRODUTOS, TIPO U SIMPLES, COM 1"</t>
  </si>
  <si>
    <t>ABRACADEIRA EM ACO PARA AMARRACAO DE ELETRODUTOS, TIPO U SIMPLES, COM 2 1/2"</t>
  </si>
  <si>
    <t>ABRACADEIRA EM ACO PARA AMARRACAO DE ELETRODUTOS, TIPO U SIMPLES, COM 2"</t>
  </si>
  <si>
    <t>ABRACADEIRA EM ACO PARA AMARRACAO DE ELETRODUTOS, TIPO U SIMPLES, COM 3/4"</t>
  </si>
  <si>
    <t>ABRACADEIRA EM ACO PARA AMARRACAO DE ELETRODUTOS, TIPO U SIMPLES, COM 3/8"</t>
  </si>
  <si>
    <t>ABRACADEIRA EM ACO PARA AMARRACAO DE ELETRODUTOS, TIPO U SIMPLES, COM 3"</t>
  </si>
  <si>
    <t>ABRACADEIRA EM ACO PARA AMARRACAO DE ELETRODUTOS, TIPO U SIMPLES, COM 4"</t>
  </si>
  <si>
    <t>ABRACADEIRA PVC, PARA CALHA PLUVIAL, DIAMETRO ENTRE 80 E 100 MM, PARA DRENAGEM PREDIAL</t>
  </si>
  <si>
    <t>ABRACADEIRA, GALVANIZADA/ZINCADA, ROSCA SEM FIM, PARAFUSO INOX, LARGURA  FITA *12,6 A *14 MM, D = 2" A 2 1/2"</t>
  </si>
  <si>
    <t>ABRACADEIRA, GALVANIZADA/ZINCADA, ROSCA SEM FIM, PARAFUSO INOX, LARGURA  FITA *12,6 A *14 MM, D = 3" A 3 3/4"</t>
  </si>
  <si>
    <t>ABRACADEIRA, GALVANIZADA/ZINCADA, ROSCA SEM FIM, PARAFUSO INOX, LARGURA  FITA *12,6 A *14 MM, D = 4" A 4 3/4"</t>
  </si>
  <si>
    <t>ACABAMENTO CROMADO PARA REGISTRO PEQUENO, 1/2 " OU 3/4 "</t>
  </si>
  <si>
    <t>ACABAMENTO SIMPLES/CONVENCIONAL PARA FORRO PVC, TIPO "U" OU "C", COR BRANCA, COMPRIMENTO 6 M</t>
  </si>
  <si>
    <t>ACESSORIO DE LIGACAO NAO ELETRICO PARA CARGAS EXPLOSIVAS, TUBO DE 6 M</t>
  </si>
  <si>
    <t>ACESSORIO INICIADOR NAO ELETRICO, TUBO DE 6 M, TEMPO DE RETARDO DE *160* MS</t>
  </si>
  <si>
    <t>ACETILENO (RECARGA PARA CILINDRO DE CONJUNTO OXICORTE GRANDE)</t>
  </si>
  <si>
    <t>ACIDO MURIATICO, DILUICAO 10% A 12% PARA USO EM LIMPEZA</t>
  </si>
  <si>
    <t xml:space="preserve">L     </t>
  </si>
  <si>
    <t>ACO CA-25, 10,0 MM, OU 12,5 MM, OU 16,0 MM, OU 20,0 MM, OU 25,0 MM, VERGALHAO</t>
  </si>
  <si>
    <t>ACO CA-25, 20,0 MM, BARRA DE TRANSFERENCIA</t>
  </si>
  <si>
    <t>ACO CA-25, 25,0 MM, BARRA DE TRANSFERENCIA</t>
  </si>
  <si>
    <t>ACO CA-25, 32,0 MM, BARRA DE TRANSFERENCIA</t>
  </si>
  <si>
    <t>ACO CA-25, 32,0 MM, VERGALHAO</t>
  </si>
  <si>
    <t>ACO CA-25, 6,3 MM OU 8,0 MM, VERGALHAO</t>
  </si>
  <si>
    <t>ACO CA-50, 10,0 MM, OU 12,5 MM, OU 16,0 MM, OU 20,0 MM, DOBRADO E CORTADO</t>
  </si>
  <si>
    <t>ACO CA-50, 10,0 MM, VERGALHAO</t>
  </si>
  <si>
    <t>ACO CA-50, 12,5 MM OU 16,0 MM, VERGALHAO</t>
  </si>
  <si>
    <t>ACO CA-50, 20,0 MM OU 25,0 MM, VERGALHAO</t>
  </si>
  <si>
    <t>ACO CA-50, 32,0 MM, VERGALHAO</t>
  </si>
  <si>
    <t>ACO CA-50, 6,3 MM, DOBRADO E CORTADO</t>
  </si>
  <si>
    <t>ACO CA-50, 6,3 MM, VERGALHAO</t>
  </si>
  <si>
    <t>ACO CA-50, 8,0 MM, VERGALHAO</t>
  </si>
  <si>
    <t>ACO CA-60, 4,2 MM OU 5,0 MM, DOBRADO E CORTADO</t>
  </si>
  <si>
    <t>ACO CA-60, 4,2 MM, OU 5,0 MM, OU 6,0 MM, OU 7,0 MM, VERGALHAO</t>
  </si>
  <si>
    <t>ACO CA-60, 6,0 MM OU 7,0 MM, DOBRADO E CORTADO</t>
  </si>
  <si>
    <t>ACO CA-60, 8,0 MM OU 9,5 MM, VERGALHAO</t>
  </si>
  <si>
    <t>ACOPLAMENTO DE CONDUTOR PLUVIAL, EM PVC, DIAMETRO ENTRE 80 E 100 MM, PARA DRENAGEM PREDIAL</t>
  </si>
  <si>
    <t>ACOPLAMENTO RIGIDO EM FERRO FUNDIDO PARA SISTEMA DE TUBULACAO RANHURADA, DN 50 MM (2")</t>
  </si>
  <si>
    <t>ACOPLAMENTO RIGIDO EM FERRO FUNDIDO PARA SISTEMA DE TUBULACAO RANHURADA, DN 65 MM (2 1/2")</t>
  </si>
  <si>
    <t>ACOPLAMENTO RIGIDO EM FERRO FUNDIDO PARA SISTEMA DE TUBULACAO RANHURADA, DN 80 MM (3")</t>
  </si>
  <si>
    <t>ADAPTADOR DE COBRE PARA TUBULACAO PEX, DN 16 X 15 MM</t>
  </si>
  <si>
    <t>ADAPTADOR DE COBRE PARA TUBULACAO PEX, DN 20 X 22 MM</t>
  </si>
  <si>
    <t>ADAPTADOR DE COMPRESSAO EM POLIPROPILENO (PP), PARA TUBO EM PEAD, 20 MM X 1/2", PARA LIGACAO PREDIAL DE AGUA (NTS 179)</t>
  </si>
  <si>
    <t>ADAPTADOR DE COMPRESSAO EM POLIPROPILENO (PP), PARA TUBO EM PEAD, 20 MM X 3/4", PARA LIGACAO PREDIAL DE AGUA (NTS 179)</t>
  </si>
  <si>
    <t>ADAPTADOR DE COMPRESSAO EM POLIPROPILENO (PP), PARA TUBO EM PEAD, 32 MM X 1", PARA LIGACAO PREDIAL DE AGUA (NTS 179)</t>
  </si>
  <si>
    <t>ADAPTADOR PVC PARA SIFAO METALICO, SOLDAVEL, COM ANEL BORRACHA (JE), 40 MM X 1 1/2"</t>
  </si>
  <si>
    <t>ADAPTADOR PVC PARA SIFAO, ROSCAVEL, 40 MM X 1 1/4"</t>
  </si>
  <si>
    <t>ADAPTADOR PVC ROSCAVEL, COM FLANGES E ANEL DE VEDACAO, 1/2", PARA CAIXA D' AGUA</t>
  </si>
  <si>
    <t>ADAPTADOR PVC ROSCAVEL, COM FLANGES E ANEL DE VEDACAO, 1", PARA CAIXA D' AGUA</t>
  </si>
  <si>
    <t>ADAPTADOR PVC ROSCAVEL, COM FLANGES E ANEL DE VEDACAO, 3/4", PARA CAIXA D' AGUA</t>
  </si>
  <si>
    <t>ADAPTADOR PVC SOLDAVEL CURTO COM BOLSA E ROSCA, 110 MM X 4", PARA AGUA FRIA</t>
  </si>
  <si>
    <t>ADAPTADOR PVC SOLDAVEL CURTO COM BOLSA E ROSCA, 20 MM X 1/2", PARA AGUA FRIA</t>
  </si>
  <si>
    <t>ADAPTADOR PVC SOLDAVEL CURTO COM BOLSA E ROSCA, 25 MM X 3/4", PARA AGUA FRIA</t>
  </si>
  <si>
    <t>ADAPTADOR PVC SOLDAVEL CURTO COM BOLSA E ROSCA, 32 MM X 1", PARA AGUA FRIA</t>
  </si>
  <si>
    <t>ADAPTADOR PVC SOLDAVEL CURTO COM BOLSA E ROSCA, 40 MM X 1 1/2", PARA AGUA FRIA</t>
  </si>
  <si>
    <t>ADAPTADOR PVC SOLDAVEL CURTO COM BOLSA E ROSCA, 40 MM X 1 1/4", PARA AGUA FRIA</t>
  </si>
  <si>
    <t>ADAPTADOR PVC SOLDAVEL CURTO COM BOLSA E ROSCA, 50 MM X 1 1/4", PARA AGUA FRIA</t>
  </si>
  <si>
    <t>ADAPTADOR PVC SOLDAVEL CURTO COM BOLSA E ROSCA, 50 MM X1 1/2", PARA AGUA FRIA</t>
  </si>
  <si>
    <t>ADAPTADOR PVC SOLDAVEL CURTO COM BOLSA E ROSCA, 60 MM X 2", PARA AGUA FRIA</t>
  </si>
  <si>
    <t>ADAPTADOR PVC SOLDAVEL CURTO COM BOLSA E ROSCA, 75 MM X 2 1/2", PARA AGUA FRIA</t>
  </si>
  <si>
    <t>ADAPTADOR PVC SOLDAVEL CURTO COM BOLSA E ROSCA, 85 MM X 3", PARA AGUA FRIA</t>
  </si>
  <si>
    <t>ADAPTADOR PVC SOLDAVEL, COM FLANGE E ANEL DE VEDACAO, 20 MM X 1/2", PARA CAIXA D'AGUA</t>
  </si>
  <si>
    <t>ADAPTADOR PVC SOLDAVEL, COM FLANGE E ANEL DE VEDACAO, 25 MM X 3/4", PARA CAIXA D'AGUA</t>
  </si>
  <si>
    <t>ADAPTADOR PVC SOLDAVEL, COM FLANGE E ANEL DE VEDACAO, 32 MM X 1", PARA CAIXA D'AGUA</t>
  </si>
  <si>
    <t>ADAPTADOR PVC SOLDAVEL, COM FLANGE E ANEL DE VEDACAO, 40 MM X 1 1/4", PARA CAIXA D'AGUA</t>
  </si>
  <si>
    <t>ADAPTADOR PVC SOLDAVEL, COM FLANGE E ANEL DE VEDACAO, 50 MM X 1 1/2", PARA CAIXA D'AGUA</t>
  </si>
  <si>
    <t>ADAPTADOR PVC SOLDAVEL, COM FLANGES E ANEL DE VEDACAO, 60 MM X 2", PARA CAIXA D' AGUA</t>
  </si>
  <si>
    <t>ADAPTADOR PVC SOLDAVEL, COM FLANGES LIVRES, 110 MM X 4", PARA CAIXA D' AGUA</t>
  </si>
  <si>
    <t>ADAPTADOR PVC SOLDAVEL, COM FLANGES LIVRES, 25 MM X 3/4", PARA CAIXA D' AGUA</t>
  </si>
  <si>
    <t>ADAPTADOR PVC SOLDAVEL, COM FLANGES LIVRES, 32 MM X 1", PARA CAIXA D' AGUA</t>
  </si>
  <si>
    <t>ADAPTADOR PVC SOLDAVEL, COM FLANGES LIVRES, 40 MM X 1  1/4", PARA CAIXA D' AGUA</t>
  </si>
  <si>
    <t>ADAPTADOR PVC SOLDAVEL, COM FLANGES LIVRES, 50 MM X 1  1/2", PARA CAIXA D' AGUA</t>
  </si>
  <si>
    <t>ADAPTADOR PVC SOLDAVEL, COM FLANGES LIVRES, 60 MM X 2", PARA CAIXA D' AGUA</t>
  </si>
  <si>
    <t>ADAPTADOR PVC SOLDAVEL, COM FLANGES LIVRES, 75 MM X 2  1/2", PARA CAIXA D' AGUA</t>
  </si>
  <si>
    <t>ADAPTADOR PVC SOLDAVEL, COM FLANGES LIVRES, 85 MM X 3", PARA CAIXA D' AGUA</t>
  </si>
  <si>
    <t>ADAPTADOR PVC SOLDAVEL, LONGO, COM FLANGE LIVRE,  110 MM X 4", PARA CAIXA D' AGUA</t>
  </si>
  <si>
    <t>ADAPTADOR PVC SOLDAVEL, LONGO, COM FLANGE LIVRE,  25 MM X 3/4", PARA CAIXA D' AGUA</t>
  </si>
  <si>
    <t>ADAPTADOR PVC SOLDAVEL, LONGO, COM FLANGE LIVRE,  32 MM X 1", PARA CAIXA D' AGUA</t>
  </si>
  <si>
    <t>ADAPTADOR PVC SOLDAVEL, LONGO, COM FLANGE LIVRE,  40 MM X 1 1/4", PARA CAIXA D' AGUA</t>
  </si>
  <si>
    <t>ADAPTADOR PVC SOLDAVEL, LONGO, COM FLANGE LIVRE,  50 MM X 1 1/2", PARA CAIXA D' AGUA</t>
  </si>
  <si>
    <t>ADAPTADOR PVC SOLDAVEL, LONGO, COM FLANGE LIVRE,  60 MM X 2", PARA CAIXA D' AGUA</t>
  </si>
  <si>
    <t>ADAPTADOR PVC SOLDAVEL, LONGO, COM FLANGE LIVRE,  75 MM X 2 1/2", PARA CAIXA D' AGUA</t>
  </si>
  <si>
    <t>ADAPTADOR PVC SOLDAVEL, LONGO, COM FLANGE LIVRE,  85 MM X 3", PARA CAIXA D' AGUA</t>
  </si>
  <si>
    <t>ADAPTADOR PVC, COM REGISTRO, PARA PEAD, 20 MM X 3/4", PARA LIGACAO PREDIAL DE AGUA</t>
  </si>
  <si>
    <t>ADAPTADOR PVC, ROSCAVEL, COM FLANGES E ANEL DE VEDACAO, 1 1/2", PARA CAIXA D'AGUA</t>
  </si>
  <si>
    <t>ADAPTADOR PVC, ROSCAVEL, COM FLANGES E ANEL DE VEDACAO, 1 1/4", PARA CAIXA D' AGUA</t>
  </si>
  <si>
    <t>ADAPTADOR PVC, ROSCAVEL, COM FLANGES E ANEL DE VEDACAO, 2", PARA CAIXA D' AGUA</t>
  </si>
  <si>
    <t>ADAPTADOR PVC, ROSCAVEL, PARA VALVULA PIA OU LAVATORIO, 40 MM</t>
  </si>
  <si>
    <t>ADAPTADOR, CPVC, SOLDAVEL, 15 MM, PARA AGUA QUENTE</t>
  </si>
  <si>
    <t>ADAPTADOR, CPVC, SOLDAVEL, 22 MM, PARA AGUA QUENTE</t>
  </si>
  <si>
    <t>ADAPTADOR, EM LATAO, ENGATE RAPIDO 2 1/2" X ROSCA INTERNA 5 FIOS 2 1/2",  PARA INSTALACAO PREDIAL DE COMBATE A INCENDIO</t>
  </si>
  <si>
    <t>ADAPTADOR, EM LATAO, ENGATE RAPIDO1 1/2" X ROSCA INTERNA 5 FIOS 2 1/2",  PARA INSTALACAO PREDIAL DE COMBATE A INCENDIO</t>
  </si>
  <si>
    <t>ADAPTADOR, PVC PBA,  BOLSA/ROSCA, JE, DN 75 / DE  85 MM</t>
  </si>
  <si>
    <t>ADAPTADOR, PVC PBA, A BOLSA DEFOFO, JE, DN 100 / DE 110 MM</t>
  </si>
  <si>
    <t>ADAPTADOR, PVC PBA, A BOLSA DEFOFO, JE, DN 50 / DE 60 MM</t>
  </si>
  <si>
    <t>ADAPTADOR, PVC PBA, A BOLSA DEFOFO, JE, DN 75 / DE  85 MM</t>
  </si>
  <si>
    <t>ADAPTADOR, PVC PBA, BOLSA/ROSCA, JE, DN 100 / DE 110 MM</t>
  </si>
  <si>
    <t>ADAPTADOR, PVC PBA, BOLSA/ROSCA, JE, DN 50 / DE 60 MM</t>
  </si>
  <si>
    <t>ADAPTADOR, PVC PBA, PONTA/ROSCA, JE, DN 50 / DE  60 MM</t>
  </si>
  <si>
    <t>ADAPTADOR, PVC PBA, PONTA/ROSCA, JE, DN 75 / DE  85 MM</t>
  </si>
  <si>
    <t>ADESIVO ACRILICO/COLA DE CONTATO</t>
  </si>
  <si>
    <t>ADESIVO ESTRUTURAL A BASE DE RESINA EPOXI PARA INJECAO EM TRINCAS, BICOMPONENTE, BAIXA VISCOSIDADE</t>
  </si>
  <si>
    <t>ADESIVO ESTRUTURAL A BASE DE RESINA EPOXI, BICOMPONENTE, FLUIDO</t>
  </si>
  <si>
    <t>ADESIVO ESTRUTURAL A BASE DE RESINA EPOXI, BICOMPONENTE, PASTOSO (TIXOTROPICO)</t>
  </si>
  <si>
    <t>ADESIVO LIQUIDO A BASE DE RESINAS PARA COLAGEM DE ESPUMA DE ISOLAMENTO TERMICO FLEXIVEL</t>
  </si>
  <si>
    <t>ADESIVO PARA TUBOS CPVC, *75* G</t>
  </si>
  <si>
    <t>ADESIVO PLASTICO PARA PVC, BISNAGA COM 75 GR</t>
  </si>
  <si>
    <t>ADESIVO PLASTICO PARA PVC, FRASCO COM 175 GR</t>
  </si>
  <si>
    <t>ADESIVO PLASTICO PARA PVC, FRASCO COM 850 GR</t>
  </si>
  <si>
    <t>ADESIVO/COLA PARA EPS (ISOPOR) E OUTROS MATERIAIS</t>
  </si>
  <si>
    <t>ADITIVO ACELERADOR DE PEGA E ENDURECIMENTO PARA ARGAMASSAS E CONCRETOS, LIQUIDO E ISENTO DE CLORETOS</t>
  </si>
  <si>
    <t>ADITIVO ADESIVO LIQUIDO PARA ARGAMASSAS DE REVESTIMENTOS CIMENTICIOS</t>
  </si>
  <si>
    <t>ADITIVO IMPERMEABILIZANTE DE PEGA NORMAL PARA ARGAMASSAS E CONCRETOS SEM ARMACAO, LIQUIDO E ISENTO DE CLORETOS</t>
  </si>
  <si>
    <t>ADITIVO IMPERMEABILIZANTE DE PEGA ULTRARRAPIDA, LIQUIDO E ISENTO DE CLORETOS</t>
  </si>
  <si>
    <t>ADITIVO LIQUIDO IMPERMEABILIZANTE CRISTALIZANTE</t>
  </si>
  <si>
    <t>ADITIVO LIQUIDO INCORPORADOR DE AR PARA CONCRETO E ARGAMASSA, LIQUIDO E ISENTO DE CLORETOS</t>
  </si>
  <si>
    <t>ADITIVO PLASTIFICANTE E ESTABILIZADOR PARA ARGAMASSAS DE ASSENTAMENTO E REBOCO, LIQUIDO E ISENTO DE CLORETOS</t>
  </si>
  <si>
    <t>ADITIVO PLASTIFICANTE RETARDADOR DE PEGA E REDUTOR DE AGUA PARA CONCRETO, LIQUIDO E ISENTO DE CLORETOS</t>
  </si>
  <si>
    <t>ADITIVO SUPERPLASTIFICANTE DE PEGA NORMAL PARA CONCRETO, LIQUIDO E ISENTO DE CLORETOS</t>
  </si>
  <si>
    <t>AFASTADOR PARA TELHA DE FIBROCIMENTO CANALETE 90 OU KALHETAO</t>
  </si>
  <si>
    <t>AGENTE DE CURA, PROTETOR DA EVAPORACAO DA AGUA DE HIDRATACAO DO CONCRETO</t>
  </si>
  <si>
    <t>AGREGADO RECICLADO, TIPO RACHAO RECICLADO CINZA, CLASSE A</t>
  </si>
  <si>
    <t xml:space="preserve">M3    </t>
  </si>
  <si>
    <t>AJUDANTE DE ARMADOR</t>
  </si>
  <si>
    <t>AJUDANTE DE ARMADOR (MENSALISTA)</t>
  </si>
  <si>
    <t xml:space="preserve">MES   </t>
  </si>
  <si>
    <t>AJUDANTE DE ELETRICISTA</t>
  </si>
  <si>
    <t>AJUDANTE DE ELETRICISTA (MENSALISTA)</t>
  </si>
  <si>
    <t>AJUDANTE DE ESTRUTURAS METALICAS</t>
  </si>
  <si>
    <t>AJUDANTE DE ESTRUTURAS METALICAS (MENSALISTA)</t>
  </si>
  <si>
    <t>AJUDANTE DE OPERACAO EM GERAL</t>
  </si>
  <si>
    <t>AJUDANTE DE OPERACAO EM GERAL (MENSALISTA)</t>
  </si>
  <si>
    <t>AJUDANTE DE PINTOR</t>
  </si>
  <si>
    <t>AJUDANTE DE PINTOR (MENSALISTA)</t>
  </si>
  <si>
    <t>AJUDANTE DE SERRALHEIRO</t>
  </si>
  <si>
    <t>AJUDANTE DE SERRALHEIRO (MENSALISTA)</t>
  </si>
  <si>
    <t>AJUDANTE ESPECIALIZADO</t>
  </si>
  <si>
    <t>AJUDANTE ESPECIALIZADO (MENSALISTA)</t>
  </si>
  <si>
    <t>ALCA PREFORMADA DE CONTRA POSTE, EM ACO GALVANIZADO, PARA CABO 3/16", COMPRIMENTO *860* MM</t>
  </si>
  <si>
    <t>ALCA PREFORMADA DE DISTRIBUICAO, EM ACO GALVANIZADO, PARA CABO DE ALUMINIO DIAMETRO 16 A 25 MM</t>
  </si>
  <si>
    <t>ALCA PREFORMADA DE DISTRIBUICAO, EM ACO GALVANIZADO, PARA CONDUTORES DE ALUMINIO AWG 1/0 (CAA 6/1 OU CA 7 FIOS)</t>
  </si>
  <si>
    <t>ALCA PREFORMADA DE DISTRIBUICAO, EM ACO GALVANIZADO, PARA CONDUTORES DE ALUMINIO AWG 2 (CAA 6/1 OU CA 7 FIOS)</t>
  </si>
  <si>
    <t>ALCA PREFORMADA DE SERVICO, EM ACO GALVANIZADO, PARA CONDUTORES DE ALUMINIO AWG 4 (CAA 6/1)</t>
  </si>
  <si>
    <t>ALCA PREFORMADA DE SERVICO, EM ACO GALVANIZADO, PARA CONDUTORES DE ALUMINIO AWG 6 (CAA 6/1)</t>
  </si>
  <si>
    <t>ALICATE DE CORTE DIAGONAL 6 " COM ISOLAMENTO</t>
  </si>
  <si>
    <t>ALICATE DE CRIMPAR RJ11, RJ12 E RJ45</t>
  </si>
  <si>
    <t>ALICATE DE PRESSAO PARA SOLDA DE CHAPA 18 "</t>
  </si>
  <si>
    <t>ALICATE DE PRESSAO 11 " PARA SOLDA, TIPO C</t>
  </si>
  <si>
    <t>ALICATE DE PRESSAO 11 " PARA SOLDA, TIPO U</t>
  </si>
  <si>
    <t>ALICATE PARA ANEIS DE PISTAO, CAPACIDADE 50 A 100 MM</t>
  </si>
  <si>
    <t>ALIMENTACAO - HORISTA (COLETADO CAIXA)</t>
  </si>
  <si>
    <t>ALIMENTACAO - MENSALISTA (COLETADO CAIXA)</t>
  </si>
  <si>
    <t>ALISADORA DE CONCRETO COM MOTOR A GASOLINA DE 5,5 HP, PESO COM MOTOR DE 78 KG, 4 PAS</t>
  </si>
  <si>
    <t>ALMOXARIFE</t>
  </si>
  <si>
    <t>ALMOXARIFE (MENSALISTA)</t>
  </si>
  <si>
    <t>ALONGADOR COM TRES ALTURAS, EM TUBO DE ACO CARBONO, PINTURA NO PROCESSO ELETROSTATICO - EQUIPAMENTO DE GINASTICA PARA ACADEMIA AO AR LIVRE / ACADEMIA DA TERCEIRA IDADE - ATI</t>
  </si>
  <si>
    <t>ALUMINIO ANODIZADO</t>
  </si>
  <si>
    <t>ANEL BORRACHA DN 100 MM, PARA TUBO SERIE REFORCADA ESGOTO PREDIAL</t>
  </si>
  <si>
    <t>ANEL BORRACHA DN 75 MM, PARA TUBO SERIE REFORCADA ESGOTO PREDIAL</t>
  </si>
  <si>
    <t>ANEL BORRACHA PARA TUBO ESGOTO PREDIAL DN 40 MM (NBR 5688)</t>
  </si>
  <si>
    <t>ANEL BORRACHA PARA TUBO ESGOTO PREDIAL DN 50 MM (NBR 5688)</t>
  </si>
  <si>
    <t>ANEL BORRACHA PARA TUBO ESGOTO PREDIAL DN 75 MM (NBR 5688)</t>
  </si>
  <si>
    <t>ANEL BORRACHA PARA TUBO ESGOTO PREDIAL, DN 100 MM (NBR 5688)</t>
  </si>
  <si>
    <t>ANEL BORRACHA, DN 150 MM, PARA TUBO SERIE REFORCADA ESGOTO PREDIAL</t>
  </si>
  <si>
    <t>ANEL BORRACHA, DN 40 MM, PARA TUBO SERIE REFORCADA ESGOTO PREDIAL</t>
  </si>
  <si>
    <t>ANEL BORRACHA, DN 50 MM, PARA TUBO SERIE REFORCADA ESGOTO PREDIAL</t>
  </si>
  <si>
    <t>ANEL BORRACHA, PARA TUBO PVC DEFOFO, DN 100 MM (NBR 7665)</t>
  </si>
  <si>
    <t>ANEL BORRACHA, PARA TUBO PVC DEFOFO, DN 150 MM (NBR 7665)</t>
  </si>
  <si>
    <t>ANEL BORRACHA, PARA TUBO PVC DEFOFO, DN 200 MM (NBR 7665)</t>
  </si>
  <si>
    <t>ANEL BORRACHA, PARA TUBO PVC DEFOFO, DN 250 MM (NBR 7665)</t>
  </si>
  <si>
    <t>ANEL BORRACHA, PARA TUBO PVC DEFOFO, DN 300 MM (NBR 7665)</t>
  </si>
  <si>
    <t>ANEL BORRACHA, PARA TUBO PVC, REDE COLETOR ESGOTO, DN 100 MM (NBR 7362)</t>
  </si>
  <si>
    <t>ANEL BORRACHA, PARA TUBO PVC, REDE COLETOR ESGOTO, DN 150 MM (NBR 7362)</t>
  </si>
  <si>
    <t>ANEL BORRACHA, PARA TUBO PVC, REDE COLETOR ESGOTO, DN 200 MM (NBR 7362)</t>
  </si>
  <si>
    <t>ANEL BORRACHA, PARA TUBO PVC, REDE COLETOR ESGOTO, DN 250 MM (NBR 7362)</t>
  </si>
  <si>
    <t>ANEL BORRACHA, PARA TUBO PVC, REDE COLETOR ESGOTO, DN 350 MM (NBR 7362)</t>
  </si>
  <si>
    <t>ANEL BORRACHA, PARA TUBO PVC, REDE COLETOR ESGOTO, DN 400 MM (NBR 7362)</t>
  </si>
  <si>
    <t>ANEL BORRACHA, PARA TUBO/CONEXAO PVC PBA, DN 100 MM, PARA REDE AGUA</t>
  </si>
  <si>
    <t>ANEL BORRACHA, PARA TUBO/CONEXAO PVC PBA, DN 50 MM, PARA REDE AGUA</t>
  </si>
  <si>
    <t>ANEL BORRACHA, PARA TUBO/CONEXAO PVC PBA, DN 60 MM, PARA REDE AGUA</t>
  </si>
  <si>
    <t>ANEL BORRACHA, PARA TUBO/CONEXAO PVC PBA, DN 75 MM, PARA REDE AGUA</t>
  </si>
  <si>
    <t>ANEL BORRACHA, PARA TUBO, PVC REDE COLETOR ESGOTO, DN 300 MM (NBR 7362)</t>
  </si>
  <si>
    <t>ANEL DE BORRACHA PARA VEDACAO DE DUTO PEAD CORRUGADO PARA ELETRICA, DN 1 1/2"</t>
  </si>
  <si>
    <t>ANEL DE BORRACHA PARA VEDACAO DE DUTO PEAD CORRUGADO PARA ELETRICA, DN 1 1/4"</t>
  </si>
  <si>
    <t>ANEL DE BORRACHA PARA VEDACAO DE DUTO PEAD CORRUGADO PARA ELETRICA, DN 2"</t>
  </si>
  <si>
    <t>ANEL DE BORRACHA PARA VEDACAO DE DUTO PEAD CORRUGADO PARA ELETRICA, DN 3"</t>
  </si>
  <si>
    <t>ANEL DE BORRACHA PARA VEDACAO DE DUTO PEAD CORRUGADO PARA ELETRICA, DN 4"</t>
  </si>
  <si>
    <t>ANEL DE DISTRIBUICAO EM ACO GALVANIZADO PARA FIO FE-160</t>
  </si>
  <si>
    <t>ANEL DE EXPANSAO EM COBRE, ENGATE RAPIDO 1 1/2", PARA EMPATACAO MANGUEIRA DE COMBATE A INCENDIO PREDIAL</t>
  </si>
  <si>
    <t>ANEL DE EXPANSAO EM COBRE, ENGATE RAPIDO 2 1/2", PARA EMPATACAO MANGUEIRA DE COMBATE A INCENDIO PREDIAL</t>
  </si>
  <si>
    <t>ANEL DE VEDACAO/JUNTA ELASTICA, H = *16* MM, PARA TUBO DE CONCRETO DN 300 MM</t>
  </si>
  <si>
    <t>ANEL DE VEDACAO/JUNTA ELASTICA, H = *16* MM, PARA TUBO DE CONCRETO DN 400 MM</t>
  </si>
  <si>
    <t>ANEL DE VEDACAO/JUNTA ELASTICA, H = *16* MM, PARA TUBO DE CONCRETO DN 500 MM</t>
  </si>
  <si>
    <t>ANEL DE VEDACAO/JUNTA ELASTICA, H = *16* MM, PARA TUBO DE CONCRETO DN 600 MM</t>
  </si>
  <si>
    <t>ANEL DE VEDACAO/JUNTA ELASTICA, H = *18* MM, PARA TUBO DE CONCRETO DN 700 MM</t>
  </si>
  <si>
    <t>ANEL DE VEDACAO/JUNTA ELASTICA, H = *19* MM, PARA TUBO DE CONCRETO DN 800 MM</t>
  </si>
  <si>
    <t>ANEL DE VEDACAO/JUNTA ELASTICA, H = *19* MM, PARA TUBO DE CONCRETO DN 900 MM</t>
  </si>
  <si>
    <t>ANEL DE VEDACAO/JUNTA ELASTICA, H = *21* MM, PARA TUBO DE CONCRETO DN 1000 MM</t>
  </si>
  <si>
    <t>ANEL DESLIZANTE / TRADICIONAL, METALICO, PARA TUBO PEX, DN 16 MM</t>
  </si>
  <si>
    <t>ANEL DESLIZANTE / TRADICIONAL, METALICO, PARA TUBO PEX, DN 20 MM</t>
  </si>
  <si>
    <t>ANEL DESLIZANTE / TRADICIONAL, METALICO, PARA TUBO PEX, DN 25 MM</t>
  </si>
  <si>
    <t>ANEL DESLIZANTE / TRADICIONAL, METALICO, PARA TUBO PEX, DN 32 MM</t>
  </si>
  <si>
    <t>APARELHO CORTE OXI-ACETILENO PARA SOLDA E CORTE CONTENDO MACARICO SOLDA, BICO DE CORTE, CILINDROS, REGULADORES, MANGUEIRAS E CARRINHO</t>
  </si>
  <si>
    <t>APARELHO DE APOIO DE NEOPRENE FRETADO, 60 X 45 X 7,6 CM, COM FRETAGEM DE ACO DE 4 MM INTERCALADAS COM ELASTOMERO DE 11 MM E REVESTIMENTO FINAL COM ELASTOMERO DE 6 MM</t>
  </si>
  <si>
    <t xml:space="preserve">DM3   </t>
  </si>
  <si>
    <t>APARELHO DE APOIO DE NEOPRENE SIMPLES/ NAO FRETADO, 100 X 100 CM, ESPESSURA 6,3 MM</t>
  </si>
  <si>
    <t>APARELHO SINALIZADOR LUMINOSO COM LED, PARA SAIDA GARAGEM, COM 2 LENTES EM POLICARBONATO, BIVOLT (INCLUI SUPORTE DE FIXACAO)</t>
  </si>
  <si>
    <t>APOIO DO PORTA DENTE PARA FRESADORA DE ASFALTO</t>
  </si>
  <si>
    <t>APONTADOR OU APROPRIADOR DE MAO DE OBRA</t>
  </si>
  <si>
    <t>APONTADOR OU APROPRIADOR DE MAO DE OBRA (MENSALISTA)</t>
  </si>
  <si>
    <t>AQUECEDOR DE AGUA A GAS GLP/GN COM CAPACIDADE DE ARMAZENAMENTO DE 50 A 80 L</t>
  </si>
  <si>
    <t>AQUECEDOR DE AGUA ELETRICO  RESERVATORIO DE 100 L CILINDRICO EM COBRE, REFORCADO COM ACO CARBONO, MONOFASICO, TENSAO NOMINAL 220 V</t>
  </si>
  <si>
    <t>AQUECEDOR DE AGUA ELETRICO  RESERVATORIO DE 500 L CILINDRICO EM COBRE, REFORCADO COM ACO CARBONO, MONOFASICO, TENSAO NOMINAL 220 V</t>
  </si>
  <si>
    <t>AQUECEDOR DE AGUA ELETRICO  RESERVATORIO DE 500 L CILINDRICO EM COBRE, REFORCADO COM ACO CARBONO, TRIFASICO, TENSAO NOMINAL 220/380/400 V, POTENCIA 24 KW</t>
  </si>
  <si>
    <t>AQUECEDOR DE AGUA ELETRICO  RESERVATORIO DE 700 L CILINDRICO EM COBRE, REFORCADO COM ACO CARBONO, MONOFASICO, TENSAO NOMINAL 220 V</t>
  </si>
  <si>
    <t>AQUECEDOR DE AGUA ELETRICO HORIZONTAL, RESERVATORIO DE 200 L CILINDRICO EM COBRE, REFORCADO COM ACO CARBONO, MONOFASICO, TENSAO NOMINAL 220 V</t>
  </si>
  <si>
    <t>AQUECEDOR DE OLEO BPF (FLUIDO) TERMICO, CAPACIDADE DE 300.000 KCAL/H</t>
  </si>
  <si>
    <t>AQUECEDOR SOLAR  CAPACIDADE DO RESERVATORIO 800 L, INCLUI 8 PLACAS COLETORAS DE 1,42 M2</t>
  </si>
  <si>
    <t>AQUECEDOR SOLAR CAPACIDADE DO RESERVATORIO 1000 L, INCLUI 10 PLACAS COLETORAS DE 1,42 M2</t>
  </si>
  <si>
    <t>AQUECEDOR SOLAR CAPACIDADE DO RESERVATORIO 200 L, INCLUI 2 PLACAS COLETORAS DE 1,42 M2</t>
  </si>
  <si>
    <t>AQUECEDOR SOLAR CAPACIDADE DO RESERVATORIO 400L, INCLUI 4 PLACAS COLETORAS DE 1,42 M2</t>
  </si>
  <si>
    <t>AQUECEDOR SOLAR CAPACIDADE DO RESERVATORIO 600 L, INCLUI 6 PLACAS COLETORAS DE 1,42 M2</t>
  </si>
  <si>
    <t>AR CONDICIONADO SPLIT INVERTER, HI-WALL (PAREDE), 12000 BTU/H, CICLO FRIO, 60HZ, CLASSIFICACAO A (SELO PROCEL), GAS HFC, CONTROLE S/FIO</t>
  </si>
  <si>
    <t>AR CONDICIONADO SPLIT INVERTER, HI-WALL (PAREDE), 18000 BTU/H, CICLO FRIO, 60HZ, CLASSIFICACAO A (SELO PROCEL), GAS HFC, CONTROLE S/FIO</t>
  </si>
  <si>
    <t>AR CONDICIONADO SPLIT INVERTER, HI-WALL (PAREDE), 24000 BTU/H, CICLO FRIO, 60HZ, CLASSIFICACAO A - SELO PROCEL, GAS HFC, CONTROLE S/FIO</t>
  </si>
  <si>
    <t>AR CONDICIONADO SPLIT INVERTER, HI-WALL (PAREDE), 9000 BTU/H, CICLO FRIO, 60HZ, CLASSIFICACAO A (SELO PROCEL), GAS HFC, CONTROLE S/FIO</t>
  </si>
  <si>
    <t>AR CONDICIONADO SPLIT INVERTER, PISO TETO, APRESENTANDO ENTRE 54000 E 58000 BTU/H, CICLO FRIO, 60HZ, CLASSIFICACAO ENERGETICA A OU B (SELO PROCEL), GAS HFC, CONTROLE S/FIO</t>
  </si>
  <si>
    <t>AR CONDICIONADO SPLIT INVERTER, PISO TETO, 18000 BTU/H, CICLO FRIO, 60HZ, CLASSIFICACAO ENERGETICA A OU B (SELO PROCEL), GAS HFC, CONTROLE S/FIO</t>
  </si>
  <si>
    <t>AR CONDICIONADO SPLIT INVERTER, PISO TETO, 24000 BTU/H, CICLO FRIO, 60HZ, CLASSIFICACAO ENERGETICA A OU B (SELO PROCEL), GAS HFC, CONTROLE S/FIO</t>
  </si>
  <si>
    <t>AR CONDICIONADO SPLIT INVERTER, PISO TETO, 36000 BTU/H, CICLO FRIO, 60HZ, CLASSIFICACAO ENERGETICA A OU B (SELO PROCEL), GAS HFC, CONTROLE S/FIO</t>
  </si>
  <si>
    <t>AR CONDICIONADO SPLIT INVERTER, PISO TETO, 48000 BTU/H, CICLO FRIO, 60HZ, CLASSIFICACAO ENERGETICA A OU B (SELO PROCEL), GAS HFC, CONTROLE S/FIO</t>
  </si>
  <si>
    <t>AR CONDICIONADO SPLIT ON/OFF, CASSETE (TETO), FRIO 4 VIAS 18000 BTUS/H, CLASSIFICACAO ENERGETICA C - SELO PROCEL, GAS HFC, CONTROLE S/ FIO</t>
  </si>
  <si>
    <t>AR CONDICIONADO SPLIT ON/OFF, CASSETE (TETO), FRIO 4 VIAS 24000 BTUS/H, CLASSIFICACAO ENERGETICA C - SELO PROCEL, GAS HFC, CONTROLE S/ FIO</t>
  </si>
  <si>
    <t>AR CONDICIONADO SPLIT ON/OFF, CASSETE (TETO), FRIO 4 VIAS 36000 BTUS/H, CLASSIFICACAO ENERGETICA C - SELO PROCEL, GAS HFC, CONTROLE S/ FIO</t>
  </si>
  <si>
    <t>AR CONDICIONADO SPLIT ON/OFF, CASSETE (TETO), FRIO 4 VIAS 48000 BTUS/H, CLASSIFICACAO ENERGETICA C - SELO PROCEL, GAS HFC, CONTROLE S/ FIO</t>
  </si>
  <si>
    <t>AR CONDICIONADO SPLIT ON/OFF, CASSETE (TETO), FRIO 4 VIAS 60000 BTUS/H, CLASSIFICACAO ENERGETICA C - SELO PROCEL, GAS HFC, CONTROLE S/ FIO</t>
  </si>
  <si>
    <t>AR CONDICIONADO SPLIT ON/OFF, CASSETE (TETO), 18000 BTUS/H, CICLO QUENTE/FRIO, 60 HZ, CLASSIFICACAO ENERGETICA C - SELO PROCEL, GAS HFC, CONTROLE S/ FIO</t>
  </si>
  <si>
    <t>AR CONDICIONADO SPLIT ON/OFF, CASSETE (TETO), 24000 BTUS/H, CICLO QUENTE/FRIO, 60 HZ, CLASSIFICACAO ENERGETICA C - SELO PROCEL, GAS HFC, CONTROLE S/ FIO</t>
  </si>
  <si>
    <t>AR CONDICIONADO SPLIT ON/OFF, CASSETE (TETO), 36000 BTUS/H, CICLO QUENTE/FRIO, 60 HZ, CLASSIFICACAO ENERGETICA A - SELO PROCEL, GAS HFC, CONTROLE S/ FIO</t>
  </si>
  <si>
    <t>AR CONDICIONADO SPLIT ON/OFF, CASSETE (TETO), 48000 BTUS/H, CICLO QUENTE/FRIO, 60 HZ, CLASSIFICACAO ENERGETICA A - SELO PROCEL, GAS HFC, CONTROLE S/ FIO</t>
  </si>
  <si>
    <t>AR CONDICIONADO SPLIT ON/OFF, CASSETE (TETO), 60000 BTUS/H, CICLO QUENTE/FRIO, 60 HZ, CLASSIFICACAO ENERGETICA A - SELO PROCEL, GAS HFC, CONTROLE S/ FIO</t>
  </si>
  <si>
    <t>AR CONDICIONADO SPLIT ON/OFF, HI-WALL (PAREDE), 12000 BTUS/H, CICLO FRIO, 60 HZ, CLASSIFICACAO ENERGETICA A - SELO PROCEL, GAS HFC, CONTROLE S/ FIO</t>
  </si>
  <si>
    <t>AR CONDICIONADO SPLIT ON/OFF, HI-WALL (PAREDE), 12000 BTUS/H, CICLO QUENTE/FRIO, 60 HZ, CLASSIFICACAO ENERGETICA A - SELO PROCEL, GAS HFC, CONTROLE S/ FIO</t>
  </si>
  <si>
    <t>AR CONDICIONADO SPLIT ON/OFF, HI-WALL (PAREDE), 18000 BTUS/H, CICLO FRIO, 60 HZ, CLASSIFICACAO ENERGETICA A - SELO PROCEL, GAS HFC, CONTROLE S/ FIO</t>
  </si>
  <si>
    <t>AR CONDICIONADO SPLIT ON/OFF, HI-WALL (PAREDE), 18000 BTUS/H, CICLO QUENTE/FRIO, 60 HZ, CLASSIFICACAO ENERGETICA A - SELO PROCEL, GAS HFC, CONTROLE S/ FIO</t>
  </si>
  <si>
    <t>AR CONDICIONADO SPLIT ON/OFF, HI-WALL (PAREDE), 24000 BTUS/H, CICLO FRIO, 60 HZ, CLASSIFICACAO ENERGETICA A - SELO PROCEL, GAS HFC, CONTROLE S/ FIO</t>
  </si>
  <si>
    <t>AR CONDICIONADO SPLIT ON/OFF, HI-WALL (PAREDE), 24000 BTUS/H, CICLO QUENTE/FRIO, 60 HZ, CLASSIFICACAO ENERGETICA A - SELO PROCEL, GAS HFC, CONTROLE S/ FIO</t>
  </si>
  <si>
    <t>AR CONDICIONADO SPLIT ON/OFF, HI-WALL (PAREDE), 9000 BTUS/H, CICLO FRIO, 60 HZ, CLASSIFICACAO ENERGETICA A - SELO PROCEL, GAS HFC, CONTROLE S/ FIO</t>
  </si>
  <si>
    <t>AR CONDICIONADO SPLIT ON/OFF, HI-WALL (PAREDE), 9000 BTUS/H, CICLO QUENTE/FRIO, 60 HZ, CLASSIFICACAO ENERGETICA A - SELO PROCEL, GAS HFC, CONTROLE S/ FIO</t>
  </si>
  <si>
    <t>AR CONDICIONADO SPLIT ON/OFF, PISO TETO, 18.000 BTU/H, CICLO FRIO, 60HZ, CLASSIFICACAO ENERGETICA C - SELO PROCEL, GAS HFC, CONTROLE S/FIO</t>
  </si>
  <si>
    <t>AR CONDICIONADO SPLIT ON/OFF, PISO TETO, 24.000 BTU/H, CICLO FRIO, 60HZ, CLASSIFICACAO ENERGETICA C - SELO PROCEL, GAS HFC, CONTROLE S/FIO</t>
  </si>
  <si>
    <t>AR CONDICIONADO SPLIT ON/OFF, PISO TETO, 36.000 BTU/H, CICLO FRIO, 60HZ, CLASSIFICACAO ENERGETICA C - SELO PROCEL, GAS HFC, CONTROLE S/FIO</t>
  </si>
  <si>
    <t>AR CONDICIONADO SPLIT ON/OFF, PISO TETO, 48.000 BTU/H, CICLO FRIO, 60HZ, CLASSIFICACAO ENERGETICA C - SELO PROCEL, GAS HFC, CONTROLE S/FIO</t>
  </si>
  <si>
    <t>AR CONDICIONADO SPLIT ON/OFF, PISO TETO, 60.000 BTU/H, CICLO FRIO, 60HZ, CLASSIFICACAO ENERGETICA C - SELO PROCEL, GAS HFC, CONTROLE S/FIO</t>
  </si>
  <si>
    <t>AR-CONDICIONADO FRIO SPLITAO INVERTER 30 TR</t>
  </si>
  <si>
    <t>AR-CONDICIONADO FRIO SPLITAO MODULAR 10 TR</t>
  </si>
  <si>
    <t>AR-CONDICIONADO FRIO SPLITAO MODULAR 15 TR</t>
  </si>
  <si>
    <t>AR-CONDICIONADO FRIO SPLITAO MODULAR 20 TR</t>
  </si>
  <si>
    <t>AR-CONDICIONADO SPLIT INVERTER, PISO TETO, 24000 BTU/H, QUENTE/FRIO, 60HZ, CLASSIFICACAO ENERGETICA A - SELO PROCEL, GAS HFC, CONTROLE S/FIO</t>
  </si>
  <si>
    <t>ARADO REVERSIVEL COM 3 DISCOS DE 26" X 6MM REBOCAVEL</t>
  </si>
  <si>
    <t>ARAME DE ACO OVALADO 15 X 17 ( 45,7 KG, 700 KGF), ROLO 1000 M</t>
  </si>
  <si>
    <t>ARAME DE AMARRACAO PARA GABIAO GALVANIZADO, DIAMETRO 2,2 MM</t>
  </si>
  <si>
    <t>ARAME FARPADO GALVANIZADO, 14 BWG (2,11 MM), CLASSE 250</t>
  </si>
  <si>
    <t>ARAME FARPADO GALVANIZADO, 16 BWG (1,65 MM), CLASSE 250</t>
  </si>
  <si>
    <t>ARAME GALVANIZADO 12 BWG, D = 2,76 MM (0,048 KG/M) OU 14 BWG, D = 2,11 MM (0,026 KG/M)</t>
  </si>
  <si>
    <t>ARAME GALVANIZADO 16 BWG, D = 1,65MM (0,0166 KG/M)</t>
  </si>
  <si>
    <t>ARAME GALVANIZADO 18 BWG, D = 1,24MM (0,009 KG/M)</t>
  </si>
  <si>
    <t>ARAME GALVANIZADO 6 BWG, D = 5,16 MM (0,157 KG/M), OU 8 BWG, D = 4,19 MM (0,101 KG/M), OU 10 BWG, D = 3,40 MM (0,0713 KG/M)</t>
  </si>
  <si>
    <t>ARAME PROTEGIDO COM POLIMERO PARA GABIAO, DIAMETRO 2,2 MM</t>
  </si>
  <si>
    <t>AREIA FINA - POSTO JAZIDA/FORNECEDOR (RETIRADO NA JAZIDA, SEM TRANSPORTE)</t>
  </si>
  <si>
    <t>AREIA GROSSA - POSTO JAZIDA/FORNECEDOR (RETIRADO NA JAZIDA, SEM TRANSPORTE)</t>
  </si>
  <si>
    <t>AREIA MEDIA - POSTO JAZIDA/FORNECEDOR (RETIRADO NA JAZIDA, SEM TRANSPORTE)</t>
  </si>
  <si>
    <t>AREIA PARA ATERRO - POSTO JAZIDA/FORNECEDOR (RETIRADO NA JAZIDA, SEM TRANSPORTE)</t>
  </si>
  <si>
    <t>AREIA PARA LEITO FILTRANTE (0,42 A 1,68 MM) - POSTO JAZIDA/FORNECEDOR (RETIRADO NA JAZIDA, SEM TRANSPORTE)</t>
  </si>
  <si>
    <t>ARGAMASSA COLANTE AC I PARA CERAMICAS</t>
  </si>
  <si>
    <t>ARGAMASSA INDUSTRIALIZADA MULTIUSO, PARA REVESTIMENTO INTERNO E EXTERNO E ASSENTAMENTO DE BLOCOS DIVERSOS</t>
  </si>
  <si>
    <t>ARGAMASSA INDUSTRIALIZADA PARA CHAPISCO COLANTE</t>
  </si>
  <si>
    <t>ARGAMASSA INDUSTRIALIZADA PARA CHAPISCO ROLADO</t>
  </si>
  <si>
    <t>ARGAMASSA PISO SOBRE PISO</t>
  </si>
  <si>
    <t>ARGAMASSA POLIMERICA DE REPARO ESTRUTURAL, BICOMPONENTE</t>
  </si>
  <si>
    <t>ARGAMASSA POLIMERICA IMPERMEABILIZANTE SEMIFLEXIVEL, BICOMPONENTE (MEMBRANA IMPERMEABILIZANTE ACRILICA)</t>
  </si>
  <si>
    <t>ARGAMASSA PRONTA PARA CONTRAPISO</t>
  </si>
  <si>
    <t>ARGAMASSA USINADA AUTOADENSAVEL E AUTONIVELANTE PARA CONTRAPISO, INCLUI BOMBEAMENTO</t>
  </si>
  <si>
    <t>ARGILA EXPANDIDA, GRANULOMETRIA 2215</t>
  </si>
  <si>
    <t>ARGILA OU BARRO PARA ATERRO/REATERRO (COM TRANSPORTE ATE 10 KM)</t>
  </si>
  <si>
    <t>ARGILA OU BARRO PARA ATERRO/REATERRO (RETIRADO NA JAZIDA, SEM TRANSPORTE)</t>
  </si>
  <si>
    <t>ARGILA, ARGILA VERMELHA OU ARGILA ARENOSA (RETIRADA NA JAZIDA, SEM TRANSPORTE)</t>
  </si>
  <si>
    <t>ARMACAO VERTICAL COM HASTE E CONTRA-PINO, EM CHAPA DE ACO GALVANIZADO 3/16", COM 1 ESTRIBO E 1 ISOLADOR</t>
  </si>
  <si>
    <t>ARMACAO VERTICAL COM HASTE E CONTRA-PINO, EM CHAPA DE ACO GALVANIZADO 3/16", COM 1 ESTRIBO, SEM ISOLADOR</t>
  </si>
  <si>
    <t>ARMACAO VERTICAL COM HASTE E CONTRA-PINO, EM CHAPA DE ACO GALVANIZADO 3/16", COM 2 ESTRIBOS, E 2 ISOLADORES</t>
  </si>
  <si>
    <t>ARMACAO VERTICAL COM HASTE E CONTRA-PINO, EM CHAPA DE ACO GALVANIZADO 3/16", COM 2 ESTRIBOS, SEM ISOLADOR</t>
  </si>
  <si>
    <t>ARMACAO VERTICAL COM HASTE E CONTRA-PINO, EM CHAPA DE ACO GALVANIZADO 3/16", COM 3 ESTRIBOS E 3 ISOLADORES</t>
  </si>
  <si>
    <t>ARMACAO VERTICAL COM HASTE E CONTRA-PINO, EM CHAPA DE ACO GALVANIZADO 3/16", COM 3 ESTRIBOS, SEM ISOLADOR</t>
  </si>
  <si>
    <t>ARMACAO VERTICAL COM HASTE E CONTRA-PINO, EM CHAPA DE ACO GALVANIZADO 3/16", COM 4 ESTRIBOS E 4 ISOLADORES</t>
  </si>
  <si>
    <t>ARMACAO VERTICAL COM HASTE E CONTRA-PINO, EM CHAPA DE ACO GALVANIZADO 3/16", COM 4 ESTRIBOS, SEM ISOLADOR</t>
  </si>
  <si>
    <t>ARMADOR (MENSALISTA)</t>
  </si>
  <si>
    <t>ARQUITETO JUNIOR</t>
  </si>
  <si>
    <t>ARQUITETO JUNIOR (MENSALISTA)</t>
  </si>
  <si>
    <t>ARQUITETO PAISAGISTA</t>
  </si>
  <si>
    <t>ARQUITETO PAISAGISTA (MENSALISTA)</t>
  </si>
  <si>
    <t>ARQUITETO PLENO</t>
  </si>
  <si>
    <t>ARQUITETO PLENO (MENSALISTA)</t>
  </si>
  <si>
    <t>ARQUITETO SENIOR</t>
  </si>
  <si>
    <t>ARQUITETO SENIOR (MENSALISTA)</t>
  </si>
  <si>
    <t>ARRUELA  EM ACO GALVANIZADO, DIAMETRO EXTERNO = 35MM, ESPESSURA = 3MM, DIAMETRO DO FURO= 18MM</t>
  </si>
  <si>
    <t>ARRUELA EM ALUMINIO, COM ROSCA, DE  1 1/4", PARA ELETRODUTO</t>
  </si>
  <si>
    <t>ARRUELA EM ALUMINIO, COM ROSCA, DE 1 1/2", PARA ELETRODUTO</t>
  </si>
  <si>
    <t>ARRUELA EM ALUMINIO, COM ROSCA, DE 1/2", PARA ELETRODUTO</t>
  </si>
  <si>
    <t>ARRUELA EM ALUMINIO, COM ROSCA, DE 1", PARA ELETRODUTO</t>
  </si>
  <si>
    <t>ARRUELA EM ALUMINIO, COM ROSCA, DE 2 1/2", PARA ELETRODUTO</t>
  </si>
  <si>
    <t>ARRUELA EM ALUMINIO, COM ROSCA, DE 2", PARA ELETRODUTO</t>
  </si>
  <si>
    <t>ARRUELA EM ALUMINIO, COM ROSCA, DE 3/4", PARA ELETRODUTO</t>
  </si>
  <si>
    <t>ARRUELA EM ALUMINIO, COM ROSCA, DE 3/8", PARA ELETRODUTO</t>
  </si>
  <si>
    <t>ARRUELA EM ALUMINIO, COM ROSCA, DE 3", PARA ELETRODUTO</t>
  </si>
  <si>
    <t>ARRUELA EM ALUMINIO, COM ROSCA, DE 4", PARA ELETRODUTO</t>
  </si>
  <si>
    <t>ARRUELA QUADRADA EM ACO GALVANIZADO, DIMENSAO = 38 MM, ESPESSURA = 3MM, DIAMETRO DO FURO= 18 MM</t>
  </si>
  <si>
    <t>ASFALTO MODIFICADO TIPO I - NBR 9910 (ASFALTO OXIDADO PARA IMPERMEABILIZACAO, COEFICIENTE DE PENETRACAO 25-40)</t>
  </si>
  <si>
    <t>ASFALTO MODIFICADO TIPO II - NBR 9910 (ASFALTO OXIDADO PARA IMPERMEABILIZACAO, COEFICIENTE DE PENETRACAO 20-35)</t>
  </si>
  <si>
    <t>ASFALTO MODIFICADO TIPO III - NBR 9910 (ASFALTO OXIDADO PARA IMPERMEABILIZACAO, COEFICIENTE DE PENETRACAO 15-25)</t>
  </si>
  <si>
    <t>ASSENTADOR DE MANILHAS</t>
  </si>
  <si>
    <t>ASSENTADOR DE MANILHAS (MENSALISTA)</t>
  </si>
  <si>
    <t>ASSENTO  VASO SANITARIO INFANTIL EM PLASTICO BRANCO</t>
  </si>
  <si>
    <t>ASSENTO SANITARIO DE PLASTICO, TIPO CONVENCIONAL</t>
  </si>
  <si>
    <t>AUTOMATICO DE BOIA SUPERIOR / INFERIOR, *15* A / 250 V</t>
  </si>
  <si>
    <t>AUXILIAR  DE ALMOXARIFE</t>
  </si>
  <si>
    <t>AUXILIAR DE ALMOXARIFE (MENSALISTA)</t>
  </si>
  <si>
    <t>AUXILIAR DE AZULEJISTA</t>
  </si>
  <si>
    <t>AUXILIAR DE AZULEJISTA (MENSALISTA)</t>
  </si>
  <si>
    <t>AUXILIAR DE ENCANADOR OU BOMBEIRO HIDRAULICO</t>
  </si>
  <si>
    <t>AUXILIAR DE ENCANADOR OU BOMBEIRO HIDRAULICO (MENSALISTA)</t>
  </si>
  <si>
    <t>AUXILIAR DE ESCRITORIO</t>
  </si>
  <si>
    <t>AUXILIAR DE ESCRITORIO (MENSALISTA)</t>
  </si>
  <si>
    <t>AUXILIAR DE LABORATORISTA DE SOLOS E DE CONCRETO</t>
  </si>
  <si>
    <t>AUXILIAR DE LABORATORISTA DE SOLOS E DE CONCRETO (MENSALISTA)</t>
  </si>
  <si>
    <t>AUXILIAR DE MECANICO</t>
  </si>
  <si>
    <t>AUXILIAR DE MECANICO (MENSALISTA)</t>
  </si>
  <si>
    <t>AUXILIAR DE PEDREIRO</t>
  </si>
  <si>
    <t>AUXILIAR DE PEDREIRO (MENSALISTA)</t>
  </si>
  <si>
    <t>AUXILIAR DE SERVICOS GERAIS</t>
  </si>
  <si>
    <t>AUXILIAR DE SERVICOS GERAIS (MENSALISTA)</t>
  </si>
  <si>
    <t>AUXILIAR DE TOPOGRAFO</t>
  </si>
  <si>
    <t>AUXILIAR DE TOPOGRAFO (MENSALISTA)</t>
  </si>
  <si>
    <t>AUXILIAR TECNICO / ASSISTENTE DE ENGENHARIA</t>
  </si>
  <si>
    <t>AUXILIAR TECNICO / ASSISTENTE DE ENGENHARIA (MENSALISTA)</t>
  </si>
  <si>
    <t>AVENTAL DE SEGURANCA DE RASPA DE COURO 1,00 X 0,60 M</t>
  </si>
  <si>
    <t>AZULEJISTA OU LADRILHEIRO</t>
  </si>
  <si>
    <t>AZULEJISTA OU LADRILHEIRO (MENSALISTA)</t>
  </si>
  <si>
    <t>BACIA SANITARIA (VASO) COM CAIXA ACOPLADA, DE LOUCA BRANCA</t>
  </si>
  <si>
    <t>BACIA SANITARIA (VASO) CONVENCIONAL DE LOUCA BRANCA</t>
  </si>
  <si>
    <t>BACIA SANITARIA (VASO) CONVENCIONAL DE LOUCA COR</t>
  </si>
  <si>
    <t>BACIA SANITARIA (VASO) CONVENCIONAL PARA PCD SEM FURO FRONTAL, DE LOUCA BRANCA, SEM ASSENTO</t>
  </si>
  <si>
    <t>BALDE PLASTICO CAPACIDADE *10* L</t>
  </si>
  <si>
    <t>BALDE VERMELHO PARA SINALIZACAO DE VIAS</t>
  </si>
  <si>
    <t>BANCADA DE MARMORE SINTETICO COM UMA CUBA, 120 X *60* CM</t>
  </si>
  <si>
    <t>BANCADA DE MARMORE SINTETICO COM UMA CUBA, 150 X *60* CM</t>
  </si>
  <si>
    <t>BANCADA DE MARMORE SINTETICO COM UMA CUBA, 200 X *60* CM</t>
  </si>
  <si>
    <t>BANCADA/ BANCA EM GRANITO, POLIDO, TIPO ANDORINHA/ QUARTZ/ CASTELO/ CORUMBA OU OUTROS EQUIVALENTES DA REGIAO, COM CUBA INOX, FORMATO *120 X 60* CM, E=  *2* CM</t>
  </si>
  <si>
    <t>BANCADA/ BANCA EM MARMORE, POLIDO, BRANCO COMUM, E=  *3* CM</t>
  </si>
  <si>
    <t>BANCADA/BANCA/PIA DE ACO INOXIDAVEL (AISI 430) COM 1 CUBA CENTRAL, COM VALVULA, ESCORREDOR DUPLO, DE *0,55 X 1,20* M</t>
  </si>
  <si>
    <t>BANCADA/BANCA/PIA DE ACO INOXIDAVEL (AISI 430) COM 1 CUBA CENTRAL, COM VALVULA, ESCORREDOR DUPLO, DE *0,55 X 1,40* M</t>
  </si>
  <si>
    <t>BANCADA/BANCA/PIA DE ACO INOXIDAVEL (AISI 430) COM 1 CUBA CENTRAL, COM VALVULA, ESCORREDOR DUPLO, DE *0,55 X 1,80* M</t>
  </si>
  <si>
    <t>BANCADA/BANCA/PIA DE ACO INOXIDAVEL (AISI 430) COM 1 CUBA CENTRAL, COM VALVULA, LISA (SEM ESCORREDOR), DE *0,55 X 1,20* M</t>
  </si>
  <si>
    <t>BANCADA/BANCA/PIA DE ACO INOXIDAVEL (AISI 430) COM 1 CUBA CENTRAL, SEM VALVULA, ESCORREDOR DUPLO, DE *0,55 X 1,60* M</t>
  </si>
  <si>
    <t>BANCADA/BANCA/PIA DE ACO INOXIDAVEL (AISI 430) COM 2 CUBAS, COM VALVULAS, ESCORREDOR DUPLO, DE *0,55 X 2,00* M</t>
  </si>
  <si>
    <t>BANCADA/TAMPO ACO INOX (AISI 304), LARGURA 60 CM, COM RODABANCA (NAO INCLUI PES DE APOIO)</t>
  </si>
  <si>
    <t>BANCADA/TAMPO ACO INOX (AISI 304), LARGURA 70 CM, COM RODABANCA (NAO INCLUI PES DE APOIO)</t>
  </si>
  <si>
    <t>BANCADA/TAMPO LISO (SEM CUBA) EM MARMORE SINTETICO</t>
  </si>
  <si>
    <t>BANCO ARTICULADO PARA BANHO, EM ACO INOX POLIDO, 70* CM X 45* CM</t>
  </si>
  <si>
    <t>BANCO COM ENCOSTO, 1,60M* DE COMPRIMENTO, EM TUBO DE ACO CARBONO E PINTURA NO PROCESSO ELETROSTATICO - PARA ACADEMIA AO AR LIVRE / ACADEMIA DA TERCEIRA IDADE - ATI</t>
  </si>
  <si>
    <t>BANDEJA DE PINTURA PARA ROLO 23 CM</t>
  </si>
  <si>
    <t xml:space="preserve">PAR   </t>
  </si>
  <si>
    <t>BARRA ANTIPANICO DUPLA, PARA PORTA DE VIDRO, COR CINZA</t>
  </si>
  <si>
    <t>BARRA ANTIPANICO SIMPLES, COM FECHADURA LADO OPOSTO, COR CINZA</t>
  </si>
  <si>
    <t>BARRA ANTIPANICO SIMPLES, PARA PORTA DE VIDRO, COR CINZA</t>
  </si>
  <si>
    <t>BARRA DE APOIO EM "L", EM ACO INOX POLIDO 70 X 70 CM, DIAMETRO MINIMO 3 CM</t>
  </si>
  <si>
    <t>BARRA DE APOIO EM "L", EM ACO INOX POLIDO 80 X 80 CM, DIAMETRO MINIMO 3 CM</t>
  </si>
  <si>
    <t>BARRA DE APOIO LATERAL ARTICULADA, COM TRAVA, EM ACO INOX POLIDO, 70 CM, DIAMETRO MINIMO 3 CM</t>
  </si>
  <si>
    <t>BARRA DE APOIO RETA, EM ACO INOX POLIDO, COMPRIMENTO 60CM, DIAMETRO MINIMO 3 CM</t>
  </si>
  <si>
    <t>BARRA DE APOIO RETA, EM ACO INOX POLIDO, COMPRIMENTO 70CM, DIAMETRO MINIMO 3 CM</t>
  </si>
  <si>
    <t>BARRA DE APOIO RETA, EM ACO INOX POLIDO, COMPRIMENTO 80CM, DIAMETRO MINIMO 3 CM</t>
  </si>
  <si>
    <t>BARRA DE APOIO RETA, EM ACO INOX POLIDO, COMPRIMENTO 90 CM, DIAMETRO MINIMO 3 CM</t>
  </si>
  <si>
    <t>BARRA DE APOIO RETA, EM ALUMINIO, COMPRIMENTO 60CM, DIAMETRO MINIMO 3 CM</t>
  </si>
  <si>
    <t>BARRA DE APOIO RETA, EM ALUMINIO, COMPRIMENTO 70CM, DIAMETRO MINIMO 3 CM</t>
  </si>
  <si>
    <t>BARRA DE APOIO RETA, EM ALUMINIO, COMPRIMENTO 80 CM, DIAMETRO MINIMO 3 CM</t>
  </si>
  <si>
    <t>BARRA DE APOIO RETA, EM ALUMINIO, COMPRIMENTO 90 CM, DIAMETRO MINIMO 3 CM</t>
  </si>
  <si>
    <t>BASE DE MISTURADOR MONOCOMANDO PARA CHUVEIRO</t>
  </si>
  <si>
    <t>BASE PARA MASTRO DE PARA-RAIOS DIAMETRO NOMINAL 1 1/2"</t>
  </si>
  <si>
    <t>BASE PARA MASTRO DE PARA-RAIOS DIAMETRO NOMINAL 2"</t>
  </si>
  <si>
    <t>BASE PARA RELE COM SUPORTE METALICO</t>
  </si>
  <si>
    <t>BASE UNIPOLAR PARA FUSIVEL NH1, CORRENTE NOMINAL DE 250 A, SEM CAPA</t>
  </si>
  <si>
    <t>BATE-ESTACAS POR GRAVIDADE, POTENCIA160 HP, PESO DO MARTELO ATE 3 TONELADAS</t>
  </si>
  <si>
    <t>BATENTE/ PORTAL/ ADUELA/ MARCO MACICO, E= *3 CM, L= *13 CM, *60 CM A 120* CM X *210 CM,  EM CEDRINHO/ ANGELIM COMERCIAL/ EUCALIPTO/ CURUPIXA/ PEROBA/ CUMARU OU EQUIVALENTE DA REGIAO (NAO INCLUI ALIZARES)</t>
  </si>
  <si>
    <t xml:space="preserve">JG    </t>
  </si>
  <si>
    <t>BATENTE/ PORTAL/ ADUELA/ MARCO MACICO, E= *3* CM, L= *13* CM, *60 CM A 120* CM X *210* CM, EM PINUS/ TAUARI/ VIROLA OU EQUIVALENTE DA REGIAO (NAO INCLUI ALIZARES)</t>
  </si>
  <si>
    <t>BATENTE/ PORTAL/ ADUELA/ MARCO MACICO, E= *3* CM, L= *7* CM, *60 CM A 120* CM X *210* CM,  EM CEDRINHO/ ANGELIM COMERCIAL/ EUCALIPTO/ CURUPIXA/ PEROBA/ CUMARU OU EQUIVALENTE DA REGIAO (NAO INCLUI ALIZARES)</t>
  </si>
  <si>
    <t>BATENTE/ PORTAL/ ADUELA/MARCO MACICO, E= *3* CM, L= *15* CM, *60 CM A 120* CM  X *210* CM, EM PINUS/ TAUARI/ VIROLA OU EQUIVALENTE DA REGIAO</t>
  </si>
  <si>
    <t>BATENTE/ PORTAL/ADUELA/ MARCO MACICO, E= *3* CM, L= *15* CM, *60 CM A 120* CM  X *210* CM,  EM CEDRINHO/ ANGELIM COMERCIAL/  EUCALIPTO/ CURUPIXA/ PEROBA/ CUMARU OU EQUIVALENTE DA REGIAO (NAO INCLUI ALIZARES)</t>
  </si>
  <si>
    <t>BATENTE/PORTAL/ADUELA/MARCO, EM MDF/PVC WOOD/POLIESTIRENO OU MADEIRA LAMINADA, L = *9,0* CM COM GUARNICAO REGULAVEL 2 FACES = *35* MM, PRIMER</t>
  </si>
  <si>
    <t>BETONEIRA CAPACIDADE NOMINAL 400 L, CAPACIDADE DE MISTURA  280 L, MOTOR ELETRICO TRIFASICO 220/380 V POTENCIA 2 CV, SEM CARREGADOR</t>
  </si>
  <si>
    <t>BETONEIRA CAPACIDADE NOMINAL 400 L, CAPACIDADE DE MISTURA 310 L, MOTOR A DIESEL POTENCIA 5 CV, SEM CARREGADOR</t>
  </si>
  <si>
    <t>BETONEIRA CAPACIDADE NOMINAL 400 L, CAPACIDADE DE MISTURA 310 L, MOTOR A GASOLINA POTENCIA 5,5 CV, SEM CARREGADOR</t>
  </si>
  <si>
    <t>BETONEIRA CAPACIDADE NOMINAL 600 L, CAPACIDADE DE MISTURA 440 L, MOTOR A GASOLINA POTENCIA 10 HP, COM CARREGADOR</t>
  </si>
  <si>
    <t>BETONEIRA, CAPACIDADE NOMINAL 400 L, CAPACIDADE DE MISTURA 310L, MOTOR ELETRICO TRIFASICO 220/380V POTENCIA 2 CV, SEM CARREGADOR</t>
  </si>
  <si>
    <t>BETONEIRA, CAPACIDADE NOMINAL 600 L, CAPACIDADE DE MISTURA  360L, MOTOR ELETRICO TRIFASICO 220/380V, POTENCIA 4CV, EXCLUSO CARREGADOR</t>
  </si>
  <si>
    <t>BETONEIRA, CAPACIDADE NOMINAL 600 L, CAPACIDADE DE MISTURA 440 L, MOTOR A DIESEL POTENCIA 10 CV, COM CARREGADOR</t>
  </si>
  <si>
    <t>BLASTER, DINAMITADOR OU CABO DE FOGO</t>
  </si>
  <si>
    <t>BLASTER, DINAMITADOR OU CABO DE FOGO (MENSALISTA)</t>
  </si>
  <si>
    <t xml:space="preserve">MIL   </t>
  </si>
  <si>
    <t>BLOCO CERAMICO DE VEDACAO COM FUROS NA HORIZONTAL, 11,5 X 19 X 19 CM - 4,5 MPA (NBR 15270)</t>
  </si>
  <si>
    <t>BLOCO CERAMICO DE VEDACAO COM FUROS NA VERTICAL, 14 X 19 X 39 CM - 4,5 MPA (NBR 15270)</t>
  </si>
  <si>
    <t>BLOCO CERAMICO DE VEDACAO COM FUROS NA VERTICAL, 19 X 19 X 39 CM - 4,5 MPA (NBR 15270)</t>
  </si>
  <si>
    <t>BLOCO CERAMICO DE VEDACAO COM FUROS NA VERTICAL, 9 X 19 X 39 CM - 4,5 MPA (NBR 15270)</t>
  </si>
  <si>
    <t>BLOCO DE ESPUMA MULTIUSO *23 X 13 X 8* CM</t>
  </si>
  <si>
    <t>BLOCO DE POLIETILENO ALTA DENSIDADE, *27* X *30* X *100* CM, ACOMPANHADOS PLACAS  TERMINAIS  E LONGARINAS, PARA FUNDO DE FILTRO</t>
  </si>
  <si>
    <t>BLOCO DE VIDRO INCOLOR XADREZ, DE *20 X 20 X 10* CM</t>
  </si>
  <si>
    <t>BLOCO DE VIDRO INCOLOR, CANELADO, DE *19 X 19 X 8* CM</t>
  </si>
  <si>
    <t>BLOCO DE VIDRO/ELEMENTO VAZADO INCOLOR, VENEZIANA, DE *20 X 20 X 6* CM</t>
  </si>
  <si>
    <t>BLOCO DE VIDRO/ELEMENTO VAZADO, INCOLOR, VENEZIANA, *20 X 10 X 8* CM</t>
  </si>
  <si>
    <t>BLOCO ESTRUTURAL CERAMICO 14 X 19 X 29 CM, 6,0 MPA (NBR 15270)</t>
  </si>
  <si>
    <t>BLOCO ESTRUTURAL CERAMICO 14 X 19 X 34 CM, 6,0 MPA (NBR 15270)</t>
  </si>
  <si>
    <t>BLOCO ESTRUTURAL CERAMICO 14 X 19 X 39 CM, 6,0 MPA (NBR 15270)</t>
  </si>
  <si>
    <t>BLOCO ESTRUTURAL CERAMICO 19 X 19 X 29 CM, 6,0 MPA (NBR 15270)</t>
  </si>
  <si>
    <t>BLOCO ESTRUTURAL CERAMICO 19 X 19 X 39 CM, 6,0 MPA (NBR 15270)</t>
  </si>
  <si>
    <t>BLOQUETE/PISO INTERTRAVADO DE CONCRETO - MODELO ONDA/16 FACES/RETANGULAR/TIJOLINHO/PAVER/HOLANDES/PARALELEPIPEDO, *22 CM X *11 CM, E = 10 CM, RESISTENCIA DE 50 MPA (NBR 9781), COR NATURAL</t>
  </si>
  <si>
    <t>BLOQUETE/PISO INTERTRAVADO DE CONCRETO - MODELO ONDA/16 FACES/RETANGULAR/TIJOLINHO/PAVER/HOLANDES/PARALELEPIPEDO, *22 CM X 11* CM, E = 8 CM, RESISTENCIA DE 35 MPA (NBR 9781), COR NATURAL</t>
  </si>
  <si>
    <t>BLOQUETE/PISO INTERTRAVADO DE CONCRETO - MODELO ONDA/16 FACES/RETANGULAR/TIJOLINHO/PAVER/HOLANDES/PARALELEPIPEDO, 20 CM X 10 CM, E = 10 CM, RESISTENCIA DE 35 MPA (NBR 9781), COR NATURAL</t>
  </si>
  <si>
    <t>BLOQUETE/PISO INTERTRAVADO DE CONCRETO - MODELO ONDA/16 FACES/RETANGULAR/TIJOLINHO/PAVER/HOLANDES/PARALELEPIPEDO, 20 CM X 10 CM, E = 6 CM, RESISTENCIA DE 35 MPA (NBR 9781), COLORIDO</t>
  </si>
  <si>
    <t>BLOQUETE/PISO INTERTRAVADO DE CONCRETO - MODELO ONDA/16 FACES/RETANGULAR/TIJOLINHO/PAVER/HOLANDES/PARALELEPIPEDO, 20 CM X 10 CM, E = 6 CM, RESISTENCIA DE 35 MPA (NBR 9781), COR NATURAL</t>
  </si>
  <si>
    <t>BLOQUETE/PISO INTERTRAVADO DE CONCRETO - MODELO ONDA/16 FACES/RETANGULAR/TIJOLINHO/PAVER/HOLANDES/PARALELEPIPEDO, 20 CM X 10 CM, E = 8 CM, RESISTENCIA DE 35 MPA (NBR 9781), COLORIDO</t>
  </si>
  <si>
    <t>BLOQUETE/PISO INTERTRAVADO DE CONCRETO - MODELO RAQUETE, *22 CM X 13,5* CM, E = 6 CM, RESISTENCIA DE 35 MPA (NBR 9781), COR NATURAL</t>
  </si>
  <si>
    <t>BOCAL PVC, PARA CALHA PLUVIAL, DIAMETRO DA SAIDA ENTRE 80 E 100 MM, PARA DRENAGEM PREDIAL</t>
  </si>
  <si>
    <t>BOLSA DE LIGACAO EM PVC FLEXIVEL PARA VASO SANITARIO 1.1/2 " (40 MM)</t>
  </si>
  <si>
    <t>BOLSA DE LONA PARA FERRAMENTAS *50 X 35 X 25* CM</t>
  </si>
  <si>
    <t>BOMBA CENTRIFUGA  MOTOR ELETRICO TRIFASICO 1,48HP  DIAMETRO DE SUCCAO X ELEVACAO 1" X 1", 4 ESTAGIOS, DIAMETRO DOS ROTORES 3 X 107 MM + 1 X 100 MM, HM/Q: 10 M / 5,3 M3/H A 70 M / 1,8 M3/H</t>
  </si>
  <si>
    <t>BOMBA CENTRIFUGA  MOTOR ELETRICO TRIFASICO 2,96HP, DIAMETRO DE SUCCAO X ELEVACAO 1 1/2" X 1 1/4", DIAMETRO DO ROTOR 148 MM, HM/Q: 34 M / 14,80 M3/H A 40 M / 8,60 M3/H</t>
  </si>
  <si>
    <t>BOMBA CENTRIFUGA COM MOTOR ELETRICO MONOFASICO, POTENCIA 0,33 HP,  BOCAIS 1" X 3/4", DIAMETRO DO ROTOR 99 MM, HM/Q = 4 MCA / 8,5 M3/H A 18 MCA / 0,90 M3/H</t>
  </si>
  <si>
    <t>BOMBA CENTRIFUGA MONOESTAGIO COM MOTOR ELETRICO MONOFASICO, POTENCIA 15 HP,  DIAMETRO DO ROTOR *173* MM, HM/Q = *30* MCA / *90* M3/H A *45* MCA / *55* M3/H</t>
  </si>
  <si>
    <t>BOMBA CENTRIFUGA MOTOR ELETRICO MONOFASICO 0,49 HP  BOCAIS 1" X 3/4", DIAMETRO DO ROTOR 110 MM, HM/Q: 6 M / 8,3 M3/H A 20 M / 1,2 M3/H</t>
  </si>
  <si>
    <t>BOMBA CENTRIFUGA MOTOR ELETRICO MONOFASICO 0,50 CV DIAMETRO DE SUCCAO X ELEVACAO 3/4" X 3/4", MONOESTAGIO, DIAMETRO DOS ROTORES 114 MM, HM/Q: 2 M / 2,99 M3/H A 24 M / 0,71 M3/H</t>
  </si>
  <si>
    <t>BOMBA CENTRIFUGA MOTOR ELETRICO MONOFASICO 0,74HP  DIAMETRO DE SUCCAO X ELEVACAO 1 1/4" X 1", DIAMETRO DO ROTOR 120 MM, HM/Q: 8 M / 7,70 M3/H A 24 M / 2,80 M3/H</t>
  </si>
  <si>
    <t>BOMBA CENTRIFUGA MOTOR ELETRICO TRIFASICO 0,99HP  DIAMETRO DE SUCCAO X ELEVACAO 1" X 1", DIAMETRO DO ROTOR 145 MM, HM/Q: 14 M / 8,4 M3/H A 40 M / 0,60 M3/H</t>
  </si>
  <si>
    <t>BOMBA CENTRIFUGA MOTOR ELETRICO TRIFASICO 14,8 HP, DIAMETRO DE SUCCAO X ELEVACAO 2 1/2" X 2", DIAMETRO DO ROTOR 195 MM, HM/Q: 62 M / 55,5 M3/H A 80 M / 31,50 M3/H</t>
  </si>
  <si>
    <t>BOMBA CENTRIFUGA MOTOR ELETRICO TRIFASICO 5HP, DIAMETRO DE SUCCAO X ELEVACAO 2" X 1 1/2", DIAMETRO DO ROTOR 155 MM, HM/Q: 40 M / 20,40 M3/H A 46 M / 9,20 M3/H</t>
  </si>
  <si>
    <t>BOMBA CENTRIFUGA MOTOR ELETRICO TRIFASICO 9,86 DIAMETRO DE SUCCAO X ELEVACAO 1" X 1", 4 ESTAGIOS, DIAMETRO DOS ROTORES 4 X 146 MM, HM/Q: 85 M / 14,9 M3/H A 140 M / 4,2 M3/H</t>
  </si>
  <si>
    <t>BOMBA CENTRIFUGA,  MOTOR ELETRICO TRIFASICO 1,48HP  DIAMETRO DE SUCCAO X ELEVACAO 1 1/2" X 1", DIAMETRO DO ROTOR 117 MM, HM/Q: 10 M / 21,9 M3/H A 24 M / 6,1 M3/H</t>
  </si>
  <si>
    <t>BOMBA DE PROJECAO DE CONCRETO SECO, POTENCIA 10 CV, VAZAO 3 M3/H</t>
  </si>
  <si>
    <t>BOMBA DE PROJECAO DE CONCRETO SECO, POTENCIA 10 CV, VAZAO 6 M3/H</t>
  </si>
  <si>
    <t>BOMBA SUBMERSA PARA POCOS TUBULARES PROFUNDOS DIAMETRO DE 4 POLEGADAS, ELETRICA, MONOFASICA, POTENCIA 0,49 HP, 13 ESTAGIOS, BOCAL DE DESCARGA DIAMETRO DE UMA POLEGADA E MEIA, HM/Q = 18 M / 1,90 M3/H A 85 M / 0,60 M3/H</t>
  </si>
  <si>
    <t>BOMBA SUBMERSA PARA POCOS TUBULARES PROFUNDOS DIAMETRO DE 4 POLEGADAS, ELETRICA, TRIFASICA, POTENCIA 1,97 HP, 20 ESTAGIOS, BOCAL DE DESCARGA DIAMETRO DE UMA POLEGADA E MEIA, HM/Q = 18 M / 5,40 M3/H A 164 M / 0,80 M3/H</t>
  </si>
  <si>
    <t>BOMBA SUBMERSA PARA POCOS TUBULARES PROFUNDOS DIAMETRO DE 4 POLEGADAS, ELETRICA, TRIFASICA, POTENCIA 5,42 HP, 15 ESTAGIOS, BOCAL DE DESCARGA DIAMETRO DE 2 POLEGADAS, HM/Q = 18 M / 18,10 M3/H A 121 M / 2,90 M3/H</t>
  </si>
  <si>
    <t>BOMBA SUBMERSA PARA POCOS TUBULARES PROFUNDOS DIAMETRO DE 4 POLEGADAS, ELETRICA, TRIFASICA, POTENCIA 5,42 HP, 29 ESTAGIOS, BOCAL DE DESCARGA DE UMA POLEGADA E MEIA, HM/Q = 18 M / 8,10 M3/H A 201 M / 3,2 M3/H</t>
  </si>
  <si>
    <t>BOMBA SUBMERSA PARA POCOS TUBULARES PROFUNDOS DIAMETRO DE 6 POLEGADAS, ELETRICA, TRIFASICA, POTENCIA 27,12 HP, 7 ESTAGIOS, BOCAL DE DESCARGA DIAMETRO DE 4 POLEGADAS, HM/Q = 13,9 M / 90 M3/H A 44,0 M / 25,0 M3/H</t>
  </si>
  <si>
    <t>BOMBA SUBMERSA PARA POCOS TUBULARES PROFUNDOS DIAMETRO DE 6 POLEGADAS, ELETRICA, TRIFASICA, POTENCIA 3,45 HP, 5 ESTAGIOS, BOCAL DE DESCARGA DIAMETRO DE 2 POLEGADAS, HM/Q = 68,5 M / 6,12 M3/H A 39,5 M / 14,04 M3/H</t>
  </si>
  <si>
    <t>BOMBA SUBMERSA PARA POCOS TUBULARES PROFUNDOS DIAMETRO DE 6 POLEGADAS, ELETRICA, TRIFASICA, POTENCIA 32 HP, 9 ESTAGIOS, BOCAL DE DESCARGA DIAMETRO DE 4 POLEGADAS, HM/Q = 114,0 M / 13,9 M3/H A 57,0 M / 25,0 M3/H</t>
  </si>
  <si>
    <t>BOMBA SUBMERSIVEL,  ELETRICA, TRIFASICA, POTENCIA 6 HP, DIAMETRO DO ROTOR 127 MM, BOCAL DE SAIDA DIAMETRO DE 3 POLEGADAS, HM/Q = 7 M / 66,90 M3/H A 26 M / 2,88 M3/H</t>
  </si>
  <si>
    <t>BOMBA SUBMERSIVEL, ELETRICA, TRIFASICA, POTENCIA 0,98 HP, DIAMETRO DO ROTOR 142 MM SEMIABERTO, BOCAL DE SAIDA DIAMETRO DE 2 POLEGADAS, HM/Q = 2 M / 32 M3/H A 8 M / 16 M3/H</t>
  </si>
  <si>
    <t>BOMBA SUBMERSIVEL, ELETRICA, TRIFASICA, POTENCIA 0,99 HP, DIAMETRO ROTOR 98 MM SEMIABERTO, BOCAL DE SAIDA DIAMETRO 2 POLEGADAS, HM/Q = 2 M / 28,90 M3/H A 14 M / 7 M3/H</t>
  </si>
  <si>
    <t>BOMBA SUBMERSIVEL, ELETRICA, TRIFASICA, POTENCIA 1,97 HP, DIAMETRO DO ROTOR 144 MM SEMIABERTO, BOCAL DE SAIDA DIAMETRO DE 2 POLEGADAS, HM/Q = 2 M / 26,8 M3/H A 28 M / 4,6 M3/H</t>
  </si>
  <si>
    <t>BOMBA SUBMERSIVEL, ELETRICA, TRIFASICA, POTENCIA 13 HP, DIAMETRO DO ROTOR 170 MM, BOCAL DE SAIDA DIAMETRO DE 3 POLEGADAS, HM/Q = 11 M / 68,40 M3/H A 72 M / 3,6 M3/H</t>
  </si>
  <si>
    <t>BOMBA SUBMERSIVEL, ELETRICA, TRIFASICA, POTENCIA 2,96 HP, DIAMETRO DO ROTOR 144 MM SEMIABERTO, BOCAL DE SAIDA DIAMETRO DE DUAS POLEGADAS, HM/Q = 2 M / 38,8 M3/H A 28 M / 5 M3/H</t>
  </si>
  <si>
    <t>BOMBA SUBMERSIVEL, ELETRICA, TRIFASICA, POTENCIA 3,75 HP, DIAMETRO DO ROTOR 90 MM SEMIABERTO, BOCAL DE SAIDA DIAMETRO DE 2 POLEGADAS, HM/Q = 5 M / 61,2 M3/H A 25,5 M / 3,6 M3/H</t>
  </si>
  <si>
    <t>BOMBA TRIPLEX COM MOTOR A DIESEL, NACIONAL, DIAMETRO DE SUCCAO DE 2 1/2''</t>
  </si>
  <si>
    <t>BOMBA TRIPLEX, PARA INJECAO DE CALDA DE CIMENTO, VAZAO MAXIMA DE *100* LITROS/MINUTO, PRESSAO MAXIMA DE *70* BAR, POTENCIA DE 15 CV</t>
  </si>
  <si>
    <t>BOTA DE PVC PRETA, CANO MEDIO, SEM FORRO</t>
  </si>
  <si>
    <t>BOTA DE SEGURANCA COM BIQUEIRA DE ACO E COLARINHO ACOLCHOADO</t>
  </si>
  <si>
    <t>BRACO / CANO PARA CHUVEIRO ELETRICO, EM ALUMINIO, 30 CM X 1/2 "</t>
  </si>
  <si>
    <t>BRACO OU HASTE COM CANOPLA PLASTICA, 1/2 ", PARA CHUVEIRO ELETRICO</t>
  </si>
  <si>
    <t>BRACO OU HASTE COM CANOPLA PLASTICA, 1/2 ", PARA CHUVEIRO SIMPLES</t>
  </si>
  <si>
    <t>BRACO P/ LUMINARIA PUBLICA 1 X 1,50M ROMAGNOLE OU EQUIV</t>
  </si>
  <si>
    <t>BUCHA DE NYLON SEM ABA S10</t>
  </si>
  <si>
    <t>BUCHA DE NYLON SEM ABA S10, COM PARAFUSO DE 6,10 X 65 MM EM ACO ZINCADO COM ROSCA SOBERBA, CABECA CHATA E FENDA PHILLIPS</t>
  </si>
  <si>
    <t>BUCHA DE NYLON SEM ABA S12, COM PARAFUSO DE 5/16" X 80 MM EM ACO ZINCADO COM ROSCA SOBERBA E CABECA SEXTAVADA</t>
  </si>
  <si>
    <t>BUCHA DE NYLON SEM ABA S4</t>
  </si>
  <si>
    <t>BUCHA DE NYLON SEM ABA S5</t>
  </si>
  <si>
    <t>BUCHA DE NYLON SEM ABA S6</t>
  </si>
  <si>
    <t>BUCHA DE NYLON SEM ABA S6, COM PARAFUSO DE 4,20 X 40 MM EM ACO ZINCADO COM ROSCA SOBERBA, CABECA CHATA E FENDA PHILLIPS</t>
  </si>
  <si>
    <t>BUCHA DE NYLON SEM ABA S8</t>
  </si>
  <si>
    <t>BUCHA DE NYLON SEM ABA S8, COM PARAFUSO DE 4,80 X 50 MM EM ACO ZINCADO COM ROSCA SOBERBA, CABECA CHATA E FENDA PHILLIPS</t>
  </si>
  <si>
    <t>BUCHA DE NYLON, DIAMETRO DO FURO 8 MM, COMPRIMENTO 40 MM, COM PARAFUSO DE ROSCA SOBERBA, CABECA CHATA, FENDA SIMPLES, 4,8 X 50 MM</t>
  </si>
  <si>
    <t>BUCHA DE REDUCAO DE COBRE (REF 600-2) SEM ANEL DE SOLDA, PONTA X BOLSA, 22 X 15 MM</t>
  </si>
  <si>
    <t>BUCHA DE REDUCAO DE COBRE (REF 600-2) SEM ANEL DE SOLDA, PONTA X BOLSA, 28 X 22 MM</t>
  </si>
  <si>
    <t>BUCHA DE REDUCAO DE COBRE (REF 600-2) SEM ANEL DE SOLDA, PONTA X BOLSA, 35 X 28 MM</t>
  </si>
  <si>
    <t>BUCHA DE REDUCAO DE COBRE (REF 600-2) SEM ANEL DE SOLDA, PONTA X BOLSA, 42 X 35 MM</t>
  </si>
  <si>
    <t>BUCHA DE REDUCAO DE COBRE (REF 600-2) SEM ANEL DE SOLDA, PONTA X BOLSA, 54 X 42 MM</t>
  </si>
  <si>
    <t>BUCHA DE REDUCAO DE COBRE (REF 600-2) SEM ANEL DE SOLDA, PONTA X BOLSA, 66 X 54 MM</t>
  </si>
  <si>
    <t>BUCHA DE REDUCAO DE FERRO GALVANIZADO, COM ROSCA BSP, DE 1 1/2" X 1 1/4"</t>
  </si>
  <si>
    <t>BUCHA DE REDUCAO DE FERRO GALVANIZADO, COM ROSCA BSP, DE 1 1/2" X 1/2"</t>
  </si>
  <si>
    <t>BUCHA DE REDUCAO DE FERRO GALVANIZADO, COM ROSCA BSP, DE 1 1/2" X 1"</t>
  </si>
  <si>
    <t>BUCHA DE REDUCAO DE FERRO GALVANIZADO, COM ROSCA BSP, DE 1 1/2" X 3/4"</t>
  </si>
  <si>
    <t>BUCHA DE REDUCAO DE FERRO GALVANIZADO, COM ROSCA BSP, DE 1 1/4" X 1/2"</t>
  </si>
  <si>
    <t>BUCHA DE REDUCAO DE FERRO GALVANIZADO, COM ROSCA BSP, DE 1 1/4" X 1"</t>
  </si>
  <si>
    <t>BUCHA DE REDUCAO DE FERRO GALVANIZADO, COM ROSCA BSP, DE 1 1/4" X 3/4"</t>
  </si>
  <si>
    <t>BUCHA DE REDUCAO DE FERRO GALVANIZADO, COM ROSCA BSP, DE 1/2" X 1/4"</t>
  </si>
  <si>
    <t>BUCHA DE REDUCAO DE FERRO GALVANIZADO, COM ROSCA BSP, DE 1/2" X 3/8"</t>
  </si>
  <si>
    <t>BUCHA DE REDUCAO DE FERRO GALVANIZADO, COM ROSCA BSP, DE 1" X 1/2"</t>
  </si>
  <si>
    <t>BUCHA DE REDUCAO DE FERRO GALVANIZADO, COM ROSCA BSP, DE 1" X 3/4"</t>
  </si>
  <si>
    <t>BUCHA DE REDUCAO DE FERRO GALVANIZADO, COM ROSCA BSP, DE 2 1/2" X 1 1/2"</t>
  </si>
  <si>
    <t>BUCHA DE REDUCAO DE FERRO GALVANIZADO, COM ROSCA BSP, DE 2 1/2" X 1 1/4"</t>
  </si>
  <si>
    <t>BUCHA DE REDUCAO DE FERRO GALVANIZADO, COM ROSCA BSP, DE 2 1/2" X 1"</t>
  </si>
  <si>
    <t>BUCHA DE REDUCAO DE FERRO GALVANIZADO, COM ROSCA BSP, DE 2 1/2" X 2"</t>
  </si>
  <si>
    <t>BUCHA DE REDUCAO DE FERRO GALVANIZADO, COM ROSCA BSP, DE 2" X 1 1/2"</t>
  </si>
  <si>
    <t>BUCHA DE REDUCAO DE FERRO GALVANIZADO, COM ROSCA BSP, DE 2" X 1 1/4"</t>
  </si>
  <si>
    <t>BUCHA DE REDUCAO DE FERRO GALVANIZADO, COM ROSCA BSP, DE 2" X 1"</t>
  </si>
  <si>
    <t>BUCHA DE REDUCAO DE FERRO GALVANIZADO, COM ROSCA BSP, DE 3/4" X 1/2"</t>
  </si>
  <si>
    <t>BUCHA DE REDUCAO DE FERRO GALVANIZADO, COM ROSCA BSP, DE 3" X 1 1/2"</t>
  </si>
  <si>
    <t>BUCHA DE REDUCAO DE FERRO GALVANIZADO, COM ROSCA BSP, DE 3" X 1 1/4"</t>
  </si>
  <si>
    <t>BUCHA DE REDUCAO DE FERRO GALVANIZADO, COM ROSCA BSP, DE 3" X 2 1/2"</t>
  </si>
  <si>
    <t>BUCHA DE REDUCAO DE FERRO GALVANIZADO, COM ROSCA BSP, DE 3" X 2"</t>
  </si>
  <si>
    <t>BUCHA DE REDUCAO DE FERRO GALVANIZADO, COM ROSCA BSP, DE 4" X 2 1/2"</t>
  </si>
  <si>
    <t>BUCHA DE REDUCAO DE FERRO GALVANIZADO, COM ROSCA BSP, DE 4" X 2"</t>
  </si>
  <si>
    <t>BUCHA DE REDUCAO DE FERRO GALVANIZADO, COM ROSCA BSP, DE 4" X 3"</t>
  </si>
  <si>
    <t>BUCHA DE REDUCAO DE FERRO GALVANIZADO, COM ROSCA BSP, DE 5" X 4"</t>
  </si>
  <si>
    <t>BUCHA DE REDUCAO DE FERRO GALVANIZADO, COM ROSCA BSP, DE 6" X 4"</t>
  </si>
  <si>
    <t>BUCHA DE REDUCAO DE FERRO GALVANIZADO, COM ROSCA BSP, DE 6" X 5"</t>
  </si>
  <si>
    <t>BUCHA DE REDUCAO DE PVC, SOLDAVEL, CURTA, COM 110 X 85 MM, PARA AGUA FRIA PREDIAL</t>
  </si>
  <si>
    <t>BUCHA DE REDUCAO DE PVC, SOLDAVEL, CURTA, COM 25 X 20 MM, PARA AGUA FRIA PREDIAL</t>
  </si>
  <si>
    <t>BUCHA DE REDUCAO DE PVC, SOLDAVEL, CURTA, COM 32 X 25 MM, PARA AGUA FRIA PREDIAL</t>
  </si>
  <si>
    <t>BUCHA DE REDUCAO DE PVC, SOLDAVEL, CURTA, COM 40 X 32 MM, PARA AGUA FRIA PREDIAL</t>
  </si>
  <si>
    <t>BUCHA DE REDUCAO DE PVC, SOLDAVEL, CURTA, COM 50 X 40 MM, PARA AGUA FRIA PREDIAL</t>
  </si>
  <si>
    <t>BUCHA DE REDUCAO DE PVC, SOLDAVEL, CURTA, COM 60 X 50 MM, PARA AGUA FRIA PREDIAL</t>
  </si>
  <si>
    <t>BUCHA DE REDUCAO DE PVC, SOLDAVEL, CURTA, COM 75 X 60 MM, PARA AGUA FRIA PREDIAL</t>
  </si>
  <si>
    <t>BUCHA DE REDUCAO DE PVC, SOLDAVEL, CURTA, COM 85 X 75 MM, PARA AGUA FRIA PREDIAL</t>
  </si>
  <si>
    <t>BUCHA DE REDUCAO DE PVC, SOLDAVEL, LONGA, COM 110 X 60 MM, PARA AGUA FRIA PREDIAL</t>
  </si>
  <si>
    <t>BUCHA DE REDUCAO DE PVC, SOLDAVEL, LONGA, COM 110 X 75 MM, PARA AGUA FRIA PREDIAL</t>
  </si>
  <si>
    <t>BUCHA DE REDUCAO DE PVC, SOLDAVEL, LONGA, COM 32 X 20 MM, PARA AGUA FRIA PREDIAL</t>
  </si>
  <si>
    <t>BUCHA DE REDUCAO DE PVC, SOLDAVEL, LONGA, COM 40 X 20 MM, PARA AGUA FRIA PREDIAL</t>
  </si>
  <si>
    <t>BUCHA DE REDUCAO DE PVC, SOLDAVEL, LONGA, COM 40 X 25 MM, PARA AGUA FRIA PREDIAL</t>
  </si>
  <si>
    <t>BUCHA DE REDUCAO DE PVC, SOLDAVEL, LONGA, COM 50 X 20 MM, PARA AGUA FRIA PREDIAL</t>
  </si>
  <si>
    <t>BUCHA DE REDUCAO DE PVC, SOLDAVEL, LONGA, COM 50 X 25 MM, PARA AGUA FRIA PREDIAL</t>
  </si>
  <si>
    <t>BUCHA DE REDUCAO DE PVC, SOLDAVEL, LONGA, COM 50 X 32 MM, PARA AGUA FRIA PREDIAL</t>
  </si>
  <si>
    <t>BUCHA DE REDUCAO DE PVC, SOLDAVEL, LONGA, COM 60 X 25 MM, PARA AGUA FRIA PREDIAL</t>
  </si>
  <si>
    <t>BUCHA DE REDUCAO DE PVC, SOLDAVEL, LONGA, COM 60 X 32 MM, PARA AGUA FRIA PREDIAL</t>
  </si>
  <si>
    <t>BUCHA DE REDUCAO DE PVC, SOLDAVEL, LONGA, COM 60 X 40 MM, PARA AGUA FRIA PREDIAL</t>
  </si>
  <si>
    <t>BUCHA DE REDUCAO DE PVC, SOLDAVEL, LONGA, COM 60 X 50 MM, PARA AGUA FRIA PREDIAL</t>
  </si>
  <si>
    <t>BUCHA DE REDUCAO DE PVC, SOLDAVEL, LONGA, COM 75 X 50 MM, PARA AGUA FRIA PREDIAL</t>
  </si>
  <si>
    <t>BUCHA DE REDUCAO DE PVC, SOLDAVEL, LONGA, COM 85 X 60 MM, PARA AGUA FRIA PREDIAL</t>
  </si>
  <si>
    <t>BUCHA DE REDUCAO DE PVC, SOLDAVEL, LONGA, 50 X 40 MM, PARA ESGOTO PREDIAL</t>
  </si>
  <si>
    <t>BUCHA DE REDUCAO EM ALUMINIO, COM ROSCA, DE 1 1/2" X 1 1/4", PARA ELETRODUTO</t>
  </si>
  <si>
    <t>BUCHA DE REDUCAO EM ALUMINIO, COM ROSCA, DE 1 1/2" X 1", PARA ELETRODUTO</t>
  </si>
  <si>
    <t>BUCHA DE REDUCAO EM ALUMINIO, COM ROSCA, DE 1 1/2" X 3/4", PARA ELETRODUTO</t>
  </si>
  <si>
    <t>BUCHA DE REDUCAO EM ALUMINIO, COM ROSCA, DE 1 1/4" X 1/2", PARA ELETRODUTO</t>
  </si>
  <si>
    <t>BUCHA DE REDUCAO EM ALUMINIO, COM ROSCA, DE 1 1/4" X 1", PARA ELETRODUTO</t>
  </si>
  <si>
    <t>BUCHA DE REDUCAO EM ALUMINIO, COM ROSCA, DE 1 1/4" X 3/4", PARA ELETRODUTO</t>
  </si>
  <si>
    <t>BUCHA DE REDUCAO EM ALUMINIO, COM ROSCA, DE 1" X 1/2", PARA ELETRODUTO</t>
  </si>
  <si>
    <t>BUCHA DE REDUCAO EM ALUMINIO, COM ROSCA, DE 1" X 3/4", PARA ELETRODUTO</t>
  </si>
  <si>
    <t>BUCHA DE REDUCAO EM ALUMINIO, COM ROSCA, DE 2 1/2" X 1 1/2", PARA ELETRODUTO</t>
  </si>
  <si>
    <t>BUCHA DE REDUCAO EM ALUMINIO, COM ROSCA, DE 2 1/2" X 1 1/4", PARA ELETRODUTO</t>
  </si>
  <si>
    <t>BUCHA DE REDUCAO EM ALUMINIO, COM ROSCA, DE 2 1/2" X 1", PARA ELETRODUTO</t>
  </si>
  <si>
    <t>BUCHA DE REDUCAO EM ALUMINIO, COM ROSCA, DE 2 1/2" X 2", PARA ELETRODUTO</t>
  </si>
  <si>
    <t>BUCHA DE REDUCAO EM ALUMINIO, COM ROSCA, DE 2" X 1 1/2", PARA ELETRODUTO</t>
  </si>
  <si>
    <t>BUCHA DE REDUCAO EM ALUMINIO, COM ROSCA, DE 2" X 1 1/4", PARA ELETRODUTO</t>
  </si>
  <si>
    <t>BUCHA DE REDUCAO EM ALUMINIO, COM ROSCA, DE 2" X 1", PARA ELETRODUTO</t>
  </si>
  <si>
    <t>BUCHA DE REDUCAO EM ALUMINIO, COM ROSCA, DE 2" X 3/4", PARA ELETRODUTO</t>
  </si>
  <si>
    <t>BUCHA DE REDUCAO EM ALUMINIO, COM ROSCA, DE 3/4" X 1/2",  PARA ELETRODUTO</t>
  </si>
  <si>
    <t>BUCHA DE REDUCAO EM ALUMINIO, COM ROSCA, DE 3" X 1 1/2", PARA ELETRODUTO</t>
  </si>
  <si>
    <t>BUCHA DE REDUCAO EM ALUMINIO, COM ROSCA, DE 3" X 1 1/4", PARA ELETRODUTO</t>
  </si>
  <si>
    <t>BUCHA DE REDUCAO EM ALUMINIO, COM ROSCA, DE 3" X 2 1/2", PARA ELETRODUTO</t>
  </si>
  <si>
    <t>BUCHA DE REDUCAO EM ALUMINIO, COM ROSCA, DE 3" X 2", PARA ELETRODUTO</t>
  </si>
  <si>
    <t>BUCHA DE REDUCAO EM ALUMINIO, COM ROSCA, DE 4" X 2 1/2", PARA ELETRODUTO</t>
  </si>
  <si>
    <t>BUCHA DE REDUCAO EM ALUMINIO, COM ROSCA, DE 4" X 2", PARA ELETRODUTO</t>
  </si>
  <si>
    <t>BUCHA DE REDUCAO EM ALUMINIO, COM ROSCA, DE 4" X 3", PARA ELETRODUTO</t>
  </si>
  <si>
    <t>BUCHA DE REDUCAO PVC ROSCAVEL 1 1/2" X 1"</t>
  </si>
  <si>
    <t>BUCHA DE REDUCAO PVC ROSCAVEL 3/4" X 1/2"</t>
  </si>
  <si>
    <t>BUCHA DE REDUCAO PVC ROSCAVEL, 1 1/2" X 3/4"</t>
  </si>
  <si>
    <t>BUCHA DE REDUCAO PVC ROSCAVEL, 1" X 1/2"</t>
  </si>
  <si>
    <t>BUCHA DE REDUCAO PVC ROSCAVEL, 1" X 3/4"</t>
  </si>
  <si>
    <t>BUCHA DE REDUCAO PVC, ROSCAVEL,  2"  X 1 1/2 "</t>
  </si>
  <si>
    <t>BUCHA DE REDUCAO PVC, ROSCAVEL, 1 1/2"  X1 1/4 "</t>
  </si>
  <si>
    <t>BUCHA DE REDUCAO PVC, ROSCAVEL, 1 1/4"  X 3/4 "</t>
  </si>
  <si>
    <t>BUCHA DE REDUCAO PVC, ROSCAVEL, 1 1/4" X 1 "</t>
  </si>
  <si>
    <t>BUCHA DE REDUCAO PVC, ROSCAVEL, 2"  X 1 "</t>
  </si>
  <si>
    <t>BUCHA DE REDUCAO PVC, ROSCAVEL, 2"  X 1 1/4 "</t>
  </si>
  <si>
    <t>BUCHA DE REDUCAO, CPVC, SOLDAVEL, 22 X 15 MM, PARA AGUA QUENTE</t>
  </si>
  <si>
    <t>BUCHA DE REDUCAO, CPVC, SOLDAVEL, 28 X 22 MM, PARA AGUA QUENTE</t>
  </si>
  <si>
    <t>BUCHA DE REDUCAO, CPVC, SOLDAVEL, 35 X 28 MM, PARA AGUA QUENTE</t>
  </si>
  <si>
    <t>BUCHA DE REDUCAO, CPVC, SOLDAVEL, 42 X 22 MM, PARA AGUA QUENTE</t>
  </si>
  <si>
    <t>BUCHA DE REDUCAO, PPR, DN 25 X 20 MM, PARA AGUA QUENTE PREDIAL</t>
  </si>
  <si>
    <t>BUCHA DE REDUCAO, PPR, DN 32 X 25 MM, PARA AGUA QUENTE E FRIA PREDIAL</t>
  </si>
  <si>
    <t>BUCHA DE REDUCAO, PPR, DN 40 X 25 MM, PARA AGUA QUENTE E FRIA PREDIAL</t>
  </si>
  <si>
    <t>BUCHA EM ALUMINIO, COM ROSCA, DE  1 1/2", PARA ELETRODUTO</t>
  </si>
  <si>
    <t>BUCHA EM ALUMINIO, COM ROSCA, DE 1 1/4", PARA ELETRODUTO</t>
  </si>
  <si>
    <t>BUCHA EM ALUMINIO, COM ROSCA, DE 1/2", PARA ELETRODUTO</t>
  </si>
  <si>
    <t>BUCHA EM ALUMINIO, COM ROSCA, DE 1", PARA ELETRODUTO</t>
  </si>
  <si>
    <t>BUCHA EM ALUMINIO, COM ROSCA, DE 2 1/2", PARA ELETRODUTO</t>
  </si>
  <si>
    <t>BUCHA EM ALUMINIO, COM ROSCA, DE 2", PARA ELETRODUTO</t>
  </si>
  <si>
    <t>BUCHA EM ALUMINIO, COM ROSCA, DE 3/4", PARA ELETRODUTO</t>
  </si>
  <si>
    <t>BUCHA EM ALUMINIO, COM ROSCA, DE 3/8", PARA ELETRODUTO</t>
  </si>
  <si>
    <t>BUCHA EM ALUMINIO, COM ROSCA, DE 3", PARA ELETRODUTO</t>
  </si>
  <si>
    <t>BUCHA EM ALUMINIO, COM ROSCA, DE 4", PARA ELETRODUTO</t>
  </si>
  <si>
    <t>CABECEIRA DIREITA OU ESQUERDA, PVC, PARA CALHA PLUVIAL, DIAMETRO ENTRE 119 E 170 MM, PARA DRENAGEM PREDIAL</t>
  </si>
  <si>
    <t>CABECOTE PARA ENTRADA DE LINHA DE ALIMENTACAO PARA ELETRODUTO, EM LIGA DE ALUMINIO COM ACABAMENTO ANTI CORROSIVO, COM FIXACAO POR ENCAIXE LISO DE 360 GRAUS, DE 1 1/2"</t>
  </si>
  <si>
    <t>CABECOTE PARA ENTRADA DE LINHA DE ALIMENTACAO PARA ELETRODUTO, EM LIGA DE ALUMINIO COM ACABAMENTO ANTI CORROSIVO, COM FIXACAO POR ENCAIXE LISO DE 360 GRAUS, DE 1 1/4"</t>
  </si>
  <si>
    <t>CABECOTE PARA ENTRADA DE LINHA DE ALIMENTACAO PARA ELETRODUTO, EM LIGA DE ALUMINIO COM ACABAMENTO ANTI CORROSIVO, COM FIXACAO POR ENCAIXE LISO DE 360 GRAUS, DE 1/2"</t>
  </si>
  <si>
    <t>CABECOTE PARA ENTRADA DE LINHA DE ALIMENTACAO PARA ELETRODUTO, EM LIGA DE ALUMINIO COM ACABAMENTO ANTI CORROSIVO, COM FIXACAO POR ENCAIXE LISO DE 360 GRAUS, DE 1"</t>
  </si>
  <si>
    <t>CABECOTE PARA ENTRADA DE LINHA DE ALIMENTACAO PARA ELETRODUTO, EM LIGA DE ALUMINIO COM ACABAMENTO ANTI CORROSIVO, COM FIXACAO POR ENCAIXE LISO DE 360 GRAUS, DE 2 1/2"</t>
  </si>
  <si>
    <t>CABECOTE PARA ENTRADA DE LINHA DE ALIMENTACAO PARA ELETRODUTO, EM LIGA DE ALUMINIO COM ACABAMENTO ANTI CORROSIVO, COM FIXACAO POR ENCAIXE LISO DE 360 GRAUS, DE 2"</t>
  </si>
  <si>
    <t>CABECOTE PARA ENTRADA DE LINHA DE ALIMENTACAO PARA ELETRODUTO, EM LIGA DE ALUMINIO COM ACABAMENTO ANTI CORROSIVO, COM FIXACAO POR ENCAIXE LISO DE 360 GRAUS, DE 3 1/2"</t>
  </si>
  <si>
    <t>CABECOTE PARA ENTRADA DE LINHA DE ALIMENTACAO PARA ELETRODUTO, EM LIGA DE ALUMINIO COM ACABAMENTO ANTI CORROSIVO, COM FIXACAO POR ENCAIXE LISO DE 360 GRAUS, DE 3/4"</t>
  </si>
  <si>
    <t>CABECOTE PARA ENTRADA DE LINHA DE ALIMENTACAO PARA ELETRODUTO, EM LIGA DE ALUMINIO COM ACABAMENTO ANTI CORROSIVO, COM FIXACAO POR ENCAIXE LISO DE 360 GRAUS, DE 3"</t>
  </si>
  <si>
    <t>CABECOTE PARA ENTRADA DE LINHA DE ALIMENTACAO PARA ELETRODUTO, EM LIGA DE ALUMINIO COM ACABAMENTO ANTI CORROSIVO, COM FIXACAO POR ENCAIXE LISO DE 360 GRAUS, DE 4"</t>
  </si>
  <si>
    <t>CABIDE/GANCHO DE BANHEIRO SIMPLES EM METAL CROMADO</t>
  </si>
  <si>
    <t>CABO DE ACO GALVANIZADO, DIAMETRO 12,7 MM (1/2"), COM ALMA DE ACO CABO INDEPENDENTE 6 X 25 F</t>
  </si>
  <si>
    <t>CABO DE ACO GALVANIZADO, DIAMETRO 12,7 MM (1/2"), COM ALMA DE FIBRA 6 X 25 F</t>
  </si>
  <si>
    <t>CABO DE ACO GALVANIZADO, DIAMETRO 9,53 MM (3/8"), COM ALMA DE FIBRA 6 X 25 F</t>
  </si>
  <si>
    <t>CABO DE ALUMINIO NU COM ALMA DE ACO, BITOLA 1/0 AWG</t>
  </si>
  <si>
    <t>CABO DE ALUMINIO NU COM ALMA DE ACO, BITOLA 2 AWG</t>
  </si>
  <si>
    <t>CABO DE ALUMINIO NU COM ALMA DE ACO, BITOLA 2/0 AWG</t>
  </si>
  <si>
    <t>CABO DE ALUMINIO NU COM ALMA DE ACO, BITOLA 4 AWG</t>
  </si>
  <si>
    <t>CABO DE ALUMINIO NU SEM ALMA DE ACO, BITOLA 1/0 AWG</t>
  </si>
  <si>
    <t>CABO DE ALUMINIO NU SEM ALMA DE ACO, BITOLA 2 AWG</t>
  </si>
  <si>
    <t>CABO DE ALUMINIO NU SEM ALMA DE ACO, BITOLA 2/0 AWG</t>
  </si>
  <si>
    <t>CABO DE ALUMINIO NU SEM ALMA DE ACO, BITOLA 4 AWG</t>
  </si>
  <si>
    <t>CABO DE COBRE NU 10 MM2 MEIO-DURO</t>
  </si>
  <si>
    <t>CABO DE COBRE NU 120 MM2 MEIO-DURO</t>
  </si>
  <si>
    <t>CABO DE COBRE NU 150 MM2 MEIO-DURO</t>
  </si>
  <si>
    <t>CABO DE COBRE NU 16 MM2 MEIO-DURO</t>
  </si>
  <si>
    <t>CABO DE COBRE NU 185 MM2 MEIO-DURO</t>
  </si>
  <si>
    <t>CABO DE COBRE NU 25 MM2 MEIO-DURO</t>
  </si>
  <si>
    <t>CABO DE COBRE NU 300 MM2 MEIO-DURO</t>
  </si>
  <si>
    <t>CABO DE COBRE NU 35 MM2 MEIO-DURO</t>
  </si>
  <si>
    <t>CABO DE COBRE NU 50 MM2 MEIO-DURO</t>
  </si>
  <si>
    <t>CABO DE COBRE NU 500 MM2 MEIO-DURO</t>
  </si>
  <si>
    <t>CABO DE COBRE NU 70 MM2 MEIO-DURO</t>
  </si>
  <si>
    <t>CABO DE COBRE NU 95 MM2 MEIO-DURO</t>
  </si>
  <si>
    <t>CABO DE COBRE RIGIDO, CLASSE 2, ISOLACAO EM PVC, ANTI-CHAMA BWF-B, 1 CONDUTOR, 450/750 V, DIAMETRO 120 MM2</t>
  </si>
  <si>
    <t>CABO DE COBRE UNIPOLAR 10 MM2, BLINDADO, ISOLACAO 3,6/6 KV EPR, COBERTURA EM PVC</t>
  </si>
  <si>
    <t>CABO DE COBRE UNIPOLAR 16 MM2, BLINDADO, ISOLACAO 3,6/6 KV EPR, COBERTURA EM PVC</t>
  </si>
  <si>
    <t>CABO DE COBRE UNIPOLAR 16 MM2, BLINDADO, ISOLACAO 6/10 KV EPR, COBERTURA EM PVC</t>
  </si>
  <si>
    <t>CABO DE COBRE UNIPOLAR 25 MM2, BLINDADO, ISOLACAO 3,6/6 KV EPR, COBERTURA EM PVC</t>
  </si>
  <si>
    <t>CABO DE COBRE UNIPOLAR 25MM2, BLINDADO, ISOLACAO 6/10 KV EPR, COBERTURA EM PVC</t>
  </si>
  <si>
    <t>CABO DE COBRE UNIPOLAR 35 MM2, BLINDADO, ISOLACAO 12/20 KV EPR, COBERTURA EM PVC</t>
  </si>
  <si>
    <t>CABO DE COBRE UNIPOLAR 35 MM2, BLINDADO, ISOLACAO 3,6/6 KV EPR, COBERTURA EM PVC</t>
  </si>
  <si>
    <t>CABO DE COBRE UNIPOLAR 35 MM2, BLINDADO, ISOLACAO 6/10 KV EPR, COBERTURA EM PVC</t>
  </si>
  <si>
    <t>CABO DE COBRE UNIPOLAR 50 MM2, BLINDADO, ISOLACAO 12/20 KV EPR, COBERTURA EM PVC</t>
  </si>
  <si>
    <t>CABO DE COBRE UNIPOLAR 50 MM2, BLINDADO, ISOLACAO 3,6/6 KV EPR, COBERTURA EM PVC</t>
  </si>
  <si>
    <t>CABO DE COBRE UNIPOLAR 50 MM2, BLINDADO, ISOLACAO 6/10 KV EPR, COBERTURA EM PVC</t>
  </si>
  <si>
    <t>CABO DE COBRE UNIPOLAR 70 MM2, BLINDADO, ISOLACAO 12/20 KV EPR, COBERTURA EM PVC</t>
  </si>
  <si>
    <t>CABO DE COBRE UNIPOLAR 70 MM2, BLINDADO, ISOLACAO 3,6/6 KV EPR, COBERTURA EM PVC</t>
  </si>
  <si>
    <t>CABO DE COBRE UNIPOLAR 70 MM2, BLINDADO, ISOLACAO 6/10 KV EPR, COBERTURA EM PVC</t>
  </si>
  <si>
    <t>CABO DE COBRE UNIPOLAR 95 MM2, BLINDADO, ISOLACAO 12/20 KV EPR, COBERTURA EM PVC</t>
  </si>
  <si>
    <t>CABO DE COBRE UNIPOLAR 95 MM2, BLINDADO, ISOLACAO 3,6/6 KV EPR, COBERTURA EM PVC</t>
  </si>
  <si>
    <t>CABO DE COBRE UNIPOLAR 95 MM2, BLINDADO, ISOLACAO 6/10 KV EPR, COBERTURA EM PVC</t>
  </si>
  <si>
    <t>CABO DE COBRE, FLEXIVEL, CLASSE 4 OU 5, ISOLACAO EM PVC/A, ANTICHAMA BWF-B, COBERTURA PVC-ST1, ANTICHAMA BWF-B, 1 CONDUTOR, 0,6/1 KV, SECAO NOMINAL 1,5 MM2</t>
  </si>
  <si>
    <t>CABO DE COBRE, FLEXIVEL, CLASSE 4 OU 5, ISOLACAO EM PVC/A, ANTICHAMA BWF-B, COBERTURA PVC-ST1, ANTICHAMA BWF-B, 1 CONDUTOR, 0,6/1 KV, SECAO NOMINAL 10 MM2</t>
  </si>
  <si>
    <t>CABO DE COBRE, FLEXIVEL, CLASSE 4 OU 5, ISOLACAO EM PVC/A, ANTICHAMA BWF-B, COBERTURA PVC-ST1, ANTICHAMA BWF-B, 1 CONDUTOR, 0,6/1 KV, SECAO NOMINAL 120 MM2</t>
  </si>
  <si>
    <t>CABO DE COBRE, FLEXIVEL, CLASSE 4 OU 5, ISOLACAO EM PVC/A, ANTICHAMA BWF-B, COBERTURA PVC-ST1, ANTICHAMA BWF-B, 1 CONDUTOR, 0,6/1 KV, SECAO NOMINAL 150 MM2</t>
  </si>
  <si>
    <t>CABO DE COBRE, FLEXIVEL, CLASSE 4 OU 5, ISOLACAO EM PVC/A, ANTICHAMA BWF-B, COBERTURA PVC-ST1, ANTICHAMA BWF-B, 1 CONDUTOR, 0,6/1 KV, SECAO NOMINAL 16 MM2</t>
  </si>
  <si>
    <t>CABO DE COBRE, FLEXIVEL, CLASSE 4 OU 5, ISOLACAO EM PVC/A, ANTICHAMA BWF-B, COBERTURA PVC-ST1, ANTICHAMA BWF-B, 1 CONDUTOR, 0,6/1 KV, SECAO NOMINAL 185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</si>
  <si>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</si>
  <si>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240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</si>
  <si>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</si>
  <si>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300 MM2</t>
  </si>
  <si>
    <t>CABO DE COBRE, FLEXIVEL, CLASSE 4 OU 5, ISOLACAO EM PVC/A, ANTICHAMA BWF-B, COBERTURA PVC-ST1, ANTICHAMA BWF-B, 1 CONDUTOR, 0,6/1 KV, SECAO NOMINAL 35 MM2</t>
  </si>
  <si>
    <t>CABO DE COBRE, FLEXIVEL, CLASSE 4 OU 5, ISOLACAO EM PVC/A, ANTICHAMA BWF-B, COBERTURA PVC-ST1, ANTICHAMA BWF-B, 1 CONDUTOR, 0,6/1 KV, SECAO NOMINAL 4 MM2</t>
  </si>
  <si>
    <t>CABO DE COBRE, FLEXIVEL, CLASSE 4 OU 5, ISOLACAO EM PVC/A, ANTICHAMA BWF-B, COBERTURA PVC-ST1, ANTICHAMA BWF-B, 1 CONDUTOR, 0,6/1 KV, SECAO NOMINAL 400 MM2</t>
  </si>
  <si>
    <t>CABO DE COBRE, FLEXIVEL, CLASSE 4 OU 5, ISOLACAO EM PVC/A, ANTICHAMA BWF-B, COBERTURA PVC-ST1, ANTICHAMA BWF-B, 1 CONDUTOR, 0,6/1 KV, SECAO NOMINAL 50 MM2</t>
  </si>
  <si>
    <t>CABO DE COBRE, FLEXIVEL, CLASSE 4 OU 5, ISOLACAO EM PVC/A, ANTICHAMA BWF-B, COBERTURA PVC-ST1, ANTICHAMA BWF-B, 1 CONDUTOR, 0,6/1 KV, SECAO NOMINAL 500 MM2</t>
  </si>
  <si>
    <t>CABO DE COBRE, FLEXIVEL, CLASSE 4 OU 5, ISOLACAO EM PVC/A, ANTICHAMA BWF-B, COBERTURA PVC-ST1, ANTICHAMA BWF-B, 1 CONDUTOR, 0,6/1 KV, SECAO NOMINAL 6 MM2</t>
  </si>
  <si>
    <t>CABO DE COBRE, FLEXIVEL, CLASSE 4 OU 5, ISOLACAO EM PVC/A, ANTICHAMA BWF-B, COBERTURA PVC-ST1, ANTICHAMA BWF-B, 1 CONDUTOR, 0,6/1 KV, SECAO NOMINAL 70 MM2</t>
  </si>
  <si>
    <t>CABO DE COBRE, FLEXIVEL, CLASSE 4 OU 5, ISOLACAO EM PVC/A, ANTICHAMA BWF-B, COBERTURA PVC-ST1, ANTICHAMA BWF-B, 1 CONDUTOR, 0,6/1 KV, SECAO NOMINAL 95 MM2</t>
  </si>
  <si>
    <t>CABO DE COBRE, FLEXIVEL, CLASSE 4 OU 5, ISOLACAO EM PVC/A, ANTICHAMA BWF-B, 1 CONDUTOR, 450/750 V, SECAO NOMINAL 0,5 MM2</t>
  </si>
  <si>
    <t>CABO DE COBRE, FLEXIVEL, CLASSE 4 OU 5, ISOLACAO EM PVC/A, ANTICHAMA BWF-B, 1 CONDUTOR, 450/750 V, SECAO NOMINAL 0,75 MM2</t>
  </si>
  <si>
    <t>CABO DE COBRE, FLEXIVEL, CLASSE 4 OU 5, ISOLACAO EM PVC/A, ANTICHAMA BWF-B, 1 CONDUTOR, 450/750 V, SECAO NOMINAL 1,0 MM2</t>
  </si>
  <si>
    <t>CABO DE COBRE, FLEXIVEL, CLASSE 4 OU 5, ISOLACAO EM PVC/A, ANTICHAMA BWF-B, 1 CONDUTOR, 450/750 V, SECAO NOMINAL 1,5 MM2</t>
  </si>
  <si>
    <t>CABO DE COBRE, FLEXIVEL, CLASSE 4 OU 5, ISOLACAO EM PVC/A, ANTICHAMA BWF-B, 1 CONDUTOR, 450/750 V, SECAO NOMINAL 10 MM2</t>
  </si>
  <si>
    <t>CABO DE COBRE, FLEXIVEL, CLASSE 4 OU 5, ISOLACAO EM PVC/A, ANTICHAMA BWF-B, 1 CONDUTOR, 450/750 V, SECAO NOMINAL 120 MM2</t>
  </si>
  <si>
    <t>CABO DE COBRE, FLEXIVEL, CLASSE 4 OU 5, ISOLACAO EM PVC/A, ANTICHAMA BWF-B, 1 CONDUTOR, 450/750 V, SECAO NOMINAL 150 MM2</t>
  </si>
  <si>
    <t>CABO DE COBRE, FLEXIVEL, CLASSE 4 OU 5, ISOLACAO EM PVC/A, ANTICHAMA BWF-B, 1 CONDUTOR, 450/750 V, SECAO NOMINAL 16 MM2</t>
  </si>
  <si>
    <t>CABO DE COBRE, FLEXIVEL, CLASSE 4 OU 5, ISOLACAO EM PVC/A, ANTICHAMA BWF-B, 1 CONDUTOR, 450/750 V, SECAO NOMINAL 185 MM2</t>
  </si>
  <si>
    <t>CABO DE COBRE, FLEXIVEL, CLASSE 4 OU 5, ISOLACAO EM PVC/A, ANTICHAMA BWF-B, 1 CONDUTOR, 450/750 V, SECAO NOMINAL 2,5 MM2</t>
  </si>
  <si>
    <t>CABO DE COBRE, FLEXIVEL, CLASSE 4 OU 5, ISOLACAO EM PVC/A, ANTICHAMA BWF-B, 1 CONDUTOR, 450/750 V, SECAO NOMINAL 240 MM2</t>
  </si>
  <si>
    <t>CABO DE COBRE, FLEXIVEL, CLASSE 4 OU 5, ISOLACAO EM PVC/A, ANTICHAMA BWF-B, 1 CONDUTOR, 450/750 V, SECAO NOMINAL 25 MM2</t>
  </si>
  <si>
    <t>CABO DE COBRE, FLEXIVEL, CLASSE 4 OU 5, ISOLACAO EM PVC/A, ANTICHAMA BWF-B, 1 CONDUTOR, 450/750 V, SECAO NOMINAL 35 MM2</t>
  </si>
  <si>
    <t>CABO DE COBRE, FLEXIVEL, CLASSE 4 OU 5, ISOLACAO EM PVC/A, ANTICHAMA BWF-B, 1 CONDUTOR, 450/750 V, SECAO NOMINAL 4 MM2</t>
  </si>
  <si>
    <t>CABO DE COBRE, FLEXIVEL, CLASSE 4 OU 5, ISOLACAO EM PVC/A, ANTICHAMA BWF-B, 1 CONDUTOR, 450/750 V, SECAO NOMINAL 50 MM2</t>
  </si>
  <si>
    <t>CABO DE COBRE, FLEXIVEL, CLASSE 4 OU 5, ISOLACAO EM PVC/A, ANTICHAMA BWF-B, 1 CONDUTOR, 450/750 V, SECAO NOMINAL 6 MM2</t>
  </si>
  <si>
    <t>CABO DE COBRE, FLEXIVEL, CLASSE 4 OU 5, ISOLACAO EM PVC/A, ANTICHAMA BWF-B, 1 CONDUTOR, 450/750 V, SECAO NOMINAL 70 MM2</t>
  </si>
  <si>
    <t>CABO DE COBRE, FLEXIVEL, CLASSE 4 OU 5, ISOLACAO EM PVC/A, ANTICHAMA BWF-B, 1 CONDUTOR, 450/750 V, SECAO NOMINAL 95 MM2</t>
  </si>
  <si>
    <t>CABO DE COBRE, RIGIDO, CLASSE 2, COMPACTADO, BLINDADO, ISOLACAO EM EPR OU XLPE, COBERTURA ANTICHAMA EM PVC, PEAD OU HFFR, 1 CONDUTOR, 20/35 KV, SECAO NOMINAL 120 MM2</t>
  </si>
  <si>
    <t>CABO DE COBRE, RIGIDO, CLASSE 2, COMPACTADO, BLINDADO, ISOLACAO EM EPR OU XLPE, COBERTURA ANTICHAMA EM PVC, PEAD OU HFFR, 1 CONDUTOR, 20/35 KV, SECAO NOMINAL 150 MM2</t>
  </si>
  <si>
    <t>CABO DE COBRE, RIGIDO, CLASSE 2, COMPACTADO, BLINDADO, ISOLACAO EM EPR OU XLPE, COBERTURA ANTICHAMA EM PVC, PEAD OU HFFR, 1 CONDUTOR, 20/35 KV, SECAO NOMINAL 185 MM2</t>
  </si>
  <si>
    <t>CABO DE COBRE, RIGIDO, CLASSE 2, COMPACTADO, BLINDADO, ISOLACAO EM EPR OU XLPE, COBERTURA ANTICHAMA EM PVC, PEAD OU HFFR, 1 CONDUTOR, 20/35 KV, SECAO NOMINAL 240 MM2</t>
  </si>
  <si>
    <t>CABO DE COBRE, RIGIDO, CLASSE 2, COMPACTADO, BLINDADO, ISOLACAO EM EPR OU XLPE, COBERTURA ANTICHAMA EM PVC, PEAD OU HFFR, 1 CONDUTOR, 20/35 KV, SECAO NOMINAL 300 MM2</t>
  </si>
  <si>
    <t>CABO DE COBRE, RIGIDO, CLASSE 2, COMPACTADO, BLINDADO, ISOLACAO EM EPR OU XLPE, COBERTURA ANTICHAMA EM PVC, PEAD OU HFFR, 1 CONDUTOR, 20/35 KV, SECAO NOMINAL 400 MM2</t>
  </si>
  <si>
    <t>CABO DE COBRE, RIGIDO, CLASSE 2, COMPACTADO, BLINDADO, ISOLACAO EM EPR OU XLPE, COBERTURA ANTICHAMA EM PVC, PEAD OU HFFR, 1 CONDUTOR, 20/35 KV, SECAO NOMINAL 50 MM2</t>
  </si>
  <si>
    <t>CABO DE COBRE, RIGIDO, CLASSE 2, COMPACTADO, BLINDADO, ISOLACAO EM EPR OU XLPE, COBERTURA ANTICHAMA EM PVC, PEAD OU HFFR, 1 CONDUTOR, 20/35 KV, SECAO NOMINAL 500 MM2</t>
  </si>
  <si>
    <t>CABO DE COBRE, RIGIDO, CLASSE 2, COMPACTADO, BLINDADO, ISOLACAO EM EPR OU XLPE, COBERTURA ANTICHAMA EM PVC, PEAD OU HFFR, 1 CONDUTOR, 20/35 KV, SECAO NOMINAL 70 MM2</t>
  </si>
  <si>
    <t>CABO DE COBRE, RIGIDO, CLASSE 2, COMPACTADO, BLINDADO, ISOLACAO EM EPR OU XLPE, COBERTURA ANTICHAMA EM PVC, PEAD OU HFFR, 1 CONDUTOR, 20/35 KV, SECAO NOMINAL 95 MM2</t>
  </si>
  <si>
    <t>CABO DE COBRE, RIGIDO, CLASSE 2, ISOLACAO EM PVC/A, ANTICHAMA BWF-B, 1 CONDUTOR, 450/750 V, SECAO NOMINAL 1,5 MM2</t>
  </si>
  <si>
    <t>CABO DE COBRE, RIGIDO, CLASSE 2, ISOLACAO EM PVC/A, ANTICHAMA BWF-B, 1 CONDUTOR, 450/750 V, SECAO NOMINAL 10 MM2</t>
  </si>
  <si>
    <t>CABO DE COBRE, RIGIDO, CLASSE 2, ISOLACAO EM PVC/A, ANTICHAMA BWF-B, 1 CONDUTOR, 450/750 V, SECAO NOMINAL 150 MM2</t>
  </si>
  <si>
    <t>CABO DE COBRE, RIGIDO, CLASSE 2, ISOLACAO EM PVC/A, ANTICHAMA BWF-B, 1 CONDUTOR, 450/750 V, SECAO NOMINAL 16 MM2</t>
  </si>
  <si>
    <t>CABO DE COBRE, RIGIDO, CLASSE 2, ISOLACAO EM PVC/A, ANTICHAMA BWF-B, 1 CONDUTOR, 450/750 V, SECAO NOMINAL 185 MM2</t>
  </si>
  <si>
    <t>CABO DE COBRE, RIGIDO, CLASSE 2, ISOLACAO EM PVC/A, ANTICHAMA BWF-B, 1 CONDUTOR, 450/750 V, SECAO NOMINAL 2,5 MM2</t>
  </si>
  <si>
    <t>CABO DE COBRE, RIGIDO, CLASSE 2, ISOLACAO EM PVC/A, ANTICHAMA BWF-B, 1 CONDUTOR, 450/750 V, SECAO NOMINAL 240 MM2</t>
  </si>
  <si>
    <t>CABO DE COBRE, RIGIDO, CLASSE 2, ISOLACAO EM PVC/A, ANTICHAMA BWF-B, 1 CONDUTOR, 450/750 V, SECAO NOMINAL 25 MM2</t>
  </si>
  <si>
    <t>CABO DE COBRE, RIGIDO, CLASSE 2, ISOLACAO EM PVC/A, ANTICHAMA BWF-B, 1 CONDUTOR, 450/750 V, SECAO NOMINAL 300 MM2</t>
  </si>
  <si>
    <t>CABO DE COBRE, RIGIDO, CLASSE 2, ISOLACAO EM PVC/A, ANTICHAMA BWF-B, 1 CONDUTOR, 450/750 V, SECAO NOMINAL 35 MM2</t>
  </si>
  <si>
    <t>CABO DE COBRE, RIGIDO, CLASSE 2, ISOLACAO EM PVC/A, ANTICHAMA BWF-B, 1 CONDUTOR, 450/750 V, SECAO NOMINAL 4 MM2</t>
  </si>
  <si>
    <t>CABO DE COBRE, RIGIDO, CLASSE 2, ISOLACAO EM PVC/A, ANTICHAMA BWF-B, 1 CONDUTOR, 450/750 V, SECAO NOMINAL 400 MM2</t>
  </si>
  <si>
    <t>CABO DE COBRE, RIGIDO, CLASSE 2, ISOLACAO EM PVC/A, ANTICHAMA BWF-B, 1 CONDUTOR, 450/750 V, SECAO NOMINAL 50 MM2</t>
  </si>
  <si>
    <t>CABO DE COBRE, RIGIDO, CLASSE 2, ISOLACAO EM PVC/A, ANTICHAMA BWF-B, 1 CONDUTOR, 450/750 V, SECAO NOMINAL 500 MM2</t>
  </si>
  <si>
    <t>CABO DE COBRE, RIGIDO, CLASSE 2, ISOLACAO EM PVC/A, ANTICHAMA BWF-B, 1 CONDUTOR, 450/750 V, SECAO NOMINAL 6 MM2</t>
  </si>
  <si>
    <t>CABO DE COBRE, RIGIDO, CLASSE 2, ISOLACAO EM PVC/A, ANTICHAMA BWF-B, 1 CONDUTOR, 450/750 V, SECAO NOMINAL 70 MM2</t>
  </si>
  <si>
    <t>CABO DE COBRE, RIGIDO, CLASSE 2, ISOLACAO EM PVC/A, ANTICHAMA BWF-B, 1 CONDUTOR, 450/750 V, SECAO NOMINAL 95 MM2</t>
  </si>
  <si>
    <t>CABO DE PAR TRANCADO UTP, 4 PARES, CATEGORIA 5E</t>
  </si>
  <si>
    <t>CABO DE PAR TRANCADO UTP, 4 PARES, CATEGORIA 6</t>
  </si>
  <si>
    <t>CABO FLEXIVEL PVC 750 V, 2 CONDUTORES DE 1,5 MM2</t>
  </si>
  <si>
    <t>CABO FLEXIVEL PVC 750 V, 2 CONDUTORES DE 10,0 MM2</t>
  </si>
  <si>
    <t>CABO FLEXIVEL PVC 750 V, 2 CONDUTORES DE 4,0 MM2</t>
  </si>
  <si>
    <t>CABO FLEXIVEL PVC 750 V, 2 CONDUTORES DE 6,0 MM2</t>
  </si>
  <si>
    <t>CABO FLEXIVEL PVC 750 V, 3 CONDUTORES DE 1,5 MM2</t>
  </si>
  <si>
    <t>CABO FLEXIVEL PVC 750 V, 3 CONDUTORES DE 10,0 MM2</t>
  </si>
  <si>
    <t>CABO FLEXIVEL PVC 750 V, 3 CONDUTORES DE 4,0 MM2</t>
  </si>
  <si>
    <t>CABO FLEXIVEL PVC 750 V, 3 CONDUTORES DE 6,0 MM2</t>
  </si>
  <si>
    <t>CABO FLEXIVEL PVC 750 V, 4 CONDUTORES DE 1,5 MM2</t>
  </si>
  <si>
    <t>CABO FLEXIVEL PVC 750 V, 4 CONDUTORES DE 10,0 MM2</t>
  </si>
  <si>
    <t>CABO FLEXIVEL PVC 750 V, 4 CONDUTORES DE 4,0 MM2</t>
  </si>
  <si>
    <t>CABO FLEXIVEL PVC 750 V, 4 CONDUTORES DE 6,0 MM2</t>
  </si>
  <si>
    <t>CABO MULTIPOLAR DE COBRE, FLEXIVEL, CLASSE 4 OU 5, ISOLACAO EM HEPR, COBERTURA EM PVC-ST2, ANTICHAMA BWF-B, 0,6/1 KV, 3 CONDUTORES DE 1,5 MM2</t>
  </si>
  <si>
    <t>CABO MULTIPOLAR DE COBRE, FLEXIVEL, CLASSE 4 OU 5, ISOLACAO EM HEPR, COBERTURA EM PVC-ST2, ANTICHAMA BWF-B, 0,6/1 KV, 3 CONDUTORES DE 10 MM2</t>
  </si>
  <si>
    <t>CABO MULTIPOLAR DE COBRE, FLEXIVEL, CLASSE 4 OU 5, ISOLACAO EM HEPR, COBERTURA EM PVC-ST2, ANTICHAMA BWF-B, 0,6/1 KV, 3 CONDUTORES DE 120 MM2</t>
  </si>
  <si>
    <t>CABO MULTIPOLAR DE COBRE, FLEXIVEL, CLASSE 4 OU 5, ISOLACAO EM HEPR, COBERTURA EM PVC-ST2, ANTICHAMA BWF-B, 0,6/1 KV, 3 CONDUTORES DE 16 MM2</t>
  </si>
  <si>
    <t>CABO MULTIPOLAR DE COBRE, FLEXIVEL, CLASSE 4 OU 5, ISOLACAO EM HEPR, COBERTURA EM PVC-ST2, ANTICHAMA BWF-B, 0,6/1 KV, 3 CONDUTORES DE 2,5 MM2</t>
  </si>
  <si>
    <t>CABO MULTIPOLAR DE COBRE, FLEXIVEL, CLASSE 4 OU 5, ISOLACAO EM HEPR, COBERTURA EM PVC-ST2, ANTICHAMA BWF-B, 0,6/1 KV, 3 CONDUTORES DE 25 MM2</t>
  </si>
  <si>
    <t>CABO MULTIPOLAR DE COBRE, FLEXIVEL, CLASSE 4 OU 5, ISOLACAO EM HEPR, COBERTURA EM PVC-ST2, ANTICHAMA BWF-B, 0,6/1 KV, 3 CONDUTORES DE 35 MM2</t>
  </si>
  <si>
    <t>CABO MULTIPOLAR DE COBRE, FLEXIVEL, CLASSE 4 OU 5, ISOLACAO EM HEPR, COBERTURA EM PVC-ST2, ANTICHAMA BWF-B, 0,6/1 KV, 3 CONDUTORES DE 4 MM2</t>
  </si>
  <si>
    <t>CABO MULTIPOLAR DE COBRE, FLEXIVEL, CLASSE 4 OU 5, ISOLACAO EM HEPR, COBERTURA EM PVC-ST2, ANTICHAMA BWF-B, 0,6/1 KV, 3 CONDUTORES DE 50 MM2</t>
  </si>
  <si>
    <t>CABO MULTIPOLAR DE COBRE, FLEXIVEL, CLASSE 4 OU 5, ISOLACAO EM HEPR, COBERTURA EM PVC-ST2, ANTICHAMA BWF-B, 0,6/1 KV, 3 CONDUTORES DE 6 MM2</t>
  </si>
  <si>
    <t>CABO MULTIPOLAR DE COBRE, FLEXIVEL, CLASSE 4 OU 5, ISOLACAO EM HEPR, COBERTURA EM PVC-ST2, ANTICHAMA BWF-B, 0,6/1 KV, 3 CONDUTORES DE 70 MM2</t>
  </si>
  <si>
    <t>CABO MULTIPOLAR DE COBRE, FLEXIVEL, CLASSE 4 OU 5, ISOLACAO EM HEPR, COBERTURA EM PVC-ST2, ANTICHAMA BWF-B, 0,6/1 KV, 3 CONDUTORES DE 95 MM2</t>
  </si>
  <si>
    <t>CABO TELEFONICO CCI 50, 1 PAR, USO INTERNO, SEM BLINDAGEM</t>
  </si>
  <si>
    <t>CABO TELEFONICO CCI 50, 2 PARES, USO INTERNO, SEM BLINDAGEM</t>
  </si>
  <si>
    <t>CABO TELEFONICO CCI 50, 3 PARES, USO INTERNO, SEM BLINDAGEM</t>
  </si>
  <si>
    <t>CABO TELEFONICO CCI 50, 4 PARES, USO INTERNO, SEM BLINDAGEM</t>
  </si>
  <si>
    <t>CABO TELEFONICO CCI 50, 5 PARES, USO INTERNO, SEM BLINDAGEM</t>
  </si>
  <si>
    <t>CABO TELEFONICO CCI 50, 6 PARES, USO INTERNO, SEM BLINDAGEM</t>
  </si>
  <si>
    <t>CABO TELEFONICO CI 50, 10 PARES, USO INTERNO</t>
  </si>
  <si>
    <t>CABO TELEFONICO CI 50, 20 PARES, USO INTERNO</t>
  </si>
  <si>
    <t>CABO TELEFONICO CI 50, 200 PARES, USO INTERNO</t>
  </si>
  <si>
    <t>CABO TELEFONICO CI 50, 30 PARES, USO INTERNO</t>
  </si>
  <si>
    <t>CABO TELEFONICO CI 50, 50 PARES, USO INTERNO</t>
  </si>
  <si>
    <t>CABO TELEFONICO CI 50, 75 PARES, USO INTERNO</t>
  </si>
  <si>
    <t>CABO TELEFONICO CTP - APL - 50, 10 PARES, USO EXTERNO</t>
  </si>
  <si>
    <t>CABO TELEFONICO CTP - APL - 50, 100 PARES, USO EXTERNO</t>
  </si>
  <si>
    <t>CABO TELEFONICO CTP - APL - 50, 20 PARES, USO EXTERNO</t>
  </si>
  <si>
    <t>CABO TELEFONICO CTP - APL - 50, 30 PARES, USO EXTERNO</t>
  </si>
  <si>
    <t>CACAMBA METALICA BASCULANTE COM CAPACIDADE DE 10 M3 (INCLUI MONTAGEM, NAO INCLUI CAMINHAO)</t>
  </si>
  <si>
    <t>CACAMBA METALICA BASCULANTE COM CAPACIDADE DE 12 M3 (INCLUI MONTAGEM, NAO INCLUI CAMINHAO)</t>
  </si>
  <si>
    <t>CACAMBA METALICA BASCULANTE COM CAPACIDADE DE 6 M3 (INCLUI MONTAGEM, NAO INCLUI CAMINHAO)</t>
  </si>
  <si>
    <t>CACAMBA METALICA BASCULANTE COM CAPACIDADE DE 8 M3 (INCLUI MONTAGEM, NAO INCLUI CAMINHAO)</t>
  </si>
  <si>
    <t>CADEIRA SUSPENSA MANUAL / BALANCIM INDIVIDUAL (NBR 14751)</t>
  </si>
  <si>
    <t>CAIXA D'AGUA DE FIBRA DE VIDRO, PARA 500 LITROS, COM TAMPA</t>
  </si>
  <si>
    <t>CAIXA D'AGUA EM POLIETILENO 1000 LITROS, COM TAMPA</t>
  </si>
  <si>
    <t>CAIXA D'AGUA EM POLIETILENO 1500 LITROS, COM TAMPA</t>
  </si>
  <si>
    <t>CAIXA D'AGUA EM POLIETILENO 2000 LITROS, COM TAMPA</t>
  </si>
  <si>
    <t>CAIXA D'AGUA EM POLIETILENO 500 LITROS, COM TAMPA</t>
  </si>
  <si>
    <t>CAIXA D'AGUA EM POLIETILENO 750 LITROS, COM TAMPA</t>
  </si>
  <si>
    <t>CAIXA D'AGUA FIBRA DE VIDRO PARA 1000 LITROS, COM TAMPA</t>
  </si>
  <si>
    <t>CAIXA D'AGUA FIBRA DE VIDRO PARA 10000 LITROS, COM TAMPA</t>
  </si>
  <si>
    <t>CAIXA D'AGUA FIBRA DE VIDRO PARA 1500 LITROS, COM TAMPA</t>
  </si>
  <si>
    <t>CAIXA D'AGUA FIBRA DE VIDRO PARA 2000 LITROS, COM TAMPA</t>
  </si>
  <si>
    <t>CAIXA D'AGUA FIBRA DE VIDRO PARA 5000 LITROS, COM TAMPA</t>
  </si>
  <si>
    <t>CAIXA DE DERIVACAO PARA MEDIDOR DE ENERGIA, COM BARRAMENTO MONOFASICO, EM POLICARBONATO / TERMOPLASTICO - MODULO (PADRAO CONCESSIONARIA LOCAL)</t>
  </si>
  <si>
    <t>CAIXA DE DERIVACAO PARA MEDIDOR DE ENERGIA, COM BARRAMENTO POLIFASICO, EM POLICARBONATO / TERMOPLASTICO - MODULO (PADRAO CONCESSIONARIA LOCAL)</t>
  </si>
  <si>
    <t>CAIXA DE DESCARGA DE PLASTICO EXTERNA, DE *9* L, PUXADOR FIO DE NYLON, NAO INCLUSO CANO, BOLSA, ENGATE</t>
  </si>
  <si>
    <t>CAIXA DE DESCARGA PLASTICA DE EMBUTIR COMPLETA, COM ESPELHO PLASTICO, CAPACIDADE 6 A 10 L, ACESSORIOS INCLUSOS</t>
  </si>
  <si>
    <t>CAIXA DE GORDURA EM PVC, DIAMETRO MINIMO 300 MM, DIAMETRO DE SAIDA 100 MM, CAPACIDADE  APROXIMADA 18 LITROS, COM TAMPA</t>
  </si>
  <si>
    <t>CAIXA DE INCENDIO/ABRIGO PARA MANGUEIRA, DE EMBUTIR/INTERNA, COM 75 X 45 X 17 CM, EM CHAPA DE ACO, PORTA COM VENTILACAO, VISOR COM A INSCRICAO "INCENDIO", SUPORTE/CESTA INTERNA PARA A MANGUEIRA, PINTURA ELETROSTATICA VERMELHA</t>
  </si>
  <si>
    <t>CAIXA DE INCENDIO/ABRIGO PARA MANGUEIRA, DE EMBUTIR/INTERNA, COM 90 X 60 X 17 CM, EM CHAPA DE ACO, PORTA COM VENTILACAO, VISOR COM A INSCRICAO "INCENDIO", SUPORTE/CESTA INTERNA PARA A MANGUEIRA, PINTURA ELETROSTATICA VERMELHA</t>
  </si>
  <si>
    <t>CAIXA DE INCENDIO/ABRIGO PARA MANGUEIRA, DE SOBREPOR/EXTERNA, COM 75 X 45 X 17 CM, EM CHAPA DE ACO, PORTA COM VENTILACAO, VISOR COM A INSCRICAO "INCENDIO", SUPORTE/CESTA INTERNA PARA A MANGUEIRA, PINTURA ELETROSTATICA VERMELHA</t>
  </si>
  <si>
    <t>CAIXA DE INCENDIO/ABRIGO PARA MANGUEIRA, DE SOBREPOR/EXTERNA, COM 90 X 60 X 17 CM, EM CHAPA DE ACO, PORTA COM VENTILACAO, VISOR COM A INSCRICAO "INCENDIO", SUPORTE/CESTA INTERNA PARA A MANGUEIRA, PINTURA ELETROSTATICA VERMELHA</t>
  </si>
  <si>
    <t>CAIXA DE LUZ "3 X 3" EM ACO ESMALTADA</t>
  </si>
  <si>
    <t>CAIXA DE LUZ "4 X 2" EM ACO ESMALTADA</t>
  </si>
  <si>
    <t>CAIXA DE LUZ "4 X 4" EM ACO ESMALTADA</t>
  </si>
  <si>
    <t>CAIXA DE PASSAGEM / DERIVACAO / LUZ, OCTOGONAL 4 X4, EM ACO ESMALTADA, COM FUNDO MOVEL SIMPLES (FMS)</t>
  </si>
  <si>
    <t>CAIXA DE PASSAGEM ELETRICA DE PAREDE, DE EMBUTIR, EM PVC, COM TAMPA APARAFUSADA, DIMENSOES 120 X 120 X *75* MM</t>
  </si>
  <si>
    <t>CAIXA DE PASSAGEM ELETRICA DE PAREDE, DE EMBUTIR, EM PVC, COM TAMPA APARAFUSADA, DIMENSOES 150 X 150 X *75* MM</t>
  </si>
  <si>
    <t>CAIXA DE PASSAGEM ELETRICA DE PAREDE, DE EMBUTIR, EM PVC, COM TAMPA APARAFUSADA, DIMENSOES 200 X 200 X *90* MM</t>
  </si>
  <si>
    <t>CAIXA DE PASSAGEM ELETRICA DE PAREDE, DE EMBUTIR, EM TERMOPLASTICO / PVC, COM TAMPA APARAFUSADA, DIMENSOES 400 X 400 X *120* MM</t>
  </si>
  <si>
    <t>CAIXA DE PASSAGEM ELETRICA DE PAREDE, DE SOBREPOR, EM PVC, COM TAMPA APARAFUSADA, DIMENSOES 300 X 300 X *100* MM</t>
  </si>
  <si>
    <t>CAIXA DE PASSAGEM ELETRICA DE PAREDE, DE SOBREPOR, EM PVC, COM TAMPA APARAFUSADA, DIMENSOES, 400 X 400 X *120* MM</t>
  </si>
  <si>
    <t>CAIXA DE PASSAGEM ELETRICA DE PAREDE, DE SOBREPOR, EM TERMOPLASTICO / PVC, COM TAMPA APARAFUSA, DIMENSOES 200 X 200 X *100* MM</t>
  </si>
  <si>
    <t>CAIXA DE PASSAGEM ELETRICA DE PAREDE, DE SOBREPOR, EM TERMOPLASTICO / PVC, COM TAMPA APARAFUSADA, DIMENSOES, 150 X 150 X *100* MM</t>
  </si>
  <si>
    <t>CAIXA DE PASSAGEM ELETRICA, PARA PISO, EM PVC, DIMENSOES DE 3/4" A 4"</t>
  </si>
  <si>
    <t>CAIXA DE PASSAGEM METALICA DE SOBREPOR COM TAMPA PARAFUSADA, DIMENSOES 20 X 20 X 10 CM</t>
  </si>
  <si>
    <t>CAIXA DE PASSAGEM METALICA DE SOBREPOR COM TAMPA PARAFUSADA, DIMENSOES 30 X 30 X 10 CM</t>
  </si>
  <si>
    <t>CAIXA DE PASSAGEM METALICA DE SOBREPOR COM TAMPA PARAFUSADA, DIMENSOES 40 X 40 X 15 CM</t>
  </si>
  <si>
    <t>CAIXA DE PASSAGEM METALICA DE SOBREPOR COM TAMPA PARAFUSADA, DIMENSOES 50 X 50 X 15 CM</t>
  </si>
  <si>
    <t>CAIXA DE PASSAGEM METALICA DE SOBREPOR COM TAMPA PARAFUSADA, DIMENSOES 60 X 60 X 20 CM</t>
  </si>
  <si>
    <t>CAIXA DE PASSAGEM METALICA DE SOBREPOR COM TAMPA PARAFUSADA, DIMENSOES 70 X 70 X 20 CM</t>
  </si>
  <si>
    <t>CAIXA DE PASSAGEM METALICA DE SOBREPOR COM TAMPA PARAFUSADA, DIMENSOES 80 X 80 X 20 CM</t>
  </si>
  <si>
    <t>CAIXA DE PASSAGEM METALICA, DE SOBREPOR, COM TAMPA APARAFUSADA, DIMENSOES 15 X 15 X *10* CM</t>
  </si>
  <si>
    <t>CAIXA DE PASSAGEM METALICA, DE SOBREPOR, COM TAMPA APARAFUSADA, DIMENSOES 35 X 35 X *12* CM</t>
  </si>
  <si>
    <t>CAIXA DE PASSAGEM/ LUZ / TELEFONIA, DE EMBUTIR,  EM CHAPA DE ACO GALVANIZADO, DIMENSOES 150 X 150 X 15 CM (PADRAO CONCESSIONARIA LOCAL)</t>
  </si>
  <si>
    <t>CAIXA DE PASSAGEM/ LUZ / TELEFONIA, DE EMBUTIR,  EM CHAPA DE ACO GALVANIZADO, DIMENSOES 20 X 20 X *12* CM (PADRAO CONCESSIONARIA LOCAL)</t>
  </si>
  <si>
    <t>CAIXA DE PASSAGEM/ LUZ / TELEFONIA, DE EMBUTIR,  EM CHAPA DE ACO GALVANIZADO, DIMENSOES 200 X 200 X 20 CM (PADRAO CONCESSIONARIA LOCAL)</t>
  </si>
  <si>
    <t>CAIXA DE PASSAGEM/ LUZ / TELEFONIA, DE EMBUTIR,  EM CHAPA DE ACO GALVANIZADO, DIMENSOES 40 X 40 X *12* CM (PADRAO CONCESSIONARIA LOCAL)</t>
  </si>
  <si>
    <t>CAIXA DE PASSAGEM/ LUZ / TELEFONIA, DE EMBUTIR,  EM CHAPA DE ACO GALVANIZADO, DIMENSOES 60 X 60 X *12* CM (PADRAO CONCESSIONARIA LOCAL)</t>
  </si>
  <si>
    <t>CAIXA DE PASSAGEM/ LUZ / TELEFONIA, DE EMBUTIR,  EM CHAPA DE ACO GALVANIZADO, DIMENSOES 80 X 80 X *12* CM (PADRAO CONCESSIONARIA LOCAL)</t>
  </si>
  <si>
    <t>CAIXA DE PASSAGEM/ LUZ / TELEFONIA, DE EMBUTIR, EM CHAPA DE ACO GALVANIZADO, DIMENSOES 120 X 120 X *12* CM (PADRAO CONCESSIONARIA LOCAL)</t>
  </si>
  <si>
    <t>CAIXA DE PASSAGEM/ LUZ / TELEFONIA, DE SOBREPOR,  EM CHAPA DE ACO GALVANIZADO, DIMENSOES 80 X 80 X *12* CM (PADRAO CONCESSIONARIA LOCAL)</t>
  </si>
  <si>
    <t>CAIXA DE PASSAGEM, EM PVC, DE 4" X 2", PARA ELETRODUTO FLEXIVEL CORRUGADO</t>
  </si>
  <si>
    <t>CAIXA DE PASSAGEM, EM PVC, DE 4" X 4", PARA ELETRODUTO FLEXIVEL CORRUGADO</t>
  </si>
  <si>
    <t>CAIXA DE PROTECAO EXTERNA PARA MEDIDOR HOROSAZONAL, DE BAIXA TENSAO, COM MODULO, EM CHAPA DE ACO (PADRAO DA CONCESSIONARIA LOCAL)</t>
  </si>
  <si>
    <t>CAIXA DE PROTECAO PARA TRANSFORMADOR CORRENTE, EM CHAPA DE ACO 18 USG (PADRAO DA CONCESSIONARIA LOCAL)</t>
  </si>
  <si>
    <t>CAIXA INSPECAO EM POLIETILENO PARA ATERRAMENTO E PARA RAIOS DIAMETRO = 300 MM</t>
  </si>
  <si>
    <t>CAIXA INTERNA/EXTERNA DE MEDICAO PARA 1 MEDIDOR TRIFASICO, COM VISOR, EM CHAPA DE ACO 18 USG (PADRAO DA CONCESSIONARIA LOCAL)</t>
  </si>
  <si>
    <t>CAIXA INTERNA/EXTERNA DE MEDICAO PARA 4 MEDIDORES MONOFASICOS, COM VISOR, EM CHAPA DE ACO 18 USG (PADRAO DA CONCESSIONARIA LOCAL)</t>
  </si>
  <si>
    <t>CAIXA MODULAR PARA MEDIDOR DE ENERGIA AGRUPADA, EM POLICARBONATO /  TERMOPLASTICO, COM SUPORTE PARA DISJUNTOR (PADRAO DA CONCESSIONARIA LOCAL)</t>
  </si>
  <si>
    <t>CAIXA OCTOGONAL DE FUNDO MOVEL, EM PVC, DE 3" X 3", PARA ELETRODUTO FLEXIVEL CORRUGADO</t>
  </si>
  <si>
    <t>CAIXA OCTOGONAL DE FUNDO MOVEL, EM PVC, DE 4" X 4", PARA ELETRODUTO FLEXIVEL CORRUGADO</t>
  </si>
  <si>
    <t>CAIXA PARA MEDICAO COLETIVA TIPO L, PADRAO BIFASICO OU TRIFASICO, PARA ATE 4 MEDIDORES, SEM BARRAMENTO E COM PORTAS INFERIOR E SUPERIOR</t>
  </si>
  <si>
    <t>CAIXA PARA MEDICAO COLETIVA TIPO M, PADRAO BIFASICO OU TRIFASICO, PARA ATE 8 MEDIDORES, SEM BARRAMENTO E COM PORTAS INFERIOR E SUPERIOR</t>
  </si>
  <si>
    <t>CAIXA PARA MEDICAO COLETIVA TIPO N, PADRAO BIFASICO OU TRIFASICO, PARA ATE 12 MEDIDORES, SEM BARRAMENTO E COM PORTAS INFERIOR E SUPERIOR</t>
  </si>
  <si>
    <t>CAIXA SIFONADA PVC, 100 X 100 X 50 MM, COM GRELHA REDONDA BRANCA</t>
  </si>
  <si>
    <t>CAIXA SIFONADA PVC, 150 X 150 X 50 MM, COM GRELHA QUADRADA BRANCA (NBR 5688)</t>
  </si>
  <si>
    <t>CAIXA SIFONADA PVC, 150 X 150 X 50 MM, COM GRELHA REDONDA BRANCA</t>
  </si>
  <si>
    <t>CAIXA SIFONADA PVC, 150 X 185 X 75 MM, COM GRELHA QUADRADA BRANCA</t>
  </si>
  <si>
    <t>CAIXA SIFONADA PVC, 250 X 230 X 75 MM, COM TAMPA E PORTA TAMPA QUADRADA BRANCA</t>
  </si>
  <si>
    <t>CAL HIDRATADA CH-I PARA ARGAMASSAS</t>
  </si>
  <si>
    <t>CAL HIDRATADA PARA PINTURA</t>
  </si>
  <si>
    <t>CAL VIRGEM COMUM PARA ARGAMASSAS (NBR 6453)</t>
  </si>
  <si>
    <t>CALCARIO DOLOMITICO A (POSTO PEDREIRA/FORNECEDOR, SEM FRETE)</t>
  </si>
  <si>
    <t>CALCETEIRO</t>
  </si>
  <si>
    <t>CALCETEIRO  (MENSALISTA)</t>
  </si>
  <si>
    <t>CALHA MOLDURA AMERICANA DE CHAPA DE ACO GALVANIZADA NUM 26, CORTE 33 CM</t>
  </si>
  <si>
    <t>CALHA PARA AGUA FURTADA DE CHAPA DE ACO GALVANIZADA NUM 26, CORTE 40 CM</t>
  </si>
  <si>
    <t>CALHA PARA AGUA FURTADA DE CHAPA DE ACO GALVANIZADA NUM 26, CORTE 50 CM</t>
  </si>
  <si>
    <t>CALHA PLATIBANDA DE CHAPA DE ACO GALVANIZADA NUM 26, CORTE 45 CM</t>
  </si>
  <si>
    <t>CALHA PLUVIAL DE PVC, DIAMETRO ENTRE 119 E 170 MM, COMPRIMENTO DE 3 M, PARA DRENAGEM PREDIAL</t>
  </si>
  <si>
    <t>CALHA QUADRADA DE CHAPA DE ACO GALVANIZADA NUM 24, CORTE 100 CM</t>
  </si>
  <si>
    <t>CALHA QUADRADA DE CHAPA DE ACO GALVANIZADA NUM 24, CORTE 33 CM</t>
  </si>
  <si>
    <t>CALHA QUADRADA DE CHAPA DE ACO GALVANIZADA NUM 24, CORTE 50 CM</t>
  </si>
  <si>
    <t>CALHA QUADRADA DE CHAPA DE ACO GALVANIZADA NUM 26, CORTE 33 CM</t>
  </si>
  <si>
    <t>CALHA QUADRADA DE CHAPA DE ACO GALVANIZADA NUM 28, CORTE 25 CM</t>
  </si>
  <si>
    <t>CAMADA SEPARADORA DE FILME DE POLIETILENO 20 A 25 MICRA</t>
  </si>
  <si>
    <t>CAMINHAO TOCO, PESO BRUTO TOTAL 13000 KG, CARGA UTIL MAXIMA 7925 KG, DISTANCIA ENTRE EIXOS 4,80 M, POTENCIA 189 CV (INCLUI CABINE E CHASSI, NAO INCLUI CARROCERIA)</t>
  </si>
  <si>
    <t>CAMINHAO TOCO, PESO BRUTO TOTAL 14300 KG, CARGA UTIL MAXIMA 9590 KG, DISTANCIA ENTRE EIXOS 4,76 M, POTENCIA 185 CV (INCLUI CABINE E CHASSI, NAO INCLUI CARROCERIA)</t>
  </si>
  <si>
    <t>CAMINHAO TOCO, PESO BRUTO TOTAL 14300 KG, CARGA UTIL MAXIMA 9710 KG, DISTANCIA ENTRE EIXOS 3,56 M, POTENCIA 185 CV (INCLUI CABINE E CHASSI, NAO INCLUI CARROCERIA)</t>
  </si>
  <si>
    <t>CAMINHAO TOCO, PESO BRUTO TOTAL 16000 KG, CARGA UTIL MAXIMA DE 10685 KG, DISTANCIA ENTRE EIXOS 4,8M, POTENCIA 189 CV (INCLUI CABINE E CHASSI, NAO INCLUI CARROCERIA)</t>
  </si>
  <si>
    <t>CAMINHAO TOCO, PESO BRUTO TOTAL 16000 KG, CARGA UTIL MAXIMA 10600 KG, DISTANCIA ENTRE EIXOS 4,80 M, POTENCIA 275 CV (INCLUI CABINE E CHASSI, NAO INCLUI CARROCERIA)</t>
  </si>
  <si>
    <t>CAMINHAO TOCO, PESO BRUTO TOTAL 16000 KG, CARGA UTIL MAXIMA 10780 KG, DISTANCIA ENTRE EIXOS 3,56 M, POTENCIA 275 CV (INCLUI CABINE E CHASSI, NAO INCLUI CARROCERIA)</t>
  </si>
  <si>
    <t>CAMINHAO TOCO, PESO BRUTO TOTAL 16000 KG, CARGA UTIL MAXIMA 11030 KG, DISTANCIA ENTRE EIXOS 3,56M, POTENCIA 186 CV (INCLUI CABINE E CHASSI, NAO INCLUI CARROCERIA)</t>
  </si>
  <si>
    <t>CAMINHAO TOCO, PESO BRUTO TOTAL 16000 KG, CARGA UTIL MAXIMA 11130 KG, DISTANCIA ENTRE EIXOS 5,36 M, POTENCIA 185 CV (INCLUI CABINE E CHASSI, NAO INCLUI CARROCERIA)</t>
  </si>
  <si>
    <t>CAMINHAO TOCO, PESO BRUTO TOTAL 16000 KG, CARGA UTIL MAXIMA 13071 KG, DISTANCIA ENTRE EIXOS 4,80 M, POTENCIA 230 CV (INCLUI CABINE E CHASSI, NAO INCLUI CARROCERIA)</t>
  </si>
  <si>
    <t>CAMINHAO TOCO, PESO BRUTO TOTAL 8250 KG, CARGA UTIL MAXIMA 5110 KG, DISTANCIA ENTRE EIXOS 4,30 M, POTENCIA 162 CV (INCLUI CABINE E CHASSI, NAO INCLUI CARROCERIA)</t>
  </si>
  <si>
    <t>CAMINHAO TOCO, PESO BRUTO TOTAL 9000 KG, CARGA UTIL MAXIMA 5940 KG, DISTANCIA ENTRE EIXOS 3,69 M, POTENCIA 177 CV (INCLUI CABINE E CHASSI, NAO INCLUI CARROCERIA)</t>
  </si>
  <si>
    <t>CAMINHAO TOCO, PESO BRUTO TOTAL 9600 KG, CARGA UTIL MAXIMA 6110 KG, DISTANCIA ENTRE EIXOS 3,70 M, POTENCIA 156 CV (INCLUI CABINE E CHASSI, NAO INCLUI CARROCERIA)</t>
  </si>
  <si>
    <t>CAMINHAO TOCO, PESO BRUTO TOTAL 9600 KG, CARGA UTIL MAXIMA 6200 KG, DISTANCIA ENTRE EIXOS 3,10 M, POTENCIA 156 CV (INCLUI CABINE E CHASSI, NAO INCLUI CARROCERIA)</t>
  </si>
  <si>
    <t>CAMINHAO TOCO, PESO BRUTO TOTAL 9700 KG, CARGA UTIL MAXIMA 6360 KG, DISTANCIA ENTRE EIXOS 4,30 M, POTENCIA 160 CV (INCLUI CABINE E CHASSI, NAO INCLUI CARROCERIA)</t>
  </si>
  <si>
    <t>CAMINHAO TRUCADO, PESO BRUTO TOTAL 22000 KG, CARGA UTIL MAXIMA 15350 KG, DISTANCIA ENTRE EIXOS 5,17 M, POTENCIA 238 CV (INCLUI CABINE E CHASSI, NAO INCLUI CARROCERIA)</t>
  </si>
  <si>
    <t>CAMINHAO TRUCADO, PESO BRUTO TOTAL 23000 KG, CARGA UTIL MAXIMA 15378 KG, DISTANCIA ENTRE EIXOS 4,80 M, POTENCIA 326 CV (INCLUI CABINE E CHASSI, NAO INCLUI CARROCERIA)</t>
  </si>
  <si>
    <t>CAMINHAO TRUCADO, PESO BRUTO TOTAL 23000 KG, CARGA UTIL MAXIMA 15935 KG, DISTANCIA ENTRE EIXOS 4,80 M, POTENCIA 230 CV (INCLUI CABINE E CHASSI, NAO INCLUI CARROCERIA)</t>
  </si>
  <si>
    <t>CAMINHAO TRUCADO, PESO BRUTO TOTAL 23000 KG, CARGA UTIL MAXIMA 15940 KG, DISTANCIA ENTRE EIXOS 3,60 M, POTENCIA 286 CV (INCLUI CABINE E CHASSI, NAO INCLUI CARROCERIA)</t>
  </si>
  <si>
    <t>CAMINHAO TRUCADO, PESO BRUTO TOTAL 23000 KG, CARGA UTIL MAXIMA 16190 KG, DISTANCIA ENTRE EIXOS 3,60 M, POTENCIA 286 CV (INCLUI CABINE E CHASSI, NAO INCLUI CARROCERIA)</t>
  </si>
  <si>
    <t>CAMINHAO TRUCADO, PESO BRUTO TOTAL 23000 KG, CARGA UTIL MAXIMA 16360 KG, CABINE ESTENDIDA, DISTANCIA ENTRE EIXOS 3,56 M, POTENCIA 275 CV (INCLUI CABINE E CHASSI, NAO INCLUI CARROCERIA)</t>
  </si>
  <si>
    <t>CAMINHONETE COM MOTOR A DIESEL, POTENCIA *160* CV, CABINE DUPLA, 4X4</t>
  </si>
  <si>
    <t>CAMPAINHA ALTA POTENCIA 110V / 220V, DIAMETRO 150 MM</t>
  </si>
  <si>
    <t>CAMPAINHA CIGARRA 127 V / 220 V (APENAS MODULO)</t>
  </si>
  <si>
    <t>CAMPAINHA CIGARRA 127 V / 220 V, CONJUNTO MONTADO PARA EMBUTIR 4" X 2" (PLACA + SUPORTE + MODULO)</t>
  </si>
  <si>
    <t>CANALETA ESTRUTURAL CERAMICA, 14 X 19 X 19 CM, 6,0 MPA (NBR 15270)</t>
  </si>
  <si>
    <t>CANALETA ESTRUTURAL CERAMICA, 14 X 19 X 29 CM, 6,0 MPA (NBR 15270)</t>
  </si>
  <si>
    <t>CANALETA ESTRUTURAL CERAMICA, 14 X 19 X 39 CM, 6,0 MPA (NBR 15270)</t>
  </si>
  <si>
    <t>CANOPLA ACABAMENTO CROMADO PARA INSTALACAO DE SPRINKLER, SOB FORRO, 15 MM</t>
  </si>
  <si>
    <t>CANTONEIRA "U" ALUMINIO ABAS IGUAIS 1 ", E = 3/32 "</t>
  </si>
  <si>
    <t>CANTONEIRA ACO ABAS IGUAIS (QUALQUER BITOLA), ESPESSURA ENTRE 1/8" E 1/4"</t>
  </si>
  <si>
    <t>CANTONEIRA ALUMINIO ABAS DESIGUAIS 1" X 3/4 ", E = 1/8 "</t>
  </si>
  <si>
    <t>CANTONEIRA ALUMINIO ABAS DESIGUAIS 2 1/2" X 1/2 ", E = 3/16 "</t>
  </si>
  <si>
    <t>CANTONEIRA ALUMINIO ABAS IGUAIS 1 ", E = 1/8 ", 25,40 X 3,17 MM (0,408 KG/M)</t>
  </si>
  <si>
    <t>CANTONEIRA ALUMINIO ABAS IGUAIS 1 ", E = 3 /16 "</t>
  </si>
  <si>
    <t>CANTONEIRA ALUMINIO ABAS IGUAIS 1 1/2 ", E = 3/16 "</t>
  </si>
  <si>
    <t>CANTONEIRA ALUMINIO ABAS IGUAIS 1 1/4 ", E = 3/16 "</t>
  </si>
  <si>
    <t>CANTONEIRA ALUMINIO ABAS IGUAIS 2 ", E = 1/4 "</t>
  </si>
  <si>
    <t>CANTONEIRA ALUMINIO ABAS IGUAIS 2 ", E = 1/8 "</t>
  </si>
  <si>
    <t>CAP OU TAMPAO DE FERRO GALVANIZADO, COM ROSCA BSP, DE 1 1/2"</t>
  </si>
  <si>
    <t>CAP OU TAMPAO DE FERRO GALVANIZADO, COM ROSCA BSP, DE 1 1/4"</t>
  </si>
  <si>
    <t>CAP OU TAMPAO DE FERRO GALVANIZADO, COM ROSCA BSP, DE 1/2"</t>
  </si>
  <si>
    <t>CAP OU TAMPAO DE FERRO GALVANIZADO, COM ROSCA BSP, DE 1/4"</t>
  </si>
  <si>
    <t>CAP OU TAMPAO DE FERRO GALVANIZADO, COM ROSCA BSP, DE 1"</t>
  </si>
  <si>
    <t>CAP OU TAMPAO DE FERRO GALVANIZADO, COM ROSCA BSP, DE 2 1/2"</t>
  </si>
  <si>
    <t>CAP OU TAMPAO DE FERRO GALVANIZADO, COM ROSCA BSP, DE 2"</t>
  </si>
  <si>
    <t>CAP OU TAMPAO DE FERRO GALVANIZADO, COM ROSCA BSP, DE 3/4"</t>
  </si>
  <si>
    <t>CAP OU TAMPAO DE FERRO GALVANIZADO, COM ROSCA BSP, DE 3/8"</t>
  </si>
  <si>
    <t>CAP OU TAMPAO DE FERRO GALVANIZADO, COM ROSCA BSP, DE 3"</t>
  </si>
  <si>
    <t>CAP OU TAMPAO DE FERRO GALVANIZADO, COM ROSCA BSP, DE 4"</t>
  </si>
  <si>
    <t>CAP PPR DN 20 MM, PARA AGUA QUENTE PREDIAL</t>
  </si>
  <si>
    <t>CAP PPR DN 25 MM, PARA AGUA QUENTE PREDIAL</t>
  </si>
  <si>
    <t>CAP PVC, ROSCAVEL, 1 1/2",  AGUA FRIA PREDIAL</t>
  </si>
  <si>
    <t>CAP PVC, ROSCAVEL, 1 1/4",  AGUA FRIA PREDIAL</t>
  </si>
  <si>
    <t>CAP PVC, ROSCAVEL, 1/2", PARA AGUA FRIA PREDIAL</t>
  </si>
  <si>
    <t>CAP PVC, ROSCAVEL, 1",  PARA AGUA FRIA PREDIAL</t>
  </si>
  <si>
    <t>CAP PVC, ROSCAVEL, 2 1/2",  AGUA FRIA PREDIAL</t>
  </si>
  <si>
    <t>CAP PVC, ROSCAVEL, 2",  AGUA FRIA PREDIAL</t>
  </si>
  <si>
    <t>CAP PVC, ROSCAVEL, 3/4",  PARA AGUA FRIA PREDIAL</t>
  </si>
  <si>
    <t>CAP PVC, ROSCAVEL, 3",  AGUA FRIA PREDIAL</t>
  </si>
  <si>
    <t>CAP PVC, SOLDAVEL, DN 100 MM, SERIE NORMAL, PARA ESGOTO PREDIAL</t>
  </si>
  <si>
    <t>CAP PVC, SOLDAVEL, DN 50 MM, SERIE NORMAL, PARA ESGOTO PREDIAL</t>
  </si>
  <si>
    <t>CAP PVC, SOLDAVEL, DN 75 MM, SERIE NORMAL, PARA ESGOTO PREDIAL</t>
  </si>
  <si>
    <t>CAP PVC, SOLDAVEL, 110 MM, PARA AGUA FRIA PREDIAL</t>
  </si>
  <si>
    <t>CAP PVC, SOLDAVEL, 20 MM, PARA AGUA FRIA PREDIAL</t>
  </si>
  <si>
    <t>CAP PVC, SOLDAVEL, 25 MM, PARA AGUA FRIA PREDIAL</t>
  </si>
  <si>
    <t>CAP PVC, SOLDAVEL, 32 MM, PARA AGUA FRIA PREDIAL</t>
  </si>
  <si>
    <t>CAP PVC, SOLDAVEL, 40 MM, PARA AGUA FRIA PREDIAL</t>
  </si>
  <si>
    <t>CAP PVC, SOLDAVEL, 50 MM, PARA AGUA FRIA PREDIAL</t>
  </si>
  <si>
    <t>CAP PVC, SOLDAVEL, 60 MM, PARA AGUA FRIA PREDIAL</t>
  </si>
  <si>
    <t>CAP PVC, SOLDAVEL, 75 MM, PARA AGUA FRIA PREDIAL</t>
  </si>
  <si>
    <t>CAP PVC, SOLDAVEL, 85 MM, PARA AGUA FRIA PREDIAL</t>
  </si>
  <si>
    <t>CAP, PVC PBA, JE, DN 100 / DE 110 MM,  PARA REDE DE AGUA (NBR 10351)</t>
  </si>
  <si>
    <t>CAP, PVC PBA, JE, DN 50 / DE 60 MM,  PARA REDE DE AGUA (NBR 10351)</t>
  </si>
  <si>
    <t>CAP, PVC PBA, JE, DN 75 / DE 85 MM,  PARA REDE DE AGUA (NBR 10351)</t>
  </si>
  <si>
    <t>CAP, PVC, JE, OCRE, DN 150 MM (CONEXAO PARA TUBO COLETOR DE ESGOTO)</t>
  </si>
  <si>
    <t>CAP, PVC, JE, OCRE, DN 200 MM (CONEXAO PARA TUBO COLETOR DE ESGOTO)</t>
  </si>
  <si>
    <t>CAPA PARA CHUVA EM PVC COM FORRO DE POLIESTER, COM CAPUZ (AMARELA OU AZUL)</t>
  </si>
  <si>
    <t>CAPACETE DE SEGURANCA ABA FRONTAL COM SUSPENSAO DE POLIETILENO, SEM JUGULAR (CLASSE B)</t>
  </si>
  <si>
    <t>CAPACITOR TRIFASICO, POTENCIA 2,5 KVAR, TENSAO 220 V, FORNECIDO COM CAPA PROTETORA, RESISTOR INTERNO A UNIDADE CAPACITIVA</t>
  </si>
  <si>
    <t>CAPACITOR TRIFASICO, POTENCIA 5 KVAR, TENSAO 220 V, FORNECIDO COM CAPA PROTETORA, RESISTOR INTERNO A UNIDADE CAPACITIVA</t>
  </si>
  <si>
    <t>CAPIM BRAQUIARIA DECUMBENS/ BRAQUIARINHA, VC *70*% MINIMO</t>
  </si>
  <si>
    <t>CARENAGEM /TAMPA, EM PLASTICO, COR BRANCA, UTILIZADO EM KIT CHASSI METALICO PARA INSTALACAO HIDRAULICA DE CUBA SIMPLES SEM MAQUINA DE LAVAR ROUPA, LARGURA *355* MM X ALTURA *670* MM (COM FUROS E DEMAIS ENCAIXES)</t>
  </si>
  <si>
    <t>CARENAGEM /TAMPA, EM PLASTICO, COR BRANCA, UTILIZADO EM KIT CHASSI METALICO PARA INSTALACAO HIDRAULICA DE TANQUE COM MAQUINA DE LAVAR ROUPA, LARGURA *360* MM X ALTURA *470* MM (COM FUROS E DEMAIS ENCAIXES)</t>
  </si>
  <si>
    <t>CARPETE DE NYLON EM MANTA PARA TRAFEGO COMERCIAL PESADO, E = 6 A 7 MM (INSTALADO)</t>
  </si>
  <si>
    <t>CARPETE DE NYLON EM MANTA PARA TRAFEGO COMERCIAL PESADO, E = 9 A 10 MM (INSTALADO)</t>
  </si>
  <si>
    <t>CARPETE DE NYLON EM PLACAS 50 X 50 CM PARA TRAFEGO COMERCIAL PESADO, E = 6,5 MM (INSTALADO)</t>
  </si>
  <si>
    <t>CARPETE DE POLIESTER EM MANTA PARA TRAFEGO COMERCIAL PESADO, E = 4 A 5 MM (INSTALADO)</t>
  </si>
  <si>
    <t>CARPETE DE POLIPROPILENO EM MANTA PARA TRAFEGO COMERCIAL MEDIO, E = 5 A 6 MM (INSTALADO)</t>
  </si>
  <si>
    <t>CARPINTEIRO AUXILIAR</t>
  </si>
  <si>
    <t>CARPINTEIRO AUXILIAR (MENSALISTA)</t>
  </si>
  <si>
    <t>CARPINTEIRO DE ESQUADRIAS</t>
  </si>
  <si>
    <t>CARPINTEIRO DE ESQUADRIAS (MENSALISTA)</t>
  </si>
  <si>
    <t>CARPINTEIRO DE FORMAS</t>
  </si>
  <si>
    <t>CARPINTEIRO DE FORMAS (MENSALISTA)</t>
  </si>
  <si>
    <t>CARRANCA PARA JANELA VENEZIANA DE ABRIR, EM LATAO CROMADO, SIMPLES, PARA APARAFUSAR NA PAREDE</t>
  </si>
  <si>
    <t>CARRINHO COM 2 PNEUS PARA TRANSPORTAR TUBO CONCRETO, ALTURA ATE 1,0 M E DIAMETRO ATE 1000MM, COM ESTRUTURA EM PERFIL OU TUBO METALICO</t>
  </si>
  <si>
    <t>CARRINHO DE MAO DE ACO CAPACIDADE 50 A 60 L, PNEU COM CAMARA</t>
  </si>
  <si>
    <t>CARROCERIA FIXA ABERTA DE MADEIRA PARA TRANSPORTE GERAL DE CARGA SECA DIMENSOES APROXIMADAS 2,25 X 4,10 X 0,50 M (INCLUI MONTAGEM, NAO INCLUI CAMINHAO)</t>
  </si>
  <si>
    <t>CARROCERIA FIXA ABERTA DE MADEIRA PARA TRANSPORTE GERAL DE CARGA SECA DIMENSOES APROXIMADAS 2,5 X 5,5 X 0,50 M (INCLUI MONTAGEM, NAO INCLUI CAMINHAO)</t>
  </si>
  <si>
    <t>CARROCERIA FIXA ABERTA DE MADEIRA PARA TRANSPORTE GERAL DE CARGA SECA DIMENSOES APROXIMADAS 2,5 X 6,00 X 0,50 M (INCLUI MONTAGEM, NAO INCLUI CAMINHAO)</t>
  </si>
  <si>
    <t>CARROCERIA FIXA ABERTA DE MADEIRA PARA TRANSPORTE GERAL DE CARGA SECA DIMENSOES APROXIMADAS 2,5 X 6,5 X 0,50 M (INCLUI MONTAGEM, NAO INCLUI CAMINHAO)</t>
  </si>
  <si>
    <t>CARROCERIA FIXA ABERTA DE MADEIRA PARA TRANSPORTE GERAL DE CARGA SECA DIMENSOES APROXIMADAS 2,5 X 7,00 X 0,50 M (INCLUI MONTAGEM, NAO INCLUI CAMINHAO)</t>
  </si>
  <si>
    <t>CARROCERIA FIXA ABERTA DE MADEIRA PARA TRANSPORTE GERAL DE CARGA SECA DIMENSOES APROXIMADAS 2,5 X 7,5 X 0,50 M (INCLUI MONTAGEM, NAO INCLUI CAMINHAO)</t>
  </si>
  <si>
    <t>CARVAO ANTRACITO PARA FILTRO, GRAO VARIANDO DE 0,8 ATE 1,1 MM, COEFICIENTE DE UNIFORMIDADE MENOR QUE 1,7 MM</t>
  </si>
  <si>
    <t xml:space="preserve">T     </t>
  </si>
  <si>
    <t>CARVAO ANTRACITO PARA FILTRO, GRAO VARIANDO DE 0,8 ATE 1,1 MM, COEFICIENTE DE UNIFORMIDADE MENOR QUE 1,7 MM (DISTRIBUIDOR)</t>
  </si>
  <si>
    <t>CASCALHO DE CAVA</t>
  </si>
  <si>
    <t>CASCALHO DE RIO</t>
  </si>
  <si>
    <t>CASCALHO LAVADO</t>
  </si>
  <si>
    <t>CAVALETE PARA TALHA COM ESTRUTURA EM TUBO METALICO ALTURA MINIMA 3,2 M EQUIPADO COM RODAS DE BORRACHA PARA MOVIMENTACAO DE TUBOS DE CONCRETO NA CENTRAL DE PREMOLDADOS COM CAPACIDADE DE CARGA DE 3 TONELADAS</t>
  </si>
  <si>
    <t>CAVALO MECANICO TRACAO 4X2, PESO BRUTO TOTAL COMBINADO 49000 KG, CAPACIDADE MAXIMA DE TRACAO *66000* KG, POTENCIA *360* CV (INCLUI CABINE E CHASSI, NAO INCLUI SEMIRREBOQUE)</t>
  </si>
  <si>
    <t>CAVALO MECANICO TRACAO 4X2, PESO BRUTO TOTAL 16000 KG, CAPACIDADE MAXIMA DE TRACAO *36000* KG, DISTANCIA ENTRE EIXOS *3,56* M, POTENCIA *286* CV (INCLUI CABINE E CHASSI, NAO INCLUI SEMIRREBOQUE)</t>
  </si>
  <si>
    <t>CAVALO MECANICO TRACAO 4X2, PESO BRUTO TOTAL 16000 KG, CAPACIDADE MAXIMA DE TRACAO *45000* KG, DISTANCIA ENTRE EIXOS *3,56* M, POTENCIA *330* CV (INCLUI CABINE E CHASSI, NAO INCLUI SEMIRREBOQUE)</t>
  </si>
  <si>
    <t>CAVALO MECANICO TRACAO 4X2, PESO BRUTO TOTAL 16000 KG, CAPACIDADE MAXIMA DE TRACAO *80000* KG, POTENCIA *380* CV (INCLUI CABINE E CHASSI, NAO INCLUI SEMIRREBOQUE)</t>
  </si>
  <si>
    <t>CAVALO MECANICO TRACAO 6X2, PESO BRUTO TOTAL COMBINADO 56000 KG, CAPACIDADE MAXIMA DE TRACAO *66000* KG, POTENCIA *360* CV (INCLUI CABINE E CHASSI, NAO INCLUI SEMIRREBOQUE)</t>
  </si>
  <si>
    <t>CAVOUQUEIRO OU OPERADOR DE PERFURATRIZ / ROMPEDOR</t>
  </si>
  <si>
    <t>CAVOUQUEIRO OU OPERADOR DE PERFURATRIZ / ROMPEDOR (MENSALISTA)</t>
  </si>
  <si>
    <t>CENTRALIZADOR DE BARRA DE ACO (CHUMBADOR TIPO CARAMBOLA), PARA ACO ATE 20 MM</t>
  </si>
  <si>
    <t>CENTRO DE MEDICAO AGRUPADA, EM POLICARBONATO / PVC, COM 12 MEDIDORES E PROTECAO GERAL (INCLUI BARRAMENTO, DISJUNTORES E ACESSORIOS DE FIXACAO) (PADRAO CONCESSIONARIA LOCAL)</t>
  </si>
  <si>
    <t>CENTRO DE MEDICAO AGRUPADA, EM POLICARBONATO / PVC, COM 16 MEDIDORES E PROTECAO GERAL (INCLUI BARRAMENTO, DISJUNTORES E ACESSORIOS DE FIXACAO) (PADRAO CONCESSIONARIA LOCAL)</t>
  </si>
  <si>
    <t>CENTRO DE MEDICAO AGRUPADA, EM POLICARBONATO / PVC, COM 4 MEDIDORES E PROTECAO GERAL (INCLUI BARRAMENTO, DISJUNTORES E ACESSORIOS DE FIXACAO) (PADRAO CONCESSIONARIA LOCAL)</t>
  </si>
  <si>
    <t>CENTRO DE MEDICAO AGRUPADA, EM POLICARBONATO / PVC, COM 8 MEDIDORES E PROTECAO GERAL (INCLUI BARRAMENTO, DISJUNTORES E ACESSORIOS DE FIXACAO) (PADRAO CONCESSIONARIA LOCAL)</t>
  </si>
  <si>
    <t>CERA  LIQUIDA</t>
  </si>
  <si>
    <t>CHAPA ACO INOX AISI 304 NUMERO 4 (E = 6 MM), ACABAMENTO NUMERO 1 (LAMINADO A QUENTE, FOSCO)</t>
  </si>
  <si>
    <t>CHAPA ACO INOX AISI 304 NUMERO 9 (E = 4 MM), ACABAMENTO NUMERO 1 (LAMINADO A QUENTE, FOSCO)</t>
  </si>
  <si>
    <t>CHAPA DE ACO CARBONO GALVANIZADA, PERFURADA (GRADE FUROS) E = 1,5 MM, DIAMETRO DO FURO = 9,52 MM (FUROS ALTERNADOS HORIZ.)</t>
  </si>
  <si>
    <t>CHAPA DE ACO CARBONO LAMINADO A QUENTE, QUALIDADE ESTRUTURAL, BITOLA 3/16", E =4,75 MM (37,29 KG/M2)</t>
  </si>
  <si>
    <t>CHAPA DE ACO FINA A FRIO BITOLA MSG 20, E = 0,90 MM (7,20 KG/M2)</t>
  </si>
  <si>
    <t>CHAPA DE ACO FINA A FRIO BITOLA MSG 24, E = 0,60 MM (4,80 KG/M2)</t>
  </si>
  <si>
    <t>CHAPA DE ACO FINA A FRIO BITOLA MSG 26, E = 0,45 MM (3,60 KG/M2)</t>
  </si>
  <si>
    <t>CHAPA DE ACO FINA A QUENTE BITOLA MSG 13, E = 2,25 MM (18,00 KG/M2)</t>
  </si>
  <si>
    <t>CHAPA DE ACO FINA A QUENTE BITOLA MSG 14, E = 2,00 MM (16,0 KG/M2)</t>
  </si>
  <si>
    <t>CHAPA DE ACO FINA A QUENTE BITOLA MSG 16, E = 1,50 MM (12,00 KG/M2)</t>
  </si>
  <si>
    <t>CHAPA DE ACO FINA A QUENTE BITOLA MSG 18, E = 1,20 MM (9,60 KG/M2)</t>
  </si>
  <si>
    <t>CHAPA DE ACO FINA A QUENTE BITOLA MSG 3/16 ", E = 4,75 MM (38,00 KG/M2)</t>
  </si>
  <si>
    <t>CHAPA DE ACO GALVANIZADA BITOLA GSG 14, E = 1,95 MM (15,60 KG/M2)</t>
  </si>
  <si>
    <t>CHAPA DE ACO GALVANIZADA BITOLA GSG 16, E = 1,55 MM (12,40 KG/M2)</t>
  </si>
  <si>
    <t>CHAPA DE ACO GALVANIZADA BITOLA GSG 18, E = 1,25 MM (10,00 KG/M2)</t>
  </si>
  <si>
    <t>CHAPA DE ACO GALVANIZADA BITOLA GSG 19, E = 1,11 MM (8,88 KG/M2)</t>
  </si>
  <si>
    <t>CHAPA DE ACO GALVANIZADA BITOLA GSG 20, E = 0,95 MM (7,60 KG/M2)</t>
  </si>
  <si>
    <t>CHAPA DE ACO GALVANIZADA BITOLA GSG 22, E = 0,80 MM (6,40 KG/M2)</t>
  </si>
  <si>
    <t>CHAPA DE ACO GALVANIZADA BITOLA GSG 24, E = 0,64 (5,12 KG/M2)</t>
  </si>
  <si>
    <t>CHAPA DE ACO GALVANIZADA BITOLA GSG 26, E = 0,50 MM (4,00 KG/M2)</t>
  </si>
  <si>
    <t>CHAPA DE ACO GALVANIZADA BITOLA GSG 30, E = 0,35 MM (2,80 KG/M2)</t>
  </si>
  <si>
    <t>CHAPA DE ACO GROSSA, ASTM A36, E = 1 " (25,40 MM) 199,18 KG/M2</t>
  </si>
  <si>
    <t>CHAPA DE ACO GROSSA, ASTM A36, E = 1/2 " (12,70 MM) 99,59 KG/M2</t>
  </si>
  <si>
    <t>CHAPA DE ACO GROSSA, ASTM A36, E = 1/4 " (6,35 MM) 49,79 KG/M2</t>
  </si>
  <si>
    <t>CHAPA DE ACO GROSSA, ASTM A36, E = 3/4 " (19,05 MM) 149,39 KG/M2</t>
  </si>
  <si>
    <t>CHAPA DE ACO GROSSA, ASTM A36, E = 3/8 " (9,53 MM) 74,69 KG/M2</t>
  </si>
  <si>
    <t>CHAPA DE ACO GROSSA, ASTM A36, E = 5/8 " (15,88 MM) 124,49 KG/M2</t>
  </si>
  <si>
    <t>CHAPA DE ACO GROSSA, ASTM A36, E = 7/8 " (22,23 MM) 174,28 KG/M2</t>
  </si>
  <si>
    <t>CHAPA DE ACO GROSSA, SAE 1020, BITOLA 1/4", E = 6,35 MM (49,85 KG/M2)</t>
  </si>
  <si>
    <t>CHAPA DE ACO XADREZ PARA PISOS, E = 1/4 " (6,30 MM) 54,53 KG/M2</t>
  </si>
  <si>
    <t>CHAPA DE LAMINADO MELAMINICO, LISO BRILHANTE, DE *1,25 X 3,08* M, E = 0,8 MM</t>
  </si>
  <si>
    <t>CHAPA DE LAMINADO MELAMINICO, LISO FOSCO, DE *1,25 X 3,08* M, E = 0,8 MM</t>
  </si>
  <si>
    <t>CHAPA DE LAMINADO MELAMINICO, TEXTURIZADO, DE *1,25 X 3,08* M, E = 0,8 MM</t>
  </si>
  <si>
    <t>CHAPA DE MADEIRA COMPENSADA NAVAL (COM COLA FENOLICA), E = 10 MM, DE *1,60 X 2,20* M</t>
  </si>
  <si>
    <t>CHAPA DE MADEIRA COMPENSADA NAVAL (COM COLA FENOLICA), E = 12 MM, DE *1,60 X 2,20* M</t>
  </si>
  <si>
    <t>CHAPA DE MADEIRA COMPENSADA NAVAL (COM COLA FENOLICA), E = 15 MM, DE *1,60 X 2,20* M</t>
  </si>
  <si>
    <t>CHAPA DE MADEIRA COMPENSADA NAVAL (COM COLA FENOLICA), E = 18 MM, DE *1,60 X 2,20* M</t>
  </si>
  <si>
    <t>CHAPA DE MADEIRA COMPENSADA NAVAL (COM COLA FENOLICA), E = 20 MM, DE *1,60 X 2,20* M</t>
  </si>
  <si>
    <t>CHAPA DE MADEIRA COMPENSADA NAVAL (COM COLA FENOLICA), E = 25 MM, DE *1,60 X 2,20* M</t>
  </si>
  <si>
    <t>CHAPA DE MADEIRA COMPENSADA NAVAL (COM COLA FENOLICA), E = 4 MM, DE *1,60 X 2,20* M</t>
  </si>
  <si>
    <t>CHAPA DE MADEIRA COMPENSADA NAVAL (COM COLA FENOLICA), E = 6 MM, DE *1,60 X 2,20* M</t>
  </si>
  <si>
    <t>CHAPA DE MADEIRA COMPENSADA PLASTIFICADA PARA FORMA DE CONCRETO, DE 2,20 x 1,10 M, E = 10 MM</t>
  </si>
  <si>
    <t>CHAPA DE MADEIRA COMPENSADA PLASTIFICADA PARA FORMA DE CONCRETO, DE 2,20 x 1,10 M, E = 18 MM</t>
  </si>
  <si>
    <t>CHAPA DE MADEIRA COMPENSADA PLASTIFICADA PARA FORMA DE CONCRETO, DE 2,20 X 1,10 M, E = 12 MM</t>
  </si>
  <si>
    <t>CHAPA DE MADEIRA COMPENSADA RESINADA PARA FORMA DE CONCRETO, DE *2,2 X 1,1* M, E = 14 MM</t>
  </si>
  <si>
    <t>CHAPA DE MADEIRA COMPENSADA RESINADA PARA FORMA DE CONCRETO, DE *2,2 X 1,1* M, E = 17 MM</t>
  </si>
  <si>
    <t>CHAPA DE MDF BRANCO LISO 1 FACE, E = 12 MM, DE *2,75 X 1,85* M</t>
  </si>
  <si>
    <t>CHAPA DE MDF BRANCO LISO 1 FACE, E = 15 MM, DE *2,75 X 1,85* M</t>
  </si>
  <si>
    <t>CHAPA DE MDF BRANCO LISO 1 FACE, E = 18 MM, DE *2,75 X 1,85* M</t>
  </si>
  <si>
    <t>CHAPA DE MDF BRANCO LISO 1 FACE, E = 25 MM, DE *2,75 X 1,85* M</t>
  </si>
  <si>
    <t>CHAPA DE MDF BRANCO LISO 1 FACE, E = 6 MM, DE *2,75 X 1,85* M</t>
  </si>
  <si>
    <t>CHAPA DE MDF BRANCO LISO 1 FACE, E = 9 MM, DE *2,75 X 1,85* M</t>
  </si>
  <si>
    <t>CHAPA DE MDF BRANCO LISO 2 FACES, E = 12 MM, DE *2,75 X 1,85* M</t>
  </si>
  <si>
    <t>CHAPA DE MDF BRANCO LISO 2 FACES, E = 15 MM, DE *2,75 X 1,85* M</t>
  </si>
  <si>
    <t>CHAPA DE MDF BRANCO LISO 2 FACES, E = 18 MM, DE *2,75 X 1,85* M</t>
  </si>
  <si>
    <t>CHAPA DE MDF BRANCO LISO 2 FACES, E = 25 MM, DE *2,75 X 1,85* M</t>
  </si>
  <si>
    <t>CHAPA DE MDF BRANCO LISO 2 FACES, E = 6 MM, DE *2,75 X 1,85* M</t>
  </si>
  <si>
    <t>CHAPA DE MDF BRANCO LISO 2 FACES, E = 9 MM, DE *2,75 X 1,85* M</t>
  </si>
  <si>
    <t>CHAPA DE MDF CRU, E = 12 MM, DE *2,75 X 1,85* M</t>
  </si>
  <si>
    <t>CHAPA DE MDF CRU, E = 15 MM, DE *2,75 X 1,85* M</t>
  </si>
  <si>
    <t>CHAPA DE MDF CRU, E = 18 MM, DE *2,75 X 1,85* M</t>
  </si>
  <si>
    <t>CHAPA DE MDF CRU, E = 20 MM, DE *2,75 X 1,85* M</t>
  </si>
  <si>
    <t>CHAPA DE MDF CRU, E = 25 MM, DE *2,75 X 1,85* M</t>
  </si>
  <si>
    <t>CHAPA DE MDF CRU, E = 6 MM, DE *2,75 X 1,85* M</t>
  </si>
  <si>
    <t>CHAPA DE MDF CRU, E = 9 MM, DE *2,75 X 1,85* M</t>
  </si>
  <si>
    <t>CHAPA EM ACO GALVANIZADO PARA STEEL DECK, COM NERVURAS TRAPEZOIDAIS, LARGURA UTIL DE 915 MM E ESPESSURA DE 0,80 MM</t>
  </si>
  <si>
    <t>CHAPA EM ACO GALVANIZADO PARA STEEL DECK, COM NERVURAS TRAPEZOIDAIS, LARGURA UTIL DE 915 MM E ESPESSURA DE 0,95 MM</t>
  </si>
  <si>
    <t>CHAPA EM ACO GALVANIZADO PARA STEEL DECK, COM NERVURAS TRAPEZOIDAIS, LARGURA UTIL DE 915 MM E ESPESSURA DE 1,25 MM</t>
  </si>
  <si>
    <t>CHAPA PARA EMENDA DE VIGA, EM ACO GROSSO, QUALIDADE ESTRUTURAL, BITOLA 3/16 ", E= 4,75 MM, 4 FUROS, LARGURA 45 MM, COMPRIMENTO 500 MM</t>
  </si>
  <si>
    <t>CHAVE BLINDADA TRIPOLAR PARA MOTORES, DO TIPO FACA, COM PORTA FUSIVEL DO TIPO CARTUCHO, CORRENTE NOMINAL DE 100 A, TENSAO NOMINAL DE 250 V</t>
  </si>
  <si>
    <t>CHAVE BLINDADA TRIPOLAR PARA MOTORES, DO TIPO FACA, COM PORTA FUSIVEL DO TIPO CARTUCHO, CORRENTE NOMINAL DE 30 A, TENSAO NOMINAL DE 250 V</t>
  </si>
  <si>
    <t>CHAVE BLINDADA TRIPOLAR PARA MOTORES, DO TIPO FACA, COM PORTA FUSIVEL DO TIPO CARTUCHO, CORRENTE NOMINAL DE 60 A, TENSAO NOMINAL DE 250 V</t>
  </si>
  <si>
    <t>CHAVE DE PARTIDA DIRETA TRIFASICA, COM CAIXA TERMOPLASTICA, COM FUSIVEL DE 25 A, PARA MOTOR COM POTENCIA DE 7,5 CV E TENSAO DE 380 V</t>
  </si>
  <si>
    <t>CHAVE DE PARTIDA DIRETA TRIFASICA, COM CAIXA TERMOPLASTICA, COM FUSIVEL DE 35 A, PARA MOTOR COM POTENCIA DE 5 CV E TENSAO DE 220 V</t>
  </si>
  <si>
    <t>CHAVE DE PARTIDA DIRETA TRIFASICA, COM CAIXA TERMOPLASTICA, COM FUSIVEL DE 63 A, PARA MOTOR COM POTENCIA DE 10 CV E TENSAO DE 220 V</t>
  </si>
  <si>
    <t>CHAVE DUPLA PARA CONEXOES TIPO STORZ, ENGATE RAPIDO 1 1/2" X 2 1/2", EM LATAO, PARA INSTALACAO PREDIAL COMBATE A INCENDIO</t>
  </si>
  <si>
    <t>CHAVE FUSIVEL PARA REDES DE DISTRIBUICAO, TENSAO DE 15,0 KV, CORRENTE NOMINAL DO PORTA FUSIVEL DE 100 A, CAPACIDADE DE INTERRUPCAO SIMETRICA DE 7,10 KA, CAPACIDADE DE INTERRUPCAO ASSIMETRICA 10,00 KA</t>
  </si>
  <si>
    <t>CHAVE SECCIONADORA-FUSIVEL BLINDADA TRIPOLAR, ABERTURA COM CARGA, PARA FUSIVEL NH00, CORRENTE NOMINAL DE 160 A, TENSAO DE 500 V</t>
  </si>
  <si>
    <t>CHAVE SECCIONADORA-FUSIVEL BLINDADA TRIPOLAR, ABERTURA COM CARGA, PARA FUSIVEL NH01, CORRENTE NOMINAL DE 250 A, TENSAO DE 500 V</t>
  </si>
  <si>
    <t>CHUMBADOR DE ACO TIPO PARABOLT, * 5/8" X 200* MM,  COM PORCA E ARRUELA</t>
  </si>
  <si>
    <t>CHUMBADOR DE ACO, DIAMETRO 1/2", COMPRIMENTO 75 MM</t>
  </si>
  <si>
    <t>CHUMBADOR DE ACO, DIAMETRO 5/8", COMPRIMENTO 6", COM PORCA</t>
  </si>
  <si>
    <t>CHUMBADOR DE ACO, 1" X 600 MM, PARA POSTES DE ACO COM BASE, INCLUSO PORCA E ARRUELA</t>
  </si>
  <si>
    <t>CHUMBADOR, DIAMETRO 1/4" COM PARAFUSO 1/4" X 40 MM</t>
  </si>
  <si>
    <t>CHUVEIRO COMUM EM PLASTICO BRANCO, COM CANO, 3 TEMPERATURAS, 5500 W (110/220 V)</t>
  </si>
  <si>
    <t>CHUVEIRO COMUM EM PLASTICO CROMADO, COM CANO, 4 TEMPERATURAS (110/220 V)</t>
  </si>
  <si>
    <t>CHUVEIRO PLASTICO BRANCO SIMPLES 5 '' PARA ACOPLAR EM HASTE 1/2 ", AGUA FRIA</t>
  </si>
  <si>
    <t>CIMENTO ASFALTICO DE PETROLEO A GRANEL (CAP) 50/70 (COLETADO CAIXA NA ANP ACRESCIDO DE ICMS)</t>
  </si>
  <si>
    <t>CIMENTO BRANCO</t>
  </si>
  <si>
    <t>CIMENTO IMPERMEABILIZANTE DE PEGA ULTRARRAPIDA PARA TAMPONAMENTOS</t>
  </si>
  <si>
    <t>CIMENTO PORTLAND COMPOSTO CP II-32</t>
  </si>
  <si>
    <t>CIMENTO PORTLAND ESTRUTURAL BRANCO CPB-32</t>
  </si>
  <si>
    <t>CIMENTO PORTLAND POZOLANICO CP IV-32</t>
  </si>
  <si>
    <t>CINTA CIRCULAR EM ACO GALVANIZADO DE 150 MM DE DIAMETRO PARA FIXACAO DE CAIXA MEDICAO, INCLUI PARAFUSOS E PORCAS</t>
  </si>
  <si>
    <t>CINTA CIRCULAR EM ACO GALVANIZADO DE 210 MM DE DIAMETRO PARA INSTALACAO DE TRANSFORMADOR EM POSTE DE CONCRETO</t>
  </si>
  <si>
    <t>CINTURAO DE SEGURANCA TIPO PARAQUEDISTA, FIVELA EM ACO, AJUSTE NO SUSPENSARIO, CINTURA E PERNAS</t>
  </si>
  <si>
    <t>COBRE ELETROLITICO EM BARRA OU CHAPA</t>
  </si>
  <si>
    <t>COLA A BASE DE RESINA SINTETICA PARA CHAPA DE LAMINADO MELAMINICO</t>
  </si>
  <si>
    <t>COLA BRANCA BASE PVA</t>
  </si>
  <si>
    <t>COLAR DE TOMADA EM POLIPROPILENO, PP, COM PARAFUSOS, PARA PEAD, 63 X 1/2" - LIGACAO PREDIAL DE AGUA</t>
  </si>
  <si>
    <t>COLAR DE TOMADA EM POLIPROPILENO, PP, COM PARAFUSOS, PARA PEAD, 63 X 3/4" - LIGACAO PREDIAL DE AGUA</t>
  </si>
  <si>
    <t>COLAR TOMADA PVC, COM TRAVAS, SAIDA COM ROSCA, DE 110 MM X 1/2" OU 110 MM X 3/4", PARA LIGACAO PREDIAL DE AGUA</t>
  </si>
  <si>
    <t>COLAR TOMADA PVC, COM TRAVAS, SAIDA COM ROSCA, DE 32 MM X 1/2" OU 32 MM X 3/4", PARA LIGACAO PREDIAL DE AGUA</t>
  </si>
  <si>
    <t>COLAR TOMADA PVC, COM TRAVAS, SAIDA COM ROSCA, DE 40 MM X 1/2" OU 40 MM X 3/4", PARA LIGACAO PREDIAL DE AGUA</t>
  </si>
  <si>
    <t>COLAR TOMADA PVC, COM TRAVAS, SAIDA COM ROSCA, DE 50 MM X 1/2" OU 50 MM X 3/4", PARA LIGACAO PREDIAL DE AGUA</t>
  </si>
  <si>
    <t>COLAR TOMADA PVC, COM TRAVAS, SAIDA COM ROSCA, DE 60 MM X 1/2" OU 60 MM X 3/4", PARA LIGACAO PREDIAL DE AGUA</t>
  </si>
  <si>
    <t>COLAR TOMADA PVC, COM TRAVAS, SAIDA COM ROSCA, DE 75 MM X 1/2" OU 75 MM X 3/4", PARA LIGACAO PREDIAL DE AGUA</t>
  </si>
  <si>
    <t>COLAR TOMADA PVC, COM TRAVAS, SAIDA COM ROSCA, DE 85 MM X 1/2" OU 85 MM X 3/4", PARA LIGACAO PREDIAL DE AGUA</t>
  </si>
  <si>
    <t>COLAR TOMADA PVC, COM TRAVAS, SAIDA ROSCAVEL COM BUCHA DE LATAO, DE 110 MM X 1/2" OU 110 MM X 3/4", PARA LIGACAO PREDIAL DE AGUA</t>
  </si>
  <si>
    <t>COLAR TOMADA PVC, COM TRAVAS, SAIDA ROSCAVEL COM BUCHA DE LATAO, DE 60 MM X 1/2" OU 60 MM X 3/4", PARA LIGACAO PREDIAL DE AGUA</t>
  </si>
  <si>
    <t>COLAR TOMADA PVC, COM TRAVAS, SAIDA ROSCAVEL COM BUCHA DE LATAO, DE 75 MM X 1/2" OU 75 MM X 3/4", PARA LIGACAO PREDIAL DE AGUA</t>
  </si>
  <si>
    <t>COLAR TOMADA PVC, COM TRAVAS, SAIDA ROSCAVEL COM BUCHA DE LATAO, DE 85 MM X 1/2" OU 85 MM X 3/4", PARA LIGACAO PREDIAL DE AGUA</t>
  </si>
  <si>
    <t>COMPACTADOR DE SOLO A PERCUSSAO (SOQUETE), COM MOTOR GASOLINA DE 4 TEMPOS, PESO ENTRE 55 E 65 KG, FORCA DE IMPACTO DE 1.000 A 1.500 KGF, FREQUENCIA DE 600 A 700 GOLPES POR MINUTO, VELOCIDADE DE TRABALHO ENTRE 10 E 15 M/MIN, POTENCIA ENTRE 2,00 E 3,00 HP</t>
  </si>
  <si>
    <t>COMPACTADOR DE SOLO TIPO PLACA VIBRATORIA REVERSIVEL, A GASOLINA, 4 TEMPOS, PESO DE 125 A 150 KG, FORCA CENTRIFUGA DE 2500 A 2800 KGF, LARG. TRABALHO DE 400 A 450 MM, FREQ VIBRACAO DE 4300 A 4500 RPM, VELOC. TRABALHO DE 15 A 20 M/MIN, POT. DE 5,5 A 6,0 HP</t>
  </si>
  <si>
    <t>COMPACTADOR DE SOLO TIPO PLACA VIBRATORIA REVERSIVEL, A GASOLINA, 4 TEMPOS, PESO DE 150 A 175 KG, FORCA CENTRIFUGA DE 2800 A 3100 KGF, LARG. TRABALHO DE 450 A 520 MM, FREQ VIBRACAO DE 4000 A 4300 RPM, VELOC. TRABALHO DE 15 A 20 M/MIN, POT. DE 6,0 A 7,0 HP</t>
  </si>
  <si>
    <t>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t>
  </si>
  <si>
    <t>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t>
  </si>
  <si>
    <t>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t>
  </si>
  <si>
    <t>COMPACTADOR DE SOLOS DE PERCURSAO (SOQUETE) COM MOTOR A GASOLINA 4 TEMPOS DE 4 HP (4 CV)</t>
  </si>
  <si>
    <t>COMPRESSOR DE AR ESTACIONARIO, VAZAO 620 PCM, PRESSAO EFETIVA DE TRABALHO 109 PSI, MOTOR ELETRICO, POTENCIA 127 CV</t>
  </si>
  <si>
    <t>COMPRESSOR DE AR REBOCAVEL VAZAO 400 PCM, PRESSAO EFETIVA DE TRABALHO 102 PSI, MOTOR DIESEL, POTENCIA 110 CV</t>
  </si>
  <si>
    <t>COMPRESSOR DE AR REBOCAVEL VAZAO 748 PCM, PRESSAO EFETIVA DE TRABALHO 102 PSI, MOTOR DIESEL, POTENCIA 210 CV</t>
  </si>
  <si>
    <t>COMPRESSOR DE AR REBOCAVEL VAZAO 860 PCM, PRESSAO EFETIVA DE TRABALHO 102 PSI, MOTOR DIESEL, POTENCIA 250 CV</t>
  </si>
  <si>
    <t>COMPRESSOR DE AR REBOCAVEL, VAZAO *89* PCM, PRESSAO EFETIVA DE TRABALHO *102* PSI, MOTOR DIESEL, POTENCIA *20* CV</t>
  </si>
  <si>
    <t>COMPRESSOR DE AR REBOCAVEL, VAZAO 152 PCM, PRESSAO EFETIVA DE TRABALHO 102 PSI, MOTOR DIESEL, POTENCIA 31,5 KW</t>
  </si>
  <si>
    <t>COMPRESSOR DE AR REBOCAVEL, VAZAO 189 PCM, PRESSAO EFETIVA DE TRABALHO 102 PSI, MOTOR DIESEL, POTENCIA 63 CV</t>
  </si>
  <si>
    <t>COMPRESSOR DE AR REBOCAVEL, VAZAO 250 PCM, PRESSAO EFETIVA DE TRABALHO 102 PSI, MOTOR DIESEL, POTENCIA 81 CV</t>
  </si>
  <si>
    <t>CONCERTINA CLIPADA (DUPLA) EM ACO GALVANIZADO DE ALTA RESISTENCIA, COM ESPIRAL DE 300 MM, D = 2,76 MM</t>
  </si>
  <si>
    <t>CONCERTINA SIMPLES EM ACO GALVANIZADO DE ALTA RESISTENCIA, COM ESPIRAL DE 300 MM, D = 2,76 MM</t>
  </si>
  <si>
    <t>CONCRETO AUTOADENSAVEL (CAA) CLASSE DE RESISTENCIA C15, ESPALHAMENTO SF2, INCLUI SERVICO DE BOMBEAMENTO (NBR 15823)</t>
  </si>
  <si>
    <t>CONCRETO AUTOADENSAVEL (CAA) CLASSE DE RESISTENCIA C20, ESPALHAMENTO SF2, INCLUI SERVICO DE BOMBEAMENTO (NBR 15823)</t>
  </si>
  <si>
    <t>CONCRETO AUTOADENSAVEL (CAA) CLASSE DE RESISTENCIA C25, ESPALHAMENTO SF2, INCLUI SERVICO DE BOMBEAMENTO (NBR 15823)</t>
  </si>
  <si>
    <t>CONCRETO AUTOADENSAVEL (CAA) CLASSE DE RESISTENCIA C30, ESPALHAMENTO SF2, INCLUI SERVICO DE BOMBEAMENTO (NBR 15823)</t>
  </si>
  <si>
    <t>CONCRETO BETUMINOSO USINADO A QUENTE (CBUQ) PARA PAVIMENTACAO ASFALTICA, PADRAO DNIT, FAIXA C, COM CAP 30/45 - AQUISICAO POSTO USINA</t>
  </si>
  <si>
    <t>CONCRETO BETUMINOSO USINADO A QUENTE (CBUQ) PARA PAVIMENTACAO ASFALTICA, PADRAO DNIT, FAIXA C, COM CAP 50/70 - AQUISICAO POSTO USINA</t>
  </si>
  <si>
    <t>CONCRETO BETUMINOSO USINADO A QUENTE (CBUQ) PARA PAVIMENTACAO ASFALTICA, PADRAO DNIT, PARA BINDER, COM CAP 50/70 - AQUISICAO POSTO USINA</t>
  </si>
  <si>
    <t>CONCRETO USINADO BOMBEAVEL, CLASSE DE RESISTENCIA C20, COM BRITA 0 E 1, SLUMP = 100 +/- 20 MM, EXCLUI SERVICO DE BOMBEAMENTO (NBR 8953)</t>
  </si>
  <si>
    <t>CONCRETO USINADO BOMBEAVEL, CLASSE DE RESISTENCIA C20, COM BRITA 0 E 1, SLUMP = 100 +/- 20 MM, INCLUI SERVICO DE BOMBEAMENTO (NBR 8953)</t>
  </si>
  <si>
    <t>CONCRETO USINADO BOMBEAVEL, CLASSE DE RESISTENCIA C20, COM BRITA 0 E 1, SLUMP = 130 +/- 20 MM, EXCLUI SERVICO DE BOMBEAMENTO (NBR 8953)</t>
  </si>
  <si>
    <t>CONCRETO USINADO BOMBEAVEL, CLASSE DE RESISTENCIA C20, COM BRITA 0 E 1, SLUMP = 190 +/- 20 MM, INCLUI SERVICO DE BOMBEAMENTO (NBR 8953)</t>
  </si>
  <si>
    <t>CONCRETO USINADO BOMBEAVEL, CLASSE DE RESISTENCIA C20, COM BRITA 0, SLUMP = 220 +/- 20 MM, INCLUI SERVICO DE BOMBEAMENTO (NBR 8953)</t>
  </si>
  <si>
    <t>CONCRETO USINADO BOMBEAVEL, CLASSE DE RESISTENCIA C25, COM BRITA 0 E 1, SLUMP = 100 +/- 20 MM, EXCLUI SERVICO DE BOMBEAMENTO (NBR 8953)</t>
  </si>
  <si>
    <t>CONCRETO USINADO BOMBEAVEL, CLASSE DE RESISTENCIA C25, COM BRITA 0 E 1, SLUMP = 100 +/- 20 MM, INCLUI SERVICO DE BOMBEAMENTO (NBR 8953)</t>
  </si>
  <si>
    <t>CONCRETO USINADO BOMBEAVEL, CLASSE DE RESISTENCIA C25, COM BRITA 0 E 1, SLUMP = 130 +/- 20 MM, EXCLUI SERVICO DE BOMBEAMENTO (NBR 8953)</t>
  </si>
  <si>
    <t>CONCRETO USINADO BOMBEAVEL, CLASSE DE RESISTENCIA C25, COM BRITA 0 E 1, SLUMP = 190 +/- 20 MM, EXCLUI SERVICO DE BOMBEAMENTO (NBR 8953)</t>
  </si>
  <si>
    <t>CONCRETO USINADO BOMBEAVEL, CLASSE DE RESISTENCIA C30, COM BRITA 0 E 1, SLUMP = 100 +/- 20 MM, EXCLUI SERVICO DE BOMBEAMENTO (NBR 8953)</t>
  </si>
  <si>
    <t>CONCRETO USINADO BOMBEAVEL, CLASSE DE RESISTENCIA C30, COM BRITA 0 E 1, SLUMP = 100 +/- 20 MM, INCLUI SERVICO DE BOMBEAMENTO (NBR 8953)</t>
  </si>
  <si>
    <t>CONCRETO USINADO BOMBEAVEL, CLASSE DE RESISTENCIA C30, COM BRITA 0 E 1, SLUMP = 130 +/- 20 MM, EXCLUI SERVICO DE BOMBEAMENTO (NBR 8953)</t>
  </si>
  <si>
    <t>CONCRETO USINADO BOMBEAVEL, CLASSE DE RESISTENCIA C30, COM BRITA 0 E 1, SLUMP = 190 +/- 20 MM, EXCLUI SERVICO DE BOMBEAMENTO (NBR 8953)</t>
  </si>
  <si>
    <t>CONCRETO USINADO BOMBEAVEL, CLASSE DE RESISTENCIA C35, COM BRITA 0 E 1, SLUMP = 100 +/- 20 MM, EXCLUI SERVICO DE BOMBEAMENTO (NBR 8953)</t>
  </si>
  <si>
    <t>CONCRETO USINADO BOMBEAVEL, CLASSE DE RESISTENCIA C35, COM BRITA 0 E 1, SLUMP = 100 +/- 20 MM, INCLUI SERVICO DE BOMBEAMENTO (NBR 8953)</t>
  </si>
  <si>
    <t>CONCRETO USINADO BOMBEAVEL, CLASSE DE RESISTENCIA C40, COM BRITA 0 E 1, SLUMP = 100 +/- 20 MM, EXCLUI SERVICO DE BOMBEAMENTO (NBR 8953)</t>
  </si>
  <si>
    <t>CONCRETO USINADO BOMBEAVEL, CLASSE DE RESISTENCIA C40, COM BRITA 0 E 1, SLUMP = 100 +/- 20 MM, INCLUI SERVICO DE BOMBEAMENTO (NBR 8953)</t>
  </si>
  <si>
    <t>CONCRETO USINADO BOMBEAVEL, CLASSE DE RESISTENCIA C45, COM BRITA 0 E 1, SLUMP = 100 +/- 20 MM, INCLUI SERVICO DE BOMBEAMENTO (NBR 8953)</t>
  </si>
  <si>
    <t>CONCRETO USINADO BOMBEAVEL, CLASSE DE RESISTENCIA C50, COM BRITA 0 E 1, SLUMP = 100 +/- 20 MM, INCLUI SERVICO DE BOMBEAMENTO (NBR 8953)</t>
  </si>
  <si>
    <t>CONCRETO USINADO BOMBEAVEL, CLASSE DE RESISTENCIA C60, COM BRITA 0 E 1, SLUMP = 100 +/- 20 MM, INCLUI SERVICO DE BOMBEAMENTO (NBR 8953)</t>
  </si>
  <si>
    <t>CONCRETO USINADO CONVENCIONAL (NAO BOMBEAVEL) CLASSE DE RESISTENCIA C10, COM BRITA 1 E 2, SLUMP = 80 MM +/- 10 MM (NBR 8953)</t>
  </si>
  <si>
    <t>CONCRETO USINADO CONVENCIONAL (NAO BOMBEAVEL) CLASSE DE RESISTENCIA C15, COM BRITA 1 E 2, SLUMP = 80 MM +/- 10 MM (NBR 8953)</t>
  </si>
  <si>
    <t>CONDULETE DE ALUMINIO TIPO B, PARA ELETRODUTO ROSCAVEL DE 1/2", COM TAMPA CEGA</t>
  </si>
  <si>
    <t>CONDULETE DE ALUMINIO TIPO B, PARA ELETRODUTO ROSCAVEL DE 1", COM TAMPA CEGA</t>
  </si>
  <si>
    <t>CONDULETE DE ALUMINIO TIPO B, PARA ELETRODUTO ROSCAVEL DE 3/4", COM TAMPA CEGA</t>
  </si>
  <si>
    <t>CONDULETE DE ALUMINIO TIPO C, PARA ELETRODUTO ROSCAVEL DE 1/2", COM TAMPA CEGA</t>
  </si>
  <si>
    <t>CONDULETE DE ALUMINIO TIPO C, PARA ELETRODUTO ROSCAVEL DE 1", COM TAMPA CEGA</t>
  </si>
  <si>
    <t>CONDULETE DE ALUMINIO TIPO C, PARA ELETRODUTO ROSCAVEL DE 3/4", COM TAMPA CEGA</t>
  </si>
  <si>
    <t>CONDULETE DE ALUMINIO TIPO C, PARA ELETRODUTO ROSCAVEL DE 4", COM TAMPA CEGA</t>
  </si>
  <si>
    <t>CONDULETE DE ALUMINIO TIPO E, PARA ELETRODUTO ROSCAVEL DE 1  1/4", COM TAMPA CEGA</t>
  </si>
  <si>
    <t>CONDULETE DE ALUMINIO TIPO E, PARA ELETRODUTO ROSCAVEL DE 1 1/2", COM TAMPA CEGA</t>
  </si>
  <si>
    <t>CONDULETE DE ALUMINIO TIPO E, PARA ELETRODUTO ROSCAVEL DE 1/2", COM TAMPA CEGA</t>
  </si>
  <si>
    <t>CONDULETE DE ALUMINIO TIPO E, PARA ELETRODUTO ROSCAVEL DE 1", COM TAMPA CEGA</t>
  </si>
  <si>
    <t>CONDULETE DE ALUMINIO TIPO E, PARA ELETRODUTO ROSCAVEL DE 2", COM TAMPA CEGA</t>
  </si>
  <si>
    <t>CONDULETE DE ALUMINIO TIPO E, PARA ELETRODUTO ROSCAVEL DE 3/4", COM TAMPA CEGA</t>
  </si>
  <si>
    <t>CONDULETE DE ALUMINIO TIPO E, PARA ELETRODUTO ROSCAVEL DE 3", COM TAMPA CEGA</t>
  </si>
  <si>
    <t>CONDULETE DE ALUMINIO TIPO E, PARA ELETRODUTO ROSCAVEL DE 4", COM TAMPA CEGA</t>
  </si>
  <si>
    <t>CONDULETE DE ALUMINIO TIPO LR, PARA ELETRODUTO ROSCAVEL DE 1 1/2", COM TAMPA CEGA</t>
  </si>
  <si>
    <t>CONDULETE DE ALUMINIO TIPO LR, PARA ELETRODUTO ROSCAVEL DE 1 1/4", COM TAMPA CEGA</t>
  </si>
  <si>
    <t>CONDULETE DE ALUMINIO TIPO LR, PARA ELETRODUTO ROSCAVEL DE 1/2", COM TAMPA CEGA</t>
  </si>
  <si>
    <t>CONDULETE DE ALUMINIO TIPO LR, PARA ELETRODUTO ROSCAVEL DE 1", COM TAMPA CEGA</t>
  </si>
  <si>
    <t>CONDULETE DE ALUMINIO TIPO LR, PARA ELETRODUTO ROSCAVEL DE 2", COM TAMPA CEGA</t>
  </si>
  <si>
    <t>CONDULETE DE ALUMINIO TIPO LR, PARA ELETRODUTO ROSCAVEL DE 3/4", COM TAMPA CEGA</t>
  </si>
  <si>
    <t>CONDULETE DE ALUMINIO TIPO LR, PARA ELETRODUTO ROSCAVEL DE 3", COM TAMPA CEGA</t>
  </si>
  <si>
    <t>CONDULETE DE ALUMINIO TIPO LR, PARA ELETRODUTO ROSCAVEL DE 4", COM TAMPA CEGA</t>
  </si>
  <si>
    <t>CONDULETE DE ALUMINIO TIPO T, PARA ELETRODUTO ROSCAVEL DE 1 1/2", COM TAMPA CEGA</t>
  </si>
  <si>
    <t>CONDULETE DE ALUMINIO TIPO T, PARA ELETRODUTO ROSCAVEL DE 1 1/4", COM TAMPA CEGA</t>
  </si>
  <si>
    <t>CONDULETE DE ALUMINIO TIPO T, PARA ELETRODUTO ROSCAVEL DE 1/2", COM TAMPA CEGA</t>
  </si>
  <si>
    <t>CONDULETE DE ALUMINIO TIPO T, PARA ELETRODUTO ROSCAVEL DE 1", COM TAMPA CEGA</t>
  </si>
  <si>
    <t>CONDULETE DE ALUMINIO TIPO T, PARA ELETRODUTO ROSCAVEL DE 2", COM TAMPA CEGA</t>
  </si>
  <si>
    <t>CONDULETE DE ALUMINIO TIPO T, PARA ELETRODUTO ROSCAVEL DE 3/4", COM TAMPA CEGA</t>
  </si>
  <si>
    <t>CONDULETE DE ALUMINIO TIPO T, PARA ELETRODUTO ROSCAVEL DE 3", COM TAMPA CEGA</t>
  </si>
  <si>
    <t>CONDULETE DE ALUMINIO TIPO T, PARA ELETRODUTO ROSCAVEL DE 4", COM TAMPA CEGA</t>
  </si>
  <si>
    <t>CONDULETE DE ALUMINIO TIPO TB, PARA ELETRODUTO ROSCAVEL DE 3", COM TAMPA CEGA</t>
  </si>
  <si>
    <t>CONDULETE DE ALUMINIO TIPO X, PARA ELETRODUTO ROSCAVEL DE 1 1/2", COM TAMPA CEGA</t>
  </si>
  <si>
    <t>CONDULETE DE ALUMINIO TIPO X, PARA ELETRODUTO ROSCAVEL DE 1 1/4", COM TAMPA CEGA</t>
  </si>
  <si>
    <t>CONDULETE DE ALUMINIO TIPO X, PARA ELETRODUTO ROSCAVEL DE 1/2", COM TAMPA CEGA</t>
  </si>
  <si>
    <t>CONDULETE DE ALUMINIO TIPO X, PARA ELETRODUTO ROSCAVEL DE 1", COM TAMPA CEGA</t>
  </si>
  <si>
    <t>CONDULETE DE ALUMINIO TIPO X, PARA ELETRODUTO ROSCAVEL DE 2", COM TAMPA CEGA</t>
  </si>
  <si>
    <t>CONDULETE DE ALUMINIO TIPO X, PARA ELETRODUTO ROSCAVEL DE 3/4", COM TAMPA CEGA</t>
  </si>
  <si>
    <t>CONDULETE DE ALUMINIO TIPO X, PARA ELETRODUTO ROSCAVEL DE 3", COM TAMPA CEGA</t>
  </si>
  <si>
    <t>CONDULETE DE ALUMINIO TIPO X, PARA ELETRODUTO ROSCAVEL DE 4", COM TAMPA CEGA</t>
  </si>
  <si>
    <t>CONDULETE EM PVC, TIPO "B", SEM TAMPA, DE 1/2" OU 3/4"</t>
  </si>
  <si>
    <t>CONDULETE EM PVC, TIPO "B", SEM TAMPA, DE 1"</t>
  </si>
  <si>
    <t>CONDULETE EM PVC, TIPO "C", SEM TAMPA, DE 1/2"</t>
  </si>
  <si>
    <t>CONDULETE EM PVC, TIPO "C", SEM TAMPA, DE 1"</t>
  </si>
  <si>
    <t>CONDULETE EM PVC, TIPO "C", SEM TAMPA, DE 3/4"</t>
  </si>
  <si>
    <t>CONDULETE EM PVC, TIPO "E", SEM TAMPA, DE 1/2"</t>
  </si>
  <si>
    <t>CONDULETE EM PVC, TIPO "E", SEM TAMPA, DE 1"</t>
  </si>
  <si>
    <t>CONDULETE EM PVC, TIPO "E", SEM TAMPA, DE 3/4"</t>
  </si>
  <si>
    <t>CONDULETE EM PVC, TIPO "LB", SEM TAMPA, DE 1/2" OU 3/4"</t>
  </si>
  <si>
    <t>CONDULETE EM PVC, TIPO "LB", SEM TAMPA, DE 1"</t>
  </si>
  <si>
    <t>CONDULETE EM PVC, TIPO "LL", SEM TAMPA, DE 1/2" OU 3/4"</t>
  </si>
  <si>
    <t>CONDULETE EM PVC, TIPO "LL", SEM TAMPA, DE 1"</t>
  </si>
  <si>
    <t>CONDULETE EM PVC, TIPO "LR", SEM TAMPA, DE 1/2"</t>
  </si>
  <si>
    <t>CONDULETE EM PVC, TIPO "LR", SEM TAMPA, DE 1"</t>
  </si>
  <si>
    <t>CONDULETE EM PVC, TIPO "LR", SEM TAMPA, DE 3/4"</t>
  </si>
  <si>
    <t>CONDULETE EM PVC, TIPO "T", SEM TAMPA, DE 1"</t>
  </si>
  <si>
    <t>CONDULETE EM PVC, TIPO "T", SEM TAMPA, DE 3/4"</t>
  </si>
  <si>
    <t>CONDULETE EM PVC, TIPO "TB", SEM TAMPA, DE 1/2" OU 3/4"</t>
  </si>
  <si>
    <t>CONDULETE EM PVC, TIPO "TB", SEM TAMPA, DE 1"</t>
  </si>
  <si>
    <t>CONDULETE EM PVC, TIPO "X", SEM TAMPA, DE 1/2"</t>
  </si>
  <si>
    <t>CONDULETE EM PVC, TIPO "X", SEM TAMPA, DE 1"</t>
  </si>
  <si>
    <t>CONDULETE EM PVC, TIPO "X", SEM TAMPA, DE 3/4"</t>
  </si>
  <si>
    <t>CONDUTOR PLUVIAL, PVC, CIRCULAR, DIAMETRO ENTRE 80 E 100 MM, PARA DRENAGEM PREDIAL</t>
  </si>
  <si>
    <t>CONE DE SINALIZACAO EM PVC FLEXIVEL, H = 70 / 76 CM (NBR 15071)</t>
  </si>
  <si>
    <t>CONE DE SINALIZACAO EM PVC RIGIDO COM FAIXA REFLETIVA, H = 70 / 76 CM</t>
  </si>
  <si>
    <t>CONECTOR / ADAPTADOR FEMEA, COM INSERTO METALICO, PPR, DN 25 MM X 1/2", PARA AGUA QUENTE E FRIA PREDIAL</t>
  </si>
  <si>
    <t>CONECTOR / ADAPTADOR FEMEA, COM INSERTO METALICO, PPR, DN 32 MM X 3/4", PARA AGUA QUENTE E FRIA PREDIAL</t>
  </si>
  <si>
    <t>CONECTOR / ADAPTADOR MACHO, COM INSERTO METALICO, PPR, DN 25 MM X 1/2", PARA AGUA QUENTE E FRIA PREDIAL</t>
  </si>
  <si>
    <t>CONECTOR / ADAPTADOR MACHO, COM INSERTO METALICO, PPR, DN 32 MM X 3/4", PARA AGUA QUENTE E FRIA PREDIAL</t>
  </si>
  <si>
    <t>CONECTOR BRONZE/LATAO (REF 603) SEM ANEL DE SOLDA, BOLSA X ROSCA F, 15 MM X 1/2"</t>
  </si>
  <si>
    <t>CONECTOR BRONZE/LATAO (REF 603) SEM ANEL DE SOLDA, BOLSA X ROSCA F, 22 MM X 1/2"</t>
  </si>
  <si>
    <t>CONECTOR BRONZE/LATAO (REF 603) SEM ANEL DE SOLDA, BOLSA X ROSCA F, 22 MM X 3/4"</t>
  </si>
  <si>
    <t>CONECTOR BRONZE/LATAO (REF 603) SEM ANEL DE SOLDA, BOLSA X ROSCA F, 28 MM X 1/2"</t>
  </si>
  <si>
    <t>CONECTOR CURVO 90 GRAUS DE ALUMINIO, BITOLA 1 1/2", PARA ADAPTAR ENTRADA DE ELETRODUTO METALICO FLEXIVEL EM QUADROS</t>
  </si>
  <si>
    <t>CONECTOR CURVO 90 GRAUS DE ALUMINIO, BITOLA 1 1/4", PARA ADAPTAR ENTRADA DE ELETRODUTO METALICO FLEXIVEL EM QUADROS</t>
  </si>
  <si>
    <t>CONECTOR CURVO 90 GRAUS DE ALUMINIO, BITOLA 1/2", PARA ADAPTAR ENTRADA DE ELETRODUTO METALICO FLEXIVEL EM QUADROS</t>
  </si>
  <si>
    <t>CONECTOR CURVO 90 GRAUS DE ALUMINIO, BITOLA 1", PARA ADAPTAR ENTRADA DE ELETRODUTO METALICO FLEXIVEL EM QUADROS</t>
  </si>
  <si>
    <t>CONECTOR CURVO 90 GRAUS DE ALUMINIO, BITOLA 2 1/2", PARA ADAPTAR ENTRADA DE ELETRODUTO METALICO FLEXIVEL EM QUADROS</t>
  </si>
  <si>
    <t>CONECTOR CURVO 90 GRAUS DE ALUMINIO, BITOLA 2", PARA ADAPTAR ENTRADA DE ELETRODUTO METALICO FLEXIVEL EM QUADROS</t>
  </si>
  <si>
    <t>CONECTOR CURVO 90 GRAUS DE ALUMINIO, BITOLA 3/4", PARA ADAPTAR ENTRADA DE ELETRODUTO METALICO FLEXIVEL EM QUADROS</t>
  </si>
  <si>
    <t>CONECTOR CURVO 90 GRAUS DE ALUMINIO, BITOLA 3", PARA ADAPTAR ENTRADA DE ELETRODUTO METALICO FLEXIVEL EM QUADROS</t>
  </si>
  <si>
    <t>CONECTOR CURVO 90 GRAUS DE ALUMINIO, BITOLA 4", PARA ADAPTAR ENTRADA DE ELETRODUTO METALICO FLEXIVEL EM QUADROS</t>
  </si>
  <si>
    <t>CONECTOR DE ALUMINIO TIPO PRENSA CABO, BITOLA 1 1/2", PARA CABOS DE DIAMETRO DE 37 A 40 MM</t>
  </si>
  <si>
    <t>CONECTOR DE ALUMINIO TIPO PRENSA CABO, BITOLA 1 1/4", PARA CABOS DE DIAMETRO DE 31 A 34 MM</t>
  </si>
  <si>
    <t>CONECTOR DE ALUMINIO TIPO PRENSA CABO, BITOLA 1/2", PARA CABOS DE DIAMETRO DE 12,5 A 15 MM</t>
  </si>
  <si>
    <t>CONECTOR DE ALUMINIO TIPO PRENSA CABO, BITOLA 1", PARA CABOS DE DIAMETRO DE 22,5 A 25 MM</t>
  </si>
  <si>
    <t>CONECTOR DE ALUMINIO TIPO PRENSA CABO, BITOLA 2", PARA CABOS DE DIAMETRO DE 47,5 A 50 MM</t>
  </si>
  <si>
    <t>CONECTOR DE ALUMINIO TIPO PRENSA CABO, BITOLA 3/4", PARA CABOS DE DIAMETRO DE 17,5 A 20 MM</t>
  </si>
  <si>
    <t>CONECTOR DE ALUMINIO TIPO PRENSA CABO, BITOLA 3/8", PARA CABOS DE DIAMETRO DE 9 A 10 MM</t>
  </si>
  <si>
    <t>CONECTOR FEMEA RJ - 45, CATEGORIA 5 E</t>
  </si>
  <si>
    <t>CONECTOR FEMEA RJ - 45, CATEGORIA 6</t>
  </si>
  <si>
    <t>CONECTOR MACHO RJ - 45, CATEGORIA 5 E</t>
  </si>
  <si>
    <t>CONECTOR MACHO RJ - 45, CATEGORIA 6</t>
  </si>
  <si>
    <t>CONECTOR METALICO TIPO PARAFUSO FENDIDO (SPLIT BOLT), COM SEPARADOR DE CABOS BIMETALICOS, PARA CABOS ATE 25 MM2</t>
  </si>
  <si>
    <t>CONECTOR METALICO TIPO PARAFUSO FENDIDO (SPLIT BOLT), COM SEPARADOR DE CABOS BIMETALICOS, PARA CABOS ATE 50 MM2</t>
  </si>
  <si>
    <t>CONECTOR METALICO TIPO PARAFUSO FENDIDO (SPLIT BOLT), COM SEPARADOR DE CABOS BIMETALICOS, PARA CABOS ATE 70 MM2</t>
  </si>
  <si>
    <t>CONECTOR METALICO TIPO PARAFUSO FENDIDO (SPLIT BOLT), PARA CABOS ATE 10 MM2</t>
  </si>
  <si>
    <t>CONECTOR METALICO TIPO PARAFUSO FENDIDO (SPLIT BOLT), PARA CABOS ATE 120 MM2</t>
  </si>
  <si>
    <t>CONECTOR METALICO TIPO PARAFUSO FENDIDO (SPLIT BOLT), PARA CABOS ATE 150 MM2</t>
  </si>
  <si>
    <t>CONECTOR METALICO TIPO PARAFUSO FENDIDO (SPLIT BOLT), PARA CABOS ATE 16 MM2</t>
  </si>
  <si>
    <t>CONECTOR METALICO TIPO PARAFUSO FENDIDO (SPLIT BOLT), PARA CABOS ATE 185 MM2</t>
  </si>
  <si>
    <t>CONECTOR METALICO TIPO PARAFUSO FENDIDO (SPLIT BOLT), PARA CABOS ATE 25 MM2</t>
  </si>
  <si>
    <t>CONECTOR METALICO TIPO PARAFUSO FENDIDO (SPLIT BOLT), PARA CABOS ATE 35 MM2</t>
  </si>
  <si>
    <t>CONECTOR METALICO TIPO PARAFUSO FENDIDO (SPLIT BOLT), PARA CABOS ATE 50 MM2</t>
  </si>
  <si>
    <t>CONECTOR METALICO TIPO PARAFUSO FENDIDO (SPLIT BOLT), PARA CABOS ATE 6 MM2</t>
  </si>
  <si>
    <t>CONECTOR METALICO TIPO PARAFUSO FENDIDO (SPLIT BOLT), PARA CABOS ATE 70 MM2</t>
  </si>
  <si>
    <t>CONECTOR METALICO TIPO PARAFUSO FENDIDO (SPLIT BOLT), PARA CABOS ATE 95 MM2</t>
  </si>
  <si>
    <t>CONECTOR RETO DE ALUMINIO PARA ELETRODUTO DE 1 1/2", PARA ADAPTAR ENTRADA DE ELETRODUTO METALICO FLEXIVEL EM QUADROS</t>
  </si>
  <si>
    <t>CONECTOR RETO DE ALUMINIO PARA ELETRODUTO DE 1 1/4", PARA ADAPTAR ENTRADA DE ELETRODUTO METALICO FLEXIVEL EM QUADROS</t>
  </si>
  <si>
    <t>CONECTOR RETO DE ALUMINIO PARA ELETRODUTO DE 1/2", PARA ADAPTAR ENTRADA DE ELETRODUTO METALICO FLEXIVEL EM QUADROS</t>
  </si>
  <si>
    <t>CONECTOR RETO DE ALUMINIO PARA ELETRODUTO DE 1", PARA ADAPTAR ENTRADA DE ELETRODUTO METALICO FLEXIVEL EM QUADROS</t>
  </si>
  <si>
    <t>CONECTOR RETO DE ALUMINIO PARA ELETRODUTO DE 2 1/2", PARA ADAPTAR ENTRADA DE ELETRODUTO METALICO FLEXIVEL EM QUADROS</t>
  </si>
  <si>
    <t>CONECTOR RETO DE ALUMINIO PARA ELETRODUTO DE 2", PARA ADAPTAR ENTRADA DE ELETRODUTO METALICO FLEXIVEL EM QUADROS</t>
  </si>
  <si>
    <t>CONECTOR RETO DE ALUMINIO PARA ELETRODUTO DE 3/4", PARA ADAPTAR ENTRADA DE ELETRODUTO METALICO FLEXIVEL EM QUADROS</t>
  </si>
  <si>
    <t>CONECTOR RETO DE ALUMINIO PARA ELETRODUTO DE 3", PARA ADAPTAR ENTRADA DE ELETRODUTO METALICO FLEXIVEL EM QUADROS</t>
  </si>
  <si>
    <t>CONECTOR RETO DE ALUMINIO PARA ELETRODUTO DE 4", PARA ADAPTAR ENTRADA DE ELETRODUTO METALICO FLEXIVEL EM QUADROS</t>
  </si>
  <si>
    <t>CONECTOR, CPVC, SOLDAVEL, 15 MM X 1/2", PARA AGUA QUENTE</t>
  </si>
  <si>
    <t>CONECTOR, CPVC, SOLDAVEL, 22 MM X 1/2", PARA AGUA QUENTE</t>
  </si>
  <si>
    <t>CONECTOR, CPVC, SOLDAVEL, 22 MM X 3/4", PARA AGUA QUENTE</t>
  </si>
  <si>
    <t>CONECTOR, CPVC, SOLDAVEL, 28 MM X 1", PARA AGUA QUENTE</t>
  </si>
  <si>
    <t>CONECTOR, CPVC, SOLDAVEL, 35 MM X 1 1/4", PARA AGUA QUENTE</t>
  </si>
  <si>
    <t>CONECTOR, CPVC, SOLDAVEL, 42 MM X 1 1/2", PARA AGUA QUENTE</t>
  </si>
  <si>
    <t>CONEXAO FIXA, ROSCA FEMEA, EM PLASTICO, DN 16 MM X 1/2", PARA CONEXAO COM CRIMPAGEM EM TUBO PEX</t>
  </si>
  <si>
    <t>CONEXAO FIXA, ROSCA FEMEA, EM PLASTICO, DN 16 MM X 3/4", PARA CONEXAO COM CRIMPAGEM EM TUBO PEX</t>
  </si>
  <si>
    <t>CONEXAO FIXA, ROSCA FEMEA, EM PLASTICO, DN 20 MM X 1/2", PARA CONEXAO COM CRIMPAGEM EM TUBO PEX</t>
  </si>
  <si>
    <t>CONEXAO FIXA, ROSCA FEMEA, EM PLASTICO, DN 20 MM X 3/4", PARA CONEXAO COM CRIMPAGEM EM TUBO PEX</t>
  </si>
  <si>
    <t>CONEXAO FIXA, ROSCA FEMEA, EM PLASTICO, DN 25 MM X 1/2", PARA CONEXAO COM CRIMPAGEM EM TUBO PEX</t>
  </si>
  <si>
    <t>CONEXAO FIXA, ROSCA FEMEA, EM PLASTICO, DN 25 MM X 3/4", PARA CONEXAO COM CRIMPAGEM EM TUBO PEX</t>
  </si>
  <si>
    <t>CONEXAO FIXA, ROSCA FEMEA, EM PLASTICO, DN 32 MM X 3/4", PARA CONEXAO COM CRIMPAGEM EM TUBO PEX</t>
  </si>
  <si>
    <t>CONEXAO FIXA, ROSCA FEMEA, METALICA, COM ANEL DESLIZANTE, DN 16 MM X 1/2", PARA TUBO PEX</t>
  </si>
  <si>
    <t>CONEXAO FIXA, ROSCA FEMEA, METALICA, COM ANEL DESLIZANTE, DN 20 MM X 1/2", PARA TUBO PEX</t>
  </si>
  <si>
    <t>CONEXAO FIXA, ROSCA FEMEA, METALICA, COM ANEL DESLIZANTE, DN 20 MM X 3/4", PARA TUBO PEX</t>
  </si>
  <si>
    <t>CONEXAO FIXA, ROSCA FEMEA, METALICA, COM ANEL DESLIZANTE, DN 25 MM X 1", PARA TUBO PEX</t>
  </si>
  <si>
    <t>CONEXAO FIXA, ROSCA FEMEA, METALICA, COM ANEL DESLIZANTE, DN 25 MM X 3/4", PARA TUBO PEX</t>
  </si>
  <si>
    <t>CONEXAO FIXA, ROSCA FEMEA, METALICA, COM ANEL DESLIZANTE, DN 32 MM X 1", PARA TUBO PEX</t>
  </si>
  <si>
    <t>CONEXAO FIXA, ROSCA MACHO, METALICA, PARA TUBO PEX, DN 16 MM X 1/2"</t>
  </si>
  <si>
    <t>CONEXAO FIXA, ROSCA MACHO, METALICA, PARA TUBO PEX, DN 16 MM X 3/4"</t>
  </si>
  <si>
    <t>CONEXAO FIXA, ROSCA MACHO, METALICA, PARA TUBO PEX, DN 20 MM X 1/2"</t>
  </si>
  <si>
    <t>CONEXAO FIXA, ROSCA MACHO, METALICA, PARA TUBO PEX, DN 20 MM X 3/4"</t>
  </si>
  <si>
    <t>CONEXAO FIXA, ROSCA MACHO, METALICA, PARA TUBO PEX, DN 25 MM X 1/2"</t>
  </si>
  <si>
    <t>CONEXAO FIXA, ROSCA MACHO, METALICA, PARA TUBO PEX, DN 25 MM X 1"</t>
  </si>
  <si>
    <t>CONEXAO FIXA, ROSCA MACHO, METALICA, PARA TUBO PEX, DN 25 MM X 3/4"</t>
  </si>
  <si>
    <t>CONEXAO FIXA, ROSCA MACHO, METALICA, PARA TUBO PEX, DN 32 MM X 1"</t>
  </si>
  <si>
    <t>CONEXAO MOVEL, ROSCA FEMEA, METALICA, COM ANEL DESLIZANTE, PARA TUBO PEX, DN 16 MM X 1/2"</t>
  </si>
  <si>
    <t>CONEXAO MOVEL, ROSCA FEMEA, METALICA, COM ANEL DESLIZANTE, PARA TUBO PEX, DN 16 MM X 3/4"</t>
  </si>
  <si>
    <t>CONEXAO MOVEL, ROSCA FEMEA, METALICA, COM ANEL DESLIZANTE, PARA TUBO PEX, DN 20 MM X 1/2"</t>
  </si>
  <si>
    <t>CONEXAO MOVEL, ROSCA FEMEA, METALICA, COM ANEL DESLIZANTE, PARA TUBO PEX, DN 20 MM X 3/4"</t>
  </si>
  <si>
    <t>CONEXAO MOVEL, ROSCA FEMEA, METALICA, COM ANEL DESLIZANTE, PARA TUBO PEX, DN 25 MM X 1"</t>
  </si>
  <si>
    <t>CONEXAO MOVEL, ROSCA FEMEA, METALICA, COM ANEL DESLIZANTE, PARA TUBO PEX, DN 25 MM X 3/4"</t>
  </si>
  <si>
    <t>CONEXAO MOVEL, ROSCA FEMEA, METALICA, COM ANEL DESLIZANTE, PARA TUBO PEX, DN 32 MM X 1"</t>
  </si>
  <si>
    <t>CONJUNTO ARRUELAS DE VEDACAO 5/16" PARA TELHA FIBROCIMENTO (UMA ARRUELA METALICA E UMA ARRUELA PVC - CONICAS)</t>
  </si>
  <si>
    <t xml:space="preserve">CJ    </t>
  </si>
  <si>
    <t>CONJUNTO DE FERRAGENS PIVO, PARA PORTA PIVOTANTE DE ATE 100 KG, REGULAVEL COM ESFERA , CROMADO - SUPERIOR E INFERIOR - COMPLETO</t>
  </si>
  <si>
    <t>CONJUNTO DE LIGACAO PARA BACIA SANITARIA AJUSTAVEL, EM PLASTICO BRANCO, COM TUBO, CANOPLA E ESPUDE</t>
  </si>
  <si>
    <t>CONJUNTO DE LIGACAO PARA BACIA SANITARIA EM PLASTICO BRANCO COM TUBO, CANOPLA E ANEL DE EXPANSAO (TUBO 1.1/2 '' X 20 CM)</t>
  </si>
  <si>
    <t>CONJUNTO MONTADO ESTOPIM COM ESPOLETA COMUM NUMERO 8, COM CABECA ACENDEDORA, 1,5 M</t>
  </si>
  <si>
    <t>CONJUNTO PARA FUTSAL COM TRAVES OFICIAIS DE 3,00 X 2,00 M EM TUBO DE ACO GALVANIZADO 3" COM REQUADRO EM TUBO DE 1", PINTURA EM PRIMER COM TINTA ESMALTE SINTETICO E REDES DE POLIETILENO FIO 4 MM</t>
  </si>
  <si>
    <t>CONJUNTO PARA QUADRA DE  VOLEI COM POSTES EM TUBO DE ACO GALVANIZADO 3", H = *255* CM, PINTURA EM TINTA ESMALTE SINTETICO, REDE DE NYLON COM 2 MM, MALHA 10 X 10 CM E ANTENAS OFICIAIS EM FIBRA DE VIDRO</t>
  </si>
  <si>
    <t>CONTAINER ALMOXARIFADO, DE *2,40* X *6,00* M, PADRAO SIMPLES, SEM REVESTIMENTO E SEM DIVISORIAS INTERNOS E SEM SANITARIO, PARA USO EM CANTEIRO DE OBRAS</t>
  </si>
  <si>
    <t>CONTATOR TRIPOLAR, CORRENTE DE *110* A, TENSAO NOMINAL DE *500* V, CATEGORIA AC-2 E AC-3</t>
  </si>
  <si>
    <t>CONTATOR TRIPOLAR, CORRENTE DE *185* A, TENSAO NOMINAL DE *500* V, CATEGORIA AC-2 E AC-3</t>
  </si>
  <si>
    <t>CONTATOR TRIPOLAR, CORRENTE DE *22* A, TENSAO NOMINAL DE *500* V, CATEGORIA AC-2 E AC-3</t>
  </si>
  <si>
    <t>CONTATOR TRIPOLAR, CORRENTE DE *265* A, TENSAO NOMINAL DE *500* V, CATEGORIA AC-2 E AC-3</t>
  </si>
  <si>
    <t>CONTATOR TRIPOLAR, CORRENTE DE *38* A, TENSAO NOMINAL DE *500* V, CATEGORIA AC-2 E AC-3</t>
  </si>
  <si>
    <t>CONTATOR TRIPOLAR, CORRENTE DE *500* A, TENSAO NOMINAL DE *500* V, CATEGORIA AC-2 E AC-3</t>
  </si>
  <si>
    <t>CONTATOR TRIPOLAR, CORRENTE DE *65* A, TENSAO NOMINAL DE *500* V, CATEGORIA AC-2 E AC-3</t>
  </si>
  <si>
    <t>CONTATOR TRIPOLAR, CORRENTE DE 12 A, TENSAO NOMINAL DE *500* V, CATEGORIA AC-2 E AC-3</t>
  </si>
  <si>
    <t>CONTATOR TRIPOLAR, CORRENTE DE 25 A, TENSAO NOMINAL DE *500* V, CATEGORIA AC-2 E AC-3</t>
  </si>
  <si>
    <t>CONTATOR TRIPOLAR, CORRENTE DE 250 A, TENSAO NOMINAL DE *500* V, PARA ACIONAMENTO DE CAPACITORES</t>
  </si>
  <si>
    <t>CONTATOR TRIPOLAR, CORRENTE DE 300 A, TENSAO NOMINAL DE *500* V, CATEGORIA AC-2 E AC-3</t>
  </si>
  <si>
    <t>CONTATOR TRIPOLAR, CORRENTE DE 32 A, TENSAO NOMINAL DE *500* V, CATEGORIA AC-2 E AC-3</t>
  </si>
  <si>
    <t>CONTATOR TRIPOLAR, CORRENTE DE 400 A, TENSAO NOMINAL DE *500* V, CATEGORIA AC-2 E AC-3</t>
  </si>
  <si>
    <t>CONTATOR TRIPOLAR, CORRENTE DE 45 A, TENSAO NOMINAL DE *500* V, CATEGORIA AC-2 E AC-3</t>
  </si>
  <si>
    <t>CONTATOR TRIPOLAR, CORRENTE DE 630 A, TENSAO NOMINAL DE *500* V, CATEGORIA AC-2 E AC-3</t>
  </si>
  <si>
    <t>CONTATOR TRIPOLAR, CORRENTE DE 75 A, TENSAO NOMINAL DE *500* V, CATEGORIA AC-2 E AC-3</t>
  </si>
  <si>
    <t>CONTATOR TRIPOLAR, CORRENTE DE 9 A, TENSAO NOMINAL DE *500* V, CATEGORIA AC-2 E AC-3</t>
  </si>
  <si>
    <t>CONTATOR TRIPOLAR, CORRENTE DE 95 A, TENSAO NOMINAL DE *500* V, CATEGORIA AC-2 E AC-3</t>
  </si>
  <si>
    <t>CONTRA-PORCA SEXTAVADA, DIAMETRO NOMINAL 1 3/8", ALTURA 35 MM</t>
  </si>
  <si>
    <t>COORDENADOR / GERENTE DE OBRA</t>
  </si>
  <si>
    <t>COORDENADOR / GERENTE DE OBRA (MENSALISTA)</t>
  </si>
  <si>
    <t>CORDA DE POLIAMIDA 12 MM TIPO BOMBEIRO, PARA TRABALHO EM ALTURA</t>
  </si>
  <si>
    <t xml:space="preserve">100M  </t>
  </si>
  <si>
    <t>CORDAO DE COBRE, FLEXIVEL, TORCIDO, CLASSE 4 OU 5, ISOLACAO EM PVC/D, 300 V, 2 CONDUTORES DE 0,5 MM2</t>
  </si>
  <si>
    <t>CORDAO DE COBRE, FLEXIVEL, TORCIDO, CLASSE 4 OU 5, ISOLACAO EM PVC/D, 300 V, 2 CONDUTORES DE 0,75 MM2</t>
  </si>
  <si>
    <t>CORDAO DE COBRE, FLEXIVEL, TORCIDO, CLASSE 4 OU 5, ISOLACAO EM PVC/D, 300 V, 2 CONDUTORES DE 1,0 MM2</t>
  </si>
  <si>
    <t>CORDAO DE COBRE, FLEXIVEL, TORCIDO, CLASSE 4 OU 5, ISOLACAO EM PVC/D, 300 V, 2 CONDUTORES DE 1,5 MM2</t>
  </si>
  <si>
    <t>CORDAO DE COBRE, FLEXIVEL, TORCIDO, CLASSE 4 OU 5, ISOLACAO EM PVC/D, 300 V, 2 CONDUTORES DE 2,5 MM2</t>
  </si>
  <si>
    <t>CORDAO DE COBRE, FLEXIVEL, TORCIDO, CLASSE 4 OU 5, ISOLACAO EM PVC/D, 300 V, 2 CONDUTORES DE 4 MM2</t>
  </si>
  <si>
    <t>CORDEL DETONANTE, NP 05 G/M</t>
  </si>
  <si>
    <t>CORDEL DETONANTE, NP 10 G/M</t>
  </si>
  <si>
    <t>CORRENTE DE ELO CURTO COMUM, SOLDADA, GALVANIZADA, ESPESSURA DO ELO = 1/2" (12,5 MM)</t>
  </si>
  <si>
    <t>CORTADEIRA DE PISO DE CONCRETO E ASFALTO, PARA DISCO PADRAO DE DIAMETRO 350 MM (14") OU 450 MM (18") , MOTOR A GASOLINA, POTENCIA 13 HP, SEM DISCO</t>
  </si>
  <si>
    <t>CORTADEIRA HIDRAULICA DE VERGALHAO, PARA ACO DE DIAMETRO ATE 50 MM, MOTOR ELETRICO TRIFASICO, POTENCIA DE 5,5 HP A 7,5 HP</t>
  </si>
  <si>
    <t>COTOVELO BRONZE/LATAO (REF 707-3) SEM ANEL DE SOLDA, BOLSA X ROSCA F, 15MM X 1/2"</t>
  </si>
  <si>
    <t>COTOVELO BRONZE/LATAO (REF 707-3) SEM ANEL DE SOLDA, BOLSA X ROSCA F, 22MM X 1/2"</t>
  </si>
  <si>
    <t>COTOVELO BRONZE/LATAO (REF 707-3) SEM ANEL DE SOLDA, BOLSA X ROSCA F, 22MM X 3/4"</t>
  </si>
  <si>
    <t>COTOVELO DE COBRE 90 GRAUS (REF 607) SEM ANEL DE SOLDA, BOLSA X BOLSA, 104 MM</t>
  </si>
  <si>
    <t>COTOVELO DE COBRE 90 GRAUS (REF 607) SEM ANEL DE SOLDA, BOLSA X BOLSA, 15 MM</t>
  </si>
  <si>
    <t>COTOVELO DE COBRE 90 GRAUS (REF 607) SEM ANEL DE SOLDA, BOLSA X BOLSA, 22 MM</t>
  </si>
  <si>
    <t>COTOVELO DE COBRE 90 GRAUS (REF 607) SEM ANEL DE SOLDA, BOLSA X BOLSA, 28 MM</t>
  </si>
  <si>
    <t>COTOVELO DE COBRE 90 GRAUS (REF 607) SEM ANEL DE SOLDA, BOLSA X BOLSA, 35 MM</t>
  </si>
  <si>
    <t>COTOVELO DE COBRE 90 GRAUS (REF 607) SEM ANEL DE SOLDA, BOLSA X BOLSA, 42 MM</t>
  </si>
  <si>
    <t>COTOVELO DE COBRE 90 GRAUS (REF 607) SEM ANEL DE SOLDA, BOLSA X BOLSA, 54 MM</t>
  </si>
  <si>
    <t>COTOVELO DE COBRE 90 GRAUS (REF 607) SEM ANEL DE SOLDA, BOLSA X BOLSA, 66 MM</t>
  </si>
  <si>
    <t>COTOVELO DE COBRE 90 GRAUS (REF 607) SEM ANEL DE SOLDA, BOLSA X BOLSA, 79 MM</t>
  </si>
  <si>
    <t>COTOVELO DE REDUCAO 90 GRAUS DE FERRO GALVANIZADO, COM ROSCA BSP, DE 1 1/2" X 1"</t>
  </si>
  <si>
    <t>COTOVELO DE REDUCAO 90 GRAUS DE FERRO GALVANIZADO, COM ROSCA BSP, DE 1 1/2" X 3/4"</t>
  </si>
  <si>
    <t>COTOVELO DE REDUCAO 90 GRAUS DE FERRO GALVANIZADO, COM ROSCA BSP, DE 1 1/4" X 1"</t>
  </si>
  <si>
    <t>COTOVELO DE REDUCAO 90 GRAUS DE FERRO GALVANIZADO, COM ROSCA BSP, DE 1" X 1/2"</t>
  </si>
  <si>
    <t>COTOVELO DE REDUCAO 90 GRAUS DE FERRO GALVANIZADO, COM ROSCA BSP, DE 1" X 3/4"</t>
  </si>
  <si>
    <t>COTOVELO DE REDUCAO 90 GRAUS DE FERRO GALVANIZADO, COM ROSCA BSP, DE 2 1/2" X 2"</t>
  </si>
  <si>
    <t>COTOVELO DE REDUCAO 90 GRAUS DE FERRO GALVANIZADO, COM ROSCA BSP, DE 2" X 1 1/2"</t>
  </si>
  <si>
    <t>COTOVELO DE REDUCAO 90 GRAUS DE FERRO GALVANIZADO, COM ROSCA BSP, DE 3/4" X 1/2"</t>
  </si>
  <si>
    <t>COTOVELO 45 GRAUS DE FERRO GALVANIZADO, COM ROSCA BSP, DE 1 1/2"</t>
  </si>
  <si>
    <t>COTOVELO 45 GRAUS DE FERRO GALVANIZADO, COM ROSCA BSP, DE 1 1/4"</t>
  </si>
  <si>
    <t>COTOVELO 45 GRAUS DE FERRO GALVANIZADO, COM ROSCA BSP, DE 1/2"</t>
  </si>
  <si>
    <t>COTOVELO 45 GRAUS DE FERRO GALVANIZADO, COM ROSCA BSP, DE 1"</t>
  </si>
  <si>
    <t>COTOVELO 45 GRAUS DE FERRO GALVANIZADO, COM ROSCA BSP, DE 2 1/2"</t>
  </si>
  <si>
    <t>COTOVELO 45 GRAUS DE FERRO GALVANIZADO, COM ROSCA BSP, DE 2"</t>
  </si>
  <si>
    <t>COTOVELO 45 GRAUS DE FERRO GALVANIZADO, COM ROSCA BSP, DE 3/4"</t>
  </si>
  <si>
    <t>COTOVELO 45 GRAUS DE FERRO GALVANIZADO, COM ROSCA BSP, DE 3"</t>
  </si>
  <si>
    <t>COTOVELO 45 GRAUS DE FERRO GALVANIZADO, COM ROSCA BSP, DE 4"</t>
  </si>
  <si>
    <t>COTOVELO 45 GRAUS, PEAD PE 100, DE 125 MM, PARA ELETROFUSAO</t>
  </si>
  <si>
    <t>COTOVELO 45 GRAUS, PEAD PE 100, DE 200 MM, PARA ELETROFUSAO</t>
  </si>
  <si>
    <t>COTOVELO 45 GRAUS, PEAD PE 100, DE 32 MM, PARA ELETROFUSAO</t>
  </si>
  <si>
    <t>COTOVELO 45 GRAUS, PEAD PE 100, DE 40 MM, PARA ELETROFUSAO</t>
  </si>
  <si>
    <t>COTOVELO 45 GRAUS, PEAD PE 100, DE 63 MM, PARA ELETROFUSAO</t>
  </si>
  <si>
    <t>COTOVELO 90 GRAUS DE FERRO GALVANIZADO, COM ROSCA BSP MACHO/FEMEA, DE 1 1/2"</t>
  </si>
  <si>
    <t>COTOVELO 90 GRAUS DE FERRO GALVANIZADO, COM ROSCA BSP MACHO/FEMEA, DE 1 1/4"</t>
  </si>
  <si>
    <t>COTOVELO 90 GRAUS DE FERRO GALVANIZADO, COM ROSCA BSP MACHO/FEMEA, DE 1/2"</t>
  </si>
  <si>
    <t>COTOVELO 90 GRAUS DE FERRO GALVANIZADO, COM ROSCA BSP MACHO/FEMEA, DE 1"</t>
  </si>
  <si>
    <t>COTOVELO 90 GRAUS DE FERRO GALVANIZADO, COM ROSCA BSP MACHO/FEMEA, DE 2 1/2"</t>
  </si>
  <si>
    <t>COTOVELO 90 GRAUS DE FERRO GALVANIZADO, COM ROSCA BSP MACHO/FEMEA, DE 2"</t>
  </si>
  <si>
    <t>COTOVELO 90 GRAUS DE FERRO GALVANIZADO, COM ROSCA BSP MACHO/FEMEA, DE 3/4"</t>
  </si>
  <si>
    <t>COTOVELO 90 GRAUS DE FERRO GALVANIZADO, COM ROSCA BSP MACHO/FEMEA, DE 3"</t>
  </si>
  <si>
    <t>COTOVELO 90 GRAUS DE FERRO GALVANIZADO, COM ROSCA BSP, DE 1 1/2"</t>
  </si>
  <si>
    <t>COTOVELO 90 GRAUS DE FERRO GALVANIZADO, COM ROSCA BSP, DE 1 1/4"</t>
  </si>
  <si>
    <t>COTOVELO 90 GRAUS DE FERRO GALVANIZADO, COM ROSCA BSP, DE 1/2"</t>
  </si>
  <si>
    <t>COTOVELO 90 GRAUS DE FERRO GALVANIZADO, COM ROSCA BSP, DE 1"</t>
  </si>
  <si>
    <t>COTOVELO 90 GRAUS DE FERRO GALVANIZADO, COM ROSCA BSP, DE 2 1/2"</t>
  </si>
  <si>
    <t>COTOVELO 90 GRAUS DE FERRO GALVANIZADO, COM ROSCA BSP, DE 2"</t>
  </si>
  <si>
    <t>COTOVELO 90 GRAUS DE FERRO GALVANIZADO, COM ROSCA BSP, DE 3/4"</t>
  </si>
  <si>
    <t>COTOVELO 90 GRAUS DE FERRO GALVANIZADO, COM ROSCA BSP, DE 3"</t>
  </si>
  <si>
    <t>COTOVELO 90 GRAUS DE FERRO GALVANIZADO, COM ROSCA BSP, DE 4"</t>
  </si>
  <si>
    <t>COTOVELO 90 GRAUS DE FERRO GALVANIZADO, COM ROSCA BSP, DE 5"</t>
  </si>
  <si>
    <t>COTOVELO 90 GRAUS DE FERRO GALVANIZADO, COM ROSCA BSP, DE 6"</t>
  </si>
  <si>
    <t>COTOVELO 90 GRAUS, PEAD PE 100, DE 125 MM, PARA ELETROFUSAO</t>
  </si>
  <si>
    <t>COTOVELO 90 GRAUS, PEAD PE 100, DE 20 MM, PARA ELETROFUSAO</t>
  </si>
  <si>
    <t>COTOVELO 90 GRAUS, PEAD PE 100, DE 200 MM, PARA ELETROFUSAO</t>
  </si>
  <si>
    <t>COTOVELO 90 GRAUS, PEAD PE 100, DE 32 MM, PARA ELETROFUSAO</t>
  </si>
  <si>
    <t>COTOVELO 90 GRAUS, PEAD PE 100, DE 63 MM, PARA ELETROFUSAO</t>
  </si>
  <si>
    <t>COTOVELO/JOELHO COM ADAPTADOR, 90 GRAUS, EM POLIPROPILENO, PN 16, PARA TUBOS PEAD, 20 MM X 1/2" - LIGACAO PREDIAL DE AGUA</t>
  </si>
  <si>
    <t>COTOVELO/JOELHO COM ADAPTADOR, 90 GRAUS, EM POLIPROPILENO, PN 16, PARA TUBOS PEAD, 20 MM X 3/4" - LIGACAO PREDIAL DE AGUA</t>
  </si>
  <si>
    <t>COTOVELO/JOELHO COM ADAPTADOR, 90 GRAUS, EM POLIPROPILENO, PN 16, PARA TUBOS PEAD, 32 MM X 1" - LIGACAO PREDIAL DE AGUA</t>
  </si>
  <si>
    <t>COTOVELO/JOELHO 90 GRAUS, EM POLIPROPILENO, PN 16, PARA TUBOS PEAD, 20 X 20 MM - LIGACAO PREDIAL DE AGUA</t>
  </si>
  <si>
    <t>COTOVELO/JOELHO 90 GRAUS, EM POLIPROPILENO, PN 16, PARA TUBOS PEAD, 32 X 32 MM - LIGACAO PREDIAL DE AGUA</t>
  </si>
  <si>
    <t>CRUZETA DE CONCRETO LEVE, COMP. 2000 MM SECAO, 90 X 90 MM</t>
  </si>
  <si>
    <t>CRUZETA DE FERRO GALVANIZADO, COM ROSCA BSP, DE 1 1/2"</t>
  </si>
  <si>
    <t>CRUZETA DE FERRO GALVANIZADO, COM ROSCA BSP, DE 1 1/4"</t>
  </si>
  <si>
    <t>CRUZETA DE FERRO GALVANIZADO, COM ROSCA BSP, DE 1/2"</t>
  </si>
  <si>
    <t>CRUZETA DE FERRO GALVANIZADO, COM ROSCA BSP, DE 1"</t>
  </si>
  <si>
    <t>CRUZETA DE FERRO GALVANIZADO, COM ROSCA BSP, DE 2 1/2"</t>
  </si>
  <si>
    <t>CRUZETA DE FERRO GALVANIZADO, COM ROSCA BSP, DE 2"</t>
  </si>
  <si>
    <t>CRUZETA DE FERRO GALVANIZADO, COM ROSCA BSP, DE 3/4"</t>
  </si>
  <si>
    <t>CRUZETA DE FERRO GALVANIZADO, COM ROSCA BSP, DE 3"</t>
  </si>
  <si>
    <t>CUBA ACO INOX (AISI 304) DE EMBUTIR COM VALVULA DE 3 1/2 ", DE *56 X 33 X 12* CM</t>
  </si>
  <si>
    <t>CUBA ACO INOX (AISI 304) DE EMBUTIR COM VALVULA 3 1/2 ", DE *40 X 34 X 12* CM</t>
  </si>
  <si>
    <t>CUBA ACO INOX (AISI 304) DE EMBUTIR COM VALVULA 3 1/2 ", DE *46 X 30 X 12* CM</t>
  </si>
  <si>
    <t>CUMEEIRA ARTICULADA (ABA INFERIOR) PARA TELHA ONDULADA DE FIBROCIMENTO E = 4 MM, ABA *330* MM, COMPRIMENTO 500 MM (SEM AMIANTO)</t>
  </si>
  <si>
    <t>CUMEEIRA ARTICULADA (ABA INTERNA INFERIOR OU EXTERNA SUPERIOR) PARA TELHA ESTRUTURAL DE FIBROCIMENTO, 1 ABA, E = 6 MM (SEM AMIANTO)</t>
  </si>
  <si>
    <t>CUMEEIRA ARTICULADA (ABA SUPERIOR) PARA TELHA ONDULADA DE FIBROCIMENTO E = 4 MM, ABA *330* MM, COMPRIMENTO 500 MM (SEM AMIANTO)</t>
  </si>
  <si>
    <t>CUMEEIRA ARTICULADA (PAR) PARA TELHA ONDULADA DE FIBROCIMENTO, E = 6 MM, ABA 350 MM, COMPRIMENTO 1100 MM (SEM AMIANTO)</t>
  </si>
  <si>
    <t>CUMEEIRA NORMAL PARA TELHA ESTRUTURAL DE FIBROCIMENTO 1 ABA, E = 6 MM, COMPRIMENTO 608 MM (SEM AMIANTO)</t>
  </si>
  <si>
    <t>CUMEEIRA NORMAL PARA TELHA ESTRUTURAL DE FIBROCIMENTO 2 ABAS, E = 6 MM, DE 1050 X 935 MM (SEM AMIANTO)</t>
  </si>
  <si>
    <t>CUMEEIRA NORMAL PARA TELHA ONDULADA DE FIBROCIMENTO, E = 6 MM, ABA 300 MM, COMPRIMENTO 1100 MM (SEM AMIANTO)</t>
  </si>
  <si>
    <t>CUMEEIRA PARA TELHA CERAMICA, COMPRIMENTO DE *41* CM, RENDIMENTO DE *3* TELHAS/M</t>
  </si>
  <si>
    <t>CUMEEIRA SHED PARA TELHA ONDULADA DE FIBROCIMENTO, E = 6 MM, ABA 280 MM, COMPRIMENTO 1100 MM (SEM AMIANTO)</t>
  </si>
  <si>
    <t>CUMEEIRA UNIVERSAL PARA TELHA ONDULADA DE FIBROCIMENTO, E = 6 MM, ABA 210 MM, COMPRIMENTO 1100 MM (SEM AMIANTO)</t>
  </si>
  <si>
    <t>CURVA CPVC, 90 GRAUS, SOLDAVEL, 22 MM, PARA AGUA QUENTE</t>
  </si>
  <si>
    <t>CURVA CPVC, 90 GRAUS, SOLDAVEL, 28 MM, PARA AGUA QUENTE</t>
  </si>
  <si>
    <t>CURVA CPVC, 90 GRAUS, SOLDAVEL,15 MM, PARA AGUA QUENTE</t>
  </si>
  <si>
    <t>CURVA CURTA PVC, PB, JE, 45 GRAUS, DN 100 MM, PARA REDE COLETORA ESGOTO (NBR 10569)</t>
  </si>
  <si>
    <t>CURVA CURTA PVC, PB, JE, 90 GRAUS, DN 100 MM, PARA REDE COLETORA ESGOTO (NBR 10569)</t>
  </si>
  <si>
    <t>CURVA DE PVC 45 GRAUS, SOLDAVEL, 110 MM, PARA AGUA FRIA PREDIAL (NBR 5648)</t>
  </si>
  <si>
    <t>CURVA DE PVC 45 GRAUS, SOLDAVEL, 20 MM, PARA AGUA FRIA PREDIAL (NBR 5648)</t>
  </si>
  <si>
    <t>CURVA DE PVC 45 GRAUS, SOLDAVEL, 25 MM, PARA AGUA FRIA PREDIAL (NBR 5648)</t>
  </si>
  <si>
    <t>CURVA DE PVC 45 GRAUS, SOLDAVEL, 32 MM, PARA AGUA FRIA PREDIAL (NBR 5648)</t>
  </si>
  <si>
    <t>CURVA DE PVC 45 GRAUS, SOLDAVEL, 40 MM, PARA AGUA FRIA PREDIAL (NBR 5648)</t>
  </si>
  <si>
    <t>CURVA DE PVC 45 GRAUS, SOLDAVEL, 50 MM, PARA AGUA FRIA PREDIAL (NBR 5648)</t>
  </si>
  <si>
    <t>CURVA DE PVC 45 GRAUS, SOLDAVEL, 60 MM, PARA AGUA FRIA PREDIAL (NBR 5648)</t>
  </si>
  <si>
    <t>CURVA DE PVC 45 GRAUS, SOLDAVEL, 75 MM, PARA AGUA FRIA PREDIAL (NBR 5648)</t>
  </si>
  <si>
    <t>CURVA DE PVC 45 GRAUS, SOLDAVEL, 85 MM, PARA AGUA FRIA PREDIAL (NBR 5648)</t>
  </si>
  <si>
    <t>CURVA DE PVC 90 GRAUS, SOLDAVEL, 110 MM, PARA AGUA FRIA PREDIAL (NBR 5648)</t>
  </si>
  <si>
    <t>CURVA DE PVC 90 GRAUS, SOLDAVEL, 20 MM, PARA AGUA FRIA PREDIAL (NBR 5648)</t>
  </si>
  <si>
    <t>CURVA DE PVC 90 GRAUS, SOLDAVEL, 25 MM, PARA AGUA FRIA PREDIAL (NBR 5648)</t>
  </si>
  <si>
    <t>CURVA DE PVC 90 GRAUS, SOLDAVEL, 32 MM, PARA AGUA FRIA PREDIAL (NBR 5648)</t>
  </si>
  <si>
    <t>CURVA DE PVC 90 GRAUS, SOLDAVEL, 40 MM, PARA AGUA FRIA PREDIAL (NBR 5648)</t>
  </si>
  <si>
    <t>CURVA DE PVC 90 GRAUS, SOLDAVEL, 50 MM, PARA AGUA FRIA PREDIAL (NBR 5648)</t>
  </si>
  <si>
    <t>CURVA DE PVC 90 GRAUS, SOLDAVEL, 60 MM, PARA AGUA FRIA PREDIAL (NBR 5648)</t>
  </si>
  <si>
    <t>CURVA DE PVC 90 GRAUS, SOLDAVEL, 75 MM, PARA AGUA FRIA PREDIAL (NBR 5648)</t>
  </si>
  <si>
    <t>CURVA DE PVC 90 GRAUS, SOLDAVEL, 85 MM, PARA AGUA FRIA PREDIAL (NBR 5648)</t>
  </si>
  <si>
    <t>CURVA DE TRANSPOSICAO BRONZE/LATAO (REF 736) SEM ANEL DE SOLDA, BOLSA X BOLSA, 15 MM</t>
  </si>
  <si>
    <t>CURVA DE TRANSPOSICAO BRONZE/LATAO (REF 736) SEM ANEL DE SOLDA, BOLSA X BOLSA, 22 MM</t>
  </si>
  <si>
    <t>CURVA DE TRANSPOSICAO BRONZE/LATAO (REF 736) SEM ANEL DE SOLDA, BOLSA X BOLSA, 28 MM</t>
  </si>
  <si>
    <t>CURVA DE TRANSPOSICAO, CPVC, SOLDAVEL, 15 MM</t>
  </si>
  <si>
    <t>CURVA DE TRANSPOSICAO, CPVC, SOLDAVEL, 22 MM</t>
  </si>
  <si>
    <t>CURVA DE TRANSPOSICAO, PVC SOLDAVEL, 20 MM, PARA AGUA FRIA PREDIAL</t>
  </si>
  <si>
    <t>CURVA DE TRANSPOSICAO, PVC, SOLDAVEL, 25 MM, PARA AGUA FRIA PREDIAL</t>
  </si>
  <si>
    <t>CURVA DE TRANSPOSICAO, PVC, SOLDAVEL, 32 MM, PARA AGUA FRIA PREDIAL</t>
  </si>
  <si>
    <t>CURVA LONGA PVC, PB, JE, 45 GRAUS, DN 100 MM, PARA REDE COLETORA ESGOTO (NBR 10569)</t>
  </si>
  <si>
    <t>CURVA LONGA PVC, PB, JE, 45 GRAUS, DN 150 MM, PARA REDE COLETORA ESGOTO (NBR 10569)</t>
  </si>
  <si>
    <t>CURVA LONGA PVC, PB, JE, 90 GRAUS, DN 100 MM, PARA REDE COLETORA ESGOTO (NBR 10569)</t>
  </si>
  <si>
    <t>CURVA LONGA PVC, PB, JE, 90 GRAUS, DN 150 MM, PARA REDE COLETORA ESGOTO (NBR 10569)</t>
  </si>
  <si>
    <t>CURVA PPR 90 GRAUS, DN 20 MM, PARA AGUA QUENTE PREDIAL</t>
  </si>
  <si>
    <t>CURVA PPR 90 GRAUS, DN 25 MM, PARA AGUA QUENTE PREDIAL</t>
  </si>
  <si>
    <t>CURVA PVC CURTA 90 G, DN 50 MM, PARA ESGOTO PREDIAL</t>
  </si>
  <si>
    <t>CURVA PVC CURTA 90 GRAUS, DN 40 MM, PARA ESGOTO PREDIAL</t>
  </si>
  <si>
    <t>CURVA PVC CURTA 90 GRAUS, DN 75 MM, PARA ESGOTO PREDIAL</t>
  </si>
  <si>
    <t>CURVA PVC CURTA 90 GRAUS, 100 MM, PARA ESGOTO PREDIAL</t>
  </si>
  <si>
    <t>CURVA PVC LEVE, 90 GRAUS, COM PONTA E BOLSA LISA, DN 150 MM</t>
  </si>
  <si>
    <t>CURVA PVC LEVE, 90 GRAUS, COM PONTA E BOLSA LISA, DN 250 MM</t>
  </si>
  <si>
    <t>CURVA PVC LEVE, 90 GRAUS, COM PONTA E BOLSA LISA, DN 300 MM</t>
  </si>
  <si>
    <t>CURVA PVC LONGA 45 GRAUS, 100 MM, PARA ESGOTO PREDIAL</t>
  </si>
  <si>
    <t>CURVA PVC LONGA 45G, DN 50 MM, PARA ESGOTO PREDIAL</t>
  </si>
  <si>
    <t>CURVA PVC LONGA 45G, DN 75 MM, PARA ESGOTO PREDIAL</t>
  </si>
  <si>
    <t>CURVA PVC LONGA 90 GRAUS, 100 MM, PARA ESGOTO PREDIAL</t>
  </si>
  <si>
    <t>CURVA PVC LONGA 90 GRAUS, 40 MM, PARA ESGOTO PREDIAL</t>
  </si>
  <si>
    <t>CURVA PVC LONGA 90 GRAUS, 50 MM, PARA ESGOTO PREDIAL</t>
  </si>
  <si>
    <t>CURVA PVC LONGA 90 GRAUS, 75 MM, PARA ESGOTO PREDIAL</t>
  </si>
  <si>
    <t>CURVA PVC PBA, JE, PB, 22 GRAUS, DN 100 / DE 110 MM, PARA REDE AGUA (NBR 10351)</t>
  </si>
  <si>
    <t>CURVA PVC PBA, JE, PB, 22 GRAUS, DN 50 / DE 60 MM, PARA REDE AGUA (NBR 10351)</t>
  </si>
  <si>
    <t>CURVA PVC PBA, JE, PB, 22 GRAUS, DN 75 / DE 85 MM, PARA REDE AGUA (NBR 10351)</t>
  </si>
  <si>
    <t>CURVA PVC PBA, JE, PB, 45 GRAUS, DN 100 / DE 110 MM, PARA REDE AGUA (NBR 10351)</t>
  </si>
  <si>
    <t>CURVA PVC PBA, JE, PB, 45 GRAUS, DN 50 / DE 60 MM, PARA REDE AGUA (NBR 10351)</t>
  </si>
  <si>
    <t>CURVA PVC PBA, JE, PB, 45 GRAUS, DN 75 / DE 85 MM, PARA REDE AGUA (NBR 10351)</t>
  </si>
  <si>
    <t>CURVA PVC PBA, JE, PB, 90 GRAUS, DN 100 / DE 110 MM, PARA REDE AGUA (NBR 10351)</t>
  </si>
  <si>
    <t>CURVA PVC PBA, JE, PB, 90 GRAUS, DN 50 / DE 60 MM, PARA REDE AGUA (NBR 10351)</t>
  </si>
  <si>
    <t>CURVA PVC PBA, JE, PB, 90 GRAUS, DN 75 / DE 85 MM, PARA REDE AGUA (NBR 10351)</t>
  </si>
  <si>
    <t>CURVA PVC 90 GRAUS, ROSCAVEL, 1 1/2",  AGUA FRIA PREDIAL</t>
  </si>
  <si>
    <t>CURVA PVC 90 GRAUS, ROSCAVEL, 1 1/4",  AGUA FRIA PREDIAL</t>
  </si>
  <si>
    <t>CURVA PVC 90 GRAUS, ROSCAVEL, 1/2",  AGUA FRIA PREDIAL</t>
  </si>
  <si>
    <t>CURVA PVC 90 GRAUS, ROSCAVEL, 1",  AGUA FRIA PREDIAL</t>
  </si>
  <si>
    <t>CURVA PVC 90 GRAUS, ROSCAVEL, 2",  AGUA FRIA PREDIAL</t>
  </si>
  <si>
    <t>CURVA PVC 90 GRAUS, ROSCAVEL, 3/4",  AGUA FRIA PREDIAL</t>
  </si>
  <si>
    <t>CURVA PVC, BB, JE, 45 GRAUS, DN 200 MM, PARA TUBO CORRUGADO E/OU LISO, REDE COLETORA ESGOTO (NBR 10569)</t>
  </si>
  <si>
    <t>CURVA PVC, BB, JE, 45 GRAUS, DN 250 MM, PARA TUBO CORRUGADO E/OU LISO, REDE COLETORA ESGOTO (NBR 10569)</t>
  </si>
  <si>
    <t>CURVA PVC, BB, JE, 90 GRAUS, DN 200 MM, PARA TUBO CORRUGADO E/OU LISO, REDE COLETORA ESGOTO (NBR 10569)</t>
  </si>
  <si>
    <t>CURVA PVC, BB, JE, 90 GRAUS, DN 250 MM, PARA TUBO CORRUGADO E/OU LISO, REDE COLETORA ESGOTO (NBR 10569)</t>
  </si>
  <si>
    <t>CURVA PVC, 45 GRAUS, CURTA, PB, DN 100 MM, PARA ESGOTO PREDIAL</t>
  </si>
  <si>
    <t>CURVA 135 GRAUS, DE PVC RIGIDO ROSCAVEL, DE 1", PARA ELETRODUTO</t>
  </si>
  <si>
    <t>CURVA 135 GRAUS, DE PVC RIGIDO ROSCAVEL, DE 3/4", PARA ELETRODUTO</t>
  </si>
  <si>
    <t>CURVA 135 GRAUS, PARA ELETRODUTO, EM ACO GALVANIZADO ELETROLITICO, DIAMETRO DE 100 MM (4")</t>
  </si>
  <si>
    <t>CURVA 135 GRAUS, PARA ELETRODUTO, EM ACO GALVANIZADO ELETROLITICO, DIAMETRO DE 15 MM (1/2")</t>
  </si>
  <si>
    <t>CURVA 135 GRAUS, PARA ELETRODUTO, EM ACO GALVANIZADO ELETROLITICO, DIAMETRO DE 20 MM (3/4")</t>
  </si>
  <si>
    <t>CURVA 135 GRAUS, PARA ELETRODUTO, EM ACO GALVANIZADO ELETROLITICO, DIAMETRO DE 25 MM (1")</t>
  </si>
  <si>
    <t>CURVA 135 GRAUS, PARA ELETRODUTO, EM ACO GALVANIZADO ELETROLITICO, DIAMETRO DE 32 MM (1 1/4")</t>
  </si>
  <si>
    <t>CURVA 135 GRAUS, PARA ELETRODUTO, EM ACO GALVANIZADO ELETROLITICO, DIAMETRO DE 40 MM (1 1/2")</t>
  </si>
  <si>
    <t>CURVA 135 GRAUS, PARA ELETRODUTO, EM ACO GALVANIZADO ELETROLITICO, DIAMETRO DE 50 MM (2")</t>
  </si>
  <si>
    <t>CURVA 135 GRAUS, PARA ELETRODUTO, EM ACO GALVANIZADO ELETROLITICO, DIAMETRO DE 65 MM (2 1/2")</t>
  </si>
  <si>
    <t>CURVA 135 GRAUS, PARA ELETRODUTO, EM ACO GALVANIZADO ELETROLITICO, DIAMETRO DE 80 MM (3")</t>
  </si>
  <si>
    <t>CURVA 180 GRAUS, DE PVC RIGIDO ROSCAVEL, DE 1 1/2", PARA ELETRODUTO</t>
  </si>
  <si>
    <t>CURVA 180 GRAUS, DE PVC RIGIDO ROSCAVEL, DE 1 1/4", PARA ELETRODUTO</t>
  </si>
  <si>
    <t>CURVA 180 GRAUS, DE PVC RIGIDO ROSCAVEL, DE 1/2", PARA ELETRODUTO</t>
  </si>
  <si>
    <t>CURVA 180 GRAUS, DE PVC RIGIDO ROSCAVEL, DE 1", PARA ELETRODUTO</t>
  </si>
  <si>
    <t>CURVA 180 GRAUS, DE PVC RIGIDO ROSCAVEL, DE 2", PARA ELETRODUTO</t>
  </si>
  <si>
    <t>CURVA 180 GRAUS, DE PVC RIGIDO ROSCAVEL, DE 3/4", PARA ELETRODUTO</t>
  </si>
  <si>
    <t>CURVA 45 GRAUS DE COBRE (REF 606) SEM ANEL DE SOLDA, BOLSA X BOLSA, 15 MM</t>
  </si>
  <si>
    <t>CURVA 45 GRAUS DE COBRE (REF 606) SEM ANEL DE SOLDA, BOLSA X BOLSA, 22 MM</t>
  </si>
  <si>
    <t>CURVA 45 GRAUS DE COBRE (REF 606) SEM ANEL DE SOLDA, BOLSA X BOLSA, 28 MM</t>
  </si>
  <si>
    <t>CURVA 45 GRAUS DE COBRE (REF 606) SEM ANEL DE SOLDA, BOLSA X BOLSA, 35 MM</t>
  </si>
  <si>
    <t>CURVA 45 GRAUS DE COBRE (REF 606) SEM ANEL DE SOLDA, BOLSA X BOLSA, 42 MM</t>
  </si>
  <si>
    <t>CURVA 45 GRAUS DE COBRE (REF 606) SEM ANEL DE SOLDA, BOLSA X BOLSA, 54 MM</t>
  </si>
  <si>
    <t>CURVA 45 GRAUS DE COBRE (REF 606) SEM ANEL DE SOLDA, BOLSA X BOLSA, 66 MM</t>
  </si>
  <si>
    <t>CURVA 45 GRAUS DE FERRO GALVANIZADO, COM ROSCA BSP FEMEA, DE 1 1/2"</t>
  </si>
  <si>
    <t>CURVA 45 GRAUS DE FERRO GALVANIZADO, COM ROSCA BSP FEMEA, DE 1 1/4"</t>
  </si>
  <si>
    <t>CURVA 45 GRAUS DE FERRO GALVANIZADO, COM ROSCA BSP FEMEA, DE 1/2"</t>
  </si>
  <si>
    <t>CURVA 45 GRAUS DE FERRO GALVANIZADO, COM ROSCA BSP FEMEA, DE 1"</t>
  </si>
  <si>
    <t>CURVA 45 GRAUS DE FERRO GALVANIZADO, COM ROSCA BSP FEMEA, DE 2 1/2"</t>
  </si>
  <si>
    <t>CURVA 45 GRAUS DE FERRO GALVANIZADO, COM ROSCA BSP FEMEA, DE 2"</t>
  </si>
  <si>
    <t>CURVA 45 GRAUS DE FERRO GALVANIZADO, COM ROSCA BSP FEMEA, DE 3/4"</t>
  </si>
  <si>
    <t>CURVA 45 GRAUS DE FERRO GALVANIZADO, COM ROSCA BSP FEMEA, DE 3"</t>
  </si>
  <si>
    <t>CURVA 45 GRAUS DE FERRO GALVANIZADO, COM ROSCA BSP FEMEA, DE 4"</t>
  </si>
  <si>
    <t>CURVA 45 GRAUS DE FERRO GALVANIZADO, COM ROSCA BSP MACHO/FEMEA, DE 1 1/2"</t>
  </si>
  <si>
    <t>CURVA 45 GRAUS DE FERRO GALVANIZADO, COM ROSCA BSP MACHO/FEMEA, DE 1 1/4"</t>
  </si>
  <si>
    <t>CURVA 45 GRAUS DE FERRO GALVANIZADO, COM ROSCA BSP MACHO/FEMEA, DE 1/2"</t>
  </si>
  <si>
    <t>CURVA 45 GRAUS DE FERRO GALVANIZADO, COM ROSCA BSP MACHO/FEMEA, DE 1"</t>
  </si>
  <si>
    <t>CURVA 45 GRAUS DE FERRO GALVANIZADO, COM ROSCA BSP MACHO/FEMEA, DE 2 1/2"</t>
  </si>
  <si>
    <t>CURVA 45 GRAUS DE FERRO GALVANIZADO, COM ROSCA BSP MACHO/FEMEA, DE 2"</t>
  </si>
  <si>
    <t>CURVA 45 GRAUS DE FERRO GALVANIZADO, COM ROSCA BSP MACHO/FEMEA, DE 3/4"</t>
  </si>
  <si>
    <t>CURVA 45 GRAUS DE FERRO GALVANIZADO, COM ROSCA BSP MACHO/FEMEA, DE 3"</t>
  </si>
  <si>
    <t>CURVA 45 GRAUS EM ACO CARBONO, SOLDAVEL, PRESSAO 3.000 LBS, DN 1 1/2"</t>
  </si>
  <si>
    <t>CURVA 45 GRAUS EM ACO CARBONO, SOLDAVEL, PRESSAO 3.000 LBS, DN 1 1/4"</t>
  </si>
  <si>
    <t>CURVA 45 GRAUS EM ACO CARBONO, SOLDAVEL, PRESSAO 3.000 LBS, DN 1/2"</t>
  </si>
  <si>
    <t>CURVA 45 GRAUS EM ACO CARBONO, SOLDAVEL, PRESSAO 3.000 LBS, DN 1"</t>
  </si>
  <si>
    <t>CURVA 45 GRAUS EM ACO CARBONO, SOLDAVEL, PRESSAO 3.000 LBS, DN 2 1/2"</t>
  </si>
  <si>
    <t>CURVA 45 GRAUS EM ACO CARBONO, SOLDAVEL, PRESSAO 3.000 LBS, DN 2"</t>
  </si>
  <si>
    <t>CURVA 45 GRAUS EM ACO CARBONO, SOLDAVEL, PRESSAO 3.000 LBS, DN 3/4"</t>
  </si>
  <si>
    <t>CURVA 45 GRAUS EM ACO CARBONO, SOLDAVEL, PRESSAO 3.000 LBS, DN 3"</t>
  </si>
  <si>
    <t>CURVA 45 GRAUS RANHURADA EM FERRO FUNDIDO, DN 50 MM (2")</t>
  </si>
  <si>
    <t>CURVA 45 GRAUS RANHURADA EM FERRO FUNDIDO, DN 65 MM (2 1/2")</t>
  </si>
  <si>
    <t>CURVA 45 GRAUS RANHURADA EM FERRO FUNDIDO, DN 80 MM (3")</t>
  </si>
  <si>
    <t>CURVA 45 GRAUS, PARA ELETRODUTO, EM ACO GALVANIZADO ELETROLITICO, DIAMETRO DE 20 MM (3/4")</t>
  </si>
  <si>
    <t>CURVA 45 GRAUS, PARA ELETRODUTO, EM ACO GALVANIZADO ELETROLITICO, DIAMETRO DE 25 MM (1")</t>
  </si>
  <si>
    <t>CURVA 45 GRAUS, PARA ELETRODUTO, EM ACO GALVANIZADO ELETROLITICO, DIAMETRO DE 40 MM (1 1/2")</t>
  </si>
  <si>
    <t>CURVA 90 GRAUS DE BARRA CHATA EM ALUMINIO 3/4 " X 1/4 " X 300 MM</t>
  </si>
  <si>
    <t>CURVA 90 GRAUS DE FERRO GALVANIZADO, COM ROSCA BSP FEMEA, DE 1 1/2"</t>
  </si>
  <si>
    <t>CURVA 90 GRAUS DE FERRO GALVANIZADO, COM ROSCA BSP FEMEA, DE 1 1/4"</t>
  </si>
  <si>
    <t>CURVA 90 GRAUS DE FERRO GALVANIZADO, COM ROSCA BSP FEMEA, DE 1/2"</t>
  </si>
  <si>
    <t>CURVA 90 GRAUS DE FERRO GALVANIZADO, COM ROSCA BSP FEMEA, DE 1"</t>
  </si>
  <si>
    <t>CURVA 90 GRAUS DE FERRO GALVANIZADO, COM ROSCA BSP FEMEA, DE 2 1/2"</t>
  </si>
  <si>
    <t>CURVA 90 GRAUS DE FERRO GALVANIZADO, COM ROSCA BSP FEMEA, DE 2"</t>
  </si>
  <si>
    <t>CURVA 90 GRAUS DE FERRO GALVANIZADO, COM ROSCA BSP FEMEA, DE 3/4"</t>
  </si>
  <si>
    <t>CURVA 90 GRAUS DE FERRO GALVANIZADO, COM ROSCA BSP FEMEA, DE 3"</t>
  </si>
  <si>
    <t>CURVA 90 GRAUS DE FERRO GALVANIZADO, COM ROSCA BSP FEMEA, DE 4"</t>
  </si>
  <si>
    <t>CURVA 90 GRAUS DE FERRO GALVANIZADO, COM ROSCA BSP MACHO/FEMEA, DE 1 1/2"</t>
  </si>
  <si>
    <t>CURVA 90 GRAUS DE FERRO GALVANIZADO, COM ROSCA BSP MACHO/FEMEA, DE 1 1/4"</t>
  </si>
  <si>
    <t>CURVA 90 GRAUS DE FERRO GALVANIZADO, COM ROSCA BSP MACHO/FEMEA, DE 1/2"</t>
  </si>
  <si>
    <t>CURVA 90 GRAUS DE FERRO GALVANIZADO, COM ROSCA BSP MACHO/FEMEA, DE 1"</t>
  </si>
  <si>
    <t>CURVA 90 GRAUS DE FERRO GALVANIZADO, COM ROSCA BSP MACHO/FEMEA, DE 2 1/2"</t>
  </si>
  <si>
    <t>CURVA 90 GRAUS DE FERRO GALVANIZADO, COM ROSCA BSP MACHO/FEMEA, DE 2"</t>
  </si>
  <si>
    <t>CURVA 90 GRAUS DE FERRO GALVANIZADO, COM ROSCA BSP MACHO/FEMEA, DE 3/4"</t>
  </si>
  <si>
    <t>CURVA 90 GRAUS DE FERRO GALVANIZADO, COM ROSCA BSP MACHO/FEMEA, DE 3"</t>
  </si>
  <si>
    <t>CURVA 90 GRAUS DE FERRO GALVANIZADO, COM ROSCA BSP MACHO/FEMEA, DE 4"</t>
  </si>
  <si>
    <t>CURVA 90 GRAUS DE FERRO GALVANIZADO, COM ROSCA BSP MACHO, DE 1 1/2"</t>
  </si>
  <si>
    <t>CURVA 90 GRAUS DE FERRO GALVANIZADO, COM ROSCA BSP MACHO, DE 1 1/4"</t>
  </si>
  <si>
    <t>CURVA 90 GRAUS DE FERRO GALVANIZADO, COM ROSCA BSP MACHO, DE 1/2"</t>
  </si>
  <si>
    <t>CURVA 90 GRAUS DE FERRO GALVANIZADO, COM ROSCA BSP MACHO, DE 1"</t>
  </si>
  <si>
    <t>CURVA 90 GRAUS DE FERRO GALVANIZADO, COM ROSCA BSP MACHO, DE 2 1/2"</t>
  </si>
  <si>
    <t>CURVA 90 GRAUS DE FERRO GALVANIZADO, COM ROSCA BSP MACHO, DE 2"</t>
  </si>
  <si>
    <t>CURVA 90 GRAUS DE FERRO GALVANIZADO, COM ROSCA BSP MACHO, DE 3/4"</t>
  </si>
  <si>
    <t>CURVA 90 GRAUS DE FERRO GALVANIZADO, COM ROSCA BSP MACHO, DE 3"</t>
  </si>
  <si>
    <t>CURVA 90 GRAUS DE FERRO GALVANIZADO, COM ROSCA BSP MACHO, DE 4"</t>
  </si>
  <si>
    <t>CURVA 90 GRAUS DE FERRO GALVANIZADO, COM ROSCA BSP MACHO, DE 6"</t>
  </si>
  <si>
    <t>CURVA 90 GRAUS EM ACO CARBONO, RAIO CURTO, SOLDAVEL, PRESSAO 3.000 LBS, DN 1 1/2"</t>
  </si>
  <si>
    <t>CURVA 90 GRAUS EM ACO CARBONO, RAIO CURTO, SOLDAVEL, PRESSAO 3.000 LBS, DN 1 1/4"</t>
  </si>
  <si>
    <t>CURVA 90 GRAUS EM ACO CARBONO, RAIO CURTO, SOLDAVEL, PRESSAO 3.000 LBS, DN 1/2"</t>
  </si>
  <si>
    <t>CURVA 90 GRAUS EM ACO CARBONO, RAIO CURTO, SOLDAVEL, PRESSAO 3.000 LBS, DN 1"</t>
  </si>
  <si>
    <t>CURVA 90 GRAUS EM ACO CARBONO, RAIO CURTO, SOLDAVEL, PRESSAO 3.000 LBS, DN 2 1/2"</t>
  </si>
  <si>
    <t>CURVA 90 GRAUS EM ACO CARBONO, RAIO CURTO, SOLDAVEL, PRESSAO 3.000 LBS, DN 2"</t>
  </si>
  <si>
    <t>CURVA 90 GRAUS EM ACO CARBONO, RAIO CURTO, SOLDAVEL, PRESSAO 3.000 LBS, DN 3/4"</t>
  </si>
  <si>
    <t>CURVA 90 GRAUS EM ACO CARBONO, RAIO CURTO, SOLDAVEL, PRESSAO 3.000 LBS, DN 3"</t>
  </si>
  <si>
    <t>CURVA 90 GRAUS RANHURADA EM FERRO FUNDIDO, DN 50 MM (2")</t>
  </si>
  <si>
    <t>CURVA 90 GRAUS RANHURADA EM FERRO FUNDIDO, DN 65 MM (2 1/2")</t>
  </si>
  <si>
    <t>CURVA 90 GRAUS RANHURADA EM FERRO FUNDIDO, DN 80 MM (3")</t>
  </si>
  <si>
    <t>CURVA 90 GRAUS, CURTA, DE PVC RIGIDO ROSCAVEL, DE 1/2", PARA ELETRODUTO</t>
  </si>
  <si>
    <t>CURVA 90 GRAUS, CURTA, DE PVC RIGIDO ROSCAVEL, DE 1", PARA ELETRODUTO</t>
  </si>
  <si>
    <t>CURVA 90 GRAUS, CURTA, DE PVC RIGIDO ROSCAVEL, DE 3/4", PARA ELETRODUTO</t>
  </si>
  <si>
    <t>CURVA 90 GRAUS, LONGA, DE PVC RIGIDO ROSCAVEL, DE 1 1/2", PARA ELETRODUTO</t>
  </si>
  <si>
    <t>CURVA 90 GRAUS, LONGA, DE PVC RIGIDO ROSCAVEL, DE 1 1/4", PARA ELETRODUTO</t>
  </si>
  <si>
    <t>CURVA 90 GRAUS, LONGA, DE PVC RIGIDO ROSCAVEL, DE 1/2", PARA ELETRODUTO</t>
  </si>
  <si>
    <t>CURVA 90 GRAUS, LONGA, DE PVC RIGIDO ROSCAVEL, DE 1", PARA ELETRODUTO</t>
  </si>
  <si>
    <t>CURVA 90 GRAUS, LONGA, DE PVC RIGIDO ROSCAVEL, DE 2 1/2", PARA ELETRODUTO</t>
  </si>
  <si>
    <t>CURVA 90 GRAUS, LONGA, DE PVC RIGIDO ROSCAVEL, DE 2", PARA ELETRODUTO</t>
  </si>
  <si>
    <t>CURVA 90 GRAUS, LONGA, DE PVC RIGIDO ROSCAVEL, DE 3/4", PARA ELETRODUTO</t>
  </si>
  <si>
    <t>CURVA 90 GRAUS, LONGA, DE PVC RIGIDO ROSCAVEL, DE 3", PARA ELETRODUTO</t>
  </si>
  <si>
    <t>CURVA 90 GRAUS, LONGA, DE PVC RIGIDO ROSCAVEL, DE 4", PARA ELETRODUTO</t>
  </si>
  <si>
    <t>CURVA 90 GRAUS, PARA ELETRODUTO, EM ACO GALVANIZADO ELETROLITICO, DIAMETRO DE 100 MM (4")</t>
  </si>
  <si>
    <t>CURVA 90 GRAUS, PARA ELETRODUTO, EM ACO GALVANIZADO ELETROLITICO, DIAMETRO DE 15 MM (1/2")</t>
  </si>
  <si>
    <t>CURVA 90 GRAUS, PARA ELETRODUTO, EM ACO GALVANIZADO ELETROLITICO, DIAMETRO DE 20 MM (3/4")</t>
  </si>
  <si>
    <t>CURVA 90 GRAUS, PARA ELETRODUTO, EM ACO GALVANIZADO ELETROLITICO, DIAMETRO DE 25 MM (1")</t>
  </si>
  <si>
    <t>CURVA 90 GRAUS, PARA ELETRODUTO, EM ACO GALVANIZADO ELETROLITICO, DIAMETRO DE 32 MM (1 1/4")</t>
  </si>
  <si>
    <t>CURVA 90 GRAUS, PARA ELETRODUTO, EM ACO GALVANIZADO ELETROLITICO, DIAMETRO DE 40 MM (1 1/2")</t>
  </si>
  <si>
    <t>CURVA 90 GRAUS, PARA ELETRODUTO, EM ACO GALVANIZADO ELETROLITICO, DIAMETRO DE 50 MM (2")</t>
  </si>
  <si>
    <t>CURVA 90 GRAUS, PARA ELETRODUTO, EM ACO GALVANIZADO ELETROLITICO, DIAMETRO DE 65 MM (2 1/2")</t>
  </si>
  <si>
    <t>CURVA 90 GRAUS, PARA ELETRODUTO, EM ACO GALVANIZADO ELETROLITICO, DIAMETRO DE 80 MM (3")</t>
  </si>
  <si>
    <t>DENTE PARA FRESADORA</t>
  </si>
  <si>
    <t>DESEMPENADEIRA DE ACO DENTADA 12 X *25* CM, DENTES 8 X 8 MM, CABO FECHADO DE MADEIRA</t>
  </si>
  <si>
    <t>DESEMPENADEIRA DE ACO LISA 12 X *25* CM COM CABO FECHADO DE MADEIRA</t>
  </si>
  <si>
    <t>DESEMPENADEIRA PLASTICA LISA *14 X 27* CM</t>
  </si>
  <si>
    <t>DESENHISTA COPISTA</t>
  </si>
  <si>
    <t>DESENHISTA COPISTA (MENSALISTA)</t>
  </si>
  <si>
    <t>DESENHISTA DETALHISTA</t>
  </si>
  <si>
    <t>DESENHISTA DETALHISTA (MENSALISTA)</t>
  </si>
  <si>
    <t>DESENHISTA PROJETISTA</t>
  </si>
  <si>
    <t>DESENHISTA PROJETISTA (MENSALISTA)</t>
  </si>
  <si>
    <t>DESENHISTA TECNICO AUXILIAR</t>
  </si>
  <si>
    <t>DESENHISTA TECNICO AUXILIAR (MENSALISTA)</t>
  </si>
  <si>
    <t>DESMOLDANTE PARA CONCRETO ESTAMPADO</t>
  </si>
  <si>
    <t>DESMOLDANTE PARA FORMAS METALICAS A BASE DE OLEO VEGETAL</t>
  </si>
  <si>
    <t>DESMOLDANTE PROTETOR PARA FORMAS DE MADEIRA, DE BASE OLEOSA EMULSIONADA EM AGUA</t>
  </si>
  <si>
    <t>DILUENTE EPOXI</t>
  </si>
  <si>
    <t>DISCO DE BORRACHA PARA LIXADEIRA RIGIDO 7 " COM ARRUELA CENTRAL</t>
  </si>
  <si>
    <t>DISCO DE CORTE DIAMANTADO SEGMENTADO DIAMETRO DE 180 MM PARA ESMERILHADEIRA 7 "</t>
  </si>
  <si>
    <t>DISCO DE CORTE DIAMANTADO SEGMENTADO PARA CONCRETO, DIAMETRO DE 110 MM, FURO DE 20 MM</t>
  </si>
  <si>
    <t>DISCO DE CORTE DIAMANTADO SEGMENTADO PARA CONCRETO, DIAMETRO DE 350 MM, FURO DE 1 " (14 X 1 ")</t>
  </si>
  <si>
    <t>DISCO DE CORTE PARA METAL COM DUAS TELAS 12 X 1/8 X 3/4 " (300 X 3,2 X 19,05 MM)</t>
  </si>
  <si>
    <t>DISCO DE DESBASTE PARA METAL FERROSO EM GERAL, COM TRES TELAS,  9 X 1/4 X 7/8 " (228,6 X 6,4 X 22,2 MM)</t>
  </si>
  <si>
    <t>DISCO DE LIXA PARA METAL, DIAMETRO = 180 MM, GRAO 120</t>
  </si>
  <si>
    <t>DISJUNTOR  TERMOMAGNETICO TRIPOLAR 3 X 400 A / ICC - 25 KA</t>
  </si>
  <si>
    <t>DISJUNTOR TERMICO E MAGNETICO AJUSTAVEIS, TRIPOLAR DE 100 ATE 250A, CAPACIDADE DE INTERRUPCAO DE 35KA</t>
  </si>
  <si>
    <t>DISJUNTOR TERMICO E MAGNETICO AJUSTAVEIS, TRIPOLAR DE 300 ATE 400A, CAPACIDADE DE INTERRUPCAO DE 35KA</t>
  </si>
  <si>
    <t>DISJUNTOR TERMICO E MAGNETICO AJUSTAVEIS, TRIPOLAR DE 450 ATE 600A, CAPACIDADE DE INTERRUPCAO DE 35KA</t>
  </si>
  <si>
    <t>DISJUNTOR TERMOMAGNETICO TRIPOLAR 125A</t>
  </si>
  <si>
    <t>DISJUNTOR TERMOMAGNETICO TRIPOLAR 150 A / 600 V, TIPO FXD / ICC - 35 KA</t>
  </si>
  <si>
    <t>DISJUNTOR TERMOMAGNETICO TRIPOLAR 200 A / 600 V, TIPO FXD / ICC - 35 KA</t>
  </si>
  <si>
    <t>DISJUNTOR TERMOMAGNETICO TRIPOLAR 250 A / 600 V, TIPO FXD</t>
  </si>
  <si>
    <t>DISJUNTOR TERMOMAGNETICO TRIPOLAR 3  X 250 A/ICC - 25 KA</t>
  </si>
  <si>
    <t>DISJUNTOR TERMOMAGNETICO TRIPOLAR 3 X 350 A/ICC - 25 KA</t>
  </si>
  <si>
    <t>DISJUNTOR TERMOMAGNETICO TRIPOLAR 300 A / 600 V, TIPO JXD / ICC - 40 KA</t>
  </si>
  <si>
    <t>DISJUNTOR TERMOMAGNETICO TRIPOLAR 400 A / 600 V, TIPO JXD / ICC - 40 KA</t>
  </si>
  <si>
    <t>DISJUNTOR TERMOMAGNETICO TRIPOLAR 600 A / 600 V, TIPO LXD / ICC - 40 KA</t>
  </si>
  <si>
    <t>DISJUNTOR TERMOMAGNETICO TRIPOLAR 800 A / 600 V, TIPO LMXD</t>
  </si>
  <si>
    <t>DISJUNTOR TIPO DIN / IEC, MONOPOLAR DE 40  ATE 50A</t>
  </si>
  <si>
    <t>DISJUNTOR TIPO DIN/IEC, BIPOLAR DE 6 ATE 32A</t>
  </si>
  <si>
    <t>DISJUNTOR TIPO DIN/IEC, BIPOLAR 40 ATE 50A</t>
  </si>
  <si>
    <t>DISJUNTOR TIPO DIN/IEC, BIPOLAR 63 A</t>
  </si>
  <si>
    <t>DISJUNTOR TIPO DIN/IEC, MONOPOLAR DE 6  ATE  32A</t>
  </si>
  <si>
    <t>DISJUNTOR TIPO DIN/IEC, MONOPOLAR DE 63 A</t>
  </si>
  <si>
    <t>DISJUNTOR TIPO DIN/IEC, TRIPOLAR DE 10 ATE 50A</t>
  </si>
  <si>
    <t>DISJUNTOR TIPO DIN/IEC, TRIPOLAR 63 A</t>
  </si>
  <si>
    <t>DISJUNTOR TIPO NEMA, BIPOLAR 10  ATE  50 A, TENSAO MAXIMA 415 V</t>
  </si>
  <si>
    <t>DISJUNTOR TIPO NEMA, BIPOLAR 60 ATE 100A, TENSAO MAXIMA 415 V</t>
  </si>
  <si>
    <t>DISJUNTOR TIPO NEMA, MONOPOLAR DE 60 ATE 70A, TENSAO MAXIMA DE 240 V</t>
  </si>
  <si>
    <t>DISJUNTOR TIPO NEMA, MONOPOLAR 10 ATE 30A, TENSAO MAXIMA DE 240 V</t>
  </si>
  <si>
    <t>DISJUNTOR TIPO NEMA, MONOPOLAR 35  ATE  50 A, TENSAO MAXIMA DE 240 V</t>
  </si>
  <si>
    <t>DISJUNTOR TIPO NEMA, TRIPOLAR 10  ATE  50A, TENSAO MAXIMA DE 415 V</t>
  </si>
  <si>
    <t>DISJUNTOR TIPO NEMA, TRIPOLAR 60 ATE 100 A, TENSAO MAXIMA DE 415 V</t>
  </si>
  <si>
    <t>DISPOSITIVO DPS CLASSE II, 1 POLO, TENSAO MAXIMA DE 175 V, CORRENTE MAXIMA DE *20* KA (TIPO AC)</t>
  </si>
  <si>
    <t>DISPOSITIVO DPS CLASSE II, 1 POLO, TENSAO MAXIMA DE 175 V, CORRENTE MAXIMA DE *30* KA (TIPO AC)</t>
  </si>
  <si>
    <t>DISPOSITIVO DPS CLASSE II, 1 POLO, TENSAO MAXIMA DE 175 V, CORRENTE MAXIMA DE *45* KA (TIPO AC)</t>
  </si>
  <si>
    <t>DISPOSITIVO DPS CLASSE II, 1 POLO, TENSAO MAXIMA DE 175 V, CORRENTE MAXIMA DE *90* KA (TIPO AC)</t>
  </si>
  <si>
    <t>DISPOSITIVO DPS CLASSE II, 1 POLO, TENSAO MAXIMA DE 275 V, CORRENTE MAXIMA DE *20* KA (TIPO AC)</t>
  </si>
  <si>
    <t>DISPOSITIVO DPS CLASSE II, 1 POLO, TENSAO MAXIMA DE 275 V, CORRENTE MAXIMA DE *30* KA (TIPO AC)</t>
  </si>
  <si>
    <t>DISPOSITIVO DPS CLASSE II, 1 POLO, TENSAO MAXIMA DE 275 V, CORRENTE MAXIMA DE *45* KA (TIPO AC)</t>
  </si>
  <si>
    <t>DISPOSITIVO DPS CLASSE II, 1 POLO, TENSAO MAXIMA DE 275 V, CORRENTE MAXIMA DE *90* KA (TIPO AC)</t>
  </si>
  <si>
    <t>DISPOSITIVO DPS CLASSE II, 1 POLO, TENSAO MAXIMA DE 385 V, CORRENTE MAXIMA DE *20* KA (TIPO AC)</t>
  </si>
  <si>
    <t>DISPOSITIVO DPS CLASSE II, 1 POLO, TENSAO MAXIMA DE 385 V, CORRENTE MAXIMA DE *30* KA (TIPO AC)</t>
  </si>
  <si>
    <t>DISPOSITIVO DPS CLASSE II, 1 POLO, TENSAO MAXIMA DE 385 V, CORRENTE MAXIMA DE *45* KA (TIPO AC)</t>
  </si>
  <si>
    <t>DISPOSITIVO DPS CLASSE II, 1 POLO, TENSAO MAXIMA DE 385 V, CORRENTE MAXIMA DE *90* KA (TIPO AC)</t>
  </si>
  <si>
    <t>DISPOSITIVO DPS CLASSE II, 1 POLO, TENSAO MAXIMA DE 460 V, CORRENTE MAXIMA DE *20* KA (TIPO AC)</t>
  </si>
  <si>
    <t>DISPOSITIVO DPS CLASSE II, 1 POLO, TENSAO MAXIMA DE 460 V, CORRENTE MAXIMA DE *30* KA (TIPO AC)</t>
  </si>
  <si>
    <t>DISPOSITIVO DPS CLASSE II, 1 POLO, TENSAO MAXIMA DE 460 V, CORRENTE MAXIMA DE *45* KA (TIPO AC)</t>
  </si>
  <si>
    <t>DISPOSITIVO DPS CLASSE II, 1 POLO, TENSAO MAXIMA DE 460 V, CORRENTE MAXIMA DE *90* KA (TIPO AC)</t>
  </si>
  <si>
    <t>DISPOSITIVO DR, 2 POLOS, SENSIBILIDADE DE 30 MA, CORRENTE DE 100 A, TIPO AC</t>
  </si>
  <si>
    <t>DISPOSITIVO DR, 2 POLOS, SENSIBILIDADE DE 30 MA, CORRENTE DE 25 A, TIPO AC</t>
  </si>
  <si>
    <t>DISPOSITIVO DR, 2 POLOS, SENSIBILIDADE DE 30 MA, CORRENTE DE 40 A, TIPO AC</t>
  </si>
  <si>
    <t>DISPOSITIVO DR, 2 POLOS, SENSIBILIDADE DE 30 MA, CORRENTE DE 63 A, TIPO AC</t>
  </si>
  <si>
    <t>DISPOSITIVO DR, 2 POLOS, SENSIBILIDADE DE 30 MA, CORRENTE DE 80 A, TIPO AC</t>
  </si>
  <si>
    <t>DISPOSITIVO DR, 2 POLOS, SENSIBILIDADE DE 300 MA, CORRENTE DE 25 A, TIPO AC</t>
  </si>
  <si>
    <t>DISPOSITIVO DR, 2 POLOS, SENSIBILIDADE DE 300 MA, CORRENTE DE 40 A, TIPO AC</t>
  </si>
  <si>
    <t>DISPOSITIVO DR, 2 POLOS, SENSIBILIDADE DE 300 MA, CORRENTE DE 63 A, TIPO AC</t>
  </si>
  <si>
    <t>DISPOSITIVO DR, 2 POLOS, SENSIBILIDADE DE 300 MA, CORRENTE DE 80 A, TIPO  AC</t>
  </si>
  <si>
    <t>DISPOSITIVO DR, 4 POLOS, SENSIBILIDADE DE 30 MA, CORRENTE DE 100 A, TIPO AC</t>
  </si>
  <si>
    <t>DISPOSITIVO DR, 4 POLOS, SENSIBILIDADE DE 30 MA, CORRENTE DE 25 A, TIPO AC</t>
  </si>
  <si>
    <t>DISPOSITIVO DR, 4 POLOS, SENSIBILIDADE DE 30 MA, CORRENTE DE 40 A, TIPO AC</t>
  </si>
  <si>
    <t>DISPOSITIVO DR, 4 POLOS, SENSIBILIDADE DE 30 MA, CORRENTE DE 63 A, TIPO AC</t>
  </si>
  <si>
    <t>DISPOSITIVO DR, 4 POLOS, SENSIBILIDADE DE 30 MA, CORRENTE DE 80 A, TIPO AC</t>
  </si>
  <si>
    <t>DISPOSITIVO DR, 4 POLOS, SENSIBILIDADE DE 300 MA, CORRENTE DE 100 A, TIPO AC</t>
  </si>
  <si>
    <t>DISPOSITIVO DR, 4 POLOS, SENSIBILIDADE DE 300 MA, CORRENTE DE 25 A, TIPO AC</t>
  </si>
  <si>
    <t>DISPOSITIVO DR, 4 POLOS, SENSIBILIDADE DE 300 MA, CORRENTE DE 40 A, TIPO AC</t>
  </si>
  <si>
    <t>DISPOSITIVO DR, 4 POLOS, SENSIBILIDADE DE 300 MA, CORRENTE DE 63 A, TIPO AC</t>
  </si>
  <si>
    <t>DISPOSITIVO DR, 4 POLOS, SENSIBILIDADE DE 300 MA, CORRENTE DE 80 A, TIPO AC</t>
  </si>
  <si>
    <t>DISTRIBUIDOR DE AGREGADOS AUTOPROPELIDO, CAP 3 M3, A DIESEL, 6 CC, 176 CV</t>
  </si>
  <si>
    <t>DISTRIBUIDOR DE AGREGADOS REBOCAVEL, CAPACIDADE 1,9 M3, LARGURA DE TRABALHO 3,66 M</t>
  </si>
  <si>
    <t>DISTRIBUIDOR METALICO, COM ROSCA, 2 SAIDAS, DN 1" X 1/2", PARA CONEXAO COM ANEL DESLIZANTE EM TUBO PEX</t>
  </si>
  <si>
    <t>DISTRIBUIDOR METALICO, COM ROSCA, 2 SAIDAS, DN 3/4" X 1/2", PARA CONEXAO COM ANEL DESLIZANTE EM TUBO PEX</t>
  </si>
  <si>
    <t>DISTRIBUIDOR METALICO, COM ROSCA, 3 SAIDAS, DN 1" X 1/2", PARA CONEXAO COM ANEL DESLIZANTE EM TUBO PEX</t>
  </si>
  <si>
    <t>DISTRIBUIDOR METALICO, COM ROSCA, 3 SAIDAS, DN 3/4" X 1/2", PARA CONEXAO COM ANEL DESLIZANTE EM TUBO PEX</t>
  </si>
  <si>
    <t>DISTRIBUIDOR, PLASTICO, 2 SAIDAS, DN 32 X 16 MM, PARA CONEXAO COM CRIMPAGEM EM TUBO PEX</t>
  </si>
  <si>
    <t>DISTRIBUIDOR, PLASTICO, 2 SAIDAS, DN 32 X 20 MM, PARA CONEXAO COM CRIMPAGEM EM TUBO PEX</t>
  </si>
  <si>
    <t>DISTRIBUIDOR, PLASTICO, 2 SAIDAS, DN 32 X 25 MM, PARA CONEXAO COM CRIMPAGEM EM TUBO PEX</t>
  </si>
  <si>
    <t>DISTRIBUIDOR, PLASTICO, 3 SAIDAS, DN 32 X 16 MM, PARA CONEXAO COM CRIMPAGEM EM TUBO PEX</t>
  </si>
  <si>
    <t>DISTRIBUIDOR, PLASTICO, 3 SAIDAS, DN 32 X 20 MM, PARA CONEXAO COM CRIMPAGEM EM TUBO PEX</t>
  </si>
  <si>
    <t>DISTRIBUIDOR, PLASTICO, 3 SAIDAS, DN 32 X 25 MM, PARA CONEXAO COM CRIMPAGEM EM TUBO PEX</t>
  </si>
  <si>
    <t>DIVISORIA EM GRANITO, COM DUAS FACES POLIDAS, TIPO ANDORINHA/ QUARTZ/ CASTELO/ CORUMBA OU OUTROS EQUIVALENTES DA REGIAO, E=  *3,0* CM</t>
  </si>
  <si>
    <t>DIVISORIA EM MARMORE, COM DUAS FACES POLIDAS, BRANCO COMUM, E=  *3,0* CM</t>
  </si>
  <si>
    <t>DIVISORIA, PLACA  PRE-MOLDADA EM GRANILITE, MARMORITE OU GRANITINA,  E = *3 CM</t>
  </si>
  <si>
    <t>DOBRADEIRA ELETROMECANICA DE VERGALHAO, PARA ACO DE DIAMETRO ATE 1 1/2 "Â, MOTOR ELETRICO TRIFASICO, POTENCIA DE 3 HP ATE 5 HP</t>
  </si>
  <si>
    <t>DOBRADICA EM ACO/FERRO, 3 1/2" X  3", E= 1,9  A 2 MM, COM ANEL,  CROMADO OU ZINCADO, TAMPA BOLA, COM PARAFUSOS</t>
  </si>
  <si>
    <t>DOBRADICA EM ACO/FERRO, 3" X 2 1/2", E= 1,2 A 1,8 MM, SEM ANEL,  CROMADO OU ZINCADO, TAMPA CHATA, COM PARAFUSOS</t>
  </si>
  <si>
    <t>DOBRADICA EM ACO/FERRO, 3" X 2 1/2", E= 1,9 A 2 MM, SEM ANEL,  CROMADO OU ZINCADO, TAMPA BOLA, COM PARAFUSOS</t>
  </si>
  <si>
    <t>DOBRADICA EM LATAO, 3 " X 2 1/2 ", E= 1,9 A 2 MM, COM ANEL, CROMADO, TAMPA BOLA, COM PARAFUSOS</t>
  </si>
  <si>
    <t>DOBRADICA TIPO VAI-E-VEM EM ACO/FERRO, TAMANHO 3'', GALVANIZADO, COM PARAFUSOS</t>
  </si>
  <si>
    <t>DOMOS INDIVIDUAL EM ACRILICO BRANCO *95 X 95* CM, SEM INSTALACAO</t>
  </si>
  <si>
    <t>DOSADOR DE AREIA, CAPACIDADE DE *26* LITROS</t>
  </si>
  <si>
    <t>DUCHA HIGIENICA PLASTICA COM REGISTRO METALICO 1/2 "</t>
  </si>
  <si>
    <t>DUCHA METALICA DE PAREDE, ARTICULAVEL, COM BRACO/CANO, SEM DESVIADOR</t>
  </si>
  <si>
    <t>DUCHA METALICA DE PAREDE, ARTICULAVEL, COM DESVIADOR E DUCHA MANUAL</t>
  </si>
  <si>
    <t>DUMPER COM CAPACIDADE DE CARGA DE 1700 KG, PARTIDA ELETRICA, MOTOR DIESEL COM POTENCIA DE 16 CV</t>
  </si>
  <si>
    <t>ELEMENTO VAZADO DE CONCRETO, QUADRICULADO, 1 FURO *10 X 10 X 10* CM</t>
  </si>
  <si>
    <t>ELEMENTO VAZADO DE CONCRETO, QUADRICULADO, 1 FURO *20 X 10 X 7* CM</t>
  </si>
  <si>
    <t>ELEMENTO VAZADO DE CONCRETO, QUADRICULADO, 1 FURO *20 X 20 X 6,5* CM</t>
  </si>
  <si>
    <t>ELEMENTO VAZADO DE CONCRETO, QUADRICULADO, 16 FUROS *29 X 29 X 6* CM</t>
  </si>
  <si>
    <t>ELEMENTO VAZADO DE CONCRETO, QUADRICULADO, 16 FUROS *33 X 33 X 10* CM</t>
  </si>
  <si>
    <t>ELEMENTO VAZADO DE CONCRETO, QUADRICULADO, 16 FUROS *40 X 40 X 7* CM</t>
  </si>
  <si>
    <t>ELEMENTO VAZADO DE CONCRETO, QUADRICULADO, 16 FUROS *50 X 50 X 7* CM</t>
  </si>
  <si>
    <t>ELEMENTO VAZADO DE CONCRETO, QUADRICULADO, 25 FUROS *50 X 50 X 5* CM</t>
  </si>
  <si>
    <t>ELEMENTO VAZADO DE CONCRETO, VENEZIANA *39 X 22 X 15* CM</t>
  </si>
  <si>
    <t>ELEMENTO VAZADO DE CONCRETO, VENEZIANA *39 X 29 X 10* CM</t>
  </si>
  <si>
    <t>ELEMENTO VAZADO DE CONCRETO, VENEZIANA *40 X 10 X 10* CM</t>
  </si>
  <si>
    <t>ELETRICISTA (MENSALISTA)</t>
  </si>
  <si>
    <t>ELETRICISTA DE MANUTENCAO INDUSTRIAL</t>
  </si>
  <si>
    <t>ELETRICISTA DE MANUTENCAO INDUSTRIAL (MENSALISTA)</t>
  </si>
  <si>
    <t>ELETRODO REVESTIDO AWS - E-6010, DIAMETRO IGUAL A 4,00 MM</t>
  </si>
  <si>
    <t>ELETRODO REVESTIDO AWS - E6013, DIAMETRO IGUAL A 2,50 MM</t>
  </si>
  <si>
    <t>ELETRODO REVESTIDO AWS - E6013, DIAMETRO IGUAL A 4,00 MM</t>
  </si>
  <si>
    <t>ELETRODO REVESTIDO AWS - E7018, DIAMETRO IGUAL A 4,00 MM</t>
  </si>
  <si>
    <t>ELETRODUTO DE PVC RIGIDO ROSCAVEL DE 1 ", SEM LUVA</t>
  </si>
  <si>
    <t>ELETRODUTO DE PVC RIGIDO ROSCAVEL DE 1 1/2 ", SEM LUVA</t>
  </si>
  <si>
    <t>ELETRODUTO DE PVC RIGIDO ROSCAVEL DE 1 1/4 ", SEM LUVA</t>
  </si>
  <si>
    <t>ELETRODUTO DE PVC RIGIDO ROSCAVEL DE 1/2 ", SEM LUVA</t>
  </si>
  <si>
    <t>ELETRODUTO DE PVC RIGIDO ROSCAVEL DE 2 ", SEM LUVA</t>
  </si>
  <si>
    <t>ELETRODUTO DE PVC RIGIDO ROSCAVEL DE 2 1/2 ", SEM LUVA</t>
  </si>
  <si>
    <t>ELETRODUTO DE PVC RIGIDO ROSCAVEL DE 3 ", SEM LUVA</t>
  </si>
  <si>
    <t>ELETRODUTO DE PVC RIGIDO ROSCAVEL DE 3/4 ", SEM LUVA</t>
  </si>
  <si>
    <t>ELETRODUTO DE PVC RIGIDO ROSCAVEL DE 4 ", SEM LUVA</t>
  </si>
  <si>
    <t>ELETRODUTO DE PVC RIGIDO SOLDAVEL, CLASSE B, DE 20 MM</t>
  </si>
  <si>
    <t>ELETRODUTO DE PVC RIGIDO SOLDAVEL, CLASSE B, DE 25 MM</t>
  </si>
  <si>
    <t>ELETRODUTO DE PVC RIGIDO SOLDAVEL, CLASSE B, DE 32 MM</t>
  </si>
  <si>
    <t>ELETRODUTO DE PVC RIGIDO SOLDAVEL, CLASSE B, DE 40 MM</t>
  </si>
  <si>
    <t>ELETRODUTO DE PVC RIGIDO SOLDAVEL, CLASSE B, DE 50 MM</t>
  </si>
  <si>
    <t>ELETRODUTO DE PVC RIGIDO SOLDAVEL, CLASSE B, DE 60 MM</t>
  </si>
  <si>
    <t>ELETRODUTO FLEXIVEL PLANO EM PEAD, COR PRETA E LARANJA,  DIAMETRO 32 MM</t>
  </si>
  <si>
    <t>ELETRODUTO FLEXIVEL PLANO EM PEAD, COR PRETA E LARANJA,  DIAMETRO 40 MM</t>
  </si>
  <si>
    <t>ELETRODUTO FLEXIVEL PLANO EM PEAD, COR PRETA E LARANJA, DIAMETRO 25 MM</t>
  </si>
  <si>
    <t>ELETRODUTO FLEXIVEL, EM ACO GALVANIZADO, REVESTIDO EXTERNAMENTE COM PVC PRETO, DIAMETRO EXTERNO DE 25 MM (3/4"), TIPO SEALTUBO</t>
  </si>
  <si>
    <t>ELETRODUTO FLEXIVEL, EM ACO GALVANIZADO, REVESTIDO EXTERNAMENTE COM PVC PRETO, DIAMETRO EXTERNO DE 32 MM (1"), TIPO SEALTUBO</t>
  </si>
  <si>
    <t>ELETRODUTO FLEXIVEL, EM ACO GALVANIZADO, REVESTIDO EXTERNAMENTE COM PVC PRETO, DIAMETRO EXTERNO DE 40 MM (1 1/4"), TIPO SEALTUBO</t>
  </si>
  <si>
    <t>ELETRODUTO FLEXIVEL, EM ACO GALVANIZADO, REVESTIDO EXTERNAMENTE COM PVC PRETO, DIAMETRO EXTERNO DE 50 MM( 1 1/2"), TIPO SEALTUBO</t>
  </si>
  <si>
    <t>ELETRODUTO FLEXIVEL, EM ACO GALVANIZADO, REVESTIDO EXTERNAMENTE COM PVC PRETO, DIAMETRO EXTERNO DE 60 MM (2"), TIPO SEALTUBO</t>
  </si>
  <si>
    <t>ELETRODUTO FLEXIVEL, EM ACO GALVANIZADO, REVESTIDO EXTERNAMENTE COM PVC PRETO, DIAMETRO EXTERNO DE 75 MM (2 1/2"), TIPO SEALTUBO</t>
  </si>
  <si>
    <t>ELETRODUTO FLEXIVEL, EM ACO, TIPO CONDUITE, DIAMETRO DE 1 1/2"</t>
  </si>
  <si>
    <t>ELETRODUTO FLEXIVEL, EM ACO, TIPO CONDUITE, DIAMETRO DE 1 1/4"</t>
  </si>
  <si>
    <t>ELETRODUTO FLEXIVEL, EM ACO, TIPO CONDUITE, DIAMETRO DE 1/2"</t>
  </si>
  <si>
    <t>ELETRODUTO FLEXIVEL, EM ACO, TIPO CONDUITE, DIAMETRO DE 1"</t>
  </si>
  <si>
    <t>ELETRODUTO FLEXIVEL, EM ACO, TIPO CONDUITE, DIAMETRO DE 2 1/2"</t>
  </si>
  <si>
    <t>ELETRODUTO FLEXIVEL, EM ACO, TIPO CONDUITE, DIAMETRO DE 2"</t>
  </si>
  <si>
    <t>ELETRODUTO FLEXIVEL, EM ACO, TIPO CONDUITE, DIAMETRO DE 3"</t>
  </si>
  <si>
    <t>ELETRODUTO METALICO FLEXIVEL REVESTIDO COM PVC PRETO, DIAMETRO EXTERNO DE 15 MM (3/8"), TIPO COPEX</t>
  </si>
  <si>
    <t>ELETRODUTO PVC FLEXIVEL CORRUGADO, COR AMARELA, DE 16 MM</t>
  </si>
  <si>
    <t>ELETRODUTO PVC FLEXIVEL CORRUGADO, COR AMARELA, DE 20 MM</t>
  </si>
  <si>
    <t>ELETRODUTO PVC FLEXIVEL CORRUGADO, COR AMARELA, DE 25 MM</t>
  </si>
  <si>
    <t>ELETRODUTO PVC FLEXIVEL CORRUGADO, COR AMARELA, DE 32 MM</t>
  </si>
  <si>
    <t>ELETRODUTO PVC FLEXIVEL CORRUGADO, REFORCADO, COR LARANJA, DE 20 MM, PARA LAJES E PISOS</t>
  </si>
  <si>
    <t>ELETRODUTO PVC FLEXIVEL CORRUGADO, REFORCADO, COR LARANJA, DE 25 MM, PARA LAJES E PISOS</t>
  </si>
  <si>
    <t>ELETRODUTO PVC FLEXIVEL CORRUGADO, REFORCADO, COR LARANJA, DE 32 MM, PARA LAJES E PISOS</t>
  </si>
  <si>
    <t>ELETRODUTO/CONDULETE DE PVC RIGIDO, LISO, COR CINZA, DE 1/2", PARA INSTALACOES APARENTES (NBR 5410)</t>
  </si>
  <si>
    <t>ELETRODUTO/CONDULETE DE PVC RIGIDO, LISO, COR CINZA, DE 1", PARA INSTALACOES APARENTES (NBR 5410)</t>
  </si>
  <si>
    <t>ELETRODUTO/CONDULETE DE PVC RIGIDO, LISO, COR CINZA, DE 3/4", PARA INSTALACOES APARENTES (NBR 5410)</t>
  </si>
  <si>
    <t>ELETRODUTO/DUTO PEAD FLEXIVEL PAREDE SIMPLES, CORRUGACAO HELICOIDAL, COR PRETA, SEM ROSCA, DE 2",  PARA CABEAMENTO SUBTERRANEO (NBR 15715)</t>
  </si>
  <si>
    <t>ELETRODUTO/DUTO PEAD FLEXIVEL PAREDE SIMPLES, CORRUGACAO HELICOIDAL, COR PRETA, SEM ROSCA, DE 3",  PARA CABEAMENTO SUBTERRANEO (NBR 15715)</t>
  </si>
  <si>
    <t>ELETRODUTODUTO PEAD FLEXIVEL PAREDE SIMPLES, CORRUGACAO HELICOIDAL, COR PRETA, SEM ROSCA, DE 1 1/2",  PARA CABEAMENTO SUBTERRANEO (NBR 15715)</t>
  </si>
  <si>
    <t>ELETRODUTODUTO PEAD FLEXIVEL PAREDE SIMPLES, CORRUGACAO HELICOIDAL, COR PRETA, SEM ROSCA, DE 1 1/4",  PARA CABEAMENTO SUBTERRANEO (NBR 15715)</t>
  </si>
  <si>
    <t>ELETRODUTODUTO PEAD FLEXIVEL PAREDE SIMPLES, CORRUGACAO HELICOIDAL, COR PRETA, SEM ROSCA, DE 4",  PARA CABEAMENTO SUBTERRANEO (NBR 15715)</t>
  </si>
  <si>
    <t>ELETROTECNICO</t>
  </si>
  <si>
    <t>ELETROTECNICO (MENSALISTA)</t>
  </si>
  <si>
    <t>ELEVADOR DE CARGA A CABO, CABINE SEMI FECHADA 2,0 X 1,5 X 2,0 M, CAPACIDADE DE CARGA 1000 KG, TORRE  2,38 X 2,21 X 15 M, GUINCHO DE EMBREAGEM, FREIO DE SEGURANCA, LIMITADOR DE VELOCIDADE E CANCELA</t>
  </si>
  <si>
    <t>ELEVADOR DE CREMALHEIRA CABINE FECHADA 1,5 X 2,5 X 2,35 M (UMA POR TORRE), CAPACIDADE DE CARGA 1200 KG (15 PESSOAS), TORRE  24 M (16 MODULOS), FREIO DE SEGURANCA, LIMITADOR DE CARGA</t>
  </si>
  <si>
    <t>EMENDA PARA CALHA PLUVIAL, PVC, DIAMETRO ENTRE 119 E 170 MM, PARA DRENAGEM PREDIAL</t>
  </si>
  <si>
    <t>EMULSAO ASFALTICA ANIONICA</t>
  </si>
  <si>
    <t>EMULSAO ASFALTICA CATIONICA RL-1C PARA USO EM PAVIMENTACAO ASFALTICA (COLETADO CAIXA NA ANP ACRESCIDO DE ICMS)</t>
  </si>
  <si>
    <t>EMULSAO ASFALTICA CATIONICA RR-2C PARA USO EM PAVIMENTACAO ASFALTICA (COLETADO CAIXA NA ANP ACRESCIDO DE ICMS)</t>
  </si>
  <si>
    <t>EMULSAO EXPLOSIVA EM CARTUCHOS DE 1" X 12", DENSIDADE 1.15 G/CM3, INICIACAO ESPOLETA N. 8 / CORDEL</t>
  </si>
  <si>
    <t>EMULSAO EXPLOSIVA EM CARTUCHOS DE 1" X 24", DENSIDADE 1.15 G/CM3, INICIACAO ESPOLETA N. 8 / CORDEL</t>
  </si>
  <si>
    <t>EMULSAO EXPLOSIVA EM CARTUCHOS DE 1" X 8", DENSIDADE 1.15 G/CM3, INICIACAO ESPOLETA N. 8 / CORDEL</t>
  </si>
  <si>
    <t>EMULSAO EXPLOSIVA EM CARTUCHOS DE 2 1/2" X 24", DENSIDADE 1.15 G/CM3, INICIACAO ESPOLETA N. 8 / CORDEL</t>
  </si>
  <si>
    <t>EMULSAO EXPLOSIVA EM CARTUCHOS DE 2 1/4" X 24", DENSIDADE 1.15 G/CM3, INICIACAO ESPOLETA N. 8 / CORDEL</t>
  </si>
  <si>
    <t>EMULSAO EXPLOSIVA EM CARTUCHOS DE 2" X 24", DENSIDADE 1.15 G/CM3, INICIACAO ESPOLETA N. 8 / CORDEL</t>
  </si>
  <si>
    <t>ENCANADOR OU BOMBEIRO HIDRAULICO</t>
  </si>
  <si>
    <t>ENCANADOR OU BOMBEIRO HIDRAULICO (MENSALISTA)</t>
  </si>
  <si>
    <t>ENCARREGADO GERAL DE OBRAS</t>
  </si>
  <si>
    <t>ENCARREGADO GERAL DE OBRAS (MENSALISTA)</t>
  </si>
  <si>
    <t>ENDURECEDOR MINERAL DE BASE CIMENTICIA PARA PISO DE CONCRETO</t>
  </si>
  <si>
    <t>ENERGIA ELETRICA ATE 2000 KWH INDUSTRIAL, SEM DEMANDA</t>
  </si>
  <si>
    <t xml:space="preserve">KW/H  </t>
  </si>
  <si>
    <t>ENERGIA ELETRICA COMERCIAL, BAIXA TENSAO, RELATIVA AO CONSUMO DE ATE 100 KWH, INCLUINDO ICMS, PIS/PASEP E COFINS</t>
  </si>
  <si>
    <t>ENGATE / RABICHO FLEXIVEL INOX 1/2 " X 30 CM</t>
  </si>
  <si>
    <t>ENGATE / RABICHO FLEXIVEL INOX 1/2 " X 40 CM</t>
  </si>
  <si>
    <t>ENGATE/RABICHO FLEXIVEL PLASTICO (PVC OU ABS) BRANCO 1/2 " X 30 CM</t>
  </si>
  <si>
    <t>ENGATE/RABICHO FLEXIVEL PLASTICO (PVC OU ABS) BRANCO 1/2 " X 40 CM</t>
  </si>
  <si>
    <t>ENGENHEIRO CIVIL DE OBRA JUNIOR</t>
  </si>
  <si>
    <t>ENGENHEIRO CIVIL DE OBRA JUNIOR (MENSALISTA)</t>
  </si>
  <si>
    <t>ENGENHEIRO CIVIL DE OBRA PLENO</t>
  </si>
  <si>
    <t>ENGENHEIRO CIVIL DE OBRA PLENO (MENSALISTA)</t>
  </si>
  <si>
    <t>ENGENHEIRO CIVIL DE OBRA SENIOR</t>
  </si>
  <si>
    <t>ENGENHEIRO CIVIL DE OBRA SENIOR (MENSALISTA)</t>
  </si>
  <si>
    <t>ENGENHEIRO CIVIL JUNIOR</t>
  </si>
  <si>
    <t>ENGENHEIRO CIVIL JUNIOR (MENSALISTA)</t>
  </si>
  <si>
    <t>ENGENHEIRO CIVIL PLENO</t>
  </si>
  <si>
    <t>ENGENHEIRO CIVIL PLENO (MENSALISTA)</t>
  </si>
  <si>
    <t>ENGENHEIRO CIVIL SENIOR</t>
  </si>
  <si>
    <t>ENGENHEIRO CIVIL SENIOR (MENSALISTA)</t>
  </si>
  <si>
    <t>ENGENHEIRO ELETRICISTA</t>
  </si>
  <si>
    <t>ENGENHEIRO ELETRICISTA (MENSALISTA)</t>
  </si>
  <si>
    <t>ENGENHEIRO SANITARISTA</t>
  </si>
  <si>
    <t>ENGENHEIRO SANITARISTA (MENSALISTA)</t>
  </si>
  <si>
    <t>ENXADA ESTREITA *25 X 23* CM COM CABO</t>
  </si>
  <si>
    <t>EPI - FAMILIA ALMOXARIFE - HORISTA (ENCARGOS COMPLEMENTARES - COLETADO CAIXA)</t>
  </si>
  <si>
    <t>EPI - FAMILIA ALMOXARIFE - MENSALISTA (ENCARGOS COMPLEMENTARES - COLETADO CAIXA)</t>
  </si>
  <si>
    <t>EPI - FAMILIA CARPINTEIRO DE FORMAS - HORISTA (ENCARGOS COMPLEMENTARES - COLETADO CAIXA)</t>
  </si>
  <si>
    <t>EPI - FAMILIA CARPINTEIRO DE FORMAS - MENSALISTA (ENCARGOS COMPLEMENTARES - COLETADO CAIXA)</t>
  </si>
  <si>
    <t>EPI - FAMILIA ELETRICISTA - HORISTA (ENCARGOS COMPLEMENTARES - COLETADO CAIXA)</t>
  </si>
  <si>
    <t>EPI - FAMILIA ELETRICISTA - MENSALISTA (ENCARGOS COMPLEMENTARES - COLETADO CAIXA)</t>
  </si>
  <si>
    <t>EPI - FAMILIA ENCANADOR - HORISTA (ENCARGOS COMPLEMENTARES - COLETADO CAIXA)</t>
  </si>
  <si>
    <t>EPI - FAMILIA ENCANADOR - MENSALISTA (ENCARGOS COMPLEMENTARES - COLETADO CAIXA)</t>
  </si>
  <si>
    <t>EPI - FAMILIA ENCARREGADO GERAL - HORISTA (ENCARGOS COMPLEMENTARES - COLETADO CAIXA)</t>
  </si>
  <si>
    <t>EPI - FAMILIA ENCARREGADO GERAL - MENSALISTA (ENCARGOS COMPLEMENTARES - COLETADO CAIXA)</t>
  </si>
  <si>
    <t>EPI - FAMILIA ENGENHEIRO CIVIL - HORISTA (ENCARGOS COMPLEMENTARES - COLETADO CAIXA)</t>
  </si>
  <si>
    <t>EPI - FAMILIA ENGENHEIRO CIVIL - MENSALISTA (ENCARGOS COMPLEMENTARES - COLETADO CAIXA)</t>
  </si>
  <si>
    <t>EPI - FAMILIA OPERADOR ESCAVADEIRA - HORISTA (ENCARGOS COMPLEMENTARES - COLETADO CAIXA)</t>
  </si>
  <si>
    <t>EPI - FAMILIA OPERADOR ESCAVADEIRA - MENSALISTA (ENCARGOS COMPLEMENTARES - COLETADO CAIXA)</t>
  </si>
  <si>
    <t>EPI - FAMILIA PEDREIRO - HORISTA (ENCARGOS COMPLEMENTARES - COLETADO CAIXA)</t>
  </si>
  <si>
    <t>EPI - FAMILIA PEDREIRO - MENSALISTA (ENCARGOS COMPLEMENTARES - COLETADO CAIXA)</t>
  </si>
  <si>
    <t>EPI - FAMILIA PINTOR - HORISTA (ENCARGOS COMPLEMENTARES - COLETADO CAIXA)</t>
  </si>
  <si>
    <t>EPI - FAMILIA PINTOR - MENSALISTA (ENCARGOS COMPLEMENTARES - COLETADO CAIXA)</t>
  </si>
  <si>
    <t>EPI - FAMILIA SERVENTE - HORISTA (ENCARGOS COMPLEMENTARES - COLETADO CAIXA)</t>
  </si>
  <si>
    <t>EPI - FAMILIA SERVENTE - MENSALISTA (ENCARGOS COMPLEMENTARES - COLETADO CAIXA)</t>
  </si>
  <si>
    <t>EPI - FAMILIA SOLDADOR - HORISTA (ENCARGOS COMPLEMENTARES - COLETADO CAIXA)</t>
  </si>
  <si>
    <t>EPI - FAMILIA SOLDADOR - MENSALISTA (ENCARGOS COMPLEMENTARES - COLETADO CAIXA)</t>
  </si>
  <si>
    <t>EPI - FAMILIA TOPOGRAFO - HORISTA (ENCARGOS COMPLEMENTARES - COLETADO CAIXA)</t>
  </si>
  <si>
    <t>EPI - FAMILIA TOPOGRAFO - MENSALISTA (ENCARGOS COMPLEMENTARES - COLETADO CAIXA)</t>
  </si>
  <si>
    <t>EQUIPAMENTO DE LIMPEZA COMBINADO (VACUO/ALTA PRESSAO) 95% VACUO, TANQUE 7000 L, BOMBA 140 KGF/CM2 66 L/MIN COM MOTOR INDEPENDENTE A DIESEL DE 60 CV (INCLUI MONTAGEM, NAO INCLUI CAMINHAO)</t>
  </si>
  <si>
    <t>EQUIPAMENTO PARA DEMARCACAO DE FAIXAS DE TRAFEGO A FRIO, A SER MONTADO SOBRE CAMINHAO DE PBT MINIMO DE 9 T E DISTANCIA MINIMA ENTRE EIXOS DE 4,3 M, CAPACIDADE PARA 800 L DE TINTA (INCLUI MONTAGEM, NAO INCLUI CAMINHAO)</t>
  </si>
  <si>
    <t>EQUIPAMENTO PARA DEMARCACAO DE FAIXAS DE TRAFEGO A QUENTE, A SER MONTADO SOBRE CAMINHAO DE PBT MINIMO DE 17 T E DISTANCIA MINIMA ENTRE EIXOS DE 5,2 M, CAPACIDADE PARA 1.000 KG DE MATERIAL TERMOPLASTICO (INCLUI MONTAGEM, NAO INCLUI CAMINHAO E NEM COMPRESSOR DE AR)</t>
  </si>
  <si>
    <t>ESCADA DUPLA DE ABRIR EM ALUMINIO, MODELO PINTOR, 8 DEGRAUS</t>
  </si>
  <si>
    <t>ESCADA EXTENSIVEL EM ALUMINIO COM 6,00 M ESTENDIDA</t>
  </si>
  <si>
    <t>ESCAVADEIRA HIDRAULICA SOBRE ESTEIRA, COM GARRA GIRATORIA DE MANDIBULAS, PESO OPERACIONAL ENTRE 22,00 E 25,50 TON, POTENCIA LIQUIDA ENTRE 150 E 160 HP</t>
  </si>
  <si>
    <t>ESCAVADEIRA HIDRAULICA SOBRE ESTEIRAS CACAMBA 0,40 A 1,20 M3, PESO OPERACIONAL 21,19 T, POTENCIA LIQUIDA 173 HP</t>
  </si>
  <si>
    <t>ESCAVADEIRA HIDRAULICA SOBRE ESTEIRAS COM CACAMBA DE 1,20 M3, PESO OPERACIONAL 21 T, POTENCIA BRUTA 155 HP</t>
  </si>
  <si>
    <t>ESCAVADEIRA HIDRAULICA SOBRE ESTEIRAS, CACAMBA  0,80 M3, PESO OPERACIONAL 17,8 T, POTENCIA LIQUIDA 110 HP</t>
  </si>
  <si>
    <t>ESCAVADEIRA HIDRAULICA SOBRE ESTEIRAS, CACAMBA 0,4 A 1,70 M3, PESO OPERACIONAL 23,2 T, POTENCIA BRUTA 183 HP</t>
  </si>
  <si>
    <t>ESCAVADEIRA HIDRAULICA SOBRE ESTEIRAS, CACAMBA 0,62M3, PESO OPERACIONAL 12,61T, POTENCIA LIQUIDA 95HP</t>
  </si>
  <si>
    <t>ESCAVADEIRA HIDRAULICA SOBRE ESTEIRAS, CACAMBA 0,80 A 1,30 M3, PESO OPERACIONAL 22,18 T, POTENCIA LIQUIDA 170 HP</t>
  </si>
  <si>
    <t>ESCAVADEIRA HIDRAULICA SOBRE ESTEIRAS, CACAMBA 0,80M3, PESO OPERACIONAL 17T, POTENCIA BRUTA 111HP</t>
  </si>
  <si>
    <t>ESCAVADEIRA HIDRAULICA SOBRE ESTEIRAS, CAPACIDADE DA CACAMBA ENTRE 1,20 E 1,50 M3, PESO OPERACIONAL ENTRE 20,00 E 22,00 TON, POTENCIA LIQUIDA ENTRE 150 E 155 HP, EQUIPADA COM CLAMSHELL</t>
  </si>
  <si>
    <t>ESCORA PRE-MOLDADA EM CONCRETO, *10 X 10* CM, H = 2,30M</t>
  </si>
  <si>
    <t>ESCOVA CIRCULAR EM ACO LATONADO, 6 X 1 " (DIAMETRO X ESPESSURA), FURO DE 1 1/4 ", FIO ONDULADO *0,30* MM</t>
  </si>
  <si>
    <t>ESCOVA DE ACO, COM CABO, *4  X 15* FILEIRAS DE CERDAS</t>
  </si>
  <si>
    <t>ESGUICHO JATO REGULAVEL, TIPO ELKHART, ENGATE RAPIDO 1 1/2", PARA COMBATE A INCENDIO</t>
  </si>
  <si>
    <t>ESGUICHO JATO REGULAVEL, TIPO ELKHART, ENGATE RAPIDO 2 1/2", PARA COMBATE A INCENDIO</t>
  </si>
  <si>
    <t>ESGUICHO TIPO JATO SOLIDO, EM LATAO, ENGATE RAPIDO 1 1/2" X 13 MM, PARA MANGUEIRA EM INSTALACAO PREDIAL COMBATE A INCENDIO</t>
  </si>
  <si>
    <t>ESGUICHO TIPO JATO SOLIDO, EM LATAO, ENGATE RAPIDO 1 1/2" X 16 MM, PARA MANGUEIRA EM INSTALACAO PREDIAL COMBATE A INCENDIO</t>
  </si>
  <si>
    <t>ESGUICHO TIPO JATO SOLIDO, EM LATAO, ENGATE RAPIDO 1 1/2" X 19 MM, PARA MANGUEIRA EM INSTALACAO PREDIAL COMBATE A INCENDIO</t>
  </si>
  <si>
    <t>ESGUICHO TIPO JATO SOLIDO, EM LATAO, ENGATE RAPIDO 2 1/2" X 13 MM, PARA MANGUEIRA EM INSTALACAO PREDIAL COMBATE A INCENDIO</t>
  </si>
  <si>
    <t>ESGUICHO TIPO JATO SOLIDO, EM LATAO, ENGATE RAPIDO 2 1/2" X 16 MM, PARA MANGUEIRA EM INSTALACAO PREDIAL COMBATE A INCENDIO</t>
  </si>
  <si>
    <t>ESGUICHO TIPO JATO SOLIDO, EM LATAO, ENGATE RAPIDO 2 1/2" X 19 MM, PARA MANGUEIRA EM INSTALACAO PREDIAL COMBATE A INCENDIO</t>
  </si>
  <si>
    <t>ESMERILHADEIRA ANGULAR ELETRICA, DIAMETRO DO DISCO 7 '' (180 MM), ROTACAO 8500 RPM, POTENCIA 2400 W</t>
  </si>
  <si>
    <t>ESPACADOR / DISTANCIADOR CIRCULAR COM ENTRADA LATERAL, EM PLASTICO, PARA VERGALHAO *4,2 A 12,5* MM, COBRIMENTO 20 MM</t>
  </si>
  <si>
    <t>ESPACADOR / DISTANCIADOR TIPO GARRA DUPLA, EM PLASTICO, COBRIMENTO *20* MM, PARA FERRAGENS DE LAJES E FUNDO DE VIGAS</t>
  </si>
  <si>
    <t>ESPACADOR / DISTANCIADOR TIPO PINO EM PLASTICO, PARA VERGALHAO ATE 10 MM, PARA APOIO DE ARMADURA</t>
  </si>
  <si>
    <t>ESPACADOR / SEPARADOR DE BARRA , METALICO, TIPO CARAMBOLA, PARA TIRANTES, 25 X 84 MM</t>
  </si>
  <si>
    <t>ESPACADOR OU DISTANCIADOR, EM PLASTICO, TIPO APOIO DE CORDOALHA (CARANGUEJO), PARA ARMADURA NEGATIVA E PROTENSAO, COBRIMENTO 50 MM</t>
  </si>
  <si>
    <t>ESPACADOR/SEPARADOR DE CORDOALHA TIPO DISCO 12 FUROS DE 14 MM, PARA TIRANTES</t>
  </si>
  <si>
    <t>ESPARGIDOR DE ASFALTO PRESSURIZADO, REBOCAVEL, TANQUE DE 2500 L, PNEUMATICO,  COM MOTOR A GASOLINA 3,4HP</t>
  </si>
  <si>
    <t>ESPARGIDOR DE ASFALTO PRESSURIZADO, TANQUE 6 M3 COM ISOLACAO TERMICA, AQUECIDO COM 2 MACARICOS, COM BARRA ESPARGIDORA 3,60 M, A SER MONTADO SOBRE CAMINHAO</t>
  </si>
  <si>
    <t>ESPATULA DE ACO INOX COM CABO DE MADEIRA, LARGURA 8 CM</t>
  </si>
  <si>
    <t>ESPATULA DE PLASTICO LISA, LARGURA 10 CM</t>
  </si>
  <si>
    <t>ESPELHO / PLACA CEGA 4" X 2", PARA INSTALACAO DE TOMADAS E INTERRUPTORES</t>
  </si>
  <si>
    <t>ESPELHO / PLACA CEGA 4" X 4", PARA INSTALACAO DE TOMADAS E INTERRUPTORES</t>
  </si>
  <si>
    <t>ESPELHO / PLACA DE 1 POSTO 4" X 2", PARA INSTALACAO DE TOMADAS E INTERRUPTORES</t>
  </si>
  <si>
    <t>ESPELHO / PLACA DE 2 POSTOS 4" X 2", PARA INSTALACAO DE TOMADAS E INTERRUPTORES</t>
  </si>
  <si>
    <t>ESPELHO / PLACA DE 2 POSTOS 4" X 4", PARA INSTALACAO DE TOMADAS E INTERRUPTORES</t>
  </si>
  <si>
    <t>ESPELHO / PLACA DE 3 POSTOS 4" X 2", PARA INSTALACAO DE TOMADAS E INTERRUPTORES</t>
  </si>
  <si>
    <t>ESPELHO / PLACA DE 4 POSTOS 4" X 4", PARA INSTALACAO DE TOMADAS E INTERRUPTORES</t>
  </si>
  <si>
    <t>ESPELHO / PLACA DE 6 POSTOS 4" X 4", PARA INSTALACAO DE TOMADAS E INTERRUPTORES</t>
  </si>
  <si>
    <t>ESPELHO CRISTAL E = 4 MM</t>
  </si>
  <si>
    <t>ESPELHO, RETO OU CURVO, EM LATAO CROMADO, ESPESSURA ATE 6 MM, LARGURA *40*MM, ALTURA *180*MM - PARA FECHADURA DE EMBUTIR</t>
  </si>
  <si>
    <t>ESPELHO, RETO OU CURVO, EM LATAO CROMADO, ESPESSURA MINIMA 6 MM, LARGURA *43*MM, ALTURA *230*MM - PARA FECHADURA DE EMBUTIR</t>
  </si>
  <si>
    <t>ESPOLETA SIMPLES N 8.</t>
  </si>
  <si>
    <t>ESPUMA EXPANSIVA DE POLIURETANO, APLICACAO MANUAL - 500 ML</t>
  </si>
  <si>
    <t>ESQUADRO DE ACO 12 " (300 MM), CABO DE ALUMINIO</t>
  </si>
  <si>
    <t>ESQUADRO INTERNO OU EXTERNO PARA CALHA PLUVIAL, PVC, DIAMETRO ENTRE 119 E 170 MM, PARA DRENAGEM PREDIAL</t>
  </si>
  <si>
    <t>ESQUI TRIPLO, EM TUBO DE ACO CARBONO, PINTURA NO PROCESSO ELETROSTATICO - EQUIPAMENTO DE GINASTICA PARA ACADEMIA AO AR LIVRE / ACADEMIA DA TERCEIRA IDADE - ATI</t>
  </si>
  <si>
    <t>ESTACA PRE-MOLDADA MACICA DE CONCRETO VIBRADO ARMADO, PARA CARGA DE 25 T, SECAO QUADRADA DE *16 X 16*, COM ANEL METALICO INCORPORADO A PECA (SOMENTE FORNECIMENTO)</t>
  </si>
  <si>
    <t>ESTACA PRE-MOLDADA MACICA DE CONCRETO VIBRADO ARMADO, PARA CARGA DE 50 T, SECAO QUADRADA, COM ANEL METALICO INCORPORADO A PECA (SOMENTE FORNECIMENTO)</t>
  </si>
  <si>
    <t>ESTACA PRE-MOLDADA VAZADA DE CONCRETO CENTRIFUGADO, PARA CARGA DE 100 T, SECAO CIRCULAR, COM ANEL METALICO INCORPORADO A PECA (SOMENTE FORNECIMENTO)</t>
  </si>
  <si>
    <t>ESTILETE DE METAL, LAMINA 18 MM</t>
  </si>
  <si>
    <t>ESTOPA</t>
  </si>
  <si>
    <t>ESTOPIM SIMPLES</t>
  </si>
  <si>
    <t>ESTRIBO COM PARAFUSO EM CHAPA DE FERRO FUNDIDO DE 2" X 3/16" X 35 CM, SECAO "U", PARA MADEIRAMENTO DE TELHADO</t>
  </si>
  <si>
    <t>ETANOL</t>
  </si>
  <si>
    <t>EXAMES - HORISTA (COLETADO CAIXA)</t>
  </si>
  <si>
    <t>EXAMES - MENSALISTA (COLETADO CAIXA)</t>
  </si>
  <si>
    <t>EXTENSAO DE SOLDA 201 ACETILENO, E = *1,5 A 2,5* MM</t>
  </si>
  <si>
    <t>EXTENSAO DE SOLDA 201 GLP, E = *2,5 A 4,0* MM</t>
  </si>
  <si>
    <t>EXTINTOR DE INCENDIO PORTATIL COM CARGA DE AGUA PRESSURIZADA DE 10 L, CLASSE A</t>
  </si>
  <si>
    <t>EXTINTOR DE INCENDIO PORTATIL COM CARGA DE GAS CARBONICO CO2 DE 4 KG, CLASSE BC</t>
  </si>
  <si>
    <t>EXTINTOR DE INCENDIO PORTATIL COM CARGA DE GAS CARBONICO CO2 DE 6 KG, CLASSE BC</t>
  </si>
  <si>
    <t>EXTINTOR DE INCENDIO PORTATIL COM CARGA DE PO QUIMICO SECO (PQS) DE 12 KG, CLASSE BC</t>
  </si>
  <si>
    <t>EXTINTOR DE INCENDIO PORTATIL COM CARGA DE PO QUIMICO SECO (PQS) DE 4 KG, CLASSE BC</t>
  </si>
  <si>
    <t>EXTINTOR DE INCENDIO PORTATIL COM CARGA DE PO QUIMICO SECO (PQS) DE 6 KG, CLASSE BC</t>
  </si>
  <si>
    <t>EXTINTOR DE INCENDIO PORTATIL COM CARGA DE PO QUIMICO SECO (PQS) DE 8 KG, CLASSE BC</t>
  </si>
  <si>
    <t>EXTREMIDADE PVC PBA, BF, JE, DN 100/ DE 110 MM (NBR 10351)</t>
  </si>
  <si>
    <t>EXTREMIDADE PVC PBA, BF, JE, DN 50 / DE 60 MM (NBR 10351)</t>
  </si>
  <si>
    <t>EXTREMIDADE PVC PBA, BF, JE, DN 75/ DE 85 MM (NBR 10351)</t>
  </si>
  <si>
    <t>EXTREMIDADE PVC PBA, PF, JE, DN 100 / DE 110 MM (NBR 10351)</t>
  </si>
  <si>
    <t>EXTREMIDADE PVC PBA, PF, JE, DN 50/ DE 60 MM (NBR 10351)</t>
  </si>
  <si>
    <t>EXTREMIDADE PVC PBA, PF, JE, DN 75 / DE 85 MM (NBR 10351)</t>
  </si>
  <si>
    <t>EXTREMIDADE/TUBETE PARA HIDROMETRO PVC, COM ROSCA, CURTA, COM BUCHA LATAO, 1/2"</t>
  </si>
  <si>
    <t>EXTREMIDADE/TUBETE PARA HIDROMETRO PVC, COM ROSCA, CURTA, COM BUCHA LATAO, 3/4"</t>
  </si>
  <si>
    <t>EXTREMIDADE/TUBETE PARA HIDROMETRO PVC, COM ROSCA, CURTA, SEM BUCHA LATAO, 1/2"</t>
  </si>
  <si>
    <t>EXTREMIDADE/TUBETE PARA HIDROMETRO PVC, COM ROSCA, CURTA, SEM BUCHA LATAO, 3/4"</t>
  </si>
  <si>
    <t>EXTREMIDADE/TUBETE PARA HIDROMETRO PVC, COM ROSCA, LONGA, SEM BUCHA LATAO, 1/2"</t>
  </si>
  <si>
    <t>EXTREMIDADE/TUBETE PARA HIDROMETRO PVC, COM ROSCA, LONGA, SEM BUCHA LATAO, 3/4"</t>
  </si>
  <si>
    <t>FECHO / FECHADURA COM PUXADOR CONCHA, COM TRANCA TIPO TRAVA, PARA JANELA / PORTA DE CORRER (INCLUI TESTA, FECHADURA, PUXADOR) - COMPLETA</t>
  </si>
  <si>
    <t>FECHO DE SEGURANCA, TIPO BATOM, EM LATAO / ZAMAC, CROMADO, PARA PORTAS E JANELAS - INCLUI PARAFUSOS</t>
  </si>
  <si>
    <t>FELTRO EM LA DE ROCHA, 1 FACE REVESTIDA COM PAPEL ALUMINIZADO, EM ROLO, DENSIDADE = 32 KG/M3, E=*50* MM (COLETADO CAIXA)</t>
  </si>
  <si>
    <t>FERRAMENTAS - FAMILIA ALMOXARIFE - HORISTA (ENCARGOS COMPLEMENTARES - COLETADO CAIXA)</t>
  </si>
  <si>
    <t>FERRAMENTAS - FAMILIA ALMOXARIFE - MENSALISTA (ENCARGOS COMPLEMENTARES - COLETADO CAIXA)</t>
  </si>
  <si>
    <t>FERRAMENTAS - FAMILIA CARPINTEIRO DE FORMAS - HORISTA (ENCARGOS COMPLEMENTARES - COLETADO CAIXA)</t>
  </si>
  <si>
    <t>FERRAMENTAS - FAMILIA CARPINTEIRO DE FORMAS - MENSALISTA (ENCARGOS COMPLEMENTARES - COLETADO CAIXA)</t>
  </si>
  <si>
    <t>FERRAMENTAS - FAMILIA ELETRICISTA - HORISTA (ENCARGOS COMPLEMENTARES - COLETADO CAIXA)</t>
  </si>
  <si>
    <t>FERRAMENTAS - FAMILIA ELETRICISTA - MENSALISTA (ENCARGOS COMPLEMENTARES - COLETADO CAIXA)</t>
  </si>
  <si>
    <t>FERRAMENTAS - FAMILIA ENCANADOR - HORISTA (ENCARGOS COMPLEMENTARES - COLETADO CAIXA)</t>
  </si>
  <si>
    <t>FERRAMENTAS - FAMILIA ENCANADOR - MENSALISTA (ENCARGOS COMPLEMENTARES - COLETADO CAIXA)</t>
  </si>
  <si>
    <t>FERRAMENTAS - FAMILIA ENCARREGADO GERAL - HORISTA (ENCARGOS COMPLEMENTARES - COLETADO CAIXA)</t>
  </si>
  <si>
    <t>FERRAMENTAS - FAMILIA ENCARREGADO GERAL - MENSALISTA (ENCARGOS COMPLEMENTARES - COLETADO CAIXA)</t>
  </si>
  <si>
    <t>FERRAMENTAS - FAMILIA ENGENHEIRO CIVIL - HORISTA (ENCARGOS COMPLEMENTARES - COLETADO CAIXA)</t>
  </si>
  <si>
    <t>FERRAMENTAS - FAMILIA ENGENHEIRO CIVIL - MENSALISTA (ENCARGOS COMPLEMENTARES - COLETADO CAIXA)</t>
  </si>
  <si>
    <t>FERRAMENTAS - FAMILIA OPERADOR ESCAVADEIRA - HORISTA (ENCARGOS COMPLEMENTARES - COLETADO CAIXA)</t>
  </si>
  <si>
    <t>FERRAMENTAS - FAMILIA OPERADOR ESCAVADEIRA - MENSALISTA (ENCARGOS COMPLEMENTARES - COLETADO CAIXA)</t>
  </si>
  <si>
    <t>FERRAMENTAS - FAMILIA PEDREIRO - HORISTA (ENCARGOS COMPLEMENTARES - COLETADO CAIXA)</t>
  </si>
  <si>
    <t>FERRAMENTAS - FAMILIA PEDREIRO - MENSALISTA (ENCARGOS COMPLEMENTARES - COLETADO CAIXA)</t>
  </si>
  <si>
    <t>FERRAMENTAS - FAMILIA PINTOR - HORISTA (ENCARGOS COMPLEMENTARES - COLETADO CAIXA)</t>
  </si>
  <si>
    <t>FERRAMENTAS - FAMILIA PINTOR - MENSALISTA (ENCARGOS COMPLEMENTARES - COLETADO CAIXA)</t>
  </si>
  <si>
    <t>FERRAMENTAS - FAMILIA SERVENTE - HORISTA (ENCARGOS COMPLEMENTARES - COLETADO CAIXA)</t>
  </si>
  <si>
    <t>FERRAMENTAS - FAMILIA SERVENTE - MENSALISTA (ENCARGOS COMPLEMENTARES - COLETADO CAIXA)</t>
  </si>
  <si>
    <t>FERRAMENTAS - FAMILIA SOLDADOR - HORISTA (ENCARGOS COMPLEMENTARES - COLETADO CAIXA)</t>
  </si>
  <si>
    <t>FERRAMENTAS - FAMILIA SOLDADOR - MENSALISTA (ENCARGOS COMPLEMENTARES - COLETADO CAIXA)</t>
  </si>
  <si>
    <t>FERRAMENTAS - FAMILIA TOPOGRAFO - HORISTA (ENCARGOS COMPLEMENTARES - COLETADO CAIXA)</t>
  </si>
  <si>
    <t>FERRAMENTAS - FAMILIA TOPOGRAFO - MENSALISTA (ENCARGOS COMPLEMENTARES - COLETADO CAIXA)</t>
  </si>
  <si>
    <t>FERTILIZANTE NPK - 10:10:10</t>
  </si>
  <si>
    <t>FERTILIZANTE NPK - 4: 14: 8</t>
  </si>
  <si>
    <t>FERTILIZANTE ORGANICO COMPOSTO, CLASSE A</t>
  </si>
  <si>
    <t>FIBRA DE ACO PARA REFORCO DO CONCRETO, SOLTA, TIPO A-I, FATOR DE FORMA *50* L / D, COMPRIMENTO DE *30* MM E RESISTENCIA A TRACAO DO ACO MAIOR 1000 MPA</t>
  </si>
  <si>
    <t>FILTRO ANAEROBIO, EM POLIETILENO DE ALTA DENSIDADE (PEAD), CAPACIDADE *1100* LITROS (NBR 13969)</t>
  </si>
  <si>
    <t>FILTRO ANAEROBIO, EM POLIETILENO DE ALTA DENSIDADE (PEAD), CAPACIDADE *2800* LITROS (NBR 13969)</t>
  </si>
  <si>
    <t>FILTRO ANAEROBIO, EM POLIETILENO DE ALTA DENSIDADE (PEAD), CAPACIDADE *5000* LITROS (NBR 13969)</t>
  </si>
  <si>
    <t>FINCAPINO CURTO CALIBRE 22 VERMELHO, CARGA MEDIA (ACAO DIRETA)</t>
  </si>
  <si>
    <t xml:space="preserve">CENTO </t>
  </si>
  <si>
    <t>FINCAPINO LONGO CALIBRE 22, CARGA FORTE (ACAO DIRETA)</t>
  </si>
  <si>
    <t>FIO COBRE NU DE 150 A 500 MM2, PARA TENSOES DE ATE 600 V</t>
  </si>
  <si>
    <t>FIO COBRE NU DE 16 A 35 MM2, PARA TENSOES DE ATE 600 V</t>
  </si>
  <si>
    <t>FIO COBRE NU DE 50 A 120 MM2, PARA TENSOES DE ATE 600 V</t>
  </si>
  <si>
    <t>FIO DE COBRE, SOLIDO, CLASSE 1, ISOLACAO EM PVC/A, ANTICHAMA BWF-B, 450/750V, SECAO NOMINAL 1,5 MM2</t>
  </si>
  <si>
    <t>FIO DE COBRE, SOLIDO, CLASSE 1, ISOLACAO EM PVC/A, ANTICHAMA BWF-B, 450/750V, SECAO NOMINAL 10 MM2</t>
  </si>
  <si>
    <t>FIO DE COBRE, SOLIDO, CLASSE 1, ISOLACAO EM PVC/A, ANTICHAMA BWF-B, 450/750V, SECAO NOMINAL 2,5 MM2</t>
  </si>
  <si>
    <t>FIO DE COBRE, SOLIDO, CLASSE 1, ISOLACAO EM PVC/A, ANTICHAMA BWF-B, 450/750V, SECAO NOMINAL 4 MM2</t>
  </si>
  <si>
    <t>FIO DE COBRE, SOLIDO, CLASSE 1, ISOLACAO EM PVC/A, ANTICHAMA BWF-B, 450/750V, SECAO NOMINAL 6 MM2</t>
  </si>
  <si>
    <t>FIO TELEFONICO EXTERNO (FE) EM ACO COBREADO, ISOLACAO EM PEAD OU PVC ANTI-CHAMA, 2 CONDUTORES</t>
  </si>
  <si>
    <t>FIO TELEFONICO INTERNO (FI) EM COBRE ESTANHADO, ISOLACAO EM PVC ANTICHAMA, 2 CONDUTORES DE 0,6 MM (NBR 9115:2005)</t>
  </si>
  <si>
    <t>FITA ACO INOX PARA CINTAR POSTE, L = 19 MM, E = 0,5 MM (ROLO DE 30M)</t>
  </si>
  <si>
    <t>FITA ADESIVA ALUMINIZADA, PARA INSTALACAO DE MANTAS DE SUBCOBERTURA,  L = *5* CM</t>
  </si>
  <si>
    <t>FITA ADESIVA ANTICORROSIVA DE PVC FLEXIVEL, COR PRETA, PARA PROTECAO TUBULACAO, 50 MM X 30 M (L X C), E= *0,25* MM</t>
  </si>
  <si>
    <t>FITA ADESIVA ASFALTICA ALUMINIZADA MULTIUSO, L = 10 CM, ROLO DE 10 M</t>
  </si>
  <si>
    <t>FITA CREPE ROLO DE 25 MM X 50 M</t>
  </si>
  <si>
    <t>FITA DE ALUMINIO PARA PROTECAO DO CONDUTOR LARGURA 10 MM</t>
  </si>
  <si>
    <t>FITA DE PAPEL MICROPERFURADO, 50 X 150 MM, PARA TRATAMENTO DE JUNTAS DE CHAPA DE GESSO PARA DRYWALL</t>
  </si>
  <si>
    <t>FITA DE PAPEL REFORCADA COM LAMINA DE METAL PARA REFORCO DE CANTOS DE CHAPA DE GESSO PARA DRYWALL</t>
  </si>
  <si>
    <t>FITA ISOLANTE ADESIVA ANTICHAMA, USO ATE 750 V, EM ROLO DE 19 MM X 20 M</t>
  </si>
  <si>
    <t>FITA ISOLANTE ADESIVA ANTICHAMA, USO ATE 750 V, EM ROLO DE 19 MM X 5 M</t>
  </si>
  <si>
    <t>FITA ISOLANTE DE BORRACHA AUTOFUSAO, USO ATE 69 KV (ALTA TENSAO)</t>
  </si>
  <si>
    <t>FITA METALICA GRAVADA, L = 17 MM, ROLO DE 25 M, CARGA RECOMENDADA = *120* KGF</t>
  </si>
  <si>
    <t>FITA METALICA PERFURADA, L = *18* MM, ROLO DE 30 M, CARGA RECOMENDADA = *30* KGF</t>
  </si>
  <si>
    <t>FITA METALICA PERFURADA, L = 17 MM, ROLO DE 30 M, CARGA RECOMENDADA = *19* KGF</t>
  </si>
  <si>
    <t>FITA METALICA PERFURADA, L = 25 MM, ROLO DE 30 M, CARGA RECOMENDADA = *222,5* KGF</t>
  </si>
  <si>
    <t>FITA PLASTICA ZEBRADA PARA DEMARCACAO DE AREAS, LARGURA = 7 CM, SEM ADESIVO (COLETADO CAIXA)</t>
  </si>
  <si>
    <t>FITA VEDA ROSCA EM ROLOS DE 18 MM X 10 M (L X C)</t>
  </si>
  <si>
    <t>FITA VEDA ROSCA EM ROLOS DE 18 MM X 25 M (L X C)</t>
  </si>
  <si>
    <t>FITA VEDA ROSCA EM ROLOS DE 18 MM X 50 M (L X C)</t>
  </si>
  <si>
    <t>FIXADOR DE ABA AUTOTRAVANTE PARA TELHA DE FIBROCIMENTO, TIPO CANALETE 90 OU KALHETAO</t>
  </si>
  <si>
    <t>FIXADOR DE ABA SIMPLES PARA TELHA DE FIBROCIMENTO, TIPO CANALETA 49 OU KALHETA</t>
  </si>
  <si>
    <t>FIXADOR DE ABA SIMPLES PARA TELHA DE FIBROCIMENTO, TIPO CANALETA 90 OU KALHETAO</t>
  </si>
  <si>
    <t>FLANELA *30 X 40* CM</t>
  </si>
  <si>
    <t>FLANGE PVC, ROSCAVEL SEXTAVADO SEM FUROS 3/4"</t>
  </si>
  <si>
    <t>FLANGE PVC, ROSCAVEL, SEXTAVADO, SEM FUROS 3"</t>
  </si>
  <si>
    <t>FLANGE PVC, ROSCAVEL, SEXTAVADO, SEM FUROS, 1 1/2"</t>
  </si>
  <si>
    <t>FLANGE PVC, ROSCAVEL, SEXTAVADO, SEM FUROS, 1 1/4"</t>
  </si>
  <si>
    <t>FLANGE PVC, ROSCAVEL, SEXTAVADO, SEM FUROS, 1/2"</t>
  </si>
  <si>
    <t>FLANGE PVC, ROSCAVEL, SEXTAVADO, SEM FUROS, 1"</t>
  </si>
  <si>
    <t>FLANGE PVC, ROSCAVEL, SEXTAVADO, SEM FUROS, 2 1/2"</t>
  </si>
  <si>
    <t>FLANGE PVC, ROSCAVEL, SEXTAVADO, SEM FUROS, 2"</t>
  </si>
  <si>
    <t>FLANGE SEXTAVADO DE FERRO GALVANIZADO, COM ROSCA BSP, DE 1 1/2"</t>
  </si>
  <si>
    <t>FLANGE SEXTAVADO DE FERRO GALVANIZADO, COM ROSCA BSP, DE 1 1/4"</t>
  </si>
  <si>
    <t>FLANGE SEXTAVADO DE FERRO GALVANIZADO, COM ROSCA BSP, DE 1/2"</t>
  </si>
  <si>
    <t>FLANGE SEXTAVADO DE FERRO GALVANIZADO, COM ROSCA BSP, DE 1"</t>
  </si>
  <si>
    <t>FLANGE SEXTAVADO DE FERRO GALVANIZADO, COM ROSCA BSP, DE 2 1/2"</t>
  </si>
  <si>
    <t>FLANGE SEXTAVADO DE FERRO GALVANIZADO, COM ROSCA BSP, DE 2"</t>
  </si>
  <si>
    <t>FLANGE SEXTAVADO DE FERRO GALVANIZADO, COM ROSCA BSP, DE 3/4"</t>
  </si>
  <si>
    <t>FLANGE SEXTAVADO DE FERRO GALVANIZADO, COM ROSCA BSP, DE 3"</t>
  </si>
  <si>
    <t>FLANGE SEXTAVADO DE FERRO GALVANIZADO, COM ROSCA BSP, DE 4"</t>
  </si>
  <si>
    <t>FLANGE SEXTAVADO DE FERRO GALVANIZADO, COM ROSCA BSP, DE 6"</t>
  </si>
  <si>
    <t>FORRO COMPOSTO POR PAINEIS DE LA DE VIDRO, REVESTIDOS EM PVC MICROPERFURADO, DE *1250 X 625* MM, ESPESSURA 15 MM (COM COLOCACAO)</t>
  </si>
  <si>
    <t>FORRO DE FIBRA MINERAL EM PLACAS DE 1250 X 625 MM, E = 15 MM, BORDA RETA, COM PINTURA ANTIMOFO, APOIADO EM PERFIL DE ACO GALVANIZADO COM 24 MM DE BASE - INSTALADO</t>
  </si>
  <si>
    <t>FORRO DE FIBRA MINERAL EM PLACAS DE 625 X 625 MM, E = 15 MM, BORDA RETA, COM PINTURA ANTIMOFO, APOIADO EM PERFIL DE ACO GALVANIZADO COM 24 MM DE BASE - INSTALADO</t>
  </si>
  <si>
    <t>FORRO DE FIBRA MINERAL EM PLACAS DE 625 X 625 MM, E = 15/16 MM, BORDA REBAIXADA, COM PINTURA ANTIMOFO, APOIADO EM PERFIL DE ACO GALVANIZADO COM 24 MM DE BASE - INSTALADO</t>
  </si>
  <si>
    <t>FORRO DE MADEIRA CEDRINHO OU EQUIVALENTE DA REGIAO, ENCAIXE MACHO/FEMEA COM FRISO, *10 X 1* CM (SEM COLOCACAO)</t>
  </si>
  <si>
    <t>FORRO DE MADEIRA CUMARU/IPE CHAMPANHE OU EQUIVALENTE DA REGIAO, ENCAIXE MACHO/FEMEA COM FRISO, *10 X 1* CM (SEM COLOCACAO)</t>
  </si>
  <si>
    <t>FORRO DE MADEIRA PINUS OU EQUIVALENTE DA REGIAO, ENCAIXE MACHO/FEMEA COM FRISO, *10 X 1* CM (SEM COLOCACAO)</t>
  </si>
  <si>
    <t>FORRO DE PVC LISO, BRANCO, REGUA DE 10 CM, ESPESSURA DE 8 MM A 10 MM (COM COLOCACAO / SEM ESTRUTURA METALICA)</t>
  </si>
  <si>
    <t>FORRO DE PVC LISO, BRANCO, REGUA DE 20 CM, ESPESSURA DE 8 MM A 10 MM, COMPRIMENTO 6 M (SEM COLOCACAO)</t>
  </si>
  <si>
    <t>FORRO DE PVC, FRISADO, BRANCO, REGUA DE 10 CM, ESPESSURA DE 8 MM A 10 MM E COMPRIMENTO 6 M (SEM COLOCACAO)</t>
  </si>
  <si>
    <t>FORRO DE PVC, FRISADO, BRANCO, REGUA DE 20 CM, ESPESSURA DE 8 MM A 10 MM E COMPRIMENTO 6 M (SEM COLOCACAO)</t>
  </si>
  <si>
    <t>FOSSA SEPTICA, SEM FILTRO, PARA 15 A 30 CONTRIBUINTES, CILINDRICA, COM TAMPA, EM POLIETILENO DE ALTA DENSIDADE (PEAD), CAPACIDADE APROXIMADA DE 5500 LITROS (NBR 7229)</t>
  </si>
  <si>
    <t>FOSSA SEPTICA, SEM FILTRO, PARA 4 A 7 CONTRIBUINTES, CILINDRICA,  COM TAMPA, EM POLIETILENO DE ALTA DENSIDADE (PEAD), CAPACIDADE APROXIMADA DE 1100 LITROS (NBR 7229)</t>
  </si>
  <si>
    <t>FOSSA SEPTICA, SEM FILTRO, PARA 8 A 14 CONTRIBUINTES, CILINDRICA, COM TAMPA, EM POLIETILENO DE ALTA DENSIDADE (PEAD), CAPACIDADE APROXIMADA DE 3000 LITROS (NBR 7229)</t>
  </si>
  <si>
    <t>FOSSA SEPTICA,SEM FILTRO, PARA 40 A 52 CONTRIBUINTES, CILINDRICA, COM TAMPA, EM POLIETILENO DE ALTA DENSIDADE (PEAD), CAPACIDADE APROXIMADA DE 10000 LITROS (NBR 7229)</t>
  </si>
  <si>
    <t>FRESADORA DE ASFALTO A FRIO SOBRE ESTEIRAS, LARG. FRESAGEM 2,00 M, POT. 410 KW/550 HP</t>
  </si>
  <si>
    <t>FRESADORA DE ASFALTO A FRIO SOBRE RODAS, LARG. FRESAGEM 1,00 M, POT. 155 KW/208 HP</t>
  </si>
  <si>
    <t>FUNDO ANTICORROSIVO PARA METAIS FERROSOS (ZARCAO)</t>
  </si>
  <si>
    <t>FUNDO PREPARADOR ACRILICO BASE AGUA</t>
  </si>
  <si>
    <t xml:space="preserve">GL    </t>
  </si>
  <si>
    <t>FURO PARA TORNEIRA OU OUTROS ACESSORIOS  EM BANCADA DE MARMORE/ GRANITO OU OUTRO TIPO DE PEDRA NATURAL</t>
  </si>
  <si>
    <t>FUSIVEL DIAZED 20 A TAMANHO DII, CAPACIDADE DE INTERRUPCAO DE 50 KA EM VCA E 8 KA EM VCC, TENSAO NOMIMNAL DE 500 V</t>
  </si>
  <si>
    <t>FUSIVEL DIAZED 35 A TAMANHO DIII, CAPACIDADE DE INTERRUPCAO DE 50 KA EM VCA E 8 KA EM VCC, TENSAO NOMIMNAL DE 500 V</t>
  </si>
  <si>
    <t>FUSIVEL NH *36* A 80 AMPERES, TAMANHO 00, CAPACIDADE DE INTERRUPCAO DE 120 KA, TENSAO NOMIMNAL DE 500 V</t>
  </si>
  <si>
    <t>FUSIVEL NH 100 A TAMANHO 00, CAPACIDADE DE INTERRUPCAO DE 120 KA, TENSAO NOMIMNAL DE 500 V</t>
  </si>
  <si>
    <t>FUSIVEL NH 125 A TAMANHO 00, CAPACIDADE DE INTERRUPCAO DE 120 KA, TENSAO NOMIMNAL DE 500 V</t>
  </si>
  <si>
    <t>FUSIVEL NH 160 A TAMANHO 00, CAPACIDADE DE INTERRUPCAO DE 120 KA, TENSAO NOMIMNAL DE 500 V</t>
  </si>
  <si>
    <t>FUSIVEL NH 20 A TAMANHO 000, CAPACIDADE DE INTERRUPCAO DE 120 KA, TENSAO NOMIMNAL DE 500 V</t>
  </si>
  <si>
    <t>FUSIVEL NH 200 A 250 AMPERES, TAMANHO 1, CAPACIDADE DE INTERRUPCAO DE 120 KA, TENSAO NOMIMNAL DE 500 V</t>
  </si>
  <si>
    <t>GABIAO  TIPO CAIXA, MALHA HEXAGONAL 8 X 10 CM (ZN/AL), FIO 2,7 MM, DIMENSOES 2,0 X 1,0 X 0,5 M (C X L X A)</t>
  </si>
  <si>
    <t>GABIAO MANTA (COLCHAO) MALHA HEXAGONAL 6 X 8 CM (ZN/AL REVESTIDO COM POLIMERO), DIMENSOES 4,0 X 2,0 X 0,17 M (C X L X A) FIO 2 MM</t>
  </si>
  <si>
    <t>GABIAO MANTA (COLCHAO) MALHA HEXAGONAL 6 X 8 CM (ZN/AL REVESTIDO COM POLIMERO), FIO 2 MM, DIMENSOES 4,0 X 2,0 X 0,23 M (C X L X A)</t>
  </si>
  <si>
    <t>GABIAO MANTA (COLCHAO) MALHA HEXAGONAL 6 X 8 CM (ZN/AL REVESTIDO COM POLIMERO), FIO 2 MM, DIMENSOES 4,0 X 2,0 X 0,3 M (C X L X A)</t>
  </si>
  <si>
    <t>GABIAO MANTA (COLCHAO) MALHA HEXAGONAL 6 X 8 CM (ZN/AL REVESTIDO COM POLIMERO), FIO 2,0 MM, DIMENSOES 5,0 X 2,0 X 0,17 M (C X L X A)</t>
  </si>
  <si>
    <t>GABIAO MANTA (COLCHAO) MALHA HEXAGONAL 6 X 8 CM (ZN/AL REVESTIDO COM POLIMERO), FIO 2,0 MM, DIMENSOES 5,0 X 2,0 X 0,23 M (C X L X A)</t>
  </si>
  <si>
    <t>GABIAO MANTA (COLCHAO) MALHA HEXAGONAL 6 X 8 CM (ZN/AL REVESTIDO COM POLIMERO), FIO 2,0 MM, DIMENSOES 5,0 X 2,0 X 0,30 M (C X L X A)</t>
  </si>
  <si>
    <t>GABIAO SACO MALHA HEXAGONAL 8 X 10 CM (ZN/AL REVESTIDO COM POLIMERO),  FIO 2,4 MM, DIMENSOES 3,0 X 0,65 M</t>
  </si>
  <si>
    <t>GABIAO SACO MALHA HEXAGONAL 8 X 10 CM (ZN/AL REVESTIDO COM POLIMERO), FIO 2,4 MM, H = 0,65 M</t>
  </si>
  <si>
    <t>GABIAO SACO MALHA HEXAGONAL 8 X 10 CM (ZN/AL), FIO 2,7 MM, DIMENSOES 4,0 X 0,65 M</t>
  </si>
  <si>
    <t>GABIAO TIPO CAIXA MALHA HEXAGONAL 8 X 10 CM (ZN/AL REVESTIDO COM POLIMERO),  FIO 2,4 MM, DIMENSOES 2,0 X 1,0 X 1,0 M (C X L X A)</t>
  </si>
  <si>
    <t>GABIAO TIPO CAIXA MALHA HEXAGONAL 8 X 10 CM (ZN/AL REVESTIDO COM POLIMERO),  FIO 2,4 MM, H = 0,50 M</t>
  </si>
  <si>
    <t>GABIAO TIPO CAIXA MALHA HEXAGONAL 8 X 10 CM (ZN/AL), FIO 2,7 MM, DIMENSOES 2,0 X 1,0 X 1,0 M (C X L X A)</t>
  </si>
  <si>
    <t>GABIAO TIPO CAIXA MALHA HEXAGONAL 8 X 10 CM (ZN/AL), FIO 2,7 MM, H = 0,50 M</t>
  </si>
  <si>
    <t>GABIAO TIPO CAIXA PARA SOLO REFORCADO, MALHA HEXAGONAL DE DUPLA TORCAO 8 X 10 CM (ZN/AL REVESTIDO COM POLIMERO), FIO 2,7 MM, DIMENSOES 2,0 X 1,0 X 0,5 M, COM CAUDA DE 3,0 M</t>
  </si>
  <si>
    <t>GABIAO TIPO CAIXA PARA SOLO REFORCADO, MALHA HEXAGONAL DE DUPLA TORCAO 8 X 10 CM (ZN/AL REVESTIDO COM POLIMERO), FIO 2,7 MM, DIMENSOES 2,0 X 1,0 X 1,0 M, COM CAUDA DE 3,0 M</t>
  </si>
  <si>
    <t>GABIAO TIPO CAIXA PARA SOLO REFORCADO, MALHA HEXAGONAL DE DUPLA TORCAO 8 X 10 CM (ZN/AL REVESTIDO COM POLIMERO), FIO 2,7 MM, DIMENSOES 2,0 X 1,0 X 1,0 M, COM CAUDA DE 4,0 M</t>
  </si>
  <si>
    <t>GABIAO TIPO CAIXA PARA SOLO REFORCADO, MALHA HEXAGONAL 8 X 10 CM (ZN/AL REVESTIDO COM POLIMERO), FIO 2,7 MM, DIMENSOES 2,0 X 1,0 X 0,5 M, COM CAUDA DE 4,0 M</t>
  </si>
  <si>
    <t>GABIAO TIPO CAIXA PARA SOLO REFORCADO, MALHA HEXAGONAL 8 X 10 CM (ZN/AL REVESTIDO COM POLIMERO), FIO 2,7 MM, DIMENSOES 2,0 X 1,0 X 1,0 M, COM CAUDA DE 4,0 M</t>
  </si>
  <si>
    <t>GABIAO TIPO CAIXA TRAPEZOIDAL, MALHA HEXAGONAL 10 X 12 CM (ZN/AL REVESTIDO COM POLIMERO) FIO 2,7 MM, FACE COM 65 GRAUS, COM GEOSSINTETICO, DIMENSOES 2,0 X 1,5 X 1,0 M (C X L X A)</t>
  </si>
  <si>
    <t>GABIAO TIPO CAIXA, MALHA HEXAGONAL 8 X 10 CM (ZN/AL REVESTIDO COM POLIMERO), FIO DE 2,4 MM, DIMENSOES 2,0 x 1,0 x 1,0 M (C X L X A)</t>
  </si>
  <si>
    <t>GABIAO TIPO CAIXA, MALHA HEXAGONAL 8 X 10 CM (ZN/AL REVESTIDO COM POLIMERO), FIO 2,4 MM, DIMENSOES 2,0 X 1,0 X 0,5 M (C X L X A)</t>
  </si>
  <si>
    <t>GABIAO TIPO CAIXA, MALHA HEXAGONAL 8 X 10 CM (ZN/AL), FIO DE 2,7 MM, DIMENSOES 2,0 X 1,0 X 1,0 M (C X L X A)</t>
  </si>
  <si>
    <t>GABIAO TIPO CAIXA, MALHA HEXAGONAL 8 X 10 CM (ZN/AL), FIO DE 2,7 MM, DIMENSOES 5,0 X 1,0 X 1,0 M (C X L X A)</t>
  </si>
  <si>
    <t>GANCHO CHATO EM FERRO GALVANIZADO,  L = 110 MM, RECOBRIMENTO = 100MM, SECAO 1/8 X 1/2" (3 MM X 12 MM), PARA FIXAR TELHA DE FIBROCIMENTO ONDULADA</t>
  </si>
  <si>
    <t>GANCHO OLHAL EM ACO GALVANIZADO, ESPESSURA 16MM, ABERTURA 21MM</t>
  </si>
  <si>
    <t>GAS DE COZINHA - GLP</t>
  </si>
  <si>
    <t>GEOGRELHA TECIDA COM FILAMENTOS DE POLIESTER + PVC, RESISTENCIA LONGITUDINAL: 90 KN/M, RESISTENCIA TRANSVERSAL: 30 KN/M, ALONGAMENTO = 12 POR CENTO</t>
  </si>
  <si>
    <t>GEOTEXTIL NAO TECIDO AGULHADO DE FILAMENTOS CONTINUOS 100% POLIESTER, RESITENCIA A TRACAO = 09 KN/M</t>
  </si>
  <si>
    <t>GEOTEXTIL NAO TECIDO AGULHADO DE FILAMENTOS CONTINUOS 100% POLIESTER, RESITENCIA A TRACAO = 10 KN/M</t>
  </si>
  <si>
    <t>GEOTEXTIL NAO TECIDO AGULHADO DE FILAMENTOS CONTINUOS 100% POLIESTER, RESITENCIA A TRACAO = 14 KN/M</t>
  </si>
  <si>
    <t>GEOTEXTIL NAO TECIDO AGULHADO DE FILAMENTOS CONTINUOS 100% POLIESTER, RESITENCIA A TRACAO = 16 KN/M</t>
  </si>
  <si>
    <t>GEOTEXTIL NAO TECIDO AGULHADO DE FILAMENTOS CONTINUOS 100% POLIESTER, RESITENCIA A TRACAO = 21 KN/M</t>
  </si>
  <si>
    <t>GEOTEXTIL NAO TECIDO AGULHADO DE FILAMENTOS CONTINUOS 100% POLIESTER, RESITENCIA A TRACAO = 26 KN/M</t>
  </si>
  <si>
    <t>GEOTEXTIL NAO TECIDO AGULHADO DE FILAMENTOS CONTINUOS 100% POLIESTER, RESITENCIA A TRACAO = 31 KN/M</t>
  </si>
  <si>
    <t>GERADOR PORTATIL MONOFASICO, POTENCIA 5500 VA, MOTOR A GASOLINA, POTENCIA DO MOTOR 13 CV</t>
  </si>
  <si>
    <t>GESSEIRO</t>
  </si>
  <si>
    <t>GESSEIRO (MENSALISTA)</t>
  </si>
  <si>
    <t>GESSO PROJETADO</t>
  </si>
  <si>
    <t>GONZO DE EMBUTIR, EM LATAO / ZAMAC, *20 X 48* MM, PARA JANELA BASCULANTE / PIVOTANTE -  INCLUI PARAFUSOS</t>
  </si>
  <si>
    <t>GONZO DE SOBREPOR, EM LATAO / ZAMAC, PARA JANELA PIVOTANTE - INCLUI PARAFUSOS</t>
  </si>
  <si>
    <t>GRADE DE DISCOS COM CONTROLE REMOTO, REBOCAVEL, COM 24 DISCOS 24" X 6 MM, COM PNEUS PARA TRANSPORTE</t>
  </si>
  <si>
    <t>GRADE DE DISCOS MECANICA 20X24" COM 20 DISCOS 24" X 6MM  COM PNEUS PARA TRANSPORTE</t>
  </si>
  <si>
    <t>GRAMA BATATAIS EM PLACAS, SEM PLANTIO</t>
  </si>
  <si>
    <t>GRAMA ESMERALDA OU SAO CARLOS OU CURITIBANA, EM PLACAS, SEM PLANTIO</t>
  </si>
  <si>
    <t>GRAMPO DE ACO POLIDO 1 " X 9</t>
  </si>
  <si>
    <t>GRAMPO DE ACO POLIDO 7/8 " X 9</t>
  </si>
  <si>
    <t>GRAMPO LINHA VIVA DE LATAO ESTANHADO, DIAMETRO DO CONDUTOR PRINCIPAL DE 10 A 120 MM2, DIAMETRO DA DERIVACAO DE 10 A 70 MM2</t>
  </si>
  <si>
    <t>GRAMPO METALICO TIPO OLHAL PARA HASTE DE ATERRAMENTO DE 1/2'', CONDUTOR DE *10* A 50 MM2</t>
  </si>
  <si>
    <t>GRAMPO METALICO TIPO OLHAL PARA HASTE DE ATERRAMENTO DE 1'', CONDUTOR DE *10* A 50 MM2</t>
  </si>
  <si>
    <t>GRAMPO METALICO TIPO OLHAL PARA HASTE DE ATERRAMENTO DE 3/4'', CONDUTOR DE *10* A 50 MM2</t>
  </si>
  <si>
    <t>GRAMPO METALICO TIPO OLHAL PARA HASTE DE ATERRAMENTO DE 5/8'', CONDUTOR DE *10* A 50 MM2</t>
  </si>
  <si>
    <t>GRAMPO METALICO TIPO U PARA HASTE DE ATERRAMENTO DE ATE 3/4'', CONDUTOR DE 10 A 25 MM2</t>
  </si>
  <si>
    <t>GRAMPO METALICO TIPO U PARA HASTE DE ATERRAMENTO DE ATE 5/8'', CONDUTOR DE 10 A 25 MM2</t>
  </si>
  <si>
    <t>GRAMPO PARALELO METALICO PARA CABO DE 6 A 50 MM2, COM 2 PARAFUSOS</t>
  </si>
  <si>
    <t>GRAMPO U DE 5/8 " N8 EM FERRO GALVANIZADO</t>
  </si>
  <si>
    <t>GRANALHA DE ACO, ANGULAR (GRIT), PARA JATEAMENTO, PENEIRA 0,117 A 1,00 MM, (SAE G-40 A G-80)</t>
  </si>
  <si>
    <t>SC25KG</t>
  </si>
  <si>
    <t>GRANALHA DE ACO, ANGULAR (GRIT), PARA JATEAMENTO, PENEIRA 1,41 A 1,19 MM (SAE G16)</t>
  </si>
  <si>
    <t>GRANALHA DE ACO, ESFERICA (SHOT), PARA JATEAMENTO, PENEIRA 0,40 A 1,00 MM (SAE S-170 A S-280)</t>
  </si>
  <si>
    <t>GRANALHA DE ACO, ESFERICA (SHOT), PARA JATEAMENTO, PENEIRA 1,19 A 1,00 MM (SAE S390)</t>
  </si>
  <si>
    <t>GRANILHA/ GRANA/ PEDRISCO OU AGREGADO EM MARMORE/ GRANITO/ QUARTZO E CALCARIO, PRETO, CINZA, PALHA OU BRANCO</t>
  </si>
  <si>
    <t>GRANITO PARA BANCADA, POLIDO, TIPO ANDORINHA/ QUARTZ/ CASTELO/ CORUMBA OU OUTROS EQUIVALENTES DA REGIAO, E=  *2,5* CM</t>
  </si>
  <si>
    <t>GRAUTE CIMENTICIO PARA USO GERAL</t>
  </si>
  <si>
    <t>GRAXA LUBRIFICANTE</t>
  </si>
  <si>
    <t>GRELHA FOFO ARTICULADA, CARGA MAXIMA 1,5 T, *300 X 1000* MM, E= *15* MM</t>
  </si>
  <si>
    <t>GRELHA FOFO SIMPLES COM REQUADRO, CARGA MAXIMA  12,5 T, *300 X 1000* MM, E= *15* MM, AREA ESTACIONAMENTO CARRO PASSEIO</t>
  </si>
  <si>
    <t>GRELHA FOFO SIMPLES COM REQUADRO, CARGA MAXIMA 1,5 T, 150 X 1000 MM, E= *15* MM</t>
  </si>
  <si>
    <t>GRELHA FOFO SIMPLES COM REQUADRO, CARGA MAXIMA 1,5 T, 200 X 1000 MM, E= *15* MM</t>
  </si>
  <si>
    <t>GRELHA PVC BRANCA QUADRADA, 150 X 150 MM</t>
  </si>
  <si>
    <t>GRELHA PVC CROMADA REDONDA, 150 MM</t>
  </si>
  <si>
    <t>GRUA ASCENCIONAL, LANCA DE 30 M, CAPACIDADE DE 1,0 T A 30 M, ALTURA ATE 39 M</t>
  </si>
  <si>
    <t>GRUA ASCENCIONAL, LANCA DE 42 M, CAPACIDADE DE 1,5 T A 30 M, ALTURA ATE 39 M</t>
  </si>
  <si>
    <t>GRUA ASCENCIONAL, LANCA DE 50 M, CAPACIDADE DE 2,33 T A 30 M, ALTURA ATE 48 M</t>
  </si>
  <si>
    <t>GRUPO DE SOLDAGEM C/ GERADOR A DIESEL 60 CV PARA SOLDA ELETRICA, SOBRE 04 RODAS, COM MOTOR 4 CILINDROS</t>
  </si>
  <si>
    <t>GRUPO DE SOLDAGEM COM GERADOR A DIESEL 30 CV, PARA SOLDA ELETRICA, SOBRE DUAS RODAS</t>
  </si>
  <si>
    <t>GRUPO GERADOR A GASOLINA, POTENCIA NOMINAL 2,2 KW, TENSAO DE SAIDA 110/220 V, MOTOR POTENCIA 6,5 HP</t>
  </si>
  <si>
    <t>GRUPO GERADOR DIESEL, COM CARENAGEM, POTENCIA STANDART ENTRE 100 E 110 KVA, VELOCIDADE DE 1800 RPM, FREQUENCIA DE 60 HZ</t>
  </si>
  <si>
    <t>GRUPO GERADOR DIESEL, COM CARENAGEM, POTENCIA STANDART ENTRE 140 E 150 KVA, VELOCIDADE DE 1800 RPM, FREQUENCIA DE 60 HZ</t>
  </si>
  <si>
    <t>GRUPO GERADOR DIESEL, COM CARENAGEM, POTENCIA STANDART ENTRE 210 E 220 KVA, VELOCIDADE DE 1800 RPM, FREQUENCIA DE 60 HZ</t>
  </si>
  <si>
    <t>GRUPO GERADOR DIESEL, COM CARENAGEM, POTENCIA STANDART ENTRE 250 E 260 KVA, VELOCIDADE DE 1800 RPM, FREQUENCIA DE 60 HZ</t>
  </si>
  <si>
    <t>GRUPO GERADOR DIESEL, COM CARENAGEM, POTENCIA STANDART ENTRE 50 E 55 KVA, VELOCIDADE DE 1800 RPM, FREQUENCIA DE 60 HZ</t>
  </si>
  <si>
    <t>GRUPO GERADOR DIESEL, SEM CARENAGEM, POTENCIA STANDART ENTRE 100 E 110 KVA, VELOCIDADE DE 1800 RPM, FREQUENCIA DE 60 HZ</t>
  </si>
  <si>
    <t>GRUPO GERADOR DIESEL, SEM CARENAGEM, POTENCIA STANDART ENTRE 210 E 220 KVA, VELOCIDADE DE 1800 RPM, FREQUENCIA DE 60 HZ</t>
  </si>
  <si>
    <t>GRUPO GERADOR DIESEL, SEM CARENAGEM, POTENCIA STANDART ENTRE 250 E 260 KVA, VELOCIDADE DE 1800 RPM, FREQUENCIA DE 60 HZ</t>
  </si>
  <si>
    <t>GRUPO GERADOR DIESEL, SEM CARENAGEM, POTENCIA STANDART ENTRE 80 E 90 KVA, VELOCIDADE DE 1800 RPM, FREQUENCIA DE 60 HZ</t>
  </si>
  <si>
    <t>GRUPO GERADOR ESTACIONARIO SILENCIADO, POTENCIA 50 KVA, MOTOR DIESEL</t>
  </si>
  <si>
    <t>GRUPO GERADOR ESTACIONARIO, MOTOR DIESEL POTENCIA 170 KVA</t>
  </si>
  <si>
    <t>GRUPO GERADOR ESTACIONARIO, POTENCIA 150 KVA, MOTOR DIESEL</t>
  </si>
  <si>
    <t>GRUPO GERADOR ESTACIONARIO, SILENCIADO, POTENCIA 180 KVA, MOTOR DIESEL</t>
  </si>
  <si>
    <t>GRUPO GERADOR REBOCAVEL, POTENCIA *66* KVA, MOTOR A DIESEL</t>
  </si>
  <si>
    <t>GUARNICAO/ALIZAR/VISTA, E = *1,3* CM, L = *5,0* CM HASTE REGULAVEL = *35* MM, EM MDF/PVC WOOD/ POLIESTIRENO OU MADEIRA LAMINADA, PRIMER BRANCO</t>
  </si>
  <si>
    <t>GUARNICAO/ALIZAR/VISTA, E = *1,3* CM, L = *7,0* CM, EM POLIESTIRENO, BRANCO</t>
  </si>
  <si>
    <t>GUARNICAO/ALIZAR/VISTA, E = *1,5* CM, L = *5,0* CM, EM POLIESTIRENO, BRANCO</t>
  </si>
  <si>
    <t>GUARNICAO/MOLDURA DE ACABAMENTO PARA ESQUADRIA DE ALUMINIO ANODIZADO NATURAL, PARA 1 FACE</t>
  </si>
  <si>
    <t>GUINCHO DE ALAVANCA MANUAL, CAPACIDADE DE 1,6 T, COM 20 M DE CABO DE ACO (AQUISICAO)</t>
  </si>
  <si>
    <t>GUINCHO DE ALAVANCA MANUAL, CAPACIDADE 3,2 T COM 20 M DE CABO DE ACO DIAMETRO 16,3 MM</t>
  </si>
  <si>
    <t>GUINCHO ELETRICO DE COLUNA, CAPACIDADE 400 KG, COM MOTO FREIO, MOTOR TRIFASICO DE 1,25 CV</t>
  </si>
  <si>
    <t>GUINDASTE HIDRAULICO AUTOPROPELIDO, COM LANCA TELESCOPICA 28,80 M, CAPACIDADE MAXIMA 30 T, POTENCIA 97 KW, TRACAO 4 X 4</t>
  </si>
  <si>
    <t>GUINDASTE HIDRAULICO AUTOPROPELIDO, COM LANCA TELESCOPICA 40 M, CAPACIDADE MAXIMA 60 T, POTENCIA 260 KW, TRACAO 6 X 6</t>
  </si>
  <si>
    <t>GUINDASTE HIDRAULICO AUTOPROPELIDO, COM LANCA TELESCOPICA 50 M, CAPACIDADE MAXIMA 100 T, POTENCIA 350 KW, TRACAO 10 X 6</t>
  </si>
  <si>
    <t>GUINDAUTO HIDRAULICO, CAPACIDADE MAXIMA DE CARGA 10000 KG, MOMENTO MAXIMO DE CARGA 23 TM , ALCANCE MAXIMO HORIZONTAL 11,80 M, PARA MONTAGEM SOBRE CHASSI DE CAMINHAO PBT MINIMO 15000 KG (INCLUI MONTAGEM, NAO INCLUI CAMINHAO)</t>
  </si>
  <si>
    <t>GUINDAUTO HIDRAULICO, CAPACIDADE MAXIMA DE CARGA 14340 KG, MOMENTO MAXIMO DE CARGA 42,3 TM, ALCANCE MAXIMO HORIZONTAL 16,80 M, PARA MONTAGEM SOBRE CHASSI DE CAMINHAO PBT MINIMO 23000 KG (INCLUI MONTAGEM, NAO INCLUI CAMINHAO)</t>
  </si>
  <si>
    <t>GUINDAUTO HIDRAULICO, CAPACIDADE MAXIMA DE CARGA 30000 KG, MOMENTO MAXIMO DE CARGA 92,2 TM , ALCANCE MAXIMO HORIZONTAL  22,00 M, PARA MONTAGEM SOBRE CHASSI DE CAMINHAO PBT MINIMO 30000 KG (INCLUI MONTAGEM, NAO INCLUI CAMINHAO)</t>
  </si>
  <si>
    <t>GUINDAUTO HIDRAULICO, CAPACIDADE MAXIMA DE CARGA 3300 KG, MOMENTO MAXIMO DE CARGA 5,8 TM , ALCANCE MAXIMO HORIZONTAL  7,60 M, PARA MONTAGEM SOBRE CHASSI DE CAMINHAO PBT MINIMO 8000 KG (INCLUI MONTAGEM, NAO INCLUI CAMINHAO)</t>
  </si>
  <si>
    <t>GUINDAUTO HIDRAULICO, CAPACIDADE MAXIMA DE CARGA 6200 KG, MOMENTO MAXIMO DE CARGA 11,7 TM , ALCANCE MAXIMO HORIZONTAL  9,70 M, PARA MONTAGEM SOBRE CHASSI DE CAMINHAO PBT MINIMO 13000 KG (INCLUI MONTAGEM, NAO INCLUI CAMINHAO)</t>
  </si>
  <si>
    <t>GUINDAUTO HIDRAULICO, CAPACIDADE MAXIMA DE CARGA 8500 KG, MOMENTO MAXIMO DE CARGA 30,4 TM , ALCANCE MAXIMO HORIZONTAL  14,30 M, PARA MONTAGEM SOBRE CHASSI DE CAMINHAO PBT MINIMO 23000 KG (INCLUI MONTAGEM, NAO INCLUI CAMINHAO)</t>
  </si>
  <si>
    <t>HASTE ANCORA EM ACO GALVANIZADO, DIMENSOES 16 MM X 2000 MM</t>
  </si>
  <si>
    <t>HASTE DE ACO GALVANIZADO PARA FIXACAO DE CONCERTINA 2 "/3 M</t>
  </si>
  <si>
    <t>HASTE DE ATERRAMENTO EM ACO GALVANIZADO TIPO CANTONEIRA COM 2,00 M DE COMPRIMENTO, 25 X 25 MM E CHAPA DE 3/16"</t>
  </si>
  <si>
    <t>HASTE METALICA PARA FIXACAO DE CALHA PLUVIAL,  ZINCADA, DOBRADA 90 GRAUS</t>
  </si>
  <si>
    <t>HASTE RETA PARA GANCHO DE FERRO GALVANIZADO, COM ROSCA 1/4 " X 30 CM PARA FIXACAO DE TELHA METALICA, INCLUI PORCA E ARRUELAS DE VEDACAO</t>
  </si>
  <si>
    <t>HASTE RETA PARA GANCHO DE FERRO GALVANIZADO, COM ROSCA 1/4 " X 40 CM PARA FIXACAO DE TELHA DE FIBROCIMENTO, INCLUI PORCA SEXTAVADA DE  ZINCO</t>
  </si>
  <si>
    <t>HASTE RETA PARA GANCHO DE FERRO GALVANIZADO, COM ROSCA 5/16" X 35 CM PARA FIXACAO DE TELHA DE FIBROCIMENTO, INCLUI PORCA E ARRUELAS DE VEDACAO</t>
  </si>
  <si>
    <t>HASTE RETA PARA GANCHO DE FERRO GALVANIZADO, COM ROSCA 5/16" X 40 CM PARA FIXACAO DE TELHA DE FIBROCIMENTO, INCLUI PORCA SEXTAVADA DE  ZINCO</t>
  </si>
  <si>
    <t>HASTE RETA PARA GANCHO DE FERRO GALVANIZADO, COM ROSCA 5/16" X 45 CM PARA FIXACAO DE TELHA DE FIBROCIMENTO, INCLUI PORCA E ARRUELAS DE VEDACAO</t>
  </si>
  <si>
    <t>HIDRANTE DE COLUNA COMPLETO, EM FERRO FUNDIDO, DN = 100 MM, COM REGISTRO, CUNHA DE BORRACHA, CURVA DESSIMETRICA, EXTREMIDADE E TAMPAS (INCLUI KIT FIXACAO)</t>
  </si>
  <si>
    <t>HIDRANTE DE COLUNA COMPLETO, EM FERRO FUNDIDO, DN = 75 MM, COM REGISTRO, CUNHA DE BORRACHA, CURVA DESSIMETRICA, EXTREMIDADE E TAMPAS (INCLUI KIT FIXACAO)</t>
  </si>
  <si>
    <t>HIDRANTE SUBTERRANEO, EM FERRO FUNDIDO, COM CURVA CURTA E CAIXA, DN 75 MM</t>
  </si>
  <si>
    <t>HIDRANTE SUBTERRANEO, EM FERRO FUNDIDO, COM CURVA LONGA E CAIXA, DN 75 MM</t>
  </si>
  <si>
    <t>HIDROJATEADORA PARA DESOBSTRUCAO DE REDES E GALERIAS, TANQUE 7000 L, BOMBA TRIPLEX 120 KGF/CM2 128 L/MIN (INCLUI MONTAGEM, NAO INCLUI CAMINHAO)</t>
  </si>
  <si>
    <t>HIDROJATEADORA PARA DESOBSTRUCAO DE REDES E GALERIAS, TANQUE 7000 L, BOMBA TRIPLEX 140 KGF/CM2 260 L/MIN ALIMENTADA POR MOTOR INDEPENDENTE A DIESEL POTENCIA 125 CV (INCLUI MONTAGEM, NAO INCLUI CAMINHAO)</t>
  </si>
  <si>
    <t>IGNITOR PARA LAMPADA DE VAPOR DE SODIO / VAPOR METALICO ATE 2000 W, TENSAO DE PULSO ENTRE 600 A 750 V</t>
  </si>
  <si>
    <t>IGNITOR PARA LAMPADA DE VAPOR DE SODIO / VAPOR METALICO ATE 400 W, TENSAO DE PULSO ENTRE 3000 A 4500 V</t>
  </si>
  <si>
    <t>IGNITOR PARA LAMPADA DE VAPOR DE SODIO / VAPOR METALICO ATE 400 W, TENSAO DE PULSO ENTRE 580 A 750 V</t>
  </si>
  <si>
    <t>IMPERMEABILIZADOR</t>
  </si>
  <si>
    <t>IMPERMEABILIZADOR (MENSALISTA)</t>
  </si>
  <si>
    <t>IMPERMEABILIZANTE FLEXIVEL BRANCO DE BASE ACRILICA PARA COBERTURAS</t>
  </si>
  <si>
    <t>IMPERMEABILIZANTE INCOLOR PARA TRATAMENTO DE FACHADAS E TELHAS, BASE SILICONE</t>
  </si>
  <si>
    <t>IMUNIZANTE PARA MADEIRA, INCOLOR</t>
  </si>
  <si>
    <t>INSTALADOR DE TUBULACOES (TUBOS/EQUIPAMENTOS)</t>
  </si>
  <si>
    <t>INSTALADOR DE TUBULACOES (TUBOS/EQUIPAMENTOS) (MENSALISTA)</t>
  </si>
  <si>
    <t>INTERRUPTOR BIPOLAR SIMPLES 10 A, 250 V (APENAS MODULO)</t>
  </si>
  <si>
    <t>INTERRUPTOR BIPOLAR 10A, 250V, CONJUNTO MONTADO PARA EMBUTIR 4" X 2" (PLACA + SUPORTE + MODULO)</t>
  </si>
  <si>
    <t>INTERRUPTOR INTERMEDIARIO 10 A, 250 V (APENAS MODULO)</t>
  </si>
  <si>
    <t>INTERRUPTOR INTERMEDIARIO 10A, 250V, CONJUNTO MONTADO PARA EMBUTIR 4" X 2" (PLACA + SUPORTE + MODULO)</t>
  </si>
  <si>
    <t>INTERRUPTOR PARALELO + TOMADA 2P+T 10A, 250V, CONJUNTO MONTADO PARA EMBUTIR 4" X 2" (PLACA + SUPORTE + MODULOS)</t>
  </si>
  <si>
    <t>INTERRUPTOR PARALELO 10A, 250V (APENAS MODULO)</t>
  </si>
  <si>
    <t>INTERRUPTOR PARALELO 10A, 250V, CONJUNTO MONTADO PARA EMBUTIR 4" X 2" (PLACA + SUPORTE + MODULO)</t>
  </si>
  <si>
    <t>INTERRUPTOR SIMPLES + INTERRUPTOR PARALELO + TOMADA 2P+T 10A, 250V, CONJUNTO MONTADO PARA EMBUTIR 4" X 2" (PLACA + SUPORTE + MODULOS)</t>
  </si>
  <si>
    <t>INTERRUPTOR SIMPLES + INTERRUPTOR PARALELO 10A, 250V, CONJUNTO MONTADO PARA EMBUTIR 4" X 2" (PLACA + SUPORTE + MODULOS)</t>
  </si>
  <si>
    <t>INTERRUPTOR SIMPLES + TOMADA 2P+T 10A, 250V, CONJUNTO MONTADO PARA EMBUTIR 4" X 2" (PLACA + SUPORTE + MODULOS)</t>
  </si>
  <si>
    <t>INTERRUPTOR SIMPLES + 2 INTERRUPTORES PARALELOS 10A, 250V, CONJUNTO MONTADO PARA EMBUTIR 4" X 2" (PLACA + SUPORTE + MODULOS)</t>
  </si>
  <si>
    <t>INTERRUPTOR SIMPLES 10A, 250V (APENAS MODULO)</t>
  </si>
  <si>
    <t>INTERRUPTOR SIMPLES 10A, 250V, CONJUNTO MONTADO PARA EMBUTIR 4" X 2" (PLACA + SUPORTE + MODULO)</t>
  </si>
  <si>
    <t>INTERRUPTOR SIMPLES 10A, 250V, CONJUNTO MONTADO PARA SOBREPOR 4" X 2" (CAIXA + MODULO)</t>
  </si>
  <si>
    <t>INTERRUPTOR SIMPLES 10A, 250V, CONJUNTO MONTADO PARA SOBREPOR 4" X 2" (CAIXA + 2 MODULOS)</t>
  </si>
  <si>
    <t>INTERRUPTORES PARALELOS (2 MODULOS) + TOMADA 2P+T 10A, 250V, CONJUNTO MONTADO PARA EMBUTIR 4" X 2" (PLACA + SUPORTE + MODULOS)</t>
  </si>
  <si>
    <t>INTERRUPTORES PARALELOS (2 MODULOS) 10A, 250V, CONJUNTO MONTADO PARA EMBUTIR 4" X 2" (PLACA + SUPORTE + MODULOS)</t>
  </si>
  <si>
    <t>INTERRUPTORES PARALELOS (3 MODULOS) 10A, 250V, CONJUNTO MONTADO PARA EMBUTIR 4" X 2" (PLACA + SUPORTE + MODULO)</t>
  </si>
  <si>
    <t>INTERRUPTORES SIMPLES (2 MODULOS) + TOMADA 2P+T 10A, 250V, CONJUNTO MONTADO PARA EMBUTIR 4" X 2" (PLACA + SUPORTE + MODULOS)</t>
  </si>
  <si>
    <t>INTERRUPTORES SIMPLES (2 MODULOS) + 1 INTERRUPTOR PARALELO 10A, 250V, CONJUNTO MONTADO PARA EMBUTIR 4" X 2" (PLACA + SUPORTE + MODULOS)</t>
  </si>
  <si>
    <t>INTERRUPTORES SIMPLES (2 MODULOS) 10A, 250V, CONJUNTO MONTADO PARA EMBUTIR 4" X 2" (PLACA + SUPORTE + MODULOS)</t>
  </si>
  <si>
    <t>INTERRUPTORES SIMPLES (3 MODULOS) 10A, 250V, CONJUNTO MONTADO PARA EMBUTIR 4" X 2" (PLACA + SUPORTE + MODULOS)</t>
  </si>
  <si>
    <t>INVERSOR DE SOLDA MONOFASICO DE 160 A, POTENCIA DE 5400 W, TENSAO DE 220 V, TURBO VENTILADO, PROTECAO POR FUSIVEL TERMICO, PARA ELETRODOS DE 2,0 A 4,0 MM</t>
  </si>
  <si>
    <t>ISOLADOR DE PORCELANA SUSPENSO, DISCO TIPO GARFO OLHAL, DIAMETRO DE 152 MM, PARA TENSAO DE *15* KV</t>
  </si>
  <si>
    <t>ISOLADOR DE PORCELANA, TIPO BUCHA, PARA TENSAO DE *15* KV</t>
  </si>
  <si>
    <t>ISOLADOR DE PORCELANA, TIPO BUCHA, PARA TENSAO DE *35* KV</t>
  </si>
  <si>
    <t>ISOLADOR DE PORCELANA, TIPO PINO MONOCORPO, PARA TENSAO DE *15* KV</t>
  </si>
  <si>
    <t>ISOLADOR DE PORCELANA, TIPO PINO MONOCORPO, PARA TENSAO DE *35* KV</t>
  </si>
  <si>
    <t>ISOLADOR DE PORCELANA, TIPO ROLDANA, DIMENSOES DE *72* X *72* MM, PARA USO EM BAIXA TENSAO</t>
  </si>
  <si>
    <t>JANELA BASCULANTE EM ALUMINIO, 80 X 60 CM (A X L), ACABAMENTO ACET OU BRILHANTE, BATENTE/REQUADRO DE 3 A 14 CM, COM VIDRO, SEM GUARNICAO/ALIZAR</t>
  </si>
  <si>
    <t>JANELA BASCULANTE EM MADEIRA PINUS/ EUCALIPTO/ TAUARI/ VIROLA OU EQUIVALENTE DA REGIAO, *60 X 60*, CAIXA DO BATENTE/ MARCO E = *10* CM, 2 BASCULAS PARA VIDRO, COM FERRAGENS (SEM VIDRO, SEM GUARNICAO/ALIZAR E SEM ACABAMENTO)</t>
  </si>
  <si>
    <t>JANELA BASCULANTE EM MADEIRA PINUS/ EUCALIPTO/ TAUARI/ VIROLA OU EQUIVALENTE DA REGIAO, CAIXA DO BATENTE/ MARCO *10* CM, *2* FOLHAS BASCULANTES PARA VIDRO, COM FERRAGENS (SEM VIDRO, SEM GUARNICAO/ALIZAR E SEM ACABAMENTO)</t>
  </si>
  <si>
    <t>JANELA BASCULANTE, ACO, COM BATENTE/REQUADRO, 60 X 60 CM (SEM VIDROS)</t>
  </si>
  <si>
    <t>JANELA DE ABRIR EM MADEIRA IMBUIA/CEDRO ARANA/CEDRO ROSA OU EQUIVALENTE DA REGIAO, CAIXA DO BATENTE/MARCO *10* CM, 2 FOLHAS DE ABRIR TIPO VENEZIANA E 2 FOLHAS DE ABRIR PARA VIDRO, COM GUARNICAO/ALIZAR, COM FERRAGENS, (SEM VIDRO E SEM ACABAMENTO)</t>
  </si>
  <si>
    <t>JANELA DE ABRIR EM MADEIRA PINUS/EUCALIPTO/ TAUARI/ VIROLA OU EQUIVALENTE DA REGIAO, CAIXA DO BATENTE/MARCO *10* CM, 2 FOLHAS DE ABRIR TIPO VENEZIANA E 2 FOLHAS GUILHOTINA PARA VIDRO, COM FERRAGENS (SEM VIDRO,SEM GUARNICAO/ALIZAR E SEM ACABAMENTO)</t>
  </si>
  <si>
    <t>JANELA DE CORRER EM ALUMINIO, VENEZIANA, 120 X 120 CM (A X L), 3 FLS (2 VENEZIANAS E 1 VIDRO), SEM BANDEIRA, ACABAMENTO ACET OU BRILHANTE, BATENTE/REQUADRO DE 6 A 14 CM, COM VIDRO, SEM GUARNICAO/ALIZAR</t>
  </si>
  <si>
    <t>JANELA DE CORRER EM ALUMINIO, VENEZIANA, 120 X 150 CM (A X L), 6 FLS (4 VENEZIANAS E 2 VIDROS), SEM BANDEIRA, ACABAMENTO ACET OU BRILHANTE, BATENTE/REQUADRO DE 6 A 14 CM, COM VIDRO, SEM GUARNICAO/ALIZAR</t>
  </si>
  <si>
    <t>JANELA DE CORRER EM ALUMINIO, 100 X 120 CM (A X L), 2 FLS,  SEM BANDEIRA,  ACABAMENTO ACET OU BRILHANTE, BATENTE/REQUADRO DE 6 A 14 CM, COM VIDRO, SEM GUARNICAO</t>
  </si>
  <si>
    <t>JANELA DE CORRER EM ALUMINIO, 100 X 150 CM (A X L), 2 FLS,  SEM BANDEIRA,  ACABAMENTO ACET OU BRILHANTE, BATENTE/REQUADRO DE 6 A 14 CM, COM VIDRO, SEM GUARNICAO/ALIZAR</t>
  </si>
  <si>
    <t>JANELA DE CORRER EM ALUMINIO, 100 X 150 CM (A X L), 4 FLS, SEM BANDEIRA, ACABAMENTO ACET OU BRILHANTE, BATENTE/REQUADRO DE 6 A 14 CM, COM VIDRO, SEM GUARNICAO/ALIZAR</t>
  </si>
  <si>
    <t>JANELA DE CORRER EM ALUMINIO, 100 X 200 CM, 4 FLS,  BANDEIRA COM BASCULA,  ACABAMENTO ACET OU BRILHANTE, BATENTE/REQUADRO DE 6 A 14 CM, COM VIDRO, SEM GUARNICAO/ALIZAR</t>
  </si>
  <si>
    <t>JANELA DE CORRER EM ALUMINIO, 120 X 150 CM (A X L), 4 FLS, BANDEIRA COM BASCULA,  ACABAMENTO ACET OU BRILHANTE, BATENTE/REQUADRO DE 6 A 14 CM, COM VIDRO, SEM GUARNICAO/ALIZAR</t>
  </si>
  <si>
    <t>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t>
  </si>
  <si>
    <t>JANELA DE 6 FOLHAS DE CORRER EM MADEIRA IMBUIA/CEDRO ARANA/CEDRO ROSA OU EQUIVALENTE DA REGIAO, CAIXA DO BATENTE/MARCO *10* CM, 2 FOLHAS DE CORRER VENEZIANA, 2 FOLHAS FIXAS VENEZIANA E 2 FOLHAS DE CORRER PARA VIDRO, COM FERRAGENS (SEM VIDRO, SEM ACABAMENTO E SEM GUARNICAO/ALIZAR)</t>
  </si>
  <si>
    <t>JANELA DE 6 FOLHAS DE CORRER EM MADEIRA PINUS/ EUCALIPTO/ TAUARI/ VIROLA OU  EQUIVALENTE DA REGIAO, CAIXA DO BATENTE/MARCO *10* CM, 2 FOLHAS DE CORRER VENEZIANA, 2 FOLHAS FIXAS VENEZIANA E 2 FOLHAS DE CORRER PARA VIDRO, COM FERRAGENS (SEM VIDRO, SEM ACABAMENTO E SEM GUARNICAO/ALIZAR)</t>
  </si>
  <si>
    <t>JANELA EM MADEIRA CEDRINHO/ ANGELIM COMERCIAL/ CURUPIXA/ CUMARU OU EQUIVALENTE DA REGIAO, CAIXA DO BATENTE/MARCO *10* CM, 2 FOLHAS DE ABRIR TIPO VENEZIANA E 2 FOLHAS GUILHOTINA PARA VIDRO, COM GUARNICAO/ALIZAR, COM FERRAGENS (SEM VIDRO E SEM ACABAMENTO)</t>
  </si>
  <si>
    <t>JANELA FIXA EM ALUMINIO, 60  X 80 CM (A X L), BATENTE/REQUADRO DE 3 A 14 CM, COM VIDRO, SEM GUARNICAO/ALIZAR</t>
  </si>
  <si>
    <t>JANELA MAXIM AR EM ALUMINIO, 80 X 60 CM (A X L), BATENTE/REQUADRO DE 4 A 14 CM, COM VIDRO, SEM GUARNICAO/ALIZAR</t>
  </si>
  <si>
    <t>JANELA MAXIM AR EM MADEIRA CEDRINHO/ ANGELIM COMERCIAL/ CURUPIXA/ CUMARU OU EQUIVALENTE DA REGIAO, CAIXA DO BATENTE/MARCO *10* CM, 1 FOLHA  PARA VIDRO, COM GUARNICAO/ALIZAR, COM FERRAGENS, (SEM VIDRO E SEM ACABAMENTO)</t>
  </si>
  <si>
    <t>JANELA MAXIMO AR, ACO, BATENTE / REQUADRO DE 6 A 14 CM, PINT ANTICORROSIVA, SEM VIDRO, COM GRADE, 1 FL, 60  X 80 CM (A X L)</t>
  </si>
  <si>
    <t>JARDINEIRO</t>
  </si>
  <si>
    <t>JARDINEIRO (MENSALISTA)</t>
  </si>
  <si>
    <t>JOELHO CPVC, SOLDAVEL, 45 GRAUS, 15 MM, PARA AGUA QUENTE</t>
  </si>
  <si>
    <t>JOELHO CPVC, SOLDAVEL, 45 GRAUS, 22 MM, PARA AGUA QUENTE</t>
  </si>
  <si>
    <t>JOELHO CPVC, SOLDAVEL, 45 GRAUS, 28 MM, PARA AGUA QUENTE</t>
  </si>
  <si>
    <t>JOELHO CPVC, SOLDAVEL, 45 GRAUS, 35 MM, PARA AGUA QUENTE</t>
  </si>
  <si>
    <t>JOELHO CPVC, SOLDAVEL, 45 GRAUS, 42 MM, PARA AGUA QUENTE</t>
  </si>
  <si>
    <t>JOELHO CPVC, SOLDAVEL, 45 GRAUS, 54 MM, PARA AGUA QUENTE</t>
  </si>
  <si>
    <t>JOELHO CPVC, SOLDAVEL, 45 GRAUS, 73 MM, PARA AGUA QUENTE</t>
  </si>
  <si>
    <t>JOELHO CPVC, SOLDAVEL, 45 GRAUS, 89 MM, PARA AGUA QUENTE</t>
  </si>
  <si>
    <t>JOELHO CPVC, SOLDAVEL, 90 GRAUS, 15 MM, PARA AGUA QUENTE</t>
  </si>
  <si>
    <t>JOELHO CPVC, SOLDAVEL, 90 GRAUS, 22 MM, PARA AGUA QUENTE</t>
  </si>
  <si>
    <t>JOELHO CPVC, SOLDAVEL, 90 GRAUS, 28 MM, PARA AGUA QUENTE</t>
  </si>
  <si>
    <t>JOELHO CPVC, SOLDAVEL, 90 GRAUS, 35 MM, PARA AGUA QUENTE</t>
  </si>
  <si>
    <t>JOELHO CPVC, SOLDAVEL, 90 GRAUS, 42 MM, PARA AGUA QUENTE</t>
  </si>
  <si>
    <t>JOELHO CPVC, SOLDAVEL, 90 GRAUS, 54 MM, PARA AGUA QUENTE</t>
  </si>
  <si>
    <t>JOELHO CPVC, SOLDAVEL, 90 GRAUS, 73 MM, PARA AGUA QUENTE</t>
  </si>
  <si>
    <t>JOELHO CPVC, SOLDAVEL, 90 GRAUS, 89 MM, PARA AGUA QUENTE</t>
  </si>
  <si>
    <t>JOELHO DE REDUCAO, PVC SOLDAVEL, 90 GRAUS,  25 MM X 20 MM, PARA AGUA FRIA PREDIAL</t>
  </si>
  <si>
    <t>JOELHO DE REDUCAO, PVC SOLDAVEL, 90 GRAUS,  32 MM X 25 MM, PARA AGUA FRIA PREDIAL</t>
  </si>
  <si>
    <t>JOELHO DE REDUCAO, PVC, ROSCAVEL COM BUCHA DE LATAO, 90 GRAUS,  3/4" X 1/2", PARA AGUA FRIA PREDIAL</t>
  </si>
  <si>
    <t>JOELHO DE REDUCAO, PVC, ROSCAVEL, 90 GRAUS, 1" X 3/4", PARA AGUA FRIA PREDIAL</t>
  </si>
  <si>
    <t>JOELHO DE REDUCAO, PVC, ROSCAVEL, 90 GRAUS, 3/4" X 1/2", PARA AGUA FRIA PREDIAL</t>
  </si>
  <si>
    <t>JOELHO DE TRANSICAO, CPVC, SOLDAVEL, 90 GRAUS, 15 MM X 1/2", PARA AGUA QUENTE</t>
  </si>
  <si>
    <t>JOELHO DE TRANSICAO, CPVC, SOLDAVEL, 90 GRAUS, 22 MM X 1/2", PARA AGUA QUENTE</t>
  </si>
  <si>
    <t>JOELHO DE TRANSICAO, CPVC, SOLDAVEL, 90 GRAUS, 22 MM X 3/4", PARA AGUA QUENTE</t>
  </si>
  <si>
    <t>JOELHO PPR 45 GRAUS, SOLDAVEL,  DN 20 MM, PARA AGUA QUENTE PREDIAL</t>
  </si>
  <si>
    <t>JOELHO PPR 45 GRAUS, SOLDAVEL, DN 25 MM, PARA AGUA QUENTE PREDIAL</t>
  </si>
  <si>
    <t>JOELHO PPR, 45 GRAUS, SOLDAVEL, DN 32 MM, PARA AGUA QUENTE PREDIAL</t>
  </si>
  <si>
    <t>JOELHO PPR, 90 GRAUS, SOLDAVEL, DN 110 MM, PARA AGUA QUENTE PREDIAL</t>
  </si>
  <si>
    <t>JOELHO PPR, 90 GRAUS, SOLDAVEL, DN 20 MM, PARA AGUA QUENTE PREDIAL</t>
  </si>
  <si>
    <t>JOELHO PPR, 90 GRAUS, SOLDAVEL, DN 25 MM, PARA AGUA QUENTE PREDIAL</t>
  </si>
  <si>
    <t>JOELHO PPR, 90 GRAUS, SOLDAVEL, DN 32 MM, PARA AGUA QUENTE PREDIAL</t>
  </si>
  <si>
    <t>JOELHO PPR, 90 GRAUS, SOLDAVEL, DN 40 MM, PARA AGUA QUENTE PREDIAL</t>
  </si>
  <si>
    <t>JOELHO PPR, 90 GRAUS, SOLDAVEL, DN 50 MM, PARA AGUA QUENTE PREDIAL</t>
  </si>
  <si>
    <t>JOELHO PPR, 90 GRAUS, SOLDAVEL, DN 63 MM, PARA AGUA QUENTE PREDIAL</t>
  </si>
  <si>
    <t>JOELHO PPR, 90 GRAUS, SOLDAVEL, DN 75 MM, PARA AGUA QUENTE PREDIAL</t>
  </si>
  <si>
    <t>JOELHO PPR, 90 GRAUS, SOLDAVEL, DN 90 MM, PARA AGUA QUENTE PREDIAL</t>
  </si>
  <si>
    <t>JOELHO PVC COM VISITA, 90 GRAUS, DN 100 X 50 MM, SERIE NORMAL, PARA ESGOTO PREDIAL</t>
  </si>
  <si>
    <t>JOELHO PVC LEVE, 45 GRAUS, DN 150 MM, PARA ESGOTO PREDIAL</t>
  </si>
  <si>
    <t>JOELHO PVC LEVE, 90 GRAUS, DN 150 MM, PARA ESGOTO PREDIAL</t>
  </si>
  <si>
    <t>JOELHO PVC,  SOLDAVEL COM ROSCA, 90 GRAUS, 20 MM X 1/2", PARA AGUA FRIA PREDIAL</t>
  </si>
  <si>
    <t>JOELHO PVC,  SOLDAVEL COM ROSCA, 90 GRAUS, 25 MM X 1/2", PARA AGUA FRIA PREDIAL</t>
  </si>
  <si>
    <t>JOELHO PVC,  SOLDAVEL COM ROSCA, 90 GRAUS, 25 MM X 3/4", PARA AGUA FRIA PREDIAL</t>
  </si>
  <si>
    <t>JOELHO PVC,  SOLDAVEL COM ROSCA, 90 GRAUS, 32 MM X 3/4", PARA AGUA FRIA PREDIAL</t>
  </si>
  <si>
    <t>JOELHO PVC, COM BOLSA E ANEL, 90 GRAUS, DN 40 X *38* MM, SERIE NORMAL, PARA ESGOTO PREDIAL</t>
  </si>
  <si>
    <t>JOELHO PVC, ROSCAVEL, 45 GRAUS, 1/2", PARA AGUA FRIA PREDIAL</t>
  </si>
  <si>
    <t>JOELHO PVC, ROSCAVEL, 45 GRAUS, 1", PARA AGUA FRIA PREDIAL</t>
  </si>
  <si>
    <t>JOELHO PVC, ROSCAVEL, 45 GRAUS, 3/4", PARA AGUA FRIA PREDIAL</t>
  </si>
  <si>
    <t>JOELHO PVC, ROSCAVEL, 90 GRAUS, 1/2", PARA AGUA FRIA PREDIAL</t>
  </si>
  <si>
    <t>JOELHO PVC, ROSCAVEL, 90 GRAUS, 1", PARA AGUA FRIA PREDIAL</t>
  </si>
  <si>
    <t>JOELHO PVC, ROSCAVEL, 90 GRAUS, 3/4", PARA AGUA FRIA PREDIAL</t>
  </si>
  <si>
    <t>JOELHO PVC, SOLDAVEL, BB, 45 GRAUS, DN 40 MM, PARA ESGOTO PREDIAL</t>
  </si>
  <si>
    <t>JOELHO PVC, SOLDAVEL, BB, 90 GRAUS, DN 40 MM, PARA ESGOTO PREDIAL</t>
  </si>
  <si>
    <t>JOELHO PVC, SOLDAVEL, COM BUCHA DE LATAO, 90 GRAUS, 20 MM X 1/2", PARA AGUA FRIA PREDIAL</t>
  </si>
  <si>
    <t>JOELHO PVC, SOLDAVEL, COM BUCHA DE LATAO, 90 GRAUS, 25 MM X 1/2", PARA AGUA FRIA PREDIAL</t>
  </si>
  <si>
    <t>JOELHO PVC, SOLDAVEL, COM BUCHA DE LATAO, 90 GRAUS, 25 MM X 3/4", PARA AGUA FRIA PREDIAL</t>
  </si>
  <si>
    <t>JOELHO PVC, SOLDAVEL, COM BUCHA DE LATAO, 90 GRAUS, 32 MM X 3/4", PARA AGUA FRIA PREDIAL</t>
  </si>
  <si>
    <t>JOELHO PVC, SOLDAVEL, PB, 45 GRAUS, DN 100 MM, PARA ESGOTO PREDIAL</t>
  </si>
  <si>
    <t>JOELHO PVC, SOLDAVEL, PB, 45 GRAUS, DN 150 MM, PARA ESGOTO PREDIAL</t>
  </si>
  <si>
    <t>JOELHO PVC, SOLDAVEL, PB, 45 GRAUS, DN 40 MM, PARA ESGOTO PREDIAL</t>
  </si>
  <si>
    <t>JOELHO PVC, SOLDAVEL, PB, 45 GRAUS, DN 50 MM, PARA ESGOTO PREDIAL</t>
  </si>
  <si>
    <t>JOELHO PVC, SOLDAVEL, PB, 45 GRAUS, DN 75 MM, PARA ESGOTO PREDIAL</t>
  </si>
  <si>
    <t>JOELHO PVC, SOLDAVEL, PB, 90 GRAUS, DN 100 MM, PARA ESGOTO PREDIAL</t>
  </si>
  <si>
    <t>JOELHO PVC, SOLDAVEL, PB, 90 GRAUS, DN 150 MM, PARA ESGOTO PREDIAL</t>
  </si>
  <si>
    <t>JOELHO PVC, SOLDAVEL, PB, 90 GRAUS, DN 40 MM, PARA ESGOTO PREDIAL</t>
  </si>
  <si>
    <t>JOELHO PVC, SOLDAVEL, PB, 90 GRAUS, DN 50 MM, PARA ESGOTO PREDIAL</t>
  </si>
  <si>
    <t>JOELHO PVC, SOLDAVEL, PB, 90 GRAUS, DN 75 MM, PARA ESGOTO PREDIAL</t>
  </si>
  <si>
    <t>JOELHO PVC, SOLDAVEL, 90 GRAUS, 110 MM, PARA AGUA FRIA PREDIAL</t>
  </si>
  <si>
    <t>JOELHO PVC, SOLDAVEL, 90 GRAUS, 20 MM, PARA AGUA FRIA PREDIAL</t>
  </si>
  <si>
    <t>JOELHO PVC, SOLDAVEL, 90 GRAUS, 25 MM, PARA AGUA FRIA PREDIAL</t>
  </si>
  <si>
    <t>JOELHO PVC, SOLDAVEL, 90 GRAUS, 32 MM, PARA AGUA FRIA PREDIAL</t>
  </si>
  <si>
    <t>JOELHO PVC, SOLDAVEL, 90 GRAUS, 40 MM, PARA AGUA FRIA PREDIAL</t>
  </si>
  <si>
    <t>JOELHO PVC, SOLDAVEL, 90 GRAUS, 50 MM, PARA AGUA FRIA PREDIAL</t>
  </si>
  <si>
    <t>JOELHO PVC, SOLDAVEL, 90 GRAUS, 60 MM, PARA AGUA FRIA PREDIAL</t>
  </si>
  <si>
    <t>JOELHO PVC, SOLDAVEL, 90 GRAUS, 85 MM, PARA AGUA FRIA PREDIAL</t>
  </si>
  <si>
    <t>JOELHO PVC, 45 GRAUS, ROSCAVEL,  1 1/2", AGUA FRIA PREDIAL</t>
  </si>
  <si>
    <t>JOELHO PVC, 45 GRAUS, ROSCAVEL, 1 1/4",  AGUA FRIA PREDIAL</t>
  </si>
  <si>
    <t>JOELHO PVC, 45 GRAUS, ROSCAVEL, 2", AGUA FRIA PREDIAL</t>
  </si>
  <si>
    <t>JOELHO PVC, 60 GRAUS, DIAMETRO ENTRE 80 E 100 MM, PARA DRENAGEM PLUVIAL PREDIAL</t>
  </si>
  <si>
    <t>JOELHO PVC, 90 GRAUS, DIAMETRO ENTRE 80 E 100 MM, PARA DRENAGEM PLUVIAL PREDIAL</t>
  </si>
  <si>
    <t>JOELHO PVC, 90 GRAUS, ROSCAVEL, 1 1/2",  AGUA FRIA PREDIAL</t>
  </si>
  <si>
    <t>JOELHO PVC, 90 GRAUS, ROSCAVEL, 1 1/4", AGUA FRIA PREDIAL</t>
  </si>
  <si>
    <t>JOELHO PVC, 90 GRAUS, ROSCAVEL, 2", AGUA FRIA PREDIAL</t>
  </si>
  <si>
    <t>JOELHO ROSCA FEMEA MOVEL, METALICO, PARA CONEXAO COM ANEL DESLIZANTE EM TUBO PEX, DN 16 MM X 1/2"</t>
  </si>
  <si>
    <t>JOELHO ROSCA FEMEA MOVEL, METALICO, PARA CONEXAO COM ANEL DESLIZANTE EM TUBO PEX, DN 20 MM X 1/2"</t>
  </si>
  <si>
    <t>JOELHO ROSCA FEMEA MOVEL, METALICO, PARA CONEXAO COM ANEL DESLIZANTE EM TUBO PEX, DN 20 MM X 3/4"</t>
  </si>
  <si>
    <t>JOELHO ROSCA FEMEA MOVEL, METALICO, PARA CONEXAO COM ANEL DESLIZANTE EM TUBO PEX, DN 25 MM X 3/4"</t>
  </si>
  <si>
    <t>JOELHO 45 GRAUS, PPR, SOLDAVEL, F/ F, DN 40 MM, PARA AQUA QUENTE E FRIA PREDIAL</t>
  </si>
  <si>
    <t>JOELHO 45 GRAUS, PPR, SOLDAVEL, F/ F, DN 50 MM, PARA AQUA QUENTE E FRIA PREDIAL</t>
  </si>
  <si>
    <t>JOELHO 45 GRAUS, PPR, SOLDAVEL, F/ F, DN 63 MM, PARA AQUA QUENTE E FRIA PREDIAL</t>
  </si>
  <si>
    <t>JOELHO 45 GRAUS, PPR, SOLDAVEL, F/ F, DN 75 MM, PARA AQUA QUENTE E FRIA PREDIAL</t>
  </si>
  <si>
    <t>JOELHO 45 GRAUS, PPR, SOLDAVEL, F/ F, DN 90 MM, PARA AQUA QUENTE E FRIA PREDIAL</t>
  </si>
  <si>
    <t>JOELHO 90 GRAUS, METALICO, PARA CONEXAO COM ANEL DESLIZANTE EM TUBO PEX, DN 16 MM</t>
  </si>
  <si>
    <t>JOELHO 90 GRAUS, METALICO, PARA CONEXAO COM ANEL DESLIZANTE EM TUBO PEX, DN 20 MM</t>
  </si>
  <si>
    <t>JOELHO 90 GRAUS, METALICO, PARA CONEXAO COM ANEL DESLIZANTE EM TUBO PEX, DN 25 MM</t>
  </si>
  <si>
    <t>JOELHO 90 GRAUS, METALICO, PARA CONEXAO COM ANEL DESLIZANTE EM TUBO PEX, DN 32 MM</t>
  </si>
  <si>
    <t>JOELHO 90 GRAUS, PLASTICO, PARA CONEXAO COM CRIMPAGEM EM TUBO PEX, DN 16 MM</t>
  </si>
  <si>
    <t>JOELHO 90 GRAUS, PLASTICO, PARA CONEXAO COM CRIMPAGEM EM TUBO PEX, DN 20 MM</t>
  </si>
  <si>
    <t>JOELHO 90 GRAUS, PLASTICO, PARA CONEXAO COM CRIMPAGEM EM TUBO PEX, DN 25 MM</t>
  </si>
  <si>
    <t>JOELHO 90 GRAUS, PLASTICO, PARA CONEXAO COM CRIMPAGEM EM TUBO PEX, DN 32 MM</t>
  </si>
  <si>
    <t>JOELHO 90 GRAUS, ROSCA FEMEA TERMINAL, METALICO, PARA CONEXAO COM ANEL DESLIZANTE EM TUBO PEX, DN 16 MM X 1/2"</t>
  </si>
  <si>
    <t>JOELHO 90 GRAUS, ROSCA FEMEA TERMINAL, METALICO, PARA CONEXAO COM ANEL DESLIZANTE EM TUBO PEX, DN 20 MM X 1/2"</t>
  </si>
  <si>
    <t>JOELHO 90 GRAUS, ROSCA FEMEA TERMINAL, METALICO, PARA CONEXAO COM ANEL DESLIZANTE EM TUBO PEX, DN 20 MM X 3/4"</t>
  </si>
  <si>
    <t>JOELHO 90 GRAUS, ROSCA FEMEA TERMINAL, METALICO, PARA CONEXAO COM ANEL DESLIZANTE EM TUBO PEX, DN 25 MM X 3/4"</t>
  </si>
  <si>
    <t>JOELHO 90 GRAUS, ROSCA FEMEA TERMINAL, PLASTICO, PARA CONEXAO COM CRIMPAGEM EM TUBO PEX, DN 16 MM X 1/2"</t>
  </si>
  <si>
    <t>JOELHO 90 GRAUS, ROSCA FEMEA TERMINAL, PLASTICO, PARA CONEXAO COM CRIMPAGEM EM TUBO PEX, DN 16 MM X 3/4"</t>
  </si>
  <si>
    <t>JOELHO 90 GRAUS, ROSCA FEMEA TERMINAL, PLASTICO, PARA CONEXAO COM CRIMPAGEM EM TUBO PEX, DN 20 MM X 1/2"</t>
  </si>
  <si>
    <t>JOELHO 90 GRAUS, ROSCA FEMEA TERMINAL, PLASTICO, PARA CONEXAO COM CRIMPAGEM EM TUBO PEX, DN 20 MM X 3/4"</t>
  </si>
  <si>
    <t>JOELHO 90 GRAUS, ROSCA FEMEA TERMINAL, PLASTICO, PARA CONEXAO COM CRIMPAGEM EM TUBO PEX, DN 25 MM X 1/2"</t>
  </si>
  <si>
    <t>JOELHO 90 GRAUS, ROSCA FEMEA TERMINAL, PLASTICO, PARA CONEXAO COM CRIMPAGEM EM TUBO PEX, DN 25 MM X 1"</t>
  </si>
  <si>
    <t>JOELHO 90 GRAUS, ROSCA FEMEA TERMINAL, PLASTICO, PARA CONEXAO COM CRIMPAGEM EM TUBO PEX, DN 25 MM X 3/4"</t>
  </si>
  <si>
    <t>JOELHO 90 GRAUS, ROSCA FEMEA TERMINAL, PLASTICO, PARA CONEXAO COM CRIMPAGEM EM TUBO PEX, DN 32 MM X 1"</t>
  </si>
  <si>
    <t>JOELHO 90 GRAUS, ROSCA MACHO TERMINAL, METALICO, PARA CONEXAO COM ANEL DESLIZANTE EM TUBO PEX, DN 16 MM X 1/2"</t>
  </si>
  <si>
    <t>JOELHO 90 GRAUS, ROSCA MACHO TERMINAL, METALICO, PARA CONEXAO COM ANEL DESLIZANTE EM TUBO PEX, DN 20 MM X 1/2"</t>
  </si>
  <si>
    <t>JOELHO 90 GRAUS, ROSCA MACHO TERMINAL, METALICO, PARA CONEXAO COM ANEL DESLIZANTE EM TUBO PEX, DN 20 MM X 3/4"</t>
  </si>
  <si>
    <t>JOELHO 90 GRAUS, ROSCA MACHO TERMINAL, METALICO, PARA CONEXAO COM ANEL DESLIZANTE EM TUBO PEX, DN 25 MM X 3/4"</t>
  </si>
  <si>
    <t>JOELHO 90 GRAUS, ROSCA MACHO TERMINAL, PLASTICO, PARA CONEXAO COM CRIMPAGEM EM TUBO PEX, DN 25 MM X 1/2"</t>
  </si>
  <si>
    <t>JOELHO 90 GRAUS, ROSCA MACHO TERMINAL, PLASTICO, PARA CONEXAO COM CRIMPAGEM EM TUBO PEX, DN 25 MM X 1"</t>
  </si>
  <si>
    <t>JOELHO 90 GRAUS, ROSCA MACHO TERMINAL, PLASTICO, PARA CONEXAO COM CRIMPAGEM EM TUBO PEX, DN 32 MM X 1"</t>
  </si>
  <si>
    <t>JOELHO, PVC COM ROSCA E BUCHA LATAO, 90 GRAUS,  3/4", PARA AGUA FRIA PREDIAL</t>
  </si>
  <si>
    <t>JOELHO, PVC SOLDAVEL, 45 GRAUS, 110 MM, PARA AGUA FRIA PREDIAL</t>
  </si>
  <si>
    <t>JOELHO, PVC SOLDAVEL, 45 GRAUS, 20 MM, PARA AGUA FRIA PREDIAL</t>
  </si>
  <si>
    <t>JOELHO, PVC SOLDAVEL, 45 GRAUS, 25 MM, PARA AGUA FRIA PREDIAL</t>
  </si>
  <si>
    <t>JOELHO, PVC SOLDAVEL, 45 GRAUS, 32 MM, PARA AGUA FRIA PREDIAL</t>
  </si>
  <si>
    <t>JOELHO, PVC SOLDAVEL, 45 GRAUS, 40 MM, PARA AGUA FRIA PREDIAL</t>
  </si>
  <si>
    <t>JOELHO, PVC SOLDAVEL, 45 GRAUS, 50 MM, PARA AGUA FRIA PREDIAL</t>
  </si>
  <si>
    <t>JOELHO, PVC SOLDAVEL, 45 GRAUS, 60 MM, PARA AGUA FRIA PREDIAL</t>
  </si>
  <si>
    <t>JOELHO, PVC SOLDAVEL, 45 GRAUS, 75 MM, PARA AGUA FRIA PREDIAL</t>
  </si>
  <si>
    <t>JOELHO, PVC SOLDAVEL, 45 GRAUS, 85 MM, PARA AGUA FRIA PREDIAL</t>
  </si>
  <si>
    <t>JOELHO, PVC SOLDAVEL, 90 GRAUS, 75 MM, PARA AGUA FRIA PREDIAL</t>
  </si>
  <si>
    <t>JOELHO, ROSCA FEMEA, COM BASE FIXA, METALICO, PARA CONEXAO COM ANEL DESLIZANTE EM TUBO PEX, DN 16 MM X 1/2"</t>
  </si>
  <si>
    <t>JOELHO, ROSCA FEMEA, COM BASE FIXA, METALICO, PARA CONEXAO COM ANEL DESLIZANTE EM TUBO PEX, DN 20 MM X 1/2"</t>
  </si>
  <si>
    <t>JOELHO, ROSCA FEMEA, COM BASE FIXA, METALICO, PARA CONEXAO COM ANEL DESLIZANTE EM TUBO PEX, DN 25 MM X 3/4"</t>
  </si>
  <si>
    <t>JOELHO, ROSCA FEMEA, COM BASE FIXA, PLASTICO, PARA CONEXAO COM CRIMPAGEM EM TUBO PEX, DN 25 MM X 1/2"</t>
  </si>
  <si>
    <t>JOELHO, ROSCA FEMEA, COM BASE FIXA, PLASTICO, PARA CONEXAO POR CRIMPAGEM EM TUBO PEX, DN 16 MM X 3/4"</t>
  </si>
  <si>
    <t>JOELHO, ROSCA FEMEA, COM BASE FIXA, PLASTICO, PARA CONEXAO POR CRIMPAGEM EM TUBO PEX, DN 20 MM X 3/4"</t>
  </si>
  <si>
    <t>JOGO DE TRANQUETA E ROSETA QUADRADA DE SOBREPOR SEM FUROS, EM LATAO CROMADO, *50 X 50* MM, PARA FECHADURA DE PORTA DE BANHEIRO</t>
  </si>
  <si>
    <t>JOGO DE TRANQUETA E ROSETA REDONDA DE SOBREPOR SEM FUROS, EM LATAO CROMADO, DIAMETRO *50* MM, PARA FECHADURA DE PORTA DE BANHEIRO</t>
  </si>
  <si>
    <t>JUNCAO DE REDUCAO INVERTIDA, PVC SOLDAVEL, 100 X 50 MM, SERIE NORMAL PARA ESGOTO PREDIAL</t>
  </si>
  <si>
    <t>JUNCAO DE REDUCAO INVERTIDA, PVC SOLDAVEL, 100 X 75 MM, SERIE NORMAL PARA ESGOTO PREDIAL</t>
  </si>
  <si>
    <t>JUNCAO DE REDUCAO INVERTIDA, PVC SOLDAVEL, 75 X 50 MM, SERIE NORMAL PARA ESGOTO PREDIAL</t>
  </si>
  <si>
    <t>JUNCAO DE REDUCAO SIMPLES, COM BOLSA PARA ANEL, PVC LEVE,  150 X 100 MM, PARA ESGOTO PREDIAL</t>
  </si>
  <si>
    <t>JUNCAO DUPLA, PVC SOLDAVEL, DN 100 X 100 X 100 MM , SERIE NORMAL PARA ESGOTO PREDIAL</t>
  </si>
  <si>
    <t>JUNCAO DUPLA, PVC SOLDAVEL, DN 75 X 75 X 75 MM , SERIE NORMAL PARA ESGOTO PREDIAL</t>
  </si>
  <si>
    <t>JUNCAO INVERTIDA, PVC SOLDAVEL, 75 X 75 MM, SERIE NORMAL PARA ESGOTO PREDIAL</t>
  </si>
  <si>
    <t>JUNCAO PVC  ROSCAVEL, 45 GRAUS, 1/2", PARA AGUA FRIA PREDIAL</t>
  </si>
  <si>
    <t>JUNCAO PVC  ROSCAVEL, 45 GRAUS, 3/4", PARA AGUA FRIA PREDIAL</t>
  </si>
  <si>
    <t>JUNCAO PVC, 45 GRAUS, ROSCAVEL, 1 1/4", AGUA FRIA PREDIAL</t>
  </si>
  <si>
    <t>JUNCAO PVC, 60 GRAUS, CIRCULAR,  DIAMETRO ENTRE 80 E 100 MM, PARA DRENAGEM PLUVIAL PREDIAL</t>
  </si>
  <si>
    <t>JUNCAO SIMPLES, PVC LEVE, 150 MM, PARA ESGOTO PREDIAL</t>
  </si>
  <si>
    <t>JUNCAO SIMPLES, PVC, DN 100 X 50 MM, SERIE NORMAL PARA ESGOTO PREDIAL</t>
  </si>
  <si>
    <t>JUNCAO SIMPLES, PVC, DN 100 X 75 MM, SERIE NORMAL PARA ESGOTO PREDIAL</t>
  </si>
  <si>
    <t>JUNCAO SIMPLES, PVC, DN 50 X 50 MM, SERIE NORMAL PARA ESGOTO PREDIAL</t>
  </si>
  <si>
    <t>JUNCAO SIMPLES, PVC, DN 75 X 50 MM, SERIE NORMAL PARA ESGOTO PREDIAL</t>
  </si>
  <si>
    <t>JUNCAO SIMPLES, PVC, DN 75 X 75 MM, SERIE NORMAL PARA ESGOTO PREDIAL</t>
  </si>
  <si>
    <t>JUNCAO SIMPLES, PVC, 45 GRAUS, DN 100 X 100 MM, SERIE NORMAL PARA ESGOTO PREDIAL</t>
  </si>
  <si>
    <t>JUNCAO SIMPLES, PVC, 45 GRAUS, DN 40 X 40 MM, SERIE NORMAL PARA ESGOTO PREDIAL</t>
  </si>
  <si>
    <t>JUNCAO 2 GARRAS PARA FITA PERFURADA</t>
  </si>
  <si>
    <t>JUNCAO, PVC, 45 GRAUS, JE, BBB, DN 100 MM, PARA REDE COLETORA DE ESGOTO (NBR 10569)</t>
  </si>
  <si>
    <t>JUNCAO, PVC, 45 GRAUS, JE, BBB, DN 150 MM, PARA REDE COLETORA DE ESGOTO (NBR 10569)</t>
  </si>
  <si>
    <t>JUNCAO, PVC, 45 GRAUS, JE, BBB, DN 150 MM, PARA TUBO CORRUGADO E/OU LISO, REDE COLETORA DE ESGOTO (NBR 10569)</t>
  </si>
  <si>
    <t>JUNCAO, PVC, 45 GRAUS, JE, BBB, DN 200 MM, PARA TUBO CORRUGADO E/OU LISO, REDE COLETORA DE ESGOTO (NBR 10569)</t>
  </si>
  <si>
    <t>JUNCAO, PVC, 45 GRAUS, JE, BBB, DN 250 MM, PARA TUBO CORRUGADO E/OU LISO, REDE COLETORA DE ESGOTO (NBR 10569)</t>
  </si>
  <si>
    <t>JUNTA DE EXPANSAO BRONZE/LATAO (REF 900), PONTA X PONTA, 35 MM</t>
  </si>
  <si>
    <t>JUNTA DE EXPANSAO BRONZE/LATAO (REF 900), PONTA X PONTA, 42 MM</t>
  </si>
  <si>
    <t>JUNTA DE EXPANSAO BRONZE/LATAO (REF 900), PONTA X PONTA, 54 MM</t>
  </si>
  <si>
    <t>JUNTA DE EXPANSAO BRONZE/LATAO (REF 900), PONTA X PONTA, 66 MM</t>
  </si>
  <si>
    <t>JUNTA DE EXPANSAO DE COBRE (REF 900), PONTA X PONTA, 15 MM</t>
  </si>
  <si>
    <t>JUNTA DE EXPANSAO DE COBRE (REF 900), PONTA X PONTA, 22 MM</t>
  </si>
  <si>
    <t>JUNTA DE EXPANSAO DE COBRE (REF 900), PONTA X PONTA, 28 MM</t>
  </si>
  <si>
    <t>JUNTA DILATACAO ELASTICA PARA CONCRETO (FUGENBAND) O-12, ATE 5 MCA</t>
  </si>
  <si>
    <t>JUNTA DILATACAO ELASTICA PARA CONCRETO (FUGENBAND) O-22, ATE 30 MCA</t>
  </si>
  <si>
    <t>JUNTA DILATACAO ELASTICA PARA CONCRETO (FUGENBAND) O-35/10, ATE 100 MCA</t>
  </si>
  <si>
    <t>JUNTA DILATACAO ELASTICA PARA CONCRETO (FUGENBAND) O-35/6, ATE 100 MCA</t>
  </si>
  <si>
    <t>JUNTA PLASTICA DE DILATACAO PARA PISOS, COR CINZA, 10 X 4,5 MM (ALTURA X ESPESSURA)</t>
  </si>
  <si>
    <t>JUNTA PLASTICA DE DILATACAO PARA PISOS, COR CINZA, 17 X 3 MM (ALTURA X ESPESSURA)</t>
  </si>
  <si>
    <t>JUNTA PLASTICA DE DILATACAO PARA PISOS, COR CINZA, 27 X 3 MM (ALTURA X ESPESSURA)</t>
  </si>
  <si>
    <t>KIT ACESSORIOS PARA COMPRESSOR DE AR, 5 PECAS (PISTOLAS PINTURA, LIMPEZA E PULVERIZACAO, CALIBRADOR E MANGUEIRA)</t>
  </si>
  <si>
    <t>KIT CAVALETE, PVC, COM REGISTRO, PARA HIDROMETRO, BITOLAS 1/2" OU 3/4" - COMPLETO</t>
  </si>
  <si>
    <t>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t>
  </si>
  <si>
    <t>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</si>
  <si>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</si>
  <si>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t>
  </si>
  <si>
    <t>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t>
  </si>
  <si>
    <t>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t>
  </si>
  <si>
    <t>KIT DE ACESSORIOS PARA BANHEIRO EM METAL CROMADO, 5 PECAS</t>
  </si>
  <si>
    <t>KIT DE MATERIAIS PARA BRACADEIRA PARA FIXACAO EM POSTE CIRCULAR, CONTEM TRES FIXADORES E UM ROLO DE FITA DE 3 M EM ACO CARBONO</t>
  </si>
  <si>
    <t>KIT DE PROTECAO ARSTOP PARA AR CONDICIONADO, TOMADA PADRAO 2P+T 20 A, COM DISJUNTOR UNIPOLAR DIN 20A</t>
  </si>
  <si>
    <t>LADRILHO HIDRAULICO, *20 x 20* CM, E= 2 CM, PADRAO COPACABANA, 2 CORES (PRETO E BRANCO)</t>
  </si>
  <si>
    <t>LADRILHO HIDRAULICO, *20 X 20* CM, E= 2 CM, DADOS, COR NATURAL</t>
  </si>
  <si>
    <t>LADRILHO HIDRAULICO, *20 X 20* CM, E= 2 CM, RAMPA, NATURAL</t>
  </si>
  <si>
    <t>LADRILHO HIDRAULICO, *20 X 20* CM, E= 2 CM, TATIL ALERTA OU DIRECIONAL, AMARELO</t>
  </si>
  <si>
    <t>LADRILHO HIDRAULICO, *30 X 30* CM, E= 2 CM, MILANO, NATURAL</t>
  </si>
  <si>
    <t>LAJE PRE-MOLDADA CONVENCIONAL (LAJOTAS + VIGOTAS) PARA FORRO, UNIDIRECIONAL, SOBRECARGA DE 100 KG/M2, VAO ATE 4,00 M (SEM COLOCACAO)</t>
  </si>
  <si>
    <t>LAJE PRE-MOLDADA CONVENCIONAL (LAJOTAS + VIGOTAS) PARA FORRO, UNIDIRECIONAL, SOBRECARGA DE 100 KG/M2, VAO ATE 4,50 M (SEM COLOCACAO)</t>
  </si>
  <si>
    <t>LAJE PRE-MOLDADA CONVENCIONAL (LAJOTAS + VIGOTAS) PARA FORRO, UNIDIRECIONAL, SOBRECARGA 100 KG/M2, VAO ATE 5,00 M (SEM COLOCACAO)</t>
  </si>
  <si>
    <t>LAJE PRE-MOLDADA CONVENCIONAL (LAJOTAS + VIGOTAS) PARA PISO, UNIDIRECIONAL, SOBRECARGA DE 200 KG/M2, VAO ATE 3,50 M (SEM COLOCACAO)</t>
  </si>
  <si>
    <t>LAJE PRE-MOLDADA CONVENCIONAL (LAJOTAS + VIGOTAS) PARA PISO, UNIDIRECIONAL, SOBRECARGA DE 200 KG/M2, VAO ATE 4,50 M (SEM COLOCACAO)</t>
  </si>
  <si>
    <t>LAJE PRE-MOLDADA CONVENCIONAL (LAJOTAS + VIGOTAS) PARA PISO, UNIDIRECIONAL, SOBRECARGA DE 200 KG/M2, VAO ATE 5,00 M (SEM COLOCACAO)</t>
  </si>
  <si>
    <t>LAJE PRE-MOLDADA CONVENCIONAL (LAJOTAS + VIGOTAS) PARA PISO, UNIDIRECIONAL, SOBRECARGA DE 350 KG/M2, VAO ATE 4,50 M (SEM COLOCACAO)</t>
  </si>
  <si>
    <t>LAJE PRE-MOLDADA CONVENCIONAL (LAJOTAS + VIGOTAS) PARA PISO, UNIDIRECIONAL, SOBRECARGA DE 350 KG/M2, VAO ATE 5,00 M (SEM COLOCACAO)</t>
  </si>
  <si>
    <t>LAJE PRE-MOLDADA CONVENCIONAL (LAJOTAS + VIGOTAS) PARA PISO, UNIDIRECIONAL, SOBRECARGA 350 KG/M2 VAO ATE 3,50 M (SEM COLOCACAO)</t>
  </si>
  <si>
    <t>LAJE PRE-MOLDADA DE TRANSICAO EXCENTRICA EM CONCRETO ARMADO, DN 1200 MM, FURO CIRCULAR DN 600 MM, ESPESSURA 12 CM</t>
  </si>
  <si>
    <t>LAJE PRE-MOLDADA DE TRANSICAO EXCENTRICA EM CONCRETO ARMADO, DN 1500 MM, FURO CIRCULAR DN 530 MM, ESPESSURA 15 CM</t>
  </si>
  <si>
    <t>LAJE PRE-MOLDADA TRELICADA (LAJOTAS + VIGOTAS) PARA FORRO, UNIDIRECIONAL, SOBRECARGA DE 100 KG/M2, VAO ATE 6,00 M (SEM COLOCACAO)</t>
  </si>
  <si>
    <t>LAJE PRE-MOLDADA TRELICADA (LAJOTAS + VIGOTAS) PARA PISO, UNIDIRECIONAL, SOBRECARGA DE 200 KG/M2, VAO ATE 6,00 M (SEM COLOCACAO)</t>
  </si>
  <si>
    <t>LAMBRI EM ALUMINIO, DE APROXIMADAMENTE 0,6 KG/M, COM APROXIMADAMENTE 168,0 MM DE LARGURA, 6,0 MM DE ALTURA E 6,0 M DE EXTENSAO</t>
  </si>
  <si>
    <t>LAMPADA DE LUZ MISTA 160 W, BASE E27 (220 V)</t>
  </si>
  <si>
    <t>LAMPADA DE LUZ MISTA 250 W, BASE E27 (220 V)</t>
  </si>
  <si>
    <t>LAMPADA DE LUZ MISTA 500 W, BASE E40 (220 V)</t>
  </si>
  <si>
    <t>LAMPADA FLUORESCENTE COMPACTA BRANCA 135 W, BASE E40 (127/220 V)</t>
  </si>
  <si>
    <t>LAMPADA FLUORESCENTE COMPACTA 2U BRANCA 15 W, BASE E27 (127/220 V)</t>
  </si>
  <si>
    <t>LAMPADA FLUORESCENTE COMPACTA 2U/3U BRANCA 9/10 W, BASE E27 (127/220 V)</t>
  </si>
  <si>
    <t>LAMPADA FLUORESCENTE COMPACTA 3U BRANCA 20 W, BASE E27 (127/220 V)</t>
  </si>
  <si>
    <t>LAMPADA FLUORESCENTE ESPIRAL BRANCA 45 W, BASE E27 (127/220 V)</t>
  </si>
  <si>
    <t>LAMPADA FLUORESCENTE ESPIRAL BRANCA 65 W, BASE E27 (127/220 V)</t>
  </si>
  <si>
    <t>LAMPADA FLUORESCENTE TUBULAR T10, DE 20 OU 40 W, BIVOLT</t>
  </si>
  <si>
    <t>LAMPADA FLUORESCENTE TUBULAR T5 DE 14 W, BIVOLT</t>
  </si>
  <si>
    <t>LAMPADA FLUORESCENTE TUBULAR T8 DE 16/18 W, BIVOLT</t>
  </si>
  <si>
    <t>LAMPADA FLUORESCENTE TUBULAR T8 DE 32/36 W, BIVOLT</t>
  </si>
  <si>
    <t>LAMPADA LED TIPO DICROICA BIVOLT, LUZ BRANCA, 5 W (BASE GU10)</t>
  </si>
  <si>
    <t>LAMPADA LED TUBULAR BIVOLT 18/20 W, BASE G13</t>
  </si>
  <si>
    <t>LAMPADA LED TUBULAR BIVOLT 9/10 W, BASE G13</t>
  </si>
  <si>
    <t>LAMPADA LED 10 W BIVOLT BRANCA, FORMATO TRADICIONAL (BASE E27)</t>
  </si>
  <si>
    <t>LAMPADA LED 6 W BIVOLT BRANCA, FORMATO TRADICIONAL (BASE E27)</t>
  </si>
  <si>
    <t>LAMPADA VAPOR DE SODIO OVOIDE 150 W (BASE E40)</t>
  </si>
  <si>
    <t>LAMPADA VAPOR DE SODIO OVOIDE 250 W (BASE E40)</t>
  </si>
  <si>
    <t>LAMPADA VAPOR DE SODIO OVOIDE 400 W (BASE E40)</t>
  </si>
  <si>
    <t>LAMPADA VAPOR MERCURIO 125 W (BASE E27)</t>
  </si>
  <si>
    <t>LAMPADA VAPOR MERCURIO 250 W (BASE E40)</t>
  </si>
  <si>
    <t>LAMPADA VAPOR MERCURIO 400 W (BASE E40)</t>
  </si>
  <si>
    <t>LAMPADA VAPOR METALICO OVOIDE 150 W, BASE E27/E40</t>
  </si>
  <si>
    <t>LAMPADA VAPOR METALICO TUBULAR 400 W (BASE E40)</t>
  </si>
  <si>
    <t>LAVATORIO DE CANTO LOUCA BRANCA SUSPENSO *40 X 30* CM</t>
  </si>
  <si>
    <t>LAVATORIO LOUCA BRANCA COM COLUNA *44 X 35,5* CM</t>
  </si>
  <si>
    <t>LAVATORIO LOUCA BRANCA COM COLUNA *54 X 44* CM</t>
  </si>
  <si>
    <t>LAVATORIO LOUCA BRANCA SUSPENSO *40 X 30* CM</t>
  </si>
  <si>
    <t>LAVATORIO LOUCA COR COM COLUNA *54 X 44* CM</t>
  </si>
  <si>
    <t>LAVATORIO LOUCA COR SUSPENSO *40 X 30* CM</t>
  </si>
  <si>
    <t>LAVATORIO/CUBA DE EMBUTIR OVAL LOUCA BRANCA SEM LADRAO *50 X 35* CM</t>
  </si>
  <si>
    <t>LAVATORIO/CUBA DE EMBUTIR OVAL LOUCA COR SEM LADRAO *50 X 35* CM</t>
  </si>
  <si>
    <t>LAVATORIO/CUBA DE SOBREPOR OVAL PEQUENA LOUCA BRANCA SEM LADRAO *31 X 44*</t>
  </si>
  <si>
    <t>LAVATORIO/CUBA DE SOBREPOR RETANGULAR LOUCA BRANCA COM LADRAO *52 X 45* CM</t>
  </si>
  <si>
    <t>LAVATORIO/CUBA DE SOBREPOR RETANGULAR LOUCA COR COM LADRAO *52 X 45* CM</t>
  </si>
  <si>
    <t>LEITURISTA OU CADASTRISTA DE REDES DE AGUA E ESGOTO</t>
  </si>
  <si>
    <t>LEITURISTA OU CADASTRISTA DE REDES DE AGUA E ESGOTO (MENSALISTA)</t>
  </si>
  <si>
    <t>LETRA ACO INOX (AISI 304), CHAPA NUM. 22, RECORTADO, H= 20 CM (SEM RELEVO)</t>
  </si>
  <si>
    <t>LEVANTADOR DE JANELA GUILHOTINA, EM LATAO CROMADO</t>
  </si>
  <si>
    <t>LIMPADORA A SUCCAO, TANQUE 12000 L, BASCULAMENTO HIDRAULICO, BOMBA 12 M3/MIN 95% VACUO (INCLUI MONTAGEM, NAO INCLUI CAMINHAO)</t>
  </si>
  <si>
    <t>LIMPADORA DE SUCCAO TANQUE 7000 L, BOMBA 12 M3/MIN 95% VACUO (INCLUI MONTAGEM, NAO INCLUI CAMINHAO)</t>
  </si>
  <si>
    <t>LIMPADORA DE SUCCAO, TANQUE 11000 L, BOMBA 340 M3/MIN (INCLUI MONTAGEM, NAO INCLUI CAMINHAO)</t>
  </si>
  <si>
    <t>LIMPADORA DE SUCCAO, TANQUE 5500 L, BOMBA 60M3/MIN, VACUO 500 MBAR (INCLUI MONTAGEM, NAO INCLUI CAMINHAO)</t>
  </si>
  <si>
    <t>LINHA DE PEDREIRO LISA 100 M</t>
  </si>
  <si>
    <t>LIXA D'AGUA EM FOLHA, GRAO 100</t>
  </si>
  <si>
    <t>LIXA EM FOLHA PARA FERRO, NUMERO 150</t>
  </si>
  <si>
    <t>LIXA EM FOLHA PARA PAREDE OU MADEIRA, NUMERO 120 (COR VERMELHA)</t>
  </si>
  <si>
    <t>LIXADEIRA ELETRICA ANGULAR PARA CONCRETO, POTENCIA 1.400 W, PRATO DIAMANTADO DE 5''</t>
  </si>
  <si>
    <t>LIXADEIRA ELETRICA ANGULAR, PARA DISCO DE 7 " (180 MM), POTENCIA DE 2.200 W, *5.000* RPM, 220 V</t>
  </si>
  <si>
    <t>LIXEIRA DUPLA, COM CAPACIDADE VOLUMETRICA DE 60L*, FABRICADA EM TUBO DE ACO CARBONO, CESTOS EM CHAPA DE ACO E PINTURA NO PROCESSO ELETROSTATICO - PARA ACADEMIA AO AR LIVRE / ACADEMIA DA TERCEIRA IDADE - ATI</t>
  </si>
  <si>
    <t>LOCACAO DE ANDAIME METALICO TIPO FACHADEIRO, LARGURA DE 1,20 M, ALTURA POR PECA DE 2,0 M, INCLUINDO SAPATAS E ITENS NECESSARIOS A INSTALACAO</t>
  </si>
  <si>
    <t>M2XMES</t>
  </si>
  <si>
    <t xml:space="preserve">MXMES </t>
  </si>
  <si>
    <t>LOCACAO DE ANDAIME SUSPENSO OU BALANCIM MANUAL, CAPACIDADE DE CARGA TOTAL DE APROXIMADAMENTE 250 KG/M2, PLATAFORMA DE 1,50 M X 0,80 M (C X L), CABO DE 45 M</t>
  </si>
  <si>
    <t>LOCACAO DE APRUMADOR METALICO DE PILAR, COM ALTURA E ANGULO REGULAVEIS, EXTENSAO DE *1,50* A *2,80* M</t>
  </si>
  <si>
    <t>LOCACAO DE BARRA DE ANCORAGEM DE 0,80 A 1,20 M DE EXTENSAO, COM ROSCA DE 5/8", INCLUINDO PORCA E FLANGE</t>
  </si>
  <si>
    <t>LOCACAO DE BOMBA MANUAL PARA TESTE HIDROSTATICO ATE 30 BAR</t>
  </si>
  <si>
    <t>LOCACAO DE BOMBA MANUAL PARA TESTE HIDROSTATICO ATE 60 BAR</t>
  </si>
  <si>
    <t>LOCACAO DE BOMBA SUBMERSIVEL PARA DRENAGEM E ESGOTAMENTO, MOTOR ELETRICO TRIFASICO, POTENCIA DE 1 CV, DIAMETRO DE RECALQUE DE 2". FAIXA DE OPERACAO: Q=25 M3/H (+ OU - 1 M3/H) E AMT=2 M; Q=12 M3/H (+ OU - 2 M3/H) E AMT = 12 M (+ OU - 2 M)</t>
  </si>
  <si>
    <t>LOCACAO DE BOMBA SUBMERSIVEL PARA DRENAGEM E ESGOTAMENTO, MOTOR ELETRICO TRIFASICO, POTENCIA DE 2 CV, DIAMETRO DE RECALQUE DE 2". FAIXA DE OPERACAO: Q=35 M3/H (+ OU - 3 M3/H) E AMT=2 M; Q=13 M3/H (+ OU - 3 M3/H) E AMT = 17 M (+ OU - 3 M)</t>
  </si>
  <si>
    <t>LOCACAO DE BOMBA SUBMERSIVEL PARA DRENAGEM E ESGOTAMENTO, MOTOR ELETRICO TRIFASICO, POTENCIA DE 2 CV, DIAMETRO DE RECALQUE DE 3". FAIXA DE OPERACAO: Q=70 M3/H (+ OU - 2 M3/H) E AMT=2 M; Q=9,5 M3/H (+ OU - 3,5 M3/H) E AMT = 10 M (+ OU - 2 M)</t>
  </si>
  <si>
    <t>LOCACAO DE BOMBA SUBMERSIVEL PARA DRENAGEM E ESGOTAMENTO, MOTOR ELETRICO TRIFASICO, POTENCIA DE 3 CV, DIAMETRO DE RECALQUE DE 2". FAIXA DE OPERACAO: Q=84 M3/H (+ OU - 2,5 M3/H) E AMT=2 M; Q=9,1 M3/H (+ OU - 2 M3/H) E AMT = 12 M (+ OU - 2 M)</t>
  </si>
  <si>
    <t>LOCACAO DE BOMBA SUBMERSIVEL PARA DRENAGEM E ESGOTAMENTO, MOTOR ELETRICO TRIFASICO, POTENCIA DE 4 CV, DIAMETRO DE RECALQUE DE 3". FAIXA DE OPERACAO: Q=60 M3/H (+ OU - 1 M3/H) E AMT=2 M; Q=11 M3/H (+ OU - 1 M3/H) E AMT = 23 M (+ OU - 1 M)</t>
  </si>
  <si>
    <t>LOCACAO DE CONTAINER 2,30  X  6,00 M, ALT. 2,50 M, COM 1 SANITARIO, PARA ESCRITORIO, COMPLETO, SEM DIVISORIAS INTERNAS</t>
  </si>
  <si>
    <t>LOCACAO DE CONTAINER 2,30  X  6,00 M, ALT. 2,50 M, PARA ESCRITORIO, SEM DIVISORIAS INTERNAS E SEM SANITARIO</t>
  </si>
  <si>
    <t>LOCACAO DE CONTAINER 2,30 X 4,30 M, ALT. 2,50 M, P/ SANITARIO, C/ 5 BACIAS, 1 LAVATORIO E 4 MICTORIOS</t>
  </si>
  <si>
    <t>LOCACAO DE CONTAINER 2,30 X 4,30 M, ALT. 2,50 M, PARA SANITARIO, COM 3 BACIAS, 4 CHUVEIROS, 1 LAVATORIO E 1 MICTORIO</t>
  </si>
  <si>
    <t>LOCACAO DE CONTAINER 2,30 X 6,00 M, ALT. 2,50 M,  PARA SANITARIO,  COM 4 BACIAS, 8 CHUVEIROS,1 LAVATORIO E 1 MICTORIO</t>
  </si>
  <si>
    <t>LOCACAO DE CRUZETA PARA ESCORA METALICA</t>
  </si>
  <si>
    <t>LOCACAO DE ESCORA METALICA TELESCOPICA, COM ALTURA REGULAVEL DE *1,80* A *3,20* M, COM CAPACIDADE DE CARGA DE NO MINIMO 1000 KGF (10 KN), INCLUSO TRIPE E FORCADO</t>
  </si>
  <si>
    <t>LOCACAO DE FORMA PLASTICA PARA LAJE NERVURADA, DIMENSOES *60* X *60* X *16* CM</t>
  </si>
  <si>
    <t>LOCACAO DE NIVEL OPTICO, COM PRECISAO DE 0,7 MM, AUMENTO DE 32X</t>
  </si>
  <si>
    <t>LOCACAO DE PERFURATRIZ PNEUMATICA DE PESO MEDIO, * 18 * KG, PARA ROCHA</t>
  </si>
  <si>
    <t>LOCACAO DE PERFURATRIZ PNEUMATICA DE PESO MEDIO, * 24 * KG, PARA ROCHA</t>
  </si>
  <si>
    <t>LOCACAO DE TALHA ELETRICA 3 T, VELOCIDADE  2,1 M / MIN, POTENCIA 1,3 KW</t>
  </si>
  <si>
    <t>LOCACAO DE TALHA MANUAL DE CORRENTE, CAPACIDADE DE 2 T COM ELEVACAO DE 3 M</t>
  </si>
  <si>
    <t>LOCACAO DE TEODOLITO ELETRONICO, PRECISAO ANGULAR DE 5 A 7 SEGUNDOS, INCLUINDO TRIPE</t>
  </si>
  <si>
    <t>LOCACAO DE TORRE METALICA COMPLETA PARA UMA CARGA DE 8 TF (80 KN)  E PE DIREITO DE 6 M, INCLUINDO MODULOS , DIAGONAIS, SAPATAS E FORCADOS</t>
  </si>
  <si>
    <t>LOCACAO DE VIGA SANDUICHE METALICA VAZADA PARA TRAVAMENTO DE PILARES, ALTURA DE *8* CM, LARGURA DE *6* CM E EXTENSAO DE 2 M</t>
  </si>
  <si>
    <t>LUMINARIA ABERTA P/ ILUMINACAO PUBLICA, TIPO X-57 PETERCO OU EQUIV</t>
  </si>
  <si>
    <t>LUMINARIA ARANDELA TIPO MEIA-LUA COM VIDRO FOSCO *30 X 15* CM, PARA 1 LAMPADA, BASE E27, POTENCIA MAXIMA 40/60 W (NAO INCLUI LAMPADA)</t>
  </si>
  <si>
    <t>LUMINARIA DE EMBUTIR EM CHAPA DE ACO PARA 2 LAMPADAS FLUORESCENTES DE 14 W COM REFLETOR E ALETAS EM ALUMINIO, COMPLETA (INCLUI REATOR E LAMPADAS)</t>
  </si>
  <si>
    <t>LUMINARIA DE EMBUTIR EM CHAPA DE ACO PARA 4 LAMPADAS FLUORESCENTES DE 14 W *60 X 60 CM* ALETADA (NAO INCLUI REATOR E LAMPADAS)</t>
  </si>
  <si>
    <t>LUMINARIA DE EMERGENCIA 30 LEDS, POTENCIA 2 W, BATERIA DE LITIO, AUTONOMIA DE 6 HORAS</t>
  </si>
  <si>
    <t>LUMINARIA DE SOBREPOR EM CHAPA DE ACO COM ALETAS PLASTICAS, PARA 1 LAMPADA, BASE E27, POTENCIA MAXIMA 40/60 W (NAO INCLUI LAMPADA)</t>
  </si>
  <si>
    <t>LUMINARIA DE SOBREPOR EM CHAPA DE ACO COM ALETAS PLASTICAS, PARA 2 LAMPADAS, BASE E27, POTENCIA MAXIMA 40/60 W (NAO INCLUI LAMPADAS)</t>
  </si>
  <si>
    <t>LUMINARIA DE SOBREPOR EM CHAPA DE ACO PARA 1 LAMPADA FLUORESCENTE DE *18* W, ALETADA, COMPLETA (LAMPADA E REATOR INCLUSOS)</t>
  </si>
  <si>
    <t>LUMINARIA DE SOBREPOR EM CHAPA DE ACO PARA 1 LAMPADA FLUORESCENTE DE *18* W, PERFIL COMERCIAL (NAO INCLUI REATOR E LAMPADA)</t>
  </si>
  <si>
    <t>LUMINARIA DE SOBREPOR EM CHAPA DE ACO PARA 1 LAMPADA FLUORESCENTE DE *36* W, ALETADA, COMPLETA (LAMPADA E REATOR INCLUSOS)</t>
  </si>
  <si>
    <t>LUMINARIA DE SOBREPOR EM CHAPA DE ACO PARA 1 LAMPADA FLUORESCENTE DE *36* W, PERFIL COMERCIAL (NAO INCLUI REATOR E LAMPADA)</t>
  </si>
  <si>
    <t>LUMINARIA DE SOBREPOR EM CHAPA DE ACO PARA 2 LAMPADAS FLUORESCENTES DE *18* W, ALETADA, COMPLETA (LAMPADAS E REATOR INCLUSOS)</t>
  </si>
  <si>
    <t>LUMINARIA DE SOBREPOR EM CHAPA DE ACO PARA 2 LAMPADAS FLUORESCENTES DE *18* W, PERFIL COMERCIAL (NAO INCLUI REATOR E LAMPADAS)</t>
  </si>
  <si>
    <t>LUMINARIA DE SOBREPOR EM CHAPA DE ACO PARA 2 LAMPADAS FLUORESCENTES DE *36* W, ALETADA, COMPLETA (LAMPADAS E REATOR INCLUSOS)</t>
  </si>
  <si>
    <t>LUMINARIA DE SOBREPOR EM CHAPA DE ACO PARA 2 LAMPADAS FLUORESCENTES DE *36* W, PERFIL COMERCIAL (NAO INCLUI REATOR E LAMPADAS)</t>
  </si>
  <si>
    <t>LUMINARIA DE TETO PLAFON/PLAFONIER EM PLASTICO COM BASE E27, POTENCIA MAXIMA 60 W (NAO INCLUI LAMPADA)</t>
  </si>
  <si>
    <t>LUMINARIA DUPLA P/SINALIZACAO, TIPO WETZEL AS-2/110 OU EQUIV</t>
  </si>
  <si>
    <t>LUMINARIA HERMETICA IP-65 PARA 2 DUAS LAMPADAS DE 14/16/18/20 W (NAO INCLUI REATOR E LAMPADAS)</t>
  </si>
  <si>
    <t>LUMINARIA HERMETICA IP-65 PARA 2 DUAS LAMPADAS DE 28/32/36/40 W (NAO INCLUI REATOR E LAMPADAS)</t>
  </si>
  <si>
    <t>LUMINARIA LED PLAFON REDONDO DE SOBREPOR BIVOLT 12/13 W,  D = *17* CM</t>
  </si>
  <si>
    <t>LUMINARIA LED REFLETOR RETANGULAR BIVOLT, LUZ BRANCA, 10 W</t>
  </si>
  <si>
    <t>LUMINARIA LED REFLETOR RETANGULAR BIVOLT, LUZ BRANCA, 30 W</t>
  </si>
  <si>
    <t>LUMINARIA LED REFLETOR RETANGULAR BIVOLT, LUZ BRANCA, 50 W</t>
  </si>
  <si>
    <t>LUMINARIA PLAFON REDONDO COM VIDRO FOSCO DIAMETRO *25* CM, PARA 1 LAMPADA, BASE E27, POTENCIA MAXIMA 40/60 W (NAO INCLUI LAMPADA)</t>
  </si>
  <si>
    <t>LUMINARIA PLAFON REDONDO COM VIDRO FOSCO DIAMETRO *30* CM, PARA 2 LAMPADAS, BASE E27, POTENCIA MAXIMA 40/60 W (NAO INCLUI LAMPADAS)</t>
  </si>
  <si>
    <t>LUMINARIA PROVA DE TEMPO PETERCO Y.31/1</t>
  </si>
  <si>
    <t>LUMINARIA SPOT DE SOBREPOR EM ALUMINIO COM ALETA PLASTICA PARA 1 LAMPADA, BASE E27, POTENCIA MAXIMA 40/60 W (NAO INCLUI LAMPADA)</t>
  </si>
  <si>
    <t>LUMINARIA SPOT DE SOBREPOR EM ALUMINIO COM ALETA PLASTICA PARA 2 LAMPADAS, BASE E27, POTENCIA MAXIMA 40/60 W (NAO INCLUI LAMPADA)</t>
  </si>
  <si>
    <t>LUMINARIA TIPO TARTARUGA A PROVA DE TEMPO, GASES, VAPOR E PO, EM ALUMINIO, COM GRADE, BASE E27, POTENCIA MAXIMA 100 W - REF Y 25/1 (NAO INCLUI LAMPADA)</t>
  </si>
  <si>
    <t>LUMINARIA TIPO TARTARUGA PARA AREA EXTERNA EM ALUMINIO, COM GRADE, PARA 1 LAMPADA, BASE E27, POTENCIA MAXIMA 40/60 W (NAO INCLUI LAMPADA)</t>
  </si>
  <si>
    <t>LUVA CPVC, SOLDAVEL, 15 MM, PARA AGUA QUENTE PREDIAL</t>
  </si>
  <si>
    <t>LUVA CPVC, SOLDAVEL, 22 MM, PARA AGUA QUENTE PREDIAL</t>
  </si>
  <si>
    <t>LUVA CPVC, SOLDAVEL, 28 MM, PARA AGUA QUENTE PREDIAL</t>
  </si>
  <si>
    <t>LUVA CPVC, SOLDAVEL, 35 MM, PARA AGUA QUENTE PREDIAL</t>
  </si>
  <si>
    <t>LUVA CPVC, SOLDAVEL, 42 MM, PARA AGUA QUENTE PREDIAL</t>
  </si>
  <si>
    <t>LUVA CPVC, SOLDAVEL, 54 MM, PARA AGUA QUENTE PREDIAL</t>
  </si>
  <si>
    <t>LUVA CPVC, SOLDAVEL, 73 MM, PARA AGUA QUENTE PREDIAL</t>
  </si>
  <si>
    <t>LUVA CPVC, SOLDAVEL, 89 MM, PARA AGUA QUENTE PREDIAL</t>
  </si>
  <si>
    <t>LUVA DE BORRACHA ISOLANTE PARA ALTA TENSAO, RESISTENTE A OZONIO, TENSAO DE ENSAIO 2,5 KV (PAR)</t>
  </si>
  <si>
    <t>LUVA DE COBRE (REF 600) SEM ANEL DE SOLDA, BOLSA X BOLSA, 104 MM</t>
  </si>
  <si>
    <t>LUVA DE COBRE (REF 600) SEM ANEL DE SOLDA, BOLSA X BOLSA, 15 MM</t>
  </si>
  <si>
    <t>LUVA DE COBRE (REF 600) SEM ANEL DE SOLDA, BOLSA X BOLSA, 22 MM</t>
  </si>
  <si>
    <t>LUVA DE COBRE (REF 600) SEM ANEL DE SOLDA, BOLSA X BOLSA, 28 MM</t>
  </si>
  <si>
    <t>LUVA DE COBRE (REF 600) SEM ANEL DE SOLDA, BOLSA X BOLSA, 35 MM</t>
  </si>
  <si>
    <t>LUVA DE COBRE (REF 600) SEM ANEL DE SOLDA, BOLSA X BOLSA, 42 MM</t>
  </si>
  <si>
    <t>LUVA DE COBRE (REF 600) SEM ANEL DE SOLDA, BOLSA X BOLSA, 54 MM</t>
  </si>
  <si>
    <t>LUVA DE COBRE (REF 600) SEM ANEL DE SOLDA, BOLSA X BOLSA, 66 MM</t>
  </si>
  <si>
    <t>LUVA DE COBRE (REF 600) SEM ANEL DE SOLDA, BOLSA X BOLSA, 79 MM</t>
  </si>
  <si>
    <t>LUVA DE CORRER DEFOFO, PVC, JE, DN 100 MM</t>
  </si>
  <si>
    <t>LUVA DE CORRER DEFOFO, PVC, JE, DN 150 MM</t>
  </si>
  <si>
    <t>LUVA DE CORRER DEFOFO, PVC, JE, DN 200 MM</t>
  </si>
  <si>
    <t>LUVA DE CORRER DEFOFO, PVC, JE, DN 250 MM</t>
  </si>
  <si>
    <t>LUVA DE CORRER DEFOFO, PVC, JE, DN 300 MM</t>
  </si>
  <si>
    <t>LUVA DE CORRER PARA TUBO ROSCAVEL, PVC, 1 1/2", PARA AGUA FRIA PREDIAL</t>
  </si>
  <si>
    <t>LUVA DE CORRER PARA TUBO ROSCAVEL, PVC, 1/2", PARA AGUA FRIA PREDIAL</t>
  </si>
  <si>
    <t>LUVA DE CORRER PARA TUBO ROSCAVEL, PVC, 3/4", PARA AGUA FRIA PREDIAL</t>
  </si>
  <si>
    <t>LUVA DE CORRER PARA TUBO SOLDAVEL, PVC, 20 MM, PARA AGUA FRIA PREDIAL</t>
  </si>
  <si>
    <t>LUVA DE CORRER PARA TUBO SOLDAVEL, PVC, 25 MM, PARA AGUA FRIA PREDIAL</t>
  </si>
  <si>
    <t>LUVA DE CORRER PARA TUBO SOLDAVEL, PVC, 32 MM, PARA AGUA FRIA PREDIAL</t>
  </si>
  <si>
    <t>LUVA DE CORRER PARA TUBO SOLDAVEL, PVC, 50 MM, PARA AGUA FRIA PREDIAL</t>
  </si>
  <si>
    <t>LUVA DE CORRER PARA TUBO SOLDAVEL, PVC, 60 MM, PARA AGUA FRIA PREDIAL</t>
  </si>
  <si>
    <t>LUVA DE CORRER PVC, JE, DN 100 MM, PARA REDE COLETORA DE ESGOTO (NBR 10569)</t>
  </si>
  <si>
    <t>LUVA DE CORRER PVC, JE, DN 150 MM, PARA REDE COLETORA DE ESGOTO (NBR 10569)</t>
  </si>
  <si>
    <t>LUVA DE CORRER PVC, JE, DN 200 MM, PARA REDE COLETORA DE ESGOTO (NBR 10569)</t>
  </si>
  <si>
    <t>LUVA DE CORRER PVC, JE, DN 250 MM, PARA REDE COLETORA DE ESGOTO (NBR 10569)</t>
  </si>
  <si>
    <t>LUVA DE CORRER PVC, JE, DN 300 MM, PARA REDE COLETORA DE ESGOTO (NBR 10569)</t>
  </si>
  <si>
    <t>LUVA DE CORRER, CPVC, SOLDAVEL, 15 MM, PARA AGUA QUENTE PREDIAL</t>
  </si>
  <si>
    <t>LUVA DE CORRER, CPVC, SOLDAVEL, 22 MM, PARA AGUA QUENTE PREDIAL</t>
  </si>
  <si>
    <t>LUVA DE CORRER, CPVC, SOLDAVEL, 28 MM, PARA AGUA QUENTE PREDIAL</t>
  </si>
  <si>
    <t>LUVA DE CORRER, CPVC, SOLDAVEL, 35 MM, PARA AGUA QUENTE PREDIAL</t>
  </si>
  <si>
    <t>LUVA DE CORRER, CPVC, SOLDAVEL, 42 MM, PARA AGUA QUENTE PREDIAL</t>
  </si>
  <si>
    <t>LUVA DE CORRER, PVC PBA, JE, DN 100 / DE 110 MM, PARA REDE AGUA (NBR 10351)</t>
  </si>
  <si>
    <t>LUVA DE CORRER, PVC PBA, JE, DN 50 / DE 60 MM, PARA REDE AGUA (NBR 10351)</t>
  </si>
  <si>
    <t>LUVA DE CORRER, PVC PBA, JE, DN 75 / DE 85 MM, PARA REDE AGUA (NBR 10351)</t>
  </si>
  <si>
    <t>LUVA DE CORRER, PVC, DN 100 MM, PARA ESGOTO PREDIAL</t>
  </si>
  <si>
    <t>LUVA DE CORRER, PVC, DN 50 MM, PARA ESGOTO PREDIAL</t>
  </si>
  <si>
    <t>LUVA DE CORRER, PVC, DN 75 MM, PARA ESGOTO PREDIAL</t>
  </si>
  <si>
    <t>LUVA DE FERRO GALVANIZADO, COM ROSCA BSP MACHO/FEMEA, DE 3/4"</t>
  </si>
  <si>
    <t>LUVA DE FERRO GALVANIZADO, COM ROSCA BSP, DE 1 1/2"</t>
  </si>
  <si>
    <t>LUVA DE FERRO GALVANIZADO, COM ROSCA BSP, DE 1 1/4"</t>
  </si>
  <si>
    <t>LUVA DE FERRO GALVANIZADO, COM ROSCA BSP, DE 1/2"</t>
  </si>
  <si>
    <t>LUVA DE FERRO GALVANIZADO, COM ROSCA BSP, DE 1"</t>
  </si>
  <si>
    <t>LUVA DE FERRO GALVANIZADO, COM ROSCA BSP, DE 2 1/2"</t>
  </si>
  <si>
    <t>LUVA DE FERRO GALVANIZADO, COM ROSCA BSP, DE 2"</t>
  </si>
  <si>
    <t>LUVA DE FERRO GALVANIZADO, COM ROSCA BSP, DE 3/4"</t>
  </si>
  <si>
    <t>LUVA DE FERRO GALVANIZADO, COM ROSCA BSP, DE 3"</t>
  </si>
  <si>
    <t>LUVA DE FERRO GALVANIZADO, COM ROSCA BSP, DE 4"</t>
  </si>
  <si>
    <t>LUVA DE FERRO GALVANIZADO, COM ROSCA BSP, DE 5"</t>
  </si>
  <si>
    <t>LUVA DE FERRO GALVANIZADO, COM ROSCA BSP, DE 6"</t>
  </si>
  <si>
    <t>LUVA DE PRESSAO, EM PVC, DE 20 MM, PARA ELETRODUTO FLEXIVEL</t>
  </si>
  <si>
    <t>LUVA DE PRESSAO, EM PVC, DE 25 MM, PARA ELETRODUTO FLEXIVEL</t>
  </si>
  <si>
    <t>LUVA DE PRESSAO, EM PVC, DE 32 MM, PARA ELETRODUTO FLEXIVEL</t>
  </si>
  <si>
    <t>LUVA DE REDUCAO DE FERRO GALVANIZADO, COM ROSCA BSP MACHO/FEMEA, DE 1 1/2" X 1"</t>
  </si>
  <si>
    <t>LUVA DE REDUCAO DE FERRO GALVANIZADO, COM ROSCA BSP MACHO/FEMEA, DE 1" X 1/2"</t>
  </si>
  <si>
    <t>LUVA DE REDUCAO DE FERRO GALVANIZADO, COM ROSCA BSP MACHO/FEMEA, DE 1" X 3/4"</t>
  </si>
  <si>
    <t>LUVA DE REDUCAO DE FERRO GALVANIZADO, COM ROSCA BSP MACHO/FEMEA, DE 3/4" X 1/2"</t>
  </si>
  <si>
    <t>LUVA DE REDUCAO DE FERRO GALVANIZADO, COM ROSCA BSP, DE 1 1/2" X 1 1/4"</t>
  </si>
  <si>
    <t>LUVA DE REDUCAO DE FERRO GALVANIZADO, COM ROSCA BSP, DE 1 1/2" X 1/2"</t>
  </si>
  <si>
    <t>LUVA DE REDUCAO DE FERRO GALVANIZADO, COM ROSCA BSP, DE 1 1/2" X 1"</t>
  </si>
  <si>
    <t>LUVA DE REDUCAO DE FERRO GALVANIZADO, COM ROSCA BSP, DE 1 1/2" X 3/4"</t>
  </si>
  <si>
    <t>LUVA DE REDUCAO DE FERRO GALVANIZADO, COM ROSCA BSP, DE 1 1/4" X 1/2"</t>
  </si>
  <si>
    <t>LUVA DE REDUCAO DE FERRO GALVANIZADO, COM ROSCA BSP, DE 1 1/4" X 1"</t>
  </si>
  <si>
    <t>LUVA DE REDUCAO DE FERRO GALVANIZADO, COM ROSCA BSP, DE 1 1/4" X 3/4"</t>
  </si>
  <si>
    <t>LUVA DE REDUCAO DE FERRO GALVANIZADO, COM ROSCA BSP, DE 1" X 1/2"</t>
  </si>
  <si>
    <t>LUVA DE REDUCAO DE FERRO GALVANIZADO, COM ROSCA BSP, DE 1" X 3/4"</t>
  </si>
  <si>
    <t>LUVA DE REDUCAO DE FERRO GALVANIZADO, COM ROSCA BSP, DE 2 1/2" X 1 1/2"</t>
  </si>
  <si>
    <t>LUVA DE REDUCAO DE FERRO GALVANIZADO, COM ROSCA BSP, DE 2 1/2" X 2"</t>
  </si>
  <si>
    <t>LUVA DE REDUCAO DE FERRO GALVANIZADO, COM ROSCA BSP, DE 2" X 1 1/2"</t>
  </si>
  <si>
    <t>LUVA DE REDUCAO DE FERRO GALVANIZADO, COM ROSCA BSP, DE 2" X 1 1/4"</t>
  </si>
  <si>
    <t>LUVA DE REDUCAO DE FERRO GALVANIZADO, COM ROSCA BSP, DE 2" X 1"</t>
  </si>
  <si>
    <t>LUVA DE REDUCAO DE FERRO GALVANIZADO, COM ROSCA BSP, DE 3/4" X 1/2"</t>
  </si>
  <si>
    <t>LUVA DE REDUCAO DE FERRO GALVANIZADO, COM ROSCA BSP, DE 3" X 1 1/2"</t>
  </si>
  <si>
    <t>LUVA DE REDUCAO DE FERRO GALVANIZADO, COM ROSCA BSP, DE 3" X 2 1/2"</t>
  </si>
  <si>
    <t>LUVA DE REDUCAO DE FERRO GALVANIZADO, COM ROSCA BSP, DE 3" X 2"</t>
  </si>
  <si>
    <t>LUVA DE REDUCAO DE FERRO GALVANIZADO, COM ROSCA BSP, DE 4" X 2 1/2"</t>
  </si>
  <si>
    <t>LUVA DE REDUCAO DE FERRO GALVANIZADO, COM ROSCA BSP, DE 4" X 2"</t>
  </si>
  <si>
    <t>LUVA DE REDUCAO DE FERRO GALVANIZADO, COM ROSCA BSP, DE 4" X 3"</t>
  </si>
  <si>
    <t>LUVA DE REDUCAO EM ACO CARBONO, COM ENCAIXE PARA SOLDA DN SW, PRESSAO 3.000 LBS,  3/4 " X 1/2"</t>
  </si>
  <si>
    <t>LUVA DE REDUCAO EM ACO CARBONO, COM ENCAIXE PARA SOLDA DN SW, PRESSAO 3.000 LBS, DN 1 1/2" X 1 1/4"</t>
  </si>
  <si>
    <t>LUVA DE REDUCAO EM ACO CARBONO, COM ENCAIXE PARA SOLDA DN SW, PRESSAO 3.000 LBS, DN 1 1/4"  X 1"</t>
  </si>
  <si>
    <t>LUVA DE REDUCAO EM ACO CARBONO, COM ENCAIXE PARA SOLDA DN SW, PRESSAO 3.000 LBS, DN 1" X 3/4"</t>
  </si>
  <si>
    <t>LUVA DE REDUCAO EM ACO CARBONO, COM ENCAIXE PARA SOLDA DN SW, PRESSAO 3.000 LBS, DN 2 1/2" X 2"</t>
  </si>
  <si>
    <t>LUVA DE REDUCAO EM ACO CARBONO, COM ENCAIXE PARA SOLDA DN SW, PRESSAO 3.000 LBS, DN 2" X 1 1/2"</t>
  </si>
  <si>
    <t>LUVA DE REDUCAO EM ACO CARBONO, COM ENCAIXE PARA SOLDA DN SW, PRESSAO 3.000 LBS, DN 3" X 2 1/2"</t>
  </si>
  <si>
    <t>LUVA DE REDUCAO PARA TUBO PEX, METALICA, PARA CONEXAO COM ANEL DESLIZANTE, DN 20 X 16 MM</t>
  </si>
  <si>
    <t>LUVA DE REDUCAO PARA TUBO PEX, METALICA, PARA CONEXAO COM ANEL DESLIZANTE, DN 25 X 16 MM</t>
  </si>
  <si>
    <t>LUVA DE REDUCAO PARA TUBO PEX, METALICA, PARA CONEXAO COM ANEL DESLIZANTE, DN 25 X 20 MM</t>
  </si>
  <si>
    <t>LUVA DE REDUCAO PARA TUBO PEX, METALICA, PARA CONEXAO COM ANEL DESLIZANTE, DN 32 X 25 MM</t>
  </si>
  <si>
    <t>LUVA DE REDUCAO PARA TUBO PEX, PLASTICA, PARA CONEXAO COM CRIMPAGEM, DN 20 X 16 MM</t>
  </si>
  <si>
    <t>LUVA DE REDUCAO PARA TUBO PEX, PLASTICA, PARA CONEXAO COM CRIMPAGEM, DN 25 X 16 MM</t>
  </si>
  <si>
    <t>LUVA DE REDUCAO PARA TUBO PEX, PLASTICA, PARA CONEXAO COM CRIMPAGEM, DN 32 X 20 MM</t>
  </si>
  <si>
    <t>LUVA DE REDUCAO PARA TUBO PEX, PLASTICA, PARA CONEXAO COM CRIMPAGEM, DN 32 X 25 MM</t>
  </si>
  <si>
    <t>LUVA DE REDUCAO ROSCAVEL, PVC, 1" X 3/4", PARA AGUA FRIA PREDIAL</t>
  </si>
  <si>
    <t>LUVA DE REDUCAO ROSCAVEL, PVC, 3/4" X 1/2", PARA AGUA FRIA PREDIAL</t>
  </si>
  <si>
    <t>LUVA DE REDUCAO SOLDAVEL, PVC, 25 MM X 20 MM, PARA AGUA FRIA PREDIAL</t>
  </si>
  <si>
    <t>LUVA DE REDUCAO SOLDAVEL, PVC, 32 MM X 25 MM, PARA AGUA FRIA PREDIAL</t>
  </si>
  <si>
    <t>LUVA DE REDUCAO SOLDAVEL, PVC, 40 MM X 32 MM, PARA AGUA FRIA PREDIAL</t>
  </si>
  <si>
    <t>LUVA DE REDUCAO SOLDAVEL, PVC, 60 MM X 50 MM, PARA AGUA FRIA PREDIAL</t>
  </si>
  <si>
    <t>LUVA DE REDUCAO, PVC, SOLDAVEL, 50 X 25 MM, PARA AGUA FRIA PREDIAL</t>
  </si>
  <si>
    <t>LUVA DE TRANSICAO DE CPVC X PVC, SOLDAVEL, 22 X 25 MM, PARA AGUA QUENTE</t>
  </si>
  <si>
    <t>LUVA DE TRANSICAO, CPVC, SOLDAVEL, 42 MM X 1 1/2", PARA AGUA QUENTE</t>
  </si>
  <si>
    <t>LUVA DE TRANSICAO, CPVC, SOLDAVEL, 54 MM X 2", PARA AGUA QUENTE PREDIAL</t>
  </si>
  <si>
    <t>LUVA DE TRANSICAO, CPVC, 15 MM X 1/2", PARA AGUA QUENTE PREDIAL</t>
  </si>
  <si>
    <t>LUVA DE TRANSICAO, CPVC, 22 MM X 1/2", PARA AGUA QUENTE</t>
  </si>
  <si>
    <t>LUVA DUPLA, PVC LEVE, DN 150 MM</t>
  </si>
  <si>
    <t>LUVA EM ACO CARBONO, SOLDAVEL, PRESSAO 3.000 LBS, DN 1 1/2"</t>
  </si>
  <si>
    <t>LUVA EM ACO CARBONO, SOLDAVEL, PRESSAO 3.000 LBS, DN 1 1/4"</t>
  </si>
  <si>
    <t>LUVA EM ACO CARBONO, SOLDAVEL, PRESSAO 3.000 LBS, DN 1/2"</t>
  </si>
  <si>
    <t>LUVA EM ACO CARBONO, SOLDAVEL, PRESSAO 3.000 LBS, DN 1"</t>
  </si>
  <si>
    <t>LUVA EM ACO CARBONO, SOLDAVEL, PRESSAO 3.000 LBS, DN 2 1/2"</t>
  </si>
  <si>
    <t>LUVA EM ACO CARBONO, SOLDAVEL, PRESSAO 3.000 LBS, DN 2"</t>
  </si>
  <si>
    <t>LUVA EM ACO CARBONO, SOLDAVEL, PRESSAO 3.000 LBS, DN 3/4"</t>
  </si>
  <si>
    <t>LUVA EM ACO CARBONO, SOLDAVEL, PRESSAO 3.000 LBS, DN 3"</t>
  </si>
  <si>
    <t>LUVA EM PVC RIGIDO ROSCAVEL, DE 1 1/2", PARA ELETRODUTO</t>
  </si>
  <si>
    <t>LUVA EM PVC RIGIDO ROSCAVEL, DE 1 1/4", PARA ELETRODUTO</t>
  </si>
  <si>
    <t>LUVA EM PVC RIGIDO ROSCAVEL, DE 1/2", PARA ELETRODUTO</t>
  </si>
  <si>
    <t>LUVA EM PVC RIGIDO ROSCAVEL, DE 1", PARA ELETRODUTO</t>
  </si>
  <si>
    <t>LUVA EM PVC RIGIDO ROSCAVEL, DE 2 1/2", PARA ELETRODUTO</t>
  </si>
  <si>
    <t>LUVA EM PVC RIGIDO ROSCAVEL, DE 2", PARA ELETRODUTO</t>
  </si>
  <si>
    <t>LUVA EM PVC RIGIDO ROSCAVEL, DE 3/4", PARA ELETRODUTO</t>
  </si>
  <si>
    <t>LUVA EM PVC RIGIDO ROSCAVEL, DE 3", PARA ELETRODUTO</t>
  </si>
  <si>
    <t>LUVA EM PVC RIGIDO ROSCAVEL, DE 4", PARA ELETRODUTO</t>
  </si>
  <si>
    <t>LUVA PARA ELETRODUTO, EM ACO GALVANIZADO ELETROLITICO, DIAMETRO DE 100 MM (4")</t>
  </si>
  <si>
    <t>LUVA PARA ELETRODUTO, EM ACO GALVANIZADO ELETROLITICO, DIAMETRO DE 15 MM (1/2")</t>
  </si>
  <si>
    <t>LUVA PARA ELETRODUTO, EM ACO GALVANIZADO ELETROLITICO, DIAMETRO DE 20 MM (3/4")</t>
  </si>
  <si>
    <t>LUVA PARA ELETRODUTO, EM ACO GALVANIZADO ELETROLITICO, DIAMETRO DE 25 MM (1")</t>
  </si>
  <si>
    <t>LUVA PARA ELETRODUTO, EM ACO GALVANIZADO ELETROLITICO, DIAMETRO DE 32 MM (1 1/4")</t>
  </si>
  <si>
    <t>LUVA PARA ELETRODUTO, EM ACO GALVANIZADO ELETROLITICO, DIAMETRO DE 40 MM (1 1/2")</t>
  </si>
  <si>
    <t>LUVA PARA ELETRODUTO, EM ACO GALVANIZADO ELETROLITICO, DIAMETRO DE 50 MM (2")</t>
  </si>
  <si>
    <t>LUVA PARA ELETRODUTO, EM ACO GALVANIZADO ELETROLITICO, DIAMETRO DE 65 MM (2 1/2")</t>
  </si>
  <si>
    <t>LUVA PARA ELETRODUTO, EM ACO GALVANIZADO ELETROLITICO, DIAMETRO DE 80 MM (3")</t>
  </si>
  <si>
    <t>LUVA PARA TUBO PEX, METALICO, PARA CONEXAO COM ANEL DESLIZANTE, DN 16 MM</t>
  </si>
  <si>
    <t>LUVA PARA TUBO PEX, METALICO, PARA CONEXAO COM ANEL DESLIZANTE, DN 20 MM</t>
  </si>
  <si>
    <t>LUVA PARA TUBO PEX, METALICO, PARA CONEXAO COM ANEL DESLIZANTE, DN 25 MM</t>
  </si>
  <si>
    <t>LUVA PARA TUBO PEX, METALICO, PARA CONEXAO COM ANEL DESLIZANTE, DN 32 MM</t>
  </si>
  <si>
    <t>LUVA PARA TUBO PEX, PLASTICA, PARA CONEXAO COM CRIMPAGEM, DN 16 MM</t>
  </si>
  <si>
    <t>LUVA PARA TUBO PEX, PLASTICA, PARA CONEXAO COM CRIMPAGEM, DN 20 MM</t>
  </si>
  <si>
    <t>LUVA PARA TUBO PEX, PLASTICA, PARA CONEXAO COM CRIMPAGEM, DN 25 MM</t>
  </si>
  <si>
    <t>LUVA PARA TUBO PEX, PLASTICA, PARA CONEXAO COM CRIMPAGEM, DN 32 MM</t>
  </si>
  <si>
    <t>LUVA PASSANTE DE COBRE (REF 601) SEM ANEL DE SOLDA, BOLSA 15 MM</t>
  </si>
  <si>
    <t>LUVA PASSANTE DE COBRE (REF 601) SEM ANEL DE SOLDA, BOLSA 22 MM</t>
  </si>
  <si>
    <t>LUVA PASSANTE DE COBRE (REF 601) SEM ANEL DE SOLDA, BOLSA 28 MM</t>
  </si>
  <si>
    <t>LUVA PASSANTE DE COBRE (REF 601) SEM ANEL DE SOLDA, BOLSA 35 MM</t>
  </si>
  <si>
    <t>LUVA PASSANTE DE COBRE (REF 601) SEM ANEL DE SOLDA, BOLSA 42 MM</t>
  </si>
  <si>
    <t>LUVA PASSANTE DE COBRE (REF 601) SEM ANEL DE SOLDA, BOLSA 54 MM</t>
  </si>
  <si>
    <t>LUVA PASSANTE DE COBRE (REF 601) SEM ANEL DE SOLDA, BOLSA 66 MM</t>
  </si>
  <si>
    <t>LUVA PPR, SOLDAVEL, DN 110 MM, PARA AGUA QUENTE PREDIAL</t>
  </si>
  <si>
    <t>LUVA PPR, SOLDAVEL, DN 20 MM, PARA AGUA QUENTE PREDIAL</t>
  </si>
  <si>
    <t>LUVA PPR, SOLDAVEL, DN 25 MM, PARA AGUA QUENTE PREDIAL</t>
  </si>
  <si>
    <t>LUVA PPR, SOLDAVEL, DN 32 MM, PARA AGUA QUENTE PREDIAL</t>
  </si>
  <si>
    <t>LUVA PPR, SOLDAVEL, DN 40 MM, PARA AGUA QUENTE PREDIAL</t>
  </si>
  <si>
    <t>LUVA PPR, SOLDAVEL, DN 50 MM, PARA AGUA QUENTE PREDIAL</t>
  </si>
  <si>
    <t>LUVA PPR, SOLDAVEL, DN 63 MM, PARA AGUA QUENTE PREDIAL</t>
  </si>
  <si>
    <t>LUVA PPR, SOLDAVEL, DN 75 MM, PARA AGUA QUENTE PREDIAL</t>
  </si>
  <si>
    <t>LUVA PPR, SOLDAVEL, DN 90 MM, PARA AGUA QUENTE PREDIAL</t>
  </si>
  <si>
    <t>LUVA PVC SOLDAVEL, 110 MM, PARA AGUA FRIA PREDIAL</t>
  </si>
  <si>
    <t>LUVA PVC SOLDAVEL, 20 MM, PARA AGUA FRIA PREDIAL</t>
  </si>
  <si>
    <t>LUVA PVC SOLDAVEL, 25 MM, PARA AGUA FRIA PREDIAL</t>
  </si>
  <si>
    <t>LUVA PVC SOLDAVEL, 32 MM, PARA AGUA FRIA PREDIAL</t>
  </si>
  <si>
    <t>LUVA PVC SOLDAVEL, 40 MM, PARA AGUA FRIA PREDIAL</t>
  </si>
  <si>
    <t>LUVA PVC SOLDAVEL, 50 MM, PARA AGUA FRIA PREDIAL</t>
  </si>
  <si>
    <t>LUVA PVC SOLDAVEL, 60 MM, PARA AGUA FRIA PREDIAL</t>
  </si>
  <si>
    <t>LUVA PVC SOLDAVEL, 75 MM, PARA AGUA FRIA PREDIAL</t>
  </si>
  <si>
    <t>LUVA PVC SOLDAVEL, 85 MM, PARA AGUA FRIA PREDIAL</t>
  </si>
  <si>
    <t>LUVA PVC, ROSCAVEL,  2 1/2",  AGUA FRIA PREDIAL</t>
  </si>
  <si>
    <t>LUVA PVC, ROSCAVEL, 1 1/2",  AGUA FRIA PREDIAL</t>
  </si>
  <si>
    <t>LUVA PVC, ROSCAVEL, 1 1/4", AGUA FRIA PREDIAL</t>
  </si>
  <si>
    <t>LUVA PVC, ROSCAVEL, 2",  AGUA FRIA PREDIAL</t>
  </si>
  <si>
    <t>LUVA PVC, ROSCAVEL, 3", AGUA FRIA PREDIAL</t>
  </si>
  <si>
    <t>LUVA RASPA DE COURO, CANO CURTO (PUNHO *7* CM)</t>
  </si>
  <si>
    <t>LUVA ROSCAVEL, PVC, 1/2", AGUA FRIA PREDIAL</t>
  </si>
  <si>
    <t>LUVA ROSCAVEL, PVC, 1", AGUA FRIA PREDIAL</t>
  </si>
  <si>
    <t>LUVA ROSCAVEL, PVC, 3/4", AGUA FRIA PREDIAL</t>
  </si>
  <si>
    <t>LUVA SIMPLES, PVC PBA, JE, DN 100 / DE 110 MM, PARA REDE AGUA (NBR 10351)</t>
  </si>
  <si>
    <t>LUVA SIMPLES, PVC PBA, JE, DN 50 / DE 60 MM, PARA REDE AGUA (NBR 10351)</t>
  </si>
  <si>
    <t>LUVA SIMPLES, PVC PBA, JE, DN 75 / DE 85 MM, PARA REDE AGUA (NBR 10351)</t>
  </si>
  <si>
    <t>LUVA SIMPLES, PVC, SOLDAVEL, DN 100 MM, SERIE NORMAL, PARA ESGOTO PREDIAL</t>
  </si>
  <si>
    <t>LUVA SIMPLES, PVC, SOLDAVEL, DN 150 MM, SERIE NORMAL, PARA ESGOTO PREDIAL</t>
  </si>
  <si>
    <t>LUVA SIMPLES, PVC, SOLDAVEL, DN 40 MM, SERIE NORMAL, PARA ESGOTO PREDIAL</t>
  </si>
  <si>
    <t>LUVA SIMPLES, PVC, SOLDAVEL, DN 50 MM, SERIE NORMAL, PARA ESGOTO PREDIAL</t>
  </si>
  <si>
    <t>LUVA SIMPLES, PVC, SOLDAVEL, DN 75 MM, SERIE NORMAL, PARA ESGOTO PREDIAL</t>
  </si>
  <si>
    <t>LUVA SOLDAVEL COM BUCHA DE LATAO, PVC, 20 MM X 1/2"</t>
  </si>
  <si>
    <t>LUVA SOLDAVEL COM BUCHA DE LATAO, PVC, 25 MM X 1/2"</t>
  </si>
  <si>
    <t>LUVA SOLDAVEL COM BUCHA DE LATAO, PVC, 25 MM X 3/4"</t>
  </si>
  <si>
    <t>LUVA SOLDAVEL COM BUCHA DE LATAO, PVC, 32 MM X 1"</t>
  </si>
  <si>
    <t>LUVA SOLDAVEL COM ROSCA, PVC, 20 MM X 1/2", PARA AGUA FRIA PREDIAL</t>
  </si>
  <si>
    <t>LUVA SOLDAVEL COM ROSCA, PVC, 25 MM X 1/2", PARA AGUA FRIA PREDIAL</t>
  </si>
  <si>
    <t>LUVA SOLDAVEL COM ROSCA, PVC, 25 MM X 3/4", PARA AGUA FRIA PREDIAL</t>
  </si>
  <si>
    <t>LUVA SOLDAVEL COM ROSCA, PVC, 32 MM X 1", PARA AGUA FRIA PREDIAL</t>
  </si>
  <si>
    <t>LUVA SOLDAVEL COM ROSCA, PVC, 40 MM X 1 1/4", PARA AGUA FRIA PREDIAL</t>
  </si>
  <si>
    <t>LUVA SOLDAVEL COM ROSCA, PVC, 50 MM X 1 1/2", PARA AGUA FRIA PREDIAL</t>
  </si>
  <si>
    <t>LUVA, PEAD PE 100,  DE 400 MM, PARA ELETROFUSAO</t>
  </si>
  <si>
    <t>LUVA, PEAD PE 100,  DE 63 MM, PARA ELETROFUSAO</t>
  </si>
  <si>
    <t>LUVA, PEAD PE 100, DE 125 MM, PARA ELETROFUSAO</t>
  </si>
  <si>
    <t>LUVA, PEAD PE 100, DE 20 MM, PARA ELETROFUSAO</t>
  </si>
  <si>
    <t>LUVA, PEAD PE 100, DE 200 MM, PARA ELETROFUSAO</t>
  </si>
  <si>
    <t>LUVA, PEAD PE 100, DE 32 MM, PARA ELETROFUSAO</t>
  </si>
  <si>
    <t>MACANETA ALAVANCA, RETA SIMPLES / OCA, CROMADA, COMPRIMENTO DE 10 A 16 CM, ACABAMENTO PADRAO POPULAR - SOMENTE MACANETAS</t>
  </si>
  <si>
    <t>MACARICO DE SOLDA 201 PARA EXTENSAO GLP OU ACETILENO</t>
  </si>
  <si>
    <t>MACARIQUEIRO</t>
  </si>
  <si>
    <t>MACARIQUEIRO (MENSALISTA)</t>
  </si>
  <si>
    <t>MANGOTE DE SEGURANCA EM RASPA DE COURO</t>
  </si>
  <si>
    <t>MANGUEIRA CRISTAL PARA NIVEL, LISA, PVC TRANSPARENTE, 3/8" X1,5 MM</t>
  </si>
  <si>
    <t>MANGUEIRA CRISTAL PARA NIVEL, LISA, PVC TRANSPARENTE, 5/16" X1 MM</t>
  </si>
  <si>
    <t>MANGUEIRA CRISTAL TRANCADA, PVC COM REFORCO, COM PRESSAO DE TRABALHO (PT) 250 LBS/POL2, DE 3/4" X *2,8* MM</t>
  </si>
  <si>
    <t>MANGUEIRA CRISTAL TRANCADA, PVC COM REFORCO, PRESSAO DE TRABALHO (PT) 250 LBS/POL2, DE 1" X *3,4* MM</t>
  </si>
  <si>
    <t>MANGUEIRA CRISTAL, LISA, PVC TRANSPARENTE, 1/2" X 2 MM</t>
  </si>
  <si>
    <t>MANGUEIRA CRISTAL, LISA, PVC TRANSPARENTE, 1/4" X1 MM</t>
  </si>
  <si>
    <t>MANGUEIRA CRISTAL, LISA, PVC TRANSPARENTE, 1/4" X1,5 MM</t>
  </si>
  <si>
    <t>MANGUEIRA CRISTAL, LISA, PVC TRANSPARENTE, 3/4" X 2 MM</t>
  </si>
  <si>
    <t>MANGUEIRA DE INCENDIO, TIPO 1, DE 1 1/2", COMPRIMENTO = 15 M, TECIDO EM FIO DE POLIESTER E TUBO INTERNO EM BORRACHA SINTETICA, COM UNIOES ENGATE RAPIDO</t>
  </si>
  <si>
    <t>MANGUEIRA DE INCENDIO, TIPO 1, DE 1 1/2", COMPRIMENTO = 20 M, TECIDO EM FIO DE POLIESTER E TUBO INTERNO EM BORRACHA SINTETICA, COM UNIOES ENGATE RAPIDO</t>
  </si>
  <si>
    <t>MANGUEIRA DE INCENDIO, TIPO 1, DE 1 1/2", COMPRIMENTO = 25 M, TECIDO EM FIO DE POLIESTER E TUBO INTERNO EM BORRACHA SINTETICA, COM UNIOES ENGATE RAPIDO</t>
  </si>
  <si>
    <t>MANGUEIRA DE INCENDIO, TIPO 1, DE 1 1/2", COMPRIMENTO = 30 M, TECIDO EM FIO DE POLIESTER E TUBO INTERNO EM BORRACHA SINTETICA, COM UNIOES ENGATE RAPIDO</t>
  </si>
  <si>
    <t>MANGUEIRA DE INCENDIO, TIPO 2, DE 1 1/2", COMPRIMENTO = 15 M, TECIDO EM FIO DE POLIESTER E TUBO INTERNO EM BORRACHA SINTETICA, COM UNIOES ENGATE RAPIDO</t>
  </si>
  <si>
    <t>MANGUEIRA DE INCENDIO, TIPO 2, DE 1 1/2", COMPRIMENTO = 20 M, TECIDO EM FIO DE POLIESTER E TUBO INTERNO EM BORRACHA SINTETICA, COM UNIOES</t>
  </si>
  <si>
    <t>MANGUEIRA DE INCENDIO, TIPO 2, DE 1 1/2", COMPRIMENTO = 25 M, TECIDO EM FIO DE POLIESTER E TUBO INTERNO EM BORRACHA SINTETICA, COM UNIOES</t>
  </si>
  <si>
    <t>MANGUEIRA DE INCENDIO, TIPO 2, DE 1 1/2", COMPRIMENTO = 30 M, TECIDO EM FIO DE POLIESTER E TUBO INTERNO EM BORRACHA SINTETICA, COM UNIOES</t>
  </si>
  <si>
    <t>MANGUEIRA DE INCENDIO, TIPO 2, DE 2 1/2", COMPRIMENTO = 15 M, TECIDO EM FIO DE POLIESTER E TUBO INTERNO EM BORRACHA SINTETICA, COM UNIOES ENGATE RAPIDO</t>
  </si>
  <si>
    <t>MANGUEIRA DE INCENDIO, TIPO 2, DE 2 1/2", COMPRIMENTO = 20 M, TECIDO EM FIO DE POLIESTER E TUBO INTERNO EM BORRACHA SINTETICA, COM UNIOES</t>
  </si>
  <si>
    <t>MANGUEIRA DE INCENDIO, TIPO 2, DE 2 1/2", COMPRIMENTO = 25 M, TECIDO EM FIO DE POLIESTER E TUBO INTERNO EM BORRACHA SINTETICA, COM UNIOES ENGATE RAPIDO</t>
  </si>
  <si>
    <t>MANGUEIRA DE INCENDIO, TIPO 2, DE 2 1/2", COMPRIMENTO = 30 M, TECIDO EM FIO DE POLIESTER E TUBO INTERNO EM BORRACHA SINTETICA, COM UNIOES ENGATE RAPIDO</t>
  </si>
  <si>
    <t>MANGUEIRA DE PVC FLEXIVEL,TIPO FLAT/ACHATADA, COR LARANJA, D = 1 1/2" (40 MM), PARA CONDUCAO DE AGUA, SERVICOS LEVES E MEDIOS</t>
  </si>
  <si>
    <t>MANGUEIRA PARA GAS - GLP, PVC, TRANCADA, DIAMETRO DE 3/8", COMPRIMENTO DE 1M (NORMATIZADA)</t>
  </si>
  <si>
    <t>MANIPULADOR TELESCOPICO, POTENCIA DE 101 HP, CAPACIDADE DE CARGA DE 3.500 KG, ALTURA MAXIMA DE ELEVACAO DE 12 M</t>
  </si>
  <si>
    <t>MANIPULADOR TELESCOPICO, POTENCIA DE 85 HP, CAPACIDADE DE CARGA DE 3.500 KG, ALTURA MAXIMA DE ELEVACAO DE 12,3 M</t>
  </si>
  <si>
    <t>MANOMETRO COM CAIXA EM ACO PINTADO, ESCALA *10* KGF/CM2 (*10* BAR), DIAMETRO NOMINAL DE *63* MM, CONEXAO DE 1/4"</t>
  </si>
  <si>
    <t>MANOMETRO COM CAIXA EM ACO PINTADO, ESCALA *10* KGF/CM2 (*10* BAR), DIAMETRO NOMINAL DE 100 MM, CONEXAO DE 1/2"</t>
  </si>
  <si>
    <t>MANTA ALUMINIZADA NAS DUAS FACES, PARA SUBCOBERTURA,  E = *2* MM</t>
  </si>
  <si>
    <t>MANTA ALUMINIZADA 1 FACE PARA SUBCOBERTURA, E = *1* MM</t>
  </si>
  <si>
    <t>MANTA ANTIRRUIDO DE POLIESTER (PET) PARA CONTRAPISO E = *8* MM</t>
  </si>
  <si>
    <t>MANTA ASFALTICA ELASTOMERICA EM POLIESTER ALUMINIZADA 3 MM, TIPO III, CLASSE B (NBR 9952)</t>
  </si>
  <si>
    <t>MANTA ASFALTICA ELASTOMERICA EM POLIESTER 3 MM, TIPO III, CLASSE B, ACABAMENTO PP (NBR 9952)</t>
  </si>
  <si>
    <t>MANTA ASFALTICA ELASTOMERICA EM POLIESTER 4 MM, TIPO III, CLASSE B, ACABAMENTO PP (NBR 9952)</t>
  </si>
  <si>
    <t>MANTA ASFALTICA ELASTOMERICA EM POLIESTER 5 MM, TIPO III, CLASSE B, ACABAMENTO PP (NBR 9952)</t>
  </si>
  <si>
    <t>MANTA ASFALTICA ELASTOMERICA TIPO GLASS 3 MM, TIPO II, CLASSE C, ACABAMENTO PP (NBR 9952)</t>
  </si>
  <si>
    <t>MANTA DE BORRACHA ANTIRRUIDO 5 MM</t>
  </si>
  <si>
    <t>MANTA DE POLIETILENO EXPANDIDO (PEBD) ANTICHAMAS, E = 8 MM</t>
  </si>
  <si>
    <t>MANTA DE POLIETILENO EXPANDIDO (PEBD), E = 5 MM</t>
  </si>
  <si>
    <t>MANTA DE POLIETILENO EXPANDIDO, COM 1 FACE METALIZADA PARA SUBCOBERTURA,  E = *5* MM</t>
  </si>
  <si>
    <t>MANTA GEOTEXTIL TECIDO DE LAMINETES DE POLIPROPILENO, RESISTENCIA A TRACAO = *25* KN/M</t>
  </si>
  <si>
    <t>MANTA LIQUIDA DE BASE ASFALTICA MODIFICADA COM A ADICAO DE ELASTOMEROS DILUIDOS EM SOLVENTE ORGANICO, APLICACAO A FRIO (MEMBRANA IMPERMEABILIZANTE ASFASTICA)</t>
  </si>
  <si>
    <t>MANTA TERMOPLASTICA, PEAD, GEOMEMBRANA LISA, E = 0,50 MM ( NBR 15352)</t>
  </si>
  <si>
    <t>MANTA TERMOPLASTICA, PEAD, GEOMEMBRANA LISA, E = 0,75 MM ( NBR 15352)</t>
  </si>
  <si>
    <t>MANTA TERMOPLASTICA, PEAD, GEOMEMBRANA LISA, E = 0,80 MM ( NBR 15352)</t>
  </si>
  <si>
    <t>MANTA TERMOPLASTICA, PEAD, GEOMEMBRANA LISA, E = 1,00 MM ( NBR 15352)</t>
  </si>
  <si>
    <t>MANTA TERMOPLASTICA, PEAD, GEOMEMBRANA LISA, E = 1,50 MM ( NBR 15352)</t>
  </si>
  <si>
    <t>MANTA TERMOPLASTICA, PEAD, GEOMEMBRANA LISA, E = 2,00 MM ( NBR 15352)</t>
  </si>
  <si>
    <t>MANTA TERMOPLASTICA, PEAD, GEOMEMBRANA LISA, E = 2,50 MM ( NBR 15352)</t>
  </si>
  <si>
    <t>MANTA TERMOPLASTICA, PEAD, GEOMEMBRANA TEXTURIZADA EM AMBAS AS FACES, E = 0,50 MM (NBR 15352)</t>
  </si>
  <si>
    <t>MANTA TERMOPLASTICA, PEAD, GEOMEMBRANA TEXTURIZADA EM AMBAS AS FACES, E = 0,75 MM (NBR 15352)</t>
  </si>
  <si>
    <t>MANTA TERMOPLASTICA, PEAD, GEOMEMBRANA TEXTURIZADA EM AMBAS AS FACES, E = 0,80 MM (NBR 15352)</t>
  </si>
  <si>
    <t>MANTA TERMOPLASTICA, PEAD, GEOMEMBRANA TEXTURIZADA EM AMBAS AS FACES, E = 1,00 MM (NBR 15352)</t>
  </si>
  <si>
    <t>MANTA TERMOPLASTICA, PEAD, GEOMEMBRANA TEXTURIZADA EM AMBAS AS FACES, E = 1,50 MM (NBR 15352)</t>
  </si>
  <si>
    <t>MANTA TERMOPLASTICA, PEAD, GEOMEMBRANA TEXTURIZADA EM AMBAS AS FACES, E = 2,00 MM (NBR 15352)</t>
  </si>
  <si>
    <t>MANTA TERMOPLASTICA, PEAD, GEOMEMBRANA TEXTURIZADA EM AMBAS AS FACES, E = 2,50 MM (NBR 15352)</t>
  </si>
  <si>
    <t>MAQUINA DEMARCADORA DE FAIXA DE TRAFEGO A FRIO, AUTOPROPELIDA, MOTOR DIESEL 38 HP</t>
  </si>
  <si>
    <t>MAQUINA EXTRUSORA DE CONCRETO PARA GUIAS E SARJETAS, COM MOTOR A DIESEL DE 14 CV</t>
  </si>
  <si>
    <t>MAQUINA MANUAL TIPO PRENSA PARA PRODUCAO DE BLOCOS E PAVIMENTOS DE CONCRETO, COM MOTOR ELETRICO TRIFASICO PARA VIBRACAO, POTENCIA TOTAL INSTALADA DE 1,5 KW</t>
  </si>
  <si>
    <t>MAQUINA PARA CORTE COM DISCO ABRASIVO DE DIAMETRO DE 18'' (450 MM), COM MOTOR ELETRICO TRIFASICO DE 10 CV</t>
  </si>
  <si>
    <t>MAQUINA TIPO PRENSA HIDRAULICA, PARA FABRICACAO DE TUBOS DE CONCRETO PARA AGUAS PLUVIAIS, DN 200 A DN 600 MM X 1000 MM DE COMPRIMENTO, COM MOTOR PRINCIPAL DE 20 CV</t>
  </si>
  <si>
    <t>MAQUINA TIPO VASO/TANQUE/JATO DE PRESSAO PORTATIL PARA JATEAMENTO, CONTROLE AUTOMATICO E REMOTO, CAMARA DE 1 SAIDA, 280 L, DIAM. *670* MM, BICO JATO CURTO VENTURI DE 5/16", MANGUEIRA DE 1" DE 10 M, COMPLETA (VALVULAS POP UP E DOSADORA, FUNDO CONICO ETC)</t>
  </si>
  <si>
    <t>MAQUINA TRANSFORMADORA MONOFASICA PARA SOLDA ELETRICA, TENSAO DE 220 V, FREQUENCIA DE 60 HZ, FAIXA DE CORRENTE ENTRE 80 A (+/- 10 A) E 250 A, POTENCIA ENTRE 14,00 KVA E 15,0 KVA, CICLO DE TRABALHO ENTRE 10% E 20% A 250 A</t>
  </si>
  <si>
    <t>MARCENEIRO</t>
  </si>
  <si>
    <t>MARCENEIRO (MENSALISTA)</t>
  </si>
  <si>
    <t>MARMORISTA / GRANITEIRO</t>
  </si>
  <si>
    <t>MARMORISTA / GRANITEIRO (MENSALISTA)</t>
  </si>
  <si>
    <t>MARTELO DE SOLDADOR/PICADOR DE SOLDA</t>
  </si>
  <si>
    <t>MARTELO DEMOLIDOR ELETRICO, COM POTENCIA DE 2.000 W, FREQUENCIA DE 1.000 IMPACTOS POR MINUTO, FORÇA DE IMPACTO ENTRE 60 E 65 J, PESO DE 30 KG</t>
  </si>
  <si>
    <t>MARTELO DEMOLIDOR PNEUMATICO MANUAL, COM REDUCAO DE VIBRACAO, PESO DE 21 KG</t>
  </si>
  <si>
    <t>MARTELO DEMOLIDOR PNEUMATICO MANUAL, COM REDUCAO DE VIBRACAO, PESO DE 31,5 KG</t>
  </si>
  <si>
    <t>MARTELO DEMOLIDOR PNEUMATICO MANUAL, PADRAO, PESO DE 32 KG</t>
  </si>
  <si>
    <t>MARTELO DEMOLIDOR PNEUMATICO MANUAL, PESO  DE 28 KG, COM SILENCIADOR</t>
  </si>
  <si>
    <t>MARTELO PERFURADOR PNEUMATICO MANUAL, DE SUPERFICIE, COM AVANCO DE COLUNA, PESO DE 22 KG</t>
  </si>
  <si>
    <t>MARTELO PERFURADOR PNEUMATICO MANUAL, HASTE 25 X 75 MM, 21 KG</t>
  </si>
  <si>
    <t>MARTELO PERFURADOR PNEUMATICO MANUAL, PESO DE 25 KG, COM SILENCIADOR</t>
  </si>
  <si>
    <t>MASCARA DE SEGURANCA PARA SOLDA COM ESCUDO DE CELERON E CARNEIRA DE PLASTICO COM REGULAGEM</t>
  </si>
  <si>
    <t>MASSA DE REJUNTE PRONTA PARA TRATAMENTO DE JUNTAS DE CHAPA DE GESSO PARA DRYWALL, SEM ADICAO DE AGUA</t>
  </si>
  <si>
    <t>MASSA EPOXI BICOMPONENTE (MASSA + CATALIZADOR)</t>
  </si>
  <si>
    <t>MASSA EPOXI BICOMPONENTE PARA REPAROS</t>
  </si>
  <si>
    <t>MASSA PARA TEXTURA LISA DE BASE ACRILICA, USO INTERNO E EXTERNO</t>
  </si>
  <si>
    <t>MASSA PARA TEXTURA RUSTICA DE BASE ACRILICA, COR BRANCA, USO INTERNO E EXTERNO</t>
  </si>
  <si>
    <t>MASSA PLASTICA PARA MARMORE/GRANITO</t>
  </si>
  <si>
    <t>MASTRO SIMPLES GALVANIZADO DIAMETRO NOMINAL 1 1/2", COMPRIMENTO 3 M</t>
  </si>
  <si>
    <t>MASTRO SIMPLES GALVANIZADO DIAMETRO NOMINAL 2", COMPRIMENTO 3 M</t>
  </si>
  <si>
    <t>MATERIAL FILTRANTE (PEDREGULHO) 0,6 A 25,46 MM (POSTO PEDREIRA/FORNECEDOR, SEM FRETE)</t>
  </si>
  <si>
    <t>MATERIAL FILTRANTE (PEDREGULHO) 38 A 25,4 MM (POSTO PEDREIRA/FORNECEDOR, SEM FRETE)</t>
  </si>
  <si>
    <t>MECANICO DE EQUIPAMENTOS PESADOS</t>
  </si>
  <si>
    <t>MECANICO DE EQUIPAMENTOS PESADOS (MENSALISTA)</t>
  </si>
  <si>
    <t>MECANICO DE REFRIGERACAO</t>
  </si>
  <si>
    <t>MECANICO DE REFRIGERACAO (MENSALISTA)</t>
  </si>
  <si>
    <t>MEDIDOR DE NIVEL ESTATICO E DINAMICO PARA POCO, COMPRIMENTO DE 200 M</t>
  </si>
  <si>
    <t>MEIA CANA DE MADEIRA CEDRINHO OU EQUIVALENTE DA REGIAO, ACABAMENTO PARA FORRO PAULISTA, *2,5 X 2,5* CM</t>
  </si>
  <si>
    <t>MEIA CANA DE MADEIRA PINUS OU EQUIVALENTE DA REGIAO, ACABAMENTO PARA FORRO PAULISTA, *2,5 X 2,5* CM</t>
  </si>
  <si>
    <t>MEIO BLOCO ESTRUTURAL CERAMICO 14 X 19 X 14 CM, 6,0 MPA (NBR 15270)</t>
  </si>
  <si>
    <t>MEIO BLOCO ESTRUTURAL CERAMICO 14 X 19 X 19 CM, 6,0 MPA (NBR 15270)</t>
  </si>
  <si>
    <t>MEIO-FIO OU GUIA DE CONCRETO, PRE-MOLDADO, COMP 1 M, *30 X 15* CM (H X L)</t>
  </si>
  <si>
    <t>MEMBRANA IMPERMEABILIZANTE A BASE DE POLIUREIA, BICOMPONENTE, APLICACAO A FRIO</t>
  </si>
  <si>
    <t>MEMBRANA IMPERMEABILIZANTE A BASE DE POLIURETANO</t>
  </si>
  <si>
    <t>MEMBRANA IMPERMEABILIZANTE ACRILICA MONOCOMPONENTE</t>
  </si>
  <si>
    <t>MESA VIBRATORIA COM DIMENSOES DE 2,0 X 1,0 M, COM MOTOR ELETRICO DE 2 POLOS E POTENCIA DE 3 CV</t>
  </si>
  <si>
    <t>MESTRE DE OBRAS</t>
  </si>
  <si>
    <t>MESTRE DE OBRAS (MENSALISTA)</t>
  </si>
  <si>
    <t>METACAULIM DE ALTA REATIVIDADE/CAULIM CALCINADO</t>
  </si>
  <si>
    <t>MICRO-TRATOR CORTADOR DE GRAMA COM LARGURA DO CORTE DE 107 CM, COM  2 LAMINAS E DESCARTE LATERAL</t>
  </si>
  <si>
    <t>MICROESFERAS DE VIDRO PARA SINALIZACAO HORIZONTAL VIARIA, TIPO I-B (PREMIX) - NBR 16184</t>
  </si>
  <si>
    <t>MICROESFERAS DE VIDRO PARA SINALIZACAO HORIZONTAL VIARIA, TIPO II-A (DROP-ON) - NBR 16184</t>
  </si>
  <si>
    <t>MICTORIO COLETIVO ACO INOX (AISI 304), E = 0,8 MM, DE *100 X 40 X 30* CM (C X A X P)</t>
  </si>
  <si>
    <t>MICTORIO COLETIVO ACO INOX (AISI 304), E = 0,8 MM, DE *100 X 50 X 35* CM (C X A X P)</t>
  </si>
  <si>
    <t>MICTORIO INDIVIDUAL ACO INOX (AISI 304), E = 0,8 MM, DE *50  X 45  X 35* (C X A X P)</t>
  </si>
  <si>
    <t>MICTORIO SIFONADO LOUCA BRANCA SEM COMPLEMENTOS</t>
  </si>
  <si>
    <t>MICTORIO SIFONADO LOUCA COR SEM COMPLEMENTOS</t>
  </si>
  <si>
    <t>MINICARREGADEIRA SOBRE RODAS, POTENCIA LIQUIDA DE *47* HP, CAPACIDADE NOMINAL DE OPERACAO DE *646* KG</t>
  </si>
  <si>
    <t>MINICARREGADEIRA SOBRE RODAS, POTENCIA LIQUIDA DE *72* HP, CAPACIDADE NOMINAL DE OPERACAO DE *1200* KG</t>
  </si>
  <si>
    <t>MINIESCAVADEIRA SOBRE ESTEIRAS, POTENCIA LIQUIDA DE *30* HP, PESO OPERACIONAL DE *3.500* KG</t>
  </si>
  <si>
    <t>MINIESCAVADEIRA SOBRE ESTEIRAS, POTENCIA LIQUIDA DE *42* HP, PESO OPERACIONAL DE *4.500* KG</t>
  </si>
  <si>
    <t>MINIESCAVADEIRA SOBRE ESTEIRAS, POTENCIA LIQUIDA DE *42* HP, PESO OPERACIONAL DE *5.300* KG</t>
  </si>
  <si>
    <t>MINUTERIA ELETRONICA COLETIVA COM POTENCIA MAXIMA RESISTIVA PARA LAMPADAS FLUORESCENTES DE *300* W ( 110 V ) / *600* W ( 110 V )</t>
  </si>
  <si>
    <t>MISTURADOR BASE PARA CHUVEIRO/BANHEIRA, 1/2 " OU 3/4 ", SOLDAVEL OU ROSCAVEL</t>
  </si>
  <si>
    <t>MISTURADOR CROMADO DE MESA BICA BAIXA PARA LAVATORIO (REF 1875)</t>
  </si>
  <si>
    <t>MISTURADOR CROMADO DE PAREDE PARA LAVATORIO (REF 1178)</t>
  </si>
  <si>
    <t>MISTURADOR DE ARGAMASSA, EIXO HORIZONTAL, CAPACIDADE DE MISTURA 160 KG, MOTOR ELETRICO TRIFASICO 220/380 V, POTENCIA 3 CV</t>
  </si>
  <si>
    <t>MISTURADOR DE ARGAMASSA, EIXO HORIZONTAL, CAPACIDADE DE MISTURA 300 KG, MOTOR ELETRICO TRIFASICO 220/380 V, POTENCIA 5 CV</t>
  </si>
  <si>
    <t>MISTURADOR DE ARGAMASSA, EIXO HORIZONTAL, CAPACIDADE DE MISTURA 600 KG, MOTOR ELETRICO TRIFASICO 220/380 V, POTENCIA 7,5 CV</t>
  </si>
  <si>
    <t>MISTURADOR DE PAREDE CROMADO PARA COZINHA BICA MOVEL COM AREJADOR (REF 1258)</t>
  </si>
  <si>
    <t>MISTURADOR DUPLO HORIZONTAL DE ALTA TURBULENCIA, CAPACIDADE / VOLUME 2 X 500 LITROS, MOTORES ELETRICOS MINIMO 5 CV CADA,  PARA NATA CIMENTO, ARGAMASSA E OUTROS</t>
  </si>
  <si>
    <t>MISTURADOR MANUAL DE TINTAS PARA FURADEIRA, HASTE METALICA *60* CM, COM HELICE  (MEXEDOR DE TINTA)</t>
  </si>
  <si>
    <t>MISTURADOR MONOCOMANDO PARA CHUVEIRO, BASE BRUTA E ACABAMENTO CROMADO</t>
  </si>
  <si>
    <t>MONTADOR DE ELETROELETRONICOS</t>
  </si>
  <si>
    <t>MONTADOR DE ELETROELETRONICOS (MENSALISTA)</t>
  </si>
  <si>
    <t>MONTADOR DE ESTRUTURAS METALICAS</t>
  </si>
  <si>
    <t>MONTADOR DE ESTRUTURAS METALICAS (MENSALISTA)</t>
  </si>
  <si>
    <t>MONTADOR DE MAQUINAS</t>
  </si>
  <si>
    <t>MONTADOR DE MAQUINAS (MENSALISTA)</t>
  </si>
  <si>
    <t>MOTOBOMBA AUTOESCORVANTE MOTOR A GASOLINA, POTENCIA 6,0HP, BOCAIS 3" X 3", HM/Q = 5 MCA / 24 M3/H A 52,5 MCA / 5,0 M3/H</t>
  </si>
  <si>
    <t>MOTOBOMBA AUTOESCORVANTE MOTOR ELETRICO TRIFASICO 7,4HP BOCA DIAMETRO DE SUCCAO X RECLAQUE: 2"X2", HM/ Q = 10 M / 73,5 M3/H A 28 M / 8,2 M3 /H</t>
  </si>
  <si>
    <t>MOTOBOMBA AUTOESCORVANTE POTENCIA 5,42 HP, BOCAIS SUCCAO X RECALQUE 2" X 2", A GASOLINA, DIAMETRO DO ROTOR 122 MM HM/Q = 6 MCA / 33,0 M3/H A 28 MCA / 8,0 M3/H</t>
  </si>
  <si>
    <t>MOTOBOMBA CENTRIFUGA, MOTOR A GASOLINA, POTENCIA 5,42 HP, BOCAIS 1 1/2" X 1", DIAMETRO ROTOR 143 MM HM/Q = 6 MCA / 16,8 M3/H A 38 MCA / 6,6 M3/H</t>
  </si>
  <si>
    <t>MOTOBOMBA TRASH (PARA AGUA SUJA) AUTO ESCORVANTE, MOTOR GASOLINA DE 6,41 HP, DIAMETROS DE SUCCAO X RECALQUE: 3" X 3", HM/Q: 10/60 A 23/0</t>
  </si>
  <si>
    <t>MOTONIVELADORA POTENCIA BASICA LIQUIDA (PRIMEIRA MARCHA) 125 HP , PESO BRUTO 13843 KG, LARGURA DA LAMINA DE 3,7 M</t>
  </si>
  <si>
    <t>MOTONIVELADORA POTENCIA BASICA LIQUIDA (PRIMEIRA MARCHA) 171 HP, PESO BRUTO 14768 KG, LARGURA DA LAMINA DE 3,7 M</t>
  </si>
  <si>
    <t>MOTONIVELADORA POTENCIA BASICA LIQUIDA (PRIMEIRA MARCHA) 186 HP, PESO BRUTO 15785 KG, LARGURA DA LAMINA DE 4,3 M</t>
  </si>
  <si>
    <t>MOTOR A DIESEL PARA VIBRADOR DE IMERSAO, DE *4,7* CV</t>
  </si>
  <si>
    <t>MOTOR A GASOLINA PARA VIBRADOR DE IMERSAO, 4 TEMPOS, DE 5,5 CV</t>
  </si>
  <si>
    <t>MOTOR ELETRICO PARA VIBRADOR DE IMERSAO, DE 2 CV, MONOFASICO, 110/220 V</t>
  </si>
  <si>
    <t>MOTOR ELETRICO PARA VIBRADOR DE IMERSAO, DE 2 CV, TRIFASICO, 220/380 V</t>
  </si>
  <si>
    <t>MOTORISTA DE CAMINHAO</t>
  </si>
  <si>
    <t>MOTORISTA DE CAMINHAO (MENSALISTA)</t>
  </si>
  <si>
    <t>MOTORISTA DE CAMINHAO-BASCULANTE</t>
  </si>
  <si>
    <t>MOTORISTA DE CAMINHAO-BASCULANTE (MENSALISTA)</t>
  </si>
  <si>
    <t>MOTORISTA DE CAMINHAO-CARRETA</t>
  </si>
  <si>
    <t>MOTORISTA DE CAMINHAO-CARRETA (MENSALISTA)</t>
  </si>
  <si>
    <t>MOTORISTA DE CARRO DE PASSEIO</t>
  </si>
  <si>
    <t>MOTORISTA DE CARRO DE PASSEIO (MENSALISTA)</t>
  </si>
  <si>
    <t>MOTORISTA DE ONIBUS / MICRO-ONIBUS</t>
  </si>
  <si>
    <t>MOTORISTA DE ONIBUS / MICRO-ONIBUS (MENSALISTA)</t>
  </si>
  <si>
    <t>MOTORISTA OPERADOR DE CAMINHAO COM MUNCK</t>
  </si>
  <si>
    <t>MOTORISTA OPERADOR DE CAMINHAO COM MUNCK (MENSALISTA)</t>
  </si>
  <si>
    <t>MOTOSSERRA PORTATIL COM MOTOR A GASOLINA DE *60* CC</t>
  </si>
  <si>
    <t>MOURAO CONCRETO CURVO, SECAO "T", H = 2,80 M + CURVA COM 0,45 M, COM FUROS PARA FIOS</t>
  </si>
  <si>
    <t>MOURAO DE CONCRETO RETO, TIPO ESTICADOR, *10 X 10* CM, H= 2,50 M</t>
  </si>
  <si>
    <t>MUDA DE ARBUSTO FLORIFERO, CLUSIA/GARDENIA/MOREIA BRANCA/ AZALEIA OU EQUIVALENTE DA REGIAO, H= *50 A 70* CM</t>
  </si>
  <si>
    <t>MUDA DE ARBUSTO FOLHAGEM, SANSAO-DO-CAMPO OU EQUIVALENTE DA REGIAO, H= *50 A 70* CM</t>
  </si>
  <si>
    <t>MUDA DE ARBUSTO, BUXINHO, H= *50* M</t>
  </si>
  <si>
    <t>MUDA DE ARBUSTO, PINGO DE OURO/ VIOLETEIRA, H = *10 A 20* CM</t>
  </si>
  <si>
    <t>MUDA DE ARVORE ORNAMENTAL, OITI/AROEIRA SALSA/ANGICO/IPE/JACARANDA OU EQUIVALENTE  DA REGIAO, H= *1* M</t>
  </si>
  <si>
    <t>MUDA DE ARVORE ORNAMENTAL, OITI/AROEIRA SALSA/ANGICO/IPE/JACARANDA OU EQUIVALENTE  DA REGIAO, H= *2* M</t>
  </si>
  <si>
    <t>MUDA DE PALMEIRA, ARECA, H= *1,50* CM</t>
  </si>
  <si>
    <t>MUDA DE RASTEIRA/FORRACAO, AMENDOIM RASTEIRO/ONZE HORAS/AZULZINHA/IMPATIENS OU EQUIVALENTE DA REGIAO</t>
  </si>
  <si>
    <t>MULTIEXERCITADOR COM SEIS FUNCOES, EM TUBO DE ACO CARBONO, PINTURA NO PROCESSO ELETROSTATICO - EQUIPAMENTO DE GINASTICA PARA ACADEMIA AO AR LIVRE / ACADEMIA DA TERCEIRA IDADE - ATI</t>
  </si>
  <si>
    <t>NIPEL PVC, ROSCAVEL, 1 1/2",  AGUA FRIA PREDIAL</t>
  </si>
  <si>
    <t>NIPEL PVC, ROSCAVEL, 1 1/4",  AGUA FRIA PREDIAL</t>
  </si>
  <si>
    <t>NIPEL PVC, ROSCAVEL, 1/2",  AGUA FRIA PREDIAL</t>
  </si>
  <si>
    <t>NIPEL PVC, ROSCAVEL, 1",  AGUA FRIA PREDIAL</t>
  </si>
  <si>
    <t>NIPEL PVC, ROSCAVEL, 2",  AGUA FRIA PREDIAL</t>
  </si>
  <si>
    <t>NIPEL PVC, ROSCAVEL, 3/4",  AGUA FRIA PREDIAL</t>
  </si>
  <si>
    <t>NIPLE DE FERRO GALVANIZADO, COM ROSCA BSP, DE 1 1/2"</t>
  </si>
  <si>
    <t>NIPLE DE FERRO GALVANIZADO, COM ROSCA BSP, DE 1 1/4"</t>
  </si>
  <si>
    <t>NIPLE DE FERRO GALVANIZADO, COM ROSCA BSP, DE 1/2"</t>
  </si>
  <si>
    <t>NIPLE DE FERRO GALVANIZADO, COM ROSCA BSP, DE 1"</t>
  </si>
  <si>
    <t>NIPLE DE FERRO GALVANIZADO, COM ROSCA BSP, DE 2 1/2"</t>
  </si>
  <si>
    <t>NIPLE DE FERRO GALVANIZADO, COM ROSCA BSP, DE 2"</t>
  </si>
  <si>
    <t>NIPLE DE FERRO GALVANIZADO, COM ROSCA BSP, DE 3/4"</t>
  </si>
  <si>
    <t>NIPLE DE FERRO GALVANIZADO, COM ROSCA BSP, DE 3"</t>
  </si>
  <si>
    <t>NIPLE DE FERRO GALVANIZADO, COM ROSCA BSP, DE 4"</t>
  </si>
  <si>
    <t>NIPLE DE FERRO GALVANIZADO, COM ROSCA BSP, DE 5"</t>
  </si>
  <si>
    <t>NIPLE DE FERRO GALVANIZADO, COM ROSCA BSP, DE 6"</t>
  </si>
  <si>
    <t>NIPLE DE REDUCAO DE FERRO GALVANIZADO, COM ROSCA BSP, DE 1 1/2" X 1 1/4"</t>
  </si>
  <si>
    <t>NIPLE DE REDUCAO DE FERRO GALVANIZADO, COM ROSCA BSP, DE 1 1/2" X 1"</t>
  </si>
  <si>
    <t>NIPLE DE REDUCAO DE FERRO GALVANIZADO, COM ROSCA BSP, DE 1 1/2" X 3/4"</t>
  </si>
  <si>
    <t>NIPLE DE REDUCAO DE FERRO GALVANIZADO, COM ROSCA BSP, DE 1 1/4" X 1/2"</t>
  </si>
  <si>
    <t>NIPLE DE REDUCAO DE FERRO GALVANIZADO, COM ROSCA BSP, DE 1 1/4" X 1"</t>
  </si>
  <si>
    <t>NIPLE DE REDUCAO DE FERRO GALVANIZADO, COM ROSCA BSP, DE 1 1/4" X 3/4"</t>
  </si>
  <si>
    <t>NIPLE DE REDUCAO DE FERRO GALVANIZADO, COM ROSCA BSP, DE 1/2" X 1/4"</t>
  </si>
  <si>
    <t>NIPLE DE REDUCAO DE FERRO GALVANIZADO, COM ROSCA BSP, DE 1" X 1/2"</t>
  </si>
  <si>
    <t>NIPLE DE REDUCAO DE FERRO GALVANIZADO, COM ROSCA BSP, DE 1" X 3/4"</t>
  </si>
  <si>
    <t>NIPLE DE REDUCAO DE FERRO GALVANIZADO, COM ROSCA BSP, DE 2 1/2" X 2"</t>
  </si>
  <si>
    <t>NIPLE DE REDUCAO DE FERRO GALVANIZADO, COM ROSCA BSP, DE 2" X 1 1/2"</t>
  </si>
  <si>
    <t>NIPLE DE REDUCAO DE FERRO GALVANIZADO, COM ROSCA BSP, DE 2" X 1 1/4"</t>
  </si>
  <si>
    <t>NIPLE DE REDUCAO DE FERRO GALVANIZADO, COM ROSCA BSP, DE 2" X 1"</t>
  </si>
  <si>
    <t>NIPLE DE REDUCAO DE FERRO GALVANIZADO, COM ROSCA BSP, DE 3/4" X 1/2"</t>
  </si>
  <si>
    <t>NIPLE DE REDUCAO DE FERRO GALVANIZADO, COM ROSCA BSP, DE 3" X 2 1/2"</t>
  </si>
  <si>
    <t>NIPLE DE REDUCAO DE FERRO GALVANIZADO, COM ROSCA BSP, DE 3" X 2"</t>
  </si>
  <si>
    <t>NIPLE SEXTAVADO EM ACO CARBONO, COM ROSCA BSP, PRESSAO 3.000 LBS, DN 1 1/2"</t>
  </si>
  <si>
    <t>NIPLE SEXTAVADO EM ACO CARBONO, COM ROSCA BSP, PRESSAO 3.000 LBS, DN 1 1/4"</t>
  </si>
  <si>
    <t>NIPLE SEXTAVADO EM ACO CARBONO, COM ROSCA BSP, PRESSAO 3.000 LBS, DN 1/2"</t>
  </si>
  <si>
    <t>NIPLE SEXTAVADO EM ACO CARBONO, COM ROSCA BSP, PRESSAO 3.000 LBS, DN 1"</t>
  </si>
  <si>
    <t>NIPLE SEXTAVADO EM ACO CARBONO, COM ROSCA BSP, PRESSAO 3.000 LBS, DN 2 1/2"</t>
  </si>
  <si>
    <t>NIPLE SEXTAVADO EM ACO CARBONO, COM ROSCA BSP, PRESSAO 3.000 LBS, DN 2"</t>
  </si>
  <si>
    <t>NIPLE SEXTAVADO EM ACO CARBONO, COM ROSCA BSP, PRESSAO 3.000 LBS, DN 3/4"</t>
  </si>
  <si>
    <t>NIVELADOR (MENSALISTA)</t>
  </si>
  <si>
    <t>OCULOS DE SEGURANCA CONTRA IMPACTOS COM LENTE INCOLOR, ARMACAO NYLON, COM PROTECAO UVA E UVB</t>
  </si>
  <si>
    <t>OLEO COMBUSTIVEL BPF A GRANEL</t>
  </si>
  <si>
    <t>OLEO DIESEL COMBUSTIVEL COMUM</t>
  </si>
  <si>
    <t>OLEO LUBRIFICANTE PARA MOTORES DE EQUIPAMENTOS PESADOS (CAMINHOES, TRATORES, RETROS E ETC)</t>
  </si>
  <si>
    <t>OPERADOR DE BATE-ESTACAS</t>
  </si>
  <si>
    <t>OPERADOR DE BATE-ESTACAS (MENSALISTA)</t>
  </si>
  <si>
    <t>OPERADOR DE BETONEIRA (CAMINHAO)</t>
  </si>
  <si>
    <t>OPERADOR DE BETONEIRA (CAMINHAO) (MENSALISTA)</t>
  </si>
  <si>
    <t>OPERADOR DE BETONEIRA ESTACIONARIA / MISTURADOR</t>
  </si>
  <si>
    <t>OPERADOR DE BETONEIRA ESTACIONARIA / MISTURADOR (MENSALISTA)</t>
  </si>
  <si>
    <t>OPERADOR DE COMPRESSOR DE AR OU COMPRESSORISTA</t>
  </si>
  <si>
    <t>OPERADOR DE COMPRESSOR DE AR OU COMPRESSORISTA (MENSALISTA)</t>
  </si>
  <si>
    <t>OPERADOR DE DEMARCADORA DE FAIXAS DE TRAFEGO</t>
  </si>
  <si>
    <t>OPERADOR DE DEMARCADORA DE FAIXAS DE TRAFEGO (MENSALISTA)</t>
  </si>
  <si>
    <t>OPERADOR DE ESCAVADEIRA</t>
  </si>
  <si>
    <t>OPERADOR DE ESCAVADEIRA (MENSALISTA)</t>
  </si>
  <si>
    <t>OPERADOR DE GUINCHO OU GUINCHEIRO</t>
  </si>
  <si>
    <t>OPERADOR DE GUINCHO OU GUINCHEIRO (MENSALISTA)</t>
  </si>
  <si>
    <t>OPERADOR DE GUINDASTE</t>
  </si>
  <si>
    <t>OPERADOR DE GUINDASTE (MENSALISTA)</t>
  </si>
  <si>
    <t>OPERADOR DE JATO ABRASIVO OU JATISTA</t>
  </si>
  <si>
    <t>OPERADOR DE JATO ABRASIVO OU JATISTA (MENSALISTA)</t>
  </si>
  <si>
    <t>OPERADOR DE MAQUINAS E TRATORES DIVERSOS (TERRAPLANAGEM)</t>
  </si>
  <si>
    <t>OPERADOR DE MAQUINAS E TRATORES DIVERSOS (TERRAPLANAGEM) (MENSALISTA)</t>
  </si>
  <si>
    <t>OPERADOR DE MARTELETE OU MARTELETEIRO</t>
  </si>
  <si>
    <t>OPERADOR DE MARTELETE OU MARTELETEIRO (MENSALISTA)</t>
  </si>
  <si>
    <t>OPERADOR DE MOTO SCRAPER</t>
  </si>
  <si>
    <t>OPERADOR DE MOTO SCRAPER (MENSALISTA)</t>
  </si>
  <si>
    <t>OPERADOR DE MOTONIVELADORA</t>
  </si>
  <si>
    <t>OPERADOR DE MOTONIVELADORA (MENSALISTA)</t>
  </si>
  <si>
    <t>OPERADOR DE PA CARREGADEIRA</t>
  </si>
  <si>
    <t>OPERADOR DE PA CARREGADEIRA (MENSALISTA)</t>
  </si>
  <si>
    <t>OPERADOR DE PAVIMENTADORA / MESA VIBROACABADORA</t>
  </si>
  <si>
    <t>OPERADOR DE PAVIMENTADORA / MESA VIBROACABADORA (MENSALISTA)</t>
  </si>
  <si>
    <t>OPERADOR DE ROLO COMPACTADOR</t>
  </si>
  <si>
    <t>OPERADOR DE ROLO COMPACTADOR (MENSALISTA)</t>
  </si>
  <si>
    <t>OPERADOR DE TRATOR - EXCLUSIVE AGROPECUARIA</t>
  </si>
  <si>
    <t>OPERADOR DE TRATOR - EXCLUSIVE AGROPECUARIA (MENSALISTA)</t>
  </si>
  <si>
    <t>OPERADOR DE USINA DE ASFALTO, DE SOLOS OU DE CONCRETO</t>
  </si>
  <si>
    <t>OPERADOR DE USINA DE ASFALTO, DE SOLOS OU DE CONCRETO (MENSALISTA)</t>
  </si>
  <si>
    <t>OXIGENIO, RECARGA PARA CILINDRO DE CONJUNTO OXICORTE GRANDE</t>
  </si>
  <si>
    <t>PA CARREGADEIRA SOBRE RODAS, POTENCIA BRUTA *127* CV, CAPACIDADE DA CACAMBA DE 2,0 A 2,4 M3, PESO OPERACIONAL MAXIMO DE 10330 KG</t>
  </si>
  <si>
    <t>PA CARREGADEIRA SOBRE RODAS, POTENCIA LIQUIDA 128 HP, CAPACIDADE DA CACAMBA DE 1,7 A 2,8 M3, PESO OPERACIONAL MAXIMO DE 11632 KG</t>
  </si>
  <si>
    <t>PA CARREGADEIRA SOBRE RODAS, POTENCIA LIQUIDA 197 HP, CAPACIDADE DA CACAMBA DE 2,5 A 3,5 M3, PESO OPERACIONAL MAXIMO DE 18338 KG</t>
  </si>
  <si>
    <t>PA CARREGADEIRA SOBRE RODAS, POTENCIA LIQUIDA 213 HP, CAPACIDADE DA CACAMBA DE 1,9 A 3,5 M3, PESO OPERACIONAL MAXIMO DE 19234 KG</t>
  </si>
  <si>
    <t>PA CARREGADEIRA SOBRE RODAS, POTENCIA 152 HP, CAPACIDADE DA CACAMBA DE 1,53 A 2,30 M3, PESO OPERACIONAL MAXIMO DE 10216 KG</t>
  </si>
  <si>
    <t>PA DE LIXO PLASTICA, CABO LONGO</t>
  </si>
  <si>
    <t>PAINEL DE LA DE VIDRO SEM REVESTIMENTO PSI 20, E = 25 MM, DE 1200 X 600 MM</t>
  </si>
  <si>
    <t>PAINEL DE LA DE VIDRO SEM REVESTIMENTO PSI 20, E = 50 MM, DE 1200 X 600 MM</t>
  </si>
  <si>
    <t>PAINEL DE LA DE VIDRO SEM REVESTIMENTO PSI 40, E = 25 MM, DE 1200 X 600 MM</t>
  </si>
  <si>
    <t>PAINEL DE LA DE VIDRO SEM REVESTIMENTO PSI 40, E = 50 MM, DE 1200 X 600 MM</t>
  </si>
  <si>
    <t>PAINEL ESTRUTURAL PARA LAJE SECA REVESTIDO EM PLACA CIMENTICIA, DE 1,20 X 2,50 M, E = 23 MM</t>
  </si>
  <si>
    <t>PAINEL ESTRUTURAL PARA LAJE SECA REVESTIDO EM PLACA CIMENTICIA, DE 1,20 X 2,50 M, E = 40 MM</t>
  </si>
  <si>
    <t>PAINEL ESTRUTURAL PARA LAJE SECA REVESTIDO EM PLACA CIMENTICIA, DE 1,20 X 2,50 M, E = 55 MM</t>
  </si>
  <si>
    <t>PAINEL TERMOISOLANTE PARA FECHAMENTOS VERTICAIS (INCLUI PARAFUSOS DE FIXACAO) REVESTIDO EM ACO GALVALUME, LARGURA UTIL DE 1100 MM, REVESTIMENTO COM ESPESSURA DE 0,50 MM, COM PRE-PINTURA NAS DUAS FACES, NUCLEO EM POLIURETANO (PUR) COM ESPESSURA 40/50 MM</t>
  </si>
  <si>
    <t>PAINEL TERMOISOLANTE PARA FECHAMENTOS VERTICAIS (INCLUI PARAFUSOS DE FIXACAO) REVESTIDO EM ACO GALVALUME, LARGURA UTIL DE 1100 MM, REVESTIMENTO COM ESPESSURA DE 0,50 MM, COM PRE-PINTURA NAS DUAS FACES, NUCLEO EM POLIURETANO (PUR) COM ESPESSURA 70/80 MM</t>
  </si>
  <si>
    <t>PAPEL KRAFT BETUMADO</t>
  </si>
  <si>
    <t>PAPELEIRA DE PAREDE EM METAL CROMADO SEM TAMPA</t>
  </si>
  <si>
    <t>PAPELEIRA PLASTICA TIPO DISPENSER PARA PAPEL HIGIENICO ROLAO</t>
  </si>
  <si>
    <t>PAR DE TABELAS DE BASQUETE EM COMPENSADO NAVAL DE *1,80 X 1,20* M, COM ARO DE METAL E REDE (SEM SUPORTE DE FIXACAO)</t>
  </si>
  <si>
    <t>PARA-RAIOS DE DISTRIBUICAO, TENSAO NOMINAL 15 KV, CORRENTE NOMINAL DE DESCARGA 5 KA</t>
  </si>
  <si>
    <t>PARA-RAIOS DE DISTRIBUICAO, TENSAO NOMINAL 30 KV, CORRENTE NOMINAL DE DESCARGA 10 KA</t>
  </si>
  <si>
    <t>PARA-RAIOS TIPO FRANKLIN 350 MM, EM LATAO CROMADO, DUAS DESCIDAS, PARA PROTECAO DE EDIFICACOES CONTRA DESCARGAS ATMOSFERICAS</t>
  </si>
  <si>
    <t>PARAFUSO CABECA TROMBETA E PONTA AGULHA (GN55), COMPRIMENTO 55 MM, EM ACO FOSFATIZADO, PARA FIXAR CHAPA DE GESSO EM PERFIL DRYWALL METALICO MAXIMO 0,7 MM</t>
  </si>
  <si>
    <t>PARAFUSO DE ACO TIPO CHUMBADOR PARABOLT, DIAMETRO 1/2", COMPRIMENTO 75 MM</t>
  </si>
  <si>
    <t>PARAFUSO DE ACO TIPO CHUMBADOR PARABOLT, DIAMETRO 3/8", COMPRIMENTO 75 MM</t>
  </si>
  <si>
    <t>PARAFUSO DE ACO ZINCADO COM ROSCA SOBERBA, CABECA CHATA E FENDA SIMPLES, DIAMETRO 2,5 MM, COMPRIMENTO * 9,5 * MM</t>
  </si>
  <si>
    <t>PARAFUSO DE ACO ZINCADO COM ROSCA SOBERBA, CABECA CHATA E FENDA SIMPLES, DIAMETRO 4,2 MM, COMPRIMENTO * 32 * MM</t>
  </si>
  <si>
    <t>PARAFUSO DE ACO ZINCADO COM ROSCA SOBERBA, CABECA CHATA E FENDA SIMPLES, DIAMETRO 4,8 MM, COMPRIMENTO 45 MM</t>
  </si>
  <si>
    <t>PARAFUSO DE FERRO POLIDO, SEXTAVADO, COM ROSCA INTEIRA, DIAMETRO 5/16", COMPRIMENTO 3/4", COM PORCA E ARRUELA LISA LEVE</t>
  </si>
  <si>
    <t>PARAFUSO DE FERRO POLIDO, SEXTAVADO, COM ROSCA PARCIAL, DIAMETRO 5/8", COMPRIMENTO 6", COM PORCA E ARRUELA DE PRESSAO MEDIA</t>
  </si>
  <si>
    <t>PARAFUSO DE LATAO COM ACABAMENTO CROMADO PARA FIXAR PECA SANITARIA, INCLUI PORCA CEGA, ARRUELA E BUCHA DE NYLON TAMANHO S-10</t>
  </si>
  <si>
    <t>PARAFUSO DE LATAO COM ROSCA SOBERBA, CABECA CHATA E FENDA SIMPLES, DIAMETRO 2,5 MM, COMPRIMENTO 12 MM</t>
  </si>
  <si>
    <t>PARAFUSO DE LATAO COM ROSCA SOBERBA, CABECA CHATA E FENDA SIMPLES, DIAMETRO 3,2 MM, COMPRIMENTO 16 MM</t>
  </si>
  <si>
    <t>PARAFUSO DE LATAO COM ROSCA SOBERBA, CABECA CHATA E FENDA SIMPLES, DIAMETRO 4,8 MM, COMPRIMENTO 65 MM</t>
  </si>
  <si>
    <t>PARAFUSO DRY WALL, EM ACO FOSFATIZADO, CABECA TROMBETA E PONTA AGULHA (TA), COMPRIMENTO 25 MM</t>
  </si>
  <si>
    <t>PARAFUSO DRY WALL, EM ACO FOSFATIZADO, CABECA TROMBETA E PONTA AGULHA (TA), COMPRIMENTO 35 MM</t>
  </si>
  <si>
    <t>PARAFUSO DRY WALL, EM ACO FOSFATIZADO, CABECA TROMBETA E PONTA AGULHA (TA), COMPRIMENTO 45 MM</t>
  </si>
  <si>
    <t>PARAFUSO DRY WALL, EM ACO FOSFATIZADO, CABECA TROMBETA E PONTA BROCA (TB), COMPRIMENTO 25 MM</t>
  </si>
  <si>
    <t>PARAFUSO DRY WALL, EM ACO FOSFATIZADO, CABECA TROMBETA E PONTA BROCA (TB), COMPRIMENTO 35 MM</t>
  </si>
  <si>
    <t>PARAFUSO DRY WALL, EM ACO FOSFATIZADO, CABECA TROMBETA E PONTA BROCA (TB), COMPRIMENTO 45 MM</t>
  </si>
  <si>
    <t>PARAFUSO DRY WALL, EM ACO ZINCADO, CABECA LENTILHA E PONTA AGULHA (LA), LARGURA 4,2 MM, COMPRIMENTO 13 MM</t>
  </si>
  <si>
    <t>PARAFUSO DRY WALL, EM ACO ZINCADO, CABECA LENTILHA E PONTA BROCA (LB), LARGURA 4,2 MM, COMPRIMENTO 13 MM</t>
  </si>
  <si>
    <t>PARAFUSO EM ACO GALVANIZADO, TIPO MAQUINA, SEXTAVADO, SEM PORCA, DIAMETRO 1/2", COMPRIMENTO 2"</t>
  </si>
  <si>
    <t>PARAFUSO FRANCES METRICO ZINCADO, DIAMETRO 12 MM, COMPRIMENTO 140MM, COM PORCA SEXTAVADA E ARRUELA DE PRESSAO MEDIA</t>
  </si>
  <si>
    <t>PARAFUSO FRANCES METRICO ZINCADO, DIAMETRO 12 MM, COMPRIMENTO 150 MM, COM PORCA SEXTAVADA E ARRUELA DE PRESSAO MEDIA</t>
  </si>
  <si>
    <t>PARAFUSO FRANCES M16 EM ACO GALVANIZADO, COMPRIMENTO = 150 MM, DIAMETRO = 16 MM, CABECA ABAULADA</t>
  </si>
  <si>
    <t>PARAFUSO FRANCES M16 EM ACO GALVANIZADO, COMPRIMENTO = 45 MM, DIAMETRO = 16 MM, CABECA ABAULADA</t>
  </si>
  <si>
    <t>PARAFUSO FRANCES ZINCADO, DIAMETRO 1/2'', COMPRIMENTO 2'', COM PORCA E ARRUELA</t>
  </si>
  <si>
    <t>PARAFUSO FRANCES ZINCADO, DIAMETRO 1/2", COMPRIMENTO 12", COM PORCA E ARRUELA LISA MEDIA</t>
  </si>
  <si>
    <t>PARAFUSO FRANCES ZINCADO, DIAMETRO 1/2", COMPRIMENTO 15", COM PORCA E ARRUELA LISA MEDIA</t>
  </si>
  <si>
    <t>PARAFUSO FRANCES ZINCADO, DIAMETRO 1/2", COMPRIMENTO 4", COM PORCA E ARRUELA</t>
  </si>
  <si>
    <t>PARAFUSO M16 EM ACO GALVANIZADO, COMPRIMENTO = 125 MM, DIAMETRO = 16 MM, ROSCA MAQUINA, CABECA QUADRADA</t>
  </si>
  <si>
    <t>PARAFUSO M16 EM ACO GALVANIZADO, COMPRIMENTO = 150 MM, DIAMETRO = 16 MM, ROSCA MAQUINA, CABECA QUADRADA</t>
  </si>
  <si>
    <t>PARAFUSO M16 EM ACO GALVANIZADO, COMPRIMENTO = 200 MM, DIAMETRO = 16 MM, ROSCA MAQUINA, CABECA QUADRADA</t>
  </si>
  <si>
    <t>PARAFUSO M16 EM ACO GALVANIZADO, COMPRIMENTO = 250 MM, DIAMETRO = 16 MM, ROSCA MAQUINA, CABECA QUADRADA</t>
  </si>
  <si>
    <t>PARAFUSO M16 EM ACO GALVANIZADO, COMPRIMENTO = 300 MM, DIAMETRO = 16 MM, ROSCA DUPLA</t>
  </si>
  <si>
    <t>PARAFUSO M16 EM ACO GALVANIZADO, COMPRIMENTO = 300 MM, DIAMETRO = 16 MM, ROSCA MAQUINA, CABECA QUADRADA</t>
  </si>
  <si>
    <t>PARAFUSO M16 EM ACO GALVANIZADO, COMPRIMENTO = 350 MM, DIAMETRO = 16 MM, ROSCA MAQUINA, CABECA QUADRADA</t>
  </si>
  <si>
    <t>PARAFUSO M16 EM ACO GALVANIZADO, COMPRIMENTO = 400 MM, DIAMETRO = 16 MM, ROSCA DUPLA</t>
  </si>
  <si>
    <t>PARAFUSO M16 EM ACO GALVANIZADO, COMPRIMENTO = 450 MM, DIAMETRO = 16 MM, ROSCA MAQUINA, CABECA QUADRADA</t>
  </si>
  <si>
    <t>PARAFUSO M16 EM ACO GALVANIZADO, COMPRIMENTO = 500 MM, DIAMETRO = 16 MM, ROSCA MAQUINA, COM CABECA SEXTAVADA E PORCA</t>
  </si>
  <si>
    <t>PARAFUSO NIQUELADO COM ACABAMENTO CROMADO PARA FIXAR PECA SANITARIA, INCLUI PORCA CEGA, ARRUELA E BUCHA DE NYLON TAMANHO S-10</t>
  </si>
  <si>
    <t>PARAFUSO NIQUELADO 3 1/2" COM ACABAMENTO CROMADO PARA FIXAR PECA SANITARIA, INCLUI PORCA CEGA, ARRUELA E BUCHA DE NYLON TAMANHO S-8</t>
  </si>
  <si>
    <t>PARAFUSO ROSCA SOBERBA ZINCADO CABECA CHATA FENDA SIMPLES 3,2 X 20 MM (3/4 ")</t>
  </si>
  <si>
    <t>PARAFUSO ROSCA SOBERBA ZINCADO CABECA CHATA FENDA SIMPLES 3,5 X 25 MM (1 ")</t>
  </si>
  <si>
    <t>PARAFUSO ROSCA SOBERBA ZINCADO CABECA CHATA FENDA SIMPLES 3,8 X 30 MM (1.1/4 ")</t>
  </si>
  <si>
    <t>PARAFUSO ROSCA SOBERBA ZINCADO CABECA CHATA FENDA SIMPLES 4,8 X 40 MM (1.1/2 ")</t>
  </si>
  <si>
    <t>PARAFUSO ROSCA SOBERBA ZINCADO CABECA CHATA FENDA SIMPLES 5,5 X 50 MM (2 ")</t>
  </si>
  <si>
    <t>PARAFUSO ROSCA SOBERBA ZINCADO CABECA CHATA FENDA SIMPLES 5,5 X 65 MM (2.1/2 ")</t>
  </si>
  <si>
    <t>PARAFUSO ZINCADO ROSCA SOBERBA 5/16 " X 120 MM PARA TELHA FIBROCIMENTO</t>
  </si>
  <si>
    <t>PARAFUSO ZINCADO ROSCA SOBERBA, CABECA SEXTAVADA, 5/16 " X 110 MM, PARA FIXACAO DE TELHA EM MADEIRA</t>
  </si>
  <si>
    <t>PARAFUSO ZINCADO ROSCA SOBERBA, CABECA SEXTAVADA, 5/16 " X 150 MM, PARA FIXACAO DE TELHA EM MADEIRA</t>
  </si>
  <si>
    <t>PARAFUSO ZINCADO ROSCA SOBERBA, CABECA SEXTAVADA, 5/16 " X 180 MM, PARA FIXACAO DE TELHA EM MADEIRA</t>
  </si>
  <si>
    <t>PARAFUSO ZINCADO ROSCA SOBERBA, CABECA SEXTAVADA, 5/16 " X 200 MM, PARA FIXACAO DE TELHA EM MADEIRA</t>
  </si>
  <si>
    <t>PARAFUSO ZINCADO ROSCA SOBERBA, CABECA SEXTAVADA, 5/16 " X 230 MM, PARA FIXACAO DE TELHA EM MADEIRA</t>
  </si>
  <si>
    <t>PARAFUSO ZINCADO ROSCA SOBERBA, CABECA SEXTAVADA, 5/16 " X 250 MM, PARA FIXACAO DE TELHA EM MADEIRA</t>
  </si>
  <si>
    <t>PARAFUSO ZINCADO ROSCA SOBERBA, CABECA SEXTAVADA, 5/16 " X 50 MM, PARA FIXACAO DE TELHA EM MADEIRA</t>
  </si>
  <si>
    <t>PARAFUSO ZINCADO ROSCA SOBERBA, CABECA SEXTAVADA, 5/16 " X 85 MM, PARA FIXACAO DE TELHA EM MADEIRA</t>
  </si>
  <si>
    <t>PARAFUSO ZINCADO 5/16 " X 250 MM PARA FIXACAO DE TELHA DE FIBROCIMENTO CANALETE 49, INCLUI BUCHA NYLON S-10</t>
  </si>
  <si>
    <t>PARAFUSO ZINCADO 5/16 " X 85 MM PARA FIXACAO DE TELHA DE FIBROCIMENTO CANALETE 90, INCLUI BUCHA NYLON S-10</t>
  </si>
  <si>
    <t>PARAFUSO ZINCADO, AUTOBROCANTE, FLANGEADO, 4,2 MM X 19 MM</t>
  </si>
  <si>
    <t>PARAFUSO ZINCADO, SEXTAVADO, COM ROSCA INTEIRA, DIAMETRO 1/4", COMPRIMENTO 1/2"</t>
  </si>
  <si>
    <t>PARAFUSO ZINCADO, SEXTAVADO, COM ROSCA INTEIRA, DIAMETRO 3/8", COMPRIMENTO 2"</t>
  </si>
  <si>
    <t>PARAFUSO ZINCADO, SEXTAVADO, COM ROSCA INTEIRA, DIAMETRO 5/8", COMPRIMENTO 2 1/4"</t>
  </si>
  <si>
    <t>PARAFUSO ZINCADO, SEXTAVADO, COM ROSCA INTEIRA, DIAMETRO 5/8", COMPRIMENTO 3", COM PORCA E ARRUELA DE PRESSAO MEDIA</t>
  </si>
  <si>
    <t>PARAFUSO ZINCADO, SEXTAVADO, COM ROSCA SOBERBA, DIAMETRO 3/8", COMPRIMENTO 80 MM</t>
  </si>
  <si>
    <t>PARAFUSO ZINCADO, SEXTAVADO, COM ROSCA SOBERBA, DIAMETRO 5/16", COMPRIMENTO 40 MM</t>
  </si>
  <si>
    <t>PARAFUSO ZINCADO, SEXTAVADO, COM ROSCA SOBERBA, DIAMETRO 5/16", COMPRIMENTO 80 MM</t>
  </si>
  <si>
    <t>PARAFUSO ZINCADO, SEXTAVADO, GRAU 5, ROSCA INTEIRA, DIAMETRO 1 1/2", COMPRIMENTO 4"</t>
  </si>
  <si>
    <t>PARAFUSO, ASTM A307 - GRAU A, SEXTAVADO, ZINCADO, DIAMETRO 3/8" (9,52 MM), COMPRIMENTO 1 " (25,4 MM)</t>
  </si>
  <si>
    <t>PARAFUSO, AUTO ATARRACHANTE, CABECA CHATA, FENDA SIMPLES, 1/4 (6,35 MM) X 25 MM</t>
  </si>
  <si>
    <t>PARAFUSO, COMUM, ASTM A307, SEXTAVADO, DIAMETRO 1/2" (12,7 MM), COMPRIMENTO 1" (25,4 MM)</t>
  </si>
  <si>
    <t>PASTA LUBRIFICANTE PARA TUBOS E CONEXOES COM JUNTA ELASTICA (USO EM PVC, ACO, POLIETILENO E OUTROS) ( DE *400* G)</t>
  </si>
  <si>
    <t>PASTA PARA SOLDA DE TUBOS E CONEXOES DE COBRE (EMBALAGEM COM 250 G)</t>
  </si>
  <si>
    <t>PASTA VEDA JUNTAS/ROSCA, LATA DE *500* G, PARA INSTALACOES DE GAS E OUTROS</t>
  </si>
  <si>
    <t>PASTILHEIRO (MENSALISTA)</t>
  </si>
  <si>
    <t>PATCH CORD, CATEGORIA 5 E, EXTENSAO DE 1,50 M</t>
  </si>
  <si>
    <t>PATCH CORD, CATEGORIA 5 E, EXTENSAO DE 2,50 M</t>
  </si>
  <si>
    <t>PATCH CORD, CATEGORIA 6, EXTENSAO DE 1,50 M</t>
  </si>
  <si>
    <t>PATCH CORD, CATEGORIA 6, EXTENSAO DE 2,50 M</t>
  </si>
  <si>
    <t>PATCH PANEL, 24 PORTAS, CATEGORIA 5E, COM RACKS DE 19" E 1 U DE ALTURA</t>
  </si>
  <si>
    <t>PATCH PANEL, 24 PORTAS, CATEGORIA 6, COM RACKS DE 19" E 1 U DE ALTURA</t>
  </si>
  <si>
    <t>PATCH PANEL, 48 PORTAS, CATEGORIA 5E, COM RACKS DE 19" E 2 U DE ALTURA</t>
  </si>
  <si>
    <t>PATCH PANEL, 48 PORTAS, CATEGORIA 6, COM RACKS DE 19" E 2 U DE ALTURA</t>
  </si>
  <si>
    <t>PEDRA ARDOSIA, CINZA, *40 X 40* CM, E= *1 CM</t>
  </si>
  <si>
    <t>PEDRA ARDOSIA, CINZA, 20  X  40 CM,  E=  *1 CM</t>
  </si>
  <si>
    <t>PEDRA ARDOSIA, CINZA, 30  X  30,  E= *1 CM</t>
  </si>
  <si>
    <t>PEDRA BRITADA GRADUADA, CLASSIFICADA (POSTO PEDREIRA/FORNECEDOR, SEM FRETE)</t>
  </si>
  <si>
    <t>PEDRA BRITADA N. 0, OU PEDRISCO (4,8 A 9,5 MM) POSTO PEDREIRA/FORNECEDOR, SEM FRETE</t>
  </si>
  <si>
    <t>PEDRA BRITADA N. 1 (9,5 a 19 MM) POSTO PEDREIRA/FORNECEDOR, SEM FRETE</t>
  </si>
  <si>
    <t>PEDRA BRITADA N. 2 (19 A 38 MM) POSTO PEDREIRA/FORNECEDOR, SEM FRETE</t>
  </si>
  <si>
    <t>PEDRA BRITADA N. 3 (38 A 50 MM) POSTO PEDREIRA/FORNECEDOR, SEM FRETE</t>
  </si>
  <si>
    <t>PEDRA BRITADA N. 4 (50 A 76 MM) POSTO PEDREIRA/FORNECEDOR, SEM FRETE</t>
  </si>
  <si>
    <t>PEDRA BRITADA N. 5 (76 A 100 MM) POSTO PEDREIRA/FORNECEDOR, SEM FRETE</t>
  </si>
  <si>
    <t>PEDRA BRITADA OU BICA CORRIDA, NAO CLASSIFICADA (POSTO PEDREIRA/FORNECEDOR, SEM FRETE)</t>
  </si>
  <si>
    <t>PEDRA DE MAO OU PEDRA RACHAO PARA ARRIMO/FUNDACAO (POSTO PEDREIRA/FORNECEDOR, SEM FRETE)</t>
  </si>
  <si>
    <t>PEDRA GRANITICA OU BASALTICA IRREGULAR, FAIXA GRANULOMETRICA 100 A 150 MM PARA PAVIMENTACAO OU CALCAMENTO POLIEDRICO, POSTO PEDREIRA / FORNECEDOR (SEM FRETE)</t>
  </si>
  <si>
    <t>PEDRA GRANITICA OU BASALTO, CACO, RETALHO, CAVACO, TIPO MIRACEMA, MADEIRA, PADUANA, RACHINHA, SANTA ISABEL OU OUTRAS SIMILARES, E=  *1,0 A *2,0 CM</t>
  </si>
  <si>
    <t>PEDRA GRANITICA, SERRADA, TIPO MIRACEMA, MADEIRA, PADUANA, RACHINHA, SANTA ISABEL OU OUTRAS SIMILARES, *11,5 X  *23 CM, E=  *1,0 A *2,0 CM</t>
  </si>
  <si>
    <t>PEDRA PORTUGUESA  OU PETIT PAVE, BRANCA OU PRETA</t>
  </si>
  <si>
    <t>PEDRA QUARTZITO OU CALCARIO LAMINADO, CACO, TIPO CARIRI, ITACOLOMI, LAGOA SANTA, LUMINARIA, PIRENOPOLIS, SAO TOME OU OUTRAS SIMILARES DA REGIAO, E=  *1,5 A *2,5 CM</t>
  </si>
  <si>
    <t>PEDRA QUARTZITO OU CALCARIO LAMINADO, SERRADA, TIPO CARIRI, ITACOLOMI, LAGOA SANTA, LUMINARIA, PIRENOPOLIS, SAO TOME OU OUTRAS SIMILARES DA REGIAO, *20 X *40 CM, E=  *1,5 A *2,5 CM</t>
  </si>
  <si>
    <t>PEDREGULHO OU PICARRA DE JAZIDA, AO NATURAL, PARA BASE DE PAVIMENTACAO (RETIRADO NA JAZIDA, SEM TRANSPORTE)</t>
  </si>
  <si>
    <t>PEDREIRO (MENSALISTA)</t>
  </si>
  <si>
    <t>PEITORIL EM MARMORE, POLIDO, BRANCO COMUM, L= *15* CM, E=  *2,0* CM, COM PINGADEIRA</t>
  </si>
  <si>
    <t>PEITORIL EM MARMORE, POLIDO, BRANCO COMUM, L= *15* CM, E=  *3* CM, CORTE RETO</t>
  </si>
  <si>
    <t>PEITORIL PRE-MOLDADO EM GRANILITE, MARMORITE OU GRANITINA, L = *15* CM</t>
  </si>
  <si>
    <t>PEITORIL/ SOLEIRA EM MARMORE, POLIDO, BRANCO COMUM, L= *25* CM, E=  *3* CM, CORTE RETO</t>
  </si>
  <si>
    <t>PELICULA REFLETIVA, GT 7 ANOS PARA SINALIZACAO VERTICAL</t>
  </si>
  <si>
    <t>PENDURAL OU PRESILHA REGULADORA, EM ACO GALVANIZADO, COM CORPO, MOLA E REBITE, PARA PERFIL TIPO CANALETA DE ESTRUTURA EM FORROS DRYWALL</t>
  </si>
  <si>
    <t>PENDURAL OU REGULADOR, COM MOLA, EM ACO GALVANIZADO, PARA PERFIL TIPO T CLICADO DE FORROS REMOVIVEL</t>
  </si>
  <si>
    <t>PENEIRA ROTATIVA COM MOTOR ELETRICO TRIFASICO DE 2 CV, CILINDRO DE 1 M X 0,60 M, COM FUROS DE 3,17 MM</t>
  </si>
  <si>
    <t>PERFIL "H" DE ACO LAMINADO, "HP" 250 X 62,0</t>
  </si>
  <si>
    <t>PERFIL "H" DE ACO LAMINADO, "HP" 310 X 79,0</t>
  </si>
  <si>
    <t>PERFIL "H" DE ACO LAMINADO, "W" 200 X 35,9</t>
  </si>
  <si>
    <t>PERFIL "I" DE ACO LAMINADO, ABAS INCLINADAS, "I" 102 X 12,7</t>
  </si>
  <si>
    <t>PERFIL "I" DE ACO LAMINADO, ABAS INCLINADAS, "I" 152 X 22</t>
  </si>
  <si>
    <t>PERFIL "I" DE ACO LAMINADO, ABAS INCLINADAS, "I" 203 X 34,3</t>
  </si>
  <si>
    <t>PERFIL "I" DE ACO LAMINADO, ABAS PARALELAS, "W", QUALQUER BITOLA</t>
  </si>
  <si>
    <t>PERFIL "U" DE ACO LAMINADO, "U" 102 X 9,3</t>
  </si>
  <si>
    <t>PERFIL "U" DE ACO LAMINADO, "U" 152 X 15,6</t>
  </si>
  <si>
    <t>PERFIL "U" EM CHAPA ACO DOBRADA, E = 3,04 MM, H = 20 CM, ABAS = 5 CM (4,47 KG/M)</t>
  </si>
  <si>
    <t>PERFIL "U" ENRIJECIDO DE ACO GALVANIZADO, DOBRADO, 150 X 60 X 20 MM, E = 3,00 MM OU 200 X 75 X 25 MM, E = 3,75 MM</t>
  </si>
  <si>
    <t>PERFIL "U" SIMPLES DE ACO GALVANIZADO DOBRADO 75 X *40* MM, E = 2,65 MM</t>
  </si>
  <si>
    <t>PERFIL CANALETA, FORMATO C, EM ACO ZINCADO, PARA ESTRUTURA FORRO DRYWALL, E = 0,5 MM, *46 X 18* (L X H), COMPRIMENTO 3 M</t>
  </si>
  <si>
    <t>PERFIL CANTONEIRA L, LISA, EM ACO, 25 X 30 MM, E = 0,5 MM, PARA ESTRUTURA DRYWALL</t>
  </si>
  <si>
    <t>PERFIL CANTONEIRA L, PERFURADA, EM ACO, 23 X 23 MM, E = 0,5 MM, PARA ESTRUTURA DRYWALL</t>
  </si>
  <si>
    <t>PERFIL CARTOLA DE ACO GALVANIZADO, *20 X 30 X 10* MM, E =  0,8 MM</t>
  </si>
  <si>
    <t>PERFIL DE ALUMINIO ANODIZADO</t>
  </si>
  <si>
    <t>PERFIL DE BORRACHA EPDM MACICO *12 X 15* MM PARA ESQUADRIAS</t>
  </si>
  <si>
    <t>PERFIL ELASTOMERICO PRE-FORMADO EM EPMD, PARA JUNTA DE DILATACAO DE PISOS COM POUCA SOLICITACAO, 15 MM DE LARGURA, MOVIMENTACAO DE *11 A 19* MM</t>
  </si>
  <si>
    <t>PERFIL ELASTOMERICO PRE-FORMADO EM EPMD, PARA JUNTA DE DILATACAO DE USO GERAL EM MEDIAS SOLICITACOES, 8 MM DE LARGURA, MOVIMENTACAO DE *5 A 11* MM</t>
  </si>
  <si>
    <t>PERFIL GUIA, FORMATO U, EM ACO ZINCADO, PARA ESTRUTURA PAREDE DRYWALL, E = 0,5 MM, 48  X 3000 MM (L X C)</t>
  </si>
  <si>
    <t>PERFIL GUIA, FORMATO U, EM ACO ZINCADO, PARA ESTRUTURA PAREDE DRYWALL, E = 0,5 MM, 70 X 3000 MM (L X C)</t>
  </si>
  <si>
    <t>PERFIL GUIA, FORMATO U, EM ACO ZINCADO, PARA ESTRUTURA PAREDE DRYWALL, E = 0,5 MM, 90 X 3000 MM (L X C)</t>
  </si>
  <si>
    <t>PERFIL LONGARINA (PRINCIPAL), T CLICADO, EM ACO, BRANCO, PARA FORRO REMOVIVEL, 24 X 3750 MM (L X C)</t>
  </si>
  <si>
    <t>PERFIL MONTANTE, FORMATO C, EM ACO ZINCADO, PARA ESTRUTURA PAREDE DRYWALL, E = 0,5 MM, 48 X 3000 MM (L X C)</t>
  </si>
  <si>
    <t>PERFIL MONTANTE, FORMATO C, EM ACO ZINCADO, PARA ESTRUTURA PAREDE DRYWALL, E = 0,5 MM, 70 X 3000 MM (L X C)</t>
  </si>
  <si>
    <t>PERFIL MONTANTE, FORMATO C, EM ACO ZINCADO, PARA ESTRUTURA PAREDE DRYWALL, E = 0,5 MM, 90 X 3000 MM (L X C)</t>
  </si>
  <si>
    <t>PERFIL RODAPE DE IMPERMEABILIZACAO, FORMATO L, EM ACO ZINCADO, PARA ESTRUTURA DRYWALL, E = 0,5 MM, 220 X 3000 MM (H X C)</t>
  </si>
  <si>
    <t>PERFIL TABICA ABERTA, PERFURADA, FORMATO Z, EM ACO GALVANIZADO NATURAL, LARGURA APROXIMADA 40 MM, PARA ESTRUTURA FORRO DRYWALL</t>
  </si>
  <si>
    <t>PERFIL TABICA FECHADA, LISA, FORMATO Z, EM ACO GALVANIZADO NATURAL, LARGURA TOTAL NA HORIZONTAL *40* MM, PARA ESTRUTURA FORRO DRYWALL</t>
  </si>
  <si>
    <t>PERFIL TIPO CANTONEIRA EM L, EM ACO GALVANIZADO, BRANCO, PARA FORRO REMOVIVEL, *23* X 3000 MM (L X C)</t>
  </si>
  <si>
    <t>PERFIL TRAVESSA (SECUNDARIO), T CLICADO, EM ACO GALVANIZADO , BRANCO, PARA FORRO REMOVIVEL, 24 X 1250 MM (L X C)</t>
  </si>
  <si>
    <t>PERFIL TRAVESSA (SECUNDARIO), T CLICADO, EM ACO GALVANIZADO, BRANCO, PARA FORRO REMOVIVEL, 24 X 625 MM (L X C)</t>
  </si>
  <si>
    <t>PERFIL UDC ("U" DOBRADO DE CHAPA) SIMPLES DE ACO LAMINADO, GALVANIZADO, ASTM A36, 127 X 50 MM, E= 3 MM</t>
  </si>
  <si>
    <t>PERFILADO PERFURADO DUPLO 38 X 76 MM, CHAPA 22</t>
  </si>
  <si>
    <t>PERFILADO PERFURADO SIMPLES 38 X 38 MM, CHAPA 22</t>
  </si>
  <si>
    <t>PERFILADO PERFURADO 19 X 38 MM, CHAPA 22</t>
  </si>
  <si>
    <t>PERFURATRIZ COM TORRE METALICA PARA EXECUCAO DE ESTACA HELICE CONTINUA, PROFUNDIDADE MAXIMA DE 30 M, DIAMETRO MAXIMO DE 800 MM, POTENCIA INSTALADA DE 268 HP, MESA ROTATIVA COM TORQUE MAXIMO DE 170 KNM</t>
  </si>
  <si>
    <t>PERFURATRIZ COM TORRE METALICA PARA EXECUCAO DE ESTACA HELICE CONTINUA, PROFUNDIDADE MAXIMA DE 32 M, DIAMETRO MAXIMO DE 1000 MM, POTENCIA INSTALADA DE 350 HP, MESA ROTATIVA COM TORQUE MAXIMO DE 263 KNM</t>
  </si>
  <si>
    <t>PERFURATRIZ HIDRAULICA COM TRADO CURTO ACOPLADO, PROFUNDIDADE MAXIMA DE 20 M, DIAMETRO MAXIMO DE 1500 MM, POTENCIA INSTALADA DE 137 HP, MESA ROTATIVA COM TORQUE MAXIMO DE 30 KNM (INCLUI MONTAGEM, NAO INCLUI CAMINHAO)</t>
  </si>
  <si>
    <t>PERFURATRIZ MANUAL, TORQUE MAXIMO 55 KGF.M, POTENCIA 5 CV, COM DIAMETRO MAXIMO 8 1/2" (INCLUI SUPORTE/CHASSI TIPO MESA)</t>
  </si>
  <si>
    <t>PERFURATRIZ MANUAL, TORQUE MAXIMO 83 N.M, POTENCIA 5 CV, COM DIAMETRO MAXIMO 4" (NAO INCLUI SUPORTE / CHASSI)</t>
  </si>
  <si>
    <t>PERFURATRIZ MANUAL, TORQUE MAXIMO 83 N.M, POTENCIA 5 CV, COM DIAMETRO MAXIMO 4", PARA SOLO GRAMPEADO (INCLUI SUPORTE OU CHASSI TIPO MESA)</t>
  </si>
  <si>
    <t>PERFURATRIZ PNEUMATICA MANUAL DE PESO MEDIO, 18KG, COMPRIMENTO DE CURSO DE 6 M, DIAMETRO DO PISTAO DE 5,5 CM</t>
  </si>
  <si>
    <t>PERFURATRIZ ROTATIVA SOBRE ESTEIRA, TORQUE MAXIMO 2500 KGM, POTENCIA 110 HP, MOTOR DIESEL  (COLETADO CAIXA)</t>
  </si>
  <si>
    <t>PERFURATRIZ SOBRE ESTEIRA, TORQUE MAXIMO DE 600 KGF, POTENCIA ENTRE 50 E 60 HP, DIAMETRO MAXIMO DE 10"</t>
  </si>
  <si>
    <t>PERFURATRIZ SOBRE ESTEIRA, TORQUE MAXIMO 600 KGF, PESO MEDIO 1000 KG, POTENCIA 20 HP, DIAMETRO MAXIMO 10"</t>
  </si>
  <si>
    <t>PICAPE CABINE SIMPLES COM MOTOR 1.6 FLEX, CAMBIO MANUAL, POTENCIA 101/104 CV, 2 PORTAS</t>
  </si>
  <si>
    <t>PINCEL CHATO (TRINCHA) CERDAS GRIS 1.1/2 " (38 MM)</t>
  </si>
  <si>
    <t>PINGADEIRA PLASTICA PARA TELHA DE FIBROCIMENTO CANALETE 49/KALHETA OU CANALETE 90/KALHETAO</t>
  </si>
  <si>
    <t>PINO DE ACO COM ARRUELA CONICA, DIAMETRO ARRUELA = *23* MM E COMP HASTE = *27* MM (ACAO INDIRETA)</t>
  </si>
  <si>
    <t>PINO DE ACO COM FURO, HASTE = 27 MM (ACAO DIRETA)</t>
  </si>
  <si>
    <t>PINO DE ACO COM ROSCA 1/4 ", COMPRIMENTO DA HASTE = 30 MM E ROSCA = 20 MM (ACAO DIRETA)</t>
  </si>
  <si>
    <t>PINO DE ACO LISO 1/4 ", HASTE = *36,5* MM (ACAO DIRETA)</t>
  </si>
  <si>
    <t>PINO DE ACO LISO 1/4 ", HASTE = *53* MM (ACAO DIRETA)</t>
  </si>
  <si>
    <t>PINO ROSCA EXTERNA, EM ACO GALVANIZADO, PARA ISOLADOR DE 15KV, DIAMETRO 25 MM, COMPRIMENTO *290* MM</t>
  </si>
  <si>
    <t>PINO ROSCA EXTERNA, EM ACO GALVANIZADO, PARA ISOLADOR DE 25KV, DIAMETRO 35MM, COMPRIMENTO *320* MM</t>
  </si>
  <si>
    <t>PINTOR (MENSALISTA)</t>
  </si>
  <si>
    <t>PINTOR DE LETREIROS</t>
  </si>
  <si>
    <t>PINTOR DE LETREIROS (MENSALISTA)</t>
  </si>
  <si>
    <t>PINTOR PARA TINTA EPOXI</t>
  </si>
  <si>
    <t>PINTOR PARA TINTA EPOXI (MENSALISTA)</t>
  </si>
  <si>
    <t>PISO DE BORRACHA CANELADO EM PLACAS 50 X 50 CM, E = *3,5* MM, PARA COLA</t>
  </si>
  <si>
    <t>PISO DE BORRACHA ESPORTIVO EM PLACAS 50 X 50 CM, E = 15 MM, PARA ARGAMASSA, PRETO</t>
  </si>
  <si>
    <t>PISO DE BORRACHA FRISADO OU PASTILHADO, PRETO, EM PLACAS 50 X 50 CM, E = 7 MM, PARA ARGAMASSA</t>
  </si>
  <si>
    <t>PISO DE BORRACHA PASTILHADO EM PLACAS 50 X 50 CM, E = *3,5* MM, PARA COLA, PRETO</t>
  </si>
  <si>
    <t>PISO DE BORRACHA PASTILHADO EM PLACAS 50 X 50 CM, E = 15 MM, PARA ARGAMASSA, PRETO</t>
  </si>
  <si>
    <t>PISO ELEVADO COM 2 PLACAS DE ACO COM ENCHIMENTO DE CONCRETO CELULAR, INCLUSO BASE/HASTE/CRUZETAS, 60 X 60 CM, H = *28* CM, RESISTENCIA CARGA CONCENTRADA 496 KG (COM COLOCACAO)</t>
  </si>
  <si>
    <t>PISO EM CERAMICA ESMALTADA EXTRA, PEI MAIOR OU IGUAL A 4, FORMATO MAIOR QUE 2025 CM2</t>
  </si>
  <si>
    <t>PISO EM CERAMICA ESMALTADA EXTRA, PEI MAIOR OU IGUAL A 4, FORMATO MENOR OU IGUAL A 2025 CM2</t>
  </si>
  <si>
    <t>PISO EM CERAMICA ESMALTADA, COMERCIAL (PADRAO POPULAR), PEI MAIOR OU IGUAL A 3, FORMATO MENOR OU IGUAL A  2025 CM2</t>
  </si>
  <si>
    <t>PISO EM GRANILITE, MARMORITE OU GRANITINA, AGREGADO COR PRETO, CINZA, PALHA OU BRANCO, E=  *8* MM (INCLUSO EXECUCAO)</t>
  </si>
  <si>
    <t>PISO EM GRANITO, POLIDO, TIPO AMENDOA/ AMARELO CAPRI/ AMARELO DOURADO CARIOCA OU OUTROS EQUIVALENTES DA REGIAO, FORMATO MENOR OU IGUAL A 3025 CM2, E=  *2* CM</t>
  </si>
  <si>
    <t>PISO EM GRANITO, POLIDO, TIPO ANDORINHA/ QUARTZ/ CASTELO/ CORUMBA OU OUTROS EQUIVALENTES DA REGIAO, FORMATO MENOR OU IGUAL A 3025 CM2, E=  *2* CM</t>
  </si>
  <si>
    <t>PISO EM GRANITO, POLIDO, TIPO MARFIM, DALLAS, CARAVELAS OU OUTROS EQUIVALENTES DA REGIAO, FORMATO MENOR OU IGUAL A 3025 CM2, E=  *2* CM</t>
  </si>
  <si>
    <t>PISO EM GRANITO, POLIDO, TIPO PRETO SAO GABRIEL/ TIJUCA OU OUTROS EQUIVALENTES DA REGIAO, FORMATO MENOR OU IGUAL A 3025 CM2, E=  *2* CM</t>
  </si>
  <si>
    <t>PISO EM PORCELANATO RETIFICADO EXTRA, FORMATO MENOR OU IGUAL A 2025 CM2</t>
  </si>
  <si>
    <t>PISO EM REGUA VINILICA SEMIFLEXIVEL, ENCAIXE CLICADO, E = 4 MM (SEM COLOCACAO)</t>
  </si>
  <si>
    <t>PISO EPOXI AUTONIVELANTE, ESPESSURA *4* MM (INCLUSO EXECUCAO)</t>
  </si>
  <si>
    <t>PISO EPOXI MULTILAYER, ESPESSURA *2* MM (INCLUSO EXECUCAO)</t>
  </si>
  <si>
    <t>PISO FULGET (GRANITO LAVADO) EM PLACAS DE *40 X 40* CM (SEM COLOCACAO)</t>
  </si>
  <si>
    <t>PISO FULGET (GRANITO LAVADO) EM PLACAS DE *75 X 75* CM (SEM COLOCACAO)</t>
  </si>
  <si>
    <t>PISO FULGET (GRANITO LAVADO) MOLDADO IN LOCO (INCLUSO EXECUCAO)</t>
  </si>
  <si>
    <t>PISO INDUSTRIAL EM CONCRETO ARMADO DE ACABAMENTO POLIDO, ESPESSURA 12 CM (CIMENTO QUEIMADO) (INCLUSO EXECUCAO)</t>
  </si>
  <si>
    <t>PISO KORODUR (INCLUSO EXECUCAO)</t>
  </si>
  <si>
    <t>PISO PODOTATIL DE CONCRETO - DIRECIONAL E ALERTA, *40 X 40 X 2,5* CM</t>
  </si>
  <si>
    <t>PISO PORCELANATO, BORDA RETA, EXTRA, FORMATO MAIOR QUE 2025 CM2</t>
  </si>
  <si>
    <t>PISO TATIL ALERTA OU DIRECIONAL, DE BORRACHA, COLORIDO, 25 X 25 CM, E = 5 MM, PARA COLA</t>
  </si>
  <si>
    <t>PISO TATIL DE ALERTA OU DIRECIONAL DE BORRACHA, PRETO, 25 X 25 CM, E = 5 MM, PARA COLA</t>
  </si>
  <si>
    <t>PISO TATIL DE ALERTA OU DIRECIONAL, DE BORRACHA, COLORIDO, 25 X 25 CM, E = 12 MM, PARA ARGAMASSA</t>
  </si>
  <si>
    <t>PISO TATIL DE ALERTA OU DIRECIONAL, DE BORRACHA, PRETO, 25 X 25 CM, E = 12 MM, PARA ARGAMASSA</t>
  </si>
  <si>
    <t>PISO URETANO, VERSAO REVESTIMENTO AUTONIVELANTE, ESPESSURA VARIÁVEL DE 3 A 4 MM (INCLUSO EXECUCAO)</t>
  </si>
  <si>
    <t>PISO/ REVESTIMENTO EM GRANITO, POLIDO, TIPO ANDORINHA/ QUARTZ/ CASTELO/ CORUMBA OU OUTROS EQUIVALENTES DA REGIAO, FORMATO MAIOR OU IGUAL A 3025 CM2, E = *2* CM</t>
  </si>
  <si>
    <t>PISO/ REVESTIMENTO EM MARMORE, POLIDO, BRANCO COMUM, FORMATO MAIOR OU IGUAL A 3025 CM2, E = *2* CM</t>
  </si>
  <si>
    <t>PISO/ REVESTIMENTO EM MARMORE, POLIDO, BRANCO COMUM, FORMATO MENOR OU IGUAL A 3025 CM2, E = *2* CM</t>
  </si>
  <si>
    <t>PLACA CIMENTICIA LISA E = 10 MM, DE 1,20 X 3,00 M (SEM AMIANTO)</t>
  </si>
  <si>
    <t>PLACA CIMENTICIA LISA E = 6 MM, DE 1,20 X 3,00 M (SEM AMIANTO)</t>
  </si>
  <si>
    <t>PLACA DE ACO ESMALTADA PARA  IDENTIFICACAO DE RUA, *45 CM X 20* CM</t>
  </si>
  <si>
    <t>PLACA DE ACRILICO TRANSPARENTE ADESIVADA PARA SINALIZACAO DE PORTAS, BORDA POLIDA, DE *25 X 8*, E = 6 MM (NAO INCLUI ACESSORIOS PARA FIXACAO)</t>
  </si>
  <si>
    <t>PLACA DE FIBRA MINERAL PARA FORRO, DE 1250 X 625 MM, E = 15 MM, BORDA RETA, COM PINTURA ANTIMOFO (NAO INCLUI PERFIS)</t>
  </si>
  <si>
    <t>PLACA DE FIBRA MINERAL PARA FORRO, DE 625 X 625 MM, E = 15 MM, BORDA REBAIXADA PARA PERFIL 24 MM, COM PINTURA ANTIMOFO (NAO INCLUI PERFIS)</t>
  </si>
  <si>
    <t>PLACA DE FIBRA MINERAL PARA FORRO, DE 625 X 625 MM, E = 15 MM, BORDA RETA, COM PINTURA ANTIMOFO (NAO INCLUI PERFIS)</t>
  </si>
  <si>
    <t>PLACA DE INAUGURACAO EM BRONZE *35X 50*CM</t>
  </si>
  <si>
    <t>PLACA DE INAUGURACAO METALICA, *40* CM X *60* CM</t>
  </si>
  <si>
    <t>PLACA DE OBRA (PARA CONSTRUCAO CIVIL) EM CHAPA GALVANIZADA *N. 22*, ADESIVADA, DE *2,0 X 1,125* M</t>
  </si>
  <si>
    <t>PLACA DE SINALIZACAO EM CHAPA DE ACO NUM 16 COM PINTURA REFLETIVA</t>
  </si>
  <si>
    <t>PLACA DE SINALIZACAO EM CHAPA DE ALUMINIO COM PINTURA REFLETIVA, E = 2 MM</t>
  </si>
  <si>
    <t>PLACA DE VENTILACAO PARA TELHA DE FIBROCIMENTO CANALETE 49 KALHETA</t>
  </si>
  <si>
    <t>PLACA DE VENTILACAO PARA TELHA DE FIBROCIMENTO, CANALETE 90 OU KALHETAO</t>
  </si>
  <si>
    <t>PLACA NUMERACAO RESIDENCIAL EM CHAPA GALVANIZADA ESMALTADA 12 X 18 CM</t>
  </si>
  <si>
    <t>PLACA ORIENTATIVA SOBRE EXERCÍCIOS, 2,00M X 1,00M, EM TUBO DE ACO CARBONO, PINTURA NO PROCESSO ELETROSTATICO - PARA ACADEMIA AO AR LIVRE / ACADEMIA DA TERCEIRA IDADE - ATI</t>
  </si>
  <si>
    <t>PLACA VINILICA SEMIFLEXIVEL PARA PISOS, E = 3,2 MM, 30 X 30 CM (SEM COLOCACAO)</t>
  </si>
  <si>
    <t>PLACA VINILICA SEMIFLEXIVEL PARA REVESTIMENTO DE PISOS E PAREDES, E = 2 MM (SEM COLOCACAO)</t>
  </si>
  <si>
    <t>PLACA/PISO DE CONCRETO POROSO/ PAVIMENTO PERMEAVEL/BLOCO DRENANTE DE CONCRETO, 40 CM X 40 CM, E = 6 CM, COR NATURAL</t>
  </si>
  <si>
    <t>PLACA/TAMPA CEGA EM LATAO ESCOVADO PARA CONDULETE EM LIGA DE ALUMINIO 4 X 4"</t>
  </si>
  <si>
    <t>PLUG OU BUJAO DE FERRO GALVANIZADO, DE 1 1/2"</t>
  </si>
  <si>
    <t>PLUG OU BUJAO DE FERRO GALVANIZADO, DE 1 1/4"</t>
  </si>
  <si>
    <t>PLUG OU BUJAO DE FERRO GALVANIZADO, DE 1/2"</t>
  </si>
  <si>
    <t>PLUG OU BUJAO DE FERRO GALVANIZADO, DE 1"</t>
  </si>
  <si>
    <t>PLUG OU BUJAO DE FERRO GALVANIZADO, DE 2 1/2"</t>
  </si>
  <si>
    <t>PLUG OU BUJAO DE FERRO GALVANIZADO, DE 2"</t>
  </si>
  <si>
    <t>PLUG OU BUJAO DE FERRO GALVANIZADO, DE 3/4"</t>
  </si>
  <si>
    <t>PLUG OU BUJAO DE FERRO GALVANIZADO, DE 3"</t>
  </si>
  <si>
    <t>PLUG OU BUJAO DE FERRO GALVANIZADO, DE 4"</t>
  </si>
  <si>
    <t>PLUG PVC P/ ESG PREDIAL  75MM</t>
  </si>
  <si>
    <t>PLUG PVC P/ ESG PREDIAL 100MM</t>
  </si>
  <si>
    <t>PLUG PVC P/ ESG PREDIAL 50MM</t>
  </si>
  <si>
    <t>PLUG PVC ROSCAVEL,  1/2",  AGUA FRIA PREDIAL (NBR 5648)</t>
  </si>
  <si>
    <t>PLUG PVC,  JE, DN 100 MM, PARA REDE COLETORA ESGOTO (NBR 10569)</t>
  </si>
  <si>
    <t>PLUG PVC, JE, DN 150 MM, PARA REDE COLETORA ESGOTO (NBR 10569)</t>
  </si>
  <si>
    <t>PLUG PVC, JE, DN 200 MM, PARA REDE COLETORA ESGOTO (NBR 10569)</t>
  </si>
  <si>
    <t>PLUG PVC, JE, DN 250 MM, PARA REDE COLETORA ESGOTO (NBR 10569)</t>
  </si>
  <si>
    <t>PLUG PVC, JE, DN 350 MM, PARA REDE COLETORA ESGOTO (NBR 10569)</t>
  </si>
  <si>
    <t>PLUG PVC, ROSCAVEL 1", PARA AGUA FRIA PREDIAL</t>
  </si>
  <si>
    <t>PLUG PVC, ROSCAVEL 3/4", PARA  AGUA FRIA PREDIAL</t>
  </si>
  <si>
    <t>PLUG PVC, ROSCAVEL, 1 1/2",  AGUA FRIA PREDIAL</t>
  </si>
  <si>
    <t>PLUG PVC, ROSCAVEL, 1 1/4",  AGUA FRIA PREDIAL</t>
  </si>
  <si>
    <t>PLUG PVC, ROSCAVEL, 2",  AGUA FRIA PREDIAL</t>
  </si>
  <si>
    <t>PO DE MARMORE (POSTO PEDREIRA/FORNECEDOR, SEM FRETE)</t>
  </si>
  <si>
    <t>PO DE PEDRA (POSTO PEDREIRA/FORNECEDOR, SEM FRETE)</t>
  </si>
  <si>
    <t>POCEIRO / ESCAVADOR DE VALAS E TUBULOES</t>
  </si>
  <si>
    <t>POCEIRO / ESCAVADOR DE VALAS E TUBULOES (MENSALISTA)</t>
  </si>
  <si>
    <t>POLIDORA DE PISO (POLITRIZ) ELETRICA, MOTOR MONOFASICO DE 4 HP, PESO DE 100 KG, DIAMETRO DO TRABALHO DE 450 MM</t>
  </si>
  <si>
    <t>POLIESTIRENO EXPANDIDO/EPS (ISOPOR), PEROLAS, PARA CONCRETO LEVE</t>
  </si>
  <si>
    <t>POLIESTIRENO EXPANDIDO/EPS (ISOPOR), TIPO 2F, BLOCO</t>
  </si>
  <si>
    <t>POLIESTIRENO EXPANDIDO/EPS (ISOPOR), TIPO 2F, PLACA, ISOLAMENTO TERMOACUSTICO, E = 10 MM, 1000 X 500 MM</t>
  </si>
  <si>
    <t>POLIESTIRENO EXPANDIDO/EPS (ISOPOR), TIPO 2F, PLACA, ISOLAMENTO TERMOACUSTICO, E = 20 MM, 1000 X 500 MM</t>
  </si>
  <si>
    <t>POLIESTIRENO EXPANDIDO/EPS (ISOPOR), TIPO 2F, PLACA, ISOLAMENTO TERMOACUSTICO, E = 50 MM, 1000 X 500 MM</t>
  </si>
  <si>
    <t>POLVORA NEGRA</t>
  </si>
  <si>
    <t>PONTEIRO PARA MARTELO ROMPEDOR, DIAMETRO = *28* MM, COMPRIMENTO = *520* MM, ENCAIXE SEXTAVADO</t>
  </si>
  <si>
    <t>PORCA OLHAL EM ACO GALVANIZADO, ESPESSURA 16MM, ABERTURA 21MM</t>
  </si>
  <si>
    <t>PORCA UNIAO/JUNCAO ZINCADA SEXTAVADA 1/4 ", CHAVE 7/16 ", COMPRIMENTO = 25 MM</t>
  </si>
  <si>
    <t>PORCA ZINCADA, QUADRADA, DIAMETRO 3/8"</t>
  </si>
  <si>
    <t>PORCA ZINCADA, QUADRADA, DIAMETRO 5/8"</t>
  </si>
  <si>
    <t>PORCA ZINCADA, SEXTAVADA, DIAMETRO 1/2"</t>
  </si>
  <si>
    <t>PORCA ZINCADA, SEXTAVADA, DIAMETRO 1/4"</t>
  </si>
  <si>
    <t>PORCA ZINCADA, SEXTAVADA, DIAMETRO 1"</t>
  </si>
  <si>
    <t>PORCA ZINCADA, SEXTAVADA, DIAMETRO 3/8"</t>
  </si>
  <si>
    <t>PORCA ZINCADA, SEXTAVADA, DIAMETRO 5/16"</t>
  </si>
  <si>
    <t>PORCA ZINCADA, SEXTAVADA, DIAMETRO 5/8"</t>
  </si>
  <si>
    <t>PORTA CORTA-FOGO PARA SAIDA DE EMERGENCIA, COM FECHADURA, VAO LUZ DE 90 X 210 CM, CLASSE P-90 (NBR 11742)</t>
  </si>
  <si>
    <t>PORTA DE ABRIR EM ACO COM DIVISAO HORIZONTAL  PARA VIDROS, COM FUNDO ANTICORROSIVO/PRIMER DE PROTECAO, SEM GUARNICAO/ALIZAR/VISTA, VIDROS NAO INCLUSOS, 87 X 210 CM</t>
  </si>
  <si>
    <t>PORTA DE ABRIR EM ACO TIPO VENEZIANA, COM FUNDO ANTICORROSIVO / PRIMER DE PROTECAO, SEM GUARNICAO/ALIZAR/VISTA, 87 X 210 CM</t>
  </si>
  <si>
    <t>PORTA DE ABRIR EM ALUMINIO COM DIVISAO HORIZONTAL  PARA VIDROS,  ACABAMENTO ANODIZADO NATURAL, VIDROS INCLUSOS, SEM GUARNICAO/ALIZAR/VISTA , 87 X 210 CM</t>
  </si>
  <si>
    <t>PORTA DE ABRIR EM ALUMINIO COM LAMBRI HORIZONTAL/LAMINADA, ACABAMENTO ANODIZADO NATURAL, SEM GUARNICAO/ALIZAR/VISTA</t>
  </si>
  <si>
    <t>PORTA DE ABRIR EM ALUMINIO TIPO VENEZIANA, ACABAMENTO ANODIZADO NATURAL, SEM GUARNICAO/ALIZAR/VISTA</t>
  </si>
  <si>
    <t>PORTA DE ABRIR EM ALUMINIO TIPO VENEZIANA, ACABAMENTO ANODIZADO NATURAL, SEM GUARNICAO/ALIZAR/VISTA, 87 X 210 CM</t>
  </si>
  <si>
    <t>PORTA DE ABRIR EM GRADIL COM BARRA CHATA 3 CM X 1/4", COM REQUADRO E GUARNICAO - COMPLETO - ACABAMENTO NATURAL</t>
  </si>
  <si>
    <t>PORTA DE CORRER EM ALUMINIO, DUAS FOLHAS MOVEIS COM VIDRO, FECHADURA E PUXADOR EMBUTIDO, ACABAMENTO ANODIZADO NATURAL, SEM GUARNICAO/ALIZAR/VISTA</t>
  </si>
  <si>
    <t>PORTA DE ENROLAR MANUAL COMPLETA, ARTICULADA RAIADA LARGA, EM ACO GALVANIZADO NATURAL, CHAPA NUMERO 24 (SEM INSTALACAO)</t>
  </si>
  <si>
    <t>PORTA DE ENROLAR MANUAL COMPLETA, PERFIL MEIA CANA CEGA, EM ACO GALVANIZADO COM PINTURA ELETROSTATICA, CHAPA NUMERO 24 " (SEM INSTALACAO)</t>
  </si>
  <si>
    <t>PORTA DE ENROLAR MANUAL COMPLETA, PERFIL MEIA CANA CEGA, EM ACO GALVANIZADO NATURAL, CHAPA NUMERO 24 (SEM INSTALACAO)</t>
  </si>
  <si>
    <t>PORTA DE ENROLAR MANUAL COMPLETA, PERFIL MEIA CANA VAZADA TIJOLINHO, EM ACO GALVANIZADO NATURAL, CHAPA NUMERO 24 (SEM INSTALACAO)</t>
  </si>
  <si>
    <t>PORTA DE MADEIRA QUADRICULADA PARA VIDRO, DE CORRER (EUCALIPTO OU EQUIVALENTE REGIONAL), E = *3,5* CM</t>
  </si>
  <si>
    <t>PORTA DE MADEIRA TIPO VENEZIANA (EUCALIPTO OU EQUIVALENTE REGIONAL), E = *3,5* CM</t>
  </si>
  <si>
    <t>PORTA DE MADEIRA-DE-LEI QUADRICULADA PARA VIDRO, DE CORRER (ANGELIM OU EQUIVALENTE REGIONAL), E = *3,5* CM</t>
  </si>
  <si>
    <t>PORTA DE MADEIRA-DE-LEI TIPO MEXICANA SEM EMENDA (ANGELIM OU EQUIVALENTE REGIONAL), E = *3,5* CM</t>
  </si>
  <si>
    <t>PORTA DE MADEIRA-DE-LEI TIPO VENEZIANA (ANGELIM OU EQUIVALENTE REGIONAL), E = *3,5* CM</t>
  </si>
  <si>
    <t>PORTA DENTE PARA FRESADORA</t>
  </si>
  <si>
    <t>PORTA GRADE DE ENROLAR MANUAL COMPLETA, PERFIL TUBULAR TIJOLINHO 3/4 ", EM ACO GALVANIZADO NATURAL (SEM INSTALACAO)</t>
  </si>
  <si>
    <t>PORTA TOALHA BANHO EM METAL CROMADO, TIPO BARRA</t>
  </si>
  <si>
    <t>PORTA TOALHA ROSTO EM METAL CROMADO, TIPO ARGOLA</t>
  </si>
  <si>
    <t>PORTA VIDRO TEMPERADO INCOLOR, 2 FOLHAS DE CORRER, E = 10 MM (SEM FERRAGENS E SEM COLOCACAO)</t>
  </si>
  <si>
    <t>PORTAO BASCULANTE MANUAL EM ACO GALVANIZADO NATURAL, TIPO LAMBRIL COM REQUADRO/BATENTE, CHAPA NUMERO 26, INCLUI FECHADURA (SEM INSTALACAO)</t>
  </si>
  <si>
    <t>PORTAO BASCULANTE, MANUAL, EM CHAPA TIPO LAMBRIL QUADRADO, COM REQUADRO, ACABAMENTO NATURAL</t>
  </si>
  <si>
    <t>PORTAO DE ABRIR EM GRADIL DE METALON REDONDO DE 3/4"  VERTICAL, COM REQUADRO, ACABAMENTO NATURAL - COMPLETO</t>
  </si>
  <si>
    <t>PORTAO DE CORRER EM CHAPA TIPO PAINEL LAMBRIL QUADRADO, COM PORTA SOCIAL COMPLETA INCLUIDA, COM REQUADRO, ACABAMENTO NATURAL, COM TRILHOS E ROLDANAS</t>
  </si>
  <si>
    <t>PORTAO DE CORRER EM GRADIL FIXO DE BARRA DE FERRO CHATA DE 3 X 1/4" NA VERTICAL, SEM REQUADRO, ACABAMENTO NATURAL, COM TRILHOS E ROLDANAS</t>
  </si>
  <si>
    <t>POSTE CONICO CONTINUO EM ACO GALVANIZADO, CURVO, BRACO DUPLO, ENGASTADO,  H = 9 M, DIAMETRO INFERIOR = *135* MM</t>
  </si>
  <si>
    <t>POSTE CONICO CONTINUO EM ACO GALVANIZADO, CURVO, BRACO DUPLO, FLANGEADO,  H = 9 M, DIAMETRO INFERIOR = *135* MM</t>
  </si>
  <si>
    <t>POSTE CONICO CONTINUO EM ACO GALVANIZADO, CURVO, BRACO SIMPLES, ENGASTADO,  H = 9 M, DIAMETRO INFERIOR = *135* MM</t>
  </si>
  <si>
    <t>POSTE CONICO CONTINUO EM ACO GALVANIZADO, CURVO, BRACO SIMPLES, FLANGEADO,  H = 9 M, DIAMETRO INFERIOR = *135* MM</t>
  </si>
  <si>
    <t>POSTE CONICO CONTINUO EM ACO GALVANIZADO, CURVO, BRACO SIMPLES, FLANGEADO, H = 7 M, DIAMETRO INFERIOR = *125* MM</t>
  </si>
  <si>
    <t>POSTE CONICO CONTINUO EM ACO GALVANIZADO, RETO, ENGASTADO,  H = 7 M, DIAMETRO INFERIOR = *125* MM</t>
  </si>
  <si>
    <t>POSTE CONICO CONTINUO EM ACO GALVANIZADO, RETO, ENGASTADO,  H = 9 M, DIAMETRO INFERIOR = *145* MM</t>
  </si>
  <si>
    <t>POSTE CONICO CONTINUO EM ACO GALVANIZADO, RETO, FLANGEADO,  H = 3 M, DIAMETRO INFERIOR = *95* MM</t>
  </si>
  <si>
    <t>POSTE DE CONCRETO CIRCULAR, 150 KG, H = 10 M (NBR 8451)</t>
  </si>
  <si>
    <t>POSTE DE CONCRETO CIRCULAR, 200 KG, H = 11 M (NBR 8451)</t>
  </si>
  <si>
    <t>POSTE DE CONCRETO CIRCULAR, 200 KG, H = 9 M (NBR 8451)</t>
  </si>
  <si>
    <t>POSTE DE CONCRETO CIRCULAR, 300 KG, H = 11 M (NBR 8451)</t>
  </si>
  <si>
    <t>POSTE DE CONCRETO CIRCULAR, 300 KG, H = 9 M (NBR 8451)</t>
  </si>
  <si>
    <t>POSTE DE CONCRETO CIRCULAR, 400 KG, H = 11 M (NBR 8451)</t>
  </si>
  <si>
    <t>POSTE DE CONCRETO CIRCULAR, 400 KG, H = 14 M (NBR 8451)</t>
  </si>
  <si>
    <t>POSTE DE CONCRETO CIRCULAR, 400 KG, H = 9 M (NBR 8451)</t>
  </si>
  <si>
    <t>POSTE DE CONCRETO DUPLO T, TIPO B, 300 KG, H = 10 M (NBR 8451)</t>
  </si>
  <si>
    <t>POSTE DE CONCRETO DUPLO T, TIPO B, 300 KG, H = 9 M (NBR 8451)</t>
  </si>
  <si>
    <t>POSTE DE CONCRETO DUPLO T, TIPO D, 200 KG, H = 9 M (NBR 8451)</t>
  </si>
  <si>
    <t>POSTE DE CONCRETO DUPLO T, 200 KG, H = 11 M (NBR 8451)</t>
  </si>
  <si>
    <t>POSTE DE CONCRETO DUPLO T, 300 KG, H = 12 M (NBR 8451)</t>
  </si>
  <si>
    <t>POSTE DE CONCRETO DUPLO T, 400 KG,H = 12 M (NBR 8451)</t>
  </si>
  <si>
    <t>POSTE DECORATIVO PARA JARDIM EM ACO TUBULAR, SEM LUMINARIA, H = *2,5* M</t>
  </si>
  <si>
    <t>POSTE PADRAO SUBTERRANEO 100 A, H = 2,5 M</t>
  </si>
  <si>
    <t>POSTE PADRAO SUBTERRANEO 200 A, H = 2,5 M</t>
  </si>
  <si>
    <t>POZOLANA DE CLASSE C</t>
  </si>
  <si>
    <t>PREGO DE ACO POLIDO COM CABECA DUPLA 17 X 27 (2 1/2 X 11)</t>
  </si>
  <si>
    <t>PREGO DE ACO POLIDO COM CABECA 10 X 10 (7/8 X 17)</t>
  </si>
  <si>
    <t>PREGO DE ACO POLIDO COM CABECA 10 X 11 (1 X 17)</t>
  </si>
  <si>
    <t>PREGO DE ACO POLIDO COM CABECA 12 X 12</t>
  </si>
  <si>
    <t>PREGO DE ACO POLIDO COM CABECA 14 X 18 (1 1/2 X 14)</t>
  </si>
  <si>
    <t>PREGO DE ACO POLIDO COM CABECA 15 X 15 (1 1/4 X 13)</t>
  </si>
  <si>
    <t>PREGO DE ACO POLIDO COM CABECA 15 X 18 (1 1/2 X 13)</t>
  </si>
  <si>
    <t>PREGO DE ACO POLIDO COM CABECA 16 X 24 (2 1/4 X 12)</t>
  </si>
  <si>
    <t>PREGO DE ACO POLIDO COM CABECA 16 X 27 (2 1/2 X 12)</t>
  </si>
  <si>
    <t>PREGO DE ACO POLIDO COM CABECA 17 X 21 (2 X 11)</t>
  </si>
  <si>
    <t>PREGO DE ACO POLIDO COM CABECA 17 X 24 (2 1/4 X 11)</t>
  </si>
  <si>
    <t>PREGO DE ACO POLIDO COM CABECA 17 X 27 (2 1/2 X 11)</t>
  </si>
  <si>
    <t>PREGO DE ACO POLIDO COM CABECA 17 X 30 (2 3/4 X 11)</t>
  </si>
  <si>
    <t>PREGO DE ACO POLIDO COM CABECA 18 X 24 (2 1/4 X 10)</t>
  </si>
  <si>
    <t>PREGO DE ACO POLIDO COM CABECA 18 X 27 (2 1/2 X 10)</t>
  </si>
  <si>
    <t>PREGO DE ACO POLIDO COM CABECA 18 X 30 (2 3/4 X 10)</t>
  </si>
  <si>
    <t>PREGO DE ACO POLIDO COM CABECA 19  X 36 (3 1/4  X  9)</t>
  </si>
  <si>
    <t>PREGO DE ACO POLIDO COM CABECA 19 X 33 (3 X 9)</t>
  </si>
  <si>
    <t>PREGO DE ACO POLIDO COM CABECA 22 X 48 (4 1/4 X 5)</t>
  </si>
  <si>
    <t>PREGO DE ACO POLIDO SEM CABECA 15 X 15 (1 1/4 X 13)</t>
  </si>
  <si>
    <t>PRESSAO DE PERNAS TRIPLO, EM TUBO DE ACO CARBONO, PINTURA NO PROCESSO ELETROSTATICO - EQUIPAMENTO DE GINASTICA PARA ACADEMIA AO AR LIVRE / ACADEMIA DA TERCEIRA IDADE - ATI</t>
  </si>
  <si>
    <t>PRIMER EPOXI</t>
  </si>
  <si>
    <t>PRIMER PARA MANTA ASFALTICA A BASE DE ASFALTO MODIFICADO DILUIDO EM SOLVENTE, APLICACAO A FRIO</t>
  </si>
  <si>
    <t>PROJETOR DE ARGAMASSA, CAPACIDADE DE PROJECAO 1,5 M3/H, ALCANCE DA PROJECAO 30 ATE 60 M, MOTOR ELETRICO TRIFASICO</t>
  </si>
  <si>
    <t>PROJETOR DE ARGAMASSA, CAPACIDADE DE PROJECAO 2,0 M3/H, ALCANCE DA PROJECAO ATE 50 M, MOTOR ELETRICO TRIFASICO</t>
  </si>
  <si>
    <t>PROJETOR PNEUMATICO DE ARGAMASSA PARA CHAPISCO E REBOCO COM RECIPIENTE ACOPLADO, TIPO CANEQUNHA, COM VOLUME DE 1,50 L, SEM COMPRESSOR</t>
  </si>
  <si>
    <t>PROJETOR RETANGULAR FECHADO PARA LAMPADA VAPOR DE MERCURIO/SODIO 250 W A 500 W, CABECEIRAS EM ALUMINIO FUNDIDO, CORPO EM ALUMINIO ANODIZADO, PARA LAMPADA E40 FECHAMENTO EM VIDRO TEMPERADO.</t>
  </si>
  <si>
    <t>PROLONGADOR/EXTENSOR PARA ROLO DE PINTURA 3 M</t>
  </si>
  <si>
    <t>PROLONGAMENTO PVC PARA CAIXA SIFONADA  100 MM X 200 MM (NBR 5688)</t>
  </si>
  <si>
    <t>PROLONGAMENTO PVC PARA CAIXA SIFONADA, 150 MM X 150 MM (NBR 5688)</t>
  </si>
  <si>
    <t>PROLONGAMENTO PVC PARA CAIXA SIFONADA, 150 MM X 200 MM (NBR 5688)</t>
  </si>
  <si>
    <t>PROTETOR AUDITIVO TIPO CONCHA COM ABAFADOR DE RUIDOS, ATENUACAO ACIMA DE 22 DB</t>
  </si>
  <si>
    <t>PROTETOR AUDITIVO TIPO PLUG DE INSERCAO COM CORDAO, ATENUACAO SUPERIOR A 15 DB</t>
  </si>
  <si>
    <t>PROTETOR SOLAR FPS 30, EMBALAGEM 2 LITROS</t>
  </si>
  <si>
    <t>PROTETOR/PONTEIRA PLASTICA PARA PONTA DE VERGALHAO DE ATE 1", TIPO PROTETOR DE ESPERA</t>
  </si>
  <si>
    <t>PRUMO DE CENTRO EM ACO *400* G</t>
  </si>
  <si>
    <t>PRUMO DE PAREDE EM ACO 700 A 750 G</t>
  </si>
  <si>
    <t>PULSADOR CAMPAINHA 10A, 250V (APENAS MODULO)</t>
  </si>
  <si>
    <t>PULSADOR CAMPAINHA 10A, 250V, CONJUNTO MONTADO PARA EMBUTIR 4" X 2" (PLACA + SUPORTE + MODULO)</t>
  </si>
  <si>
    <t>PULSADOR MINUTERIA 10A, 250V (APENAS MODULO)</t>
  </si>
  <si>
    <t>PULSADOR MINUTERIA 10A, 250V, CONJUNTO MONTADO PARA EMBUTIR 4" X 2" (PLACA + SUPORTE + MODULO)</t>
  </si>
  <si>
    <t>PULVERIZADOR DE TINTA ELETRICO / MAQUINA DE PINTURA AIRLESS, VAZAO *2* L/MIN (COLETADO CAIXA)</t>
  </si>
  <si>
    <t>QUADRO DE DISTRIBUICAO COM BARRAMENTO TRIFASICO, DE EMBUTIR, EM CHAPA DE ACO GALVANIZADO, PARA 12 DISJUNTORES DIN, 100 A</t>
  </si>
  <si>
    <t>QUADRO DE DISTRIBUICAO COM BARRAMENTO TRIFASICO, DE EMBUTIR, EM CHAPA DE ACO GALVANIZADO, PARA 18 DISJUNTORES DIN, 100 A, INCLUINDO BARRAMENTO</t>
  </si>
  <si>
    <t>QUADRO DE DISTRIBUICAO COM BARRAMENTO TRIFASICO, DE EMBUTIR, EM CHAPA DE ACO GALVANIZADO, PARA 24 DISJUNTORES DIN, 100 A</t>
  </si>
  <si>
    <t>QUADRO DE DISTRIBUICAO COM BARRAMENTO TRIFASICO, DE EMBUTIR, EM CHAPA DE ACO GALVANIZADO, PARA 28 DISJUNTORES DIN, 100 A</t>
  </si>
  <si>
    <t>QUADRO DE DISTRIBUICAO COM BARRAMENTO TRIFASICO, DE EMBUTIR, EM CHAPA DE ACO GALVANIZADO, PARA 30 DISJUNTORES DIN, 150 A</t>
  </si>
  <si>
    <t>QUADRO DE DISTRIBUICAO COM BARRAMENTO TRIFASICO, DE EMBUTIR, EM CHAPA DE ACO GALVANIZADO, PARA 30 DISJUNTORES DIN, 225 A</t>
  </si>
  <si>
    <t>QUADRO DE DISTRIBUICAO COM BARRAMENTO TRIFASICO, DE EMBUTIR, EM CHAPA DE ACO GALVANIZADO, PARA 36 DISJUNTORES DIN, 100 A</t>
  </si>
  <si>
    <t>QUADRO DE DISTRIBUICAO COM BARRAMENTO TRIFASICO, DE EMBUTIR, EM CHAPA DE ACO GALVANIZADO, PARA 40 DISJUNTORES DIN, 100 A</t>
  </si>
  <si>
    <t>QUADRO DE DISTRIBUICAO COM BARRAMENTO TRIFASICO, DE EMBUTIR, EM CHAPA DE ACO GALVANIZADO, PARA 48 DISJUNTORES DIN, 100 A</t>
  </si>
  <si>
    <t>QUADRO DE DISTRIBUICAO COM BARRAMENTO TRIFASICO, DE SOBREPOR, EM CHAPA DE ACO GALVANIZADO, PARA 12 DISJUNTORES DIN, 100 A</t>
  </si>
  <si>
    <t>QUADRO DE DISTRIBUICAO COM BARRAMENTO TRIFASICO, DE SOBREPOR, EM CHAPA DE ACO GALVANIZADO, PARA 18 DISJUNTORES DIN, 100 A</t>
  </si>
  <si>
    <t>QUADRO DE DISTRIBUICAO COM BARRAMENTO TRIFASICO, DE SOBREPOR, EM CHAPA DE ACO GALVANIZADO, PARA 28 DISJUNTORES DIN, 100 A</t>
  </si>
  <si>
    <t>QUADRO DE DISTRIBUICAO COM BARRAMENTO TRIFASICO, DE SOBREPOR, EM CHAPA DE ACO GALVANIZADO, PARA 30 DISJUNTORES DIN, 100 A</t>
  </si>
  <si>
    <t>QUADRO DE DISTRIBUICAO COM BARRAMENTO TRIFASICO, DE SOBREPOR, EM CHAPA DE ACO GALVANIZADO, PARA 36 DISJUNTORES DIN, 100 A</t>
  </si>
  <si>
    <t>QUADRO DE DISTRIBUICAO COM BARRAMENTO TRIFASICO, DE SOBREPOR, EM CHAPA DE ACO GALVANIZADO, PARA 48 DISJUNTORES DIN, 100 A</t>
  </si>
  <si>
    <t>QUADRO DE DISTRIBUICAO, EM PVC, DE EMBUTIR, COM BARRAMENTO TERRA / NEUTRO, PARA 12 DISJUNTORES NEMA OU 16 DISJUNTORES DIN</t>
  </si>
  <si>
    <t>QUADRO DE DISTRIBUICAO, EM PVC, DE EMBUTIR, COM BARRAMENTO TERRA / NEUTRO, PARA 18 DISJUNTORES NEMA OU 24 DISJUNTORES DIN</t>
  </si>
  <si>
    <t>QUADRO DE DISTRIBUICAO, EM PVC, DE EMBUTIR, COM BARRAMENTO TERRA / NEUTRO, PARA 27 DISJUNTORES NEMA OU 36 DISJUNTORES DIN</t>
  </si>
  <si>
    <t>QUADRO DE DISTRIBUICAO, EM PVC, DE EMBUTIR, COM BARRAMENTO TERRA / NEUTRO, PARA 48 DISJUNTORES DIN</t>
  </si>
  <si>
    <t>QUADRO DE DISTRIBUICAO, EM PVC, DE EMBUTIR, COM BARRAMENTO TERRA / NEUTRO, PARA 6 DISJUNTORES NEMA OU 8 DISJUNTORES DIN</t>
  </si>
  <si>
    <t>QUADRO DE DISTRIBUICAO, SEM BARRAMENTO, EM PVC, DE EMBUTIR, PARA 12 DISJUNTORES NEMA OU 16 DISJUNTORES DIN</t>
  </si>
  <si>
    <t>QUADRO DE DISTRIBUICAO, SEM BARRAMENTO, EM PVC, DE EMBUTIR, PARA 18 DISJUNTORES NEMA OU 24 DISJUNTORES DIN</t>
  </si>
  <si>
    <t>QUADRO DE DISTRIBUICAO, SEM BARRAMENTO, EM PVC, DE EMBUTIR, PARA 27 DISJUNTORES NEMA OU 36 DISJUNTORES DIN</t>
  </si>
  <si>
    <t>QUADRO DE DISTRIBUICAO, SEM BARRAMENTO, EM PVC, DE EMBUTIR, PARA 3 DISJUNTORES NEMA OU 4 DISJUNTORES DIN</t>
  </si>
  <si>
    <t>QUADRO DE DISTRIBUICAO, SEM BARRAMENTO, EM PVC, DE EMBUTIR, PARA 6 DISJUNTORES NEMA OU 8 DISJUNTORES DIN</t>
  </si>
  <si>
    <t>QUADRO DE DISTRIBUICAO, SEM BARRAMENTO, EM PVC, DE SOBREPOR,  PARA 3 DISJUNTORES NEMA OU 4 DISJUNTORES DIN</t>
  </si>
  <si>
    <t>QUADRO DE DISTRIBUICAO, SEM BARRAMENTO, EM PVC, DE SOBREPOR, PARA 12 DISJUNTORES NEMA OU 16 DISJUNTORES DIN</t>
  </si>
  <si>
    <t>QUADRO DE DISTRIBUICAO, SEM BARRAMENTO, EM PVC, DE SOBREPOR, PARA 18 DISJUNTORES NEMA OU 24 DISJUNTORES DIN</t>
  </si>
  <si>
    <t>QUADRO DE DISTRIBUICAO, SEM BARRAMENTO, EM PVC, DE SOBREPOR, PARA 27 DISJUNTORES NEMA OU 36 DISJUNTORES DIN</t>
  </si>
  <si>
    <t>QUADRO DE DISTRIBUICAO, SEM BARRAMENTO, EM PVC, DE SOBREPOR, PARA 6 DISJUNTORES NEMA OU 8 DISJUNTORES DIN</t>
  </si>
  <si>
    <t>RALO FOFO COM REQUADRO, QUADRADO 150 X 150 MM</t>
  </si>
  <si>
    <t>RALO FOFO COM REQUADRO, QUADRADO 200 X 200 MM</t>
  </si>
  <si>
    <t>RALO FOFO COM REQUADRO, QUADRADO 250 X 250 MM</t>
  </si>
  <si>
    <t>RALO FOFO COM REQUADRO, QUADRADO 300 X 300 MM</t>
  </si>
  <si>
    <t>RALO FOFO COM REQUADRO, QUADRADO 400 X 400 MM</t>
  </si>
  <si>
    <t>RALO FOFO SEMIESFERICO, 100 MM, PARA LAJES/ CALHAS</t>
  </si>
  <si>
    <t>RALO FOFO SEMIESFERICO, 150 MM, PARA LAJES/ CALHAS</t>
  </si>
  <si>
    <t>RALO FOFO SEMIESFERICO, 200 MM, PARA LAJES/ CALHAS</t>
  </si>
  <si>
    <t>RALO FOFO SEMIESFERICO, 75 MM, PARA LAJES/ CALHAS</t>
  </si>
  <si>
    <t>RALO SECO PVC CONICO, 100 X 40 MM,  COM GRELHA REDONDA BRANCA</t>
  </si>
  <si>
    <t>RALO SECO PVC CONICO, 100 X 40 MM, COM GRELHA QUADRADA</t>
  </si>
  <si>
    <t>RALO SECO PVC QUADRADO, 100 X 100 X 53 MM, SAIDA 40 MM, COM GRELHA BRANCA</t>
  </si>
  <si>
    <t>RALO SIFONADO PVC CILINDRICO, 100 X 40 MM,  COM GRELHA REDONDA BRANCA</t>
  </si>
  <si>
    <t>RALO SIFONADO PVC REDONDO CONICO, 100 X 40 MM, COM GRELHA  BRANCA REDONDA</t>
  </si>
  <si>
    <t>RALO SIFONADO PVC, QUADRADO, 100 X 100 X 53 MM, SAIDA 40 MM, COM GRELHA BRANCA</t>
  </si>
  <si>
    <t>RASTELEIRO</t>
  </si>
  <si>
    <t>RASTELEIRO (MENSALISTA)</t>
  </si>
  <si>
    <t>REATOR ELETRONICO BIVOLT PARA 1 LAMPADA FLUORESCENTE DE 18/20 W</t>
  </si>
  <si>
    <t>REATOR ELETRONICO BIVOLT PARA 1 LAMPADA FLUORESCENTE DE 36/40 W</t>
  </si>
  <si>
    <t>REATOR ELETRONICO BIVOLT PARA 2 LAMPADAS FLUORESCENTES DE 14 W</t>
  </si>
  <si>
    <t>REATOR ELETRONICO BIVOLT PARA 2 LAMPADAS FLUORESCENTES DE 18/20 W</t>
  </si>
  <si>
    <t>REATOR ELETRONICO BIVOLT PARA 2 LAMPADAS FLUORESCENTES DE 36/40 W</t>
  </si>
  <si>
    <t>REATOR INTERNO/INTEGRADO PARA LAMPADA VAPOR METALICO 400 W, ALTO FATOR DE POTENCIA</t>
  </si>
  <si>
    <t>REATOR P/ LAMPADA VAPOR DE SODIO 250W USO EXT</t>
  </si>
  <si>
    <t>REATOR P/ 1 LAMPADA VAPOR DE MERCURIO 125W USO EXT</t>
  </si>
  <si>
    <t>REATOR P/ 1 LAMPADA VAPOR DE MERCURIO 250W USO EXT</t>
  </si>
  <si>
    <t>REATOR P/ 1 LAMPADA VAPOR DE MERCURIO 400W USO EXT</t>
  </si>
  <si>
    <t>REBITE DE ALUMINIO VAZADO DE REPUXO, 3,2 X 8 MM (1KG = 1025 UNIDADES)</t>
  </si>
  <si>
    <t>REBOLO ABRASIVO RETO DE USO GERAL GRAO 36, DE 6 X 1 " (DIAMETRO X ALTURA)</t>
  </si>
  <si>
    <t>REBOLO ABRASIVO RETO DE USO GERAL GRAO 36, DE 6 X 3/4 " (DIAMETRO X ALTURA)</t>
  </si>
  <si>
    <t>RECICLADORA DE ASFALTO A FRIO SOBRE RODAS, LARG. FRESAGEM 2,00 M, POT. 315 KW/422 HP</t>
  </si>
  <si>
    <t>REDUCAO EXCENTRICA PVC NBR 10569 P/REDE COLET ESG PB JE 150 X 100MM</t>
  </si>
  <si>
    <t>REDUCAO EXCENTRICA PVC NBR 10569 P/REDE COLET ESG PB JE 200 X 150MM</t>
  </si>
  <si>
    <t>REDUCAO EXCENTRICA PVC NBR 10569 P/REDE COLET ESG PB JE 250 X 200MM</t>
  </si>
  <si>
    <t>REDUCAO EXCENTRICA PVC P/ ESG PREDIAL DN 100 X 50MM</t>
  </si>
  <si>
    <t>REDUCAO EXCENTRICA PVC P/ ESG PREDIAL DN 100 X 75MM</t>
  </si>
  <si>
    <t>REDUCAO EXCENTRICA PVC P/ ESG PREDIAL DN 75 X 50MM</t>
  </si>
  <si>
    <t>REDUCAO FIXA TIPO STORZ, ENGATE RAPIDO 2.1/2" X 1.1/2", EM LATAO, PARA INSTALACAO PREDIAL COMBATE A INCENDIO PREDIAL</t>
  </si>
  <si>
    <t>REDUCAO PVC PBA, JE, BB, DN 75 X 50 / DE 85 X 60 MM, PARA REDE DE AGUA</t>
  </si>
  <si>
    <t>REDUCAO PVC PBA, JE, PB, DN 100 X 50 / DE 110 X 60 MM, PARA REDE DE AGUA</t>
  </si>
  <si>
    <t>REDUCAO PVC PBA, JE, PB, DN 100 X 75 / DE 110 X 85 MM, PARA REDE DE AGUA</t>
  </si>
  <si>
    <t>REDUCAO PVC PBA, JE, PB, DN 75 X 50 / DE 85 X 60 MM, PARA REDE DE AGUA</t>
  </si>
  <si>
    <t>REFLETOR REDONDO EM ALUMINIO ANODIZADO PARA LAMPADA VAPOR DE MERCURIO/SODIO, CORPO EM ALUMINIO COM PINTURA EPOXI, PARA LAMPADA E-27 DE 300 W, COM SUPORTE REDONDO E ALCA REGULAVEL PARA FIXACAO.</t>
  </si>
  <si>
    <t>REGISTRO DE ESFERA DE PASSEIO, PVC PARA POLIETILENO, 20 MM</t>
  </si>
  <si>
    <t>REGISTRO DE ESFERA PVC, COM BORBOLETA, COM ROSCA EXTERNA, DE 1/2"</t>
  </si>
  <si>
    <t>REGISTRO DE ESFERA PVC, COM BORBOLETA, COM ROSCA EXTERNA, DE 3/4"</t>
  </si>
  <si>
    <t>REGISTRO DE ESFERA PVC, COM CABECA QUADRADA, COM ROSCA EXTERNA, 1/2"</t>
  </si>
  <si>
    <t>REGISTRO DE ESFERA PVC, COM CABECA QUADRADA, COM ROSCA EXTERNA, 3/4"</t>
  </si>
  <si>
    <t>REGISTRO DE ESFERA, PVC, COM VOLANTE, VS, ROSCAVEL, DN 1 1/2", COM CORPO DIVIDIDO</t>
  </si>
  <si>
    <t>REGISTRO DE ESFERA, PVC, COM VOLANTE, VS, ROSCAVEL, DN 1 1/4", COM CORPO DIVIDIDO</t>
  </si>
  <si>
    <t>REGISTRO DE ESFERA, PVC, COM VOLANTE, VS, ROSCAVEL, DN 1/2", COM CORPO DIVIDIDO</t>
  </si>
  <si>
    <t>REGISTRO DE ESFERA, PVC, COM VOLANTE, VS, ROSCAVEL, DN 1", COM CORPO DIVIDIDO</t>
  </si>
  <si>
    <t>REGISTRO DE ESFERA, PVC, COM VOLANTE, VS, ROSCAVEL, DN 2", COM CORPO DIVIDIDO</t>
  </si>
  <si>
    <t>REGISTRO DE ESFERA, PVC, COM VOLANTE, VS, ROSCAVEL, DN 3/4", COM CORPO DIVIDIDO</t>
  </si>
  <si>
    <t>REGISTRO DE ESFERA, PVC, COM VOLANTE, VS, SOLDAVEL, DN 20 MM, COM CORPO DIVIDIDO</t>
  </si>
  <si>
    <t>REGISTRO DE ESFERA, PVC, COM VOLANTE, VS, SOLDAVEL, DN 25 MM, COM CORPO DIVIDIDO</t>
  </si>
  <si>
    <t>REGISTRO DE ESFERA, PVC, COM VOLANTE, VS, SOLDAVEL, DN 32 MM, COM CORPO DIVIDIDO</t>
  </si>
  <si>
    <t>REGISTRO DE ESFERA, PVC, COM VOLANTE, VS, SOLDAVEL, DN 40 MM, COM CORPO DIVIDIDO</t>
  </si>
  <si>
    <t>REGISTRO DE ESFERA, PVC, COM VOLANTE, VS, SOLDAVEL, DN 50 MM, COM CORPO DIVIDIDO</t>
  </si>
  <si>
    <t>REGISTRO DE ESFERA, PVC, COM VOLANTE, VS, SOLDAVEL, DN 60 MM, COM CORPO DIVIDIDO</t>
  </si>
  <si>
    <t>REGISTRO DE PRESSAO PVC, ROSCAVEL, VOLANTE SIMPLES, DE 1/2"</t>
  </si>
  <si>
    <t>REGISTRO DE PRESSAO PVC, ROSCAVEL, VOLANTE SIMPLES, DE 3/4"</t>
  </si>
  <si>
    <t>REGISTRO DE PRESSAO PVC, SOLDAVEL, VOLANTE SIMPLES, DE 20 MM</t>
  </si>
  <si>
    <t>REGISTRO DE PRESSAO PVC, SOLDAVEL, VOLANTE SIMPLES, DE 25 MM</t>
  </si>
  <si>
    <t>REGISTRO GAVETA BRUTO EM LATAO FORJADO, BITOLA 1 " (REF 1509)</t>
  </si>
  <si>
    <t>REGISTRO GAVETA BRUTO EM LATAO FORJADO, BITOLA 1 1/2 " (REF 1509)</t>
  </si>
  <si>
    <t>REGISTRO GAVETA BRUTO EM LATAO FORJADO, BITOLA 1 1/4 " (REF 1509)</t>
  </si>
  <si>
    <t>REGISTRO GAVETA BRUTO EM LATAO FORJADO, BITOLA 1/2 " (REF 1509)</t>
  </si>
  <si>
    <t>REGISTRO GAVETA BRUTO EM LATAO FORJADO, BITOLA 2 " (REF 1509)</t>
  </si>
  <si>
    <t>REGISTRO GAVETA BRUTO EM LATAO FORJADO, BITOLA 2 1/2 " (REF 1509)</t>
  </si>
  <si>
    <t>REGISTRO GAVETA BRUTO EM LATAO FORJADO, BITOLA 3 " (REF 1509)</t>
  </si>
  <si>
    <t>REGISTRO GAVETA BRUTO EM LATAO FORJADO, BITOLA 3/4 " (REF 1509)</t>
  </si>
  <si>
    <t>REGISTRO GAVETA BRUTO EM LATAO FORJADO, BITOLA 4 " (REF 1509)</t>
  </si>
  <si>
    <t>REGISTRO GAVETA COM ACABAMENTO E CANOPLA CROMADOS, SIMPLES, BITOLA 1 " (REF 1509)</t>
  </si>
  <si>
    <t>REGISTRO GAVETA COM ACABAMENTO E CANOPLA CROMADOS, SIMPLES, BITOLA 1 1/2 " (REF 1509)</t>
  </si>
  <si>
    <t>REGISTRO GAVETA COM ACABAMENTO E CANOPLA CROMADOS, SIMPLES, BITOLA 1 1/4 " (REF 1509)</t>
  </si>
  <si>
    <t>REGISTRO GAVETA COM ACABAMENTO E CANOPLA CROMADOS, SIMPLES, BITOLA 1/2 " (REF 1509)</t>
  </si>
  <si>
    <t>REGISTRO GAVETA COM ACABAMENTO E CANOPLA CROMADOS, SIMPLES, BITOLA 3/4 " (REF 1509)</t>
  </si>
  <si>
    <t>REGISTRO OU REGULADOR DE GAS COZINHA, VAZAO DE 2 KG/H, 2,8 KPA</t>
  </si>
  <si>
    <t>REGISTRO OU VALVULA GLOBO ANGULAR EM LATAO, PARA HIDRANTES EM INSTALACAO PREDIAL DE INCENDIO, 45 GRAUS, DIAMETRO DE 2 1/2", COM VOLANTE, CLASSE DE PRESSAO DE ATE 200 PSI</t>
  </si>
  <si>
    <t>REGISTRO PRESSAO BRUTO EM LATAO FORJADO, BITOLA 1/2 " (REF 1400)</t>
  </si>
  <si>
    <t>REGISTRO PRESSAO BRUTO EM LATAO FORJADO, BITOLA 3/4 " (REF 1400)</t>
  </si>
  <si>
    <t>REGISTRO PRESSAO COM ACABAMENTO E CANOPLA CROMADA, SIMPLES, BITOLA 1/2 " (REF 1416)</t>
  </si>
  <si>
    <t>REGISTRO PRESSAO COM ACABAMENTO E CANOPLA CROMADA, SIMPLES, BITOLA 3/4 " (REF 1416)</t>
  </si>
  <si>
    <t>REGUA DE ALUMINIO PARA PEDREIRO 2 X 1 "</t>
  </si>
  <si>
    <t>REGUA VIBRADORA DUPLA PARA CONCRETO A GASOLINA 5,5 HP, PESO DE 60 KG, COMPRIMENTO 4 M</t>
  </si>
  <si>
    <t>REGUA VIBRATORIA DE CONCRETO TRELICADA, EQUIPADA COM MOTOR A GASOLINA DE 9 HP</t>
  </si>
  <si>
    <t>REJEITO DE MINERIO DE FERRO PARA PAVIMENTACAO (POSTO PEDREIRA/FORNECEDOR, SEM FRETE)</t>
  </si>
  <si>
    <t>RELE FOTOELETRICO INTERNO E EXTERNO BIVOLT 1000 W, DE CONECTOR, SEM BASE</t>
  </si>
  <si>
    <t>RELE TERMICO BIMETAL PARA USO EM MOTORES TRIFASICOS, TENSAO 380 V, POTENCIA ATE 15 CV, CORRENTE NOMINAL MAXIMA 22 A</t>
  </si>
  <si>
    <t>RESINA ACRILICA BASE AGUA - COR BRANCA</t>
  </si>
  <si>
    <t>RESPIRADOR DESCARTAVEL SEM VALVULA DE EXALACAO, PFF 1</t>
  </si>
  <si>
    <t>RETARDO PARA CORDEL DETONANTE</t>
  </si>
  <si>
    <t>RETROESCAVADEIRA SOBRE RODAS COM CARREGADEIRA, TRACAO 4 X 2, POTENCIA LIQUIDA 79 HP, PESO OPERACIONAL MINIMO DE 6570 KG, CAPACIDADE DA CARREGADEIRA DE 1,00 M3 E DA  RETROESCAVADEIRA MINIMA DE 0,20 M3, PROFUNDIDADE DE ESCAVACAO MAXIMA DE 4,37 M</t>
  </si>
  <si>
    <t>RETROESCAVADEIRA SOBRE RODAS COM CARREGADEIRA, TRACAO 4 X 4, POTENCIA LIQUIDA 72 HP, PESO OPERACIONAL MINIMO DE 7140 KG, CAPACIDADE MINIMA DA CARREGADEIRA DE 0,79 M3 E DA RETROESCAVADEIRA MINIMA DE 0,18 M3, PROFUNDIDADE DE ESCAVACAO MAXIMA DE 4,50 M</t>
  </si>
  <si>
    <t>RETROESCAVADEIRA SOBRE RODAS COM CARREGADEIRA, TRACAO 4 X 4, POTENCIA LIQUIDA 88 HP, PESO OPERACIONAL MINIMO DE 6674 KG, CAPACIDADE DA CARREGADEIRA DE 1,00 M3 E DA  RETROESCAVADEIRA MINIMA DE 0,26 M3, PROFUNDIDADE DE ESCAVACAO MAXIMA DE 4,37 M</t>
  </si>
  <si>
    <t>REVESTIMENTO DE PAREDE EM GRANILITE, MARMORITE OU GRANITINA - ESP = 5 MM (INCLUSO EXECUCAO)</t>
  </si>
  <si>
    <t>REVESTIMENTO DE PAREDE EM GRANILITE, MARMORITE OU GRANITINA COLORIDO - ESP = 5 MM (INCLUSO EXECUCAO)</t>
  </si>
  <si>
    <t>REVESTIMENTO EM CERAMICA ESMALTADA COMERCIAL, PEI MENOR OU IGUAL A 3, FORMATO MENOR OU IGUAL A 2025 CM2</t>
  </si>
  <si>
    <t>REVESTIMENTO EM CERAMICA ESMALTADA EXTRA, PEI MAIOR OU IGUAL 4, FORMATO MAIOR A 2025 CM2</t>
  </si>
  <si>
    <t>REVESTIMENTO EM CERAMICA ESMALTADA EXTRA, PEI MENOR OU IGUAL A 3, FORMATO MENOR OU IGUAL A 2025 CM2</t>
  </si>
  <si>
    <t>REVESTIMENTO EPOXI DE ALTA RESISTENCIA QUIMICA, ISENTO DE SOLVENTES, BICOMPONENTE</t>
  </si>
  <si>
    <t>REVESTIMENTO PARA ESCADA EM GRANILITE, MARMORITE OU GRANITINA ESP = 8 MM (INCLUSO EXECUCAO)</t>
  </si>
  <si>
    <t>ROCADEIRA COSTAL COM MOTOR A GASOLINA DE *32* CC</t>
  </si>
  <si>
    <t>ROCADEIRA DESLOCAVEL, LARGURA DE TRABALHO DE 1,3 M</t>
  </si>
  <si>
    <t>RODAFORRO EM PVC, PARA FORRO DE PVC, COMPRIMENTO 6 M</t>
  </si>
  <si>
    <t>RODAPE ARDOSIA, CINZA, 10 CM, E= *1CM</t>
  </si>
  <si>
    <t>RODAPE DE BORRACHA LISO, H = 70 MM, E = *2* MM, PARA ARGAMASSA, PRETO</t>
  </si>
  <si>
    <t>RODAPE DE MADEIRA MACICA CUMARU/IPE CHAMPANHE OU EQUIVALENTE DA REGIAO, *1,5 X 7 CM</t>
  </si>
  <si>
    <t>RODAPE EM MARMORE, POLIDO, BRANCO COMUM, L= *7* CM, E=  *2* CM, CORTE RETO</t>
  </si>
  <si>
    <t>RODAPE EM POLIESTIRENO, BRANCO, H = *5* CM, E = *1,5* CM</t>
  </si>
  <si>
    <t>RODAPE OU RODABANCADA EM GRANITO, POLIDO, TIPO ANDORINHA/ QUARTZ/ CASTELO/ CORUMBA OU OUTROS EQUIVALENTES DA REGIAO, H= 10 CM, E=  *2,0* CM</t>
  </si>
  <si>
    <t>RODAPE PLANO PARA PISO VINILICO, H = 5 CM</t>
  </si>
  <si>
    <t>RODAPE PRE-MOLDADO DE GRANILITE, MARMORITE OU GRANITINA L = 10 CM</t>
  </si>
  <si>
    <t>RODO PARA CHAO 40 CM COM CABO</t>
  </si>
  <si>
    <t>ROLDANA PLASTICA COM PREGO, TAMANHO 30 X 30 MM, PARA INSTALACAO ELETRICA APARENTE</t>
  </si>
  <si>
    <t>ROLO COMPACTADOR DE PNEUS, ESTATICO, PRESSAO VARIAVEL, POTENCIA 110 HP, PESO SEM/COM LASTRO 10,8/27 T, LARGURA DE ROLAGEM 2,30 M</t>
  </si>
  <si>
    <t>ROLO COMPACTADOR DE PNEUS, ESTATICO, PRESSAO VARIAVEL, POTENCIA 111 HP, PESO SEM/COM LASTRO 9,5/26,0 T, LARGURA DE ROLAGEM 1,90 M</t>
  </si>
  <si>
    <t>ROLO COMPACTADOR PE DE CARNEIRO VIBRATORIO, POTENCIA 125 HP, PESO OPERACIONAL SEM/COM LASTRO 11,95/13,30 T, IMPACTO DINAMICO 38,5/22,5 T, LARGURA DE TRABALHO 2,15 M</t>
  </si>
  <si>
    <t>ROLO COMPACTADOR PE DE CARNEIRO VIBRATORIO, POTENCIA 80 HP, PESO OPERACIONAL SEM/COM LASTRO 7,4/8,8 T, LARGURA DE TRABALHO 1,68 M</t>
  </si>
  <si>
    <t>ROLO COMPACTADOR VIBRATORIO DE UM CILINDRO LISO DE ACO, POTENCIA 125 HP, PESO SEM/COM LASTRO 10,75/12,92 T, IMPACTO DINAMICO 31,5/18,5 T, LARGURA TRABALHO 2,15 M</t>
  </si>
  <si>
    <t>ROLO COMPACTADOR VIBRATORIO DE UM CILINDRO, ACO LISO, POTENCIA 80 HP, PESO OPERACIONAL MAXIMO 8,1 T, IMPACTO DINAMICO 16,15/9,5 T, LARGURA TRABALHO 1,68 M</t>
  </si>
  <si>
    <t>ROLO COMPACTADOR VIBRATORIO PE DE CARNEIRO, COM CONTROLE REMOTO POR RADIO, POTENCIA  12,5 KW, PESO OPERACIONAL DE 1,675 T, LARGURA DE TRABALHO 0,85 M</t>
  </si>
  <si>
    <t>ROLO COMPACTADOR VIBRATORIO REBOCAVEL, CILINDRO DE ACO LISO, POTENCIA DE TRACAO DE 65 CV, PESO DE 4,7 T, IMPACTO DINAMICO TOTAL DE 18,3 T, LARGURA DO ROLO 1,67 M</t>
  </si>
  <si>
    <t>ROLO COMPACTADOR VIBRATORIO TANDEM, ACO LISO, POTENCIA 125 HP, PESO SEM/COM LASTRO 10,20/11,65 T, LARGURA DE TRABALHO 1,73 M</t>
  </si>
  <si>
    <t>ROLO COMPACTADOR VIBRATORIO TANDEM, ACO LISO, POTENCIA 58 CV, PESO SEM/COM LASTRO 6,5/9,4 T, LARGURA DE TRABALHO 1,20 M</t>
  </si>
  <si>
    <t>ROLO DE ESPUMA POLIESTER 23 CM (SEM CABO)</t>
  </si>
  <si>
    <t>ROLO DE LA DE CARNEIRO 23 CM (SEM CABO)</t>
  </si>
  <si>
    <t>ROMPEDOR ELETRICO PESO 26 KG, POTENCIA OPERACIONAL DE 2,5 KW</t>
  </si>
  <si>
    <t>ROSETA QUADRADA, SEM FUROS, EM ACO INOX POLIDO, LARGURA APROXIMADA DE 50 MM, PARA FECHADURA DE PORTA - PARAFUSOS INCLUIDOS</t>
  </si>
  <si>
    <t>ROSETA REDONDA DE SOBREPOR, SEM FUROS, EM ACO INOX POLIDO, DIAMETRO APROXIMADO DE 50 MM, PARA FECHADURA DE PORTA - PARAFUSOS INCLUIDOS</t>
  </si>
  <si>
    <t>ROTACAO DIAGONAL DUPLA, APARELHO TRIPLO, EM TUBO DE ACO CARBONO, PINTURA NO PROCESSO ELETROSTATICO - EQUIPAMENTO DE GINASTICA PARA ACADEMIA AO AR LIVRE / ACADEMIA DA TERCEIRA IDADE - ATI</t>
  </si>
  <si>
    <t>ROTACAO VERTICAL DUPLO, EM TUBO DE ACO CARBONO, PINTURA NO PROCESSO ELETROSTATICO - EQUIPAMENTO DE GINASTICA PARA ACADEMIA AO AR LIVRE / ACADEMIA DA TERCEIRA IDADE - ATI</t>
  </si>
  <si>
    <t>RUFO EXTERNO DE CHAPA DE ACO GALVANIZADA NUM 26, CORTE 25 CM</t>
  </si>
  <si>
    <t>RUFO EXTERNO DE CHAPA DE ACO GALVANIZADA NUM 26, CORTE 28 CM</t>
  </si>
  <si>
    <t>RUFO EXTERNO/INTERNO DE CHAPA DE ACO GALVANIZADA NUM 26, CORTE 33 CM</t>
  </si>
  <si>
    <t>RUFO INTERNO DE CHAPA DE ACO GALVANIZADA NUM 26, CORTE 50 CM</t>
  </si>
  <si>
    <t>RUFO INTERNO/EXTERNO DE CHAPA DE ACO GALVANIZADA NUM 24, CORTE 25 CM</t>
  </si>
  <si>
    <t>RUFO PARA TELHA ESTRUTURAL DE FIBROCIMENTO 1 ABA (SEM AMIANTO)</t>
  </si>
  <si>
    <t>RUFO PARA TELHA ESTRUTURAL DE FIBROCIMENTO 2 ABAS, COMPRIMENTO DE 1031 MM (SEM AMIANTO)</t>
  </si>
  <si>
    <t>RUFO PARA TELHA ONDULADA DE FIBROCIMENTO, E = 6 MM, ABA *260* MM, COMPRIMENTO 1100 MM (SEM AMIANTO)</t>
  </si>
  <si>
    <t>SABONETEIRA DE PAREDE EM METAL CROMADO</t>
  </si>
  <si>
    <t>SABONETEIRA PLASTICA TIPO DISPENSER PARA SABONETE LIQUIDO COM RESERVATORIO 800 A 1500 ML</t>
  </si>
  <si>
    <t>SACO DE RAFIA PARA ENTULHO, NOVO, LISO (SEM CLICHE), *60 x 90* CM</t>
  </si>
  <si>
    <t>SAIBRO PARA ARGAMASSA (COLETADO NO COMERCIO)</t>
  </si>
  <si>
    <t>SAPATA DE PVC ADITIVADO NERVURADO D = 6"</t>
  </si>
  <si>
    <t>SAPATA DE PVC ADITIVADO NERVURADO D = 8"</t>
  </si>
  <si>
    <t>SAPATILHA EM ACO GALVANIZADO PARA CABOS COM DIAMETRO NOMINAL ATE 5/8"</t>
  </si>
  <si>
    <t>SEGURO - HORISTA (COLETADO CAIXA)</t>
  </si>
  <si>
    <t>SEGURO - MENSALISTA (COLETADO CAIXA)</t>
  </si>
  <si>
    <t>SEIXO ROLADO PARA APLICACAO EM CONCRETO (POSTO PEDREIRA/FORNECEDOR, SEM FRETE)</t>
  </si>
  <si>
    <t>SELADOR ACRILICO PAREDES INTERNAS/EXTERNAS</t>
  </si>
  <si>
    <t>SELADOR HORIZONTAL PARA FITA DE ACO 1 "</t>
  </si>
  <si>
    <t>SELANTE A BASE DE ALCATRAO E POLIURETANO PARA JUNTAS HORIZONTAIS</t>
  </si>
  <si>
    <t>SELANTE ACRILICO PARA TRATAMENTO / ACABAMENTO SUPERFICIAL DE CONCRETO ESTAMPADO, APARENTE, PEDRAS E OUTROS</t>
  </si>
  <si>
    <t>SELANTE DE BASE ASFALTICA PARA VEDACAO</t>
  </si>
  <si>
    <t>SELANTE ELASTICO MONOCOMPONENTE A BASE DE POLIURETANO (PU) PARA JUNTAS DIVERSAS</t>
  </si>
  <si>
    <t xml:space="preserve">310ML </t>
  </si>
  <si>
    <t>SELANTE MONOCOMPONENTE A BASE DE SILICONE DE BAIXO MODULO, PARA JUNTAS DE PAVIMENTACAO</t>
  </si>
  <si>
    <t>SELANTE TIPO VEDA CALHA PARA METAL E FIBROCIMENTO</t>
  </si>
  <si>
    <t>SELIM COMPACTO EM PVC, SEM TRAVA,  DN 150 X 100 MM, PARA REDE COLETORA ESGOTO (NBR 10569)</t>
  </si>
  <si>
    <t>SELIM COMPACTO EM PVC, SEM TRAVA,  DN 200 X 100 MM, PARA REDE COLETORA ESGOTO (NBR 10569)</t>
  </si>
  <si>
    <t>SELIM COMPACTO EM PVC, SEM TRAVAS,  DN 300 X 100 MM, PARA REDE COLETORA ESGOTO (NBR 10569)</t>
  </si>
  <si>
    <t>SELIM PVC, COM TRAVA, JE, 90 GRAUS,  DN 125 X 100 MM OU 150 X 100 MM, PARA REDE COLETORA ESGOTO (NBR 10569)</t>
  </si>
  <si>
    <t>SELIM PVC, SOLDAVEL, SEM TRAVA, JE, 90 GRAUS,  DN 200 X 100 MM, PARA REDE COLETORA ESGOTO (NBR 10569)</t>
  </si>
  <si>
    <t>SEMIRREBOQUE COM DOIS EIXOS EM TANDEM TIPO BASCULANTE COM CACAMBA METALICA 14 M3  (INCLUI MONTAGEM, NAO INCLUI CAVALO MECANICO)</t>
  </si>
  <si>
    <t>SEMIRREBOQUE COM TRES EIXOS EM TANDEM TIPO BASCULANTE COM CACAMBA METALICA 18 M3 (INCLUI MONTAGEM, NAO INCLUI CAVALO MECANICO)</t>
  </si>
  <si>
    <t>SEMIRREBOQUE COM TRES EIXOS, PARA TRANSPORTE DE CARGA SECA, DIMENSOES APROXIMADAS 2,60 X 12,50 X 0,50 M (NAO INCLUI CAVALO MECANICO)</t>
  </si>
  <si>
    <t>SENSOR DE PRESENCA BIVOLT COM FOTOCELULA PARA QUALQUER TIPO DE LAMPADA, POTENCIA MAXIMA *1000* W, USO EXTERNO</t>
  </si>
  <si>
    <t>SENSOR DE PRESENCA BIVOLT DE PAREDE COM FOTOCELULA PARA QUALQUER TIPO DE LAMPADA POTENCIA MAXIMA *1000* W, USO INTERNO</t>
  </si>
  <si>
    <t>SENSOR DE PRESENCA BIVOLT DE PAREDE SEM FOTOCELULA PARA QUALQUER TIPO DE LAMPADA POTENCIA MAXIMA *1000* W, USO INTERNO</t>
  </si>
  <si>
    <t>SENSOR DE PRESENCA BIVOLT DE TETO COM FOTOCELULA PARA QUALQUER TIPO DE LAMPADA POTENCIA MAXIMA *1000* W, USO INTERNO</t>
  </si>
  <si>
    <t>SENSOR DE PRESENCA BIVOLT DE TETO SEM FOTOCELULA PARA QUALQUER TIPO DE LAMPADA POTENCIA MAXIMA *900* W, USO INTERNO</t>
  </si>
  <si>
    <t>SERRA CIRCULAR DE BANCADA COM MOTOR ELETRICO, POTENCIA DE *1600* W, PARA DISCO DE DIAMETRO DE 10" (250 MM)</t>
  </si>
  <si>
    <t>SERRA CIRCULAR DE BANCADA, MODELO PICA-PAU, DIAMETRO DE 350 MM. CARACTERISTICAS DO MOTOR: TRIFASICO, POTENCIA DE 5 HP, FREQUENCIA DE 60 HZ</t>
  </si>
  <si>
    <t>SERRALHEIRO</t>
  </si>
  <si>
    <t>SERRALHEIRO (MENSALISTA)</t>
  </si>
  <si>
    <t>SERVENTE DE OBRAS</t>
  </si>
  <si>
    <t>SERVENTE DE OBRAS (MENSALISTA)</t>
  </si>
  <si>
    <t>SERVICO DE BOMBEAMENTO DE CONCRETO COM CONSUMO MINIMO DE 40 M3</t>
  </si>
  <si>
    <t>SIFAO EM METAL CROMADO PARA PIA AMERICANA, 1.1/2 X 1.1/2 "</t>
  </si>
  <si>
    <t>SIFAO EM METAL CROMADO PARA PIA AMERICANA, 1.1/2 X 2 "</t>
  </si>
  <si>
    <t>SIFAO EM METAL CROMADO PARA PIA OU LAVATORIO, 1 X 1.1/2 "</t>
  </si>
  <si>
    <t>SIFAO EM METAL CROMADO PARA TANQUE, 1.1/4 X 1.1/2 "</t>
  </si>
  <si>
    <t>SIFAO PLASTICO EXTENSIVEL UNIVERSAL, TIPO COPO</t>
  </si>
  <si>
    <t>SIFAO PLASTICO FLEXIVEL SAIDA VERTICAL PARA COLUNA LAVATORIO, 1 X 1.1/2 "</t>
  </si>
  <si>
    <t>SIFAO PLASTICO TIPO COPO PARA PIA AMERICANA 1.1/2 X 1.1/2 "</t>
  </si>
  <si>
    <t>SIFAO PLASTICO TIPO COPO PARA PIA OU LAVATORIO, 1 X 1.1/2 "</t>
  </si>
  <si>
    <t>SIFAO PLASTICO TIPO COPO PARA TANQUE, 1.1/4 X 1.1/2 "</t>
  </si>
  <si>
    <t>SILICA ATIVA PARA ADICAO EM CONCRETO E ARGAMASSA</t>
  </si>
  <si>
    <t>SILICONE ACETICO USO GERAL INCOLOR 280 G</t>
  </si>
  <si>
    <t>SIMULADOR DE CAMINHADA TRIPLO, EM TUBO DE ACO CARBONO, PINTURA NO PROCESSO ELETROSTATICO - EQUIPAMENTO DE GINASTICA PARA ACADEMIA AO AR LIVRE / ACADEMIA DA TERCEIRA IDADE - ATI</t>
  </si>
  <si>
    <t>SIMULADOR DE CAVALGADA TRIPLO, EM TUBO DE ACO CARBONO, PINTURA NO PROCESSO ELETROSTATICO - EQUIPAMENTO DE GINASTICA PARA ACADEMIA AO AR LIVRE / ACADEMIA DA TERCEIRA IDADE - ATI</t>
  </si>
  <si>
    <t>SIMULADOR DE REMO INDIVIDUAL, EM TUBO DE ACO CARBONO, PINTURA NO PROCESSO ELETROSTATICO - EQUIPAMENTO DE GINASTICA PARA ACADEMIA AO AR LIVRE / ACADEMIA DA TERCEIRA IDADE - ATI</t>
  </si>
  <si>
    <t>SINALIZADOR NOTURNO SIMPLES PARA PARA-RAIOS, SEM RELE FOTOELETRICO</t>
  </si>
  <si>
    <t>SISAL EM FIBRA</t>
  </si>
  <si>
    <t>SOLDA EM BARRA DE ESTANHO-CHUMBO 50/50</t>
  </si>
  <si>
    <t>SOLDA EM VARETA FOSCOPER, D = *2,5* MM  X COMPRIMENTO 500 MM</t>
  </si>
  <si>
    <t>SOLDA ESTANHO/COBRE PARA CONEXOES DE COBRE, FIO 2,5 MM, CARRETEL 500 GR (SEM CHUMBO)</t>
  </si>
  <si>
    <t>SOLDADOR</t>
  </si>
  <si>
    <t>SOLDADOR (MENSALISTA)</t>
  </si>
  <si>
    <t>SOLDADOR ELETRICO (PARA SOLDA A SER TESTADA COM RAIOS "X")</t>
  </si>
  <si>
    <t>SOLDADOR ELETRICO (PARA SOLDA A SER TESTADA COM RAIOS "X") (MENSALISTA)</t>
  </si>
  <si>
    <t>SOLEIRA EM GRANITO, POLIDO, TIPO ANDORINHA/ QUARTZ/ CASTELO/ CORUMBA OU OUTROS EQUIVALENTES DA REGIAO, L= *15* CM, E=  *2,0* CM</t>
  </si>
  <si>
    <t>SOLEIRA PRE-MOLDADA EM GRANILITE, MARMORITE OU GRANITINA, L = *15 CM</t>
  </si>
  <si>
    <t>SOLEIRA/ PEITORIL EM MARMORE, POLIDO, BRANCO COMUM, L= *15* CM, E=  *2* CM,  CORTE RETO</t>
  </si>
  <si>
    <t>SOLEIRA/ TABEIRA EM MARMORE, POLIDO, BRANCO COMUM, L= 5 CM, E=  *2,0* CM</t>
  </si>
  <si>
    <t>SOLUCAO ASFALTICA ELASTOMERICA PARA IMPRIMACAO, APLICACAO A FRIO</t>
  </si>
  <si>
    <t>SOLUCAO LIMPADORA PARA PVC, FRASCO COM 1000 CM3</t>
  </si>
  <si>
    <t>SOLVENTE DILUENTE A BASE DE AGUARRAS</t>
  </si>
  <si>
    <t>SOLVENTE PARA COLA (PARA LAMINADO MELAMINICO) A BASE DE RESINA SINTETICA</t>
  </si>
  <si>
    <t>SOQUETE DE BAQUELITE BASE E27, PARA LAMPADAS</t>
  </si>
  <si>
    <t>SOQUETE DE PORCELANA BASE E27, FIXO DE TETO, PARA LAMPADAS</t>
  </si>
  <si>
    <t>SOQUETE DE PORCELANA BASE E27, PARA USO AO TEMPO, PARA LAMPADAS</t>
  </si>
  <si>
    <t>SOQUETE DE PVC / TERMOPLASTICO BASE E27, COM CHAVE, PARA LAMPADAS</t>
  </si>
  <si>
    <t>SOQUETE DE PVC / TERMOPLASTICO BASE E27, COM RABICHO, PARA LAMPADAS</t>
  </si>
  <si>
    <t>SPRINKLER TIPO PENDENTE, 68 GRAUS CELSIUS (BULBO VERMELHO), ACABAMENTO CROMADO, 1/2" - 15 MM</t>
  </si>
  <si>
    <t>SPRINKLER TIPO PENDENTE, 68 GRAUS CELSIUS (BULBO VERMELHO), ACABAMENTO CROMADO, 3/4" - 20 MM</t>
  </si>
  <si>
    <t>SPRINKLER TIPO PENDENTE, 68 GRAUS CELSIUS (BULBO VERMELHO), ACABAMENTO NATURAL, 1/2" - 15 MM</t>
  </si>
  <si>
    <t>SPRINKLER TIPO PENDENTE, 68 GRAUS CELSIUS (BULBO VERMELHO), ACABAMENTO NATURAL, 3/4" - 20 MM</t>
  </si>
  <si>
    <t>SPRINKLER TIPO PENDENTE, 79 GRAUS CELSIUS (BULBO AMARELO), ACABAMENTO CROMADO, 3/4" - 20 MM</t>
  </si>
  <si>
    <t>SPRINKLER TIPO PENDENTE, 79 GRAUS CELSIUS (BULBO AMARELO), ACABAMENTO NATURAL, 3/4" - 20 MM</t>
  </si>
  <si>
    <t>SPRINKLER TIPO PENDENTE, 79 GRAUS CELSIUS (BULBO AMARELO,) ACABAMENTO NATURAL OU CROMADO, 1/2" - 15 MM</t>
  </si>
  <si>
    <t>SUPORTE "Y" PARA FITA PERFURADA</t>
  </si>
  <si>
    <t>SUPORTE DE FIXACAO PARA ESPELHO / PLACA 4" X 2", PARA 3 MODULOS, PARA INSTALACAO DE TOMADAS E INTERRUPTORES (SOMENTE SUPORTE)</t>
  </si>
  <si>
    <t>SUPORTE DE FIXACAO PARA ESPELHO / PLACA 4" X 4", PARA 6 MODULOS, PARA INSTALACAO DE TOMADAS E INTERRUPTORES (SOMENTE SUPORTE)</t>
  </si>
  <si>
    <t>SUPORTE DE PVC PARA CALHA PLUVIAL, DIAMETRO ENTRE 119 E 170 MM, PARA DRENAGEM PREDIAL</t>
  </si>
  <si>
    <t>SUPORTE EM ACO GALVANIZADO PARA TRANSFORMADOR PARA POSTE DUPLO T 185 X 95 MM, CHAPA DE 5/16"</t>
  </si>
  <si>
    <t>SUPORTE GUIA SIMPLES COM ROLDANA EM POLIPROPILENO PARA CHUMBAR, H = 20 CM</t>
  </si>
  <si>
    <t>SUPORTE ISOLADOR REFORCADO DIAMETRO NOMINAL 5/16", COM ROSCA SOBERBA E BUCHA</t>
  </si>
  <si>
    <t>SUPORTE ISOLADOR SIMPLES DIAMETRO NOMINAL 5/16", COM ROSCA SOBERBA E BUCHA</t>
  </si>
  <si>
    <t>SUPORTE MAO-FRANCESA EM ACO, ABAS IGUAIS 30 CM, CAPACIDADE MINIMA 60 KG, BRANCO</t>
  </si>
  <si>
    <t>SUPORTE MAO-FRANCESA EM ACO, ABAS IGUAIS 40 CM, CAPACIDADE MINIMA 70 KG, BRANCO</t>
  </si>
  <si>
    <t>SUPORTE METALICO PARA CALHA PLUVIAL,  ZINCADO, DOBRADO, DIAMETRO ENTRE 119 E 170 MM, PARA DRENAGEM PREDIAL</t>
  </si>
  <si>
    <t>SUPORTE PARA CALHA DE 150 MM EM FERRO GALVANIZADO</t>
  </si>
  <si>
    <t>SUPORTE PARA TUBO DIAMETRO NOMINAL 2", COM ROSCA MECANICA</t>
  </si>
  <si>
    <t>SURF DUPLO, EM TUBO DE ACO CARBONO, PINTURA NO PROCESSO ELETROSTATICO - EQUIPAMENTO DE GINASTICA PARA ACADEMIA AO AR LIVRE / ACADEMIA DA TERCEIRA IDADE - ATI</t>
  </si>
  <si>
    <t>TABUA DE  MADEIRA PARA PISO, CUMARU/IPE CHAMPANHE OU EQUIVALENTE DA REGIAO, ENCAIXE MACHO/FEMEA, *10 X 2* CM</t>
  </si>
  <si>
    <t>TABUA DE  MADEIRA PARA PISO, CUMARU/IPE CHAMPANHE OU EQUIVALENTE DA REGIAO, ENCAIXE MACHO/FEMEA, *15 X 2* CM</t>
  </si>
  <si>
    <t>TABUA DE  MADEIRA PARA PISO, IPE (CERNE) OU EQUIVALENTE DA REGIAO, ENCAIXE MACHO/FEMEA, *20 X 2* CM</t>
  </si>
  <si>
    <t>TACO DE MADEIRA PARA PISO, IPE (CERNE) OU EQUIVALENTE DA REGIAO, 7 X 42 CM, E = 2 CM</t>
  </si>
  <si>
    <t>TALABARTE DE SEGURANCA, 2 MOSQUETOES TRAVA DUPLA *53* MM DE ABERTURA, COM ABSORVEDOR DE ENERGIA</t>
  </si>
  <si>
    <t>TALHA ELETRICA 3 T, VELOCIDADE  2,1 M / MIN, POTENCIA 1,3 KW</t>
  </si>
  <si>
    <t>TALHA MANUAL DE CORRENTE, CAPACIDADE DE 1 T COM ELEVACAO DE 3 M</t>
  </si>
  <si>
    <t>TALHA MANUAL DE CORRENTE, CAPACIDADE DE 2 T COM ELEVACAO DE 3 M</t>
  </si>
  <si>
    <t>TALHADEIRA COM PUNHO DE PROTECAO *20 X 250* MM</t>
  </si>
  <si>
    <t>TAMPA CEGA EM PVC PARA CONDULETE 4 X 2"</t>
  </si>
  <si>
    <t>TAMPA PARA CONDULETE, EM PVC, PARA TOMADA HEXAGONAL</t>
  </si>
  <si>
    <t>TAMPA PARA CONDULETE, EM PVC, PARA 1 INTERRUPTOR</t>
  </si>
  <si>
    <t>TAMPA PARA CONDULETE, EM PVC, PARA 1 MODULO RJ</t>
  </si>
  <si>
    <t>TAMPA PARA CONDULETE, EM PVC, PARA 2 MODULOS RJ</t>
  </si>
  <si>
    <t>TAMPAO / CAP, ROSCA FEMEA, METALICO, PARA TUBO PEX, DN 1/2"</t>
  </si>
  <si>
    <t>TAMPAO / CAP, ROSCA FEMEA, METALICO, PARA TUBO PEX, DN 3/4"</t>
  </si>
  <si>
    <t>TAMPAO / CAP, ROSCA MACHO, PARA TUBO PEX, DN 1/2"</t>
  </si>
  <si>
    <t>TAMPAO / CAP, ROSCA MACHO, PARA TUBO PEX, DN 1"</t>
  </si>
  <si>
    <t>TAMPAO / CAP, ROSCA MACHO, PARA TUBO PEX, DN 3/4"</t>
  </si>
  <si>
    <t>TAMPAO / TERMINAL / PLUG, D = 1 1/4" , PARA DUTO CORRUGADO PEAD (CABEAMENTO SUBTERRANEO)</t>
  </si>
  <si>
    <t>TAMPAO / TERMINAL / PLUG, D = 2" , PARA DUTO CORRUGADO PEAD (CABEAMENTO SUBTERRANEO)</t>
  </si>
  <si>
    <t>TAMPAO / TERMINAL / PLUG, D = 3" , PARA DUTO CORRUGADO PEAD (CABEAMENTO SUBTERRANEO)</t>
  </si>
  <si>
    <t>TAMPAO / TERMINAL / PLUG, D = 4" , PARA DUTO CORRUGADO PEAD (CABEAMENTO SUBTERRANEO)</t>
  </si>
  <si>
    <t>TAMPAO COM CORRENTE, EM LATAO, ENGATE RAPIDO 1 1/2", PARA INSTALACAO PREDIAL DE COMBATE A INCENDIO</t>
  </si>
  <si>
    <t>TAMPAO COM CORRENTE, EM LATAO, ENGATE RAPIDO 2 1/2", PARA INSTALACAO PREDIAL DE COMBATE A INCENDIO</t>
  </si>
  <si>
    <t>TAMPAO COMPLETO PARA TIL, EM PVC, OCRE, DN 100 MM, PARA REDE COLETORA DE ESGOTO</t>
  </si>
  <si>
    <t>TAMPAO COMPLETO PARA TIL, EM PVC, OCRE, DN 150 MM, PARA REDE COLETORA DE ESGOTO</t>
  </si>
  <si>
    <t>TAMPAO COMPLETO PARA TIL, EM PVC, OCRE, DN 200 MM, PARA REDE COLETORA DE ESGOTO</t>
  </si>
  <si>
    <t>TAMPAO COMPLETO PARA TIL, EM PVC, OCRE, DN 250 MM, PARA REDE COLETORA DE ESGOTO</t>
  </si>
  <si>
    <t>TAMPAO FOFO ARTICULADO P/ REGISTRO, CLASSE A15 CARGA MAX 1,5 T, *200 X 200* MM</t>
  </si>
  <si>
    <t>TAMPAO FOFO ARTICULADO P/ REGISTRO, CLASSE A15 CARGA MAXIMA 1,5 T, *400 X 400* MM</t>
  </si>
  <si>
    <t>TAMPAO FOFO ARTICULADO, CLASSE B125 CARGA MAX 12,5 T, REDONDO TAMPA 600 MM, REDE PLUVIAL/ESGOTO</t>
  </si>
  <si>
    <t>TAMPAO FOFO ARTICULADO, CLASSE D400 CARGA MAX 40 T, REDONDO TAMPA *600 MM, REDE PLUVIAL/ESGOTO</t>
  </si>
  <si>
    <t>TAMPAO FOFO SIMPLES COM BASE, CLASSE A15 CARGA MAX 1,5 T, *400 X 600* MM, REDE TELEFONE</t>
  </si>
  <si>
    <t>TAMPAO FOFO SIMPLES COM BASE, CLASSE A15 CARGA MAX 1,5 T, 300 X 300 MM, REDE PLUVIAL/ESGOTO</t>
  </si>
  <si>
    <t>TAMPAO FOFO SIMPLES COM BASE, CLASSE A15 CARGA MAX 1,5 T, 400 X 400 MM, REDE PLUVIAL/ESGOTO/ELETRICA</t>
  </si>
  <si>
    <t>TAMPAO FOFO SIMPLES COM BASE, CLASSE B125 CARGA MAX 12,5 T, REDONDO TAMPA 500 MM, REDE PLUVIAL/ESGOTO</t>
  </si>
  <si>
    <t>TAMPAO FOFO SIMPLES COM BASE, CLASSE B125 CARGA MAX 12,5 T, REDONDO TAMPA 600 MM, REDE PLUVIAL/ESGOTO</t>
  </si>
  <si>
    <t>TAMPAO FOFO SIMPLES COM BASE, CLASSE D400 CARGA MAX 40 T, REDONDO TAMPA 600 MM, REDE PLUVIAL/ESGOTO</t>
  </si>
  <si>
    <t>TAMPAO FOFO SIMPLES COM BASE, CLASSE D400 CARGA MAX 40 T, REDONDO TAMPA 900 MM, REDE PLUVIAL/ESGOTO</t>
  </si>
  <si>
    <t>TAMPAO FOFO SIMPLES, CLASSE A15 CARGA MAX 1,5 T, *550 X 1100* MM, REDE TELEFONE</t>
  </si>
  <si>
    <t>TAMPAO PARA TELHA ESTRUTURAL DE FIBROCIMENTO 1 ABA, DE 370 X 155 X 76 MM (SEM AMIANTO)</t>
  </si>
  <si>
    <t>TAMPAO PARA TELHA ESTRUTURAL DE FIBROCIMENTO 2 ABAS, DE 787 X 215 X 60 MM (SEM AMIANTO)</t>
  </si>
  <si>
    <t>TANQUE ACO INOXIDAVEL (ACO 304) COM ESFREGADOR E VALVULA, DE *50 X 40 X 22* CM</t>
  </si>
  <si>
    <t>TANQUE DE ACO CARBONO NAO REVESTIDO, PARA TRANSPORTE DE AGUA COM CAPACIDADE DE 10 M3, COM BOMBA CENTRIFUGA POR TOMADA DE FORCA, VAZAO MAXIMA *75* M3/H (INCLUI MONTAGEM, NAO INCLUI CAMINHAO)</t>
  </si>
  <si>
    <t>TANQUE DE ACO PARA TRANSPORTE DE AGUA COM CAPACIDADE DE 14 M3 (INCLUI MONTAGEM, NAO INCLUI CAMINHAO)</t>
  </si>
  <si>
    <t>TANQUE DE ACO PARA TRANSPORTE DE AGUA COM CAPACIDADE DE 4 M3 (INCLUI MONTAGEM, NAO INCLUI CAMINHAO)</t>
  </si>
  <si>
    <t>TANQUE DE ACO PARA TRANSPORTE DE AGUA COM CAPACIDADE DE 6 M3 (INCLUI MONTAGEM, NAO INCLUI CAMINHAO)</t>
  </si>
  <si>
    <t>TANQUE DE ACO PARA TRANSPORTE DE AGUA COM CAPACIDADE DE 8 M3 (INCLUI MONTAGEM, NAO INCLUI CAMINHAO)</t>
  </si>
  <si>
    <t>TANQUE DE ASFALTO ESTACIONARIO COM MACARICO, CAPACIDADE 20.000 L</t>
  </si>
  <si>
    <t>TANQUE DE ASFALTO ESTACIONARIO COM SERPENTINA, CAPACIDADE 20.000 L</t>
  </si>
  <si>
    <t>TANQUE DE ASFALTO ESTACIONARIO COM SERPENTINA, CAPACIDADE 30.000 L</t>
  </si>
  <si>
    <t>TANQUE DUPLO EM MARMORE SINTETICO COM CUBA LISA E ESFREGADOR, *110 X 60* CM</t>
  </si>
  <si>
    <t>TANQUE LOUCA BRANCA COM COLUNA *30* L</t>
  </si>
  <si>
    <t>TANQUE LOUCA BRANCA SUSPENSO *20* L</t>
  </si>
  <si>
    <t>TANQUE SIMPLES EM MARMORE SINTETICO COM COLUNA, CAPACIDADE *22* L, *60 X 46* CM</t>
  </si>
  <si>
    <t>TANQUE SIMPLES EM MARMORE SINTETICO DE FIXAR NA PAREDE, CAPACIDADE *22* L, *60 X 46* CM</t>
  </si>
  <si>
    <t>TANQUE SIMPLES EM MARMORE SINTETICO SUSPENSO, CAPACIDADE *38* L, *60 X 60* CM</t>
  </si>
  <si>
    <t>TAQUEADOR OU TAQUEIRO</t>
  </si>
  <si>
    <t>TAQUEADOR OU TAQUEIRO (MENSALISTA)</t>
  </si>
  <si>
    <t>TARIFA "A" ENTRE  0 E 20M3 FORNECIMENTO D'AGUA</t>
  </si>
  <si>
    <t>TE CPVC, SOLDAVEL, 90 GRAUS, 15 MM, PARA AGUA QUENTE PREDIAL</t>
  </si>
  <si>
    <t>TE CPVC, SOLDAVEL, 90 GRAUS, 22 MM, PARA AGUA QUENTE PREDIAL</t>
  </si>
  <si>
    <t>TE CPVC, SOLDAVEL, 90 GRAUS, 28 MM, PARA AGUA QUENTE PREDIAL</t>
  </si>
  <si>
    <t>TE CPVC, SOLDAVEL, 90 GRAUS, 35 MM, PARA AGUA QUENTE PREDIAL</t>
  </si>
  <si>
    <t>TE CPVC, SOLDAVEL, 90 GRAUS, 42 MM, PARA AGUA QUENTE PREDIAL</t>
  </si>
  <si>
    <t>TE CPVC, SOLDAVEL, 90 GRAUS, 54 MM, PARA AGUA QUENTE PREDIAL</t>
  </si>
  <si>
    <t>TE CPVC, SOLDAVEL, 90 GRAUS, 73 MM, PARA AGUA QUENTE PREDIAL</t>
  </si>
  <si>
    <t>TE CPVC, SOLDAVEL, 90 GRAUS, 89 MM, PARA AGUA QUENTE PREDIAL</t>
  </si>
  <si>
    <t>TE DE COBRE (REF 611) SEM ANEL DE SOLDA, BOLSA X BOLSA X BOLSA, 104 MM</t>
  </si>
  <si>
    <t>TE DE COBRE (REF 611) SEM ANEL DE SOLDA, BOLSA X BOLSA X BOLSA, 15 MM</t>
  </si>
  <si>
    <t>TE DE COBRE (REF 611) SEM ANEL DE SOLDA, BOLSA X BOLSA X BOLSA, 22 MM</t>
  </si>
  <si>
    <t>TE DE COBRE (REF 611) SEM ANEL DE SOLDA, BOLSA X BOLSA X BOLSA, 28 MM</t>
  </si>
  <si>
    <t>TE DE COBRE (REF 611) SEM ANEL DE SOLDA, BOLSA X BOLSA X BOLSA, 35 MM</t>
  </si>
  <si>
    <t>TE DE COBRE (REF 611) SEM ANEL DE SOLDA, BOLSA X BOLSA X BOLSA, 42 MM</t>
  </si>
  <si>
    <t>TE DE COBRE (REF 611) SEM ANEL DE SOLDA, BOLSA X BOLSA X BOLSA, 54 MM</t>
  </si>
  <si>
    <t>TE DE COBRE (REF 611) SEM ANEL DE SOLDA, BOLSA X BOLSA X BOLSA, 66 MM</t>
  </si>
  <si>
    <t>TE DE COBRE (REF 611) SEM ANEL DE SOLDA, BOLSA X BOLSA X BOLSA, 79 MM</t>
  </si>
  <si>
    <t>TE DE FERRO GALVANIZADO, DE 1 1/2"</t>
  </si>
  <si>
    <t>TE DE FERRO GALVANIZADO, DE 1 1/4"</t>
  </si>
  <si>
    <t>TE DE FERRO GALVANIZADO, DE 1/2"</t>
  </si>
  <si>
    <t>TE DE FERRO GALVANIZADO, DE 1"</t>
  </si>
  <si>
    <t>TE DE FERRO GALVANIZADO, DE 2 1/2"</t>
  </si>
  <si>
    <t>TE DE FERRO GALVANIZADO, DE 2"</t>
  </si>
  <si>
    <t>TE DE FERRO GALVANIZADO, DE 3/4"</t>
  </si>
  <si>
    <t>TE DE FERRO GALVANIZADO, DE 3"</t>
  </si>
  <si>
    <t>TE DE FERRO GALVANIZADO, DE 4"</t>
  </si>
  <si>
    <t>TE DE FERRO GALVANIZADO, DE 5"</t>
  </si>
  <si>
    <t>TE DE FERRO GALVANIZADO, DE 6"</t>
  </si>
  <si>
    <t>TE DE INSPECAO, PVC,  100 X 75 MM, SERIE NORMAL PARA ESGOTO PREDIAL</t>
  </si>
  <si>
    <t>TE DE REDUCAO COM ROSCA, PVC, 90 GRAUS, 1 X 3/4", PARA AGUA FRIA PREDIAL</t>
  </si>
  <si>
    <t>TE DE REDUCAO COM ROSCA, PVC, 90 GRAUS, 3/4 X 1/2", PARA AGUA FRIA PREDIAL</t>
  </si>
  <si>
    <t>TE DE REDUCAO DE FERRO GALVANIZADO, COM ROSCA BSP, DE 1 1/2" X 1"</t>
  </si>
  <si>
    <t>TE DE REDUCAO DE FERRO GALVANIZADO, COM ROSCA BSP, DE 1 1/2" X 3/4"</t>
  </si>
  <si>
    <t>TE DE REDUCAO DE FERRO GALVANIZADO, COM ROSCA BSP, DE 1 1/4" X 3/4"</t>
  </si>
  <si>
    <t>TE DE REDUCAO DE FERRO GALVANIZADO, COM ROSCA BSP, DE 1" X 1/2"</t>
  </si>
  <si>
    <t>TE DE REDUCAO DE FERRO GALVANIZADO, COM ROSCA BSP, DE 1" X 3/4"</t>
  </si>
  <si>
    <t>TE DE REDUCAO DE FERRO GALVANIZADO, COM ROSCA BSP, DE 2 1/2" X 1 1/2"</t>
  </si>
  <si>
    <t>TE DE REDUCAO DE FERRO GALVANIZADO, COM ROSCA BSP, DE 2 1/2" X 1 1/4"</t>
  </si>
  <si>
    <t>TE DE REDUCAO DE FERRO GALVANIZADO, COM ROSCA BSP, DE 2 1/2" X 1"</t>
  </si>
  <si>
    <t>TE DE REDUCAO DE FERRO GALVANIZADO, COM ROSCA BSP, DE 2 1/2" X 2"</t>
  </si>
  <si>
    <t>TE DE REDUCAO DE FERRO GALVANIZADO, COM ROSCA BSP, DE 2" X 1 1/2"</t>
  </si>
  <si>
    <t>TE DE REDUCAO DE FERRO GALVANIZADO, COM ROSCA BSP, DE 2" X 1 1/4"</t>
  </si>
  <si>
    <t>TE DE REDUCAO DE FERRO GALVANIZADO, COM ROSCA BSP, DE 2" X 1"</t>
  </si>
  <si>
    <t>TE DE REDUCAO DE FERRO GALVANIZADO, COM ROSCA BSP, DE 3/4" X 1/2"</t>
  </si>
  <si>
    <t>TE DE REDUCAO DE FERRO GALVANIZADO, COM ROSCA BSP, DE 3" X 1 1/2"</t>
  </si>
  <si>
    <t>TE DE REDUCAO DE FERRO GALVANIZADO, COM ROSCA BSP, DE 3" X 1 1/4"</t>
  </si>
  <si>
    <t>TE DE REDUCAO DE FERRO GALVANIZADO, COM ROSCA BSP, DE 3" X 1"</t>
  </si>
  <si>
    <t>TE DE REDUCAO DE FERRO GALVANIZADO, COM ROSCA BSP, DE 3" X 2 1/2"</t>
  </si>
  <si>
    <t>TE DE REDUCAO DE FERRO GALVANIZADO, COM ROSCA BSP, DE 3" X 2"</t>
  </si>
  <si>
    <t>TE DE REDUCAO DE FERRO GALVANIZADO, COM ROSCA BSP, DE 4" X 2"</t>
  </si>
  <si>
    <t>TE DE REDUCAO DE FERRO GALVANIZADO, COM ROSCA BSP, DE 4" X 3"</t>
  </si>
  <si>
    <t>TE DE REDUCAO METALICO, PARA CONEXAO COM ANEL DESLIZANTE EM TUBO PEX, DN 16 X 20 X 16 MM</t>
  </si>
  <si>
    <t>TE DE REDUCAO METALICO, PARA CONEXAO COM ANEL DESLIZANTE EM TUBO PEX, DN 16 X 25 X 16 MM</t>
  </si>
  <si>
    <t>TE DE REDUCAO METALICO, PARA CONEXAO COM ANEL DESLIZANTE EM TUBO PEX, DN 20 X 16 X 16 MM</t>
  </si>
  <si>
    <t>TE DE REDUCAO METALICO, PARA CONEXAO COM ANEL DESLIZANTE EM TUBO PEX, DN 20 X 16 X 20 MM</t>
  </si>
  <si>
    <t>TE DE REDUCAO METALICO, PARA CONEXAO COM ANEL DESLIZANTE EM TUBO PEX, DN 20 X 20 X 16 MM</t>
  </si>
  <si>
    <t>TE DE REDUCAO METALICO, PARA CONEXAO COM ANEL DESLIZANTE EM TUBO PEX, DN 20 X 25 X 20 MM</t>
  </si>
  <si>
    <t>TE DE REDUCAO METALICO, PARA CONEXAO COM ANEL DESLIZANTE EM TUBO PEX, DN 25 X 16 X 16 MM</t>
  </si>
  <si>
    <t>TE DE REDUCAO METALICO, PARA CONEXAO COM ANEL DESLIZANTE EM TUBO PEX, DN 25 X 16 X 20 MM</t>
  </si>
  <si>
    <t>TE DE REDUCAO METALICO, PARA CONEXAO COM ANEL DESLIZANTE EM TUBO PEX, DN 25 X 16 X 25 MM</t>
  </si>
  <si>
    <t>TE DE REDUCAO METALICO, PARA CONEXAO COM ANEL DESLIZANTE EM TUBO PEX, DN 25 X 20 X 20 MM</t>
  </si>
  <si>
    <t>TE DE REDUCAO METALICO, PARA CONEXAO COM ANEL DESLIZANTE EM TUBO PEX, DN 25 X 20 X 25 MM</t>
  </si>
  <si>
    <t>TE DE REDUCAO METALICO, PARA CONEXAO COM ANEL DESLIZANTE EM TUBO PEX, DN 25 X 32 X 25 MM</t>
  </si>
  <si>
    <t>TE DE REDUCAO METALICO, PARA CONEXAO COM ANEL DESLIZANTE EM TUBO PEX, DN 32 X 20 X 32 MM</t>
  </si>
  <si>
    <t>TE DE REDUCAO METALICO, PARA CONEXAO COM ANEL DESLIZANTE EM TUBO PEX, DN 32 X 25 X 25 MM</t>
  </si>
  <si>
    <t>TE DE REDUCAO METALICO, PARA CONEXAO COM ANEL DESLIZANTE EM TUBO PEX, DN 32 X 25 X 32 MM</t>
  </si>
  <si>
    <t>TE DE REDUCAO, CPVC, 22 X 15 MM, PARA AGUA QUENTE PREDIAL</t>
  </si>
  <si>
    <t>TE DE REDUCAO, CPVC, 28 X 22 MM, PARA AGUA QUENTE PREDIAL</t>
  </si>
  <si>
    <t>TE DE REDUCAO, CPVC, 35 X 28 MM, PARA AGUA QUENTE PREDIAL</t>
  </si>
  <si>
    <t>TE DE REDUCAO, CPVC, 42 X 35 MM, PARA AGUA QUENTE PREDIAL</t>
  </si>
  <si>
    <t>TE DE REDUCAO, PVC LEVE, CURTO, 90 GRAUS, COM BOLSA PARA ANEL, 150 X 100 MM, PARA ESGOTO</t>
  </si>
  <si>
    <t>TE DE REDUCAO, PVC PBA, BBB, JE, DN 100 X 50 / DE 110 X 60 MM, PARA REDE AGUA (NBR 10351)</t>
  </si>
  <si>
    <t>TE DE REDUCAO, PVC PBA, BBB, JE, DN 100 X 75 / DE 110 X 85 MM, PARA REDE AGUA (NBR 10351)</t>
  </si>
  <si>
    <t>TE DE REDUCAO, PVC PBA, BBB, JE, DN 75 X 50 / DE 85 X 60 MM, PARA REDE AGUA (NBR 10351)</t>
  </si>
  <si>
    <t>TE DE REDUCAO, PVC, BBB, JE, 90 GRAUS, DN 200 X 150 MM, PARA TUBO CORRUGADO E/OU LISO, REDE COLETORA ESGOTO (NBR 10569)</t>
  </si>
  <si>
    <t>TE DE REDUCAO, PVC, BBB, JE, 90 GRAUS, DN 250 X 150 MM, PARA TUBO CORRUGADO E/OU LISO, REDE COLETORA ESGOTO (NBR 10569)</t>
  </si>
  <si>
    <t>TE DE REDUCAO, PVC, SOLDAVEL, 90 GRAUS, 110 MM X 60 MM, PARA AGUA FRIA PREDIAL</t>
  </si>
  <si>
    <t>TE DE REDUCAO, PVC, SOLDAVEL, 90 GRAUS, 25 MM X 20 MM, PARA AGUA FRIA PREDIAL</t>
  </si>
  <si>
    <t>TE DE REDUCAO, PVC, SOLDAVEL, 90 GRAUS, 32 MM X 25 MM, PARA AGUA FRIA PREDIAL</t>
  </si>
  <si>
    <t>TE DE REDUCAO, PVC, SOLDAVEL, 90 GRAUS, 40 MM X 32 MM, PARA AGUA FRIA PREDIAL</t>
  </si>
  <si>
    <t>TE DE REDUCAO, PVC, SOLDAVEL, 90 GRAUS, 50 MM X 20 MM, PARA AGUA FRIA PREDIAL</t>
  </si>
  <si>
    <t>TE DE REDUCAO, PVC, SOLDAVEL, 90 GRAUS, 50 MM X 25 MM, PARA AGUA FRIA PREDIAL</t>
  </si>
  <si>
    <t>TE DE REDUCAO, PVC, SOLDAVEL, 90 GRAUS, 50 MM X 32 MM, PARA AGUA FRIA PREDIAL</t>
  </si>
  <si>
    <t>TE DE REDUCAO, PVC, SOLDAVEL, 90 GRAUS, 50 MM X 40 MM, PARA AGUA FRIA PREDIAL</t>
  </si>
  <si>
    <t>TE DE REDUCAO, PVC, SOLDAVEL, 90 GRAUS, 75 MM X 50 MM, PARA AGUA FRIA PREDIAL</t>
  </si>
  <si>
    <t>TE DE REDUCAO, PVC, SOLDAVEL, 90 GRAUS, 85 MM X 60 MM, PARA AGUA FRIA PREDIAL</t>
  </si>
  <si>
    <t>TE DE SERVICO INTEGRADO, EM POLIPROPILENO (PP), PARA TUBOS EM PEAD/PVC, 60 X 20 MM - LIGACAO PREDIAL DE AGUA</t>
  </si>
  <si>
    <t>TE DE SERVICO INTEGRADO, EM POLIPROPILENO (PP), PARA TUBOS EM PEAD/PVC, 60 X 32 MM - LIGACAO PREDIAL DE AGUA</t>
  </si>
  <si>
    <t>TE DE SERVICO INTEGRADO, EM POLIPROPILENO (PP), PARA TUBOS EM PEAD, 63 X 20 MM - LIGACAO PREDIAL DE AGUA</t>
  </si>
  <si>
    <t>TE DE SERVICO, PEAD PE 100, DE 125 X 20 MM, PARA ELETROFUSAO</t>
  </si>
  <si>
    <t>TE DE SERVICO, PEAD PE 100, DE 125 X 32 MM, PARA ELETROFUSAO</t>
  </si>
  <si>
    <t>TE DE SERVICO, PEAD PE 100, DE 125 X 63 MM, PARA ELETROFUSAO</t>
  </si>
  <si>
    <t>TE DE SERVICO, PEAD PE 100, DE 200 X 20 MM, PARA ELETROFUSAO</t>
  </si>
  <si>
    <t>TE DE SERVICO, PEAD PE 100, DE 200 X 32 MM, PARA ELETROFUSAO</t>
  </si>
  <si>
    <t>TE DE SERVICO, PEAD PE 100, DE 200 X 63 MM, PARA ELETROFUSAO</t>
  </si>
  <si>
    <t>TE DE SERVICO, PEAD PE 100, DE 63 X 20 MM, PARA ELETROFUSAO</t>
  </si>
  <si>
    <t>TE DE SERVICO, PEAD PE 100, DE 63 X 32 MM, PARA ELETROFUSAO</t>
  </si>
  <si>
    <t>TE DE SERVICO, PEAD PE 100, DE 63 X 63 MM, PARA ELETROFUSAO</t>
  </si>
  <si>
    <t>TE DE TRANSICAO, CPVC, SOLDAVEL, 15 MM X 1/2", PARA AGUA QUENTE</t>
  </si>
  <si>
    <t>TE DE TRANSICAO, CPVC, SOLDAVEL, 22 MM X 1/2", PARA AGUA QUENTE</t>
  </si>
  <si>
    <t>TE DUPLA CURVA BRONZE/LATAO (REF 764) SEM ANEL DE SOLDA, ROSCA F X BOLSA X ROSCA F, 1/2" X 15 X 1/2"</t>
  </si>
  <si>
    <t>TE DUPLA CURVA BRONZE/LATAO (REF 764) SEM ANEL DE SOLDA, ROSCA F X BOLSA X ROSCA F, 3/4" X 22 X 3/4"</t>
  </si>
  <si>
    <t>TE METALICO, PARA CONEXAO COM ANEL DESLIZANTE EM TUBO PEX, DN 16 MM</t>
  </si>
  <si>
    <t>TE METALICO, PARA CONEXAO COM ANEL DESLIZANTE EM TUBO PEX, DN 20 MM</t>
  </si>
  <si>
    <t>TE METALICO, PARA CONEXAO COM ANEL DESLIZANTE EM TUBO PEX, DN 25 MM</t>
  </si>
  <si>
    <t>TE METALICO, PARA CONEXAO COM ANEL DESLIZANTE EM TUBO PEX, DN 32 MM</t>
  </si>
  <si>
    <t>TE MISTURADOR COM INSERTO METALICO, FEMEA, PPR, DN 25 MM X 3/4", PARA AGUA QUENTE E FRIA PREDIAL</t>
  </si>
  <si>
    <t>TE MISTURADOR DE TRANSICAO, CPVC, COM ROSCA, 22 MM X 3/4", PARA AGUA QUENTE</t>
  </si>
  <si>
    <t>TE MISTURADOR METALICO, PARA CONEXAO COM ANEL DESLIZANTE EM TUBO PEX, DN 16 MM X 1/2"</t>
  </si>
  <si>
    <t>TE MISTURADOR METALICO, PARA CONEXAO COM ANEL DESLIZANTE EM TUBO PEX, DN 20 MM X 3/4"</t>
  </si>
  <si>
    <t>TE MISTURADOR, CPVC, SOLDAVEL, 15 MM, PARA AGUA QUENTE</t>
  </si>
  <si>
    <t>TE MISTURADOR, CPVC, SOLDAVEL, 22 MM, PARA AGUA QUENTE</t>
  </si>
  <si>
    <t>TE MISTURADOR, PPR, F M M, DN 20 X 20 MM, PARA AGUA QUENTE PREDIAL</t>
  </si>
  <si>
    <t>TE MISTURADOR, PPR, F M M, DN 25 X 25 MM, PARA AGUA QUENTE PREDIAL</t>
  </si>
  <si>
    <t>TE NORMAL, PPR, SOLDAVEL, 90 GRAUS, DN 110 X 110 X 110 MM, PARA AGUA QUENTE PREDIAL</t>
  </si>
  <si>
    <t>TE NORMAL, PPR, SOLDAVEL, 90 GRAUS, DN 20 X 20 X 20 MM, PARA AGUA QUENTE PREDIAL</t>
  </si>
  <si>
    <t>TE NORMAL, PPR, SOLDAVEL, 90 GRAUS, DN 25 X 25 X 25 MM, PARA AGUA QUENTE PREDIAL</t>
  </si>
  <si>
    <t>TE NORMAL, PPR, SOLDAVEL, 90 GRAUS, DN 32 X 32 X 32 MM, PARA AGUA QUENTE PREDIAL</t>
  </si>
  <si>
    <t>TE NORMAL, PPR, SOLDAVEL, 90 GRAUS, DN 40 X 40 X 40 MM, PARA AGUA QUENTE PREDIAL</t>
  </si>
  <si>
    <t>TE NORMAL, PPR, SOLDAVEL, 90 GRAUS, DN 50 X 50 X 50 MM, PARA AGUA QUENTE PREDIAL</t>
  </si>
  <si>
    <t>TE NORMAL, PPR, SOLDAVEL, 90 GRAUS, DN 63 X 63 X 63 MM, PARA AGUA QUENTE PREDIAL</t>
  </si>
  <si>
    <t>TE NORMAL, PPR, SOLDAVEL, 90 GRAUS, DN 75 X 75 X 75 MM, PARA AGUA QUENTE PREDIAL</t>
  </si>
  <si>
    <t>TE NORMAL, PPR, SOLDAVEL, 90 GRAUS, DN 90 X 90 X 90 MM, PARA AGUA QUENTE PREDIAL</t>
  </si>
  <si>
    <t>TE PVC ROSCAVEL 90 GRAUS, 1", PARA  AGUA FRIA PREDIAL</t>
  </si>
  <si>
    <t>TE PVC SOLDAVEL, BBB, 90 GRAUS, DN 40 MM, PARA ESGOTO SECUNDARIO PREDIAL</t>
  </si>
  <si>
    <t>TE PVC, ROSCAVEL, 90 GRAUS, 1 1/2", AGUA FRIA PREDIAL</t>
  </si>
  <si>
    <t>TE PVC, ROSCAVEL, 90 GRAUS, 1 1/4", AGUA FRIA PREDIAL</t>
  </si>
  <si>
    <t>TE PVC, ROSCAVEL, 90 GRAUS, 1/2",  AGUA FRIA PREDIAL</t>
  </si>
  <si>
    <t>TE PVC, ROSCAVEL, 90 GRAUS, 2",  AGUA FRIA PREDIAL</t>
  </si>
  <si>
    <t>TE PVC, ROSCAVEL, 90 GRAUS, 3/4", AGUA FRIA PREDIAL</t>
  </si>
  <si>
    <t>TE PVC, SOLDAVEL, COM BUCHA DE LATAO NA BOLSA CENTRAL, 90 GRAUS, 20 MM X 1/2", PARA AGUA FRIA PREDIAL</t>
  </si>
  <si>
    <t>TE PVC, SOLDAVEL, COM BUCHA DE LATAO NA BOLSA CENTRAL, 90 GRAUS, 25 MM X 1/2", PARA AGUA FRIA PREDIAL</t>
  </si>
  <si>
    <t>TE PVC, SOLDAVEL, COM BUCHA DE LATAO NA BOLSA CENTRAL, 90 GRAUS, 25 MM X 3/4", PARA AGUA FRIA PREDIAL</t>
  </si>
  <si>
    <t>TE PVC, SOLDAVEL, COM BUCHA DE LATAO NA BOLSA CENTRAL, 90 GRAUS, 32 MM X 3/4", PARA AGUA FRIA PREDIAL</t>
  </si>
  <si>
    <t>TE PVC, SOLDAVEL, COM ROSCA NA BOLSA CENTRAL, 90 GRAUS, 20 MM X 1/2", PARA AGUA FRIA PREDIAL</t>
  </si>
  <si>
    <t>TE PVC, SOLDAVEL, COM ROSCA NA BOLSA CENTRAL, 90 GRAUS, 25 MM X 1/2", PARA AGUA FRIA PREDIAL</t>
  </si>
  <si>
    <t>TE PVC, SOLDAVEL, COM ROSCA NA BOLSA CENTRAL, 90 GRAUS, 25 MM X 3/4", PARA AGUA FRIA PREDIAL</t>
  </si>
  <si>
    <t>TE PVC, SOLDAVEL, COM ROSCA NA BOLSA CENTRAL, 90 GRAUS, 32 MM X 3/4", PARA AGUA FRIA PREDIAL</t>
  </si>
  <si>
    <t>TE RANHURADO EM FERRO FUNDIDO, DN 50 (2")</t>
  </si>
  <si>
    <t>TE RANHURADO EM FERRO FUNDIDO, DN 65 (2 1/2")</t>
  </si>
  <si>
    <t>TE RANHURADO EM FERRO FUNDIDO, DN 80 (3")</t>
  </si>
  <si>
    <t>TE REDUCAO PVC, ROSCAVEL, 90 GRAUS,  1.1/2" X 3/4",  AGUA FRIA PREDIAL</t>
  </si>
  <si>
    <t>TE ROSCA FEMEA, METALICO, PARA CONEXAO COM ANEL DESLIZANTE EM TUBO PEX, DN 16 MM X 1/2"</t>
  </si>
  <si>
    <t>TE ROSCA FEMEA, METALICO, PARA CONEXAO COM ANEL DESLIZANTE EM TUBO PEX, DN 20 MM X 1/2"</t>
  </si>
  <si>
    <t>TE ROSCA FEMEA, METALICO, PARA CONEXAO COM ANEL DESLIZANTE EM TUBO PEX, DN 20 MM X 3/4"</t>
  </si>
  <si>
    <t>TE ROSCA FEMEA, METALICO, PARA CONEXAO COM ANEL DESLIZANTE EM TUBO PEX, DN 25 MM X 1/2"</t>
  </si>
  <si>
    <t>TE ROSCA FEMEA, METALICO, PARA CONEXAO COM ANEL DESLIZANTE EM TUBO PEX, DN 25 MM X 3/4"</t>
  </si>
  <si>
    <t>TE ROSCA MACHO, METALICO, PARA CONEXAO COM ANEL DESLIZANTE EM TUBO PEX, DN 16 MM X 1/2"</t>
  </si>
  <si>
    <t>TE ROSCA MACHO, METALICO, PARA CONEXAO COM ANEL DESLIZANTE EM TUBO PEX, DN 20 MM X 1/2"</t>
  </si>
  <si>
    <t>TE ROSCA MACHO, METALICO, PARA CONEXAO COM ANEL DESLIZANTE EM TUBO PEX, DN 20 MM X 3/4"</t>
  </si>
  <si>
    <t>TE ROSCA MACHO, METALICO, PARA CONEXAO COM ANEL DESLIZANTE EM TUBO PEX, DN 25 MM X 3/4"</t>
  </si>
  <si>
    <t>TE ROSCA MACHO, METALICO, PARA CONEXAO COM ANEL DESLIZANTE EM TUBO PEX, DN 32 MM X 1"</t>
  </si>
  <si>
    <t>TE ROSCA MACHO, METALICO, PARA CONEXAO COM ANEL DESLIZANTE EM TUBO PEX, DN 32 MM X 3/4"</t>
  </si>
  <si>
    <t>TE SANITARIO, PVC, DN 100 X 100 MM, SERIE NORMAL, PARA ESGOTO PREDIAL</t>
  </si>
  <si>
    <t>TE SANITARIO, PVC, DN 100 X 50 MM, SERIE NORMAL, PARA ESGOTO PREDIAL</t>
  </si>
  <si>
    <t>TE SANITARIO, PVC, DN 100 X 75 MM, SERIE NORMAL PARA ESGOTO PREDIAL</t>
  </si>
  <si>
    <t>TE SANITARIO, PVC, DN 40 X 40 MM, SERIE NORMAL, PARA ESGOTO PREDIAL</t>
  </si>
  <si>
    <t>TE SANITARIO, PVC, DN 50 X 50 MM, SERIE NORMAL, PARA ESGOTO PREDIAL</t>
  </si>
  <si>
    <t>TE SANITARIO, PVC, DN 75 X 50 MM, SERIE NORMAL PARA ESGOTO PREDIAL</t>
  </si>
  <si>
    <t>TE SANITARIO, PVC, DN 75 X 75 MM, SERIE NORMAL PARA ESGOTO PREDIAL</t>
  </si>
  <si>
    <t>TE SOLDAVEL, PVC, 90 GRAUS, 110 MM, PARA AGUA FRIA PREDIAL (NBR 5648)</t>
  </si>
  <si>
    <t>TE SOLDAVEL, PVC, 90 GRAUS, 20 MM, PARA AGUA FRIA PREDIAL (NBR 5648)</t>
  </si>
  <si>
    <t>TE SOLDAVEL, PVC, 90 GRAUS, 25 MM, PARA AGUA FRIA PREDIAL (NBR 5648)</t>
  </si>
  <si>
    <t>TE SOLDAVEL, PVC, 90 GRAUS, 32 MM, PARA AGUA FRIA PREDIAL (NBR 5648)</t>
  </si>
  <si>
    <t>TE SOLDAVEL, PVC, 90 GRAUS, 40 MM, PARA AGUA FRIA PREDIAL (NBR 5648)</t>
  </si>
  <si>
    <t>TE SOLDAVEL, PVC, 90 GRAUS, 60 MM, PARA AGUA FRIA PREDIAL (NBR 5648)</t>
  </si>
  <si>
    <t>TE SOLDAVEL, PVC, 90 GRAUS, 75 MM, PARA AGUA FRIA PREDIAL (NBR 5648)</t>
  </si>
  <si>
    <t>TE SOLDAVEL, PVC, 90 GRAUS, 85 MM, PARA AGUA FRIA PREDIAL (NBR 5648)</t>
  </si>
  <si>
    <t>TE SOLDAVEL, PVC, 90 GRAUS,50 MM, PARA AGUA FRIA PREDIAL (NBR 5648)</t>
  </si>
  <si>
    <t>TE 45 GRAUS DE FERRO GALVANIZADO, COM ROSCA BSP, DE 1 1/2"</t>
  </si>
  <si>
    <t>TE 45 GRAUS DE FERRO GALVANIZADO, COM ROSCA BSP, DE 1 1/4"</t>
  </si>
  <si>
    <t>TE 45 GRAUS DE FERRO GALVANIZADO, COM ROSCA BSP, DE 1/2"</t>
  </si>
  <si>
    <t>TE 45 GRAUS DE FERRO GALVANIZADO, COM ROSCA BSP, DE 1"</t>
  </si>
  <si>
    <t>TE 45 GRAUS DE FERRO GALVANIZADO, COM ROSCA BSP, DE 2 1/2"</t>
  </si>
  <si>
    <t>TE 45 GRAUS DE FERRO GALVANIZADO, COM ROSCA BSP, DE 2"</t>
  </si>
  <si>
    <t>TE 45 GRAUS DE FERRO GALVANIZADO, COM ROSCA BSP, DE 3/4"</t>
  </si>
  <si>
    <t>TE 45 GRAUS DE FERRO GALVANIZADO, COM ROSCA BSP, DE 3"</t>
  </si>
  <si>
    <t>TE 45 GRAUS DE FERRO GALVANIZADO, COM ROSCA BSP, DE 4"</t>
  </si>
  <si>
    <t>TE 90 GRAUS EM ACO CARBONO, SOLDAVEL, PRESSAO 3.000 LBS, DN 1 1/2"</t>
  </si>
  <si>
    <t>TE 90 GRAUS EM ACO CARBONO, SOLDAVEL, PRESSAO 3.000 LBS, DN 1 1/4"</t>
  </si>
  <si>
    <t>TE 90 GRAUS EM ACO CARBONO, SOLDAVEL, PRESSAO 3.000 LBS, DN 1/2"</t>
  </si>
  <si>
    <t>TE 90 GRAUS EM ACO CARBONO, SOLDAVEL, PRESSAO 3.000 LBS, DN 1"</t>
  </si>
  <si>
    <t>TE 90 GRAUS EM ACO CARBONO, SOLDAVEL, PRESSAO 3.000 LBS, DN 2 1/2"</t>
  </si>
  <si>
    <t>TE 90 GRAUS EM ACO CARBONO, SOLDAVEL, PRESSAO 3.000 LBS, DN 2"</t>
  </si>
  <si>
    <t>TE 90 GRAUS EM ACO CARBONO, SOLDAVEL, PRESSAO 3.000 LBS, DN 3/4"</t>
  </si>
  <si>
    <t>TE 90 GRAUS EM ACO CARBONO, SOLDAVEL, PRESSAO 3.000 LBS, DN 3"</t>
  </si>
  <si>
    <t>TE, PLASTICO, DN 16 MM, PARA CONEXAO COM CRIMPAGEM EM TUBO PEX</t>
  </si>
  <si>
    <t>TE, PLASTICO, DN 20 MM, PARA CONEXAO COM CRIMPAGEM EM TUBO PEX</t>
  </si>
  <si>
    <t>TE, PLASTICO, DN 25 MM, PARA CONEXAO COM CRIMPAGEM EM TUBO PEX</t>
  </si>
  <si>
    <t>TE, PLASTICO, DN 32 MM, PARA CONEXAO COM CRIMPAGEM EM TUBO PEX</t>
  </si>
  <si>
    <t>TE, PVC LEVE, CURTO, 90 GRAUS, 150 MM, PARA ESGOTO</t>
  </si>
  <si>
    <t>TE, PVC PBA, BBB, 90 GRAUS, DN 100 / DE 110 MM, PARA REDE  AGUA (NBR 10351)</t>
  </si>
  <si>
    <t>TE, PVC PBA, BBB, 90 GRAUS, DN 50 / DE 60 MM, PARA REDE AGUA (NBR 10351)</t>
  </si>
  <si>
    <t>TE, PVC PBA, BBB, 90 GRAUS, DN 75 / DE 85 MM, PARA REDE AGUA (NBR 10351)</t>
  </si>
  <si>
    <t>TE, PVC, 90 GRAUS, BBB, JE, DN 100 MM, PARA REDE COLETORA ESGOTO (NBR 10569)</t>
  </si>
  <si>
    <t>TE, PVC, 90 GRAUS, BBB, JE, DN 100 MM, PARA TUBO CORRUGADO E/OU LISO, REDE COLETORA ESGOTO (NBR 10569</t>
  </si>
  <si>
    <t>TE, PVC, 90 GRAUS, BBB, JE, DN 150 MM, PARA REDE COLETORA ESGOTO (NBR 10569)</t>
  </si>
  <si>
    <t>TE, PVC, 90 GRAUS, BBB, JE, DN 150 MM, PARA TUBO CORRUGADO E/OU LISO, REDE COLETORA ESGOTO (NBR 10569)</t>
  </si>
  <si>
    <t>TE, PVC, 90 GRAUS, BBB, JE, DN 200 MM, PARA REDE COLETORA ESGOTO (NBR 10569)</t>
  </si>
  <si>
    <t>TE, PVC, 90 GRAUS, BBB, JE, DN 200 MM, PARA TUBO CORRUGADO E/OU LISO, REDE COLETORA ESGOTO (NBR 10569)</t>
  </si>
  <si>
    <t>TE, PVC, 90 GRAUS, BBB, JE, DN 250 MM, PARA TUBO CORRUGADO E/OU LISO, REDE COLETORA ESGOTO (NBR 10569)</t>
  </si>
  <si>
    <t>TE, PVC, 90 GRAUS, BBB, JE, DN 300 MM, PARA TUBO CORRUGADO E/OU LISO, REDE COLETORA ESGOTO (NBR 10569)</t>
  </si>
  <si>
    <t>TE, PVC, 90 GRAUS, BBP, JE, DN 100 MM, PARA REDE COLETORA ESGOTO (NBR 10569)</t>
  </si>
  <si>
    <t>TECNICO DE EDIFICACOES</t>
  </si>
  <si>
    <t>TECNICO DE EDIFICACOES (MENSALISTA)</t>
  </si>
  <si>
    <t>TECNICO EM LABORATORIO E CAMPO DE CONSTRUCAO CIVIL</t>
  </si>
  <si>
    <t>TECNICO EM LABORATORIO E CAMPO DE CONSTRUCAO CIVIL (MENSALISTA)</t>
  </si>
  <si>
    <t>TECNICO EM SEGURANCA DO TRABALHO</t>
  </si>
  <si>
    <t>TECNICO EM SEGURANCA DO TRABALHO (MENSALISTA)</t>
  </si>
  <si>
    <t>TECNICO EM SONDAGEM</t>
  </si>
  <si>
    <t>TECNICO EM SONDAGEM (MENSALISTA)</t>
  </si>
  <si>
    <t>TELA ARAME GALVANIZADO REVESTIDO COM POLIMERO, MALHA HEXAGONAL DUPLA TORCAO, 8 X 10 CM (ZN/AL REVESTIDO COM POLIMERO), FIO *2,4* MM</t>
  </si>
  <si>
    <t>TELA DE ACO SOLDADA GALVANIZADA/ZINCADA PARA ALVENARIA, FIO  D = *1,20 A 1,70* MM, MALHA 15 X 15 MM, (C X L) *50 X 12* CM</t>
  </si>
  <si>
    <t>TELA DE ACO SOLDADA GALVANIZADA/ZINCADA PARA ALVENARIA, FIO  D = *1,20 A 1,70* MM, MALHA 15 X 15 MM, (C X L) *50 X 17,5* CM</t>
  </si>
  <si>
    <t>TELA DE ACO SOLDADA GALVANIZADA/ZINCADA PARA ALVENARIA, FIO D = *1,20 A 1,70* MM, MALHA 15 X 15 MM, (C X L) *50 X 10,5* CM</t>
  </si>
  <si>
    <t>TELA DE ACO SOLDADA GALVANIZADA/ZINCADA PARA ALVENARIA, FIO D = *1,20 A 1,70* MM, MALHA 15 X 15 MM, (C X L) *50 X 6* CM</t>
  </si>
  <si>
    <t>TELA DE ACO SOLDADA GALVANIZADA/ZINCADA PARA ALVENARIA, FIO D = *1,20 A 1,70* MM, MALHA 15 X 15 MM, (C X L) *50 X 7,5* CM</t>
  </si>
  <si>
    <t>TELA DE ACO SOLDADA GALVANIZADA/ZINCADA PARA ALVENARIA, FIO D = *1,24 MM, MALHA 25 X 25 MM</t>
  </si>
  <si>
    <t>TELA DE ACO SOLDADA NERVURADA, CA-60, L-159, (1,69 KG/M2), DIAMETRO DO FIO = 4,5 MM, LARGURA = 2,45 M, ESPACAMENTO DA MALHA = 30 X 10 CM</t>
  </si>
  <si>
    <t>TELA DE ACO SOLDADA NERVURADA, CA-60, Q-113, (1,8 KG/M2), DIAMETRO DO FIO = 3,8 MM, LARGURA = 2,45 M, ESPACAMENTO DA MALHA = 10 X 10 CM</t>
  </si>
  <si>
    <t>TELA DE ACO SOLDADA NERVURADA, CA-60, Q-138, (2,20 KG/M2), DIAMETRO DO FIO = 4,2 MM, LARGURA = 2,45 M, ESPACAMENTO DA MALHA = 10  X 10 CM</t>
  </si>
  <si>
    <t>TELA DE ACO SOLDADA NERVURADA, CA-60, Q-159, (2,52 KG/M2), DIAMETRO DO FIO = 4,5 MM, LARGURA =  2,45 M, ESPACAMENTO DA MALHA = 10 X 10 CM</t>
  </si>
  <si>
    <t>TELA DE ACO SOLDADA NERVURADA, CA-60, Q-196, (3,11 KG/M2), DIAMETRO DO FIO = 5,0 MM, LARGURA = 2,45 M, ESPACAMENTO DA MALHA = 10 X 10 CM</t>
  </si>
  <si>
    <t>TELA DE ACO SOLDADA NERVURADA, CA-60, Q-283 (4,48 KG/M2), DIAMETRO DO FIO = 6,0 MM, LARGURA = 2,45 X 6,00 M DE COMPRIMENTO, ESPACAMENTO DA MALHA = 10 X 10 CM</t>
  </si>
  <si>
    <t>TELA DE ACO SOLDADA NERVURADA, CA-60, Q-61, (0,97 KG/M2), DIAMETRO DO FIO = 3,4 MM, LARGURA = 2,45 M, ESPACAMENTO DA MALHA = 15 X 15 CM</t>
  </si>
  <si>
    <t>TELA DE ACO SOLDADA NERVURADA, CA-60, Q-92, (1,48 KG/M2), DIAMETRO DO FIO = 4,2 MM, LARGURA = 2,45 X 60 M DE COMPRIMENTO, ESPACAMENTO DA MALHA = 15  X 15 CM</t>
  </si>
  <si>
    <t>TELA DE ACO SOLDADA NERVURADA, CA-60, T-196, (2,11 KG/M2), DIAMETRO DO FIO = 5,0 MM, LARGURA = 2,45 M, ESPACAMENTO DA MALHA = 30 X 10 CM</t>
  </si>
  <si>
    <t>TELA DE ANIAGEM (JUTA)</t>
  </si>
  <si>
    <t>TELA DE ARAME GALVANIZADA QUADRANGULAR / LOSANGULAR, FIO 2,11 MM (14 BWG), MALHA 5 X 5 CM, H = 2 M</t>
  </si>
  <si>
    <t>TELA DE ARAME GALVANIZADA QUADRANGULAR / LOSANGULAR, FIO 2,11 MM (14 BWG), MALHA 8 X 8 CM, H = 2 M</t>
  </si>
  <si>
    <t>TELA DE ARAME GALVANIZADA QUADRANGULAR / LOSANGULAR, FIO 2,77 MM (12 BWG), MALHA 10 X 10 CM, H = 2 M</t>
  </si>
  <si>
    <t>TELA DE ARAME GALVANIZADA QUADRANGULAR / LOSANGULAR, FIO 2,77 MM (12 BWG), MALHA 5 X 5 CM, H = 2 M</t>
  </si>
  <si>
    <t>TELA DE ARAME GALVANIZADA QUADRANGULAR / LOSANGULAR, FIO 2,77 MM (12 BWG), MALHA 8 X 8 CM, H = 2 M</t>
  </si>
  <si>
    <t>TELA DE ARAME GALVANIZADA QUADRANGULAR / LOSANGULAR, FIO 3,4 MM (10 BWG), MALHA 5 X 5 CM, H = 2 M</t>
  </si>
  <si>
    <t>TELA DE ARAME GALVANIZADA QUADRANGULAR / LOSANGULAR, FIO 4,19 MM (8 BWG), MALHA 5 X 5 CM, H = 2 M</t>
  </si>
  <si>
    <t>TELA DE ARAME GALVANIZADA REVESTIDA EM PVC, QUADRANGULAR / LOSANGULAR, FIO 2,11 MM (14 BWG), BITOLA FINAL = *2,8* MM, MALHA *8 X 8* CM, H = 2 M</t>
  </si>
  <si>
    <t>TELA DE ARAME GALVANIZADA REVESTIDA EM PVC, QUADRANGULAR / LOSANGULAR, FIO 2,77 MM (12 BWG), BITOLA FINAL = *3,8* MM, MALHA 7,5 X 7,5 CM, H = 2 M</t>
  </si>
  <si>
    <t>TELA DE ARAME GALVANIZADA, HEXAGONAL, FIO 0,56 MM (24 BWG), MALHA 1/2", H = 1 M</t>
  </si>
  <si>
    <t>TELA DE ARAME ONDULADA, FIO *2,77* MM (12 BWG), MALHA 5 X 5 CM, H = 2 M</t>
  </si>
  <si>
    <t>TELA DE FIBRA DE VIDRO, ACABAMENTO ANTI-ALCALINO, MALHA 10 X 10 MM</t>
  </si>
  <si>
    <t>TELA EM MALHA HEXAGONAL DE DUPLA TORCAO 8 X 10 CM (ZN/AL REVESTIDO COM POLIMERO), FIO 2,7 MM, COM GEOMANTA OU BIOMANTA, DIMENSOES 4,0 X 2,0 X 0,6 M, COM INCLINACAO DE 70 GRAUS, PARA SOLO REFORCADO</t>
  </si>
  <si>
    <t>TELA EM METAL PARA ESTUQUE (DEPLOYE)</t>
  </si>
  <si>
    <t>TELA FACHADEIRA EM POLIETILENO, ROLO DE 3 X 100 M (L X C), COR BRANCA, SEM LOGOMARCA - PARA PROTECAO DE OBRAS</t>
  </si>
  <si>
    <t>TELA PLASTICA LARANJA, TIPO TAPUME PARA SINALIZACAO, MALHA RETANGULAR, ROLO 1.20 X 50 M (L X C)</t>
  </si>
  <si>
    <t>TELA PLASTICA TECIDA LISTRADA BRANCA E LARANJA, TIPO GUARDA CORPO, EM POLIETILENO MONOFILADO, ROLO 1,20 X 50 M (L X C)</t>
  </si>
  <si>
    <t>TELHA CERAMICA TIPO AMERICANA, COMPRIMENTO DE *45* CM, RENDIMENTO DE *12* TELHAS/M2</t>
  </si>
  <si>
    <t>TELHA DE BARRO / CERAMICA, NAO ESMALTADA, TIPO COLONIAL, CANAL, PLAN, PAULISTA, COMPRIMENTO DE *44 A 50* CM, RENDIMENTO DE COBERTURA DE *26* TELHAS/M2</t>
  </si>
  <si>
    <t>TELHA DE FIBRA DE VIDRO ONDULADA INCOLOR, E = 0,6 MM, DE *0,50 X 2,44* M</t>
  </si>
  <si>
    <t>TELHA DE FIBROCIMENTO E = 6 MM, DE 3,00 X 1,06 M (SEM AMIANTO)</t>
  </si>
  <si>
    <t>TELHA DE FIBROCIMENTO E = 6 MM, DE 4,10 X 1,06 M (SEM AMIANTO)</t>
  </si>
  <si>
    <t>TELHA DE FIBROCIMENTO E = 6 MM, DE 4,60 X 1,06 M (SEM AMIANTO)</t>
  </si>
  <si>
    <t>TELHA DE FIBROCIMENTO E = 8 MM, DE 3,00 X 1,06 M (SEM AMIANTO)</t>
  </si>
  <si>
    <t>TELHA DE FIBROCIMENTO E = 8 MM, DE 4,10 X 1,06 M (SEM AMIANTO)</t>
  </si>
  <si>
    <t>TELHA DE FIBROCIMENTO E = 8 MM, DE 4,60 X 1,06 M (SEM AMIANTO)</t>
  </si>
  <si>
    <t>TELHA DE FIBROCIMENTO E= 8 MM, DE *3,70 X 1,06* M (SEM AMIANTO)</t>
  </si>
  <si>
    <t>TELHA DE FIBROCIMENTO ONDULADA E = 4 MM, DE 1,22 X 0,50 M (SEM AMIANTO)</t>
  </si>
  <si>
    <t>TELHA DE FIBROCIMENTO ONDULADA E = 4 MM, DE 2,13 X 0,50 M (SEM AMIANTO)</t>
  </si>
  <si>
    <t>TELHA DE FIBROCIMENTO ONDULADA E = 4 MM, DE 2,44 X 0,50 M (SEM AMIANTO)</t>
  </si>
  <si>
    <t>TELHA DE FIBROCIMENTO ONDULADA E = 6 MM, DE 1,53 X 1,10 M (SEM AMIANTO)</t>
  </si>
  <si>
    <t>TELHA DE FIBROCIMENTO ONDULADA E = 6 MM, DE 1,83 X 1,10 M (SEM AMIANTO)</t>
  </si>
  <si>
    <t>TELHA DE FIBROCIMENTO ONDULADA E = 6 MM, DE 2,44 X 1,10 M (SEM AMIANTO)</t>
  </si>
  <si>
    <t>TELHA DE FIBROCIMENTO ONDULADA E = 6 MM, DE 3,66 X 1,10 M (SEM AMIANTO)</t>
  </si>
  <si>
    <t>TELHA DE FIBROCIMENTO ONDULADA E = 8 MM, DE 1,53 X 1,10 M (SEM AMIANTO)</t>
  </si>
  <si>
    <t>TELHA DE FIBROCIMENTO ONDULADA E = 8 MM, DE 1,83 X 1,10 M (SEM AMIANTO)</t>
  </si>
  <si>
    <t>TELHA DE FIBROCIMENTO ONDULADA E = 8 MM, DE 2,44 X 1,10 M (SEM AMIANTO)</t>
  </si>
  <si>
    <t>TELHA DE FIBROCIMENTO ONDULADA E = 8 MM, DE 3,66 X 1,10 M (SEM AMIANTO)</t>
  </si>
  <si>
    <t>TELHA DE VIDRO TIPO FRANCESA, *39 X 23* CM</t>
  </si>
  <si>
    <t>TELHA ESTRUTURAL DE FIBROCIMENTO 1 ABA, DE 0,52 X 2,00 M (SEM AMIANTO)</t>
  </si>
  <si>
    <t>TELHA ESTRUTURAL DE FIBROCIMENTO 1 ABA, DE 0,52 X 2,50 M (SEM AMIANTO)</t>
  </si>
  <si>
    <t>TELHA ESTRUTURAL DE FIBROCIMENTO 1 ABA, DE 0,52 X 3,60 M (SEM AMIANTO)</t>
  </si>
  <si>
    <t>TELHA ESTRUTURAL DE FIBROCIMENTO 1 ABA, DE 0,52 X 4,00 M (SEM AMIANTO)</t>
  </si>
  <si>
    <t>TELHA ESTRUTURAL DE FIBROCIMENTO 1 ABA, DE 0,52 X 4,50 M (SEM AMIANTO)</t>
  </si>
  <si>
    <t>TELHA ESTRUTURAL DE FIBROCIMENTO 1 ABA, DE 0,52 X 5,00 M (SEM AMIANTO)</t>
  </si>
  <si>
    <t>TELHA ESTRUTURAL DE FIBROCIMENTO 1 ABA, DE 0,52 X 5,50 M (SEM AMIANTO)</t>
  </si>
  <si>
    <t>TELHA ESTRUTURAL DE FIBROCIMENTO 1 ABA, DE 0,52 X 6,00 M (SEM AMIANTO)</t>
  </si>
  <si>
    <t>TELHA ESTRUTURAL DE FIBROCIMENTO 1 ABA, DE 0,52 X 6,50 M (SEM AMIANTO)</t>
  </si>
  <si>
    <t>TELHA ESTRUTURAL DE FIBROCIMENTO 1 ABA, DE 0,52 X 7,20 M (SEM AMIANTO)</t>
  </si>
  <si>
    <t>TELHA ESTRUTURAL DE FIBROCIMENTO 2 ABAS, DE 1,00 X 3,00 M (SEM AMIANTO)</t>
  </si>
  <si>
    <t>TELHA ESTRUTURAL DE FIBROCIMENTO 2 ABAS, DE 1,00 X 4,60 M (SEM AMIANTO)</t>
  </si>
  <si>
    <t>TELHA ESTRUTURAL DE FIBROCIMENTO 2 ABAS, DE 1,00 X 6,00 M (SEM AMIANTO)</t>
  </si>
  <si>
    <t>TELHA ESTRUTURAL DE FIBROCIMENTO 2 ABAS, DE 1,00 X 7,40 M (SEM AMIANTO)</t>
  </si>
  <si>
    <t>TELHA ESTRUTURAL DE FIBROCIMENTO 2 ABAS, DE 1,00 X 8,20 M (SEM AMIANTO)</t>
  </si>
  <si>
    <t>TELHA ESTRUTURAL DE FIBROCIMENTO 2 ABAS, DE 1,00 X 9,20 M (SEM AMIANTO)</t>
  </si>
  <si>
    <t>TELHA ONDULADA EM ACO ZINCADO, ALTURA DE 17 MM, ESPESSURA DE 0,50 MM, LARGURA UTIL DE APROXIMADAMENTE 985 MM, SEM PINTURA</t>
  </si>
  <si>
    <t>TELHA TERMOISOLANTE REVESTIDA EM ACO GALVANIZADO, FACE SUPERIOR EM TELHA TRAPEZOIDAL E FACE INFERIOR EM CHAPA PLANA (SEM ACESSORIOS DE FIXACAO), REVESTIMENTO COM ESPESSURA DE 0,50 MM COM PRE-PINTURA NAS DUAS FACES, NUCLEO EM POLIESTIRENO (EPS) DE 30 MM</t>
  </si>
  <si>
    <t>TELHA TERMOISOLANTE REVESTIDA EM ACO GALVANIZADO, FACE SUPERIOR EM TELHA TRAPEZOIDAL E FACE INFERIOR EM CHAPA PLANA (SEM ACESSORIOS DE FIXACAO), REVESTIMENTO COM ESPESSURA DE 0,50 MM COM PRE-PINTURA NAS DUAS FACES, NUCLEO EM POLIESTIRENO (EPS) DE 50 MM</t>
  </si>
  <si>
    <t>TELHA TERMOISOLANTE REVESTIDA EM ACO GALVANIZADO, FACES SUPERIOR E INFERIOR EM TELHA TRAPEZOIDAL (SEM ACESSORIOS DE FIXACAO), REVESTIMENTO COM ESPESSURA DE 0,50 MM COM PRE-PINTURA NAS DUAS FACES, NUCLEO EM POLIESTIRENO (EPS) DE 50 MM</t>
  </si>
  <si>
    <t>TELHA TRAPEZOIDAL EM ACO ZINCADO, SEM PINTURA, ALTURA DE APROXIMADAMENTE 40 MM, ESPESSURA DE 0,50 MM E LARGURA UTIL DE 980 MM</t>
  </si>
  <si>
    <t>TELHA TRAPEZOIDAL EM ALUMINIO, ALTURA DE *38* MM E ESPESSURA DE 0,5 MM (LARGURA TOTAL DE 1056 MM E COMPRIMENTO DE 5000 MM)</t>
  </si>
  <si>
    <t>TELHA TRAPEZOIDAL EM ALUMINIO, ALTURA DE *38* MM E ESPESSURA DE 0,7 MM (LARGURA TOTAL DE 1056 MM E COMPRIMENTO DE 5000 MM)</t>
  </si>
  <si>
    <t>TELHA VIDRO TIPO CANAL OU COLONIAL, C = 46 A 50 CM</t>
  </si>
  <si>
    <t>TELHADOR</t>
  </si>
  <si>
    <t>TELHADOR  (MENSALISTA)</t>
  </si>
  <si>
    <t>TERMINAL A COMPRESSAO EM COBRE ESTANHADO PARA CABO 10 MM2, 1 FURO E 1 COMPRESSAO, PARA PARAFUSO DE FIXACAO M6</t>
  </si>
  <si>
    <t>TERMINAL A COMPRESSAO EM COBRE ESTANHADO PARA CABO 120 MM2, 1 FURO E 1 COMPRESSAO, PARA PARAFUSO DE FIXACAO M12</t>
  </si>
  <si>
    <t>TERMINAL A COMPRESSAO EM COBRE ESTANHADO PARA CABO 16 MM2, 1 FURO E 1 COMPRESSAO, PARA PARAFUSO DE FIXACAO M6</t>
  </si>
  <si>
    <t>TERMINAL A COMPRESSAO EM COBRE ESTANHADO PARA CABO 2,5 MM2, 1 FURO E 1 COMPRESSAO, PARA PARAFUSO DE FIXACAO M5</t>
  </si>
  <si>
    <t>TERMINAL A COMPRESSAO EM COBRE ESTANHADO PARA CABO 25 MM2, 1 FURO E 1 COMPRESSAO, PARA PARAFUSO DE FIXACAO M8</t>
  </si>
  <si>
    <t>TERMINAL A COMPRESSAO EM COBRE ESTANHADO PARA CABO 35 MM2, 1 FURO E 1 COMPRESSAO, PARA PARAFUSO DE FIXACAO M8</t>
  </si>
  <si>
    <t>TERMINAL A COMPRESSAO EM COBRE ESTANHADO PARA CABO 4 MM2, 1 FURO E 1 COMPRESSAO, PARA PARAFUSO DE FIXACAO M5</t>
  </si>
  <si>
    <t>TERMINAL A COMPRESSAO EM COBRE ESTANHADO PARA CABO 50 MM2, 1 FURO E 1 COMPRESSAO, PARA PARAFUSO DE FIXACAO M8</t>
  </si>
  <si>
    <t>TERMINAL A COMPRESSAO EM COBRE ESTANHADO PARA CABO 6 MM2, 1 FURO E 1 COMPRESSAO, PARA PARAFUSO DE FIXACAO M6</t>
  </si>
  <si>
    <t>TERMINAL A COMPRESSAO EM COBRE ESTANHADO PARA CABO 70 MM2, 1 FURO E 1 COMPRESSAO, PARA PARAFUSO DE FIXACAO M10</t>
  </si>
  <si>
    <t>TERMINAL A COMPRESSAO EM COBRE ESTANHADO PARA CABO 95 MM2, 1 FURO E 1 COMPRESSAO, PARA PARAFUSO DE FIXACAO M12</t>
  </si>
  <si>
    <t>TERMINAL DE VENTILACAO, 100 MM, SERIE NORMAL, ESGOTO PREDIAL</t>
  </si>
  <si>
    <t>TERMINAL DE VENTILACAO, 50 MM, SERIE NORMAL, ESGOTO PREDIAL</t>
  </si>
  <si>
    <t>TERMINAL DE VENTILACAO, 75 MM, SERIE NORMAL, ESGOTO PREDIAL</t>
  </si>
  <si>
    <t>TERMINAL METALICO A PRESSAO PARA 1 CABO DE 120 MM2, COM 1 FURO DE FIXACAO</t>
  </si>
  <si>
    <t>TERMINAL METALICO A PRESSAO PARA 1 CABO DE 150 A 185 MM2, COM 2 FUROS PARA FIXACAO</t>
  </si>
  <si>
    <t>TERMINAL METALICO A PRESSAO PARA 1 CABO DE 150 MM2, COM 1 FURO DE FIXACAO</t>
  </si>
  <si>
    <t>TERMINAL METALICO A PRESSAO PARA 1 CABO DE 16 A 25 MM2, COM 2 FUROS PARA FIXACAO</t>
  </si>
  <si>
    <t>TERMINAL METALICO A PRESSAO PARA 1 CABO DE 16 MM2, COM 1 FURO DE FIXACAO</t>
  </si>
  <si>
    <t>TERMINAL METALICO A PRESSAO PARA 1 CABO DE 185 MM2, COM 1 FURO DE FIXACAO</t>
  </si>
  <si>
    <t>TERMINAL METALICO A PRESSAO PARA 1 CABO DE 240 MM2, COM 1 FURO DE FIXACAO</t>
  </si>
  <si>
    <t>TERMINAL METALICO A PRESSAO PARA 1 CABO DE 25 A 35 MM2, COM 2 FUROS PARA FIXACAO</t>
  </si>
  <si>
    <t>TERMINAL METALICO A PRESSAO PARA 1 CABO DE 25 MM2, COM 1 FURO DE FIXACAO</t>
  </si>
  <si>
    <t>TERMINAL METALICO A PRESSAO PARA 1 CABO DE 300 MM2, COM 1 FURO DE FIXACAO</t>
  </si>
  <si>
    <t>TERMINAL METALICO A PRESSAO PARA 1 CABO DE 35 MM2, COM 1 FURO DE FIXACAO</t>
  </si>
  <si>
    <t>TERMINAL METALICO A PRESSAO PARA 1 CABO DE 50 A 70 MM2, COM 2 FUROS PARA FIXACAO</t>
  </si>
  <si>
    <t>TERMINAL METALICO A PRESSAO PARA 1 CABO DE 50 MM2, COM 1 FURO DE FIXACAO</t>
  </si>
  <si>
    <t>TERMINAL METALICO A PRESSAO PARA 1 CABO DE 6 A 10 MM2, COM 1 FURO DE FIXACAO</t>
  </si>
  <si>
    <t>TERMINAL METALICO A PRESSAO PARA 1 CABO DE 70 MM2, COM 1 FURO DE FIXACAO</t>
  </si>
  <si>
    <t>TERMINAL METALICO A PRESSAO PARA 1 CABO DE 95 A 120 MM2, COM 2 FUROS PARA FIXACAO</t>
  </si>
  <si>
    <t>TERMINAL METALICO A PRESSAO PARA 1 CABO DE 95 MM2, COM 1 FURO DE FIXACAO</t>
  </si>
  <si>
    <t>TERMINAL METALICO A PRESSAO 1 CABO, PARA CABOS DE 4 A 10 MM2, COM 2 FUROS PARA FIXACAO</t>
  </si>
  <si>
    <t>TERMOFUSORA PARA TUBOS E CONEXOES EM PPR COM DIAMETROS DE 20 A 63 MM, POTENCIA DE 800 W, TENSAO 220 V</t>
  </si>
  <si>
    <t>TERMOFUSORA PARA TUBOS E CONEXOES EM PPR COM DIAMETROS DE 75 A 110 MM, POTENCIA DE *1100* W, TENSAO 220 V</t>
  </si>
  <si>
    <t>TERRA VEGETAL (ENSACADA)</t>
  </si>
  <si>
    <t>TERRA VEGETAL (GRANEL)</t>
  </si>
  <si>
    <t>TESTEIRA ANTIDERRAPANTE PARA PISO VINILICO *5 X 2,5* CM, E = 2 MM</t>
  </si>
  <si>
    <t>TIL PARA LIGACAO PREDIAL, EM PVC, JE, BBB, DN 100 X 100 MM, PARA REDE COLETORA ESGOTO (NBR 10569)</t>
  </si>
  <si>
    <t>TIL TUBO QUEDA, EM PVC, JE, BBB, DN 100 X 100 MM, PARA REDE COLETORA DE ESGOTO (NBR 10569)</t>
  </si>
  <si>
    <t>TINTA / REVESTIMENTO A BASE DE RESINA EPOXI COM ALCATRAO, BICOMPONENTE</t>
  </si>
  <si>
    <t>TINTA A BASE DE RESINA ACRILICA EMULSIONADA EM AGUA, PARA SINALIZACAO HORIZONTAL VIARIA (NBR 13699)</t>
  </si>
  <si>
    <t>TINTA A BASE DE RESINA ACRILICA, PARA SINALIZACAO HORIZONTAL VIARIA (NBR 11862)</t>
  </si>
  <si>
    <t>TINTA ACRILICA PARA CERAMICA</t>
  </si>
  <si>
    <t>TINTA ACRILICA PREMIUM PARA PISO</t>
  </si>
  <si>
    <t>TINTA ACRILICA PREMIUM, COR BRANCO FOSCO</t>
  </si>
  <si>
    <t>TINTA ASFALTICA IMPERMEABILIZANTE DILUIDA EM SOLVENTE, PARA MATERIAIS CIMENTICIOS, METAL E MADEIRA</t>
  </si>
  <si>
    <t>TINTA ASFALTICA IMPERMEABILIZANTE DISPERSA EM AGUA, PARA MATERIAIS CIMENTICIOS</t>
  </si>
  <si>
    <t>TINTA BORRACHA CLORADA, ACABAMENTO SEMIBRILHO, BRANCA</t>
  </si>
  <si>
    <t>TINTA BORRACHA CLORADA, ACABAMENTO SEMIBRILHO, CORES VIVAS</t>
  </si>
  <si>
    <t>TINTA BORRACHA, CLORADA, ACABAMENTO SEMIBRILHO, PRETA</t>
  </si>
  <si>
    <t>TINTA ESMALTE SINTETICO PREMIUM ACETINADO</t>
  </si>
  <si>
    <t>TINTA ESMALTE SINTETICO PREMIUM BRILHANTE</t>
  </si>
  <si>
    <t>TINTA ESMALTE SINTETICO PREMIUM FOSCO</t>
  </si>
  <si>
    <t>TINTA LATEX ACRILICA ECONOMICA, COR BRANCA</t>
  </si>
  <si>
    <t>TINTA LATEX ACRILICA STANDARD, COR BRANCA</t>
  </si>
  <si>
    <t>TINTA MINERAL IMPERMEAVEL EM PO, BRANCA</t>
  </si>
  <si>
    <t>TIRANTE COM ELO, EM ARAME GALVANIZADO RIGIDO, NUMERO 10, COMPRIMENTO 2000 MM, PARA PENDURAL DE FORRO REMOVIVEL</t>
  </si>
  <si>
    <t>TIRANTE EM FERRO GALVANIZADO PARA CONTRAVENTAMENTO DE TELHA CANALETE 90, 1/4 " X 400 MM</t>
  </si>
  <si>
    <t>TOALHEIRO PLASTICO TIPO DISPENSER PARA PAPEL TOALHA INTERFOLHADO</t>
  </si>
  <si>
    <t>TOMADA INDUSTRIAL DE EMBUTIR 3P+T 30 A, 440 V, COM TRAVA, COM PLACA</t>
  </si>
  <si>
    <t>TOMADA INDUSTRIAL DE EMBUTIR 3P+T 30 A, 440 V, COM TRAVA, SEM PLACA</t>
  </si>
  <si>
    <t>TOMADA PARA ANTENA DE TV, CABO COAXIAL DE 9 MM (APENAS MODULO)</t>
  </si>
  <si>
    <t>TOMADA PARA ANTENA DE TV, CABO COAXIAL DE 9 MM, CONJUNTO MONTADO PARA EMBUTIR 4" X 2" (PLACA + SUPORTE + MODULO)</t>
  </si>
  <si>
    <t>TOMADA RJ11, 2 FIOS (APENAS MODULO)</t>
  </si>
  <si>
    <t>TOMADA RJ11, 2 FIOS, CONJUNTO MONTADO PARA EMBUTIR 4" X 2" (PLACA + SUPORTE + MODULO)</t>
  </si>
  <si>
    <t>TOMADA RJ45, 8 FIOS, CAT 5E (APENAS MODULO)</t>
  </si>
  <si>
    <t>TOMADA RJ45, 8 FIOS, CAT 5E, CONJUNTO MONTADO PARA EMBUTIR 4" X 2" (PLACA + SUPORTE + MODULO)</t>
  </si>
  <si>
    <t>TOMADA 2P+T 10A, 250V  (APENAS MODULO)</t>
  </si>
  <si>
    <t>TOMADA 2P+T 10A, 250V, CONJUNTO MONTADO PARA EMBUTIR 4" X 2" (PLACA + SUPORTE + MODULO)</t>
  </si>
  <si>
    <t>TOMADA 2P+T 10A, 250V, CONJUNTO MONTADO PARA SOBREPOR 4" X 2" (CAIXA + MODULO)</t>
  </si>
  <si>
    <t>TOMADA 2P+T 20A 250V, CONJUNTO MONTADO PARA EMBUTIR 4" X 2" (PLACA + SUPORTE + MODULO)</t>
  </si>
  <si>
    <t>TOMADA 2P+T 20A, 250V  (APENAS MODULO)</t>
  </si>
  <si>
    <t>TOMADAS (2 MODULOS) 2P+T 10A, 250V, CONJUNTO MONTADO PARA EMBUTIR 4" X 2" (PLACA + SUPORTE + MODULOS)</t>
  </si>
  <si>
    <t>TOPOGRAFO</t>
  </si>
  <si>
    <t>TOPOGRAFO (MENSALISTA)</t>
  </si>
  <si>
    <t>TORNEIRA CROMADA COM BICO PARA JARDIM/TANQUE 1/2 " OU 3/4 " (REF 1153)</t>
  </si>
  <si>
    <t>TORNEIRA CROMADA CURTA SEM BICO PARA USO GERAL  1/2 " OU 3/4 " (REF 1152)</t>
  </si>
  <si>
    <t>TORNEIRA CROMADA DE MESA PARA COZINHA BICA MOVEL COM AREJADOR 1/2 " OU 3/4 " (REF 1167)</t>
  </si>
  <si>
    <t>TORNEIRA CROMADA DE MESA PARA LAVATORIO COM SENSOR DE PRESENCA</t>
  </si>
  <si>
    <t>TORNEIRA CROMADA DE MESA PARA LAVATORIO TEMPORIZADA PRESSAO BICA BAIXA</t>
  </si>
  <si>
    <t>TORNEIRA CROMADA DE MESA PARA LAVATORIO, BICA ALTA (REF 1195)</t>
  </si>
  <si>
    <t>TORNEIRA CROMADA DE MESA PARA LAVATORIO, PADRAO POPULAR, 1/2 " OU 3/4 " (REF 1193)</t>
  </si>
  <si>
    <t>TORNEIRA CROMADA DE PAREDE LONGA PARA LAVATORIO (REF 1178)</t>
  </si>
  <si>
    <t>TORNEIRA CROMADA DE PAREDE PARA COZINHA BICA MOVEL COM AREJADOR 1/2 " OU 3/4 " (REF 1168)</t>
  </si>
  <si>
    <t>TORNEIRA CROMADA DE PAREDE PARA COZINHA COM AREJADOR, PADRAO POPULAR, 1/2 " OU 3/4 " (REF 1159)</t>
  </si>
  <si>
    <t>TORNEIRA CROMADA DE PAREDE PARA COZINHA SEM AREJADOR, PADRAO POPULAR, 1/2 " OU 3/4 " (REF 1158)</t>
  </si>
  <si>
    <t>TORNEIRA CROMADA SEM BICO PARA TANQUE 1/2 " OU 3/4 " (REF 1143)</t>
  </si>
  <si>
    <t>TORNEIRA CROMADA SEM BICO PARA TANQUE, PADRAO POPULAR, 1/2 " OU 3/4 " (REF 1126)</t>
  </si>
  <si>
    <t>TORNEIRA DE BOIA CONVENCIONAL PARA CAIXA D'AGUA, 1.1/2", COM HASTE E TORNEIRA METALICOS E BALAO PLASTICO</t>
  </si>
  <si>
    <t>TORNEIRA DE BOIA CONVENCIONAL PARA CAIXA D'AGUA, 1.1/4", COM HASTE E TORNEIRA METALICOS E BALAO PLASTICO</t>
  </si>
  <si>
    <t>TORNEIRA DE BOIA CONVENCIONAL PARA CAIXA D'AGUA, 1/2", COM HASTE E TORNEIRA METALICOS E BALAO PLASTICO</t>
  </si>
  <si>
    <t>TORNEIRA DE BOIA CONVENCIONAL PARA CAIXA D'AGUA, 1", COM HASTE E TORNEIRA METALICOS E BALAO PLASTICO</t>
  </si>
  <si>
    <t>TORNEIRA DE BOIA CONVENCIONAL PARA CAIXA D'AGUA, 2", COM HASTE E TORNEIRA METALICOS E BALAO PLASTICO</t>
  </si>
  <si>
    <t>TORNEIRA DE BOIA CONVENCIONAL PARA CAIXA D'AGUA, 3/4", COM HASTE E TORNEIRA METALICOS E BALAO PLASTICO</t>
  </si>
  <si>
    <t>TORNEIRA DE BOIA VAZAO TOTAL PARA CAIXA D'AGUA, 1/2", COM HASTE E TORNEIRA METALICOS E BALAO PLASTICO</t>
  </si>
  <si>
    <t>TORNEIRA DE BOIA VAZAO TOTAL PARA CAIXA D'AGUA, 1", COM HASTE E TORNEIRA METALICOS E BALAO PLASTICO</t>
  </si>
  <si>
    <t>TORNEIRA DE BOIA VAZAO TOTAL PARA CAIXA D'AGUA, 3/4", COM HASTE E TORNEIRA METALICOS E BALAO PLASTICO</t>
  </si>
  <si>
    <t>TORNEIRA ELETRICA DE PAREDE, BICA ALTA, PARA COZINHA, 5500 W (110/220 V)</t>
  </si>
  <si>
    <t>TORNEIRA METAL AMARELO COM BICO PARA JARDIM, PADRAO POPULAR, 1/2 " OU 3/4 " (REF 1128)</t>
  </si>
  <si>
    <t>TORNEIRA METAL AMARELO CURTA SEM BICO PARA TANQUE, PADRAO POPULAR, 1/2 " OU 3/4 " (REF 1120)</t>
  </si>
  <si>
    <t>TORNEIRA METALICA DE BOIA CONVENCIONAL PARA CAIXA D'AGUA, 1/2 ", COM HASTE, TORNEIRA E BALAO METALICOS</t>
  </si>
  <si>
    <t>TORNEIRA METALICA DE BOIA CONVENCIONAL PARA CAIXA D'AGUA, 3/4 ", COM HASTE, TORNEIRA E BALAO METALICOS</t>
  </si>
  <si>
    <t>TORNEIRA PLASTICA DE BOIA CONVENCIONAL PARA CAIXA DE AGUA, 3/4 ", COM HASTE METALICA E COM TORNEIRA E BALAO PLASTICOS (PADRAO POPULAR)</t>
  </si>
  <si>
    <t>TORNEIRA PLASTICA DE BOIA PARA CAIXA DE DESCARGA,  1/2", BALAO E TORNEIRA PLASTICOS, COM HASTE METALICA</t>
  </si>
  <si>
    <t>TORNEIRA PLASTICA DE MESA, BICA MOVEL, PARA COZINHA 1/2 "</t>
  </si>
  <si>
    <t>TORNEIRA PLASTICA PARA TANQUE 1/2 " OU 3/4 " COM BICO PARA MANGUEIRA</t>
  </si>
  <si>
    <t>TRANSFORMADOR TRIFASICO DE DISTRIBUICAO, POTENCIA DE 1000 KVA, TENSAO NOMINAL DE 15 KV, TENSAO SECUNDARIA DE 220/127V, EM OLEO ISOLANTE TIPO MINERAL</t>
  </si>
  <si>
    <t>TRANSFORMADOR TRIFASICO DE DISTRIBUICAO, POTENCIA DE 112,5 KVA, TENSAO NOMINAL DE 15 KV, TENSAO SECUNDARIA DE 220/127V, EM OLEO ISOLANTE TIPO MINERAL</t>
  </si>
  <si>
    <t>TRANSFORMADOR TRIFASICO DE DISTRIBUICAO, POTENCIA DE 15 KVA, TENSAO NOMINAL DE 15 KV, TENSAO SECUNDARIA DE 220/127V, EM OLEO ISOLANTE TIPO MINERAL</t>
  </si>
  <si>
    <t>TRANSFORMADOR TRIFASICO DE DISTRIBUICAO, POTENCIA DE 150 KVA, TENSAO NOMINAL DE 15 KV, TENSAO SECUNDARIA DE 220/127V, EM OLEO ISOLANTE TIPO MINERAL</t>
  </si>
  <si>
    <t>TRANSFORMADOR TRIFASICO DE DISTRIBUICAO, POTENCIA DE 1500 KVA, TENSAO NOMINAL DE 15 KV, TENSAO SECUNDARIA DE 220/127V, EM OLEO ISOLANTE TIPO MINERAL</t>
  </si>
  <si>
    <t>TRANSFORMADOR TRIFASICO DE DISTRIBUICAO, POTENCIA DE 225 KVA, TENSAO NOMINAL DE 15 KV, TENSAO SECUNDARIA DE 220/127V, EM OLEO ISOLANTE TIPO MINERAL</t>
  </si>
  <si>
    <t>TRANSFORMADOR TRIFASICO DE DISTRIBUICAO, POTENCIA DE 30 KVA, TENSAO NOMINAL DE 15 KV, TENSAO SECUNDARIA DE 220/127V, EM OLEO ISOLANTE TIPO MINERAL</t>
  </si>
  <si>
    <t>TRANSFORMADOR TRIFASICO DE DISTRIBUICAO, POTENCIA DE 300 KVA, TENSAO NOMINAL DE 15 KV, TENSAO SECUNDARIA DE 220/127V, EM OLEO ISOLANTE TIPO MINERAL</t>
  </si>
  <si>
    <t>TRANSFORMADOR TRIFASICO DE DISTRIBUICAO, POTENCIA DE 45 KVA, TENSAO NOMINAL DE 15 KV, TENSAO SECUNDARIA DE 220/127V, EM OLEO ISOLANTE TIPO MINERAL</t>
  </si>
  <si>
    <t>TRANSFORMADOR TRIFASICO DE DISTRIBUICAO, POTENCIA DE 500 KVA, TENSAO NOMINAL DE 15 KV, TENSAO SECUNDARIA DE 220/127V, EM OLEO ISOLANTE TIPO MINERAL</t>
  </si>
  <si>
    <t>TRANSFORMADOR TRIFASICO DE DISTRIBUICAO, POTENCIA DE 75 KVA, TENSAO NOMINAL DE 15 KV, TENSAO SECUNDARIA DE 220/127V, EM OLEO ISOLANTE TIPO MINERAL</t>
  </si>
  <si>
    <t>TRANSFORMADOR TRIFASICO DE DISTRIBUICAO, POTENCIA DE 750 KVA, TENSAO NOMINAL DE 15 KV, TENSAO SECUNDARIA DE 220/127V, EM OLEO ISOLANTE TIPO MINERAL</t>
  </si>
  <si>
    <t>TRANSPORTE - HORISTA (COLETADO CAIXA)</t>
  </si>
  <si>
    <t>TRANSPORTE - MENSALISTA (COLETADO CAIXA)</t>
  </si>
  <si>
    <t>TRATOR DE ESTEIRAS, POTENCIA BRUTA DE 133 HP, PESO OPERACIONAL DE 14 T, COM LAMINA COM CAPACIDADE DE 3,00 M3</t>
  </si>
  <si>
    <t>TRATOR DE ESTEIRAS, POTENCIA BRUTA DE 347 HP, PESO OPERACIONAL DE 38,5 T, COM ESCARIFICADOR E LAMINA COM CAPACIDADE DE 4,70M3</t>
  </si>
  <si>
    <t>TRATOR DE ESTEIRAS, POTENCIA DE 100 HP, PESO OPERACIONAL DE 9,4 T, COM LAMINA COM CAPACIDADE DE 2,19 M3</t>
  </si>
  <si>
    <t>TRATOR DE ESTEIRAS, POTENCIA DE 150 HP, PESO OPERACIONAL DE 16,7 T, COM RODA MOTRIZ ELEVADA E LAMINA COM CONTATO DE 3,18M3</t>
  </si>
  <si>
    <t>TRATOR DE ESTEIRAS, POTENCIA DE 170 HP, PESO OPERACIONAL DE 19 T, COM LAMINA COM CAPACIDADE DE 5,2 M3</t>
  </si>
  <si>
    <t>TRATOR DE ESTEIRAS, POTENCIA DE 347 HP, PESO OPERACIONAL DE 38,5 T, COM LAMINA COM CAPACIDADE DE 8,70M3</t>
  </si>
  <si>
    <t>TRATOR DE ESTEIRAS, POTENCIA NO VOLANTE DE 200 HP, PESO OPERACIONAL DE 20,1 T, COM RODA MOTRIZ ELEVADA E LAMINA COM CAPACIDADE DE 3,89 M3</t>
  </si>
  <si>
    <t>TRATOR DE ESTEIRAS, POTENCIA 125 HP, PESO OPERACIONAL DE 12,9 T, COM LAMINA COM CAPACIDADE DE 2,7 M3</t>
  </si>
  <si>
    <t>TRATOR DE PNEUS COM POTENCIA DE 105 CV, TRACAO 4 X 4, PESO COM LASTRO DE 5775 KG</t>
  </si>
  <si>
    <t>TRATOR DE PNEUS COM POTENCIA DE 122 CV, TRACAO 4 X 4, PESO COM LASTRO DE 4510 KG</t>
  </si>
  <si>
    <t>TRATOR DE PNEUS COM POTENCIA DE 15 CV, PESO COM LASTRO DE 1160 KG</t>
  </si>
  <si>
    <t>TRATOR DE PNEUS COM POTENCIA DE 50 CV, TRACAO 4 X 2, PESO COM LASTRO DE 2714 KG</t>
  </si>
  <si>
    <t>TRATOR DE PNEUS COM POTENCIA DE 85 CV, TRACAO 4 X 4, PESO COM LASTRO DE 4675 KG</t>
  </si>
  <si>
    <t>TRATOR DE PNEUS COM POTENCIA DE 85 CV, TURBO,  PESO COM LASTRO DE 4900 KG</t>
  </si>
  <si>
    <t>TRATOR DE PNEUS COM POTENCIA DE 95 CV, TRACAO 4 X 4, PESO MAXIMO DE 5225 KG</t>
  </si>
  <si>
    <t>TRAVA-QUEDAS EM ACO PARA CORDA DE 12 MM, EXTENSOR DE 25 X 300 MM, COM MOSQUETAO TIPO GANCHO TRAVA DUPLA</t>
  </si>
  <si>
    <t>TRELICA NERVURADA (ESPACADOR), ALTURA = 120,0 MM, DIAMETRO DOS BANZOS INFERIORES E SUPERIOR = 6,0 MM, DIAMETRO DA DIAGONAL = 4,2 MM</t>
  </si>
  <si>
    <t>TROLEY MANUAL CAPACIDADE 1 T</t>
  </si>
  <si>
    <t>TUBO / MANGUEIRA PRETA EM POLIETILENO, LINHA PESADA OU REFORCADA, TIPO ESPAGUETE, PARA INJECAO DE CALDA DE CIMENTO, D = 1/2", ESPESSURA 1,5 MM</t>
  </si>
  <si>
    <t>TUBO ACO CARBONO COM COSTURA, NBR 5580, CLASSE L, DN = 15 MM, E = 2,25 MM, 1,06 KG/M</t>
  </si>
  <si>
    <t>TUBO ACO CARBONO COM COSTURA, NBR 5580, CLASSE L, DN = 25 MM, E = 2,65 MM, 2,02 KG/M</t>
  </si>
  <si>
    <t>TUBO ACO CARBONO COM COSTURA, NBR 5580, CLASSE L, DN = 40 MM, E = 3,0 MM, 3,34 KG/M</t>
  </si>
  <si>
    <t>TUBO ACO CARBONO COM COSTURA, NBR 5580, CLASSE L, DN = 80 MM, E = 3,35 MM, 7,07 KG/M</t>
  </si>
  <si>
    <t>TUBO ACO CARBONO COM COSTURA, NBR 5580, CLASSE M, DN = 25 MM, E = 3,35 MM, *2,50* KG//M</t>
  </si>
  <si>
    <t>TUBO ACO CARBONO COM COSTURA, NBR 5580, CLASSE M, DN = 40 MM, E = 3,35 MM, *3,71* KG//M</t>
  </si>
  <si>
    <t>TUBO ACO CARBONO COM COSTURA, NBR 5580, CLASSE M, DN = 80 MM, E = 4,05 MM, *8,47* KG/M</t>
  </si>
  <si>
    <t>TUBO ACO CARBONO SEM COSTURA 1 1/2", E= *3,68 MM, SCHEDULE 40, 4,05 KG/M</t>
  </si>
  <si>
    <t>TUBO ACO CARBONO SEM COSTURA 1/2", E= *2,77 MM, SCHEDULE 40, *1,27 KG/M</t>
  </si>
  <si>
    <t>TUBO ACO CARBONO SEM COSTURA 1/2", E= *3,73 MM, SCHEDULE 80, *1,62 KG/M</t>
  </si>
  <si>
    <t>TUBO ACO CARBONO SEM COSTURA 14", E= *11,13 MM, SCHEDULE 40, *94,55 KG/M</t>
  </si>
  <si>
    <t>TUBO ACO CARBONO SEM COSTURA 2 1/2", E = 5,16 MM, SCHEDULE 40 (8,62 KG/M)</t>
  </si>
  <si>
    <t>TUBO ACO CARBONO SEM COSTURA 2", E= *3,91* MM, SCHEDULE 40, *5,43* KG/M</t>
  </si>
  <si>
    <t>TUBO ACO CARBONO SEM COSTURA 20", E= *12,70 MM, SCHEDULE 30, *154,97 KG/M</t>
  </si>
  <si>
    <t>TUBO ACO CARBONO SEM COSTURA 20", E= *6,35 MM,  SCHEDULE 10, *78,46 KG/M</t>
  </si>
  <si>
    <t>TUBO ACO CARBONO SEM COSTURA 3/4", E= *2,87 MM, SCHEDULE 40, *1,69 KG/M</t>
  </si>
  <si>
    <t>TUBO ACO CARBONO SEM COSTURA 3/4", E= *3,91 MM, SCHEDULE 80, *2,19 KG/M.</t>
  </si>
  <si>
    <t>TUBO ACO CARBONO SEM COSTURA 4", E= *6,02 MM, SCHEDULE 40, *16,06 KG/M</t>
  </si>
  <si>
    <t>TUBO ACO CARBONO SEM COSTURA 4", E= *8,56 MM, SCHEDULE 80, *22,31 KG/M</t>
  </si>
  <si>
    <t>TUBO ACO CARBONO SEM COSTURA 6", E= *10,97 MM, SCHEDULE 80, *42,56 KG/M</t>
  </si>
  <si>
    <t>TUBO ACO CARBONO SEM COSTURA 6", E= 7,11 MM,  SCHEDULE 40, *28,26 KG/M</t>
  </si>
  <si>
    <t>TUBO ACO CARBONO SEM COSTURA 8", E= *12,70 MM, SCHEDULE 80, *64,64 KG/M</t>
  </si>
  <si>
    <t>TUBO ACO CARBONO SEM COSTURA 8", E= *6,35 MM,  SCHEDULE 20, *33,27 KG/M</t>
  </si>
  <si>
    <t>TUBO ACO CARBONO SEM COSTURA 8", E= *7,04 MM, SCHEDULE 30, *36,75 KG/M</t>
  </si>
  <si>
    <t>TUBO ACO CARBONO SEM COSTURA 8", E= *8,18 MM, SCHEDULE 40, *42,55 KG/M</t>
  </si>
  <si>
    <t>TUBO ACO GALVANIZADO COM COSTURA, CLASSE LEVE, DN 100 MM ( 4"),  E = 3,75 MM,  *10,55* KG/M (NBR 5580)</t>
  </si>
  <si>
    <t>TUBO ACO GALVANIZADO COM COSTURA, CLASSE LEVE, DN 15 MM ( 1/2"),  E = 2,25 MM,  *1,2* KG/M (NBR 5580)</t>
  </si>
  <si>
    <t>TUBO ACO GALVANIZADO COM COSTURA, CLASSE LEVE, DN 20 MM ( 3/4"),  E = 2,25 MM,  *1,3* KG/M (NBR 5580)</t>
  </si>
  <si>
    <t>TUBO ACO GALVANIZADO COM COSTURA, CLASSE LEVE, DN 25 MM ( 1"),  E = 2,65 MM,  *2,11* KG/M (NBR 5580)</t>
  </si>
  <si>
    <t>TUBO ACO GALVANIZADO COM COSTURA, CLASSE LEVE, DN 32 MM ( 1 1/4"),  E = 2,65 MM,  *2,71* KG/M (NBR 5580)</t>
  </si>
  <si>
    <t>TUBO ACO GALVANIZADO COM COSTURA, CLASSE LEVE, DN 40 MM ( 1 1/2"),  E = 3,00 MM,  *3,48* KG/M (NBR 5580)</t>
  </si>
  <si>
    <t>TUBO ACO GALVANIZADO COM COSTURA, CLASSE LEVE, DN 50 MM ( 2"),  E = 3,00 MM,  *4,40* KG/M (NBR 5580)</t>
  </si>
  <si>
    <t>TUBO ACO GALVANIZADO COM COSTURA, CLASSE LEVE, DN 65 MM ( 2 1/2"),  E = 3,35 MM, * 6,23* KG/M (NBR 5580)</t>
  </si>
  <si>
    <t>TUBO ACO GALVANIZADO COM COSTURA, CLASSE LEVE, DN 80 MM ( 3"),  E = 3,35 MM, *7,32* KG/M (NBR 5580)</t>
  </si>
  <si>
    <t>TUBO ACO GALVANIZADO COM COSTURA, CLASSE MEDIA, DN 1.1/2", E = *3,25* MM, PESO *3,61* KG/M (NBR 5580)</t>
  </si>
  <si>
    <t>TUBO ACO GALVANIZADO COM COSTURA, CLASSE MEDIA, DN 1.1/4", E = *3,25* MM, PESO *3,14* KG/M (NBR 5580)</t>
  </si>
  <si>
    <t>TUBO ACO GALVANIZADO COM COSTURA, CLASSE MEDIA, DN 1/2", E = *2,65* MM, PESO *1,22* KG/M (NBR 5580)</t>
  </si>
  <si>
    <t>TUBO ACO GALVANIZADO COM COSTURA, CLASSE MEDIA, DN 1", E = 3,38 MM, PESO 2,50 KG/M (NBR 5580)</t>
  </si>
  <si>
    <t>TUBO ACO GALVANIZADO COM COSTURA, CLASSE MEDIA, DN 2.1/2", E = *3,65* MM, PESO *6,51* KG/M (NBR 5580)</t>
  </si>
  <si>
    <t>TUBO ACO GALVANIZADO COM COSTURA, CLASSE MEDIA, DN 2", E = *3,65* MM, PESO *5,10* KG/M (NBR 5580)</t>
  </si>
  <si>
    <t>TUBO ACO GALVANIZADO COM COSTURA, CLASSE MEDIA, DN 3/4", E = *2,65* MM, PESO *1,58* KG/M (NBR 5580)</t>
  </si>
  <si>
    <t>TUBO ACO GALVANIZADO COM COSTURA, CLASSE MEDIA, DN 3", E = *4,05* MM, PESO *8,47* KG/M (NBR 5580)</t>
  </si>
  <si>
    <t>TUBO ACO GALVANIZADO COM COSTURA, CLASSE MEDIA, DN 4", E = 4,50* MM, PESO 12,10* KG/M (NBR 5580)</t>
  </si>
  <si>
    <t>TUBO ACO GALVANIZADO COM COSTURA, CLASSE MEDIA, DN 5", E = *5,40* MM, PESO *17,80* KG/M (NBR 5580)</t>
  </si>
  <si>
    <t>TUBO ACO GALVANIZADO COM COSTURA, CLASSE MEDIA, DN 6", E = 4,85* MM, PESO 19,68* KG/M (NBR 5580)</t>
  </si>
  <si>
    <t>TUBO ACO INDUSTRIAL DN 2" (50,8 MM) E=1,50MM, PESO= 1,8237 KG/M</t>
  </si>
  <si>
    <t>TUBO COLETOR DE ESGOTO PVC, JEI, DN 100 MM (NBR  7362)</t>
  </si>
  <si>
    <t>TUBO COLETOR DE ESGOTO PVC, JEI, DN 200 MM (NBR 7362)</t>
  </si>
  <si>
    <t>TUBO COLETOR DE ESGOTO PVC, JEI, DN 250 MM (NBR 7362)</t>
  </si>
  <si>
    <t>TUBO COLETOR DE ESGOTO PVC, JEI, DN 300 MM (NBR 7362)</t>
  </si>
  <si>
    <t>TUBO COLETOR DE ESGOTO PVC, JEI, DN 350 MM (NBR 7362)</t>
  </si>
  <si>
    <t>TUBO COLETOR DE ESGOTO PVC, JEI, DN 400 MM (NBR 7362)</t>
  </si>
  <si>
    <t>TUBO COLETOR DE ESGOTO, PVC, JEI, DN 150 MM  (NBR 7362)</t>
  </si>
  <si>
    <t>TUBO CORRUGADO PEAD, PAREDE DUPLA, INTERNA LISA, JEI, DN/DI *1000* MM, PARA SANEAMENTO</t>
  </si>
  <si>
    <t>TUBO CORRUGADO PEAD, PAREDE DUPLA, INTERNA LISA, JEI, DN/DI *400* MM, PARA SANEAMENTO</t>
  </si>
  <si>
    <t>TUBO CORRUGADO PEAD, PAREDE DUPLA, INTERNA LISA, JEI, DN/DI *800* MM, PARA SANEAMENTO</t>
  </si>
  <si>
    <t>TUBO CORRUGADO PEAD, PAREDE DUPLA, INTERNA LISA, JEI, DN/DI 1200 MM, PARA SANEAMENTO</t>
  </si>
  <si>
    <t>TUBO CORRUGADO PEAD, PAREDE DUPLA, INTERNA LISA, JEI, DN/DI 250 MM, PARA SANEAMENTO</t>
  </si>
  <si>
    <t>TUBO CORRUGADO PEAD, PAREDE DUPLA, INTERNA LISA, JEI, DN/DI 300 MM, PARA SANEAMENTO</t>
  </si>
  <si>
    <t>TUBO CORRUGADO PEAD, PAREDE DUPLA, INTERNA LISA, JEI, DN/DI 600 MM, PARA SANEAMENTO</t>
  </si>
  <si>
    <t>TUBO CPVC SOLDAVEL, 35 MM, AGUA QUENTE PREDIAL (NBR 15884)</t>
  </si>
  <si>
    <t>TUBO CPVC, SOLDAVEL, 15 MM, AGUA QUENTE PREDIAL (NBR 15884)</t>
  </si>
  <si>
    <t>TUBO CPVC, SOLDAVEL, 22 MM, AGUA QUENTE PREDIAL (NBR 15884)</t>
  </si>
  <si>
    <t>TUBO CPVC, SOLDAVEL, 28 MM, AGUA QUENTE PREDIAL (NBR 15884)</t>
  </si>
  <si>
    <t>TUBO CPVC, SOLDAVEL, 42 MM, AGUA QUENTE PREDIAL (NBR 15884)</t>
  </si>
  <si>
    <t>TUBO CPVC, SOLDAVEL, 54 MM, AGUA QUENTE PREDIAL (NBR 15884)</t>
  </si>
  <si>
    <t>TUBO CPVC, SOLDAVEL, 73 MM, AGUA QUENTE PREDIAL (NBR 15884)</t>
  </si>
  <si>
    <t>TUBO CPVC, SOLDAVEL, 89 MM, AGUA QUENTE PREDIAL (NBR 15884)</t>
  </si>
  <si>
    <t>TUBO DE BORRACHA ELASTOMERICA FLEXIVEL, PRETA, PARA ISOLAMENTO TERMICO DE TUBULACAO, DN 1 1/8" (28 MM), E= 32 MM, COEFICIENTE DE CONDUTIVIDADE TERMICA 0,036W/mK, VAPOR DE AGUA MAIOR OU IGUAL A 10.000</t>
  </si>
  <si>
    <t>TUBO DE BORRACHA ELASTOMERICA FLEXIVEL, PRETA, PARA ISOLAMENTO TERMICO DE TUBULACAO, DN 1 3/8" (35 MM), E= 32 MM, COEFICIENTE DE CONDUTIVIDADE TERMICA 0,036W/mK, VAPOR DE AGUA MAIOR OU IGUAL A 10.000</t>
  </si>
  <si>
    <t>TUBO DE BORRACHA ELASTOMERICA FLEXIVEL, PRETA, PARA ISOLAMENTO TERMICO DE TUBULACAO, DN 1 5/8" (42 MM), E= 32 MM, COEFICIENTE DE CONDUTIVIDADE TERMICA 0,036W/mK, VAPOR DE AGUA MAIOR OU IGUAL A 10.000</t>
  </si>
  <si>
    <t>TUBO DE BORRACHA ELASTOMERICA FLEXIVEL, PRETA, PARA ISOLAMENTO TERMICO DE TUBULACAO, DN 1/2" (12 MM), E= 19 MM, COEFICIENTE DE CONDUTIVIDADE TERMICA 0,036W/mK, VAPOR DE AGUA MAIOR OU IGUAL A 10.000</t>
  </si>
  <si>
    <t>TUBO DE BORRACHA ELASTOMERICA FLEXIVEL, PRETA, PARA ISOLAMENTO TERMICO DE TUBULACAO, DN 1/4" (6 MM), E= 9 MM, COEFICIENTE DE CONDUTIVIDADE TERMICA 0,036W/mK, VAPOR DE AGUA MAIOR OU IGUAL A 10.000</t>
  </si>
  <si>
    <t>TUBO DE BORRACHA ELASTOMERICA FLEXIVEL, PRETA, PARA ISOLAMENTO TERMICO DE TUBULACAO, DN 1" (25 MM), E= 32 MM, COEFICIENTE DE CONDUTIVIDADE TERMICA 0,036W/mK, VAPOR DE AGUA MAIOR OU IGUAL A 10.000</t>
  </si>
  <si>
    <t>TUBO DE BORRACHA ELASTOMERICA FLEXIVEL, PRETA, PARA ISOLAMENTO TERMICO DE TUBULACAO, DN 2 1/8" (54 MM), E= 32 MM, COEFICIENTE DE CONDUTIVIDADE TERMICA 0,036W/mK, VAPOR DE AGUA MAIOR OU IGUAL A 10.000</t>
  </si>
  <si>
    <t>TUBO DE BORRACHA ELASTOMERICA FLEXIVEL, PRETA, PARA ISOLAMENTO TERMICO DE TUBULACAO, DN 2 5/8" (*64* MM), E= *32* MM, COEFICIENTE DE CONDUTIVIDADE TERMICA 0,036W/MK, VAPOR DE AGUA MAIOR OU IGUAL A 10.000</t>
  </si>
  <si>
    <t>TUBO DE BORRACHA ELASTOMERICA FLEXIVEL, PRETA, PARA ISOLAMENTO TERMICO DE TUBULACAO, DN 3/4" (18 MM), E= 32 MM, COEFICIENTE DE CONDUTIVIDADE TERMICA 0,036W/mK, VAPOR DE AGUA MAIOR OU IGUAL A 10.000</t>
  </si>
  <si>
    <t>TUBO DE BORRACHA ELASTOMERICA FLEXIVEL, PRETA, PARA ISOLAMENTO TERMICO DE TUBULACAO, DN 3/8" (10 MM), E= 19 MM, COEFICIENTE DE CONDUTIVIDADE TERMICA 0,036W/mK, VAPOR DE AGUA MAIOR OU IGUAL A 10.000</t>
  </si>
  <si>
    <t>TUBO DE BORRACHA ELASTOMERICA FLEXIVEL, PRETA, PARA ISOLAMENTO TERMICO DE TUBULACAO, DN 5/8" (15 MM), E= 19 MM, COEFICIENTE DE CONDUTIVIDADE TERMICA 0,036W/MK, VAPOR DE AGUA MAIOR OU IGUAL A 10.000</t>
  </si>
  <si>
    <t>TUBO DE BORRACHA ELASTOMERICA FLEXIVEL, PRETA, PARA ISOLAMENTO TERMICO DE TUBULACAO, DN 7/8" (22 MM), E= 32 MM, COEFICIENTE DE CONDUTIVIDADE TERMICA 0,036W/mK, VAPOR DE AGUA MAIOR OU IGUAL A 10.000</t>
  </si>
  <si>
    <t>TUBO DE COBRE CLASSE "A", DN = 1 " (28 MM), PARA INSTALACOES DE MEDIA PRESSAO PARA GASES COMBUSTIVEIS E MEDICINAIS</t>
  </si>
  <si>
    <t>TUBO DE COBRE CLASSE "A", DN = 1 1/2 " (42 MM), PARA INSTALACOES DE MEDIA PRESSAO PARA GASES COMBUSTIVEIS E MEDICINAIS</t>
  </si>
  <si>
    <t>TUBO DE COBRE CLASSE "A", DN = 1 1/4 " (35 MM), PARA INSTALACOES DE MEDIA PRESSAO PARA GASES COMBUSTIVEIS E MEDICINAIS</t>
  </si>
  <si>
    <t>TUBO DE COBRE CLASSE "A", DN = 1/2 " (15 MM), PARA INSTALACOES DE MEDIA PRESSAO PARA GASES COMBUSTIVEIS E MEDICINAIS</t>
  </si>
  <si>
    <t>TUBO DE COBRE CLASSE "A", DN = 2 1/2 " (66 MM), PARA INSTALACOES DE MEDIA PRESSAO PARA GASES COMBUSTIVEIS E MEDICINAIS</t>
  </si>
  <si>
    <t>TUBO DE COBRE CLASSE "A", DN = 3 " (79 MM), PARA INSTALACOES DE MEDIA PRESSAO PARA GASES COMBUSTIVEIS E MEDICINAIS</t>
  </si>
  <si>
    <t>TUBO DE COBRE CLASSE "A", DN = 3/4 " (22 MM), PARA INSTALACOES DE MEDIA PRESSAO PARA GASES COMBUSTIVEIS E MEDICINAIS</t>
  </si>
  <si>
    <t>TUBO DE COBRE CLASSE "A", DN = 4 " (104 MM), PARA INSTALACOES DE MEDIA PRESSAO PARA GASES COMBUSTIVEIS E MEDICINAIS</t>
  </si>
  <si>
    <t>TUBO DE COBRE CLASSE "E", DN = 104 MM, PARA INSTALACAO HIDRAULICA PREDIAL</t>
  </si>
  <si>
    <t>TUBO DE COBRE CLASSE "E", DN = 15 MM, PARA INSTALACAO HIDRAULICA PREDIAL</t>
  </si>
  <si>
    <t>TUBO DE COBRE CLASSE "E", DN = 22 MM, PARA INSTALACAO HIDRAULICA PREDIAL</t>
  </si>
  <si>
    <t>TUBO DE COBRE CLASSE "E", DN = 28 MM, PARA INSTALACAO HIDRAULICA PREDIAL</t>
  </si>
  <si>
    <t>TUBO DE COBRE CLASSE "E", DN = 35 MM, PARA INSTALACAO HIDRAULICA PREDIAL</t>
  </si>
  <si>
    <t>TUBO DE COBRE CLASSE "E", DN = 42 MM, PARA INSTALACAO HIDRAULICA PREDIAL</t>
  </si>
  <si>
    <t>TUBO DE COBRE CLASSE "E", DN = 54 MM, PARA INSTALACAO HIDRAULICA PREDIAL</t>
  </si>
  <si>
    <t>TUBO DE COBRE CLASSE "E", DN = 66 MM, PARA INSTALACAO HIDRAULICA PREDIAL</t>
  </si>
  <si>
    <t>TUBO DE COBRE CLASSE "E", DN = 79 MM, PARA INSTALACAO HIDRAULICA PREDIAL</t>
  </si>
  <si>
    <t>TUBO DE COBRE CLASSE "I", DN = 1 " (28 MM), PARA INSTALACOES INDUSTRIAIS DE ALTA PRESSAO E VAPOR</t>
  </si>
  <si>
    <t>TUBO DE COBRE CLASSE "I", DN = 1 1/2 " (42 MM), PARA INSTALACOES INDUSTRIAIS DE ALTA PRESSAO E VAPOR</t>
  </si>
  <si>
    <t>TUBO DE COBRE CLASSE "I", DN = 1 1/4 " (35 MM), PARA INSTALACOES INDUSTRIAIS DE ALTA PRESSAO E VAPOR</t>
  </si>
  <si>
    <t>TUBO DE COBRE CLASSE "I", DN = 1/2 " (15 MM), PARA INSTALACOES INDUSTRIAIS DE ALTA PRESSAO E VAPOR</t>
  </si>
  <si>
    <t>TUBO DE COBRE CLASSE "I", DN = 2 " (54 MM), PARA INSTALACOES INDUSTRIAIS DE ALTA PRESSAO E VAPOR</t>
  </si>
  <si>
    <t>TUBO DE COBRE CLASSE "I", DN = 2 1/2 " (66 MM), PARA INSTALACOES INDUSTRIAIS DE ALTA PRESSAO E VAPOR</t>
  </si>
  <si>
    <t>TUBO DE COBRE CLASSE "I", DN = 3 " (79 MM), PARA INSTALACOES INDUSTRIAIS DE ALTA PRESSAO E VAPOR</t>
  </si>
  <si>
    <t>TUBO DE COBRE CLASSE "I", DN = 3/4 " (22 MM), PARA INSTALACOES INDUSTRIAIS DE ALTA PRESSAO E VAPOR</t>
  </si>
  <si>
    <t>TUBO DE COBRE CLASSE "I", DN = 4" (104 MM), PARA INSTALACOES INDUSTRIAIS DE ALTA PRESSAO E VAPOR</t>
  </si>
  <si>
    <t>TUBO DE COBRE FLEXIVEL, D = 1/2 ", E = 0,79 MM, PARA AR-CONDICIONADO/ INSTALACOES GAS RESIDENCIAIS E COMERCIAIS</t>
  </si>
  <si>
    <t>TUBO DE COBRE FLEXIVEL, D = 1/4 ", E = 0,79 MM, PARA AR-CONDICIONADO/ INSTALACOES GAS RESIDENCIAIS E COMERCIAIS</t>
  </si>
  <si>
    <t>TUBO DE COBRE FLEXIVEL, D = 3/16 ", E = 0,79 MM, PARA AR-CONDICIONADO/ INSTALACOES GAS RESIDENCIAIS E COMERCIAIS</t>
  </si>
  <si>
    <t>TUBO DE COBRE FLEXIVEL, D = 3/4 ", E = 0,79 MM, PARA AR-CONDICIONADO/ INSTALACOES GAS RESIDENCIAIS E COMERCIAIS</t>
  </si>
  <si>
    <t>TUBO DE COBRE FLEXIVEL, D = 3/8 ", E = 0,79 MM, PARA AR-CONDICIONADO/ INSTALACOES GAS RESIDENCIAIS E COMERCIAIS</t>
  </si>
  <si>
    <t>TUBO DE COBRE FLEXIVEL, D = 5/16 ", E = 0,79 MM, PARA AR-CONDICIONADO/ INSTALACOES GAS RESIDENCIAIS E COMERCIAIS</t>
  </si>
  <si>
    <t>TUBO DE COBRE FLEXIVEL, D = 5/8 ", E = 0,79 MM, PARA AR-CONDICIONADO/ INSTALACOES GAS RESIDENCIAIS E COMERCIAIS</t>
  </si>
  <si>
    <t>TUBO DE COBRE, CLASSE "A", DN = 2" (54 MM), PARA INSTALACOES DE MEDIA PRESSAO PARA GASES COMBUSTIVEIS E MEDICINAIS</t>
  </si>
  <si>
    <t>TUBO DE DESCARGA PVC, PARA LIGACAO CAIXA DE DESCARGA - EMBUTIR, 40 MM X 150 CM</t>
  </si>
  <si>
    <t>TUBO DE DESCIDA EXTERNO DE PVC PARA CAIXA DE DESCARGA EXTERNA ALTA - 40 MM X 1,60 M</t>
  </si>
  <si>
    <t>TUBO DE ESPUMA DE POLIETILENO EXPANDIDO FLEXIVEL PARA ISOLAMENTO TERMICO DE TUBULACAO DE AR CONDICIONADO, AGUA QUENTE,  DN 1 1/2", E= 10 MM</t>
  </si>
  <si>
    <t>TUBO DE ESPUMA DE POLIETILENO EXPANDIDO FLEXIVEL PARA ISOLAMENTO TERMICO DE TUBULACAO DE AR CONDICIONADO, AGUA QUENTE,  DN 1 1/4", E= 10 MM</t>
  </si>
  <si>
    <t>TUBO DE ESPUMA DE POLIETILENO EXPANDIDO FLEXIVEL PARA ISOLAMENTO TERMICO DE TUBULACAO DE AR CONDICIONADO, AGUA QUENTE,  DN 1 1/8", E= 10 MM</t>
  </si>
  <si>
    <t>TUBO DE ESPUMA DE POLIETILENO EXPANDIDO FLEXIVEL PARA ISOLAMENTO TERMICO DE TUBULACAO DE AR CONDICIONADO, AGUA QUENTE,  DN 1 3/8", E= 10 MM</t>
  </si>
  <si>
    <t>TUBO DE ESPUMA DE POLIETILENO EXPANDIDO FLEXIVEL PARA ISOLAMENTO TERMICO DE TUBULACAO DE AR CONDICIONADO, AGUA QUENTE,  DN 1 5/8", E= 10 MM</t>
  </si>
  <si>
    <t>TUBO DE ESPUMA DE POLIETILENO EXPANDIDO FLEXIVEL PARA ISOLAMENTO TERMICO DE TUBULACAO DE AR CONDICIONADO, AGUA QUENTE,  DN 1/2", E= 10 MM</t>
  </si>
  <si>
    <t>TUBO DE ESPUMA DE POLIETILENO EXPANDIDO FLEXIVEL PARA ISOLAMENTO TERMICO DE TUBULACAO DE AR CONDICIONADO, AGUA QUENTE,  DN 1/4", E= 10 MM</t>
  </si>
  <si>
    <t>TUBO DE ESPUMA DE POLIETILENO EXPANDIDO FLEXIVEL PARA ISOLAMENTO TERMICO DE TUBULACAO DE AR CONDICIONADO, AGUA QUENTE,  DN 1", E= 10 MM</t>
  </si>
  <si>
    <t>TUBO DE ESPUMA DE POLIETILENO EXPANDIDO FLEXIVEL PARA ISOLAMENTO TERMICO DE TUBULACAO DE AR CONDICIONADO, AGUA QUENTE,  DN 3/4", E= 10 MM</t>
  </si>
  <si>
    <t>TUBO DE ESPUMA DE POLIETILENO EXPANDIDO FLEXIVEL PARA ISOLAMENTO TERMICO DE TUBULACAO DE AR CONDICIONADO, AGUA QUENTE,  DN 3/8", E= 10 MM</t>
  </si>
  <si>
    <t>TUBO DE ESPUMA DE POLIETILENO EXPANDIDO FLEXIVEL PARA ISOLAMENTO TERMICO DE TUBULACAO DE AR CONDICIONADO, AGUA QUENTE,  DN 7/8", E= 10 MM</t>
  </si>
  <si>
    <t>TUBO DE POLIETILENO DE ALTA DENSIDADE (PEAD), PE-80, DE = 20 MM X 2,3 MM DE PAREDE, PARA LIGACAO DE AGUA PREDIAL (NBR 15561)</t>
  </si>
  <si>
    <t>TUBO DE POLIETILENO DE ALTA DENSIDADE (PEAD), PE-80, DE = 32 MM X 3,0 MM DE PAREDE, PARA LIGACAO DE AGUA PREDIAL (NBR 15561)</t>
  </si>
  <si>
    <t>TUBO DE POLIETILENO DE ALTA DENSIDADE, PEAD, PE-80, DE = 1000 MM X 38,5 MM PAREDE, ( SDR 26 - PN 05 ) PARA REDE DE AGUA OU ESGOTO (NBR 15561)</t>
  </si>
  <si>
    <t>TUBO DE POLIETILENO DE ALTA DENSIDADE, PEAD, PE-80, DE = 110 MM X 10,0 MM PAREDE, ( SDR 11 - PN 12,5 ) PARA REDE DE AGUA OU ESGOTO (NBR 15561)</t>
  </si>
  <si>
    <t>TUBO DE POLIETILENO DE ALTA DENSIDADE, PEAD, PE-80, DE = 1200 MM X 37,2 MM PAREDE ( SDR 32,25 - PN 04 ) PARA REDE DE AGUA OU ESGOTO (NBR 15561)</t>
  </si>
  <si>
    <t>TUBO DE POLIETILENO DE ALTA DENSIDADE, PEAD, PE-80, DE = 1400 MM X 42,9 MM PAREDE, (SDR 32,25 - PN 04 ) PARA REDE DE AGUA OU ESGOTO (NBR 15561)</t>
  </si>
  <si>
    <t>TUBO DE POLIETILENO DE ALTA DENSIDADE, PEAD, PE-80, DE = 160 MM X 14,6 MM PAREDE, (SDR 11 - PN 12,5 ) PARA REDE DE AGUA OU ESGOTO (NBR 15561)</t>
  </si>
  <si>
    <t>TUBO DE POLIETILENO DE ALTA DENSIDADE, PEAD, PE-80, DE = 1600 MM X 49,0 MM PAREDE, ( SDR 32,25 - PN 04 ) PARA REDE DE AGUA OU ESGOTO (NBR 15561)</t>
  </si>
  <si>
    <t>TUBO DE POLIETILENO DE ALTA DENSIDADE, PEAD, PE-80, DE = 900 MM X 34,7 MM PAREDE, ( SDR 26 - PN 05 ) PARA REDE DE AGUA OU ESGOTO (NBR 15561)</t>
  </si>
  <si>
    <t>TUBO DE POLIETILENO DE ALTA DENSIDADE, PEAD, PE-80, DE= 200 MM X 18,2 MM PAREDE, ( SDR 11 - PN 12,5 ) PARA REDE DE AGUA OU ESGOTO (NBR 15561)</t>
  </si>
  <si>
    <t>TUBO DE POLIETILENO DE ALTA DENSIDADE, PEAD, PE-80, DE= 315 MM X 28,7 MM PAREDE, ( SDR 11 - PN 12,5 ) PARA REDE DE AGUA OU ESGOTO (NBR 15561)</t>
  </si>
  <si>
    <t>TUBO DE POLIETILENO DE ALTA DENSIDADE, PEAD, PE-80, DE= 400 MM X 36,4 MM PAREDE, ( SDR 11 - PN 12,5 ) PARA REDE DE AGUA OU ESGOTO (NBR 15561)</t>
  </si>
  <si>
    <t>TUBO DE POLIETILENO DE ALTA DENSIDADE, PEAD, PE-80, DE= 50 MM X 4,6 MM PAREDE, (SDR 11 - PN 12,5) PARA REDE DE AGUA OU ESGOTO (NBR 15561)</t>
  </si>
  <si>
    <t>TUBO DE POLIETILENO DE ALTA DENSIDADE, PEAD, PE-80, DE= 500 MM X 45,5 MM PAREDE, ( SDR 11 - PN 12,5 ) PARA REDE DE AGUA OU ESGOTO (NBR 15561)</t>
  </si>
  <si>
    <t>TUBO DE POLIETILENO DE ALTA DENSIDADE, PEAD, PE-80, DE= 630 MM X 57,3 MM PAREDE (SDR 11 - PN 12,5 ) PARA REDE DE AGUA OU ESGOTO (NBR 15561)</t>
  </si>
  <si>
    <t>TUBO DE POLIETILENO DE ALTA DENSIDADE, PEAD, PE-80, DE= 730 MM X 34,1 MM PAREDE, ( SDR 21 - PN 06 ) PARA REDE DE AGUA OU ESGOTO (NBR 15561)</t>
  </si>
  <si>
    <t>TUBO DE POLIETILENO DE ALTA DENSIDADE, PEAD, PE-80, DE= 75 MM X 6,9 MM PAREDE, ( SRD 11 - PN 12,5 ) PARA REDE DE AGUA OU ESGOTO (NBR 15561)</t>
  </si>
  <si>
    <t>TUBO DE POLIETILENO DE ALTA DENSIDADE, PEAD, PE-80, DE= 800 MM X 30,8 MM PAREDE, ( SDR 26 - PN 05 ) PARA REDE DE AGUA OU ESGOTO (NBR 15561)</t>
  </si>
  <si>
    <t>TUBO DE PVC, PBL, TIPO LEVE, DN = 125 MM,  PARA VENTILACAO</t>
  </si>
  <si>
    <t>TUBO DE PVC, PBL, TIPO LEVE, DN = 250 MM,  PARA VENTILACAO</t>
  </si>
  <si>
    <t>TUBO DE PVC, PBL, TIPO LEVE, DN = 300 MM,  PARA VENTILACAO</t>
  </si>
  <si>
    <t>TUBO DE PVC, PBL, TIPO LEVE, DN = 400 MM,  PARA VENTILACAO</t>
  </si>
  <si>
    <t>TUBO DRENO, CORRUGADO, ESPIRALADO, FLEXIVEL, PERFURADO, EM POLIETILENO DE ALTA DENSIDADE (PEAD), DN *160* MM, (6") PARA DRENAGEM - EM BARRA (NORMA DNIT 093/2006 - EM)</t>
  </si>
  <si>
    <t>TUBO DRENO, CORRUGADO, ESPIRALADO, FLEXIVEL, PERFURADO, EM POLIETILENO DE ALTA DENSIDADE (PEAD), DN *200* MM, (8") PARA DRENAGEM - EM BARRA (NORMA DNIT 093/2006 - EM)</t>
  </si>
  <si>
    <t>TUBO DRENO, CORRUGADO, ESPIRALADO, FLEXIVEL, PERFURADO, EM POLIETILENO DE ALTA DENSIDADE (PEAD), DN 100 MM, (4") PARA DRENAGEM - EM ROLO (NORMA DNIT 093/2006 - E.M)</t>
  </si>
  <si>
    <t>TUBO DRENO, CORRUGADO, ESPIRALADO, FLEXIVEL, PERFURADO, EM POLIETILENO DE ALTA DENSIDADE (PEAD), DN 65 MM, (2 1/2") PARA DRENAGEM - EM ROLO (NORMA DNIT 093/2006 - EM)</t>
  </si>
  <si>
    <t>TUBO MONOCAMADA PEX, DN 16 MM</t>
  </si>
  <si>
    <t>TUBO MONOCAMADA PEX, DN 20 MM</t>
  </si>
  <si>
    <t>TUBO MONOCAMADA PEX, DN 25 MM</t>
  </si>
  <si>
    <t>TUBO MONOCAMADA PEX, DN 32 MM</t>
  </si>
  <si>
    <t>TUBO MULTICAMADA PEX, DN *26* MM, PARA INSTALACOES A GAS (AMARELO)</t>
  </si>
  <si>
    <t>TUBO MULTICAMADA PEX, DN 16 MM, PARA INSTALACOES A GAS (AMARELO)</t>
  </si>
  <si>
    <t>TUBO MULTICAMADA PEX, DN 20 MM, PARA INSTALACOES A GAS (AMARELO)</t>
  </si>
  <si>
    <t>TUBO MULTICAMADA PEX, DN 32 MM, PARA INSTALACOES A GAS (AMARELO)</t>
  </si>
  <si>
    <t>TUBO PPR PN 20, DN 20 MM, PARA AGUA QUENTE PREDIAL</t>
  </si>
  <si>
    <t>TUBO PPR PN 20, DN 25 MM, PARA AGUA QUENTE PREDIAL</t>
  </si>
  <si>
    <t>TUBO PPR, CLASSE PN 12, DN 110 MM</t>
  </si>
  <si>
    <t>TUBO PPR, CLASSE PN 12, DN 32 MM</t>
  </si>
  <si>
    <t>TUBO PPR, CLASSE PN 12, DN 40 MM</t>
  </si>
  <si>
    <t>TUBO PPR, CLASSE PN 12, DN 50 MM</t>
  </si>
  <si>
    <t>TUBO PPR, CLASSE PN 12, DN 63 MM</t>
  </si>
  <si>
    <t>TUBO PPR, CLASSE PN 12, DN 75 MM</t>
  </si>
  <si>
    <t>TUBO PPR, CLASSE PN 12, DN 90 MM</t>
  </si>
  <si>
    <t>TUBO PPR, CLASSE PN 25, DN 110 MM, PARA AGUA QUENTE E FRIA PREDIAL</t>
  </si>
  <si>
    <t>TUBO PPR, CLASSE PN 25, DN 20 MM, PARA AGUA QUENTE E FRIA PREDIAL</t>
  </si>
  <si>
    <t>TUBO PPR, CLASSE PN 25, DN 25 MM, PARA AGUA QUENTE E FRIA PREDIAL</t>
  </si>
  <si>
    <t>TUBO PPR, CLASSE PN 25, DN 32 MM, PARA AGUA QUENTE E FRIA PREDIAL</t>
  </si>
  <si>
    <t>TUBO PPR, CLASSE PN 25, DN 40 MM, PARA AGUA QUENTE E FRIA PREDIAL</t>
  </si>
  <si>
    <t>TUBO PPR, CLASSE PN 25, DN 50 MM, PARA AGUA QUENTE E FRIA PREDIAL</t>
  </si>
  <si>
    <t>TUBO PPR, CLASSE PN 25, DN 63 MM, PARA AGUA QUENTE E FRIA PREDIAL</t>
  </si>
  <si>
    <t>TUBO PPR, CLASSE PN 25, DN 75 MM, PARA AGUA QUENTE E FRIA PREDIAL</t>
  </si>
  <si>
    <t>TUBO PPR, CLASSE PN 25, DN 90 MM, PARA AGUA QUENTE E FRIA PREDIAL</t>
  </si>
  <si>
    <t>TUBO PVC  SERIE NORMAL, DN 100 MM, PARA ESGOTO  PREDIAL (NBR 5688)</t>
  </si>
  <si>
    <t>TUBO PVC  SERIE NORMAL, DN 150 MM, PARA ESGOTO  PREDIAL (NBR 5688)</t>
  </si>
  <si>
    <t>TUBO PVC  SERIE NORMAL, DN 40 MM, PARA ESGOTO  PREDIAL (NBR 5688)</t>
  </si>
  <si>
    <t>TUBO PVC CORRUGADO, PAREDE DUPLA, JE, DN 150 MM, REDE COLETORA ESGOTO</t>
  </si>
  <si>
    <t>TUBO PVC CORRUGADO, PAREDE DUPLA, JE, DN 200 MM, REDE COLETORA ESGOTO</t>
  </si>
  <si>
    <t>TUBO PVC CORRUGADO, PAREDE DUPLA, JE, DN 250 MM, REDE COLETORA ESGOTO</t>
  </si>
  <si>
    <t>TUBO PVC CORRUGADO, PAREDE DUPLA, JE, DN 300 MM, REDE COLETORA ESGOTO</t>
  </si>
  <si>
    <t>TUBO PVC CORRUGADO, PAREDE DUPLA, JE, DN 350 MM, REDE COLETORA ESGOTO</t>
  </si>
  <si>
    <t>TUBO PVC CORRUGADO, PAREDE DUPLA, JE, DN 400 MM, REDE COLETORA ESGOTO</t>
  </si>
  <si>
    <t>TUBO PVC DE REVESTIMENTO GEOMECANICO NERVURADO REFORCADO, DN = 150 MM, COMPRIMENTO = 2 M</t>
  </si>
  <si>
    <t>TUBO PVC DE REVESTIMENTO GEOMECANICO NERVURADO REFORCADO, DN = 200 MM, COMPRIMENTO = 2 M</t>
  </si>
  <si>
    <t>TUBO PVC DE REVESTIMENTO GEOMECANICO NERVURADO STANDARD, DN = 154 MM, COMPRIMENTO = 2 M</t>
  </si>
  <si>
    <t>TUBO PVC DE REVESTIMENTO GEOMECANICO NERVURADO STANDARD, DN = 206 MM, COMPRIMENTO = 2 M</t>
  </si>
  <si>
    <t>TUBO PVC DE REVESTIMENTO GEOMECANICO NERVURADO STANDARD, DN = 250 MM, COMPRIMENTO = 2 M</t>
  </si>
  <si>
    <t>TUBO PVC DEFOFO, JEI, 1 MPA, DN 100 MM, PARA REDE DE AGUA (NBR 7665)</t>
  </si>
  <si>
    <t>TUBO PVC DEFOFO, JEI, 1 MPA, DN 150 MM, PARA REDE DE  AGUA (NBR 7665)</t>
  </si>
  <si>
    <t>TUBO PVC DEFOFO, JEI, 1 MPA, DN 200 MM, PARA REDE DE AGUA (NBR 7665)</t>
  </si>
  <si>
    <t>TUBO PVC DEFOFO, JEI, 1 MPA, DN 250 MM, PARA REDE DE AGUA (NBR 7665)</t>
  </si>
  <si>
    <t>TUBO PVC DEFOFO, JEI, 1 MPA, DN 300 MM, PARA REDE DE AGUA (NBR 7665)</t>
  </si>
  <si>
    <t>TUBO PVC PBA JEI, CLASSE 12, DN 100 MM, PARA REDE DE AGUA (NBR 5647)</t>
  </si>
  <si>
    <t>TUBO PVC PBA JEI, CLASSE 12, DN 50 MM, PARA REDE DE AGUA (NBR 5647)</t>
  </si>
  <si>
    <t>TUBO PVC PBA JEI, CLASSE 12, DN 75 MM, PARA REDE DE AGUA (NBR 5647)</t>
  </si>
  <si>
    <t>TUBO PVC PBA JEI, CLASSE 15, DN 100 MM, PARA REDE DE AGUA (NBR 5647)</t>
  </si>
  <si>
    <t>TUBO PVC PBA JEI, CLASSE 15, DN 50 MM, PARA REDE DE AGUA (NBR 5647)</t>
  </si>
  <si>
    <t>TUBO PVC PBA JEI, CLASSE 15, DN 75 MM, PARA REDE DE AGUA (NBR 5647)</t>
  </si>
  <si>
    <t>TUBO PVC PBA JEI, CLASSE 20, DN 100 MM, PARA REDE DE AGUA (NBR 5647)</t>
  </si>
  <si>
    <t>TUBO PVC PBA JEI, CLASSE 20, DN 50 MM, PARA REDE DE AGUA (NBR 5647)</t>
  </si>
  <si>
    <t>TUBO PVC PBA JEI, CLASSE 20, DN 75 MM, PARA REDE DE AGUA (NBR 5647)</t>
  </si>
  <si>
    <t>TUBO PVC ROSCAVEL, 3/4",  AGUA FRIA PREDIAL</t>
  </si>
  <si>
    <t>TUBO PVC SERIE NORMAL, DN 50 MM, PARA ESGOTO PREDIAL (NBR 5688)</t>
  </si>
  <si>
    <t>TUBO PVC SERIE NORMAL, DN 75 MM, PARA ESGOTO PREDIAL (NBR 5688)</t>
  </si>
  <si>
    <t>TUBO PVC, FLEXIVEL, CORRUGADO, PERFURADO, DN 110 MM, PARA DRENAGEM, SISTEMA IRRIGACAO</t>
  </si>
  <si>
    <t>TUBO PVC, FLEXIVEL, CORRUGADO, PERFURADO, DN 65 MM, PARA DRENAGEM, SISTEMA IRRIGACAO</t>
  </si>
  <si>
    <t>TUBO PVC, RIGIDO, CORRUGADO, PERFURADO, DN 150 MM, PARA DRENAGEM, SISTEMA IRRIGACAO</t>
  </si>
  <si>
    <t>TUBO PVC, ROSCAVEL,  2 1/2", AGUA FRIA PREDIAL</t>
  </si>
  <si>
    <t>TUBO PVC, ROSCAVEL,  2", PARA AGUA FRIA PREDIAL</t>
  </si>
  <si>
    <t>TUBO PVC, ROSCAVEL, 1 1/2",  AGUA FRIA PREDIAL</t>
  </si>
  <si>
    <t>TUBO PVC, ROSCAVEL, 1 1/4", AGUA FRIA PREDIAL</t>
  </si>
  <si>
    <t>TUBO PVC, ROSCAVEL, 1/2", AGUA FRIA PREDIAL</t>
  </si>
  <si>
    <t>TUBO PVC, ROSCAVEL, 1", AGUA FRIA PREDIAL</t>
  </si>
  <si>
    <t>TUBO PVC, ROSCAVEL, 3", AGUA FRIA PREDIAL</t>
  </si>
  <si>
    <t>TUBO PVC, ROSCAVEL, 4",  AGUA FRIA PREDIAL</t>
  </si>
  <si>
    <t>TUBO PVC, ROSCAVEL, 5",  AGUA FRIA PREDIAL</t>
  </si>
  <si>
    <t>TUBO PVC, ROSCAVEL, 6",  AGUA FRIA PREDIAL</t>
  </si>
  <si>
    <t>TUBO PVC, SOLDAVEL, DN 110 MM, AGUA FRIA (NBR-5648)</t>
  </si>
  <si>
    <t>TUBO PVC, SOLDAVEL, DN 20 MM, AGUA FRIA (NBR-5648)</t>
  </si>
  <si>
    <t>TUBO PVC, SOLDAVEL, DN 25 MM, AGUA FRIA (NBR-5648)</t>
  </si>
  <si>
    <t>TUBO PVC, SOLDAVEL, DN 32 MM, AGUA FRIA (NBR-5648)</t>
  </si>
  <si>
    <t>TUBO PVC, SOLDAVEL, DN 40 MM, AGUA FRIA (NBR-5648)</t>
  </si>
  <si>
    <t>TUBO PVC, SOLDAVEL, DN 50 MM, PARA AGUA FRIA (NBR-5648)</t>
  </si>
  <si>
    <t>TUBO PVC, SOLDAVEL, DN 60 MM, AGUA FRIA (NBR-5648)</t>
  </si>
  <si>
    <t>TUBO PVC, SOLDAVEL, DN 75 MM, AGUA FRIA (NBR-5648)</t>
  </si>
  <si>
    <t>TUBO PVC, SOLDAVEL, DN 85 MM, AGUA FRIA (NBR-5648)</t>
  </si>
  <si>
    <t>TUBO 26" EM CHAPA PRETA, E= 3/16", 147 KG/6 M</t>
  </si>
  <si>
    <t>TUBO 30" EM CHAPA PRETA, E= 1/4", 175 KG/6 M</t>
  </si>
  <si>
    <t>TUBO 30" EM CHAPA PRETA, E= 3/8", 177 KG/6 M</t>
  </si>
  <si>
    <t>UNIAO COM ASSENTO CONICO DE BRONZE, DIAMETRO 1/2"</t>
  </si>
  <si>
    <t>UNIAO COM ASSENTO CONICO DE BRONZE, DIAMETRO 1"</t>
  </si>
  <si>
    <t>UNIAO COM ASSENTO CONICO DE BRONZE, DIAMETRO 2 1/2"</t>
  </si>
  <si>
    <t>UNIAO COM ASSENTO CONICO DE BRONZE, DIAMETRO 2'</t>
  </si>
  <si>
    <t>UNIAO COM ASSENTO CONICO DE BRONZE, DIAMETRO 3/4"</t>
  </si>
  <si>
    <t>UNIAO COM ASSENTO CONICO DE BRONZE, DIAMETRO 3"</t>
  </si>
  <si>
    <t>UNIAO COM ASSENTO CONICO DE BRONZE, DIAMETRO 4"</t>
  </si>
  <si>
    <t>UNIAO COM ASSENTO CONICO DE FERRO LONGO (MACHO-FEMEA), DIAMETRO 1 1/2"</t>
  </si>
  <si>
    <t>UNIAO COM ASSENTO CONICO DE FERRO LONGO (MACHO-FEMEA), DIAMETRO 1/2"</t>
  </si>
  <si>
    <t>UNIAO COM ASSENTO CONICO DE FERRO LONGO (MACHO-FEMEA), DIAMETRO 1"</t>
  </si>
  <si>
    <t>UNIAO COM ASSENTO CONICO DE FERRO LONGO (MACHO-FEMEA), DIAMETRO 2 1/2"</t>
  </si>
  <si>
    <t>UNIAO COM ASSENTO CONICO DE FERRO LONGO (MACHO-FEMEA), DIAMETRO 2"</t>
  </si>
  <si>
    <t>UNIAO COM ASSENTO CONICO DE FERRO LONGO (MACHO-FEMEA), DIAMETRO 3/4"</t>
  </si>
  <si>
    <t>UNIAO COM ASSENTO CONICO DE FERRO LONGO (MACHO-FEMEA), DIAMETRO 3'</t>
  </si>
  <si>
    <t>UNIAO COM ASSENTO CONICO DE FERRO LONGO (MACHO-FEMEA), DIAMETRO 4"</t>
  </si>
  <si>
    <t>UNIAO COM FLANGE PPR, DN 40 MM, PARA AGUA QUENTE PREDIAL</t>
  </si>
  <si>
    <t>UNIAO DE FERRO GALVANIZADO, COM ASSENTO CONICO DE BRONZE, DE 1 1/2"</t>
  </si>
  <si>
    <t>UNIAO DE FERRO GALVANIZADO, COM ASSENTO CONICO DE BRONZE, DE 1 1/4"</t>
  </si>
  <si>
    <t>UNIAO DE FERRO GALVANIZADO, COM ROSCA BSP, COM ASSENTO PLANO, DE 1 1/2"</t>
  </si>
  <si>
    <t>UNIAO DE FERRO GALVANIZADO, COM ROSCA BSP, COM ASSENTO PLANO, DE 1 1/4"</t>
  </si>
  <si>
    <t>UNIAO DE FERRO GALVANIZADO, COM ROSCA BSP, COM ASSENTO PLANO, DE 1/2"</t>
  </si>
  <si>
    <t>UNIAO DE FERRO GALVANIZADO, COM ROSCA BSP, COM ASSENTO PLANO, DE 1"</t>
  </si>
  <si>
    <t>UNIAO DE FERRO GALVANIZADO, COM ROSCA BSP, COM ASSENTO PLANO, DE 2 1/2"</t>
  </si>
  <si>
    <t>UNIAO DE FERRO GALVANIZADO, COM ROSCA BSP, COM ASSENTO PLANO, DE 2"</t>
  </si>
  <si>
    <t>UNIAO DE FERRO GALVANIZADO, COM ROSCA BSP, COM ASSENTO PLANO, DE 3/4"</t>
  </si>
  <si>
    <t>UNIAO DE FERRO GALVANIZADO, COM ROSCA BSP, COM ASSENTO PLANO, DE 3"</t>
  </si>
  <si>
    <t>UNIAO DE FERRO GALVANIZADO, COM ROSCA BSP, COM ASSENTO PLANO, DE 4"</t>
  </si>
  <si>
    <t>UNIAO DE REDUCAO METALICA, PARA CONEXAO COM ANEL DESLIZANTE EM TUBO PEX, DN 20 X 16 MM</t>
  </si>
  <si>
    <t>UNIAO DE REDUCAO METALICA, PARA CONEXAO COM ANEL DESLIZANTE EM TUBO PEX, DN 25 X 16 MM</t>
  </si>
  <si>
    <t>UNIAO DE REDUCAO METALICA, PARA CONEXAO COM ANEL DESLIZANTE EM TUBO PEX, DN 25 X 20 MM</t>
  </si>
  <si>
    <t>UNIAO DE REDUCAO METALICA, PARA CONEXAO COM ANEL DESLIZANTE EM TUBO PEX, DN 32 X 25 MM</t>
  </si>
  <si>
    <t>UNIAO DUPLA PPR DN 20 MM, PARA AGUA QUENTE PREDIAL</t>
  </si>
  <si>
    <t>UNIAO DUPLA PPR DN 25 MM, PARA AGUA QUENTE PREDIAL</t>
  </si>
  <si>
    <t>UNIAO EM POLIPROPILENO (PP), PARA TUBO EM PEAD, 20 MM - LIGACAO PREDIAL DE AGUA</t>
  </si>
  <si>
    <t>UNIAO EM POLIPROPILENO (PP), PARA TUBO EM PEAD, 32 MM - LIGACAO PREDIAL DE AGUA</t>
  </si>
  <si>
    <t>UNIAO METALICA, PARA CONEXAO COM ANEL DESLIZANTE EM TUBO PEX, DN 16 MM</t>
  </si>
  <si>
    <t>UNIAO METALICA, PARA CONEXAO COM ANEL DESLIZANTE EM TUBO PEX, DN 20 MM</t>
  </si>
  <si>
    <t>UNIAO METALICA, PARA CONEXAO COM ANEL DESLIZANTE EM TUBO PEX, DN 25 MM</t>
  </si>
  <si>
    <t>UNIAO METALICA, PARA CONEXAO COM ANEL DESLIZANTE EM TUBO PEX, DN 32 MM</t>
  </si>
  <si>
    <t>UNIAO PVC, ROSCAVEL 1/2",  AGUA FRIA PREDIAL</t>
  </si>
  <si>
    <t>UNIAO PVC, ROSCAVEL 2",  AGUA FRIA PREDIAL</t>
  </si>
  <si>
    <t>UNIAO PVC, ROSCAVEL, 1 1/2",  AGUA FRIA PREDIAL</t>
  </si>
  <si>
    <t>UNIAO PVC, ROSCAVEL, 1 1/4",  AGUA FRIA PREDIAL</t>
  </si>
  <si>
    <t>UNIAO PVC, ROSCAVEL, 1",  AGUA FRIA PREDIAL</t>
  </si>
  <si>
    <t>UNIAO PVC, ROSCAVEL, 2 1/2",  AGUA FRIA PREDIAL</t>
  </si>
  <si>
    <t>UNIAO PVC, ROSCAVEL, 3/4",  AGUA FRIA PREDIAL</t>
  </si>
  <si>
    <t>UNIAO PVC, ROSCAVEL, 3",  AGUA FRIA PREDIAL</t>
  </si>
  <si>
    <t>UNIAO PVC, SOLDAVEL, 110 MM,  PARA AGUA FRIA PREDIAL</t>
  </si>
  <si>
    <t>UNIAO PVC, SOLDAVEL, 20 MM,  PARA AGUA FRIA PREDIAL</t>
  </si>
  <si>
    <t>UNIAO PVC, SOLDAVEL, 25 MM,  PARA AGUA FRIA PREDIAL</t>
  </si>
  <si>
    <t>UNIAO PVC, SOLDAVEL, 32 MM,  PARA AGUA FRIA PREDIAL</t>
  </si>
  <si>
    <t>UNIAO PVC, SOLDAVEL, 40 MM,  PARA AGUA FRIA PREDIAL</t>
  </si>
  <si>
    <t>UNIAO PVC, SOLDAVEL, 50 MM,  PARA AGUA FRIA PREDIAL</t>
  </si>
  <si>
    <t>UNIAO PVC, SOLDAVEL, 60 MM,  PARA AGUA FRIA PREDIAL</t>
  </si>
  <si>
    <t>UNIAO PVC, SOLDAVEL, 75 MM,  PARA AGUA FRIA PREDIAL</t>
  </si>
  <si>
    <t>UNIAO PVC, SOLDAVEL, 85 MM,  PARA AGUA FRIA PREDIAL</t>
  </si>
  <si>
    <t>UNIAO TIPO STORZ, COM EMPATACAO INTERNA TIPO ANEL DE EXPANSAO, ENGATE RAPIDO 1 1/2", PARA MANGUEIRA DE COMBATE A INCENDIO PREDIAL</t>
  </si>
  <si>
    <t>UNIAO TIPO STORZ, COM EMPATACAO INTERNA TIPO ANEL DE EXPANSAO, ENGATE RAPIDO 2 1/2", PARA MANGUEIRA DE COMBATE A INCENDIO PREDIAL</t>
  </si>
  <si>
    <t>UNIAO, CPVC, SOLDAVEL, 15 MM, PARA AGUA QUENTE PREDIAL</t>
  </si>
  <si>
    <t>UNIAO, CPVC, SOLDAVEL, 22 MM, PARA AGUA QUENTE PREDIAL</t>
  </si>
  <si>
    <t>UNIAO, CPVC, SOLDAVEL, 28 MM, PARA AGUA QUENTE PREDIAL</t>
  </si>
  <si>
    <t>UNIAO, CPVC, SOLDAVEL, 35 MM, PARA AGUA QUENTE PREDIAL</t>
  </si>
  <si>
    <t>UNIAO, CPVC, SOLDAVEL, 42 MM, PARA AGUA QUENTE PREDIAL</t>
  </si>
  <si>
    <t>UNIAO, CPVC, SOLDAVEL, 54 MM, PARA AGUA QUENTE PREDIAL</t>
  </si>
  <si>
    <t>UNIAO, CPVC, SOLDAVEL, 73 MM, PARA AGUA QUENTE PREDIAL</t>
  </si>
  <si>
    <t>UNIAO, CPVC, SOLDAVEL, 89 MM, PARA AGUA QUENTE PREDIAL</t>
  </si>
  <si>
    <t>USINA DE ASFALTO A FRIO, CAPACIDADE DE 30 A 40 T/H, ELETRICA, POTENCIA DE 30 CV</t>
  </si>
  <si>
    <t>USINA DE ASFALTO A FRIO, CAPACIDADE DE 40 A 60 T/H, ELETRICA, POTENCIA DE 30 CV</t>
  </si>
  <si>
    <t>USINA DE ASFALTO A QUENTE, FIXA, TIPO CONTRA FLUXO, CAPACIDADE DE 100 A 140 T/H, POTENCIA DE 280 KW, COM MISTURADOR EXTERNO ROTATIVO</t>
  </si>
  <si>
    <t>USINA DE ASFALTO, GRAVIMETRICA, CAPACIDADE DE 150 T/H, POTENCIA DE 400 KW</t>
  </si>
  <si>
    <t>USINA DE CONCRETO FIXA, CAPACIDADE NOMINAL DE 40 M3/H, SEM SILO</t>
  </si>
  <si>
    <t>USINA DE CONCRETO FIXA, CAPACIDADE NOMINAL DE 60 M3/H, SEM SILO</t>
  </si>
  <si>
    <t>USINA DE CONCRETO FIXA, CAPACIDADE NOMINAL DE 80 M3/H, SEM SILO</t>
  </si>
  <si>
    <t>USINA DE CONCRETO FIXA, CAPACIDADE NOMINAL DE 90 A 120 M3/H, SEM SILO</t>
  </si>
  <si>
    <t>USINA DE LAMA ASFALTICA, PROD 30 A 50 T/H, SILO DE AGREGADO 7 M3, RESERVATORIOS PARA EMULSAO E AGUA DE 2,3 M3 CADA, MISTURADOR TIPO PUGG-MILL A SER MONTADO SOBRE CAMINHAO</t>
  </si>
  <si>
    <t>USINA DE MISTURAS ASFALTICAS A QUENTE, MOVEL, TIPO CONTRA FLUXO, CAPACIDADE DE 40 A 80 T/H</t>
  </si>
  <si>
    <t>USINA MISTURADORA DE SOLOS,  DOSADORES TRIPLOS, CALHA VIBRATORIA CAPACIDADE DE 200 A 500 T/H, POTENCIA DE 75 KW</t>
  </si>
  <si>
    <t>VALVULA DE DESCARGA EM METAL CROMADO PARA MICTORIO COM ACIONAMENTO POR PRESSAO E FECHAMENTO AUTOMATICO</t>
  </si>
  <si>
    <t>VALVULA DE DESCARGA METALICA, BASE 1 1/2 " E ACABAMENTO METALICO CROMADO</t>
  </si>
  <si>
    <t>VALVULA DE DESCARGA METALICA, BASE 1 1/4 " E ACABAMENTO METALICO CROMADO</t>
  </si>
  <si>
    <t>VALVULA DE ESFERA BRUTA EM BRONZE, BITOLA 1 " (REF 1552-B)</t>
  </si>
  <si>
    <t>VALVULA DE ESFERA BRUTA EM BRONZE, BITOLA 1 1/2 " (REF 1552-B)</t>
  </si>
  <si>
    <t>VALVULA DE ESFERA BRUTA EM BRONZE, BITOLA 1 1/4 " (REF 1552-B)</t>
  </si>
  <si>
    <t>VALVULA DE ESFERA BRUTA EM BRONZE, BITOLA 1/2 " (REF 1552-B)</t>
  </si>
  <si>
    <t>VALVULA DE ESFERA BRUTA EM BRONZE, BITOLA 2 " (REF 1552-B)</t>
  </si>
  <si>
    <t>VALVULA DE ESFERA BRUTA EM BRONZE, BITOLA 3/4 " (REF 1552-B)</t>
  </si>
  <si>
    <t>VALVULA DE RETENCAO DE BRONZE, PE COM CRIVOS, EXTREMIDADE COM ROSCA, DE 1 1/2", PARA FUNDO DE POCO</t>
  </si>
  <si>
    <t>VALVULA DE RETENCAO DE BRONZE, PE COM CRIVOS, EXTREMIDADE COM ROSCA, DE 1 1/4", PARA FUNDO DE POCO</t>
  </si>
  <si>
    <t>VALVULA DE RETENCAO DE BRONZE, PE COM CRIVOS, EXTREMIDADE COM ROSCA, DE 1", PARA FUNDO DE POCO</t>
  </si>
  <si>
    <t>VALVULA DE RETENCAO DE BRONZE, PE COM CRIVOS, EXTREMIDADE COM ROSCA, DE 2 1/2", PARA FUNDO DE POCO</t>
  </si>
  <si>
    <t>VALVULA DE RETENCAO DE BRONZE, PE COM CRIVOS, EXTREMIDADE COM ROSCA, DE 2", PARA FUNDO DE POCO</t>
  </si>
  <si>
    <t>VALVULA DE RETENCAO DE BRONZE, PE COM CRIVOS, EXTREMIDADE COM ROSCA, DE 3/4", PARA FUNDO DE POCO</t>
  </si>
  <si>
    <t>VALVULA DE RETENCAO DE BRONZE, PE COM CRIVOS, EXTREMIDADE COM ROSCA, DE 3", PARA FUNDO DE POCO</t>
  </si>
  <si>
    <t>VALVULA DE RETENCAO DE BRONZE, PE COM CRIVOS, EXTREMIDADE COM ROSCA, DE 4", PARA FUNDO DE POCO</t>
  </si>
  <si>
    <t>VALVULA DE RETENCAO HORIZONTAL, DE BRONZE (PN-25), 1 1/2", 400 PSI, TAMPA DE PORCA DE UNIAO, EXTREMIDADES COM ROSCA</t>
  </si>
  <si>
    <t>VALVULA DE RETENCAO HORIZONTAL, DE BRONZE (PN-25), 1 1/4", 400 PSI, TAMPA DE PORCA DE UNIAO, EXTREMIDADES COM ROSCA</t>
  </si>
  <si>
    <t>VALVULA DE RETENCAO HORIZONTAL, DE BRONZE (PN-25), 1/2", 400 PSI, TAMPA DE PORCA DE UNIAO, EXTREMIDADES COM ROSCA</t>
  </si>
  <si>
    <t>VALVULA DE RETENCAO HORIZONTAL, DE BRONZE (PN-25), 1", 400 PSI, TAMPA DE PORCA DE UNIAO, EXTREMIDADES COM ROSCA</t>
  </si>
  <si>
    <t>VALVULA DE RETENCAO HORIZONTAL, DE BRONZE (PN-25), 2 1/2", 400 PSI, TAMPA DE PORCA DE UNIAO, EXTREMIDADES COM ROSCA</t>
  </si>
  <si>
    <t>VALVULA DE RETENCAO HORIZONTAL, DE BRONZE (PN-25), 2", 400 PSI, TAMPA DE PORCA DE UNIAO, EXTREMIDADES COM ROSCA</t>
  </si>
  <si>
    <t>VALVULA DE RETENCAO HORIZONTAL, DE BRONZE (PN-25), 3/4", 400 PSI, TAMPA DE PORCA DE UNIAO, EXTREMIDADES COM ROSCA</t>
  </si>
  <si>
    <t>VALVULA DE RETENCAO HORIZONTAL, DE BRONZE (PN-25), 3", 400 PSI, TAMPA DE PORCA DE UNIAO, EXTREMIDADES COM ROSCA</t>
  </si>
  <si>
    <t>VALVULA DE RETENCAO HORIZONTAL, DE BRONZE (PN-25), 4", 400 PSI, TAMPA DE PORCA DE UNIAO, EXTREMIDADES COM ROSCA</t>
  </si>
  <si>
    <t>VALVULA DE RETENCAO VERTICAL, DE BRONZE (PN-16), 1 1/2", 200 PSI, EXTREMIDADES COM ROSCA</t>
  </si>
  <si>
    <t>VALVULA DE RETENCAO VERTICAL, DE BRONZE (PN-16), 1 1/4", 200 PSI, EXTREMIDADES COM ROSCA</t>
  </si>
  <si>
    <t>VALVULA DE RETENCAO VERTICAL, DE BRONZE (PN-16), 1/2", 200 PSI, EXTREMIDADES COM ROSCA</t>
  </si>
  <si>
    <t>VALVULA DE RETENCAO VERTICAL, DE BRONZE (PN-16), 1", 200 PSI, EXTREMIDADES COM ROSCA</t>
  </si>
  <si>
    <t>VALVULA DE RETENCAO VERTICAL, DE BRONZE (PN-16), 2 1/2", 200 PSI, EXTREMIDADES COM ROSCA</t>
  </si>
  <si>
    <t>VALVULA DE RETENCAO VERTICAL, DE BRONZE (PN-16), 2", 200 PSI, EXTREMIDADES COM ROSCA</t>
  </si>
  <si>
    <t>VALVULA DE RETENCAO VERTICAL, DE BRONZE (PN-16), 3/4", 200 PSI, EXTREMIDADES COM ROSCA</t>
  </si>
  <si>
    <t>VALVULA DE RETENCAO VERTICAL, DE BRONZE (PN-16), 3", 200 PSI, EXTREMIDADES COM ROSCA</t>
  </si>
  <si>
    <t>VALVULA DE RETENCAO VERTICAL, DE BRONZE (PN-16), 4", 200 PSI, EXTREMIDADES COM ROSCA</t>
  </si>
  <si>
    <t>VALVULA EM METAL CROMADO PARA LAVATORIO, 1 " SEM LADRAO</t>
  </si>
  <si>
    <t>VALVULA EM METAL CROMADO PARA PIA AMERICANA 3.1/2 X 1.1/2 "</t>
  </si>
  <si>
    <t>VALVULA EM METAL CROMADO PARA TANQUE, 1.1/2 " SEM LADRAO</t>
  </si>
  <si>
    <t>VALVULA EM PLASTICO BRANCO COM SAIDA LISA PARA TANQUE 1.1/4 " X 1.1/2 "</t>
  </si>
  <si>
    <t>VALVULA EM PLASTICO BRANCO PARA LAVATORIO 1 ", SEM UNHO, COM LADRAO</t>
  </si>
  <si>
    <t>VALVULA EM PLASTICO BRANCO PARA TANQUE OU LAVATORIO 1 ", SEM UNHO E SEM LADRAO</t>
  </si>
  <si>
    <t>VALVULA EM PLASTICO BRANCO PARA TANQUE 1.1/4 " X 1.1/2 ", SEM UNHO E SEM LADRAO</t>
  </si>
  <si>
    <t>VALVULA EM PLASTICO CROMADO PARA LAVATORIO 1 ", SEM UNHO, COM LADRAO</t>
  </si>
  <si>
    <t>VALVULA EM PLASTICO CROMADO TIPO AMERICANA PARA PIA DE COZINHA 3.1/2 " X 1.1/2 ", SEM ADAPTADOR</t>
  </si>
  <si>
    <t>VARIADOR DE LUMINOSIDADE ROTATIVO (DIMMER) 127 V, 300 W (APENAS MODULO)</t>
  </si>
  <si>
    <t>VARIADOR DE LUMINOSIDADE ROTATIVO (DIMMER) 127V, 300W, CONJUNTO MONTADO PARA EMBUTIR 4" X 2" (PLACA + SUPORTE + MODULO)</t>
  </si>
  <si>
    <t>VARIADOR DE LUMINOSIDADE ROTATIVO (DIMMER) 220 V, 600 W (APENAS MODULO)</t>
  </si>
  <si>
    <t>VARIADOR DE LUMINOSIDADE ROTATIVO (DIMMER) 220V, 600W, CONJUNTO MONTADO PARA EMBUTIR 4" X 2" (PLACA + SUPORTE + MODULO)</t>
  </si>
  <si>
    <t>VARIADOR DE VELOCIDADE PARA VENTILADOR 127 V, 150 W (APENAS MODULO)</t>
  </si>
  <si>
    <t>VARIADOR DE VELOCIDADE PARA VENTILADOR 127V, 150W + 2 INTERRUPTORES PARALELOS, PARA REVERSAO E LAMPADA, CONJUNTO MONTADO PARA EMBUTIR 4" X 2" (PLACA + SUPORTE + MODULOS)</t>
  </si>
  <si>
    <t>VARIADOR DE VELOCIDADE PARA VENTILADOR 220 V, 250 W (APENAS MODULO)</t>
  </si>
  <si>
    <t>VARIADOR DE VELOCIDADE PARA VENTILADOR 220V, 250W + 2 INTERRUPTORES PARALELOS, PARA REVERSAO E LAMPADA, CONJUNTO MONTADO PARA EMBUTIR 4" X 2" (PLACA + SUPORTE + MODULOS)</t>
  </si>
  <si>
    <t>VASO SANITARIO SIFONADO INFANTIL LOUCA BRANCA</t>
  </si>
  <si>
    <t>VASSOURA MECANICA REBOCAVEL COM ESCOVA CILINDRICA LARGURA UTIL DE VARRIMENTO = 2,44M</t>
  </si>
  <si>
    <t>VASSOURA 40 CM COM CABO</t>
  </si>
  <si>
    <t>VEDACAO DE CALHA, EM BORRACHA COR PRETA, MEDIDA ENTRE 119 E 170 MM, PARA DRENAGEM PLUVIAL PREDIAL</t>
  </si>
  <si>
    <t>VEDACAO PVC, 100 MM, PARA SAIDA VASO SANITARIO</t>
  </si>
  <si>
    <t>VERGALHAO ZINCADO ROSCA TOTAL, 1/4 " (6,3 MM)</t>
  </si>
  <si>
    <t>VERNIZ POLIURETANO BRILHANTE PARA MADEIRA, COM FILTRO SOLAR, USO INTERNO E EXTERNO</t>
  </si>
  <si>
    <t>VERNIZ SINTETICO BRILHANTE PARA MADEIRA TIPO COPAL, USO INTERNO</t>
  </si>
  <si>
    <t>VERNIZ SINTETICO BRILHANTE PARA MADEIRA, COM FILTRO SOLAR, USO INTERNO E EXTERNO (BASE SOLVENTE)</t>
  </si>
  <si>
    <t>VEU DE VIDRO/VEU DE SUPERFICIE 30 A 35 G/M2</t>
  </si>
  <si>
    <t>VEU POLIESTER</t>
  </si>
  <si>
    <t>VIBRADOR DE IMERSAO, COM PONTEIRA DE *35* MM, MANGOTE DE 5 M, SEM MOTOR</t>
  </si>
  <si>
    <t>VIBRADOR DE IMERSAO, COM PONTEIRA DE *45* MM, MANGOTE DE 5 M, SEM MOTOR.</t>
  </si>
  <si>
    <t>VIBRADOR DE IMERSAO, COM PONTEIRA DE *60* MM, MANGOTE DE 5 M, SEM MOTOR.</t>
  </si>
  <si>
    <t>VIBRADOR DE IMERSAO, DIAMETRO DA PONTEIRA DE *35* MM, COM MOTOR 4 TEMPOS A GASOLINA DE 5,5 HP (5,5 CV)</t>
  </si>
  <si>
    <t>VIBRADOR DE IMERSAO, DIAMETRO DA PONTEIRA DE *45* MM, COM MOTOR ELETRICO TRIFASICO DE 2 HP (2 CV)</t>
  </si>
  <si>
    <t>VIBRADOR DE IMERSAO, DIAMETRO DA PONTEIRA DE *45* MM, COM MOTOR 4 TEMPOS A GASOLINA DE 5,5 HP (5,5 CV)</t>
  </si>
  <si>
    <t>VIBROACABADORA DE ASFALTO SOBRE ESTEIRAS, LARG. PAVIM. MAX. 8,00 M, POT. 100 KW/ 134 HP, CAP. 600 T/ H</t>
  </si>
  <si>
    <t>VIBROACABADORA DE ASFALTO SOBRE ESTEIRAS, LARG. PAVIM. 2,13 M A 4,55 M, POT. 74 KW/ 100 HP, CAP. 400 T/ H</t>
  </si>
  <si>
    <t>VIBROACABADORA DE ASFALTO SOBRE ESTEIRAS, LARG. PAVIM. 2,60 M A 5,75 M, POT. 110 HP, CAP. 450 T/ H</t>
  </si>
  <si>
    <t>VIBROACABADORA DE ASFALTO SOBRE ESTEIRAS, LARG. PAVIMENT. 1,90 A 5,3 M, POT. 78 KW/105 HP, CAP. 450 T/H</t>
  </si>
  <si>
    <t>VIBROACABADORA DE ASFALTO SOBRE RODAS, LARGURA DE PAVIMENTACAO DE 1,70 A 4,20 M, POTENCIA 78 KW/105 HP, CAPACIDADE 300 T/H</t>
  </si>
  <si>
    <t>VIDRACEIRO</t>
  </si>
  <si>
    <t>VIDRACEIRO (MENSALISTA)</t>
  </si>
  <si>
    <t>VIDRO COMUM LAMINADO LISO INCOLOR DUPLO, ESPESSURA TOTAL 8 MM (CADA CAMADA DE 4 MM) - COLOCADO</t>
  </si>
  <si>
    <t>VIDRO COMUM LAMINADO, LISO, INCOLOR, DUPLO, ESPESSURA TOTAL 6 MM (CADA CAMADA E= 3 MM) - COLOCADO</t>
  </si>
  <si>
    <t>VIDRO COMUM LAMINADO, LISO, INCOLOR, TRIPLO, ESPESSURA TOTAL 12 MM (CADA CAMADA E=  4 MM) - COLOCADO</t>
  </si>
  <si>
    <t>VIDRO COMUM LAMINADO, LISO, INCOLOR, TRIPLO, ESPESSURA TOTAL 15 MM (CADA CAMADA E = 5 MM) - COLOCADO</t>
  </si>
  <si>
    <t>VIDRO CRISTAL COLORIDO, 10 MM, PINTADO NA COR BRANCA</t>
  </si>
  <si>
    <t>VIDRO CRISTAL COLORIDO, 4 MM, PINTADO NA COR BRANCA</t>
  </si>
  <si>
    <t>VIDRO CRISTAL COLORIDO, 6 MM, PINTADO NA COR BRANCA</t>
  </si>
  <si>
    <t>VIDRO CRISTAL COLORIDO, 8 MM, PINTADO NA COR BRANCA</t>
  </si>
  <si>
    <t>VIDRO LISO FUME E = 4MM - SEM COLOCACAO</t>
  </si>
  <si>
    <t>VIDRO LISO FUME E = 6MM - SEM COLOCACAO</t>
  </si>
  <si>
    <t>VIDRO LISO FUME, E = 5 MM - SEM COLOCACAO</t>
  </si>
  <si>
    <t>VIDRO LISO INCOLOR 10 MM - SEM COLOCACAO</t>
  </si>
  <si>
    <t>VIDRO LISO INCOLOR 2 A 3 MM - SEM COLOCACAO</t>
  </si>
  <si>
    <t>VIDRO LISO INCOLOR 4MM - SEM COLOCACAO</t>
  </si>
  <si>
    <t>VIDRO LISO INCOLOR 5MM - SEM COLOCACAO</t>
  </si>
  <si>
    <t>VIDRO LISO INCOLOR 6 MM - SEM COLOCACAO</t>
  </si>
  <si>
    <t>VIDRO LISO INCOLOR 8MM  -  SEM COLOCACAO</t>
  </si>
  <si>
    <t>VIDRO MARTELADO OU CANELADO, 4 MM - SEM COLOCACAO</t>
  </si>
  <si>
    <t>VIDRO PLANO ARAMADO E = 6 MM - SEM COLOCACAO</t>
  </si>
  <si>
    <t>VIDRO PLANO ARMADO E = 7MM - SEM COLOCACAO</t>
  </si>
  <si>
    <t>VIDRO TEMPERADO INCOLOR E = 10 MM, SEM COLOCACAO</t>
  </si>
  <si>
    <t>VIDRO TEMPERADO INCOLOR E = 6 MM, SEM COLOCACAO</t>
  </si>
  <si>
    <t>VIDRO TEMPERADO INCOLOR E = 8 MM, SEM COLOCACAO</t>
  </si>
  <si>
    <t>VIDRO TEMPERADO INCOLOR PARA PORTA DE ABRIR, E = 10 MM (SEM FERRAGENS E SEM COLOCACAO)</t>
  </si>
  <si>
    <t>VIDRO TEMPERADO VERDE E = 10 MM, SEM COLOCACAO</t>
  </si>
  <si>
    <t>VIDRO TEMPERADO VERDE E = 6 MM, SEM COLOCACAO</t>
  </si>
  <si>
    <t>VIDRO TEMPERADO VERDE E = 8 MM, SEM COLOCACAO</t>
  </si>
  <si>
    <t>VIGA DE ESCORAMAENTO H20, DE MADEIRA, PESO DE 5,00 A 5,20 KG/M, COM EXTREMIDADES PLASTICAS</t>
  </si>
  <si>
    <t>VIGIA DIURNO</t>
  </si>
  <si>
    <t>VIGIA DIURNO (MENSALISTA)</t>
  </si>
  <si>
    <t>VIGIA NOTURNO, HORA EFETIVAMENTE TRABALHADA DE 22 H AS 5 H (COM ADICIONAL NOTURNO)</t>
  </si>
  <si>
    <t>ASSENTAMENTO DE TUBO DE FERRO FUNDIDO PARA REDE DE ÁGUA, DN 80 MM, JUNTA ELÁSTICA, INSTALADO EM LOCAL COM NÍVEL ALTO DE INTERFERÊNCIAS (NÃO INCLUI FORNECIMENTO). AF_11/2017</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</si>
  <si>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</si>
  <si>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</si>
  <si>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</si>
  <si>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</si>
  <si>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</si>
  <si>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</si>
  <si>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</si>
  <si>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</si>
  <si>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</si>
  <si>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</si>
  <si>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</si>
  <si>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</si>
  <si>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</si>
  <si>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</si>
  <si>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</si>
  <si>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</si>
  <si>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</si>
  <si>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</si>
  <si>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</si>
  <si>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</si>
  <si>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ASSENTAMENTO DE TUBO DE FERRO FUNDIDO PARA REDE DE ÁGUA, DN 300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</si>
  <si>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</si>
  <si>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</si>
  <si>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</si>
  <si>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</si>
  <si>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</si>
  <si>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</si>
  <si>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</si>
  <si>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</si>
  <si>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</si>
  <si>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</si>
  <si>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ASSENTAMENTO DE TUBO DE AÇO CARBONO PARA REDE DE ÁGUA, DN 600 MM (24), JUNTA SOLDADA, INSTALADO EM LOCAL COM NÍVEL ALTO DE INTERFERÊNCIAS (NÃO INCLUI FORNECIMENTO). AF_11/2017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</si>
  <si>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</si>
  <si>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</si>
  <si>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</si>
  <si>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</si>
  <si>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</si>
  <si>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</si>
  <si>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</si>
  <si>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</si>
  <si>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</si>
  <si>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</si>
  <si>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</si>
  <si>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</si>
  <si>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ASSENTAMENTO DE TUBO DE AÇO CARBONO PARA REDE DE ÁGUA, DN 900 MM (36), JUNTA SOLDADA, INSTALADO EM LOCAL COM NÍVEL BAIXO DE INTERFERÊNCIAS (NÃO INCLUI FORNECIMENTO). AF_11/2017</t>
  </si>
  <si>
    <t>ASSENTAMENTO DE TUBO DE AÇO CARBONO PARA REDE DE ÁGUA, DN 1000 MM (40  ) OU DN 1100 MM (44  ),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</si>
  <si>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</si>
  <si>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</si>
  <si>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</si>
  <si>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</si>
  <si>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</si>
  <si>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</si>
  <si>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</si>
  <si>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</si>
  <si>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</si>
  <si>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</si>
  <si>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</si>
  <si>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TUBO DE CONCRETO PARA REDES COLETORAS DE ESGOTO SANITÁRIO, DIÂMETRO DE 300 MM, JUNTA ELÁSTICA, INSTALADO EM LOCAL COM BAIXO NÍVEL DE INTERFERÊNCIAS - FORNECIMENTO E ASSENTAMENTO. AF_12/2015</t>
  </si>
  <si>
    <t>ASSENTAMENTO DE TUBO DE CONCRETO PARA REDES COLETORAS DE ESGOTO SANITÁRIO, DIÂMETRO DE 300 MM, JUNTA ELÁSTICA, INSTALADO EM LOCAL COM BAIXO NÍVEL DE INTERFERÊNCIAS (NÃO INCLUI FORNECIMENTO). AF_12/2015</t>
  </si>
  <si>
    <t>TUBO DE CONCRETO PARA REDES COLETORAS DE ESGOTO SANITÁRIO, DIÂMETRO DE 400 MM, JUNTA ELÁSTICA, INSTALADO EM LOCAL COM BAIXO NÍVEL DE INTERFERÊNCIAS - FORNECIMENTO E ASSENTAMENTO. AF_12/2015</t>
  </si>
  <si>
    <t>ASSENTAMENTO DE TUBO DE CONCRETO PARA REDES COLETORAS DE ESGOTO SANITÁRIO, DIÂMETRO DE 400 MM, JUNTA ELÁSTICA, INSTALADO EM LOCAL COM BAIXO NÍVEL DE INTERFERÊNCIAS (NÃO INCLUI FORNECIMENTO). AF_12/2015</t>
  </si>
  <si>
    <t>TUBO DE CONCRETO PARA REDES COLETORAS DE ESGOTO SANITÁRIO, DIÂMETRO DE 500 MM, JUNTA ELÁSTICA, INSTALADO EM LOCAL COM BAIXO NÍVEL DE INTERFERÊNCIAS - FORNECIMENTO E ASSENTAMENTO. AF_12/2015</t>
  </si>
  <si>
    <t>ASSENTAMENTO DE TUBO DE CONCRETO PARA REDES COLETORAS DE ESGOTO SANITÁRIO, DIÂMETRO DE 500 MM, JUNTA ELÁSTICA, INSTALADO EM LOCAL COM BAIXO NÍVEL DE INTERFERÊNCIAS (NÃO INCLUI FORNECIMENTO). AF_12/2015</t>
  </si>
  <si>
    <t>TUBO DE CONCRETO PARA REDES COLETORAS DE ESGOTO SANITÁRIO, DIÂMETRO DE 600 MM, JUNTA ELÁSTICA, INSTALADO EM LOCAL COM BAIXO NÍVEL DE INTERFERÊNCIAS - FORNECIMENTO E ASSENTAMENTO. AF_12/2015</t>
  </si>
  <si>
    <t>ASSENTAMENTO DE TUBO DE CONCRETO PARA REDES COLETORAS DE ESGOTO SANITÁRIO, DIÂMETRO DE 600 MM, JUNTA ELÁSTICA, INSTALADO EM LOCAL COM BAIXO NÍVEL DE INTERFERÊNCIAS (NÃO INCLUI FORNECIMENTO). AF_12/2015</t>
  </si>
  <si>
    <t>TUBO DE CONCRETO PARA REDES COLETORAS DE ESGOTO SANITÁRIO, DIÂMETRO DE 700 MM, JUNTA ELÁSTICA, INSTALADO EM LOCAL COM BAIXO NÍVEL DE INTERFERÊNCIAS - FORNECIMENTO E ASSENTAMENTO. AF_12/2015</t>
  </si>
  <si>
    <t>ASSENTAMENTO DE TUBO DE CONCRETO PARA REDES COLETORAS DE ESGOTO SANITÁRIO, DIÂMETRO DE 700 MM, JUNTA ELÁSTICA, INSTALADO EM LOCAL COM BAIXO NÍVEL DE INTERFERÊNCIAS (NÃO INCLUI FORNECIMENTO). AF_12/2015</t>
  </si>
  <si>
    <t>ASSENTAMENTO DE TUBO DE CONCRETO PARA REDES COLETORAS DE ESGOTO SANITÁRIO, DIÂMETRO DE 800 MM, JUNTA ELÁSTICA, INSTALADO EM LOCAL COM BAIXO NÍVEL DE INTERFERÊNCIAS (NÃO INCLUI FORNECIMENTO). AF_12/2015</t>
  </si>
  <si>
    <t>ASSENTAMENTO DE TUBO DE CONCRETO PARA REDES COLETORAS DE ESGOTO SANITÁRIO, DIÂMETRO DE 900 MM, JUNTA ELÁSTICA, INSTALADO EM LOCAL COM BAIXO NÍVEL DE INTERFERÊNCIAS (NÃO INCLUI FORNECIMENTO). AF_12/2015</t>
  </si>
  <si>
    <t>TUBO DE CONCRETO PARA REDES COLETORAS DE ESGOTO SANITÁRIO, DIÂMETRO DE 1000 MM, JUNTA ELÁSTICA, INSTALADO EM LOCAL COM BAIXO NÍVEL DE INTERFERÊNCIAS - FORNECIMENTO E ASSENTAMENTO. AF_12/2015</t>
  </si>
  <si>
    <t>ASSENTAMENTO DE TUBO DE CONCRETO PARA REDES COLETORAS DE ESGOTO SANITÁRIO, DIÂMETRO DE 1000 MM, JUNTA ELÁSTICA, INSTALADO EM LOCAL COM BAIXO NÍVEL DE INTERFERÊNCIAS (NÃO INCLUI FORNECIMENTO). AF_12/2015</t>
  </si>
  <si>
    <t>TUBO DE CONCRETO PARA REDES COLETORAS DE ESGOTO SANITÁRIO, DIÂMETRO DE 300 MM, JUNTA ELÁSTICA, INSTALADO EM LOCAL COM ALTO NÍVEL DE INTERFERÊNCIAS - FORNECIMENTO E ASSENTAMENTO. AF_12/2015</t>
  </si>
  <si>
    <t>ASSENTAMENTO DE TUBO DE CONCRETO PARA REDES COLETORAS DE ESGOTO SANITÁRIO, DIÂMETRO DE 300 MM, JUNTA ELÁSTICA, INSTALADO EM LOCAL COM ALTO NÍVEL DE INTERFERÊNCIAS (NÃO INCLUI FORNECIMENTO). AF_12/2015</t>
  </si>
  <si>
    <t>TUBO DE CONCRETO PARA REDES COLETORAS DE ESGOTO SANITÁRIO, DIÂMETRO DE 400 MM, JUNTA ELÁSTICA, INSTALADO EM LOCAL COM ALTO NÍVEL DE INTERFERÊNCIAS - FORNECIMENTO E ASSENTAMENTO. AF_12/2015</t>
  </si>
  <si>
    <t>ASSENTAMENTO DE TUBO DE CONCRETO PARA REDES COLETORAS DE ESGOTO SANITÁRIO, DIÂMETRO DE 400 MM, JUNTA ELÁSTICA, INSTALADO EM LOCAL COM ALTO NÍVEL DE INTERFERÊNCIAS (NÃO INCLUI FORNECIMENTO). AF_12/2015</t>
  </si>
  <si>
    <t>TUBO DE CONCRETO PARA REDES COLETORAS DE ESGOTO SANITÁRIO, DIÂMETRO DE 500 MM, JUNTA ELÁSTICA, INSTALADO EM LOCAL COM ALTO NÍVEL DE INTERFERÊNCIAS - FORNECIMENTO E ASSENTAMENTO. AF_12/2015</t>
  </si>
  <si>
    <t>ASSENTAMENTO DE TUBO DE CONCRETO PARA REDES COLETORAS DE ESGOTO SANITÁRIO, DIÂMETRO DE 500 MM, JUNTA ELÁSTICA, INSTALADO EM LOCAL COM ALTO NÍVEL DE INTERFERÊNCIAS (NÃO INCLUI FORNECIMENTO). AF_12/2015</t>
  </si>
  <si>
    <t>TUBO DE CONCRETO PARA REDES COLETORAS DE ESGOTO SANITÁRIO, DIÂMETRO DE 600 MM, JUNTA ELÁSTICA, INSTALADO EM LOCAL COM ALTO NÍVEL DE INTERFERÊNCIAS - FORNECIMENTO E ASSENTAMENTO. AF_12/2015</t>
  </si>
  <si>
    <t>ASSENTAMENTO DE TUBO DE CONCRETO PARA REDES COLETORAS DE ESGOTO SANITÁRIO, DIÂMETRO DE 600 MM, JUNTA ELÁSTICA, INSTALADO EM LOCAL COM ALTO NÍVEL DE INTERFERÊNCIAS (NÃO INCLUI FORNECIMENTO). AF_12/2015</t>
  </si>
  <si>
    <t>TUBO DE CONCRETO PARA REDES COLETORAS DE ESGOTO SANITÁRIO, DIÂMETRO DE 700 MM, JUNTA ELÁSTICA, INSTALADO EM LOCAL COM ALTO NÍVEL DE INTERFERÊNCIAS - FORNECIMENTO E ASSENTAMENTO. AF_12/2015</t>
  </si>
  <si>
    <t>ASSENTAMENTO DE TUBO DE CONCRETO PARA REDES COLETORAS DE ESGOTO SANITÁRIO, DIÂMETRO DE 700 MM, JUNTA ELÁSTICA, INSTALADO EM LOCAL COM ALTO NÍVEL DE INTERFERÊNCIAS (NÃO INCLUI FORNECIMENTO). AF_12/2015</t>
  </si>
  <si>
    <t>ASSENTAMENTO DE TUBO DE CONCRETO PARA REDES COLETORAS DE ESGOTO SANITÁRIO, DIÂMETRO DE 800 MM, JUNTA ELÁSTICA, INSTALADO EM LOCAL COM ALTO NÍVEL DE INTERFERÊNCIAS (NÃO INCLUI FORNECIMENTO). AF_12/2015</t>
  </si>
  <si>
    <t>ASSENTAMENTO DE TUBO DE CONCRETO PARA REDES COLETORAS DE ESGOTO SANITÁRIO, DIÂMETRO DE 900 MM, JUNTA ELÁSTICA, INSTALADO EM LOCAL COM ALTO NÍVEL DE INTERFERÊNCIAS (NÃO INCLUI FORNECIMENTO). AF_12/2015</t>
  </si>
  <si>
    <t>TUBO DE CONCRETO PARA REDES COLETORAS DE ESGOTO SANITÁRIO, DIÂMETRO DE 1000 MM, JUNTA ELÁSTICA, INSTALADO EM LOCAL COM ALTO NÍVEL DE INTERFERÊNCIAS - FORNECIMENTO E ASSENTAMENTO. AF_12/2015</t>
  </si>
  <si>
    <t>ASSENTAMENTO DE TUBO DE CONCRETO PARA REDES COLETORAS DE ESGOTO SANITÁRIO, DIÂMETRO DE 1000 MM, JUNTA ELÁSTICA, INSTALADO EM LOCAL COM ALTO NÍVEL DE INTERFERÊNCIAS (NÃO INCLUI FORNECIMENTO). AF_12/2015</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</si>
  <si>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</si>
  <si>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</si>
  <si>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</si>
  <si>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</si>
  <si>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</si>
  <si>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</si>
  <si>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</si>
  <si>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</si>
  <si>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</si>
  <si>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</si>
  <si>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</si>
  <si>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</si>
  <si>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</si>
  <si>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</si>
  <si>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</si>
  <si>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</si>
  <si>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</si>
  <si>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</si>
  <si>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</si>
  <si>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</si>
  <si>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</si>
  <si>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</si>
  <si>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TUBO DE CONCRETO PARA REDES COLETORAS DE ÁGUAS PLUVIAIS, DIÂMETRO DE 1200 MM, JUNTA RÍGIDA, INSTALADO EM LOCAL COM BAIXO NÍVEL DE INTERFERÊNCIAS - FORNECIMENTO E ASSENTAMENTO. AF_12/2015</t>
  </si>
  <si>
    <t>ASSENTAMENTO DE TUBO DE CONCRETO PARA REDES COLETORAS DE ÁGUAS PLUVIAIS, DIÂMETRO DE 1200 MM, JUNTA RÍGIDA, INSTALADO EM LOCAL COM BAIXO NÍVEL DE INTERFERÊNCIAS (NÃO INCLUI FORNECIMENTO). AF_12/2015</t>
  </si>
  <si>
    <t>TUBO DE CONCRETO PARA REDES COLETORAS DE ÁGUAS PLUVIAIS, DIÂMETRO DE 1500 MM, JUNTA RÍGIDA, INSTALADO EM LOCAL COM BAIXO NÍVEL DE INTERFERÊNCIAS - FORNECIMENTO E ASSENTAMENTO.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</si>
  <si>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</si>
  <si>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</si>
  <si>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</si>
  <si>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</si>
  <si>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</si>
  <si>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</si>
  <si>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</si>
  <si>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</si>
  <si>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</si>
  <si>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TUBO DE CONCRETO PARA REDES COLETORAS DE ÁGUAS PLUVIAIS, DIÂMETRO DE 1200 MM, JUNTA RÍGIDA, INSTALADO EM LOCAL COM ALTO NÍVEL DE INTERFERÊNCIAS - FORNECIMENTO E ASSENTAMENTO. AF_12/2015</t>
  </si>
  <si>
    <t>ASSENTAMENTO DE TUBO DE CONCRETO PARA REDES COLETORAS DE ÁGUAS PLUVIAIS, DIÂMETRO DE 1200 MM, JUNTA RÍGIDA, INSTALADO EM LOCAL COM ALTO NÍVEL DE INTERFERÊNCIAS (NÃO INCLUI FORNECIMENTO). AF_12/2015</t>
  </si>
  <si>
    <t>TUBO DE CONCRETO PARA REDES COLETORAS DE ÁGUAS PLUVIAIS, DIÂMETRO DE 1500 MM, JUNTA RÍGIDA, INSTALADO EM LOCAL COM ALTO NÍVEL DE INTERFERÊNCIAS - FORNECIMENTO E ASSENTAMENTO. AF_12/2015</t>
  </si>
  <si>
    <t>ASSENTAMENTO DE TUBO DE CONCRETO PARA REDES COLETORAS DE ÁGUAS PLUVIAIS, DIÂMETRO DE 1500 MM, JUNTA RÍGIDA, INSTALADO EM LOCAL COM ALTO NÍVEL DE INTERFERÊNCIAS (NÃO INCLUI FORNECIMENTO). AF_12/2015</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</si>
  <si>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</si>
  <si>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</si>
  <si>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300 MM, JUNTA RÍGIDA, INSTALADO EM LOCAL COM BAIXO NÍVEL DE INTERFERÊNCIAS - FORNECIMENTO E ASSENTAMENTO. AF_12/2015</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</si>
  <si>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</si>
  <si>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</si>
  <si>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</si>
  <si>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</si>
  <si>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</si>
  <si>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</si>
  <si>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</si>
  <si>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</si>
  <si>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</si>
  <si>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</si>
  <si>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</si>
  <si>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</si>
  <si>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</si>
  <si>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</si>
  <si>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</si>
  <si>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</si>
  <si>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</si>
  <si>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</si>
  <si>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</si>
  <si>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EXECUÇÃO DE ESCRITÓRIO EM CANTEIRO DE OBRA EM ALVENARIA, NÃO INCLUSO MOBILIÁRIO E EQUIPAMENTOS. AF_02/2016</t>
  </si>
  <si>
    <t>EXECUÇÃO DE ESCRITÓRIO EM CANTEIRO DE OBRA EM CHAPA DE MADEIRA COMPENSADA,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</si>
  <si>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</si>
  <si>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</si>
  <si>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CHAPA DE MADEIRA COMPENSADA, NÃO INCLUSO MOBILIÁRIO E EQUIPAMENTOS. AF_02/2016</t>
  </si>
  <si>
    <t>EXECUÇÃO DE REFEITÓRIO EM CANTEIRO DE OBRA EM ALVENARIA, NÃO INCLUSO MOBILIÁRIO E EQUIPAMENTOS. AF_02/2016</t>
  </si>
  <si>
    <t>EXECUÇÃO DE SANITÁRIO E VESTIÁRIO EM CANTEIRO DE OBRA EM CHAPA DE MADEIRA COMPENSADA, NÃO INCLUSO MOBILIÁRIO. AF_02/2016</t>
  </si>
  <si>
    <t>EXECUÇÃO DE SANITÁRIO E VESTIÁRIO EM CANTEIRO DE OBRA EM ALVENARIA, NÃO INCLUSO MOBILIÁRIO. AF_02/2016</t>
  </si>
  <si>
    <t>EXECUÇÃO DE RESERVATÓRIO ELEVADO DE ÁGUA (1000 LITROS) EM CANTEIRO DE OBRA, APOIADO EM ESTRUTURA DE MADEIRA. AF_02/2016</t>
  </si>
  <si>
    <t>EXECUÇÃO DE RESERVATÓRIO ELEVADO DE ÁGUA (2000 LITROS) EM CANTEIRO DE OBRA, APOIADO EM ESTRUTURA DE MADEIRA. AF_02/2016</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</si>
  <si>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</si>
  <si>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</si>
  <si>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DEPÓSITO EM CANTEIRO DE OBRA EM CHAPA DE MADEIRA COMPENSADA, NÃO INCLUSO MOBILIÁRIO. AF_04/2016</t>
  </si>
  <si>
    <t>EXECUÇÃO DE GUARITA EM CANTEIRO DE OBRA EM CHAPA DE MADEIRA COMPENSADA, NÃO INCLUSO MOBILIÁRIO. AF_04/2016</t>
  </si>
  <si>
    <t>PAREDE DE MADEIRA COMPENSADA PARA CONSTRUÇÃO TEMPORÁRIA EM CHAPA SIMPLES, EXTERNA, COM ÁREA LÍQUIDA MAIOR OU IGUAL A 6 M², SEM VÃO. AF_05/2018</t>
  </si>
  <si>
    <t>PAREDE DE MADEIRA COMPENSADA PARA CONSTRUÇÃO TEMPORÁRIA EM CHAPA SIMPLES, EXTERNA, COM ÁREA LÍQUIDA MENOR QUE 6 M², SEM VÃO. AF_05/2018</t>
  </si>
  <si>
    <t>PAREDE DE MADEIRA COMPENSADA PARA CONSTRUÇÃO TEMPORÁRIA EM CHAPA SIMPLES, INTERNA, COM ÁREA LÍQUIDA MAIOR OU IGUAL A 6 M², SEM VÃO. AF_05/2018</t>
  </si>
  <si>
    <t>PAREDE DE MADEIRA COMPENSADA PARA CONSTRUÇÃO TEMPORÁRIA EM CHAPA SIMPLES, INTERNA, COM ÁREA LÍQUIDA MENOR QUE 6 M², SEM VÃO. AF_05/2018</t>
  </si>
  <si>
    <t>PAREDE DE MADEIRA COMPENSADA PARA CONSTRUÇÃO TEMPORÁRIA EM CHAPA SIMPLES, EXTERNA, COM ÁREA LÍQUIDA MAIOR OU IGUAL A 6 M², COM VÃO. AF_05/2018</t>
  </si>
  <si>
    <t>PAREDE DE MADEIRA COMPENSADA PARA CONSTRUÇÃO TEMPORÁRIA EM CHAPA SIMPLES, EXTERNA, COM ÁREA LÍQUIDA MENOR QUE 6 M², COM VÃO. AF_05/2018</t>
  </si>
  <si>
    <t>PAREDE DE MADEIRA COMPENSADA PARA CONSTRUÇÃO TEMPORÁRIA EM CHAPA SIMPLES, INTERNA, COM ÁREA LÍQUIDA MAIOR OU IGUAL A 6 M², COM VÃO. AF_05/2018</t>
  </si>
  <si>
    <t>PAREDE DE MADEIRA COMPENSADA PARA CONSTRUÇÃO TEMPORÁRIA EM CHAPA SIMPLES, INTERNA, COM ÁREA LÍQUIDA MENOR QUE 6 M², COM VÃO. AF_05/2018</t>
  </si>
  <si>
    <t>PAREDE DE MADEIRA COMPENSADA PARA CONSTRUÇÃO TEMPORÁRIA EM CHAPA DUPLA, EXTERNA, COM ÁREA LÍQUIDA MAIOR OU IGUAL A 6 M², SEM VÃO. AF_05/2018</t>
  </si>
  <si>
    <t>PAREDE DE MADEIRA COMPENSADA PARA CONSTRUÇÃO TEMPORÁRIA EM CHAPA DUPLA, EXTERNA, COM ÁREA LÍQUIDA MENOR QUE 6 M², SEM VÃO. AF_05/2018</t>
  </si>
  <si>
    <t>PAREDE DE MADEIRA COMPENSADA PARA CONSTRUÇÃO TEMPORÁRIA EM CHAPA DUPLA, INTERNA, COM ÁREA LÍQUIDA MAIOR OU IGUAL A 6 M², SEM VÃO. AF_05/2018</t>
  </si>
  <si>
    <t>PAREDE DE MADEIRA COMPENSADA PARA CONSTRUÇÃO TEMPORÁRIA EM CHAPA DUPLA, INTERNA, COM ÁREA LÍQUIDA MENOR QUE 6 M², SEM VÃO. AF_05/2018</t>
  </si>
  <si>
    <t>PAREDE DE MADEIRA COMPENSADA PARA CONSTRUÇÃO TEMPORÁRIA EM CHAPA DUPLA, EXTERNA, COM ÁREA LÍQUIDA MAIOR OU IGUAL A QUE 6 M², COM VÃO. AF_05/2018</t>
  </si>
  <si>
    <t>PAREDE DE MADEIRA COMPENSADA PARA CONSTRUÇÃO TEMPORÁRIA EM CHAPA DUPLA, EXTERNA, COM ÁREA LÍQUIDA MENOR QUE 6 M², COM VÃO. AF_05/2018</t>
  </si>
  <si>
    <t>PAREDE DE MADEIRA COMPENSADA PARA CONSTRUÇÃO TEMPORÁRIA EM CHAPA DUPLA, INTERNA, COM ÁREA LÍQUIDA MAIOR OU IGUAL A 6 M², COM VÃO. AF_05/2018</t>
  </si>
  <si>
    <t>PAREDE DE MADEIRA COMPENSADA PARA CONSTRUÇÃO TEMPORÁRIA EM CHAPA DUPLA, INTERNA, COM ÁREA LÍQUIDA MENOR QUE 6 M², COM VÃO. AF_05/2018</t>
  </si>
  <si>
    <t>TAPUME COM COMPENSADO DE MADEIRA. AF_05/2018</t>
  </si>
  <si>
    <t>TAPUME COM TELHA METÁLICA. AF_05/2018</t>
  </si>
  <si>
    <t>PISO PARA CONSTRUÇÃO TEMPORÁRIA EM MADEIRA, SEM REAPROVEITAMENTO. AF_05/2018</t>
  </si>
  <si>
    <t>ESCAVADEIRA HIDRÁULICA SOBRE ESTEIRAS, CAÇAMBA 0,80 M3, PESO OPERACIONAL 17 T, POTENCIA BRUTA 111 HP - CHP DIURNO. AF_06/2014</t>
  </si>
  <si>
    <t>CHP</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</si>
  <si>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</si>
  <si>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4X2, POTÊNCIA LÍQ. 79 HP, CAÇAMBA CARREG. CAP. MÍN. 1 M3, CAÇAMBA RETRO CAP. 0,20 M3, PESO OPERACIONAL MÍN. 6.570 KG, PROFUNDIDADE ESCAVAÇÃO MÁX. 4,37 M - CHP DIURNO. AF_06/2014</t>
  </si>
  <si>
    <t>ROLO COMPACTADOR VIBRATÓRIO DE UM CILINDRO AÇO LISO, POTÊNCIA 80 HP, PESO OPERACIONAL MÁXIMO 8,1 T, IMPACTO DINÂMICO 16,15 / 9,5 T, LARGURA DE TRABALHO 1,68 M - CHP DIURNO. AF_06/2014</t>
  </si>
  <si>
    <t>GRADE DE DISCO CONTROLE REMOTO REBOCÁVEL, COM 24 DISCOS 24 X 6 MM COM PNEUS PARA TRANSPORTE - CHP DIURNO. AF_06/2014</t>
  </si>
  <si>
    <t>MARTELETE OU ROMPEDOR PNEUMÁTICO MANUAL, 28 KG, COM SILENCIADOR - CHP DIURNO. AF_07/2016</t>
  </si>
  <si>
    <t>CAMINHÃO BASCULANTE 6 M3, PESO BRUTO TOTAL 16.000 KG, CARGA ÚTIL MÁXIMA 13.071 KG, DISTÂNCIA ENTRE EIXOS 4,80 M, POTÊNCIA 230 CV INCLUSIVE CAÇAMBA METÁLICA - CHP DIURNO. AF_06/2014</t>
  </si>
  <si>
    <t>USINA DE CONCRETO FIXA, CAPACIDADE NOMINAL DE 90 A 120 M3/H, SEM SILO - CHP DIURNO. AF_07/2016</t>
  </si>
  <si>
    <t>CAMINHÃO TOCO, PBT 16.000 KG, CARGA ÚTIL MÁX. 10.685 KG, DIST. ENTRE EIXOS 4,8 M, POTÊNCIA 189 CV, INCLUSIVE CARROCERIA FIXA ABERTA DE MADEIRA P/ TRANSPORTE GERAL DE CARGA SECA, DIMEN. APROX. 2,5 X 7,00 X 0,50 M - CHP DIURNO. AF_06/2014</t>
  </si>
  <si>
    <t>VIBROACABADORA DE ASFALTO SOBRE ESTEIRAS, LARGURA DE PAVIMENTAÇÃO 1,90 M A 5,30 M, POTÊNCIA 105 HP CAPACIDADE 450 T/H - CHP DIURNO. AF_11/2014</t>
  </si>
  <si>
    <t>VASSOURA MECÂNICA REBOCÁVEL COM ESCOVA CILÍNDRICA, LARGURA ÚTIL DE VARRIMENTO DE 2,44 M - CHP DIURNO. AF_06/2014</t>
  </si>
  <si>
    <t>TRATOR DE PNEUS, POTÊNCIA 122 CV, TRAÇÃO 4X4, PESO COM LASTRO DE 4.510 KG - CHP DIURNO. AF_06/2014</t>
  </si>
  <si>
    <t>TRATOR DE ESTEIRAS, POTÊNCIA 170 HP, PESO OPERACIONAL 19 T, CAÇAMBA 5,2 M3 - CHP DIURNO. AF_06/2014</t>
  </si>
  <si>
    <t>TRATOR DE ESTEIRAS, POTÊNCIA 150 HP, PESO OPERACIONAL 16,7 T, COM RODA MOTRIZ ELEVADA E LÂMINA 3,18 M3 - CHP DIURNO. AF_06/2014</t>
  </si>
  <si>
    <t>TRATOR DE ESTEIRAS, POTÊNCIA 347 HP, PESO OPERACIONAL 38,5 T, COM LÂMINA 8,70 M3 - CHP DIURNO. AF_06/2014</t>
  </si>
  <si>
    <t>ROLO COMPACTADOR VIBRATÓRIO REBOCÁVEL, CILINDRO DE AÇO LISO, POTÊNCIA DE TRAÇÃO DE 65 CV, PESO 4,7 T, IMPACTO DINÂMICO 18,3 T, LARGURA DE TRABALHO 1,67 M - CHP DIURNO. AF_02/2016</t>
  </si>
  <si>
    <t>ROLO COMPACTADOR VIBRATÓRIO TANDEM AÇO LISO, POTÊNCIA 58 HP, PESO SEM/COM LASTRO 6,5 / 9,4 T, LARGURA DE TRABALHO 1,2 M - CHP DIURNO. AF_06/2014</t>
  </si>
  <si>
    <t>RETROESCAVADEIRA SOBRE RODAS COM CARREGADEIRA, TRAÇÃO 4X4, POTÊNCIA LÍQ. 72 HP, CAÇAMBA CARREG. CAP. MÍN. 0,79 M3, CAÇAMBA RETRO CAP. 0,18 M3, PESO OPERACIONAL MÍN. 7.140 KG, PROFUNDIDADE ESCAVAÇÃO MÁX. 4,50 M - CHP DIURNO. AF_06/2014</t>
  </si>
  <si>
    <t>ROLO COMPACTADOR VIBRATÓRIO PÉ DE CARNEIRO, OPERADO POR CONTROLE REMOTO, POTÊNCIA 12,5 KW, PESO OPERACIONAL 1,675 T, LARGURA DE TRABALHO 0,85 M - CHP DIURNO. AF_02/2016</t>
  </si>
  <si>
    <t>USINA DE LAMA ASFÁLTICA, PROD 30 A 50 T/H, SILO DE AGREGADO 7 M3, RESERVATÓRIOS PARA EMULSÃO E ÁGUA DE 2,3 M3 CADA, MISTURADOR TIPO PUG MILL A SER MONTADO SOBRE CAMINHÃO - CHP DIURNO. AF_10/2014</t>
  </si>
  <si>
    <t>CAMINHÃO TOCO, PESO BRUTO TOTAL 14.300 KG, CARGA ÚTIL MÁXIMA 9590 KG, DISTÂNCIA ENTRE EIXOS 4,76 M, POTÊNCIA 185 CV (NÃO INCLUI CARROCERIA) - CHP DIURNO. AF_06/2014</t>
  </si>
  <si>
    <t>CAMINHÃO TOCO, PESO BRUTO TOTAL 16.000 KG, CARGA ÚTIL MÁXIMA DE 10.685 KG, DISTÂNCIA ENTRE EIXOS 4,80 M, POTÊNCIA 189 CV EXCLUSIVE CARROCERIA - CHP DIURNO. AF_06/2014</t>
  </si>
  <si>
    <t>CAMINHÃO PIPA 10.000 L TRUCADO, PESO BRUTO TOTAL 23.000 KG, CARGA ÚTIL MÁXIMA 15.935 KG, DISTÂNCIA ENTRE EIXOS 4,8 M, POTÊNCIA 230 CV, INCLUSIVE TANQUE DE AÇO PARA TRANSPORTE DE ÁGUA - CHP DIURNO. AF_06/2014</t>
  </si>
  <si>
    <t>ESPARGIDOR DE ASFALTO PRESSURIZADO COM TANQUE DE 2500 L, REBOCÁVEL COM MOTOR A GASOLINA POTÊNCIA 3,4 HP - CHP DIURNO. AF_07/2014</t>
  </si>
  <si>
    <t>GRADE DE DISCO REBOCÁVEL COM 20 DISCOS 24" X 6 MM COM PNEUS PARA TRANSPORTE - CHP DIURNO. AF_06/2014</t>
  </si>
  <si>
    <t>GUINDAUTO HIDRÁULICO, CAPACIDADE MÁXIMA DE CARGA 6200 KG, MOMENTO MÁXIMO DE CARGA 11,7 TM, ALCANCE MÁXIMO HORIZONTAL 9,70 M, INCLUSIVE CAMINHÃO TOCO PBT 16.000 KG, POTÊNCIA DE 189 CV - CHP DIURNO. AF_06/2014</t>
  </si>
  <si>
    <t>MOTONIVELADORA POTÊNCIA BÁSICA LÍQUIDA (PRIMEIRA MARCHA) 125 HP, PESO BRUTO 13032 KG, LARGURA DA LÂMINA DE 3,7 M - CHP DIURNO. AF_06/2014</t>
  </si>
  <si>
    <t>PÁ CARREGADEIRA SOBRE RODAS, POTÊNCIA LÍQUIDA 128 HP, CAPACIDADE DA CAÇAMBA 1,7 A 2,8 M3, PESO OPERACIONAL 11632 KG - CHP DIURNO. AF_06/2014</t>
  </si>
  <si>
    <t>PÁ CARREGADEIRA SOBRE RODAS, POTÊNCIA 197 HP, CAPACIDADE DA CAÇAMBA 2,5 A 3,5 M3, PESO OPERACIONAL 18338 KG - CHP DIURNO. AF_06/2014</t>
  </si>
  <si>
    <t>COMPRESSOR DE AR REBOCÁVEL, VAZÃO 189 PCM, PRESSÃO EFETIVA DE TRABALHO 102 PSI, MOTOR DIESEL, POTÊNCIA 63 CV - CHP DIURNO. AF_06/2015</t>
  </si>
  <si>
    <t>CAMINHÃO PIPA 6.000 L, PESO BRUTO TOTAL 13.000 KG, DISTÂNCIA ENTRE EIXOS 4,80 M, POTÊNCIA 189 CV INCLUSIVE TANQUE DE AÇO PARA TRANSPORTE DE ÁGUA, CAPACIDADE 6 M3 - CHP DIURNO. AF_06/2014</t>
  </si>
  <si>
    <t>ROLO COMPACTADOR DE PNEUS ESTÁTICO, PRESSÃO VARIÁVEL, POTÊNCIA 111 HP, PESO SEM/COM LASTRO 9,5 / 26 T, LARGURA DE TRABALHO 1,90 M - CHP DIURNO. AF_07/2014</t>
  </si>
  <si>
    <t>TANQUE DE ASFALTO ESTACIONÁRIO COM SERPENTINA, CAPACIDADE 30.000 L - CHP DIURNO. AF_06/2014</t>
  </si>
  <si>
    <t>MOTOBOMBA TRASH (PARA ÁGUA SUJA) AUTO ESCORVANTE, MOTOR GASOLINA DE 6,41 HP, DIÂMETROS DE SUCÇÃO X RECALQUE: 3" X 3", HM/Q = 10 MCA / 60 M3/H A 23 MCA / 0 M3/H - CHP DIURNO. AF_10/2014</t>
  </si>
  <si>
    <t>ROLO COMPACTADOR PE DE CARNEIRO VIBRATORIO, POTENCIA 125 HP, PESO OPERACIONAL SEM/COM LASTRO 11,95 / 13,30 T, IMPACTO DINAMICO 38,5 / 22,5 T, LARGURA DE TRABALHO 2,15 M - CHP DIURNO. AF_06/2014</t>
  </si>
  <si>
    <t>CAMINHÃO BASCULANTE 6 M3 TOCO, PESO BRUTO TOTAL 16.000 KG, CARGA ÚTIL MÁXIMA 11.130 KG, DISTÂNCIA ENTRE EIXOS 5,36 M, POTÊNCIA 185 CV, INCLUSIVE CAÇAMBA METÁLICA - CHP DIURNO. AF_06/2014</t>
  </si>
  <si>
    <t>GRUPO GERADOR ESTACIONÁRIO, MOTOR DIESEL POTÊNCIA 170 KVA - CHP DIURNO. AF_02/2016</t>
  </si>
  <si>
    <t>ROLO COMPACTADOR VIBRATÓRIO PÉ DE CARNEIRO PARA SOLOS, POTÊNCIA 80 HP, PESO OPERACIONAL SEM/COM LASTRO 7,4 / 8,8 T, LARGURA DE TRABALHO 1,68 M - CHP DIURNO. AF_02/2016</t>
  </si>
  <si>
    <t>CAMINHÃO TOCO, PBT 14.300 KG, CARGA ÚTIL MÁX. 9.710 KG, DIST. ENTRE EIXOS 3,56 M, POTÊNCIA 185 CV, INCLUSIVE CARROCERIA FIXA ABERTA DE MADEIRA P/ TRANSPORTE GERAL DE CARGA SECA, DIMEN. APROX. 2,50 X 6,50 X 0,50 M - CHP DIURNO. AF_06/2014</t>
  </si>
  <si>
    <t>MOTOBOMBA CENTRÍFUGA, MOTOR A GASOLINA, POTÊNCIA 5,42 HP, BOCAIS 1 1/2" X 1", DIÂMETRO ROTOR 143 MM HM/Q = 6 MCA / 16,8 M3/H A 38 MCA / 6,6 M3/H - CHP DIURNO. AF_06/2014</t>
  </si>
  <si>
    <t>ESPARGIDOR DE ASFALTO PRESSURIZADO, TANQUE 6 M3 COM ISOLAÇÃO TÉRMICA, AQUECIDO COM 2 MAÇARICOS, COM BARRA ESPARGIDORA 3,60 M, MONTADO SOBRE CAMINHÃO  TOCO, PBT 14.300 KG, POTÊNCIA 185 CV - CHP DIURNO. AF_08/2015</t>
  </si>
  <si>
    <t>GRUPO DE SOLDAGEM COM GERADOR A DIESEL 60 CV PARA SOLDA ELÉTRICA, SOBRE 04 RODAS, COM MOTOR 4 CILINDROS 600 A - CHP DIURNO. AF_02/2016</t>
  </si>
  <si>
    <t>BETONEIRA CAPACIDADE NOMINAL 400 L, CAPACIDADE DE MISTURA 310 L, MOTOR A DIESEL POTÊNCIA 5,0 HP, SEM CARREGADOR - CHP DIURNO. AF_06/2014</t>
  </si>
  <si>
    <t>MISTURADOR DE ARGAMASSA, EIXO HORIZONTAL, CAPACIDADE DE MISTURA 300 KG, MOTOR ELÉTRICO POTÊNCIA 5 CV - CHP DIURNO. AF_06/2014</t>
  </si>
  <si>
    <t>MISTURADOR DE ARGAMASSA, EIXO HORIZONTAL, CAPACIDADE DE MISTURA 600 KG, MOTOR ELÉTRICO POTÊNCIA 7,5 CV - CHP DIURNO. AF_06/2014</t>
  </si>
  <si>
    <t>MISTURADOR DE ARGAMASSA, EIXO HORIZONTAL, CAPACIDADE DE MISTURA 160 KG, MOTOR ELÉTRICO POTÊNCIA 3 CV - CHP DIURNO. AF_06/2014</t>
  </si>
  <si>
    <t>PROJETOR DE ARGAMASSA, CAPACIDADE DE PROJEÇÃO 1,5 M3/H, ALCANCE DE 30 ATÉ 60 M, MOTOR ELÉTRICO POTÊNCIA 7,5 HP - CHP DIURNO. AF_06/2014</t>
  </si>
  <si>
    <t>PROJETOR DE ARGAMASSA, CAPACIDADE DE PROJEÇÃO 2 M3/H, ALCANCE ATÉ 50 M, MOTOR ELÉTRICO POTÊNCIA 7,5 HP - CHP DIURNO. AF_06/2014</t>
  </si>
  <si>
    <t>BETONEIRA CAPACIDADE NOMINAL DE 400 L, CAPACIDADE DE MISTURA 280 L, MOTOR ELÉTRICO TRIFÁSICO POTÊNCIA DE 2 CV, SEM CARREGADOR - CHP DIURNO. AF_10/2014</t>
  </si>
  <si>
    <t>TRATOR DE ESTEIRAS, POTÊNCIA 125 HP, PESO OPERACIONAL 12,9 T, COM LÂMINA 2,7 M3 - CHP DIURNO. AF_10/2014</t>
  </si>
  <si>
    <t>ESCAVADEIRA HIDRÁULICA SOBRE ESTEIRAS, CAÇAMBA 1,20 M3, PESO OPERACIONAL 21 T, POTÊNCIA BRUTA 155 HP - CHP DIURNO. AF_06/2014</t>
  </si>
  <si>
    <t>BOMBA SUBMERSÍVEL ELÉTRICA TRIFÁSICA, POTÊNCIA 2,96 HP, Ø ROTOR 144 MM SEMI-ABERTO, BOCAL DE SAÍDA Ø 2, HM/Q = 2 MCA / 38,8 M3/H A 28 MCA / 5 M3/H - CHP DIURNO. AF_06/2014</t>
  </si>
  <si>
    <t>TANQUE DE ASFALTO ESTACIONÁRIO COM MAÇARICO, CAPACIDADE 20.000 L - CHP DIURNO. AF_06/2014</t>
  </si>
  <si>
    <t>TRATOR DE ESTEIRAS, POTÊNCIA 100 HP, PESO OPERACIONAL 9,4 T, COM LÂMINA 2,19 M3 - CHP DIURNO. AF_06/2014</t>
  </si>
  <si>
    <t>TRATOR DE PNEUS, POTÊNCIA 85 CV, TRAÇÃO 4X4, PESO COM LASTRO DE 4.675 KG - CHP DIURNO. AF_06/2014</t>
  </si>
  <si>
    <t>BETONEIRA CAPACIDADE NOMINAL DE 600 L, CAPACIDADE DE MISTURA 360 L, MOTOR ELÉTRICO TRIFÁSICO POTÊNCIA DE 4 CV, SEM CARREGADOR - CHP DIURNO. AF_11/2014</t>
  </si>
  <si>
    <t>FRESADORA DE ASFALTO A FRIO SOBRE RODAS, LARGURA FRESAGEM DE 1,0 M, POTÊNCIA 208 HP - CHP DIURNO. AF_11/2014</t>
  </si>
  <si>
    <t>FRESADORA DE ASFALTO A FRIO SOBRE RODAS, LARGURA FRESAGEM DE 2,0 M, POTÊNCIA 550 HP - CHP DIURNO. AF_11/2014</t>
  </si>
  <si>
    <t>RECICLADORA DE ASFALTO A FRIO SOBRE RODAS, LARGURA FRESAGEM DE 2,0 M, POTÊNCIA 422 HP - CHP DIURNO. AF_11/2014</t>
  </si>
  <si>
    <t>VIBROACABADORA DE ASFALTO SOBRE ESTEIRAS, LARGURA DE PAVIMENTAÇÃO 2,13 M A 4,55 M, POTÊNCIA 100 HP CAPACIDADE 400 T/H - CHP DIURNO. AF_11/2014</t>
  </si>
  <si>
    <t>GUINDASTE HIDRÁULICO AUTOPROPELIDO, COM LANÇA TELESCÓPICA 28,80 M, CAPACIDADE MÁXIMA 30 T, POTÊNCIA 97 KW, TRAÇÃO 4 X 4 - CHP DIURNO. AF_11/2014</t>
  </si>
  <si>
    <t>BETONEIRA CAPACIDADE NOMINAL DE 600 L, CAPACIDADE DE MISTURA 440 L, MOTOR A DIESEL POTÊNCIA 10 HP, COM CARREGADOR - CHP DIURNO. AF_11/2014</t>
  </si>
  <si>
    <t>BATE-ESTACAS POR GRAVIDADE, POTÊNCIA DE 160 HP, PESO DO MARTELO ATÉ 3 TONELADAS - CHP DIURNO. AF_11/2014</t>
  </si>
  <si>
    <t>CAMINHÃO BASCULANTE 14 M3, COM CAVALO MECÂNICO DE CAPACIDADE MÁXIMA DE TRAÇÃO COMBINADO DE 36000 KG, POTÊNCIA 286 CV, INCLUSIVE SEMIREBOQUE COM CAÇAMBA METÁLICA - CHP DIURNO. AF_12/2014</t>
  </si>
  <si>
    <t>CAMINHÃO BASCULANTE 18 M3, COM CAVALO MECÂNICO DE CAPACIDADE MÁXIMA DE TRAÇÃO COMBINADO DE 45000 KG, POTÊNCIA 330 CV, INCLUSIVE SEMIREBOQUE COM CAÇAMBA METÁLICA - CHP DIURNO. AF_12/2014</t>
  </si>
  <si>
    <t>VIBRADOR DE IMERSÃO, DIÂMETRO DE PONTEIRA 45MM, MOTOR ELÉTRICO TRIFÁSICO POTÊNCIA DE 2 CV - CHP DIURNO. AF_06/2015</t>
  </si>
  <si>
    <t>PERFURATRIZ MANUAL, TORQUE MÁXIMO 83 N.M, POTÊNCIA 5 CV, COM DIÂMETRO MÁXIMO 4" - CHP DIURNO. AF_06/2015</t>
  </si>
  <si>
    <t>PERFURATRIZ SOBRE ESTEIRA, TORQUE MÁXIMO 600 KGF, PESO MÉDIO 1000 KG, POTÊNCIA 20 HP, DIÂMETRO MÁXIMO 10" - CHP DIURNO. AF_06/2015</t>
  </si>
  <si>
    <t>MISTURADOR DUPLO HORIZONTAL DE ALTA TURBULÊNCIA, CAPACIDADE / VOLUME 2 X 500 LITROS, MOTORES ELÉTRICOS MÍNIMO 5 CV CADA, PARA NATA CIMENTO, ARGAMASSA E OUTROS - CHP DIURNO. AF_06/2015</t>
  </si>
  <si>
    <t>BOMBA TRIPLEX, PARA INJEÇÃO DE NATA DE CIMENTO, VAZÃO MÁXIMA DE 100 LITROS/MINUTO, PRESSÃO MÁXIMA DE 70 BAR - CHP DIURNO. AF_06/2015</t>
  </si>
  <si>
    <t>BOMBA CENTRÍFUGA MONOESTÁGIO COM MOTOR ELÉTRICO MONOFÁSICO, POTÊNCIA 15 HP, DIÂMETRO DO ROTOR 173 MM, HM/Q = 30 MCA / 90 M3/H A 45 MCA / 55 M3/H - CHP DIURNO. AF_06/2015</t>
  </si>
  <si>
    <t>BOMBA DE PROJEÇÃO DE CONCRETO SECO, POTÊNCIA 10 CV, VAZÃO 3 M3/H - CHP DIURNO. AF_06/2015</t>
  </si>
  <si>
    <t>BOMBA DE PROJEÇÃO DE CONCRETO SECO, POTÊNCIA 10 CV, VAZÃO 6 M3/H - CHP DIURNO. AF_06/2015</t>
  </si>
  <si>
    <t>PROJETOR PNEUMÁTICO DE ARGAMASSA PARA CHAPISCO E REBOCO COM RECIPIENTE ACOPLADO, TIPO CANEQUINHA, COM COMPRESSOR DE AR REBOCÁVEL VAZÃO 89 PCM E MOTOR DIESEL DE 20 CV - CHP DIURNO. AF_06/2015</t>
  </si>
  <si>
    <t>PERFURATRIZ COM TORRE METÁLICA PARA EXECUÇÃO DE ESTACA HÉLICE CONTÍNUA, PROFUNDIDADE MÁXIMA DE 30 M, DIÂMETRO MÁXIMO DE 800 MM, POTÊNCIA INSTALADA DE 268 HP, MESA ROTATIVA COM TORQUE MÁXIMO DE 170 KNM - CHP DIURNO. AF_06/2015</t>
  </si>
  <si>
    <t>PERFURATRIZ HIDRÁULICA SOBRE CAMINHÃO COM TRADO CURTO ACOPLADO, PROFUNDIDADE MÁXIMA DE 20 M, DIÂMETRO MÁXIMO DE 1500 MM, POTÊNCIA INSTALADA DE 137 HP, MESA ROTATIVA COM TORQUE MÁXIMO DE 30 KNM - CHP DIURNO. AF_06/2015</t>
  </si>
  <si>
    <t>MANIPULADOR TELESCÓPICO, POTÊNCIA DE 85 HP, CAPACIDADE DE CARGA DE 3.500 KG, ALTURA MÁXIMA DE ELEVAÇÃO DE 12,3 M - CHP DIURNO. AF_06/2015</t>
  </si>
  <si>
    <t>MINICARREGADEIRA SOBRE RODAS, POTÊNCIA LÍQUIDA DE 47 HP, CAPACIDADE NOMINAL DE OPERAÇÃO DE 646 KG - CHP DIURNO. AF_06/2015</t>
  </si>
  <si>
    <t>COMPRESSOR DE AR REBOCÁVEL, VAZÃO 89 PCM, PRESSÃO EFETIVA DE TRABALHO 102 PSI, MOTOR DIESEL, POTÊNCIA 20 CV - CHP DIURNO. AF_06/2015</t>
  </si>
  <si>
    <t>COMPRESSOR DE AR REBOCAVEL, VAZÃO 250 PCM, PRESSAO DE TRABALHO 102 PSI, MOTOR A DIESEL POTÊNCIA 81 CV - CHP DIURNO. AF_06/2015</t>
  </si>
  <si>
    <t>COMPRESSOR DE AR REBOCÁVEL, VAZÃO 748 PCM, PRESSÃO EFETIVA DE TRABALHO 102 PSI, MOTOR DIESEL, POTÊNCIA 210 CV - CHP DIURNO. AF_06/2015</t>
  </si>
  <si>
    <t>ESCAVADEIRA HIDRÁULICA SOBRE ESTEIRAS, CAÇAMBA 0,80 M3, PESO OPERACIONAL 17,8 T, POTÊNCIA LÍQUIDA 110 HP - CHP DIURNO. AF_10/2014</t>
  </si>
  <si>
    <t>COMPRESSOR DE AR REBOCAVEL, VAZÃO 400 PCM, PRESSAO DE TRABALHO 102 PSI, MOTOR A DIESEL POTÊNCIA 110 CV - CHP DIURNO. AF_06/2015</t>
  </si>
  <si>
    <t>CAMINHÃO TRUCADO (C/ TERCEIRO EIXO) ELETRÔNICO - POTÊNCIA 231CV - PBT = 22000KG - DIST. ENTRE EIXOS 5170 MM - INCLUI CARROCERIA FIXA ABERTA DE MADEIRA - CHP DIURNO. AF_06/2015</t>
  </si>
  <si>
    <t>PLACA VIBRATÓRIA REVERSÍVEL COM MOTOR 4 TEMPOS A GASOLINA, FORÇA CENTRÍFUGA DE 25 KN (2500 KGF), POTÊNCIA 5,5 CV - CHP DIURNO. AF_08/2015</t>
  </si>
  <si>
    <t>CORTADORA DE PISO COM MOTOR 4 TEMPOS A GASOLINA, POTÊNCIA DE 13 HP, COM DISCO DE CORTE DIAMANTADO SEGMENTADO PARA CONCRETO, DIÂMETRO DE 350 MM, FURO DE 1" (14 X 1") - CHP DIURNO. AF_08/2015</t>
  </si>
  <si>
    <t>CAMINHÃO BASCULANTE 10 M3, TRUCADO CABINE SIMPLES, PESO BRUTO TOTAL 23.000 KG, CARGA ÚTIL MÁXIMA 15.935 KG, DISTÂNCIA ENTRE EIXOS 4,80 M, POTÊNCIA 230 CV INCLUSIVE CAÇAMBA METÁLICA - CHP DIURNO. AF_06/2014</t>
  </si>
  <si>
    <t>COMPACTADOR DE SOLOS DE PERCUSSÃO (SOQUETE) COM MOTOR A GASOLINA 4 TEMPOS, POTÊNCIA 4 CV - CHP DIURNO. AF_08/2015</t>
  </si>
  <si>
    <t>GUINDAUTO HIDRÁULICO, CAPACIDADE MÁXIMA DE CARGA 6500 KG, MOMENTO MÁXIMO DE CARGA 5,8 TM, ALCANCE MÁXIMO HORIZONTAL 7,60 M, INCLUSIVE CAMINHÃO TOCO PBT 9.700 KG, POTÊNCIA DE 160 CV - CHP DIURNO. AF_08/2015</t>
  </si>
  <si>
    <t>CAMINHÃO DE TRANSPORTE DE MATERIAL ASFÁLTICO 30.000 L, COM CAVALO MECÂNICO DE CAPACIDADE MÁXIMA DE TRAÇÃO COMBINADO DE 66.000 KG, POTÊNCIA 360 CV, INCLUSIVE TANQUE DE ASFALTO COM SERPENTINA - CHP DIURNO. AF_08/2015</t>
  </si>
  <si>
    <t>SERRA CIRCULAR DE BANCADA COM MOTOR ELÉTRICO POTÊNCIA DE 5HP, COM COIFA PARA DISCO 10" - CHP DIURNO. AF_08/2015</t>
  </si>
  <si>
    <t>DISTRIBUIDOR DE AGREGADOS REBOCAVEL, CAPACIDADE 1,9 M³, LARGURA DE TRABALHO 3,66 M - CHP DIURNO. AF_11/2015</t>
  </si>
  <si>
    <t>CAMINHÃO PARA EQUIPAMENTO DE LIMPEZA A SUCÇÃO, COM CAMINHÃO TRUCADO DE PESO BRUTO TOTAL 23000 KG, CARGA ÚTIL MÁXIMA 15935 KG, DISTÂNCIA ENTRE EIXOS 4,80 M, POTÊNCIA 230 CV, INCLUSIVE LIMPADORA A SUCÇÃO, TANQUE 12000 L - CHP DIURNO. AF_11/2015</t>
  </si>
  <si>
    <t>PENEIRA ROTATIVA COM MOTOR ELÉTRICO TRIFÁSICO DE 2 CV, CILINDRO DE 1 M X 0,60 M, COM FUROS DE 3,17 MM - CHP DIURNO. AF_11/2015</t>
  </si>
  <si>
    <t>DOSADOR DE AREIA, CAPACIDADE DE 26 LITROS - CHP DIURNO. AF_11/2015</t>
  </si>
  <si>
    <t>CAMINHONETE COM MOTOR A DIESEL, POTÊNCIA 180 CV, CABINE DUPLA, 4X4 - CHP DIURNO. AF_11/2015</t>
  </si>
  <si>
    <t>CAMINHONETE CABINE SIMPLES COM MOTOR 1.6 FLEX, CÂMBIO MANUAL, POTÊNCIA 101/104 CV, 2 PORTAS - CHP DIURNO. AF_11/2015</t>
  </si>
  <si>
    <t>CAMINHÃO DE TRANSPORTE DE MATERIAL ASFÁLTICO 20.000 L, COM CAVALO MECÂNICO DE CAPACIDADE MÁXIMA DE TRAÇÃO COMBINADO DE 45.000 KG, POTÊNCIA 330 CV, INCLUSIVE TANQUE DE ASFALTO COM MAÇARICO - CHP DIURNO. AF_12/2015</t>
  </si>
  <si>
    <t>APARELHO PARA CORTE E SOLDA OXI-ACETILENO SOBRE RODAS, INCLUSIVE CILINDROS E MAÇARICOS - CHP DIURNO. AF_12/2015</t>
  </si>
  <si>
    <t>MÁQUINA EXTRUSORA DE CONCRETO PARA GUIAS E SARJETAS, MOTOR A DIESEL, POTÊNCIA 14 CV - CHP DIURNO. AF_12/2015</t>
  </si>
  <si>
    <t>MARTELO PERFURADOR PNEUMÁTICO MANUAL, HASTE 25 X 75 MM, 21 KG - CHP DIURNO. AF_12/2015</t>
  </si>
  <si>
    <t>PERFURATRIZ COM TORRE METÁLICA PARA EXECUÇÃO DE ESTACA HÉLICE CONTÍNUA, PROFUNDIDADE MÁXIMA DE 32 M, DIÂMETRO MÁXIMO DE 1000 MM, POTÊNCIA INSTALADA DE 350 HP, MESA ROTATIVA COM TORQUE MÁXIMO DE 263 KNM - CHP DIURNO. AF_01/2016</t>
  </si>
  <si>
    <t>BETONEIRA CAPACIDADE NOMINAL 400 L, CAPACIDADE DE MISTURA 310 L, MOTOR A GASOLINA POTÊNCIA 5,5 HP, SEM CARREGADOR - CHP DIURNO. AF_02/2016</t>
  </si>
  <si>
    <t>GRUA ASCENSIONAL, LANCA DE 30 M, CAPACIDADE DE 1,0 T A 30 M, ALTURA ATE 39 M - CHP DIURNO. AF_03/2016</t>
  </si>
  <si>
    <t>GUINCHO ELÉTRICO DE COLUNA, CAPACIDADE 400 KG, COM MOTO FREIO, MOTOR TRIFÁSICO DE 1,25 CV - CHP DIURNO. AF_03/2016</t>
  </si>
  <si>
    <t>GUINDASTE HIDRÁULICO AUTOPROPELIDO, COM LANÇA TELESCÓPICA 40 M, CAPACIDADE MÁXIMA 60 T, POTÊNCIA 260 KW - CHP DIURNO. AF_03/2016</t>
  </si>
  <si>
    <t>GUINDAUTO HIDRÁULICO, CAPACIDADE MÁXIMA DE CARGA 3300 KG, MOMENTO MÁXIMO DE CARGA 5,8 TM, ALCANCE MÁXIMO HORIZONTAL 7,60 M, INCLUSIVE CAMINHÃO TOCO PBT 16.000 KG, POTÊNCIA DE 189 CV - CHP DIURNO. AF_03/2016</t>
  </si>
  <si>
    <t>MÁQUINA JATO DE PRESSAO PORTÁTIL, CAMARA DE 1 SAIDA, CAPACIDADE 280 L, DIAMETRO 670 MM, BICO DE JATO CURTO VENTURI DE 5/16'' , MANGUEIRA DE 1'' COM COMPRESSOR DE AR REBOCÁVEL 189 PCM E MOTOR DIESEL 63 CV - CHP DIURNO. AF_03/2016</t>
  </si>
  <si>
    <t>GERADOR PORTÁTIL MONOFÁSICO, POTÊNCIA 5500 VA, MOTOR A GASOLINA, POTÊNCIA DO MOTOR 13 CV - CHP DIURNO. AF_03/2016</t>
  </si>
  <si>
    <t>GRUPO GERADOR REBOCÁVEL, POTÊNCIA 66 KVA, MOTOR A DIESEL - CHP DIURNO. AF_03/2016</t>
  </si>
  <si>
    <t>GRUPO GERADOR ESTACIONÁRIO, POTÊNCIA 150 KVA, MOTOR A DIESEL- CHP DIURNO. AF_03/2016</t>
  </si>
  <si>
    <t>USINA DE MISTURA ASFÁLTICA À QUENTE, TIPO CONTRA FLUXO, PROD 40 A 80 TON/HORA - CHP DIURNO. AF_03/2016</t>
  </si>
  <si>
    <t>USINA DE ASFALTO À FRIO, CAPACIDADE DE 40 A 60 TON/HORA, ELÉTRICA POTÊNCIA 30 CV - CHP DIURNO. AF_03/2016</t>
  </si>
  <si>
    <t>USINA MISTURADORA DE SOLOS, CAPACIDADE DE 200 A 500 TON/H, POTENCIA 75KW - CHP DIURNO. AF_07/2016</t>
  </si>
  <si>
    <t>DISTRIBUIDOR DE AGREGADOS AUTOPROPELIDO, CAP 3 M3, A DIESEL, POTÊNCIA 176CV - CHP DIURNO. AF_07/2016</t>
  </si>
  <si>
    <t>MÁQUINA DEMARCADORA DE FAIXA DE TRÁFEGO À FRIO, AUTOPROPELIDA, POTÊNCIA 38 HP - CHP DIURNO. AF_07/2016</t>
  </si>
  <si>
    <t>TALHA MANUAL DE CORRENTE, CAPACIDADE DE 2 TON. COM ELEVAÇÃO DE 3 M - CHP DIURNO. AF_07/2016</t>
  </si>
  <si>
    <t>GRUA ASCENCIONAL, LANCA DE 42 M, CAPACIDADE DE 1,5 T A 30 M, ALTURA ATE 39 M - CHP DIURNO. AF_08/2016</t>
  </si>
  <si>
    <t>PULVERIZADOR DE TINTA ELÉTRICO/MÁQUINA DE PINTURA AIRLESS, VAZÃO 2 L/MIN - CHP DIURNO. AF_08/2016</t>
  </si>
  <si>
    <t>MARTELO DEMOLIDOR PNEUMÁTICO MANUAL, 32 KG - CHP DIURNO. AF_09/2016</t>
  </si>
  <si>
    <t>COMPACTADOR DE SOLOS DE PERCUSÃO (SOQUETE) COM MOTOR A GASOLINA, POTÊNCIA 3 CV - CHP DIURNO. AF_09/2016</t>
  </si>
  <si>
    <t>RÉGUA VIBRATÓRIA DUPLA PARA CONCRETO, PESO DE 60KG, COMPRIMENTO 4 M, COM MOTOR A GASOLINA, POTÊNCIA 5,5 HP - CHP DIURNO. AF_09/2016</t>
  </si>
  <si>
    <t>POLIDORA DE PISO (POLITRIZ), PESO DE 100KG, DIÂMETRO 450 MM, MOTOR ELÉTRICO, POTÊNCIA 4 HP - CHP DIURNO. AF_09/2016</t>
  </si>
  <si>
    <t>DESEMPENADEIRA DE CONCRETO, PESO DE 75KG, 4 PÁS, MOTOR A GASOLINA, POTÊNCIA 5,5 HP - CHP DIURNO. AF_09/2016</t>
  </si>
  <si>
    <t>PERFURATRIZ PNEUMATICA MANUAL DE PESO MEDIO, MARTELETE, 18KG, COMPRIMENTO MÁXIMO DE CURSO DE 6 M, DIAMETRO DO PISTAO DE 5,5 CM - CHP DIURNO. AF_11/2016</t>
  </si>
  <si>
    <t>ROLO COMPACTADOR VIBRATORIO TANDEM, ACO LISO, POTENCIA 125 HP, PESO SEM/COM LASTRO 10,20/11,65 T, LARGURA DE TRABALHO 1,73 M - CHP DIURNO. AF_11/2016</t>
  </si>
  <si>
    <t>PERFURATRIZ MANUAL, TORQUE MAXIMO 55 KGF.M, POTENCIA 5 CV, COM DIAMETRO MAXIMO 8 1/2" - CHP DIURNO. AF_11/2016</t>
  </si>
  <si>
    <t>PERFURATRIZ SOBRE ESTEIRA, TORQUE MÁXIMO 600 KGF, POTÊNCIA ENTRE 50 E 60 HP, DIÂMETRO MÁXIMO 10 - CHP DIURNO. AF_11/2016</t>
  </si>
  <si>
    <t>ESCAVADEIRA HIDRAULICA SOBRE ESTEIRA, COM GARRA GIRATORIA DE MANDIBULAS, PESO OPERACIONAL ENTRE 22,00 E 25,50 TON, POTENCIA LIQUIDA ENTRE 150 E 160 HP - CHP DIURNO. AF_11/2016</t>
  </si>
  <si>
    <t>ESCAVADEIRA HIDRAULICA SOBRE ESTEIRA, EQUIPADA COM CLAMSHELL, COM CAPACIDADE DA CAÇAMBA ENTRE 1,20 E 1,50 M3, PESO OPERACIONAL ENTRE 20,00 E 22,00 TON, POTENCIA LIQUIDA ENTRE 150 E 160 HP - CHP DIURNO. AF_11/2016</t>
  </si>
  <si>
    <t>GRUPO GERADOR COM CARENAGEM, MOTOR DIESEL POTÊNCIA STANDART ENTRE 250 E 260 KVA - CHP DIURNO. AF_12/2016</t>
  </si>
  <si>
    <t>TRATOR DE PNEUS COM POTÊNCIA DE 122 CV, TRAÇÃO 4X4, COM VASSOURA MECÂNICA ACOPLADA - CHP DIURNO. AF_02/2017</t>
  </si>
  <si>
    <t>TRATOR DE PNEUS COM POTÊNCIA DE 122 CV, TRAÇÃO 4X4, COM GRADE DE DISCOS ACOPLADA - CHP DIURNO. AF_02/2017</t>
  </si>
  <si>
    <t>TRATOR DE PNEUS COM POTÊNCIA DE 85 CV, TRAÇÃO 4X4, COM GRADE DE DISCOS ACOPLADA - CHP DIURNO. AF_02/2017</t>
  </si>
  <si>
    <t>CAMINHÃO BASCULANTE 10 M3, TRUCADO, POTÊNCIA 230 CV, INCLUSIVE CAÇAMBA METÁLICA, COM DISTRIBUIDOR DE AGREGADOS ACOPLADO - CHP DIURNO. AF_02/2017</t>
  </si>
  <si>
    <t>TRATOR DE PNEUS COM POTÊNCIA DE 85 CV, TRAÇÃO 4X4, COM VASSOURA MECÂNICA ACOPLADA - CHP DIURNO. AF_03/2017</t>
  </si>
  <si>
    <t>MINICARREGADEIRA SOBRE RODAS POTENCIA 47HP CAPACIDADE OPERACAO 646 KG, COM VASSOURA MECÂNICA ACOPLADA - CHP DIURNO. AF_03/2017</t>
  </si>
  <si>
    <t>MINIESCAVADEIRA SOBRE ESTEIRAS, POTENCIA LIQUIDA DE *30* HP, PESO OPERACIONAL DE *3.500* KG - CHP DIURNO. AF_04/2017</t>
  </si>
  <si>
    <t>PERFURATRIZ ROTATIVA SOBRE ESTEIRA, TORQUE MAXIMO 2500 KGM, POTENCIA 110 HP, MOTOR DIESEL- CHP DIURNO. AF_05/2017</t>
  </si>
  <si>
    <t>ROLO COMPACTADOR DE PNEUS, ESTATICO, PRESSAO VARIAVEL, POTENCIA 110 HP, PESO SEM/COM LASTRO 10,8/27 T, LARGURA DE ROLAGEM 2,30 M - CHP DIURNO. AF_06/2017</t>
  </si>
  <si>
    <t>INVERSOR DE SOLDA MONOFÁSICO DE 160 A, POTÊNCIA DE 5400 W, TENSÃO DE 220 V, PARA SOLDA COM ELETRODOS DE 2,0 A 4,0 MM E PROCESSO TIG - CHP DIURNO. AF_06/2018</t>
  </si>
  <si>
    <t>LAVADORA DE ALTA PRESSAO (LAVA-JATO) PARA AGUA FRIA, PRESSAO DE OPERACAO ENTRE 1400 E 1900 LIB/POL2, VAZAO MAXIMA ENTRE 400 E 700 L/H - CHP DIURNO. AF_04/2019</t>
  </si>
  <si>
    <t>USINA DE MISTURA ASFÁLTICA À QUENTE, TIPO CONTRA FLUXO, PROD 100 A 140 TON/HORA - CHP DIURNO. AF_12/2019</t>
  </si>
  <si>
    <t>USINA DE ASFALTO, TIPO GRAVIMÉTRICA, PROD 150 TON/HORA - CHP DIURNO. AF_12/2019</t>
  </si>
  <si>
    <t>ESCAVADEIRA HIDRÁULICA SOBRE ESTEIRAS, CAÇAMBA 0,80 M3, PESO OPERACIONAL 17 T, POTENCIA BRUTA 111 HP - CHI DIURNO. AF_06/2014</t>
  </si>
  <si>
    <t>CHI</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</si>
  <si>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</si>
  <si>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</si>
  <si>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CHI DIURNO. AF_06/2014</t>
  </si>
  <si>
    <t>GRADE DE DISCO CONTROLE REMOTO REBOCÁVEL, COM 24 DISCOS 24 X 6 MM COM PNEUS PARA TRANSPORTE - CHI DIURNO. AF_06/2014</t>
  </si>
  <si>
    <t>MOTOBOMBA CENTRÍFUGA, MOTOR A GASOLINA, POTÊNCIA 5,42 HP, BOCAIS 1 1/2" X 1", DIÂMETRO ROTOR 143 MM HM/Q = 6 MCA / 16,8 M3/H A 38 MCA / 6,6 M3/H - CHI DIURNO. AF_06/2014</t>
  </si>
  <si>
    <t>CAMINHÃO TOCO, PBT 16.000 KG, CARGA ÚTIL MÁX. 10.685 KG, DIST. ENTRE EIXOS 4,8 M, POTÊNCIA 189 CV, INCLUSIVE CARROCERIA FIXA ABERTA DE MADEIRA P/ TRANSPORTE GERAL DE CARGA SECA, DIMEN. APROX. 2,5 X 7,00 X 0,50 M - CHI DIURNO. AF_06/2014</t>
  </si>
  <si>
    <t>USINA DE CONCRETO FIXA, CAPACIDADE NOMINAL DE 90 A 120 M3/H, SEM SILO - CHI DIURNO. AF_07/2016</t>
  </si>
  <si>
    <t>VIBROACABADORA DE ASFALTO SOBRE ESTEIRAS, LARGURA DE PAVIMENTAÇÃO 1,90 M A 5,30 M, POTÊNCIA 105 HP CAPACIDADE 450 T/H - CHI DIURNO. AF_11/2014</t>
  </si>
  <si>
    <t>VASSOURA MECÂNICA REBOCÁVEL COM ESCOVA CILÍNDRICA, LARGURA ÚTIL DE VARRIMENTO DE 2,44 M - CHI DIURNO. AF_06/2014</t>
  </si>
  <si>
    <t>TRATOR DE PNEUS, POTÊNCIA 122 CV, TRAÇÃO 4X4, PESO COM LASTRO DE 4.510 KG - CHI DIURNO. AF_06/2014</t>
  </si>
  <si>
    <t>TRATOR DE ESTEIRAS, POTÊNCIA 170 HP, PESO OPERACIONAL 19 T, CAÇAMBA 5,2 M3 - CHI DIURNO. AF_06/2014</t>
  </si>
  <si>
    <t>TRATOR DE ESTEIRAS, POTÊNCIA 150 HP, PESO OPERACIONAL 16,7 T, COM RODA MOTRIZ ELEVADA E LÂMINA 3,18 M3 - CHI DIURNO. AF_06/2014</t>
  </si>
  <si>
    <t>TRATOR DE ESTEIRAS, POTÊNCIA 347 HP, PESO OPERACIONAL 38,5 T, COM LÂMINA 8,70 M3 - CHI DIURNO. AF_06/2014</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</si>
  <si>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</si>
  <si>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</si>
  <si>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CHI DIURNO. AF_06/2014</t>
  </si>
  <si>
    <t>ROLO COMPACTADOR VIBRATÓRIO PÉ DE CARNEIRO, OPERADO POR CONTROLE REMOTO, POTÊNCIA 12,5 KW, PESO OPERACIONAL 1,675 T, LARGURA DE TRABALHO 0,85 M - CHI DIURNO. AF_02/2016</t>
  </si>
  <si>
    <t>USINA DE LAMA ASFÁLTICA, PROD 30 A 50 T/H, SILO DE AGREGADO 7 M3, RESERVATÓRIOS PARA EMULSÃO E ÁGUA DE 2,3 M3 CADA, MISTURADOR TIPO PUG MILL A SER MONTADO SOBRE CAMINHÃO - CHI DIURNO. AF_10/2014</t>
  </si>
  <si>
    <t>CAMINHÃO TOCO, PESO BRUTO TOTAL 14.300 KG, CARGA ÚTIL MÁXIMA 9590 KG, DISTÂNCIA ENTRE EIXOS 4,76 M, POTÊNCIA 185 CV (NÃO INCLUI CARROCERIA) - CHI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</si>
  <si>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</si>
  <si>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CHI DIURNO. AF_06/2014</t>
  </si>
  <si>
    <t>ESPARGIDOR DE ASFALTO PRESSURIZADO COM TANQUE DE 2500 L, REBOCÁVEL COM MOTOR A GASOLINA POTÊNCIA 3,4 HP - CHI DIURNO. AF_07/2014</t>
  </si>
  <si>
    <t>GRADE DE DISCO REBOCÁVEL COM 20 DISCOS 24" X 6 MM COM PNEUS PARA TRANSPORTE - CHI DIURNO. AF_06/2014</t>
  </si>
  <si>
    <t>GUINDAUTO HIDRÁULICO, CAPACIDADE MÁXIMA DE CARGA 6200 KG, MOMENTO MÁXIMO DE CARGA 11,7 TM, ALCANCE MÁXIMO HORIZONTAL 9,70 M, INCLUSIVE CAMINHÃO TOCO PBT 16.000 KG, POTÊNCIA DE 189 CV - CHI DIURNO. AF_06/2014</t>
  </si>
  <si>
    <t>MOTONIVELADORA POTÊNCIA BÁSICA LÍQUIDA (PRIMEIRA MARCHA) 125 HP, PESO BRUTO 13032 KG, LARGURA DA LÂMINA DE 3,7 M - CHI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</si>
  <si>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</si>
  <si>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CHI DIURNO. AF_06/2014</t>
  </si>
  <si>
    <t>MARTELETE OU ROMPEDOR PNEUMÁTICO MANUAL, 28 KG, COM SILENCIADOR - CHI DIURNO. AF_07/2016</t>
  </si>
  <si>
    <t>COMPRESSOR DE AR REBOCÁVEL, VAZÃO 189 PCM, PRESSÃO EFETIVA DE TRABALHO 102 PSI, MOTOR DIESEL, POTÊNCIA 63 CV - CHI DIURNO. AF_06/2015</t>
  </si>
  <si>
    <t>CAMINHÃO BASCULANTE 6 M3, PESO BRUTO TOTAL 16.000 KG, CARGA ÚTIL MÁXIMA 13.071 KG, DISTÂNCIA ENTRE EIXOS 4,80 M, POTÊNCIA 230 CV INCLUSIVE CAÇAMBA METÁLICA - CHI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</si>
  <si>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</si>
  <si>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CHI DIURNO. AF_07/2014</t>
  </si>
  <si>
    <t>TANQUE DE ASFALTO ESTACIONÁRIO COM SERPENTINA, CAPACIDADE 30.000 L - CHI DIURNO. AF_06/2014</t>
  </si>
  <si>
    <t>MOTOBOMBA TRASH (PARA ÁGUA SUJA) AUTO ESCORVANTE, MOTOR GASOLINA DE 6,41 HP, DIÂMETROS DE SUCÇÃO X RECALQUE: 3" X 3", HM/Q = 10 MCA / 60 M3/H A 23 MCA / 0 M3/H - CHI DIURNO. AF_10/2014</t>
  </si>
  <si>
    <t>ROLO COMPACTADOR PE DE CARNEIRO VIBRATORIO, POTENCIA 125 HP, PESO OPERACIONAL SEM/COM LASTRO 11,95 / 13,30 T, IMPACTO DINAMICO 38,5 / 22,5 T, LARGURA DE TRABALHO 2,15 M - CHI DIURNO. AF_06/2014</t>
  </si>
  <si>
    <t>CAMINHÃO BASCULANTE 6 M3 TOCO, PESO BRUTO TOTAL 16.000 KG, CARGA ÚTIL MÁXIMA 11.130 KG, DISTÂNCIA ENTRE EIXOS 5,36 M, POTÊNCIA 185 CV, INCLUSIVE CAÇAMBA METÁLICA - CHI DIURNO. AF_06/2014</t>
  </si>
  <si>
    <t>GRUPO GERADOR ESTACIONÁRIO, MOTOR DIESEL POTÊNCIA 170 KVA - CHI DIURNO. AF_02/2016</t>
  </si>
  <si>
    <t>GRUPO DE SOLDAGEM COM GERADOR A DIESEL 60 CV PARA SOLDA ELÉTRICA, SOBRE 04 RODAS, COM MOTOR 4 CILINDROS 600 A - CHI DIURNO. AF_02/2016</t>
  </si>
  <si>
    <t>ESCAVADEIRA HIDRÁULICA SOBRE ESTEIRAS, CAÇAMBA 0,80 M3, PESO OPERACIONAL 17,8 T, POTÊNCIA LÍQUIDA 110 HP - CHI DIURNO. AF_10/2014</t>
  </si>
  <si>
    <t>BETONEIRA CAPACIDADE NOMINAL 400 L, CAPACIDADE DE MISTURA 310 L, MOTOR A DIESEL POTÊNCIA 5,0 HP, SEM CARREGADOR - CHI DIURNO. AF_06/2014</t>
  </si>
  <si>
    <t>MISTURADOR DE ARGAMASSA, EIXO HORIZONTAL, CAPACIDADE DE MISTURA 300 KG, MOTOR ELÉTRICO POTÊNCIA 5 CV - CHI DIURNO. AF_06/2014</t>
  </si>
  <si>
    <t>MISTURADOR DE ARGAMASSA, EIXO HORIZONTAL, CAPACIDADE DE MISTURA 600 KG, MOTOR ELÉTRICO POTÊNCIA 7,5 CV - CHI DIURNO. AF_06/2014</t>
  </si>
  <si>
    <t>MISTURADOR DE ARGAMASSA, EIXO HORIZONTAL, CAPACIDADE DE MISTURA 160 KG, MOTOR ELÉTRICO POTÊNCIA 3 CV - CHI DIURNO. AF_06/2014</t>
  </si>
  <si>
    <t>PROJETOR DE ARGAMASSA, CAPACIDADE DE PROJEÇÃO 1,5 M3/H, ALCANCE DE 30 ATÉ 60 M, MOTOR ELÉTRICO POTÊNCIA 7,5 HP - CHI DIURNO. AF_06/2014</t>
  </si>
  <si>
    <t>PROJETOR DE ARGAMASSA, CAPACIDADE DE PROJEÇÃO 2 M3/H, ALCANCE ATÉ 50 M, MOTOR ELÉTRICO POTÊNCIA 7,5 HP - CHI DIURNO. AF_06/2014</t>
  </si>
  <si>
    <t>BETONEIRA CAPACIDADE NOMINAL DE 400 L, CAPACIDADE DE MISTURA 280 L, MOTOR ELÉTRICO TRIFÁSICO POTÊNCIA DE 2 CV, SEM CARREGADOR - CHI DIURNO. AF_10/2014</t>
  </si>
  <si>
    <t>TRATOR DE ESTEIRAS, POTÊNCIA 125 HP, PESO OPERACIONAL 12,9 T, COM LÂMINA 2,7 M3 - CHI DIURNO. AF_10/2014</t>
  </si>
  <si>
    <t>ESCAVADEIRA HIDRÁULICA SOBRE ESTEIRAS, CAÇAMBA 1,20 M3, PESO OPERACIONAL 21 T, POTÊNCIA BRUTA 155 HP - CHI DIURNO. AF_06/2014</t>
  </si>
  <si>
    <t>BOMBA SUBMERSÍVEL ELÉTRICA TRIFÁSICA, POTÊNCIA 2,96 HP, Ø ROTOR 144 MM SEMI-ABERTO, BOCAL DE SAÍDA Ø 2, HM/Q = 2 MCA / 38,8 M3/H A 28 MCA / 5 M3/H - CHI DIURNO. AF_06/2014</t>
  </si>
  <si>
    <t>TANQUE DE ASFALTO ESTACIONÁRIO COM MAÇARICO, CAPACIDADE 20.000 L - CHI DIURNO. AF_06/2014</t>
  </si>
  <si>
    <t>TRATOR DE ESTEIRAS, POTÊNCIA 100 HP, PESO OPERACIONAL 9,4 T, COM LÂMINA 2,19 M3 - CHI DIURNO. AF_06/2014</t>
  </si>
  <si>
    <t>TRATOR DE PNEUS, POTÊNCIA 85 CV, TRAÇÃO 4X4, PESO COM LASTRO DE 4.675 KG - CHI DIURNO. AF_06/2014</t>
  </si>
  <si>
    <t>BATE-ESTACAS POR GRAVIDADE, POTÊNCIA DE 160 HP, PESO DO MARTELO ATÉ 3 TONELADAS - CHI DIURNO. AF_11/2014</t>
  </si>
  <si>
    <t>BETONEIRA CAPACIDADE NOMINAL DE 600 L, CAPACIDADE DE MISTURA 360 L, MOTOR ELÉTRICO TRIFÁSICO POTÊNCIA DE 4 CV, SEM CARREGADOR - CHI DIURNO. AF_11/2014</t>
  </si>
  <si>
    <t>FRESADORA DE ASFALTO A FRIO SOBRE RODAS, LARGURA FRESAGEM DE 1,0 M, POTÊNCIA 208 HP - CHI DIURNO. AF_11/2014</t>
  </si>
  <si>
    <t>FRESADORA DE ASFALTO A FRIO SOBRE RODAS, LARGURA FRESAGEM DE 2,0 M, POTÊNCIA 550 HP - CHI DIURNO. AF_11/2014</t>
  </si>
  <si>
    <t>RECICLADORA DE ASFALTO A FRIO SOBRE RODAS, LARGURA FRESAGEM DE 2,0 M, POTÊNCIA 422 HP - CHI DIURNO. AF_11/2014</t>
  </si>
  <si>
    <t>VIBROACABADORA DE ASFALTO SOBRE ESTEIRAS, LARGURA DE PAVIMENTAÇÃO 2,13 M A 4,55 M, POTÊNCIA 100 HP, CAPACIDADE 400 T/H - CHI DIURNO. AF_11/2014</t>
  </si>
  <si>
    <t>GUINDASTE HIDRÁULICO AUTOPROPELIDO, COM LANÇA TELESCÓPICA 28,80 M, CAPACIDADE MÁXIMA 30 T, POTÊNCIA 97 KW, TRAÇÃO 4 X 4 - CHI DIURNO. AF_11/2014</t>
  </si>
  <si>
    <t>BETONEIRA CAPACIDADE NOMINAL DE 600 L, CAPACIDADE DE MISTURA 440 L, MOTOR A DIESEL POTÊNCIA 10 HP, COM CARREGADOR - CHI DIURNO. AF_11/2014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</si>
  <si>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</si>
  <si>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CHI DIURNO. AF_12/2014</t>
  </si>
  <si>
    <t>VIBRADOR DE IMERSÃO, DIÂMETRO DE PONTEIRA 45MM, MOTOR ELÉTRICO TRIFÁSICO POTÊNCIA DE 2 CV - CHI DIURNO. AF_06/2015</t>
  </si>
  <si>
    <t>PERFURATRIZ MANUAL, TORQUE MÁXIMO 83 N.M, POTÊNCIA 5 CV, COM DIÂMETRO MÁXIMO 4" - CHI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</si>
  <si>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</si>
  <si>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CHI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</si>
  <si>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</si>
  <si>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CHI DIURNO. AF_06/2015</t>
  </si>
  <si>
    <t>BOMBA DE PROJEÇÃO DE CONCRETO SECO, POTÊNCIA 10 CV, VAZÃO 3 M3/H - CHI DIURNO. AF_06/2015</t>
  </si>
  <si>
    <t>BOMBA DE PROJEÇÃO DE CONCRETO SECO, POTÊNCIA 10 CV, VAZÃO 6 M3/H - CHI DIURNO. AF_06/2015</t>
  </si>
  <si>
    <t>PROJETOR PNEUMÁTICO DE ARGAMASSA PARA CHAPISCO E REBOCO COM RECIPIENTE ACOPLADO, TIPO CANEQUINHA, COM COMPRESSOR DE AR REBOCÁVEL VAZÃO 89 PCM E MOTOR DIESEL DE 20 CV - CHI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</si>
  <si>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</si>
  <si>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CHI DIURNO. AF_06/2015</t>
  </si>
  <si>
    <t>MANIPULADOR TELESCÓPICO, POTÊNCIA DE 85 HP, CAPACIDADE DE CARGA DE 3.500 KG, ALTURA MÁXIMA DE ELEVAÇÃO DE 12,3 M - CHI DIURNO. AF_06/2015</t>
  </si>
  <si>
    <t>MINICARREGADEIRA SOBRE RODAS, POTÊNCIA LÍQUIDA DE 47 HP, CAPACIDADE NOMINAL DE OPERAÇÃO DE 646 KG - CHI DIURNO. AF_06/2015</t>
  </si>
  <si>
    <t>COMPRESSOR DE AR REBOCÁVEL, VAZÃO 89 PCM, PRESSÃO EFETIVA DE TRABALHO 102 PSI, MOTOR DIESEL, POTÊNCIA 20 CV - CHI DIURNO. AF_06/2015</t>
  </si>
  <si>
    <t>COMPRESSOR DE AR REBOCAVEL, VAZÃO 250 PCM, PRESSAO DE TRABALHO 102 PSI, MOTOR A DIESEL POTÊNCIA 81 CV - CHI DIURNO. AF_06/2015</t>
  </si>
  <si>
    <t>COMPRESSOR DE AR REBOCÁVEL, VAZÃO 748 PCM, PRESSÃO EFETIVA DE TRABALHO 102 PSI, MOTOR DIESEL, POTÊNCIA 210 CV - CHI DIURNO. AF_06/2015</t>
  </si>
  <si>
    <t>COMPRESSOR DE AR REBOCAVEL, VAZÃO 400 PCM, PRESSAO DE TRABALHO 102 PSI, MOTOR A DIESEL POTÊNCIA 110 CV - CHI DIURNO. AF_06/2015</t>
  </si>
  <si>
    <t>CAMINHÃO TRUCADO (C/ TERCEIRO EIXO) ELETRÔNICO - POTÊNCIA 231CV - PBT = 22000KG - DIST. ENTRE EIXOS 5170 MM - INCLUI CARROCERIA FIXA ABERTA DE MADEIRA - CHI DIURNO. AF_06/2015</t>
  </si>
  <si>
    <t>PLACA VIBRATÓRIA REVERSÍVEL COM MOTOR 4 TEMPOS A GASOLINA, FORÇA CENTRÍFUGA DE 25 KN (2500 KGF), POTÊNCIA 5,5 CV - CHI DIURNO. AF_08/2015</t>
  </si>
  <si>
    <t>CORTADORA DE PISO COM MOTOR 4 TEMPOS A GASOLINA, POTÊNCIA DE 13 HP, COM DISCO DE CORTE DIAMANTADO SEGMENTADO PARA CONCRETO, DIÂMETRO DE 350 MM, FURO DE 1" (14 X 1") - CHI DIURNO. AF_08/2015</t>
  </si>
  <si>
    <t>CAMINHÃO BASCULANTE 10 M3, TRUCADO CABINE SIMPLES, PESO BRUTO TOTAL 23.000 KG, CARGA ÚTIL MÁXIMA 15.935 KG, DISTÂNCIA ENTRE EIXOS 4,80 M, POTÊNCIA 230 CV INCLUSIVE CAÇAMBA METÁLICA - CHI DIURNO. AF_06/2014</t>
  </si>
  <si>
    <t>CAMINHÃO TOCO, PBT 14.300 KG, CARGA ÚTIL MÁX. 9.710 KG, DIST. ENTRE EIXOS 3,56 M, POTÊNCIA 185 CV, INCLUSIVE CARROCERIA FIXA ABERTA DE MADEIRA P/ TRANSPORTE GERAL DE CARGA SECA, DIMEN. APROX. 2,50 X 6,50 X 0,50 M - CHI DIURNO. AF_06/2014</t>
  </si>
  <si>
    <t>ESPARGIDOR DE ASFALTO PRESSURIZADO, TANQUE 6 M3 COM ISOLAÇÃO TÉRMICA, AQUECIDO COM 2 MAÇARICOS, COM BARRA ESPARGIDORA 3,60 M, MONTADO SOBRE CAMINHÃO  TOCO, PBT 14.300 KG, POTÊNCIA 185 CV - CHI DIURNO. AF_08/2015</t>
  </si>
  <si>
    <t>COMPACTADOR DE SOLOS DE PERCUSSÃO (SOQUETE) COM MOTOR A GASOLINA 4 TEMPOS, POTÊNCIA 4 CV - CHI DIURNO. AF_08/2015</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</si>
  <si>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</si>
  <si>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CHI DIURNO. AF_08/2015</t>
  </si>
  <si>
    <t>SERRA CIRCULAR DE BANCADA COM MOTOR ELÉTRICO POTÊNCIA DE 5HP, COM COIFA PARA DISCO 10" - CHI DIURNO. AF_08/2015</t>
  </si>
  <si>
    <t>DISTRIBUIDOR DE AGREGADOS REBOCAVEL, CAPACIDADE 1,9 M³, LARGURA DE TRABALHO 3,66 M - CHI DIURNO. AF_11/2015</t>
  </si>
  <si>
    <t>CAMINHÃO PARA EQUIPAMENTO DE LIMPEZA A SUCÇÃO COM CAMINHÃO TRUCADO DE PESO BRUTO TOTAL 23000 KG, CARGA ÚTIL MÁXIMA 15935 KG, DISTÂNCIA ENTRE EIXOS 4,80 M, POTÊNCIA 230 CV, INCLUSIVE LIMPADORA A SUCÇÃO, TANQUE 12000 L - CHI DIURNO. AF_11/2015</t>
  </si>
  <si>
    <t>PENEIRA ROTATIVA COM MOTOR ELÉTRICO TRIFÁSICO DE 2 CV, CILINDRO DE 1 M X 0,60 M, COM FUROS DE 3,17 MM - CHI DIURNO. AF_11/2015</t>
  </si>
  <si>
    <t>DOSADOR DE AREIA, CAPACIDADE DE 26 LITROS - CHI DIURNO. AF_11/2015</t>
  </si>
  <si>
    <t>CAMINHONETE COM MOTOR A DIESEL, POTÊNCIA 180 CV, CABINE DUPLA, 4X4 - CHI DIURNO. AF_11/2015</t>
  </si>
  <si>
    <t>CAMINHONETE CABINE SIMPLES COM MOTOR 1.6 FLEX, CÂMBIO MANUAL, POTÊNCIA 101/104 CV, 2 PORTAS - CHI DIURNO. AF_11/2015</t>
  </si>
  <si>
    <t>CAMINHÃO DE TRANSPORTE DE MATERIAL ASFÁLTICO 20.000 L, COM CAVALO MECÂNICO DE CAPACIDADE MÁXIMA DE TRAÇÃO COMBINADO DE 45.000 KG, POTÊNCIA 330 CV, INCLUSIVE TANQUE DE ASFALTO COM MAÇARICO - CHI DIURNO. AF_12/2015</t>
  </si>
  <si>
    <t>APARELHO PARA CORTE E SOLDA OXI-ACETILENO SOBRE RODAS, INCLUSIVE CILINDROS E MAÇARICOS - CHI DIURNO. AF_12/2015</t>
  </si>
  <si>
    <t>MÁQUINA EXTRUSORA DE CONCRETO PARA GUIAS E SARJETAS, MOTOR A DIESEL, POTÊNCIA 14 CV - CHI DIURNO. AF_12/2015</t>
  </si>
  <si>
    <t>MARTELO PERFURADOR PNEUMÁTICO MANUAL, HASTE 25 X 75 MM, 21 KG - CHI DIURNO. AF_12/2015</t>
  </si>
  <si>
    <t>PERFURATRIZ COM TORRE METÁLICA PARA EXECUÇÃO DE ESTACA HÉLICE CONTÍNUA, PROFUNDIDADE MÁXIMA DE 32 M, DIÂMETRO MÁXIMO DE 1000 MM, POTÊNCIA INSTALADA DE 350 HP, MESA ROTATIVA COM TORQUE MÁXIMO DE 263 KNM - CHI DIURNO. AF_01/2016</t>
  </si>
  <si>
    <t>BETONEIRA CAPACIDADE NOMINAL 400 L, CAPACIDADE DE MISTURA 310 L, MOTOR A GASOLINA POTÊNCIA 5,5 HP, SEM CARREGADOR - CHI DIURNO. AF_02/2016</t>
  </si>
  <si>
    <t>ROLO COMPACTADOR VIBRATÓRIO PÉ DE CARNEIRO PARA SOLOS, POTÊNCIA 80 HP, PESO OPERACIONAL SEM/COM LASTRO 7,4 / 8,8 T, LARGURA DE TRABALHO 1,68 M - CHI DIURNO. AF_02/2016</t>
  </si>
  <si>
    <t>GRUA ASCENSIONAL, LANÇA DE 30 M, CAPACIDADE DE 1,0 T A 30 M, ALTURA ATÉ 39 M - CHI DIURNO. AF_03/2016</t>
  </si>
  <si>
    <t>GUINCHO ELÉTRICO DE COLUNA, CAPACIDADE 400 KG, COM MOTO FREIO, MOTOR TRIFÁSICO DE 1,25 CV - CHI DIURNO. AF_03/2016</t>
  </si>
  <si>
    <t>GUINDASTE HIDRÁULICO AUTOPROPELIDO, COM LANÇA TELESCÓPICA 40 M, CAPACIDADE MÁXIMA 60 T, POTÊNCIA 260 KW - CHI DIURNO. AF_03/2016</t>
  </si>
  <si>
    <t>GUINDAUTO HIDRÁULICO, CAPACIDADE MÁXIMA DE CARGA 3300 KG, MOMENTO MÁXIMO DE CARGA 5,8 TM, ALCANCE MÁXIMO HORIZONTAL 7,60 M, INCLUSIVE CAMINHÃO TOCO PBT 16.000 KG, POTÊNCIA DE 189 CV - CHI DIURNO. AF_03/2016</t>
  </si>
  <si>
    <t>MÁQUINA JATO DE PRESSAO PORTÁTIL, CAMARA DE 1 SAIDA, CAPACIDADE 280 L, DIAMETRO 670 MM, BICO DE JATO CURTO VENTURI DE 5/16'' , MANGUEIRA DE 1'' COM COMPRESSOR DE AR REBOCÁVEL 189 PCM E MOTOR DIESEL 63 CV - CHI DIURNO. AF_03/2016</t>
  </si>
  <si>
    <t>GERADOR PORTÁTIL MONOFÁSICO, POTÊNCIA 5500 VA, MOTOR A GASOLINA, POTÊNCIA DO MOTOR 13 CV - CHI DIURNO. AF_03/2016</t>
  </si>
  <si>
    <t>GRUPO GERADOR REBOCÁVEL, POTÊNCIA 66 KVA, MOTOR A DIESEL - CHI DIURNO. AF_03/2016</t>
  </si>
  <si>
    <t>GRUPO GERADOR ESTACIONÁRIO, POTÊNCIA 150 KVA, MOTOR A DIESEL- CHI DIURNO. AF_03/2016</t>
  </si>
  <si>
    <t>USINA DE MISTURA ASFÁLTICA À QUENTE, TIPO CONTRA FLUXO, PROD 40 A 80 TON/HORA - CHI DIURNO. AF_03/2016</t>
  </si>
  <si>
    <t>USINA DE ASFALTO À FRIO, CAPACIDADE DE 40 A 60 TON/HORA, ELÉTRICA POTÊNCIA 30 CV - CHI DIURNO. AF_03/2016</t>
  </si>
  <si>
    <t>USINA MISTURADORA DE SOLOS, CAPACIDADE DE 200 A 500 TON/H, POTENCIA 75KW - CHI DIURNO. AF_07/2016</t>
  </si>
  <si>
    <t>DISTRIBUIDOR DE AGREGADOS AUTOPROPELIDO, CAP 3 M3, A DIESEL, POTÊNCIA 176CV - CHI DIURNO. AF_07/2016</t>
  </si>
  <si>
    <t>TALHA MANUAL DE CORRENTE, CAPACIDADE DE 2 TON. COM ELEVAÇÃO DE 3 M - CHI DIURNO. AF_07/2016</t>
  </si>
  <si>
    <t>GRUA ASCENCIONAL, LANÇA DE 42 M, CAPACIDADE DE 1,5 T A 30 M, ALTURA ATÉ 39 M - CHI DIURNO. AF_08/2016</t>
  </si>
  <si>
    <t>PULVERIZADOR DE TINTA ELÉTRICO/MÁQUINA DE PINTURA AIRLESS, VAZÃO 2 L/MIN - CHI DIURNO. AF_08/2016</t>
  </si>
  <si>
    <t>MARTELO DEMOLIDOR PNEUMÁTICO MANUAL, 32 KG - CHI DIURNO. AF_09/2016</t>
  </si>
  <si>
    <t>COMPACTADOR DE SOLOS DE PERCUSÃO (SOQUETE) COM MOTOR A GASOLINA, POTÊNCIA 3 CV - CHI DIURNO. AF_09/2016</t>
  </si>
  <si>
    <t>RÉGUA VIBRATÓRIA DUPLA PARA CONCRETO, PESO DE 60KG, COMPRIMENTO 4 M, COM MOTOR A GASOLINA, POTÊNCIA 5,5 HP - CHI DIURNO. AF_09/2016</t>
  </si>
  <si>
    <t>POLIDORA DE PISO (POLITRIZ), PESO DE 100KG, DIÂMETRO 450 MM, MOTOR ELÉTRICO, POTÊNCIA 4 HP - CHI DIURNO. AF_09/2016</t>
  </si>
  <si>
    <t>DESEMPENADEIRA DE CONCRETO, PESO DE 75KG, 4 PÁS, MOTOR A GASOLINA, POTÊNCIA 5,5 HP - CHI DIURNO. AF_09/2016</t>
  </si>
  <si>
    <t>PERFURATRIZ PNEUMATICA MANUAL DE PESO MEDIO, MARTELETE, 18KG, COMPRIMENTO MÁXIMO DE CURSO DE 6 M, DIAMETRO DO PISTAO DE 5,5 CM - CHI DIURNO. AF_11/2016</t>
  </si>
  <si>
    <t>ROLO COMPACTADOR VIBRATORIO TANDEM, ACO LISO, POTENCIA 125 HP, PESO SEM/COM LASTRO 10,20/11,65 T, LARGURA DE TRABALHO 1,73 M - CHI DIURNO. AF_11/2016</t>
  </si>
  <si>
    <t>PERFURATRIZ MANUAL, TORQUE MAXIMO 55 KGF.M, POTENCIA 5 CV, COM DIAMETRO MAXIMO 8 1/2" - CHI DIURNO. AF_11/2016</t>
  </si>
  <si>
    <t>PERFURATRIZ SOBRE ESTEIRA, TORQUE MÁXIMO 600 KGF, POTÊNCIA ENTRE 50 E 60 HP, DIÂMETRO MÁXIMO 10 - CHI DIURNO. AF_11/2016</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</si>
  <si>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</si>
  <si>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CHI DIURNO. AF_11/2016</t>
  </si>
  <si>
    <t>GRUPO GERADOR COM CARENAGEM, MOTOR DIESEL POTÊNCIA STANDART ENTRE 250 E 260 KVA - CHI DIURNO. AF_12/2016</t>
  </si>
  <si>
    <t>TRATOR DE PNEUS COM POTÊNCIA DE 122 CV, TRAÇÃO 4X4, COM VASSOURA MECÂNICA ACOPLADA - CHI DIURNO. AF_02/2017</t>
  </si>
  <si>
    <t>TRATOR DE PNEUS COM POTÊNCIA DE 122 CV, TRAÇÃO 4X4, COM GRADE DE DISCOS ACOPLADA - CHI DIURNO. AF_02/2017</t>
  </si>
  <si>
    <t>TRATOR DE PNEUS COM POTÊNCIA DE 85 CV, TRAÇÃO 4X4, COM GRADE DE DISCOS ACOPLADA - CHI DIURNO. AF_02/2017</t>
  </si>
  <si>
    <t>CAMINHÃO BASCULANTE 10 M3, TRUCADO, POTÊNCIA 230 CV, INCLUSIVE CAÇAMBA METÁLICA, COM DISTRIBUIDOR DE AGREGADOS ACOPLADO - CHI DIURNO. AF_02/2017</t>
  </si>
  <si>
    <t>TRATOR DE PNEUS COM POTÊNCIA DE 85 CV, TRAÇÃO 4X4, COM VASSOURA MECÂNICA ACOPLADA - CHI DIURNO. AF_02/2017</t>
  </si>
  <si>
    <t>MINICARREGADEIRA SOBRE RODAS POTENCIA 47HP CAPACIDADE OPERACAO 646 KG, COM VASSOURA MECÂNICA ACOPLADA - CHI DIURNO. AF_03/2017</t>
  </si>
  <si>
    <t>MÁQUINA DEMARCADORA DE FAIXA DE TRÁFEGO À FRIO, AUTOPROPELIDA, POTÊNCIA 38 HP - CHI DIURNO. AF_07/2016</t>
  </si>
  <si>
    <t>MINIESCAVADEIRA SOBRE ESTEIRAS, POTENCIA LIQUIDA DE *30* HP, PESO OPERACIONAL DE *3.500* KG - CHI DIURNO. AF_04/2017</t>
  </si>
  <si>
    <t>PERFURATRIZ ROTATIVA SOBRE ESTEIRA, TORQUE MAXIMO 2500 KGM, POTENCIA 110 HP, MOTOR DIESEL - CHI DIURNO. AF_05/2017</t>
  </si>
  <si>
    <t>ROLO COMPACTADOR DE PNEUS, ESTATICO, PRESSAO VARIAVEL, POTENCIA 110 HP, PESO SEM/COM LASTRO 10,8/27 T, LARGURA DE ROLAGEM 2,30 M - CHI DIURNO. AF_06/2017</t>
  </si>
  <si>
    <t>INVERSOR DE SOLDA MONOFÁSICO DE 160 A, POTÊNCIA DE 5400 W, TENSÃO DE 220 V, PARA SOLDA COM ELETRODOS DE 2,0 A 4,0 MM E PROCESSO TIG - CHI DIURNO. AF_06/2018</t>
  </si>
  <si>
    <t>LAVADORA DE ALTA PRESSAO (LAVA-JATO) PARA AGUA FRIA, PRESSAO DE OPERACAO ENTRE 1400 E 1900 LIB/POL2, VAZAO MAXIMA ENTRE 400 E 700 L/H - CHI DIURNO. AF_04/2019</t>
  </si>
  <si>
    <t>USINA DE MISTURA ASFÁLTICA À QUENTE, TIPO CONTRA FLUXO, PROD 100 A 140 TON/HORA - CHI DIURNO. AF_12/2019</t>
  </si>
  <si>
    <t>USINA DE ASFALTO, TIPO GRAVIMÉTRICA, PROD 150 TON/HORA - CHI DIURNO. AF_12/2019</t>
  </si>
  <si>
    <t>ROLO COMPACTADOR VIBRATÓRIO PÉ DE CARNEIRO PARA SOLOS, POTÊNCIA 80 HP, PESO OPERACIONAL SEM/COM LASTRO 7,4 / 8,8 T, LARGURA DE TRABALHO 1,68 M - MANUTENÇÃO. AF_02/2016</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</si>
  <si>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</si>
  <si>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</si>
  <si>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</si>
  <si>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</si>
  <si>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GRADE DE DISCO CONTROLE REMOTO REBOCÁVEL, COM 24 DISCOS 24 X 6 MM COM PNEUS PARA TRANSPORTE - MANUTENÇÃO.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</si>
  <si>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</si>
  <si>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</si>
  <si>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</si>
  <si>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</si>
  <si>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</si>
  <si>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</si>
  <si>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</si>
  <si>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USINA DE CONCRETO FIXA, CAPACIDADE NOMINAL DE 90 A 120 M3/H, SEM SILO - MATERIAIS NA OPERAÇÃO. AF_07/2016</t>
  </si>
  <si>
    <t>CAMINHÃO TOCO, PBT 16.000 KG, CARGA ÚTIL MÁX. 10.685 KG, DIST. ENTRE EIXOS 4,8 M, POTÊNCIA 189 CV, INCLUSIVE CARROCERIA FIXA ABERTA DE MADEIRA P/ TRANSPORTE GERAL DE CARGA SECA, DIMEN. APROX. 2,5 X 7,00 X 0,50 M - MANUTENÇÃO. AF_06/2014</t>
  </si>
  <si>
    <t>USINA MISTURADORA DE SOLOS, CAPACIDADE DE 200 A 500 TON/H, POTENCIA 75KW - MANUTENÇÃO. AF_07/2016</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</si>
  <si>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</si>
  <si>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</si>
  <si>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TRATOR DE PNEUS, POTÊNCIA 85 CV, TRAÇÃO 4X4, PESO COM LASTRO DE 4.675 KG - MANUTENÇÃO. AF_06/2014</t>
  </si>
  <si>
    <t>TRATOR DE PNEUS, POTÊNCIA 85 CV, TRAÇÃO 4X4, PESO COM LASTRO DE 4.675 KG - MATERIAIS NA OPERAÇÃO. AF_06/2014</t>
  </si>
  <si>
    <t>TRATOR DE ESTEIRAS, POTÊNCIA 170 HP, PESO OPERACIONAL 19 T, CAÇAMBA 5,2 M3 - MATERIAIS NA OPERAÇÃO. AF_06/2014</t>
  </si>
  <si>
    <t>TRATOR DE ESTEIRAS, POTÊNCIA 150 HP, PESO OPERACIONAL 16,7 T, COM RODA MOTRIZ ELEVADA E LÂMINA 3,18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</si>
  <si>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</si>
  <si>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</si>
  <si>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</si>
  <si>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</si>
  <si>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</si>
  <si>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</si>
  <si>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</si>
  <si>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</si>
  <si>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</si>
  <si>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</si>
  <si>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</si>
  <si>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</si>
  <si>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14.300 KG, CARGA ÚTIL MÁXIMA 9590 KG, DISTÂNCIA ENTRE EIXOS 4,76 M, POTÊNCIA 185 CV (NÃO INCLUI CARROCERIA) - MANUTENÇÃO.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</si>
  <si>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</si>
  <si>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</si>
  <si>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</si>
  <si>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</si>
  <si>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MOTONIVELADORA POTÊNCIA BÁSICA LÍQUIDA (PRIMEIRA MARCHA) 125 HP, PESO BRUTO 13032 KG, LARGURA DA LÂMINA DE 3,7 M - MANUTENÇÃO. AF_06/2014</t>
  </si>
  <si>
    <t>PÁ CARREGADEIRA SOBRE RODAS, POTÊNCIA 197 HP, CAPACIDADE DA CAÇAMBA 2,5 A 3,5 M3, PESO OPERACIONAL 18338 KG - MATERIAIS NA OPERAÇÃO. AF_06/2014</t>
  </si>
  <si>
    <t>COMPRESSOR DE AR REBOCÁVEL, VAZÃO 189 PCM, PRESSÃO EFETIVA DE TRABALHO 102 PSI, MOTOR DIESEL, POTÊNCIA 63 CV - MANUTENÇÃO. AF_06/2015</t>
  </si>
  <si>
    <t>BOMBA SUBMERSÍVEL ELÉTRICA TRIFÁSICA, POTÊNCIA 2,96 HP, Ø ROTOR 144 MM SEMI-ABERTO, BOCAL DE SAÍDA Ø 2, HM/Q = 2 MCA / 38,8 M3/H A 28 MCA / 5 M3/H - MANUTENÇÃO. AF_06/2014</t>
  </si>
  <si>
    <t>TANQUE DE ASFALTO ESTACIONÁRIO COM SERPENTINA, CAPACIDADE 30.000 L - DEPRECIAÇÃO. AF_06/2014</t>
  </si>
  <si>
    <t>TANQUE DE ASFALTO ESTACIONÁRIO COM SERPENTINA, CAPACIDADE 30.000 L - JUROS. AF_06/2014</t>
  </si>
  <si>
    <t>TANQUE DE ASFALTO ESTACIONÁRIO COM SERPENTINA, CAPACIDADE 30.000 L - MANUTENÇÃO. AF_06/2014</t>
  </si>
  <si>
    <t>TANQUE DE ASFALTO ESTACIONÁRIO COM SERPENTINA, CAPACIDADE 30.000 L - MATERIAIS NA OPERAÇÃO. AF_06/2014</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</si>
  <si>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</si>
  <si>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</si>
  <si>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</si>
  <si>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</si>
  <si>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</si>
  <si>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</si>
  <si>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</si>
  <si>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</si>
  <si>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</si>
  <si>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</si>
  <si>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</si>
  <si>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</si>
  <si>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</si>
  <si>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</si>
  <si>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</si>
  <si>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</si>
  <si>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</si>
  <si>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</si>
  <si>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</si>
  <si>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</si>
  <si>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</si>
  <si>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CAMINHÃO BASCULANTE 6 M3, PESO BRUTO TOTAL 16.000 KG, CARGA ÚTIL MÁXIMA 13.071 KG, DISTÂNCIA ENTRE EIXOS 4,80 M, POTÊNCIA 230 CV INCLUSIVE CAÇAMBA METÁLICA - MATERIAIS NA OPERAÇÃO. AF_06/2014</t>
  </si>
  <si>
    <t>USINA DE CONCRETO FIXA, CAPACIDADE NOMINAL DE 90 A 120 M3/H, SEM SILO - MANUTENÇÃO. AF_07/2016</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</si>
  <si>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</si>
  <si>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</si>
  <si>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</si>
  <si>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150 HP, PESO OPERACIONAL 16,7 T, COM RODA MOTRIZ ELEVADA E LÂMINA 3,18 M3 - MANUTENÇÃO. AF_06/2014</t>
  </si>
  <si>
    <t>TRATOR DE ESTEIRAS, POTÊNCIA 347 HP, PESO OPERACIONAL 38,5 T, COM LÂMINA 8,70 M3 - MANUTENÇÃO. AF_06/2014</t>
  </si>
  <si>
    <t>TRATOR DE ESTEIRAS, POTÊNCIA 100 HP, PESO OPERACIONAL 9,4 T, COM LÂMINA 2,19 M3 - MATERIAIS NA OPERAÇÃO. AF_06/2014</t>
  </si>
  <si>
    <t>ROLO COMPACTADOR VIBRATÓRIO REBOCÁVEL, CILINDRO DE AÇO LISO, POTÊNCIA DE TRAÇÃO DE 65 CV, PESO 4,7 T, IMPACTO DINÂMICO 18,3 T, LARGURA DE TRABALHO 1,67 M - DEPRECIAÇÃO. AF_02/2016</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</si>
  <si>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</si>
  <si>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</si>
  <si>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</si>
  <si>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</si>
  <si>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</si>
  <si>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MOTONIVELADORA POTÊNCIA BÁSICA LÍQUIDA (PRIMEIRA MARCHA) 125 HP, PESO BRUTO 13032 KG, LARGURA DA LÂMINA DE 3,7 M - MATERIAIS NA OPERAÇÃO.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</si>
  <si>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</si>
  <si>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</si>
  <si>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</si>
  <si>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MARTELETE OU ROMPEDOR PNEUMÁTICO MANUAL, 28 KG, COM SILENCIADOR - MANUTENÇÃO. AF_07/2016</t>
  </si>
  <si>
    <t>COMPRESSOR DE AR REBOCÁVEL, VAZÃO 189 PCM, PRESSÃO EFETIVA DE TRABALHO 102 PSI, MOTOR DIESEL, POTÊNCIA 63 CV - MATERIAIS NA OPERAÇÃO. AF_06/2015</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</si>
  <si>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</si>
  <si>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</si>
  <si>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</si>
  <si>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GRUPO GERADOR ESTACIONÁRIO, MOTOR DIESEL POTÊNCIA 170 KVA - DEPRECIAÇÃO. AF_02/2016</t>
  </si>
  <si>
    <t>GRUPO GERADOR ESTACIONÁRIO, MOTOR DIESEL POTÊNCIA 170 KVA - MANUTENÇÃO. AF_02/2016</t>
  </si>
  <si>
    <t>ROLO COMPACTADOR VIBRATÓRIO PÉ DE CARNEIRO PARA SOLOS, POTÊNCIA 80 HP, PESO OPERACIONAL SEM/COM LASTRO 7,4 / 8,8 T, LARGURA DE TRABALHO 1,68 M - DEPRECIAÇÃO. AF_02/2016</t>
  </si>
  <si>
    <t>GRUPO GERADOR ESTACIONÁRIO, MOTOR DIESEL POTÊNCIA 170 KVA - MATERIAIS NA OPERAÇÃO.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</si>
  <si>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</si>
  <si>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</si>
  <si>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</si>
  <si>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</si>
  <si>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ESPARGIDOR DE ASFALTO PRESSURIZADO, TANQUE 6 M3 COM ISOLAÇÃO TÉRMICA, AQUECIDO COM 2 MAÇARICOS, COM BARRA ESPARGIDORA 3,60 M, MONTADO SOBRE CAMINHÃO  TOCO, PBT 14.300 KG, POTÊNCIA 185 CV - MANUTENÇÃO. AF_08/2015</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</si>
  <si>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</si>
  <si>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</si>
  <si>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</si>
  <si>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</si>
  <si>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GRADE DE DISCO REBOCÁVEL COM 20 DISCOS 24" X 6 MM COM PNEUS PARA TRANSPORTE - JUROS. AF_06/2014</t>
  </si>
  <si>
    <t>BETONEIRA CAPACIDADE NOMINAL 400 L, CAPACIDADE DE MISTURA 310 L, MOTOR A DIESEL POTÊNCIA 5,0 HP, SEM CARREGADOR - DEPRECIAÇÃO. AF_06/2014</t>
  </si>
  <si>
    <t>BETONEIRA CAPACIDADE NOMINAL 400 L, CAPACIDADE DE MISTURA 310 L, MOTOR A DIESEL POTÊNCIA 5,0 HP, SEM CARREGADOR - JUROS. AF_06/2014</t>
  </si>
  <si>
    <t>BETONEIRA CAPACIDADE NOMINAL 400 L, CAPACIDADE DE MISTURA 310 L, MOTOR A DIESEL POTÊNCIA 5,0 HP, SEM CARREGADOR - MANUTENÇÃO. AF_06/2014</t>
  </si>
  <si>
    <t>BETONEIRA CAPACIDADE NOMINAL 400 L, CAPACIDADE DE MISTURA 310 L, MOTOR A DIESEL POTÊNCIA 5,0 HP, SEM CARREGADOR - MATERIAIS NA OPERAÇÃO. AF_06/2014</t>
  </si>
  <si>
    <t>MISTURADOR DE ARGAMASSA, EIXO HORIZONTAL, CAPACIDADE DE MISTURA 300 KG, MOTOR ELÉTRICO POTÊNCIA 5 CV - DEPRECIAÇÃO. AF_06/2014</t>
  </si>
  <si>
    <t>MISTURADOR DE ARGAMASSA, EIXO HORIZONTAL, CAPACIDADE DE MISTURA 300 KG, MOTOR ELÉTRICO POTÊNCIA 5 CV - JUROS. AF_06/2014</t>
  </si>
  <si>
    <t>MISTURADOR DE ARGAMASSA, EIXO HORIZONTAL, CAPACIDADE DE MISTURA 300 KG, MOTOR ELÉTRICO POTÊNCIA 5 CV - MANUTENÇÃO. AF_06/2014</t>
  </si>
  <si>
    <t>MISTURADOR DE ARGAMASSA, EIXO HORIZONTAL, CAPACIDADE DE MISTURA 300 KG, MOTOR ELÉTRICO POTÊNCIA 5 CV - MATERIAIS NA OPERAÇÃO. AF_06/2014</t>
  </si>
  <si>
    <t>MISTURADOR DE ARGAMASSA, EIXO HORIZONTAL, CAPACIDADE DE MISTURA 600 KG, MOTOR ELÉTRICO POTÊNCIA 7,5 CV - DEPRECIAÇÃO. AF_06/2014</t>
  </si>
  <si>
    <t>MISTURADOR DE ARGAMASSA, EIXO HORIZONTAL, CAPACIDADE DE MISTURA 600 KG, MOTOR ELÉTRICO POTÊNCIA 7,5 CV - JUROS. AF_06/2014</t>
  </si>
  <si>
    <t>MISTURADOR DE ARGAMASSA, EIXO HORIZONTAL, CAPACIDADE DE MISTURA 600 KG, MOTOR ELÉTRICO POTÊNCIA 7,5 CV - MANUTENÇÃO. AF_06/2014</t>
  </si>
  <si>
    <t>MISTURADOR DE ARGAMASSA, EIXO HORIZONTAL, CAPACIDADE DE MISTURA 600 KG, MOTOR ELÉTRICO POTÊNCIA 7,5 CV - MATERIAIS NA OPERAÇÃO. AF_06/2014</t>
  </si>
  <si>
    <t>MISTURADOR DE ARGAMASSA, EIXO HORIZONTAL, CAPACIDADE DE MISTURA 160 KG, MOTOR ELÉTRICO POTÊNCIA 3 CV - DEPRECIAÇÃO. AF_06/2014</t>
  </si>
  <si>
    <t>MISTURADOR DE ARGAMASSA, EIXO HORIZONTAL, CAPACIDADE DE MISTURA 160 KG, MOTOR ELÉTRICO POTÊNCIA 3 CV - JUROS. AF_06/2014</t>
  </si>
  <si>
    <t>MISTURADOR DE ARGAMASSA, EIXO HORIZONTAL, CAPACIDADE DE MISTURA 160 KG, MOTOR ELÉTRICO POTÊNCIA 3 CV - MANUTENÇÃO. AF_06/2014</t>
  </si>
  <si>
    <t>MISTURADOR DE ARGAMASSA, EIXO HORIZONTAL, CAPACIDADE DE MISTURA 160 KG, MOTOR ELÉTRICO POTÊNCIA 3 CV - MATERIAIS NA OPERAÇÃO.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</si>
  <si>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</si>
  <si>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</si>
  <si>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</si>
  <si>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PROJETOR DE ARGAMASSA, CAPACIDADE DE PROJEÇÃO 1,5 M3/H, ALCANCE DE 30 ATÉ 60 M, MOTOR ELÉTRICO POTÊNCIA 7,5 HP - MATERIAIS NA OPERAÇÃO.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</si>
  <si>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</si>
  <si>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</si>
  <si>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</si>
  <si>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</si>
  <si>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ESPARGIDOR DE ASFALTO PRESSURIZADO COM TANQUE DE 2500 L, REBOCÁVEL COM MOTOR A GASOLINA POTÊNCIA 3,4 HP - DEPRECIAÇÃO. AF_07/2014</t>
  </si>
  <si>
    <t>ESPARGIDOR DE ASFALTO PRESSURIZADO COM TANQUE DE 2500 L, REBOCÁVEL COM MOTOR A GASOLINA POTÊNCIA 3,4 HP - JUROS. AF_07/2014</t>
  </si>
  <si>
    <t>BETONEIRA CAPACIDADE NOMINAL DE 400 L, CAPACIDADE DE MISTURA 280 L, MOTOR ELÉTRICO TRIFÁSICO POTÊNCIA DE 2 CV, SEM CARREGADOR - DEPRECIAÇÃO. AF_10/2014</t>
  </si>
  <si>
    <t>BETONEIRA CAPACIDADE NOMINAL DE 400 L, CAPACIDADE DE MISTURA 280 L, MOTOR ELÉTRICO TRIFÁSICO POTÊNCIA DE 2 CV, SEM CARREGADOR - JUROS. AF_10/2014</t>
  </si>
  <si>
    <t>BETONEIRA CAPACIDADE NOMINAL DE 400 L, CAPACIDADE DE MISTURA 280 L, MOTOR ELÉTRICO TRIFÁSICO POTÊNCIA DE 2 CV, SEM CARREGADOR - MANUTENÇÃO. AF_10/2014</t>
  </si>
  <si>
    <t>BETONEIRA CAPACIDADE NOMINAL DE 400 L, CAPACIDADE DE MISTURA 280 L, MOTOR ELÉTRICO TRIFÁSICO POTÊNCIA DE 2 CV, SEM CARREGADOR - MATERIAIS NA OPERAÇÃO. AF_10/2014</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</si>
  <si>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</si>
  <si>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</si>
  <si>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</si>
  <si>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</si>
  <si>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</si>
  <si>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</si>
  <si>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</si>
  <si>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</si>
  <si>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</si>
  <si>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</si>
  <si>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</si>
  <si>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</si>
  <si>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GRADE DE DISCO CONTROLE REMOTO REBOCÁVEL, COM 24 DISCOS 24 X 6 MM COM PNEUS PARA TRANSPORTE - DEPRECIAÇÃO. AF_06/2014</t>
  </si>
  <si>
    <t>GRADE DE DISCO CONTROLE REMOTO REBOCÁVEL, COM 24 DISCOS 24 X 6 MM COM PNEUS PARA TRANSPORTE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</si>
  <si>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</si>
  <si>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</si>
  <si>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</si>
  <si>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</si>
  <si>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</si>
  <si>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</si>
  <si>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</si>
  <si>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</si>
  <si>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TRATOR DE ESTEIRAS, POTÊNCIA 150 HP, PESO OPERACIONAL 16,7 T, COM RODA MOTRIZ ELEVADA E LÂMINA 3,18 M3 - DEPRECIAÇÃO. AF_06/2014</t>
  </si>
  <si>
    <t>TRATOR DE ESTEIRAS, POTÊNCIA 150 HP, PESO OPERACIONAL 16,7 T, COM RODA MOTRIZ ELEVADA E LÂMINA 3,18 M3 - JUROS.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</si>
  <si>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</si>
  <si>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</si>
  <si>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</si>
  <si>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</si>
  <si>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</si>
  <si>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</si>
  <si>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TRATOR DE ESTEIRAS, POTÊNCIA 170 HP, PESO OPERACIONAL 19 T, CAÇAMBA 5,2 M3 - DEPRECIAÇÃO. AF_06/2014</t>
  </si>
  <si>
    <t>TRATOR DE ESTEIRAS, POTÊNCIA 170 HP, PESO OPERACIONAL 19 T, CAÇAMBA 5,2 M3 -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</si>
  <si>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</si>
  <si>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</si>
  <si>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TANQUE DE ASFALTO ESTACIONÁRIO COM MAÇARICO, CAPACIDADE 20.000 L - DEPRECIAÇÃO. AF_06/2014</t>
  </si>
  <si>
    <t>TANQUE DE ASFALTO ESTACIONÁRIO COM MAÇARICO, CAPACIDADE 20.000 L - JUROS. AF_06/2014</t>
  </si>
  <si>
    <t>TANQUE DE ASFALTO ESTACIONÁRIO COM MAÇARICO, CAPACIDADE 20.000 L - MANUTENÇÃO. AF_06/2014</t>
  </si>
  <si>
    <t>TANQUE DE ASFALTO ESTACIONÁRIO COM MAÇARICO, CAPACIDADE 20.000 L - MATERIAIS NA OPERAÇÃO. AF_06/2014</t>
  </si>
  <si>
    <t>TRATOR DE ESTEIRAS, POTÊNCIA 100 HP, PESO OPERACIONAL 9,4 T, COM LÂMINA 2,19 M3 - DEPRECIAÇÃO. AF_06/2014</t>
  </si>
  <si>
    <t>TRATOR DE ESTEIRAS, POTÊNCIA 100 HP, PESO OPERACIONAL 9,4 T, COM LÂMINA 2,19 M3 - JUROS. AF_06/2014</t>
  </si>
  <si>
    <t>TRATOR DE PNEUS, POTÊNCIA 85 CV, TRAÇÃO 4X4, PESO COM LASTRO DE 4.675 KG - DEPRECIAÇÃO. AF_06/2014</t>
  </si>
  <si>
    <t>TRATOR DE PNEUS, POTÊNCIA 85 CV, TRAÇÃO 4X4, PESO COM LASTRO DE 4.675 KG - JUROS. AF_06/2014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</si>
  <si>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</si>
  <si>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</si>
  <si>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</si>
  <si>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</si>
  <si>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</si>
  <si>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</si>
  <si>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</si>
  <si>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</si>
  <si>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</si>
  <si>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</si>
  <si>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BETONEIRA CAPACIDADE NOMINAL DE 600 L, CAPACIDADE DE MISTURA 360 L, MOTOR ELÉTRICO TRIFÁSICO POTÊNCIA DE 4 CV, SEM CARREGADOR - DEPRECIAÇÃO. AF_11/2014</t>
  </si>
  <si>
    <t>BETONEIRA CAPACIDADE NOMINAL DE 600 L, CAPACIDADE DE MISTURA 360 L, MOTOR ELÉTRICO TRIFÁSICO POTÊNCIA DE 4 CV, SEM CARREGADOR - JUROS. AF_11/2014</t>
  </si>
  <si>
    <t>BETONEIRA CAPACIDADE NOMINAL DE 600 L, CAPACIDADE DE MISTURA 360 L, MOTOR ELÉTRICO TRIFÁSICO POTÊNCIA DE 4 CV, SEM CARREGADOR - MANUTENÇÃO. AF_11/2014</t>
  </si>
  <si>
    <t>BETONEIRA CAPACIDADE NOMINAL DE 600 L, CAPACIDADE DE MISTURA 360 L, MOTOR ELÉTRICO TRIFÁSICO POTÊNCIA DE 4 CV, SEM CARREGADOR - MATERIAIS NA OPERAÇÃO. AF_11/2014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</si>
  <si>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</si>
  <si>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</si>
  <si>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</si>
  <si>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</si>
  <si>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</si>
  <si>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</si>
  <si>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</si>
  <si>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</si>
  <si>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</si>
  <si>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</si>
  <si>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</si>
  <si>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</si>
  <si>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</si>
  <si>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</si>
  <si>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</si>
  <si>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</si>
  <si>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</si>
  <si>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JUROS.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</si>
  <si>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</si>
  <si>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</si>
  <si>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</si>
  <si>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</si>
  <si>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</si>
  <si>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</si>
  <si>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</si>
  <si>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</si>
  <si>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</si>
  <si>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</si>
  <si>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</si>
  <si>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</si>
  <si>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</si>
  <si>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BETONEIRA CAPACIDADE NOMINAL DE 600 L, CAPACIDADE DE MISTURA 440 L, MOTOR A DIESEL POTÊNCIA 10 HP, COM CARREGADOR - DEPRECIAÇÃO. AF_11/2014</t>
  </si>
  <si>
    <t>BETONEIRA CAPACIDADE NOMINAL DE 600 L, CAPACIDADE DE MISTURA 440 L, MOTOR A DIESEL POTÊNCIA 10 HP, COM CARREGADOR - JUROS. AF_11/2014</t>
  </si>
  <si>
    <t>BETONEIRA CAPACIDADE NOMINAL DE 600 L, CAPACIDADE DE MISTURA 440 L, MOTOR A DIESEL POTÊNCIA 10 HP, COM CARREGADOR - MANUTENÇÃO. AF_11/2014</t>
  </si>
  <si>
    <t>BETONEIRA CAPACIDADE NOMINAL DE 600 L, CAPACIDADE DE MISTURA 440 L, MOTOR A DIESEL POTÊNCIA 10 HP, COM CARREGADOR - MATERIAIS NA OPERAÇÃO. AF_11/2014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</si>
  <si>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</si>
  <si>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</si>
  <si>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</si>
  <si>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</si>
  <si>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</si>
  <si>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</si>
  <si>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</si>
  <si>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</si>
  <si>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</si>
  <si>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</si>
  <si>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</si>
  <si>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</si>
  <si>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</si>
  <si>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</si>
  <si>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</si>
  <si>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</si>
  <si>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</si>
  <si>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</si>
  <si>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</si>
  <si>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</si>
  <si>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</si>
  <si>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</si>
  <si>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</si>
  <si>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MATERIAIS NA OPERAÇÃO. AF_06/2015</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</si>
  <si>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</si>
  <si>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</si>
  <si>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</si>
  <si>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</si>
  <si>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</si>
  <si>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</si>
  <si>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</si>
  <si>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</si>
  <si>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</si>
  <si>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</si>
  <si>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</si>
  <si>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</si>
  <si>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</si>
  <si>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</si>
  <si>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</si>
  <si>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</si>
  <si>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</si>
  <si>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</si>
  <si>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</si>
  <si>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</si>
  <si>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PROJETOR PNEUMÁTICO DE ARGAMASSA PARA CHAPISCO E REBOCO COM RECIPIENTE ACOPLADO, TIPO CANEQUINHA, COM COMPRESSOR DE AR REBOCÁVEL VAZÃO 89 PCM E MOTOR DIESEL DE 20 CV - DEPRECIAÇÃO. AF_06/2015</t>
  </si>
  <si>
    <t>PROJETOR PNEUMÁTICO DE ARGAMASSA PARA CHAPISCO E REBOCO COM RECIPIENTE ACOPLADO, TIPO CANEQUINHA, COM COMPRESSOR DE AR REBOCÁVEL VAZÃO 89 PCM E MOTOR DIESEL DE 20 CV - JUROS. AF_06/2015</t>
  </si>
  <si>
    <t>PROJETOR PNEUMÁTICO DE ARGAMASSA PARA CHAPISCO E REBOCO COM RECIPIENTE ACOPLADO, TIPO CANEQUINHA, COM COMPRESSOR DE AR REBOCÁVEL VAZÃO 89 PCM E MOTOR DIESEL DE 20 CV - MANUTENÇÃO. AF_06/2015</t>
  </si>
  <si>
    <t>PROJETOR PNEUMÁTICO DE ARGAMASSA PARA CHAPISCO E REBOCO COM RECIPIENTE ACOPLADO, TIPO CANEQUINHA, COM COMPRESSOR DE AR REBOCÁVEL VAZÃO 89 PCM E MOTOR DIESEL DE 20 CV - MATERIAIS NA OPERAÇÃO.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</si>
  <si>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</si>
  <si>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</si>
  <si>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</si>
  <si>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</si>
  <si>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</si>
  <si>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</si>
  <si>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</si>
  <si>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</si>
  <si>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MANIPULADOR TELESCÓPICO, POTÊNCIA DE 85 HP, CAPACIDADE DE CARGA DE 3.500 KG, ALTURA MÁXIMA DE ELEVAÇÃO DE 12,3 M - DEPRECIAÇÃO. AF_06/2015</t>
  </si>
  <si>
    <t>MANIPULADOR TELESCÓPICO, POTÊNCIA DE 85 HP, CAPACIDADE DE CARGA DE 3.500 KG, ALTURA MÁXIMA DE ELEVAÇÃO DE 12,3 M - JUROS. AF_06/2015</t>
  </si>
  <si>
    <t>MANIPULADOR TELESCÓPICO, POTÊNCIA DE 85 HP, CAPACIDADE DE CARGA DE 3.500 KG, ALTURA MÁXIMA DE ELEVAÇÃO DE 12,3 M - MANUTENÇÃO. AF_06/2015</t>
  </si>
  <si>
    <t>MANIPULADOR TELESCÓPICO, POTÊNCIA DE 85 HP, CAPACIDADE DE CARGA DE 3.500 KG, ALTURA MÁXIMA DE ELEVAÇÃO DE 12,3 M - MATERIAIS NA OPERAÇÃO. AF_06/2015</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</si>
  <si>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</si>
  <si>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</si>
  <si>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</si>
  <si>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</si>
  <si>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</si>
  <si>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</si>
  <si>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</si>
  <si>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</si>
  <si>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</si>
  <si>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</si>
  <si>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</si>
  <si>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</si>
  <si>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</si>
  <si>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</si>
  <si>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</si>
  <si>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</si>
  <si>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</si>
  <si>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MATERIAIS NA OPERAÇÃO. AF_06/2015</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</si>
  <si>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</si>
  <si>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</si>
  <si>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</si>
  <si>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</si>
  <si>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PERFURATRIZ HIDRÁULICA SOBRE CAMINHÃO COM TRADO CURTO ACOPLADO, PROFUNDIDADE MÁXIMA DE 20 M, DIÂMETRO MÁXIMO DE 1500 MM, POTÊNCIA INSTALADA DE 137 HP, MESA ROTATIVA COM TORQUE MÁXIMO DE 30 KNM - IMPOSTOS E SEGUROS.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</si>
  <si>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</si>
  <si>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</si>
  <si>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</si>
  <si>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</si>
  <si>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</si>
  <si>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</si>
  <si>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</si>
  <si>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</si>
  <si>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</si>
  <si>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</si>
  <si>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</si>
  <si>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</si>
  <si>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</si>
  <si>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</si>
  <si>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</si>
  <si>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</si>
  <si>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</si>
  <si>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</si>
  <si>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</si>
  <si>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</si>
  <si>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</si>
  <si>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</si>
  <si>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</si>
  <si>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</si>
  <si>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</si>
  <si>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</si>
  <si>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</si>
  <si>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</si>
  <si>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</si>
  <si>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</si>
  <si>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</si>
  <si>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</si>
  <si>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</si>
  <si>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</si>
  <si>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</si>
  <si>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</si>
  <si>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</si>
  <si>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</si>
  <si>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</si>
  <si>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ESPARGIDOR DE ASFALTO PRESSURIZADO, TANQUE 6 M3 COM ISOLAÇÃO TÉRMICA, AQUECIDO COM 2 MAÇARICOS, COM BARRA ESPARGIDORA 3,60 M, MONTADO SOBRE CAMINHÃO  TOCO, PBT 14.300 KG, POTÊNCIA 185 CV - DEPRECIAÇÃO. AF_08/2015</t>
  </si>
  <si>
    <t>ESPARGIDOR DE ASFALTO PRESSURIZADO, TANQUE 6 M3 COM ISOLAÇÃO TÉRMICA, AQUECIDO COM 2 MAÇARICOS, COM BARRA ESPARGIDORA 3,60 M, MONTADO SOBRE CAMINHÃO  TOCO, PBT 14.300 KG, POTÊNCIA 185 CV - JUROS. AF_08/2015</t>
  </si>
  <si>
    <t>ESPARGIDOR DE ASFALTO PRESSURIZADO, TANQUE 6 M3 COM ISOLAÇÃO TÉRMICA, AQUECIDO COM 2 MAÇARICOS, COM BARRA ESPARGIDORA 3,60 M, MONTADO SOBRE CAMINHÃO  TOCO, PBT 14.300 KG, POTÊNCIA 185 CV - IMPOSTOS E SEGUROS. AF_08/2015</t>
  </si>
  <si>
    <t>ESPARGIDOR DE ASFALTO PRESSURIZADO, TANQUE 6 M3 COM ISOLAÇÃO TÉRMICA, AQUECIDO COM 2 MAÇARICOS, COM BARRA ESPARGIDORA 3,60 M, MONTADO SOBRE CAMINHÃO  TOCO, PBT 14.300 KG, POTÊNCIA 185 CV - MATERIAIS NA OPERAÇÃO. AF_08/2015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</si>
  <si>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</si>
  <si>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</si>
  <si>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</si>
  <si>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</si>
  <si>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</si>
  <si>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</si>
  <si>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</si>
  <si>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</si>
  <si>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</si>
  <si>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</si>
  <si>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</si>
  <si>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</si>
  <si>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</si>
  <si>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</si>
  <si>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</si>
  <si>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</si>
  <si>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</si>
  <si>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</si>
  <si>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</si>
  <si>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</si>
  <si>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</si>
  <si>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CAMINHÃO PARA EQUIPAMENTO DE LIMPEZA A SUCÇÃO COM CAMINHÃO TRUCADO DE PESO BRUTO TOTAL 23000 KG, CARGA ÚTIL MÁXIMA 15935 KG, DISTÂNCIA ENTRE EIXOS 4,80 M, POTÊNCIA 230 CV, INCLUSIVE LIMPADORA A SUCÇÃO, TANQUE 12000 L - DEPRECIAÇÃO. AF_11/2015</t>
  </si>
  <si>
    <t>CAMINHÃO PARA EQUIPAMENTO DE LIMPEZA A SUCÇÃO COM CAMINHÃO TRUCADO DE PESO BRUTO TOTAL 23000 KG, CARGA ÚTIL MÁXIMA 15935 KG, DISTÂNCIA ENTRE EIXOS 4,80 M, POTÊNCIA 230 CV, INCLUSIVE LIMPADORA A SUCÇÃO, TANQUE 12000 L - JUROS. AF_11/2015</t>
  </si>
  <si>
    <t>CAMINHÃO PARA EQUIPAMENTO DE LIMPEZA A SUCÇÃO COM CAMINHÃO TRUCADO DE PESO BRUTO TOTAL 23000 KG, CARGA ÚTIL MÁXIMA 15935 KG, DISTÂNCIA ENTRE EIXOS 4,80 M, POTÊNCIA 230 CV, INCLUSIVE LIMPADORA A SUCÇÃO, TANQUE 12000 L - IMPOSTOS E SEGUROS. AF_11/2015</t>
  </si>
  <si>
    <t>CAMINHÃO PARA EQUIPAMENTO DE LIMPEZA A SUCÇÃO COM CAMINHÃO TRUCADO DE PESO BRUTO TOTAL 23000 KG, CARGA ÚTIL MÁXIMA 15935 KG, DISTÂNCIA ENTRE EIXOS 4,80 M, POTÊNCIA 230 CV, INCLUSIVE LIMPADORA A SUCÇÃO, TANQUE 12000 L - MANUTENÇÃO. AF_11/2015</t>
  </si>
  <si>
    <t>CAMINHÃO PARA EQUIPAMENTO DE LIMPEZA A SUCÇÃO COM CAMINHÃO TRUCADO DE PESO BRUTO TOTAL 23000 KG, CARGA ÚTIL MÁX. 15935 KG, DISTÂNCIA ENTRE EIXOS 4,80 M, POTÊNCIA 230 CV, INCLUSIVE LIMPADORA A SUCÇÃO, TANQUE 12000 L - MATERIAIS NA OPERAÇÃO. AF_11/2015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</si>
  <si>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</si>
  <si>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</si>
  <si>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</si>
  <si>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PENEIRA ROTATIVA COM MOTOR ELÉTRICO TRIFÁSICO DE 2 CV, CILINDRO DE 1 M X 0,60 M, COM FUROS DE 3,17 MM - MATERIAIS NA OPERAÇÃO. AF_11/2015</t>
  </si>
  <si>
    <t>DOSADOR DE AREIA, CAPACIDADE DE 26 LITROS - DEPRECIAÇÃO. AF_11/2015</t>
  </si>
  <si>
    <t>DOSADOR DE AREIA, CAPACIDADE DE 26 LITROS - JUROS. AF_11/2015</t>
  </si>
  <si>
    <t>DOSADOR DE AREIA, CAPACIDADE DE 26 LITROS - MANUTENÇÃO.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</si>
  <si>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</si>
  <si>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</si>
  <si>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</si>
  <si>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</si>
  <si>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</si>
  <si>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</si>
  <si>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</si>
  <si>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</si>
  <si>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</si>
  <si>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</si>
  <si>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</si>
  <si>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</si>
  <si>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</si>
  <si>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</si>
  <si>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</si>
  <si>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</si>
  <si>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</si>
  <si>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</si>
  <si>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</si>
  <si>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</si>
  <si>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</si>
  <si>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</si>
  <si>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</si>
  <si>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MARTELO PERFURADOR PNEUMÁTICO MANUAL, HASTE 25 X 75 MM, 21 KG - DEPRECIAÇÃO. AF_12/2015</t>
  </si>
  <si>
    <t>MARTELO PERFURADOR PNEUMÁTICO MANUAL, HASTE 25 X 75 MM, 21 KG - JUROS. AF_12/2015</t>
  </si>
  <si>
    <t>MARTELO PERFURADOR PNEUMÁTICO MANUAL, HASTE 25 X 75 MM, 21 KG - MANUTENÇÃO. AF_12/2015</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</si>
  <si>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</si>
  <si>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</si>
  <si>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</si>
  <si>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</si>
  <si>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BETONEIRA CAPACIDADE NOMINAL 400 L, CAPACIDADE DE MISTURA 310 L, MOTOR A GASOLINA POTÊNCIA 5,5 HP, SEM CARREGADOR - DEPRECIAÇÃO. AF_02/2016</t>
  </si>
  <si>
    <t>BETONEIRA CAPACIDADE NOMINAL 400 L, CAPACIDADE DE MISTURA 310 L, MOTOR A GASOLINA POTÊNCIA 5,5 HP, SEM CARREGADOR - JUROS. AF_02/2016</t>
  </si>
  <si>
    <t>BETONEIRA CAPACIDADE NOMINAL 400 L, CAPACIDADE DE MISTURA 310 L, MOTOR A GASOLINA POTÊNCIA 5,5 HP, SEM CARREGADOR - MANUTENÇÃO. AF_02/2016</t>
  </si>
  <si>
    <t>BETONEIRA CAPACIDADE NOMINAL 400 L, CAPACIDADE DE MISTURA 310 L, MOTOR A GASOLINA POTÊNCIA 5,5 HP, SEM CARREGADOR - MATERIAIS NA OPERAÇÃO. AF_02/2016</t>
  </si>
  <si>
    <t>GRUPO GERADOR ESTACIONÁRIO, MOTOR DIESEL POTÊNCIA 170 KVA - JUROS. AF_02/2016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</si>
  <si>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</si>
  <si>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</si>
  <si>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</si>
  <si>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GRUA ASCENCIONAL, LANÇA DE 30 M, CAPACIDADE DE 1,0 T A 30 M, ALTURA ATÉ 39 M  DEPRECIAÇÃO. AF_03/2016</t>
  </si>
  <si>
    <t>GRUA ASCENCIONAL, LANÇA DE 30 M, CAPACIDADE DE 1,0 T A 30 M, ALTURA ATÉ 39 M   JUROS. AF_03/2016</t>
  </si>
  <si>
    <t>GRUA ASCENCIONAL, LANÇA DE 30 M, CAPACIDADE DE 1,0 T A 30 M, ALTURA ATÉ 39 M   MANUTENÇÃO. AF_03/2016</t>
  </si>
  <si>
    <t>GRUA ASCENCIONAL, LANÇA DE 30 M, CAPACIDADE DE 1,0 T A 30 M, ALTURA ATÉ 39 M   MATERIAIS NA OPERAÇÃO. AF_03/2016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</si>
  <si>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</si>
  <si>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</si>
  <si>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</si>
  <si>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</si>
  <si>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</si>
  <si>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</si>
  <si>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</si>
  <si>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</si>
  <si>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IMPOSTOS E SEGUROS. AF_03/2016</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</si>
  <si>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</si>
  <si>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</si>
  <si>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</si>
  <si>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</si>
  <si>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</si>
  <si>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MÁQUINA JATO DE PRESSAO PORTÁTIL, CAMARA DE 1 SAIDA, CAPACIDADE 280 L, DIAMETRO 670 MM, BICO DE JATO CURTO VENTURI DE 5/16'' , MANGUEIRA DE 1'' COM COMPRESSOR DE AR REBOCÁVEL 189 PCM E MOTOR DIESEL 63 CV - DEPRECIAÇÃO. AF_03/2016</t>
  </si>
  <si>
    <t>MÁQUINA JATO DE PRESSAO PORTÁTIL, CAMARA DE 1 SAIDA, CAPACIDADE 280 L, DIAMETRO 670 MM, BICO DE JATO CURTO VENTURI DE 5/16'' , MANGUEIRA DE 1'' COM COMPRESSOR DE AR REBOCÁVEL 189 PCM E MOTOR DIESEL 63 CV - JUROS. AF_03/2016</t>
  </si>
  <si>
    <t>MÁQUINA JATO DE PRESSAO PORTÁTIL, CAMARA DE 1 SAIDA, CAPACIDADE 280 L, DIAMETRO 670 MM, BICO DE JATO CURTO VENTURI DE 5/16'' , MANGUEIRA DE 1'' COM COMPRESSOR DE AR REBOCÁVEL 189 PCM E MOTOR DIESEL 63 CV - MANUTENÇÃO. AF_03/2016</t>
  </si>
  <si>
    <t>MÁQUINA JATO DE PRESSAO PORTÁTIL, CAMARA DE 1 SAIDA, CAPACIDADE 280 L, DIAMETRO 670 MM, BICO DE JATO CURTO VENTURI DE 5/16'' , MANGUEIRA DE 1'' COM COMPRESSOR DE AR REBOCÁVEL 189 PCM E MOTOR DIESEL 63 CV - MATERIAIS NA OPERAÇÃO.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</si>
  <si>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</si>
  <si>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</si>
  <si>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</si>
  <si>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</si>
  <si>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GRUPO GERADOR REBOCÁVEL, POTÊNCIA 66 KVA, MOTOR A DIESEL - DEPRECIAÇÃO. AF_03/2016</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</si>
  <si>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</si>
  <si>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</si>
  <si>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</si>
  <si>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</si>
  <si>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</si>
  <si>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</si>
  <si>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</si>
  <si>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USINA DE MISTURA ASFÁLTICA À QUENTE, TIPO CONTRA FLUXO, PROD 40 A 80 TON/HORA - DEPRECIAÇÃO. AF_03/2016</t>
  </si>
  <si>
    <t>USINA DE MISTURA ASFÁLTICA À QUENTE, TIPO CONTRA FLUXO, PROD 40 A 80 TON/HORA - JUROS. AF_03/2016</t>
  </si>
  <si>
    <t>USINA DE MISTURA ASFÁLTICA À QUENTE, TIPO CONTRA FLUXO, PROD 40 A 80 TON/HORA - MANUTENÇÃO. AF_03/2016</t>
  </si>
  <si>
    <t>USINA DE MISTURA ASFÁLTICA À QUENTE, TIPO CONTRA FLUXO, PROD 40 A 80 TON/HORA - MATERIAIS NA OPERAÇÃO. AF_03/2016</t>
  </si>
  <si>
    <t>USINA DE ASFALTO À FRIO, CAPACIDADE DE 40 A 60 TON/HORA, ELÉTRICA POTÊNCIA 30 CV - DEPRECIAÇÃO. AF_03/2016</t>
  </si>
  <si>
    <t>USINA DE ASFALTO À FRIO, CAPACIDADE DE 40 A 60 TON/HORA, ELÉTRICA POTÊNCIA 30 CV - JUROS. AF_03/2016</t>
  </si>
  <si>
    <t>USINA DE ASFALTO À FRIO, CAPACIDADE DE 40 A 60 TON/HORA, ELÉTRICA POTÊNCIA 30 CV - MANUTENÇÃO. AF_03/2016</t>
  </si>
  <si>
    <t>USINA DE ASFALTO À FRIO, CAPACIDADE DE 40 A 60 TON/HORA, ELÉTRICA POTÊNCIA 30 CV - MATERIAIS NA OPERAÇÃO. AF_03/2016</t>
  </si>
  <si>
    <t>MARTELETE OU ROMPEDOR PNEUMÁTICO MANUAL, 28 KG, COM SILENCIADOR - DEPRECIAÇÃO. AF_07/2016</t>
  </si>
  <si>
    <t>MARTELETE OU ROMPEDOR PNEUMÁTICO MANUAL, 28 KG, COM SILENCIADOR - JUROS. AF_07/2016</t>
  </si>
  <si>
    <t>USINA DE CONCRETO FIXA, CAPACIDADE NOMINAL DE 90 A 120 M3/H, SEM SILO - DEPRECIAÇÃO. AF_07/2016</t>
  </si>
  <si>
    <t>USINA DE CONCRETO FIXA, CAPACIDADE NOMINAL DE 90 A 120 M3/H, SEM SILO - JUROS.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</si>
  <si>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</si>
  <si>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</si>
  <si>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</si>
  <si>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</si>
  <si>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</si>
  <si>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</si>
  <si>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MATERIAIS NA OPERAÇÃO.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</si>
  <si>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</si>
  <si>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</si>
  <si>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</si>
  <si>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</si>
  <si>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</si>
  <si>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</si>
  <si>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</si>
  <si>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GRUA ASCENCIONAL, LANÇA DE 42 M, CAPACIDADE DE 1,5 T A 30 M, ALTURA ATÉ 39 M  DEPRECIAÇÃO. AF_08/2016</t>
  </si>
  <si>
    <t>GRUA ASCENCIONAL, LANCA DE 42 M, CAPACIDADE DE 1,5 T A 30 M, ALTURA ATE 39 M  JUROS. AF_08/2016</t>
  </si>
  <si>
    <t>GRUA ASCENCIONAL, LANCA DE 42 M, CAPACIDADE DE 1,5 T A 30 M, ALTURA ATE 39 M  MANUTENÇÃO. AF_08/2016</t>
  </si>
  <si>
    <t>GRUA ASCENCIONAL, LANCA DE 42 M, CAPACIDADE DE 1,5 T A 30 M, ALTURA ATE 39 M  MATERIAIS NA OPERAÇÃO. AF_08/2016</t>
  </si>
  <si>
    <t>PULVERIZADOR DE TINTA ELÉTRICO/MÁQUINA DE PINTURA AIRLESS, VAZÃO 2 L/MIN - DEPRECIAÇÃO. AF_08/2016</t>
  </si>
  <si>
    <t>PULVERIZADOR DE TINTA ELÉTRICO/MÁQUINA DE PINTURA AIRLESS, VAZÃO 2 L/MIN - JUROS. AF_08/2016</t>
  </si>
  <si>
    <t>PULVERIZADOR DE TINTA ELÉTRICO/MÁQUINA DE PINTURA AIRLESS, VAZÃO 2 L/MIN - MANUTENÇÃO. AF_08/2016</t>
  </si>
  <si>
    <t>PULVERIZADOR DE TINTA ELÉTRICO/MÁQUINA DE PINTURA AIRLESS, VAZÃO 2 L/MIN - MATERIAIS NA OPERAÇÃO. AF_08/2016</t>
  </si>
  <si>
    <t>MARTELO DEMOLIDOR PNEUMÁTICO MANUAL, 32 KG - DEPRECIAÇÃO. AF_09/2016</t>
  </si>
  <si>
    <t>MARTELO DEMOLIDOR PNEUMÁTICO MANUAL, 32 KG - JUROS. AF_09/2016</t>
  </si>
  <si>
    <t>MARTELO DEMOLIDOR PNEUMÁTICO MANUAL, 32 KG - MANUTENÇÃO. AF_09/2016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</si>
  <si>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</si>
  <si>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</si>
  <si>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</si>
  <si>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</si>
  <si>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</si>
  <si>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</si>
  <si>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</si>
  <si>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</si>
  <si>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</si>
  <si>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</si>
  <si>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</si>
  <si>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POLIDORA DE PISO (POLITRIZ), PESO DE 100KG, DIÂMETRO 450 MM, MOTOR ELÉTRICO, POTÊNCIA 4 HP  MATERIAIS NA OPERAÇÃO. AF_09/2016</t>
  </si>
  <si>
    <t>DESEMPENADEIRA DE CONCRETO, PESO DE 75KG, 4 PÁS, MOTOR A GASOLINA, POTÊNCIA 5,5 HP - DEPRECIAÇÃO. AF_09/2016</t>
  </si>
  <si>
    <t>DESEMPENADEIRA DE CONCRETO, PESO DE 75KG, 4 PÁS, MOTOR A GASOLINA, POTÊNCIA 5,5 HP - JUROS. AF_09/2016</t>
  </si>
  <si>
    <t>DESEMPENADEIRA DE CONCRETO, PESO DE 75KG, 4 PÁS, MOTOR A GASOLINA, POTÊNCIA 5,5 HP - MANUTENÇÃO. AF_09/2016</t>
  </si>
  <si>
    <t>DESEMPENADEIRA DE CONCRETO, PESO DE 75KG, 4 PÁS, MOTOR A GASOLINA, POTÊNCIA 5,5 HP  MATERIAIS NA OPERAÇÃO. AF_09/2016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</si>
  <si>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</si>
  <si>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</si>
  <si>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</si>
  <si>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</si>
  <si>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</si>
  <si>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</si>
  <si>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</si>
  <si>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</si>
  <si>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</si>
  <si>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</si>
  <si>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</si>
  <si>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</si>
  <si>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</si>
  <si>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</si>
  <si>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</si>
  <si>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</si>
  <si>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</si>
  <si>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</si>
  <si>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</si>
  <si>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</si>
  <si>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</si>
  <si>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</si>
  <si>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</si>
  <si>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</si>
  <si>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</si>
  <si>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</si>
  <si>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DEPRECIAÇÃO. AF_12/2016</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</si>
  <si>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</si>
  <si>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</si>
  <si>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</si>
  <si>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</si>
  <si>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</si>
  <si>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</si>
  <si>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</si>
  <si>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</si>
  <si>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</si>
  <si>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</si>
  <si>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</si>
  <si>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</si>
  <si>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</si>
  <si>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JUROS.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</si>
  <si>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</si>
  <si>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</si>
  <si>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</si>
  <si>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TRATOR DE PNEUS COM POTÊNCIA DE 85 CV, TRAÇÃO 4X4, COM VASSOURA MECÂNICA ACOPLADA - DEPRECIAÇÃO. AF_03/2017</t>
  </si>
  <si>
    <t>MINICARREGADEIRA SOBRE RODAS POTENCIA 47HP CAPACIDADE OPERACAO 646 KG,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</si>
  <si>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</si>
  <si>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</si>
  <si>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</si>
  <si>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</si>
  <si>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</si>
  <si>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</si>
  <si>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</si>
  <si>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</si>
  <si>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</si>
  <si>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</si>
  <si>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PERFURATRIZ ROTATIVA SOBRE ESTEIRA, TORQUE MAXIMO 2500 KGM, POTENCIA 110 HP, MOTOR DIESEL - DEPRECIAÇÃO. AF_05/2017</t>
  </si>
  <si>
    <t>PERFURATRIZ ROTATIVA SOBRE ESTEIRA, TORQUE MAXIMO 2500 KGM, POTENCIA 110 HP, MOTOR DIESEL - JUROS. AF_05/2017</t>
  </si>
  <si>
    <t>PERFURATRIZ ROTATIVA SOBRE ESTEIRA, TORQUE MAXIMO 2500 KGM, POTENCIA 110 HP, MOTOR DIESEL - MANUTENÇÃO. AF_05/2017</t>
  </si>
  <si>
    <t>PERFURATRIZ ROTATIVA SOBRE ESTEIRA, TORQUE MAXIMO 2500 KGM, POTENCIA 110 HP, MOTOR DIESEL - MATERIAIS NA OPERAÇÃO. AF_05/2017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</si>
  <si>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</si>
  <si>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</si>
  <si>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</si>
  <si>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</si>
  <si>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</si>
  <si>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</si>
  <si>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</si>
  <si>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</si>
  <si>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LAVADORA DE ALTA PRESSAO (LAVA-JATO) PARA AGUA FRIA, PRESSAO DE OPERACAO ENTRE 1400 E 1900 LIB/POL2, VAZAO MAXIMA ENTRE 400 E 700 L/H - DEPRECIAÇÃO. AF_04/2019</t>
  </si>
  <si>
    <t>LAVADORA DE ALTA PRESSAO (LAVA-JATO) PARA AGUA FRIA, PRESSAO DE OPERACAO ENTRE 1400 E 1900 LIB/POL2, VAZAO MAXIMA ENTRE 400 E 700 L/H - JUROS. AF_04/2019</t>
  </si>
  <si>
    <t>LAVADORA DE ALTA PRESSAO (LAVA-JATO) PARA AGUA FRIA, PRESSAO DE OPERACAO ENTRE 1400 E 1900 LIB/POL2, VAZAO MAXIMA ENTRE 400 E 700 L/H - MANUTENÇÃO. AF_04/2019</t>
  </si>
  <si>
    <t>LAVADORA DE ALTA PRESSAO (LAVA-JATO) PARA AGUA FRIA, PRESSAO DE OPERACAO ENTRE 1400 E 1900 LIB/POL2, VAZAO MAXIMA ENTRE 400 E 700 L/H - MATERIAIS NA OPERAÇÃO. AF_04/2019</t>
  </si>
  <si>
    <t>USINA DE MISTURA ASFÁLTICA À QUENTE, TIPO CONTRA FLUXO, PROD 100 A 140 TON/HORA - DEPRECIAÇÃO. AF_12/2019</t>
  </si>
  <si>
    <t>USINA DE MISTURA ASFÁLTICA À QUENTE, TIPO CONTRA FLUXO, PROD 100 A 140 TON/HORA - JUROS. AF_12/2019</t>
  </si>
  <si>
    <t>USINA DE MISTURA ASFÁLTICA À QUENTE, TIPO CONTRA FLUXO, PROD 100 A 140 TON/HORA - MANUTENÇÃO. AF_12/2019</t>
  </si>
  <si>
    <t>USINA DE MISTURA ASFÁLTICA À QUENTE, TIPO CONTRA FLUXO, PROD 100 A 140 TON/HORA - MATERIAIS NA OPERAÇÃO. AF_12/2019</t>
  </si>
  <si>
    <t>USINA DE ASFALTO, TIPO GRAVIMÉTRICA, PROD 150 TON/HORA - DEPRECIAÇÃO. AF_12/2019</t>
  </si>
  <si>
    <t>USINA DE ASFALTO, TIPO GRAVIMÉTRICA, PROD 150 TON/HORA - JUROS. AF_12/2019</t>
  </si>
  <si>
    <t>USINA DE ASFALTO, TIPO GRAVIMÉTRICA, PROD 150 TON/HORA - MANUTENÇÃO. AF_12/2019</t>
  </si>
  <si>
    <t>USINA DE ASFALTO, TIPO GRAVIMÉTRICA, PROD 150 TON/HORA - MATERIAIS NA OPERAÇÃO. AF_12/2019</t>
  </si>
  <si>
    <t>INSTALAÇÃO DE TESOURA (INTEIRA OU MEIA), BIAPOIADA, EM MADEIRA NÃO APARELHADA, PARA VÃOS MAIORES OU IGUAIS A 3,0 M E MENORES QUE 6,0 M, INCLUSO IÇAMENTO. AF_07/2019</t>
  </si>
  <si>
    <t>INSTALAÇÃO DE TESOURA (INTEIRA OU MEIA), BIAPOIADA, EM MADEIRA NÃO APARELHADA, PARA VÃOS MAIORES OU IGUAIS A 6,0 M E MENORES QUE 8,0 M, INCLUSO IÇAMENTO. AF_07/2019</t>
  </si>
  <si>
    <t>INSTALAÇÃO DE TESOURA (INTEIRA OU MEIA), BIAPOIADA, EM MADEIRA NÃO APARELHADA, PARA VÃOS MAIORES OU IGUAIS A 8,0 M E MENORES QUE 10,0 M, INCLUSO IÇAMENTO. AF_07/2019</t>
  </si>
  <si>
    <t>INSTALAÇÃO DE TESOURA (INTEIRA OU MEIA), BIAPOIADA, EM MADEIRA NÃO APARELHADA, PARA VÃOS MAIORES OU IGUAIS A 10,0 M E MENORES QUE 12,0 M, INCLUSO IÇAMENTO. AF_07/2019</t>
  </si>
  <si>
    <t>TRAMA DE MADEIRA COMPOSTA POR RIPAS, CAIBROS E TERÇAS PARA TELHADOS DE ATÉ 2 ÁGUAS PARA TELHA DE ENCAIXE DE CERÂMICA OU DE CONCRETO, INCLUSO TRANSPORTE VERTICAL. AF_07/2019</t>
  </si>
  <si>
    <t>TRAMA DE MADEIRA COMPOSTA POR RIPAS, CAIBROS E TERÇAS PARA TELHADOS DE MAIS QUE 2 ÁGUAS PARA TELHA DE ENCAIXE DE CERÂMICA OU DE CONCRETO, INCLUSO TRANSPORTE VERTICAL. AF_07/2019</t>
  </si>
  <si>
    <t>TRAMA DE MADEIRA COMPOSTA POR RIPAS, CAIBROS E TERÇAS PARA TELHADOS DE ATÉ 2 ÁGUAS PARA TELHA CERÂMICA CAPA-CANAL, INCLUSO TRANSPORTE VERTICAL. AF_07/2019</t>
  </si>
  <si>
    <t>TRAMA DE MADEIRA COMPOSTA POR RIPAS, CAIBROS E TERÇAS PARA TELHADOS DE MAIS QUE 2 ÁGUAS PARA TELHA CERÂMICA CAPA-CANAL, INCLUSO TRANSPORTE VERTICAL. AF_07/2019</t>
  </si>
  <si>
    <t>TRAMA DE MADEIRA COMPOSTA POR TERÇAS PARA TELHADOS DE ATÉ 2 ÁGUAS PARA TELHA ONDULADA DE FIBROCIMENTO, METÁLICA, PLÁSTICA OU TERMOACÚSTICA, INCLUSO TRANSPORTE VERTICAL. AF_07/2019</t>
  </si>
  <si>
    <t>TRAMA DE MADEIRA COMPOSTA POR TERÇAS PARA TELHADOS DE ATÉ 2 ÁGUAS PARA TELHA ESTRUTURAL DE FIBROCIMENTO, INCLUSO TRANSPORTE VERTICAL. AF_07/2019</t>
  </si>
  <si>
    <t>FABRICAÇÃO E INSTALAÇÃO DE TESOURA INTEIRA EM MADEIRA NÃO APARELHADA, VÃO DE 3 M, PARA TELHA CERÂMICA OU DE CONCRETO, INCLUSO IÇAMENTO. AF_07/2019</t>
  </si>
  <si>
    <t>FABRICAÇÃO E INSTALAÇÃO DE TESOURA INTEIRA EM MADEIRA NÃO APARELHADA, VÃO DE 4 M, PARA TELHA CERÂMICA OU DE CONCRETO, INCLUSO IÇAMENTO. AF_07/2019</t>
  </si>
  <si>
    <t>FABRICAÇÃO E INSTALAÇÃO DE TESOURA INTEIRA EM MADEIRA NÃO APARELHADA, VÃO DE 5 M, PARA TELHA CERÂMICA OU DE CONCRETO, INCLUSO IÇAMENTO. AF_07/2019</t>
  </si>
  <si>
    <t>FABRICAÇÃO E INSTALAÇÃO DE TESOURA INTEIRA EM MADEIRA NÃO APARELHADA, VÃO DE 6 M, PARA TELHA CERÂMICA OU DE CONCRETO, INCLUSO IÇAMENTO. AF_07/2019</t>
  </si>
  <si>
    <t>FABRICAÇÃO E INSTALAÇÃO DE TESOURA INTEIRA EM MADEIRA NÃO APARELHADA, VÃO DE 7 M, PARA TELHA CERÂMICA OU DE CONCRETO, INCLUSO IÇAMENTO. AF_07/2019</t>
  </si>
  <si>
    <t>FABRICAÇÃO E INSTALAÇÃO DE TESOURA INTEIRA EM MADEIRA NÃO APARELHADA, VÃO DE 8 M, PARA TELHA CERÂMICA OU DE CONCRETO, INCLUSO IÇAMENTO. AF_07/2019</t>
  </si>
  <si>
    <t>FABRICAÇÃO E INSTALAÇÃO DE TESOURA INTEIRA EM MADEIRA NÃO APARELHADA, VÃO DE 9 M, PARA TELHA CERÂMICA OU DE CONCRETO, INCLUSO IÇAMENTO. AF_07/2019</t>
  </si>
  <si>
    <t>FABRICAÇÃO E INSTALAÇÃO DE TESOURA INTEIRA EM MADEIRA NÃO APARELHADA, VÃO DE 10 M, PARA TELHA CERÂMICA OU DE CONCRETO, INCLUSO IÇAMENTO. AF_07/2019</t>
  </si>
  <si>
    <t>FABRICAÇÃO E INSTALAÇÃO DE TESOURA INTEIRA EM MADEIRA NÃO APARELHADA, VÃO DE 11 M, PARA TELHA CERÂMICA OU DE CONCRETO, INCLUSO IÇAMENTO. AF_07/2019</t>
  </si>
  <si>
    <t>FABRICAÇÃO E INSTALAÇÃO DE TESOURA INTEIRA EM MADEIRA NÃO APARELHADA, VÃO DE 12 M, PARA TELHA CERÂMICA OU DE CONCRETO, INCLUSO IÇAMENTO. AF_07/2019</t>
  </si>
  <si>
    <t>FABRICAÇÃO E INSTALAÇÃO DE TESOURA INTEIRA EM MADEIRA NÃO APARELHADA, VÃO DE 3 M, PARA TELHA ONDULADA DE FIBROCIMENTO, METÁLICA, PLÁSTICA OU TERMOACÚSTICA, INCLUSO IÇAMENTO. AF_07/2019</t>
  </si>
  <si>
    <t>FABRICAÇÃO E INSTALAÇÃO DE TESOURA INTEIRA EM MADEIRA NÃO APARELHADA, VÃO DE 4 M, PARA TELHA ONDULADA DE FIBROCIMENTO, METÁLICA, PLÁSTICA OU TERMOACÚSTICA, INCLUSO IÇAMENTO. AF_07/2019</t>
  </si>
  <si>
    <t>FABRICAÇÃO E INSTALAÇÃO DE TESOURA INTEIRA EM MADEIRA NÃO APARELHADA, VÃO DE 5 M, PARA TELHA ONDULADA DE FIBROCIMENTO, METÁLICA, PLÁSTICA OU TERMOACÚSTICA, INCLUSO IÇAMENTO. AF_07/2019</t>
  </si>
  <si>
    <t>FABRICAÇÃO E INSTALAÇÃO DE TESOURA INTEIRA EM MADEIRA NÃO APARELHADA, VÃO DE 6 M, PARA TELHA ONDULADA DE FIBROCIMENTO, METÁLICA, PLÁSTICA OU TERMOACÚSTICA, INCLUSO IÇAMENTO. AF_07/2019</t>
  </si>
  <si>
    <t>FABRICAÇÃO E INSTALAÇÃO DE TESOURA INTEIRA EM MADEIRA NÃO APARELHADA, VÃO DE 7 M, PARA TELHA ONDULADA DE FIBROCIMENTO, METÁLICA, PLÁSTICA OU TERMOACÚSTICA, INCLUSO IÇAMENTO. AF_07/2019</t>
  </si>
  <si>
    <t>FABRICAÇÃO E INSTALAÇÃO DE TESOURA INTEIRA EM MADEIRA NÃO APARELHADA, VÃO DE 8 M, PARA TELHA ONDULADA DE FIBROCIMENTO, METÁLICA, PLÁSTICA OU TERMOACÚSTICA, INCLUSO IÇAMENTO. AF_07/2019</t>
  </si>
  <si>
    <t>FABRICAÇÃO E INSTALAÇÃO DE TESOURA INTEIRA EM MADEIRA NÃO APARELHADA, VÃO DE 9 M, PARA TELHA ONDULADA DE FIBROCIMENTO, METÁLICA, PLÁSTICA OU TERMOACÚSTICA, INCLUSO IÇAMENTO. AF_07/2019</t>
  </si>
  <si>
    <t>FABRICAÇÃO E INSTALAÇÃO DE TESOURA INTEIRA EM MADEIRA NÃO APARELHADA, VÃO DE 10 M, PARA TELHA ONDULADA DE FIBROCIMENTO, METÁLICA, PLÁSTICA OU TERMOACÚSTICA, INCLUSO IÇAMENTO. AF_07/2019</t>
  </si>
  <si>
    <t>FABRICAÇÃO E INSTALAÇÃO DE TESOURA INTEIRA EM MADEIRA NÃO APARELHADA, VÃO DE 11 M, PARA TELHA ONDULADA DE FIBROCIMENTO, METÁLICA, PLÁSTICA OU TERMOACÚSTICA, INCLUSO IÇAMENTO. AF_07/2019</t>
  </si>
  <si>
    <t>FABRICAÇÃO E INSTALAÇÃO DE TESOURA INTEIRA EM MADEIRA NÃO APARELHADA, VÃO DE 12 M, PARA TELHA ONDULADA DE FIBROCIMENTO, METÁLICA, PLÁSTICA OU TERMOACÚSTICA, INCLUSO IÇAMENTO. AF_07/2019</t>
  </si>
  <si>
    <t>FABRICAÇÃO E INSTALAÇÃO DE ESTRUTURA PONTALETADA DE MADEIRA NÃO APARELHADA PARA TELHADOS COM ATÉ 2 ÁGUAS E PARA TELHA CERÂMICA OU DE CONCRETO, INCLUSO TRANSPORTE VERTICAL. AF_12/2015</t>
  </si>
  <si>
    <t>FABRICAÇÃO E INSTALAÇÃO DE ESTRUTURA PONTALETADA DE MADEIRA NÃO APARELHADA PARA TELHADOS COM ATÉ 2 ÁGUAS E PARA TELHA ONDULADA DE FIBROCIMENTO, METÁLICA, PLÁSTICA OU TERMOACÚSTICA, INCLUSO TRANSPORTE VERTICAL. AF_12/2015</t>
  </si>
  <si>
    <t>FABRICAÇÃO E INSTALAÇÃO DE ESTRUTURA PONTALETADA DE MADEIRA NÃO APARELHADA PARA TELHADOS COM MAIS QUE 2 ÁGUAS E PARA TELHA CERÂMICA OU DE CONCRETO, INCLUSO TRANSPORTE VERTICAL. AF_12/2015</t>
  </si>
  <si>
    <t>FABRICAÇÃO E INSTALAÇÃO DE PONTALETES DE MADEIRA NÃO APARELHADA PARA TELHADOS COM ATÉ 2 ÁGUAS E COM TELHA CERÂMICA OU DE CONCRETO EM EDIFÍCIO RESIDENCIAL TÉRREO, INCLUSO TRANSPORTE VERTICAL. AF_07/2019</t>
  </si>
  <si>
    <t>FABRICAÇÃO E INSTALAÇÃO DE PONTALETES DE MADEIRA NÃO APARELHADA PARA TELHADOS COM ATÉ 2 ÁGUAS E COM TELHA CERÂMICA OU DE CONCRETO EM EDIFÍCIO RESIDENCIAL DE MÚLTIPLOS PAVIMENTOS, INCLUSO TRANSPORTE VERTICAL. AF_07/2019</t>
  </si>
  <si>
    <t>FABRICAÇÃO E INSTALAÇÃO DE PONTALETES DE MADEIRA NÃO APARELHADA PARA TELHADOS COM ATÉ 2 ÁGUAS E COM TELHA CERÂMICA OU DE CONCRETO EM EDIFÍCIO INSTITUCIONAL TÉRREO, INCLUSO TRANSPORTE VERTICAL. AF_07/2019</t>
  </si>
  <si>
    <t>FABRICAÇÃO E INSTALAÇÃO DE PONTALETES DE MADEIRA NÃO APARELHADA PARA TELHADOS COM ATÉ 2 ÁGUAS E COM TELHA ONDULADA DE FIBROCIMENTO, ALUMÍNIO OU PLÁSTICA EM EDIFÍCIO RESIDENCIAL DE MÚLTIPLOS PAVIMENTOS, INCLUSO TRANSPORTE VERTICAL. AF_07/2019</t>
  </si>
  <si>
    <t>FABRICAÇÃO E INSTALAÇÃO DE PONTALETES DE MADEIRA NÃO APARELHADA PARA TELHADOS COM ATÉ 2 ÁGUAS E COM TELHA ONDULADA DE FIBROCIMENTO, ALUMÍNIO OU PLÁSTICA EM EDIFÍCIO INSTITUCIONAL TÉRREO, INCLUSO TRANSPORTE VERTICAL. AF_07/2019</t>
  </si>
  <si>
    <t>FABRICAÇÃO E INSTALAÇÃO DE PONTALETES DE MADEIRA NÃO APARELHADA PARA TELHADOS COM MAIS QUE 2 ÁGUAS E COM TELHA CERÂMICA OU DE CONCRETO EM EDIFÍCIO RESIDENCIAL TÉRREO, INCLUSO TRANSPORTE VERTICAL. AF_07/2019</t>
  </si>
  <si>
    <t>FABRICAÇÃO E INSTALAÇÃO DE PONTALETES DE MADEIRA NÃO APARELHADA PARA TELHADOS COM MAIS QUE 2 ÁGUAS E COM TELHA CERÂMICA OU DE CONCRETO EM EDIFÍCIO RESIDENCIAL DE MÚLTIPLOS PAVIMENTOS. AF_07/2019</t>
  </si>
  <si>
    <t>FABRICAÇÃO E INSTALAÇÃO DE PONTALETES DE MADEIRA NÃO APARELHADA PARA TELHADOS COM MAIS QUE 2 ÁGUAS E COM TELHA CERÂMICA OU DE CONCRETO EM EDIFÍCIO INSTITUCIONAL TÉRREO, INCLUSO TRANSPORTE VERTICAL. AF_07/2019</t>
  </si>
  <si>
    <t>RETIRADA E RECOLOCAÇÃO DE RIPA EM TELHADOS DE ATÉ 2 ÁGUAS COM TELHA CERÂMICA OU DE CONCRETO DE ENCAIXE, INCLUSO TRANSPORTE VERTICAL. AF_07/2019</t>
  </si>
  <si>
    <t>RETIRADA E RECOLOCAÇÃO DE CAIBRO EM TELHADOS DE ATÉ 2 ÁGUAS COM TELHA CERÂMICA OU DE CONCRETO DE ENCAIXE, INCLUSO TRANSPORTE VERTICAL. AF_07/2019</t>
  </si>
  <si>
    <t>RETIRADA E RECOLOCAÇÃO DE RIPA EM TELHADOS DE MAIS DE 2 ÁGUAS COM TELHA CERÂMICA OU DE CONCRETO DE ENCAIXE, INCLUSO TRANSPORTE VERTICAL. AF_07/2019</t>
  </si>
  <si>
    <t>RETIRADA E RECOLOCAÇÃO DE CAIBRO EM TELHADOS DE MAIS DE 2 ÁGUAS COM TELHA CERÂMICA OU DE CONCRETO DE ENCAIXE, INCLUSO TRANSPORTE VERTICAL. AF_07/2019</t>
  </si>
  <si>
    <t>RETIRADA E RECOLOCAÇÃO DE RIPA EM TELHADOS DE ATÉ 2 ÁGUAS COM TELHA CERÂMICA CAPA-CANAL, INCLUSO TRANSPORTE VERTICAL. AF_07/2019</t>
  </si>
  <si>
    <t>RETIRADA E RECOLOCAÇÃO DE CAIBRO EM TELHADOS DE ATÉ 2 ÁGUAS COM TELHA CERÂMICA CAPA-CANAL, INCLUSO TRANSPORTE VERTICAL. AF_07/2019</t>
  </si>
  <si>
    <t>RETIRADA E RECOLOCAÇÃO DE RIPA EM TELHADOS DE MAIS DE 2 ÁGUAS COM TELHA CERÂMICA CAPA-CANAL, INCLUSO TRANSPORTE VERTICAL. AF_07/2019</t>
  </si>
  <si>
    <t>RETIRADA E RECOLOCAÇÃO DE CAIBRO EM TELHADOS DE MAIS DE 2 ÁGUAS COM TELHA CERÂMICA CAPA-CANAL, INCLUSO TRANSPORTE VERTICAL. AF_07/2019</t>
  </si>
  <si>
    <t>TELHAMENTO COM TELHA DE CONCRETO DE ENCAIXE, COM ATÉ 2 ÁGUAS, INCLUSO TRANSPORTE VERTICAL. AF_07/2019</t>
  </si>
  <si>
    <t>TELHAMENTO COM TELHA DE CONCRETO DE ENCAIXE, COM MAIS DE 2 ÁGUAS, INCLUSO TRANSPORTE VERTICAL. AF_07/2019</t>
  </si>
  <si>
    <t>TELHAMENTO COM TELHA CERÂMICA DE ENCAIXE, TIPO PORTUGUESA, COM ATÉ 2 ÁGUAS, INCLUSO TRANSPORTE VERTICAL. AF_07/2019</t>
  </si>
  <si>
    <t>TELHAMENTO COM TELHA CERÂMICA DE ENCAIXE, TIPO PORTUGUESA, COM MAIS DE 2 ÁGUAS, INCLUSO TRANSPORTE VERTICAL. AF_07/2019</t>
  </si>
  <si>
    <t>TELHAMENTO COM TELHA CERÂMICA CAPA-CANAL, TIPO COLONIAL, COM ATÉ 2 ÁGUAS, INCLUSO TRANSPORTE VERTICAL. AF_07/2019</t>
  </si>
  <si>
    <t>TELHAMENTO COM TELHA CERÂMICA CAPA-CANAL, TIPO COLONIAL, COM MAIS DE 2 ÁGUAS, INCLUSO TRANSPORTE VERTICAL. AF_07/2019</t>
  </si>
  <si>
    <t>EMBOÇAMENTO COM ARGAMASSA TRAÇO 1:2:9 (CIMENTO, CAL E AREIA). AF_07/2019</t>
  </si>
  <si>
    <t>ISOLAMENTO TERMOACÚSTICO COM LÃ MINERAL NA SUBCOBERTURA, INCLUSO TRANSPORTE VERTICAL. AF_07/2019</t>
  </si>
  <si>
    <t>SUBCOBERTURA COM MANTA PLÁSTICA REVESTIDA POR PELÍCULA DE ALUMÍNO, INCLUSO TRANSPORTE VERTICAL. AF_07/2019</t>
  </si>
  <si>
    <t>AMARRAÇÃO DE TELHAS CERÂMICAS OU DE CONCRETO. AF_07/2019</t>
  </si>
  <si>
    <t>TELHAMENTO COM TELHA CERÂMICA DE ENCAIXE, TIPO FRANCESA, COM ATÉ 2 ÁGUAS, INCLUSO TRANSPORTE VERTICAL. AF_07/2019</t>
  </si>
  <si>
    <t>TELHAMENTO COM TELHA CERÂMICA DE ENCAIXE, TIPO FRANCESA, COM MAIS DE 2 ÁGUAS, INCLUSO TRANSPORTE VERTICAL. AF_07/2019</t>
  </si>
  <si>
    <t>TELHAMENTO COM TELHA CERÂMICA DE ENCAIXE, TIPO ROMANA, COM ATÉ 2 ÁGUAS, INCLUSO TRANSPORTE VERTICAL. AF_07/2019</t>
  </si>
  <si>
    <t>TELHAMENTO COM TELHA CERÂMICA DE ENCAIXE, TIPO ROMANA, COM MAIS DE 2 ÁGUAS, INCLUSO TRANSPORTE VERTICAL. AF_07/2019</t>
  </si>
  <si>
    <t>TELHAMENTO COM TELHA CERÂMICA CAPA-CANAL, TIPO PLAN, COM ATÉ 2 ÁGUAS, INCLUSO TRANSPORTE VERTICAL. AF_07/2019</t>
  </si>
  <si>
    <t>TELHAMENTO COM TELHA CERÂMICA CAPA-CANAL, TIPO PLAN, COM MAIS DE 2 ÁGUAS, INCLUSO TRANSPORTE VERTICAL. AF_07/2019</t>
  </si>
  <si>
    <t>TELHAMENTO COM TELHA CERÂMICA CAPA-CANAL, TIPO PAULISTA, COM ATÉ 2 ÁGUAS, INCLUSO TRANSPORTE VERTICAL. AF_07/2019</t>
  </si>
  <si>
    <t>TELHAMENTO COM TELHA CERÂMICA CAPA-CANAL, TIPO PAULISTA, COM MAIS DE 2 ÁGUAS, INCLUSO TRANSPORTE VERTICAL. AF_07/2019</t>
  </si>
  <si>
    <t>TELHAMENTO COM TELHA ONDULADA DE FIBROCIMENTO E = 6 MM, COM RECOBRIMENTO LATERAL DE 1/4 DE ONDA PARA TELHADO COM INCLINAÇÃO MAIOR QUE 10°, COM ATÉ 2 ÁGUAS, INCLUSO IÇAMENTO. AF_07/2019</t>
  </si>
  <si>
    <t>TELHAMENTO COM TELHA ONDULADA DE FIBROCIMENTO E = 6 MM, COM RECOBRIMENTO LATERAL DE 1 1/4 DE ONDA PARA TELHADO COM INCLINAÇÃO MÁXIMA DE 10°, COM ATÉ 2 ÁGUAS, INCLUSO IÇAMENTO. AF_07/2019</t>
  </si>
  <si>
    <t>TELHAMENTO COM TELHA DE AÇO/ALUMÍNIO E = 0,5 MM, COM ATÉ 2 ÁGUAS, INCLUSO IÇAMENTO. AF_07/2019</t>
  </si>
  <si>
    <t>TELHAMENTO COM TELHA METÁLICA TERMOACÚSTICA E = 30 MM, COM ATÉ 2 ÁGUAS, INCLUSO IÇAMENTO. AF_07/2019</t>
  </si>
  <si>
    <t>CUMEEIRA E ESPIGÃO PARA TELHA CERÂMICA EMBOÇADA COM ARGAMASSA TRAÇO 1:2:9 (CIMENTO, CAL E AREIA), PARA TELHADOS COM MAIS DE 2 ÁGUAS, INCLUSO TRANSPORTE VERTICAL. AF_07/2019</t>
  </si>
  <si>
    <t>CUMEEIRA E ESPIGÃO PARA TELHA DE CONCRETO EMBOÇADA COM ARGAMASSA TRAÇO 1:2:9 (CIMENTO, CAL E AREIA), PARA TELHADOS COM MAIS DE 2 ÁGUAS, INCLUSO TRANSPORTE VERTICAL. AF_07/2019</t>
  </si>
  <si>
    <t>CUMEEIRA PARA TELHA CERÂMICA EMBOÇADA COM ARGAMASSA TRAÇO 1:2:9 (CIMENTO, CAL E AREIA) PARA TELHADOS COM ATÉ 2 ÁGUAS, INCLUSO TRANSPORTE VERTICAL. AF_07/2019</t>
  </si>
  <si>
    <t>CUMEEIRA PARA TELHA DE CONCRETO EMBOÇADA COM ARGAMASSA TRAÇO 1:2:9 (CIMENTO, CAL E AREIA) PARA TELHADOS COM ATÉ 2 ÁGUAS, INCLUSO TRANSPORTE VERTICAL. AF_07/2019</t>
  </si>
  <si>
    <t>CUMEEIRA PARA TELHA DE FIBROCIMENTO ONDULADA E = 6 MM, INCLUSO ACESSÓRIOS DE FIXAÇÃO E IÇAMENTO. AF_07/2019</t>
  </si>
  <si>
    <t>CUMEEIRA PARA TELHA DE FIBROCIMENTO ESTRUTURAL E = 6 MM, INCLUSO ACESSÓRIOS DE FIXAÇÃO E IÇAMENTO. AF_07/2019</t>
  </si>
  <si>
    <t>CUMEEIRA SHED PARA TELHA ONDULADA DE FIBROCIMENTO, E = 6 MM, INCLUSO ACESSÓRIOS DE FIXAÇÃO E IÇAMENTO. AF_07/2019</t>
  </si>
  <si>
    <t>RUFO EXTERNO/INTERNO EM CHAPA DE AÇO GALVANIZADO NÚMERO 26, CORTE DE 33 CM, INCLUSO IÇAMENTO. AF_07/2019</t>
  </si>
  <si>
    <t>RETIRADA E RECOLOCAÇÃO DE  TELHA CERÂMICA DE ENCAIXE, COM ATÉ DUAS ÁGUAS, INCLUSO IÇAMENTO. AF_07/2019</t>
  </si>
  <si>
    <t>RETIRADA E RECOLOCAÇÃO DE  TELHA CERÂMICA DE ENCAIXE, COM MAIS DE DUAS ÁGUAS, INCLUSO IÇAMENTO. AF_07/2019</t>
  </si>
  <si>
    <t>RETIRADA E RECOLOCAÇÃO DE  TELHA CERÂMICA CAPA-CANAL, COM ATÉ DUAS ÁGUAS, INCLUSO IÇAMENTO. AF_07/2019</t>
  </si>
  <si>
    <t>RETIRADA E RECOLOCAÇÃO DE  TELHA CERÂMICA CAPA-CANAL, COM MAIS DE DUAS ÁGUAS, INCLUSO IÇAMENTO. AF_07/2019</t>
  </si>
  <si>
    <t>CALHA DE BEIRAL, SEMICIRCULAR DE PVC, DIAMETRO 125 MM, INCLUINDO CABECEIRAS, EMENDAS, BOCAIS, SUPORTES E VEDAÇÕES, EXCLUINDO CONDUTORES, INCLUSO TRANSPORTE VERTICAL. AF_07/2019</t>
  </si>
  <si>
    <t>RUFO EM FIBROCIMENTO PARA TELHA ONDULADA E = 6 MM, ABA DE 26 CM, INCLUSO TRANSPORTE VERTICAL, EXCETO CONTRARRUFO. AF_07/2019</t>
  </si>
  <si>
    <t>CALHA EM CHAPA DE AÇO GALVANIZADO NÚMERO 24, DESENVOLVIMENTO DE 33 CM, INCLUSO TRANSPORTE VERTICAL. AF_07/2019</t>
  </si>
  <si>
    <t>CALHA EM CHAPA DE AÇO GALVANIZADO NÚMERO 24, DESENVOLVIMENTO DE 50 CM, INCLUSO TRANSPORTE VERTICAL. AF_07/2019</t>
  </si>
  <si>
    <t>CALHA EM CHAPA DE AÇO GALVANIZADO NÚMERO 24, DESENVOLVIMENTO DE 100 CM, INCLUSO TRANSPORTE VERTICAL. AF_07/2019</t>
  </si>
  <si>
    <t>RUFO EM CHAPA DE AÇO GALVANIZADO NÚMERO 24, CORTE DE 25 CM, INCLUSO TRANSPORTE VERTICAL. AF_07/2019</t>
  </si>
  <si>
    <t>TELHAMENTO COM TELHA ONDULADA DE FIBRA DE VIDRO E = 0,6 MM, PARA TELHADO COM INCLINAÇÃO MAIOR QUE 10°, COM ATÉ 2 ÁGUAS, INCLUSO IÇAMENTO. AF_07/2019</t>
  </si>
  <si>
    <t>INSTALAÇÃO DE TESOURA (INTEIRA OU MEIA), EM AÇO, PARA VÃOS MAIORES OU IGUAIS A 3,0 M E MENORES QUE 6,0 M, INCLUSO IÇAMENTO. AF_07/2019</t>
  </si>
  <si>
    <t>INSTALAÇÃO DE TESOURA (INTEIRA OU MEIA), EM AÇO, PARA VÃOS MAIORES OU IGUAIS A 6,0 M E MENORES QUE 8,0 M, INCLUSO IÇAMENTO. AF_07/2019</t>
  </si>
  <si>
    <t>INSTALAÇÃO DE TESOURA (INTEIRA OU MEIA), EM AÇO, PARA VÃOS MAIORES OU IGUAIS A 8,0 M E MENORES QUE 10,0 M, INCLUSO IÇAMENTO. AF_07/2019</t>
  </si>
  <si>
    <t>INSTALAÇÃO DE TESOURA (INTEIRA OU MEIA), EM AÇO, PARA VÃOS MAIORES OU IGUAIS A 10,0 M E MENORES QUE 12,0 M, INCLUSO IÇAMENTO. AF_07/2019</t>
  </si>
  <si>
    <t>TRAMA DE AÇO COMPOSTA POR RIPAS, CAIBROS E TERÇAS PARA TELHADOS DE ATÉ 2 ÁGUAS PARA TELHA DE ENCAIXE DE CERÂMICA OU DE CONCRETO, INCLUSO TRANSPORTE VERTICAL. AF_07/2019</t>
  </si>
  <si>
    <t>TRAMA DE AÇO COMPOSTA POR RIPAS E CAIBROS PARA TELHADOS DE ATÉ 2 ÁGUAS PARA TELHA DE ENCAIXE DE CERÂMICA OU DE CONCRETO, INCLUSO TRANSPORTE VERTICAL. AF_07/2019</t>
  </si>
  <si>
    <t>TRAMA DE AÇO COMPOSTA POR RIPAS PARA TELHADOS DE ATÉ 2 ÁGUAS PARA TELHA DE ENCAIXE DE CERÂMICA OU DE CONCRETO, INCLUSO TRANSPORTE VERTICAL. AF_07/2019</t>
  </si>
  <si>
    <t>TRAMA DE AÇO COMPOSTA POR RIPAS, CAIBROS E TERÇAS PARA TELHADOS DE MAIS DE 2 ÁGUAS PARA TELHA DE ENCAIXE DE CERÂMICA OU DE CONCRETO, INCLUSO TRANSPORTE VERTICAL. AF_07/2019</t>
  </si>
  <si>
    <t>TRAMA DE AÇO COMPOSTA POR RIPAS E CAIBROS PARA TELHADOS DE MAIS DE 2 ÁGUAS PARA TELHA DE ENCAIXE DE CERÂMICA OU DE CONCRETO, INCLUSO TRANSPORTE VERTICAL. AF_07/2019</t>
  </si>
  <si>
    <t>TRAMA DE AÇO COMPOSTA POR RIPAS PARA TELHADOS DE MAIS DE 2 ÁGUAS PARA TELHA DE ENCAIXE DE CERÂMICA OU DE CONCRETO, INCLUSO TRANSPORTE VERTICAL, INCLUSO TRANSPORTE VERTICAL. AF_07/2019</t>
  </si>
  <si>
    <t>TRAMA DE AÇO COMPOSTA POR RIPAS, CAIBROS E TERÇAS PARA TELHADOS DE ATÉ 2 ÁGUAS PARA TELHA CERÂMICA CAPA-CANAL, INCLUSO TRANSPORTE VERTICAL. AF_07/2019</t>
  </si>
  <si>
    <t>TRAMA DE AÇO COMPOSTA POR RIPAS E CAIBROS PARA TELHADOS DE ATÉ 2 ÁGUAS PARA TELHA CERÂMICA CAPA-CANAL, INCLUSO TRANSPORTE VERTICAL. AF_07/2019</t>
  </si>
  <si>
    <t>TRAMA DE AÇO COMPOSTA POR RIPAS PARA TELHADOS DE ATÉ 2 ÁGUAS PARA TELHA CERÂMICA CAPA-CANAL, INCLUSO TRANSPORTE VERTICAL. AF_07/2019</t>
  </si>
  <si>
    <t>TRAMA DE AÇO COMPOSTA POR RIPAS, CAIBROS E TERÇAS PARA TELHADOS DE MAIS DE 2 ÁGUAS PARA TELHA CERÂMICA CAPA-CANAL, INCLUSO TRANSPORTE VERTICAL. AF_07/2019</t>
  </si>
  <si>
    <t>TRAMA DE AÇO COMPOSTA POR RIPAS E CAIBROS PARA TELHADOS DE MAIS DE 2 ÁGUAS PARA TELHA CERÂMICA CAPA-CANAL, INCLUSO TRANSPORTE VERTICAL. AF_07/2019</t>
  </si>
  <si>
    <t>TRAMA DE AÇO COMPOSTA POR RIPAS PARA TELHADOS DE MAIS DE 2 ÁGUAS PARA TELHA CERÂMICA CAPA-CANAL, INCLUSO TRANSPORTE VERTICAL. AF_07/2019</t>
  </si>
  <si>
    <t>TRAMA DE AÇO COMPOSTA POR TERÇAS PARA TELHADOS DE ATÉ 2 ÁGUAS PARA TELHA ONDULADA DE FIBROCIMENTO, METÁLICA, PLÁSTICA OU TERMOACÚSTICA, INCLUSO TRANSPORTE VERTICAL. AF_07/2019</t>
  </si>
  <si>
    <t>TRAMA DE AÇO COMPOSTA POR TERÇAS PARA TELHADOS DE ATÉ 2 ÁGUAS PARA TELHA ESTRUTURAL DE FIBROCIMENTO, INCLUSO TRANSPORTE VERTICAL. AF_07/2019</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</si>
  <si>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</si>
  <si>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</si>
  <si>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</si>
  <si>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</si>
  <si>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</si>
  <si>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</si>
  <si>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(COMPOSIÇÃO REPRESENTATIVA) FABRICAÇÃO E INSTALAÇÃO DE TESOURA INTEIRA EM AÇO, PARA VÃOS DE 3 A 12 M E PARA QUALQUER TIPO DE TELHA,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</si>
  <si>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</si>
  <si>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</si>
  <si>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</si>
  <si>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</si>
  <si>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</si>
  <si>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</si>
  <si>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</si>
  <si>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</si>
  <si>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</si>
  <si>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</si>
  <si>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</si>
  <si>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</si>
  <si>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</si>
  <si>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</si>
  <si>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FABRICAÇÃO E INSTALAÇÃO DE MEIA TESOURA DE MADEIRA NÃO APARELHADA, COM VÃO DE 3 M, PARA TELHA CERÂMICA OU DE CONCRETO, INCLUSO IÇAMENTO. AF_07/2019</t>
  </si>
  <si>
    <t>FABRICAÇÃO E INSTALAÇÃO DE MEIA TESOURA DE MADEIRA NÃO APARELHADA, COM VÃO DE 4 M, PARA TELHA CERÂMICA OU DE CONCRETO, INCLUSO IÇAMENTO. AF_07/2019</t>
  </si>
  <si>
    <t>FABRICAÇÃO E INSTALAÇÃO DE MEIA TESOURA DE MADEIRA NÃO APARELHADA, COM VÃO DE 5 M, PARA TELHA CERÂMICA OU DE CONCRETO, INCLUSO IÇAMENTO. AF_07/2019</t>
  </si>
  <si>
    <t>FABRICAÇÃO E INSTALAÇÃO DE MEIA TESOURA DE MADEIRA NÃO APARELHADA, COM VÃO DE 6 M, PARA TELHA CERÂMICA OU DE CONCRETO, INCLUSO IÇAMENTO. AF_07/2019</t>
  </si>
  <si>
    <t>FABRICAÇÃO E INSTALAÇÃO DE MEIA TESOURA DE MADEIRA NÃO APARELHADA, COM VÃO DE 7 M, PARA TELHA CERÂMICA OU DE CONCRETO, INCLUSO IÇAMENTO. AF_07/2019</t>
  </si>
  <si>
    <t>FABRICAÇÃO E INSTALAÇÃO DE MEIA TESOURA DE MADEIRA NÃO APARELHADA, COM VÃO DE 8 M, PARA TELHA CERÂMICA OU DE CONCRETO, INCLUSO IÇAMENTO. AF_07/2019</t>
  </si>
  <si>
    <t>FABRICAÇÃO E INSTALAÇÃO DE MEIA TESOURA DE MADEIRA NÃO APARELHADA, COM VÃO DE 9 M, PARA TELHA CERÂMICA OU DE CONCRETO, INCLUSO IÇAMENTO. AF_07/2019</t>
  </si>
  <si>
    <t>FABRICAÇÃO E INSTALAÇÃO DE MEIA TESOURA DE MADEIRA NÃO APARELHADA, COM VÃO DE 10 M, PARA TELHA CERÂMICA OU DE CONCRETO, INCLUSO IÇAMENTO. AF_07/2019</t>
  </si>
  <si>
    <t>FABRICAÇÃO E INSTALAÇÃO DE MEIA TESOURA DE MADEIRA NÃO APARELHADA, COM VÃO DE 11 M, PARA TELHA CERÂMICA OU DE CONCRETO, INCLUSO IÇAMENTO. AF_07/2019</t>
  </si>
  <si>
    <t>FABRICAÇÃO E INSTALAÇÃO DE MEIA TESOURA DE MADEIRA NÃO APARELHADA, COM VÃO DE 12 M, PARA TELHA CERÂMICA OU DE CONCRETO, INCLUSO IÇAMENTO. AF_07/2019</t>
  </si>
  <si>
    <t>FABRICAÇÃO E INSTALAÇÃO DE MEIA TESOURA DE MADEIRA NÃO APARELHADA, COM VÃO DE 3 M, PARA TELHA ONDULADA DE FIBROCIMENTO, ALUMÍNIO, PLÁSTICA OU TERMOACÚSTICA, INCLUSO IÇAMENTO. AF_07/2019</t>
  </si>
  <si>
    <t>FABRICAÇÃO E INSTALAÇÃO DE MEIA TESOURA DE MADEIRA NÃO APARELHADA, COM VÃO DE 4 M, PARA TELHA ONDULADA DE FIBROCIMENTO, ALUMÍNIO, PLÁSTICA OU TERMOACÚSTICA, INCLUSO IÇAMENTO. AF_07/2019</t>
  </si>
  <si>
    <t>FABRICAÇÃO E INSTALAÇÃO DE MEIA TESOURA DE MADEIRA NÃO APARELHADA, COM VÃO DE 5 M, PARA TELHA ONDULADA DE FIBROCIMENTO, ALUMÍNIO, PLÁSTICA OU TERMOACÚSTICA, INCLUSO IÇAMENTO. AF_07/2019</t>
  </si>
  <si>
    <t>FABRICAÇÃO E INSTALAÇÃO DE MEIA TESOURA DE MADEIRA NÃO APARELHADA, COM VÃO DE 6 M, PARA TELHA ONDULADA DE FIBROCIMENTO, ALUMÍNIO, PLÁSTICA OU TERMOACÚSTICA, INCLUSO IÇAMENTO. AF_07/2019</t>
  </si>
  <si>
    <t>FABRICAÇÃO E INSTALAÇÃO DE MEIA TESOURA DE MADEIRA NÃO APARELHADA, COM VÃO DE 7 M, PARA TELHA ONDULADA DE FIBROCIMENTO, ALUMÍNIO, PLÁSTICA OU TERMOACÚSTICA, INCLUSO IÇAMENTO. AF_07/2019</t>
  </si>
  <si>
    <t>FABRICAÇÃO E INSTALAÇÃO DE MEIA TESOURA DE MADEIRA NÃO APARELHADA, COM VÃO DE 8 M, PARA TELHA ONDULADA DE FIBROCIMENTO, ALUMÍNIO, PLÁSTICA OU TERMOACÚSTICA, INCLUSO IÇAMENTO. AF_07/2019</t>
  </si>
  <si>
    <t>FABRICAÇÃO E INSTALAÇÃO DE MEIA TESOURA DE MADEIRA NÃO APARELHADA, COM VÃO DE 9 M, PARA TELHA ONDULADA DE FIBROCIMENTO, ALUMÍNIO, PLÁSTICA OU TERMOACÚSTICA, INCLUSO IÇAMENTO. AF_07/2019</t>
  </si>
  <si>
    <t>FABRICAÇÃO E INSTALAÇÃO DE MEIA TESOURA DE MADEIRA NÃO APARELHADA, COM VÃO DE 10 M, PARA TELHA ONDULADA DE FIBROCIMENTO, ALUMÍNIO, PLÁSTICA OU TERMOACÚSTICA, INCLUSO IÇAMENTO. AF_07/2019</t>
  </si>
  <si>
    <t>FABRICAÇÃO E INSTALAÇÃO DE MEIA TESOURA DE MADEIRA NÃO APARELHADA, COM VÃO DE 11 M, PARA TELHA ONDULADA DE FIBROCIMENTO, ALUMÍNIO, PLÁSTICA OU TERMOACÚSTICA, INCLUSO IÇAMENTO. AF_07/2019</t>
  </si>
  <si>
    <t>FABRICAÇÃO E INSTALAÇÃO DE MEIA TESOURA DE MADEIRA NÃO APARELHADA, COM VÃO DE 12 M, PARA TELHA ONDULADA DE FIBROCIMENTO, ALUMÍNIO, PLÁSTICA OU TERMOACÚSTICA, INCLUSO IÇAMENTO. AF_07/2019</t>
  </si>
  <si>
    <t>FABRICAÇÃO E INSTALAÇÃO DE TESOURA (INTEIRA OU MEIA) EM AÇO, VÃOS MAIORES OU IGUAIS A 3,0 M E MENORES OU IGUAL A 6,0 M, INCLUSO IÇAMENTO. AF_07/2019</t>
  </si>
  <si>
    <t>FABRICAÇÃO E INSTALAÇÃO DE TESOURA (INTEIRA OU MEIA) EM AÇO, VÃOS MAIORES QUE 6,0 M E MENORES QUE 12,0 M, INCLUSO IÇAMENTO. AF_07/2019</t>
  </si>
  <si>
    <t>FABRICAÇÃO E INSTALAÇÃO DE PONTALETES DE MADEIRA NÃO APARELHADA PARA TELHADOS COM ATÉ 2 ÁGUAS E COM TELHA ONDULADA DE FIBROCIMENTO, ALUMÍNIO OU PLÁSTICA EM EDIFÍCIO RESIDENCIAL TÉRREO, INCLUSO TRANSPORTE VERTICAL. AF_07/2019</t>
  </si>
  <si>
    <t>TELHAMENTO COM TELHA DE ENCAIXE, TIPO FRANCESA DE VIDRO, COM ATÉ 2 ÁGUAS, INCLUSO TRANSPORTE VERTICAL. AF_07/2019</t>
  </si>
  <si>
    <t>73881/1</t>
  </si>
  <si>
    <t>EXECUCAO DE DRENO COM MANTA GEOTEXTIL 200 G/M2</t>
  </si>
  <si>
    <t>73883/2</t>
  </si>
  <si>
    <t>EXECUCAO DE DRENO FRANCES COM BRITA NUM 2</t>
  </si>
  <si>
    <t>MURO DE GABIÃO, ENCHIMENTO COM PEDRA DE MÃO TIPO RACHÃO, DE GRAVIDADE, COM GAIOLAS DE COMPRIMENTO IGUAL A 2 M, PARA MUROS COM ALTURA MENOR OU IGUAL A 4 M  FORNECIMENTO E EXECUÇÃO. AF_12/2015</t>
  </si>
  <si>
    <t>MURO DE GABIÃO, ENCHIMENTO COM PEDRA DE MÃO TIPO RACHÃO, DE GRAVIDADE, COM GAIOLAS DE COMPRIMENTO IGUAL A 5 M, PARA MUROS COM ALTURA MENOR OU IGUAL A 4 M  FORNECIMENTO E EXECUÇÃO. AF_12/2015</t>
  </si>
  <si>
    <t>MURO DE GABIÃO, ENCHIMENTO COM PEDRA DE MÃO TIPO RACHÃO, DE GRAVIDADE, COM GAIOLAS DE COMPRIMENTO IGUAL A 2 M, PARA MUROS COM ALTURA MAIOR QUE 4 M E MENOR OU IGUAL A 6 M  FORNECIMENTO E EXECUÇÃO. AF_12/2015</t>
  </si>
  <si>
    <t>MURO DE GABIÃO, ENCHIMENTO COM PEDRA DE MÃO TIPO RACHÃO, DE GRAVIDADE, COM GAIOLAS DE COMPRIMENTO IGUAL A 5 M, PARA MUROS COM ALTURA MAIOR QUE 4 M E MENOR OU IGUAL A 6 M   FORNECIMENTO E EXECUÇÃO. AF_12/2015</t>
  </si>
  <si>
    <t>MURO DE GABIÃO, ENCHIMENTO COM PEDRA DE MÃO TIPO RACHÃO, DE GRAVIDADE, COM GAIOLAS DE COMPRIMENTO IGUAL A 2 M, PARA MUROS COM ALTURA MAIOR QUE 6 M E MENOR OU IGUAL A 10 M   FORNECIMENTO E EXECUÇÃO. AF_12/2015</t>
  </si>
  <si>
    <t>MURO DE GABIÃO, ENCHIMENTO COM PEDRA DE MÃO TIPO RACHÃO, DE GRAVIDADE, COM GAIOLAS DE COMPRIMENTO IGUAL A 5 M, PARA MUROS COM ALTURA MAIOR QUE 6 M E MENOR OU IGUAL A 10 M FORNECIMENTO E EXECUÇÃO. AF_12/2015</t>
  </si>
  <si>
    <t>MURO DE GABIÃO, ENCHIMENTO COM PEDRA DE MÃO TIPO RACHÃO, COM SOLO REFORÇADO, PARA MUROS COM ALTURA MENOR OU IGUAL A 4 M   FORNECIMENTO E EXECUÇÃO. AF_12/2015</t>
  </si>
  <si>
    <t>MURO DE GABIÃO, ENCHIMENTO COM PEDRA DE MÃO TIPO RACHÃO, COM SOLO REFORÇADO, PARA MUROS COM ALTURA MAIOR QUE 4 M E MENOR OU IGUAL A 12 M   FORNECIMENTO E EXECUÇÃO. AF_12/2015</t>
  </si>
  <si>
    <t>MURO DE GABIÃO, ENCHIMENTO COM PEDRA DE MÃO TIPO RACHÃO, COM SOLO REFORÇADO, PARA MUROS COM ALTURA MAIOR QUE 12 M E MENOR OU IGUAL A 20 M    FORNECIMENTO E EXECUÇÃO. AF_12/2015</t>
  </si>
  <si>
    <t>MURO DE GABIÃO, ENCHIMENTO COM PEDRA DE MÃO TIPO RACHÃO, COM SOLO REFORÇADO, PARA MUROS COM ALTURA MAIOR QUE 20 M E MENOR OU IGUAL A 28 M   FORNECIMENTO E EXECUÇÃO. AF_12/2015</t>
  </si>
  <si>
    <t>MURO DE GABIÃO, ENCHIMENTO COM RESÍDUO DE CONSTRUÇÃO E DEMOLIÇÃO, DE GRAVIDADE, COM GAIOLA TRAPEZOIDAL DE COMPRIMENTO IGUAL A 2 M, PARA MUROS COM ALTURA MENOR OU IGUAL A 2 M   FORNECIMENTO E EXECUÇÃO. AF_12/2015</t>
  </si>
  <si>
    <t>MURO DE GABIÃO, ENCHIMENTO COM RESÍDUO DE CONSTRUÇÃO E DEMOLIÇÃO, DE GRAVIDADE, COM GAIOLA TRAPEZOIDAL DE COMPRIMENTO IGUAL A 2 M, PARA MUROS COM ALTURA MAIOR QUE 2 M E MENOR OU IGUAL A 4 M    FORNECIMENTO E EXECUÇÃO. AF_12/2015</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</si>
  <si>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</si>
  <si>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</si>
  <si>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</si>
  <si>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</si>
  <si>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</si>
  <si>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</si>
  <si>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</si>
  <si>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</si>
  <si>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</si>
  <si>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</si>
  <si>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</si>
  <si>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</si>
  <si>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</si>
  <si>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</si>
  <si>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</si>
  <si>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</si>
  <si>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</si>
  <si>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</si>
  <si>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</si>
  <si>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</si>
  <si>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</si>
  <si>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</si>
  <si>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</si>
  <si>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</si>
  <si>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</si>
  <si>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</si>
  <si>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</si>
  <si>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</si>
  <si>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</si>
  <si>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</si>
  <si>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</si>
  <si>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</si>
  <si>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</si>
  <si>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</si>
  <si>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</si>
  <si>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</si>
  <si>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EXECUÇÃO DE GRAMPO PARA SOLO GRAMPEADO COM COMPRIMENTO MENOR OU IGUAL A 4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</si>
  <si>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</si>
  <si>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</si>
  <si>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</si>
  <si>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</si>
  <si>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</si>
  <si>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</si>
  <si>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</si>
  <si>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</si>
  <si>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</si>
  <si>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</si>
  <si>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</si>
  <si>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</si>
  <si>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</si>
  <si>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</si>
  <si>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</si>
  <si>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</si>
  <si>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</si>
  <si>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</si>
  <si>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</si>
  <si>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EXECUÇÃO DE PROTEÇÃO DA CABEÇA DO TIRANTE COM USO DE FÔRMAS EM CHAPA COMPENSADA PLASTIFICADA DE MADEIRA E CONCRETO FCK =15 MPA. AF_07/2016</t>
  </si>
  <si>
    <t>CONTENÇÃO EM PERFIL PRANCHADO COM PRANCHÃO DE MADEIRA, PERFIS ESPAÇADOS A 1,5 M PARA 1 SUBSOLO. AF_07/2019</t>
  </si>
  <si>
    <t>CONTENÇÃO EM PERFIL PRANCHADO COM PRANCHÃO DE MADEIRA, PERFIS ESPAÇADOS A 1,5 M PARA 2 OU MAIS SUBSOLOS. AF_07/2019</t>
  </si>
  <si>
    <t>CONTENÇÃO EM PERFIL PRANCHADO COM PRANCHÃO DE MADEIRA, PERFIS ESPAÇADOS A 2 M PARA 1 SUBSOLO. AF_07/2019</t>
  </si>
  <si>
    <t>CONTENÇÃO EM PERFIL PRANCHADO COM PRANCHÃO DE MADEIRA, PERFIS ESPAÇADOS A 2 M PARA 2 OU MAIS SUBSOLOS. AF_07/2019</t>
  </si>
  <si>
    <t>FABRICAÇÃO, MONTAGEM E DESMONTAGEM DE FÔRMA PARA CORTINA DE CONTENÇÃO, EM CHAPA DE MADEIRA COMPENSADA PLASTIFICADA, E = 18 MM, 10 UTILIZAÇÕES. AF_07/2019</t>
  </si>
  <si>
    <t>ARMAÇÃO DE CORTINA DE CONTENÇÃO EM CONCRETO ARMADO, COM AÇO CA-50 DE 6,3 MM - MONTAGEM. AF_07/2019</t>
  </si>
  <si>
    <t>ARMAÇÃO DE CORTINA DE CONTENÇÃO EM CONCRETO ARMADO, COM AÇO CA-50 DE 8 MM - MONTAGEM. AF_07/2019</t>
  </si>
  <si>
    <t>ARMAÇÃO DE CORTINA DE CONTENÇÃO EM CONCRETO ARMADO, COM AÇO CA-50 DE 10 MM - MONTAGEM. AF_07/2019</t>
  </si>
  <si>
    <t>ARMAÇÃO DE CORTINA DE CONTENÇÃO EM CONCRETO ARMADO, COM AÇO CA-50 DE 12,5 MM - MONTAGEM. AF_07/2019</t>
  </si>
  <si>
    <t>ARMAÇÃO DE CORTINA DE CONTENÇÃO EM CONCRETO ARMADO, COM AÇO CA-50 DE 16 MM - MONTAGEM. AF_07/2019</t>
  </si>
  <si>
    <t>ARMAÇÃO DE CORTINA DE CONTENÇÃO EM CONCRETO ARMADO, COM AÇO CA-50 DE 20 MM - MONTAGEM. AF_07/2019</t>
  </si>
  <si>
    <t>ARMAÇÃO DE CORTINA DE CONTENÇÃO EM CONCRETO ARMADO, COM AÇO CA-50 DE 25 MM - MONTAGEM. AF_07/2019</t>
  </si>
  <si>
    <t>CONCRETAGEM DE CORTINA DE CONTENÇÃO, ATRAVÉS DE BOMBA   LANÇAMENTO, ADENSAMENTO E ACABAMENTO. AF_07/2019</t>
  </si>
  <si>
    <t>73856/1</t>
  </si>
  <si>
    <t>BOCA P/BUEIRO SIMPLES TUBULAR D=0,40M EM CONCRETO CICLOPICO, INCLINDO FORMAS, ESCAVACAO, REATERRO E MATERIAIS, EXCLUINDO MATERIAL REATERRO JAZIDA E TRANSPORTE</t>
  </si>
  <si>
    <t>73856/2</t>
  </si>
  <si>
    <t>BOCA PARA BUEIRO SIMPLES TUBULAR, DIAMETRO =0,60M, EM CONCRETO CICLOPICO, INCLUINDO FORMAS, ESCAVACAO, REATERRO E MATERIAIS, EXCLUINDO MATERIAL REATERRO JAZIDA E TRANSPORTE.</t>
  </si>
  <si>
    <t>73856/3</t>
  </si>
  <si>
    <t>BOCA PARA BUEIRO SIMPLES TUBULAR, DIAMETRO =0,80M, EM CONCRETO CICLOPICO, INCLUINDO FORMAS, ESCAVACAO, REATERRO E MATERIAIS, EXCLUINDO MATERIAL REATERRO JAZIDA E TRANSPORTE.</t>
  </si>
  <si>
    <t>73856/4</t>
  </si>
  <si>
    <t>BOCA PARA BUEIRO SIMPLES TUBULAR, DIAMETRO =1,00M, EM CONCRETO CICLOPICO, INCLUINDO FORMAS, ESCAVACAO, REATERRO E MATERIAIS, EXCLUINDO MATERIAL REATERRO JAZIDA E TRANSPORTE.</t>
  </si>
  <si>
    <t>GRELHA FF 30X90CM, 135KG, P/ CX RALO COM ASSENTAMENTO DE ARGAMASSA CIMENTO/AREIA 1:4 - FORNECIMENTO E INSTALAÇÃO</t>
  </si>
  <si>
    <t>(COMPOSIÇÃO REPRESENTATIVA) POÇO DE VISITA CIRCULAR PARA ESGOTO, EM CONCRETO PRÉ-MOLDADO, DIÂMETRO INTERNO = 1,0 M, PROFUNDIDADE ATÉ 1,50 M, EXCLUINDO TAMPÃO. AF_04/2018</t>
  </si>
  <si>
    <t>(COMPOSIÇÃO REPRESENTATIVA) POÇO DE VISITA CIRCULAR PARA ESGOTO, EM CONCRETO PRÉ-MOLDADO, DIÂMETRO INTERNO = 1,0 M, PROFUNDIDADE DE 1,50 A 2,00 M, EXCLUINDO TAMPÃO. AF_04/2018</t>
  </si>
  <si>
    <t>(COMPOSIÇÃO REPRESENTATIVA) POÇO DE VISITA CIRCULAR PARA ESGOTO, EM CONCRETO PRÉ-MOLDADO, DIÂMETRO INTERNO = 1,0 M, PROFUNDIDADE DE 2,00 A 2,50 M, EXCLUINDO TAMPÃO. AF_04/2018</t>
  </si>
  <si>
    <t>(COMPOSIÇÃO REPRESENTATIVA) POÇO DE VISITA CIRCULAR PARA ESGOTO, EM CONCRETO PRÉ-MOLDADO, DIÂMETRO INTERNO = 1,0 M, PROFUNDIDADE DE 2,50 A 3,00 M, EXCLUINDO TAMPÃO. AF_04/2018</t>
  </si>
  <si>
    <t>(COMPOSIÇÃO REPRESENTATIVA) POÇO DE VISITA CIRCULAR PARA ESGOTO, EM CONCRETO PRÉ-MOLDADO, DIÂMETRO INTERNO = 1,0 M, PROFUNDIDADE DE 3,00 A 3,50 M, EXCLUINDO TAMPÃO. AF_04/2018</t>
  </si>
  <si>
    <t>(COMPOSIÇÃO REPRESENTATIVA) POÇO DE VISITA CIRCULAR PARA ESGOTO, EM CONCRETO PRÉ-MOLDADO, DIÂMETRO INTERNO = 1,0 M, PROFUNDIDADE ATÉ 1,50 M, INCLUINDO TAMPÃO DE FERRO FUNDIDO, DIÂMETRO DE 60 CM. AF_04/2018</t>
  </si>
  <si>
    <t>(COMPOSIÇÃO REPRESENTATIVA) POÇO DE VISITA CIRCULAR PARA ESGOTO, EM CONCRETO PRÉ-MOLDADO, DIÂMETRO INTERNO = 1,0 M, PROFUNDIDADE DE 1,50 A 2,00 M, INCLUINDO TAMPÃO DE FERRO FUNDIDO, DIÂMETRO DE 60 CM. AF_04/2018</t>
  </si>
  <si>
    <t>(COMPOSIÇÃO REPRESENTATIVA) POÇO DE VISITA CIRCULAR PARA ESGOTO, EM CONCRETO PRÉ-MOLDADO, DIÂMETRO INTERNO = 1,0 M, PROFUNDIDADE DE 2,00 A 2,50 M, INCLUINDO TAMPÃO DE FERRO FUNDIDO, DIÂMETRO DE 60 CM. AF_04/2018</t>
  </si>
  <si>
    <t>(COMPOSIÇÃO REPRESENTATIVA) POÇO DE VISITA CIRCULAR PARA ESGOTO, EM CONCRETO PRÉ-MOLDADO, DIÂMETRO INTERNO = 1,0 M, PROFUNDIDADE DE 2,50 A 3,00 M, INCLUINDO TAMPÃO DE FERRO FUNDIDO, DIÂMETRO DE 60 CM. AF_04/2018</t>
  </si>
  <si>
    <t>(COMPOSIÇÃO REPRESENTATIVA) POÇO DE VISITA CIRCULAR PARA ESGOTO, EM CONCRETO PRÉ-MOLDADO, DIÂMETRO INTERNO = 1,0 M, PROFUNDIDADE DE 3,00 A 3,50 M, INCLUINDO TAMPÃO DE FERRO FUNDIDO, DIÂMETRO DE 60 CM. AF_04/2018</t>
  </si>
  <si>
    <t>(COMPOSIÇÃO REPRESENTATIVA) POÇO DE VISITA CIRCULAR PARA ESGOTO, EM ALVENARIA COM TIJOLOS CERÂMICOS MACIÇOS, DIÂMETRO INTERNO = 1,2 M, PROFUNDIDADE ATÉ 1,50 M, EXCLUINDO TAMPÃO. AF_04/2018</t>
  </si>
  <si>
    <t>(COMPOSIÇÃO REPRESENTATIVA) POÇO DE VISITA CIRCULAR PARA ESGOTO, EM ALVENARIA COM TIJOLOS CERÂMICOS MACIÇOS, DIÂMETRO INTERNO = 1,2 M, PROFUNDIDADE DE 1,50 A 2,00 M, EXCLUINDO TAMPÃO. AF_04/2018</t>
  </si>
  <si>
    <t>(COMPOSIÇÃO REPRESENTATIVA) POÇO DE VISITA CIRCULAR PARA ESGOTO, EM ALVENARIA COM TIJOLOS CERÂMICOS MACIÇOS, DIÂMETRO INTERNO = 1,2 M, PROFUNDIDADE DE 2,00 A 2,50 M, EXCLUINDO TAMPÃO. AF_04/2018</t>
  </si>
  <si>
    <t>(COMPOSIÇÃO REPRESENTATIVA) POÇO DE VISITA CIRCULAR PARA ESGOTO, EM ALVENARIA COM TIJOLOS CERÂMICOS MACIÇOS, DIÂMETRO INTERNO = 1,2 M, PROFUNDIDADE DE 2,50 A 3,00 M, EXCLUINDO TAMPÃO. AF_04/2018</t>
  </si>
  <si>
    <t>(COMPOSIÇÃO REPRESENTATIVA) POÇO DE VISITA CIRCULAR PARA ESGOTO, EM ALVENARIA COM TIJOLOS CERÂMICOS MACIÇOS, DIÂMETRO INTERNO = 1,2 M, PROFUNDIDADE DE 3,00 A 3,50 M, EXCLUINDO TAMPÃO. AF_04/2018</t>
  </si>
  <si>
    <t>(COMPOSIÇÃO REPRESENTATIVA) POÇO DE VISITA CIRCULAR PARA ESGOTO, EM ALVENARIA COM TIJOLOS CERÂMICOS MACIÇOS, DIÂMETRO INTERNO = 1,2 M, PROFUNDIDADE ATÉ 1,50 M, INCLUINDO TAMPÃO DE FERRO FUNDIDO, DIÂMETRO DE 60 CM. AF_04/2018</t>
  </si>
  <si>
    <t>(COMPOSIÇÃO REPRESENTATIVA) POÇO DE VISITA CIRCULAR PARA ESGOTO, EM ALVENARIA COM TIJOLOS CERÂMICOS MACIÇOS, DIÂMETRO INTERNO = 1,2 M, PROFUNDIDADE DE 1,50 A 2,00 M, INCLUINDO TAMPÃO DE FERRO FUNDIDO, DIÂMETRO DE 60 CM. AF_04/2018</t>
  </si>
  <si>
    <t>(COMPOSIÇÃO REPRESENTATIVA) POÇO DE VISITA CIRCULAR PARA ESGOTO, EM ALVENARIA COM TIJOLOS CERÂMICOS MACIÇOS, DIÂMETRO INTERNO = 1,2 M, PROFUNDIDADE DE 2,00 A 2,50 M, INCLUINDO TAMPÃO DE FERRO FUNDIDO, DIÂMETRO DE 60 CM. AF_04/2018</t>
  </si>
  <si>
    <t>(COMPOSIÇÃO REPRESENTATIVA) POÇO DE VISITA CIRCULAR PARA ESGOTO, EM ALVENARIA COM TIJOLOS CERÂMICOS MACIÇOS, DIÂMETRO INTERNO = 1,2 M, PROFUNDIDADE DE 2,50 A 3,00 M, INCLUINDO TAMPÃO DE FERRO FUNDIDO, DIÂMETRO DE 60 CM. AF_04/2018</t>
  </si>
  <si>
    <t>(COMPOSIÇÃO REPRESENTATIVA) POÇO DE VISITA CIRCULAR PARA ESGOTO, EM ALVENARIA COM TIJOLOS CERÂMICOS MACIÇOS, DIÂMETRO INTERNO = 1,2 M, PROFUNDIDADE DE 3,00 A 3,50 M, INCLUINDO TAMPÃO DE FERRO FUNDIDO, DIÂMETRO DE 60 CM. AF_04/2018</t>
  </si>
  <si>
    <t>GUIA (MEIO-FIO) CONCRETO, MOLDADA  IN LOCO  EM TRECHO RETO COM EXTRUSORA, 13 CM BASE X 22 CM ALTURA. AF_06/2016</t>
  </si>
  <si>
    <t>GUIA (MEIO-FIO) CONCRETO, MOLDADA  IN LOCO  EM TRECHO CURVO COM EXTRUSORA, 13 CM BASE X 22 CM ALTURA. AF_06/2016</t>
  </si>
  <si>
    <t>GUIA (MEIO-FIO) CONCRETO, MOLDADA  IN LOCO  EM TRECHO RETO COM EXTRUSORA, 15 CM BASE X 30 CM ALTURA. AF_06/2016</t>
  </si>
  <si>
    <t>GUIA (MEIO-FIO) CONCRETO, MOLDADA  IN LOCO  EM TRECHO CURVO COM EXTRUSORA, 15 CM BASE X 30 CM ALTURA. AF_06/2016</t>
  </si>
  <si>
    <t>GUIA (MEIO-FIO) E SARJETA CONJUGADOS DE CONCRETO, MOLDADA  IN LOCO  EM TRECHO RETO COM EXTRUSORA, 45 CM BASE (15 CM BASE DA GUIA + 30 CM BASE DA SARJETA) X 22 CM ALTURA. AF_06/2016</t>
  </si>
  <si>
    <t>GUIA (MEIO-FIO) E SARJETA CONJUGADOS DE CONCRETO, MOLDADA  IN LOCO  EM TRECHO CURVO COM EXTRUSORA, 45 CM BASE (15 CM BASE DA GUIA + 30 CM BASE DA SARJETA) X 22 CM ALTURA. AF_06/2016</t>
  </si>
  <si>
    <t>GUIA (MEIO-FIO) E SARJETA CONJUGADOS DE CONCRETO, MOLDADA  IN LOCO  EM TRECHO RETO COM EXTRUSORA, 60 CM BASE (15 CM BASE DA GUIA + 45 CM BASE DA SARJETA) X 26 CM ALTURA. AF_06/2016</t>
  </si>
  <si>
    <t>GUIA (MEIO-FIO) E SARJETA CONJUGADOS DE CONCRETO, MOLDADA IN LOCO  EM TRECHO CURVO COM EXTRUSORA, 60 CM BASE (15 CM BASE DA GUIA + 45 CM BASE DA SARJETA) X 26 CM ALTURA. AF_06/2016</t>
  </si>
  <si>
    <t>GUIA (MEIO-FIO) E SARJETA CONJUGADOS DE CONCRETO, MOLDADA  IN LOCO  EM TRECHO RETO COM EXTRUSORA, 65 CM BASE (15 CM BASE DA GUIA + 50 CM BASE DA SARJETA) X 26 CM ALTURA. AF_06/2016</t>
  </si>
  <si>
    <t>GUIA (MEIO-FIO) E SARJETA CONJUGADOS DE CONCRETO, MOLDADA  IN LOCO  EM TRECHO CURVO COM EXTRUSORA, 65 CM BASE (15 CM BASE DA GUIA + 50 CM BASE DA SARJETA) X 26 CM ALTURA. AF_06/2016</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</si>
  <si>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</si>
  <si>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</si>
  <si>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ASSENTAMENTO DE GUIA (MEIO-FIO) EM TRECHO RETO, CONFECCIONADA EM CONCRETO PRÉ-FABRICADO, DIMENSÕES 100X15X13X20 CM (COMPRIMENTO X BASE INFERIOR X BASE SUPERIOR X ALTURA), PARA URBANIZAÇÃO INTERNA DE EMPREENDIMENTOS. AF_06/2016_P</t>
  </si>
  <si>
    <t>ASSENTAMENTO DE GUIA (MEIO-FIO) EM TRECHO CURVO, CONFECCIONADA EM CONCRETO PRÉ-FABRICADO, DIMENSÕES 100X15X13X20 CM (COMPRIMENTO X BASE INFERIOR X BASE SUPERIOR X ALTURA), PARA URBANIZAÇÃO INTERNA DE EMPREENDIMENTOS. AF_06/2016_P</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</si>
  <si>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</si>
  <si>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</si>
  <si>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</si>
  <si>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</si>
  <si>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</si>
  <si>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</si>
  <si>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</si>
  <si>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</si>
  <si>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</si>
  <si>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</si>
  <si>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</si>
  <si>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EXECUÇÃO DE SARJETA DE CONCRETO USINADO, MOLDADA  IN LOCO  EM TRECHO CURVO, 60 CM BASE X 10 CM ALTURA. AF_06/2016</t>
  </si>
  <si>
    <t>EXECUÇÃO DE SARJETÃO DE CONCRETO USINADO, MOLDADA  IN LOCO  EM TRECHO RETO, 100 CM BASE X 20 CM ALTURA. AF_06/2016</t>
  </si>
  <si>
    <t>EXECUÇÃO DE ESCORAS DE CONCRETO PARA CONTENÇÃO DE GUIAS PRÉ-FABRICADAS. AF_06/2016</t>
  </si>
  <si>
    <t>KIT DE PORTA-PRONTA DE MADEIRA EM ACABAMENTO MELAMÍNICO BRANCO, FOLHA LEVE OU MÉDIA, 60X210CM, EXCLUSIVE FECHADURA, FIXAÇÃO COM PREENCHIMENTO PARCIAL DE ESPUMA EXPANSIVA - FORNECIMENTO E INSTALAÇÃO. AF_12/2019</t>
  </si>
  <si>
    <t>KIT DE PORTA-PRONTA DE MADEIRA EM ACABAMENTO MELAMÍNICO BRANCO, FOLHA LEVE OU MÉDIA, 70X210CM, EXCLUSIVE FECHADURA, FIXAÇÃO COM PREENCHIMENTO PARCIAL DE ESPUMA EXPANSIVA - FORNECIMENTO E INSTALAÇÃO. AF_12/2019</t>
  </si>
  <si>
    <t>KIT DE PORTA-PRONTA DE MADEIRA EM ACABAMENTO MELAMÍNICO BRANCO, FOLHA LEVE OU MÉDIA, 80X210CM, EXCLUSIVE FECHADURA, FIXAÇÃO COM PREENCHIMENTO PARCIAL DE ESPUMA EXPANSIVA - FORNECIMENTO E INSTALAÇÃO. AF_12/2019</t>
  </si>
  <si>
    <t>BATENTE PARA PORTA DE MADEIRA, PADRÃO MÉDIO - FORNECIMENTO E MONTAGEM. AF_12/2019</t>
  </si>
  <si>
    <t>BATENTE PARA PORTA DE MADEIRA, FIXAÇÃO COM ARGAMASSA, PADRÃO MÉDIO - FORNECIMENTO E INSTALAÇÃO. AF_12/2019_P</t>
  </si>
  <si>
    <t>PORTA DE MADEIRA PARA PINTURA, SEMI-OCA (LEVE OU MÉDIA), 60X210CM, ESPESSURA DE 3,5CM, INCLUSO DOBRADIÇAS - FORNECIMENTO E INSTALAÇÃO. AF_12/2019</t>
  </si>
  <si>
    <t>PORTA DE MADEIRA PARA PINTURA, SEMI-OCA (LEVE OU MÉDIA), 70X210CM, ESPESSURA DE 3,5CM, INCLUSO DOBRADIÇAS - FORNECIMENTO E INSTALAÇÃO. AF_12/2019</t>
  </si>
  <si>
    <t>PORTA DE MADEIRA PARA PINTURA, SEMI-OCA (LEVE OU MÉDIA), 80X210CM, ESPESSURA DE 3,5CM, INCLUSO DOBRADIÇAS - FORNECIMENTO E INSTALAÇÃO. AF_12/2019</t>
  </si>
  <si>
    <t>PORTA DE MADEIRA PARA PINTURA, SEMI-OCA (LEVE OU MÉDIA), 90X210CM, ESPESSURA DE 3,5CM, INCLUSO DOBRADIÇAS - FORNECIMENTO E INSTALAÇÃO. AF_12/2019</t>
  </si>
  <si>
    <t>PORTA DE MADEIRA PARA PINTURA, SEMI-OCA (PESADA OU SUPERPESADA), 80X210CM, ESPESSURA DE 3,5CM, INCLUSO DOBRADIÇAS - FORNECIMENTO E INSTALAÇÃO. AF_12/2019</t>
  </si>
  <si>
    <t>PORTA DE MADEIRA, MACIÇA (PESADA OU SUPERPESADA), 90X210CM, ESPESSURA DE 3,5CM, INCLUSO DOBRADIÇAS - FORNECIMENTO E INSTALAÇÃO. AF_12/2019</t>
  </si>
  <si>
    <t>FECHADURA DE EMBUTIR COM CILINDRO, EXTERNA, COMPLETA, ACABAMENTO PADRÃO MÉDIO, INCLUSO EXECUÇÃO DE FURO - FORNECIMENTO E INSTALAÇÃO. AF_12/2019</t>
  </si>
  <si>
    <t>FECHADURA DE EMBUTIR PARA PORTA DE BANHEIRO, COMPLETA, ACABAMENTO PADRÃO MÉDIO, INCLUSO EXECUÇÃO DE FURO - FORNECIMENTO E INSTALAÇÃO. AF_12/2019</t>
  </si>
  <si>
    <t>KIT DE PORTA DE MADEIRA PARA PINTURA, SEMI-OCA (LEVE OU MÉDIA), PADRÃO MÉDIO, 60X210CM, ESPESSURA DE 3,5CM, ITENS INCLUSOS: DOBRADIÇAS, MONTAGEM E INSTALAÇÃO DO BATENTE, FECHADURA COM EXECUÇÃO DO FURO - FORNECIMENTO E INSTALAÇÃO. AF_12/2019</t>
  </si>
  <si>
    <t>KIT DE PORTA DE MADEIRA PARA PINTURA, SEMI-OCA (LEVE OU MÉDIA), PADRÃO MÉDIO, 70X210CM, ESPESSURA DE 3,5CM, ITENS INCLUSOS: DOBRADIÇAS, MONTAGEM E INSTALAÇÃO DO BATENTE, FECHADURA COM EXECUÇÃO DO FURO - FORNECIMENTO E INSTALAÇÃO. AF_12/2019</t>
  </si>
  <si>
    <t>KIT DE PORTA DE MADEIRA PARA PINTURA, SEMI-OCA (LEVE OU MÉDIA), PADRÃO MÉDIO, 80X210CM, ESPESSURA DE 3,5CM, ITENS INCLUSOS: DOBRADIÇAS, MONTAGEM E INSTALAÇÃO DO BATENTE, FECHADURA COM EXECUÇÃO DO FURO - FORNECIMENTO E INSTALAÇÃO. AF_12/2019</t>
  </si>
  <si>
    <t>KIT DE PORTA DE MADEIRA PARA PINTURA, SEMI-OCA (LEVE OU MÉDIA), PADRÃO MÉDIO, 90X210CM, ESPESSURA DE 3,5CM, ITENS INCLUSOS: DOBRADIÇAS, MONTAGEM E INSTALAÇÃO DO BATENTE, FECHADURA COM EXECUÇÃO DO FURO - FORNECIMENTO E INSTALAÇÃO. AF_12/2019</t>
  </si>
  <si>
    <t>KIT DE PORTA DE MADEIRA PARA PINTURA, SEMI-OCA (LEVE OU MÉDIA), PADRÃO MÉDIO, 60X210CM, ESPESSURA DE 3,5CM, ITENS INCLUSOS: DOBRADIÇAS, MONTAGEM E INSTALAÇÃO DO BATENTE, SEM FECHADURA - FORNECIMENTO E INSTALAÇÃO. AF_12/2019</t>
  </si>
  <si>
    <t>KIT DE PORTA DE MADEIRA PARA PINTURA, SEMI-OCA (LEVE OU MÉDIA), PADRÃO MÉDIO, 70X210CM, ESPESSURA DE 3,5CM, ITENS INCLUSOS: DOBRADIÇAS, MONTAGEM E INSTALAÇÃO DO BATENTE, SEM FECHADURA - FORNECIMENTO E INSTALAÇÃO. AF_12/2019</t>
  </si>
  <si>
    <t>KIT DE PORTA DE MADEIRA PARA PINTURA, SEMI-OCA (LEVE OU MÉDIA), PADRÃO MÉDIO, 80X210CM, ESPESSURA DE 3,5CM, ITENS INCLUSOS: DOBRADIÇAS, MONTAGEM E INSTALAÇÃO DO BATENTE, SEM FECHADURA - FORNECIMENTO E INSTALAÇÃO. AF_12/2019</t>
  </si>
  <si>
    <t>KIT DE PORTA DE MADEIRA PARA PINTURA, SEMI-OCA (LEVE OU MÉDIA), PADRÃO MÉDIO, 90X210CM, ESPESSURA DE 3,5CM, ITENS INCLUSOS: DOBRADIÇAS, MONTAGEM E INSTALAÇÃO DO BATENTE, SEM FECHADURA - FORNECIMENTO E INSTALAÇÃO. AF_12/2019</t>
  </si>
  <si>
    <t>PORTA DE MADEIRA PARA VERNIZ, SEMI-OCA (LEVE OU MÉDIA), 60X210CM, ESPESSURA DE 3,5CM, INCLUSO DOBRADIÇAS - FORNECIMENTO E INSTALAÇÃO. AF_12/2019</t>
  </si>
  <si>
    <t>PORTA DE MADEIRA PARA VERNIZ, SEMI-OCA (LEVE OU MÉDIA), 70X210CM, ESPESSURA DE 3,5CM, INCLUSO DOBRADIÇAS - FORNECIMENTO E INSTALAÇÃO. AF_12/2019</t>
  </si>
  <si>
    <t>PORTA DE MADEIRA PARA VERNIZ, SEMI-OCA (LEVE OU MÉDIA), 80X210CM, ESPESSURA DE 3,5CM, INCLUSO DOBRADIÇAS - FORNECIMENTO E INSTALAÇÃO. AF_12/2019</t>
  </si>
  <si>
    <t>PORTA DE MADEIRA PARA VERNIZ, SEMI-OCA (LEVE OU MÉDIA), 90X210CM, ESPESSURA DE 3,5CM, INCLUSO DOBRADIÇAS - FORNECIMENTO E INSTALAÇÃO. AF_12/2019</t>
  </si>
  <si>
    <t>KIT DE PORTA DE MADEIRA PARA VERNIZ, SEMI-OCA (LEVE OU MÉDIA), PADRÃO MÉDIO, 60X210CM, ESPESSURA DE 3,5CM, ITENS INCLUSOS: DOBRADIÇAS, MONTAGEM E INSTALAÇÃO DO BATENTE, SEM FECHADURA - FORNECIMENTO E INSTALAÇÃO. AF_12/2019</t>
  </si>
  <si>
    <t>KIT DE PORTA DE MADEIRA PARA VERNIZ, SEMI-OCA (LEVE OU MÉDIA), PADRÃO MÉDIO, 70X210CM, ESPESSURA DE 3,5CM, ITENS INCLUSOS: DOBRADIÇAS, MONTAGEM E INSTALAÇÃO DO BATENTE, SEM FECHADURA - FORNECIMENTO E INSTALAÇÃO. AF_12/2019</t>
  </si>
  <si>
    <t>KIT DE PORTA DE MADEIRA PARA VERNIZ, SEMI-OCA (LEVE OU MÉDIA), PADRÃO MÉDIO, 80X210CM, ESPESSURA DE 3,5CM, ITENS INCLUSOS: DOBRADIÇAS, MONTAGEM E INSTALAÇÃO DO BATENTE, SEM FECHADURA - FORNECIMENTO E INSTALAÇÃO. AF_12/2019</t>
  </si>
  <si>
    <t>KIT DE PORTA DE MADEIRA PARA VERNIZ, SEMI-OCA (LEVE OU MÉDIA), PADRÃO MÉDIO, 90X210CM, ESPESSURA DE 3,5CM, ITENS INCLUSOS: DOBRADIÇAS, MONTAGEM E INSTALAÇÃO DO BATENTE, SEM FECHADURA - FORNECIMENTO E INSTALAÇÃO. AF_12/2019</t>
  </si>
  <si>
    <t>BATENTE PARA PORTA DE MADEIRA, PADRÃO POPULAR - FORNECIMENTO E MONTAGEM. AF_12/2019</t>
  </si>
  <si>
    <t>BATENTE PARA PORTA DE MADEIRA, FIXAÇÃO COM ARGAMASSA, PADRÃO POPULAR. FORNECIMENTO E INSTALAÇÃO. AF_12/2019_P</t>
  </si>
  <si>
    <t>PORTA DE MADEIRA FRISADA, SEMI-OCA (LEVE OU MÉDIA), 60X210CM, ESPESSURA DE 3CM, INCLUSO DOBRADIÇAS - FORNECIMENTO E INSTALAÇÃO. AF_12/2019</t>
  </si>
  <si>
    <t>PORTA DE MADEIRA FRISADA, SEMI-OCA (LEVE OU MÉDIA), 70X210CM, ESPESSURA DE 3CM, INCLUSO DOBRADIÇAS - FORNECIMENTO E INSTALAÇÃO. AF_12/2019</t>
  </si>
  <si>
    <t>PORTA DE MADEIRA FRISADA, SEMI-OCA (LEVE OU MÉDIA), 80X210CM, ESPESSURA DE 3,5CM, INCLUSO DOBRADIÇAS - FORNECIMENTO E INSTALAÇÃO. AF_12/2019</t>
  </si>
  <si>
    <t>PORTA DE MADEIRA TIPO VENEZIANA, 80X210CM, ESPESSURA DE 3CM, INCLUSO DOBRADIÇAS - FORNECIMENTO E INSTALAÇÃO. AF_12/2019</t>
  </si>
  <si>
    <t>PORTA DE MADEIRA, TIPO MEXICANA, MACIÇA (PESADA OU SUPERPESADA), 80X210CM, ESPESSURA DE 3,5CM, INCLUSO DOBRADIÇAS - FORNECIMENTO E INSTALAÇÃO. AF_12/2019</t>
  </si>
  <si>
    <t>FECHADURA DE EMBUTIR COM CILINDRO, EXTERNA, COMPLETA, ACABAMENTO PADRÃO POPULAR, INCLUSO EXECUÇÃO DE FURO - FORNECIMENTO E INSTALAÇÃO. AF_12/2019</t>
  </si>
  <si>
    <t>FECHADURA DE EMBUTIR PARA PORTA DE BANHEIRO, COMPLETA, ACABAMENTO PADRÃO POPULAR, INCLUSO EXECUÇÃO DE FURO - FORNECIMENTO E INSTALAÇÃO. AF_12/2019</t>
  </si>
  <si>
    <t>FECHADURA DE EMBUTIR PARA PORTAS INTERNAS, COMPLETA, ACABAMENTO PADRÃO MÉDIO, COM EXECUÇÃO DE FURO - FORNECIMENTO E INSTALAÇÃO. AF_12/2019</t>
  </si>
  <si>
    <t>FECHADURA DE EMBUTIR PARA PORTAS INTERNAS, COMPLETA, ACABAMENTO PADRÃO POPULAR, COM EXECUÇÃO DE FURO - FORNECIMENTO E INSTALAÇÃO. AF_12/2019</t>
  </si>
  <si>
    <t>KIT DE PORTA DE MADEIRA PARA PINTURA, SEMI-OCA (LEVE OU MÉDIA), PADRÃO POPULAR, 60X210CM, ESPESSURA DE 3,5CM, ITENS INCLUSOS: DOBRADIÇAS, MONTAGEM E INSTALAÇÃO DO BATENTE, FECHADURA COM EXECUÇÃO DO FURO - FORNECIMENTO E INSTALAÇÃO. AF_12/2019</t>
  </si>
  <si>
    <t>KIT DE PORTA DE MADEIRA PARA PINTURA, SEMI-OCA (LEVE OU MÉDIA), PADRÃO POPULAR, 70X210CM, ESPESSURA DE 3,5CM, ITENS INCLUSOS: DOBRADIÇAS, MONTAGEM E INSTALAÇÃO DO BATENTE, FECHADURA COM EXECUÇÃO DO FURO - FORNECIMENTO E INSTALAÇÃO. AF_12/2019</t>
  </si>
  <si>
    <t>KIT DE PORTA DE MADEIRA PARA PINTURA, SEMI-OCA (LEVE OU MÉDIA), PADRÃO POPULAR, 80X210CM, ESPESSURA DE 3,5CM, ITENS INCLUSOS: DOBRADIÇAS, MONTAGEM E INSTALAÇÃO DO BATENTE, FECHADURA COM EXECUÇÃO DO FURO - FORNECIMENTO E INSTALAÇÃO. AF_12/2019</t>
  </si>
  <si>
    <t>KIT DE PORTA DE MADEIRA PARA PINTURA, SEMI-OCA (LEVE OU MÉDIA), PADRÃO POPULAR, 90X210CM, ESPESSURA DE 3,5CM, ITENS INCLUSOS: DOBRADIÇAS, MONTAGEM E INSTALAÇÃO DO BATENTE, FECHADURA COM EXECUÇÃO DO FURO - FORNECIMENTO E INSTALAÇÃO. AF_12/2019</t>
  </si>
  <si>
    <t>KIT DE PORTA DE MADEIRA PARA PINTURA, SEMI-OCA (LEVE OU MÉDIA), PADRÃO POPULAR, 60X210CM, ESPESSURA DE 3,5CM, ITENS INCLUSOS: DOBRADIÇAS, MONTAGEM E INSTALAÇÃO DO BATENTE, SEM FECHADURA - FORNECIMENTO E INSTALAÇÃO. AF_12/2019</t>
  </si>
  <si>
    <t>KIT DE PORTA DE MADEIRA PARA PINTURA, SEMI-OCA (LEVE OU MÉDIA), PADRÃO POPULAR, 70X210CM, ESPESSURA DE 3,5CM, ITENS INCLUSOS: DOBRADIÇAS, MONTAGEM E INSTALAÇÃO DO BATENTE, SEM FECHADURA - FORNECIMENTO E INSTALAÇÃO. AF_12/2019</t>
  </si>
  <si>
    <t>KIT DE PORTA DE MADEIRA PARA PINTURA, SEMI-OCA (LEVE OU MÉDIA), PADRÃO POPULAR, 80X210CM, ESPESSURA DE 3,5CM, ITENS INCLUSOS: DOBRADIÇAS, MONTAGEM E INSTALAÇÃO DO BATENTE, SEM FECHADURA - FORNECIMENTO E INSTALAÇÃO. AF_12/2019</t>
  </si>
  <si>
    <t>KIT DE PORTA DE MADEIRA PARA PINTURA, SEMI-OCA (LEVE OU MÉDIA), PADRÃO POPULAR, 90X210CM, ESPESSURA DE 3,5CM, ITENS INCLUSOS: DOBRADIÇAS, MONTAGEM E INSTALAÇÃO DO BATENTE, SEM FECHADURA - FORNECIMENTO E INSTALAÇÃO. AF_12/2019</t>
  </si>
  <si>
    <t>KIT DE PORTA DE MADEIRA PARA VERNIZ, SEMI-OCA (LEVE OU MÉDIA), PADRÃO POPULAR, 60X210CM, ESPESSURA DE 3,5CM, ITENS INCLUSOS: DOBRADIÇAS, MONTAGEM E INSTALAÇÃO DO BATENTE, SEM FECHADURA - FORNECIMENTO E INSTALAÇÃO. AF_12/2019</t>
  </si>
  <si>
    <t>KIT DE PORTA DE MADEIRA PARA VERNIZ, SEMI-OCA (LEVE OU MÉDIA), PADRÃO POPULAR, 70X210CM, ESPESSURA DE 3,5CM, ITENS INCLUSOS: DOBRADIÇAS, MONTAGEM E INSTALAÇÃO DO BATENTE, SEM FECHADURA - FORNECIMENTO E INSTALAÇÃO. AF_12/2019</t>
  </si>
  <si>
    <t>KIT DE PORTA DE MADEIRA PARA VERNIZ, SEMI-OCA (LEVE OU MÉDIA), PADRÃO POPULAR, 80X210CM, ESPESSURA DE 3,5CM, ITENS INCLUSOS: DOBRADIÇAS, MONTAGEM E INSTALAÇÃO DO BATENTE, SEM FECHADURA - FORNECIMENTO E INSTALAÇÃO. AF_12/2019</t>
  </si>
  <si>
    <t>KIT DE PORTA DE MADEIRA PARA VERNIZ, SEMI-OCA (LEVE OU MÉDIA), PADRÃO POPULAR, 90X210CM, ESPESSURA DE 3,5CM, ITENS INCLUSOS: DOBRADIÇAS, MONTAGEM E INSTALAÇÃO DO BATENTE, SEM FECHADURA - FORNECIMENTO E INSTALAÇÃO. AF_12/2019</t>
  </si>
  <si>
    <t>KIT DE PORTA DE MADEIRA FRISADA, SEMI-OCA (LEVE OU MÉDIA), PADRÃO MÉDIO 60X210CM, ESPESSURA DE 3CM, ITENS INCLUSOS: DOBRADIÇAS, MONTAGEM E INSTALAÇÃO DO BATENTE, SEM FECHADURA - FORNECIMENTO E INSTALAÇÃO. AF_12/2019</t>
  </si>
  <si>
    <t>KIT DE PORTA DE MADEIRA FRISADA, SEMI-OCA (LEVE OU MÉDIA), PADRÃO POPULAR, 60X210CM, ESPESSURA DE 3CM, ITENS INCLUSOS: DOBRADIÇAS, MONTAGEM E INSTALAÇÃO DO BATENTE, SEM FECHADURA - FORNECIMENTO E INSTALAÇÃO. AF_12/2019</t>
  </si>
  <si>
    <t>KIT DE PORTA DE MADEIRA FRISADA, SEMI-OCA (LEVE OU MÉDIA), PADRÃO MÉDIO, 70X210CM, ESPESSURA DE 3CM, ITENS INCLUSOS: DOBRADIÇAS, MONTAGEM E INSTALAÇÃO DO BATENTE, SEM FECHADURA - FORNECIMENTO E INSTALAÇÃO. AF_12/2019</t>
  </si>
  <si>
    <t>KIT DE PORTA DE MADEIRA FRISADA, SEMI-OCA (LEVE OU MÉDIA), PADRÃO POPULAR, 70X210CM, ESPESSURA DE 3CM, ITENS INCLUSOS: DOBRADIÇAS, MONTAGEM E INSTALAÇÃO DO BATENTE, SEM FECHADURA - FORNECIMENTO E INSTALAÇÃO. AF_12/2019</t>
  </si>
  <si>
    <t>KIT DE PORTA DE MADEIRA FRISADA, SEMI-OCA (LEVE OU MÉDIA), PADRÃO MÉDIO, 80X210CM, ESPESSURA DE 3,5CM, ITENS INCLUSOS: DOBRADIÇAS, MONTAGEM E INSTALAÇÃO DO BATENTE, SEM FECHADURA - FORNECIMENTO E INSTALAÇÃO. AF_12/2019</t>
  </si>
  <si>
    <t>KIT DE PORTA DE MADEIRA FRISADA, SEMI-OCA (LEVE OU MÉDIA), PADRÃO POPULAR, 80X210CM, ESPESSURA DE 3,5CM, ITENS INCLUSOS: DOBRADIÇAS, MONTAGEM E INSTALAÇÃO DO BATENTE, SEM FECHADURA - FORNECIMENTO E INSTALAÇÃO. AF_12/2019</t>
  </si>
  <si>
    <t>KIT DE PORTA DE MADEIRA TIPO VENEZIANA, PADRÃO MÉDIO, 80X210CM, ESPESSURA DE 3CM, ITENS INCLUSOS: DOBRADIÇAS, MONTAGEM E INSTALAÇÃO DO BATENTE, SEM FECHADURA - FORNECIMENTO E INSTALAÇÃO. AF_12/2019</t>
  </si>
  <si>
    <t>KIT DE PORTA DE MADEIRA TIPO VENEZIANA, PADRÃO POPULAR, 80X210CM, ESPESSURA DE 3CM, ITENS INCLUSOS: DOBRADIÇAS, MONTAGEM E INSTALAÇÃO DO BATENTE, SEM FECHADURA - FORNECIMENTO E INSTALAÇÃO. AF_12/2019</t>
  </si>
  <si>
    <t>KIT DE PORTA DE MADEIRA TIPO MEXICANA, MACIÇA (PESADA OU SUPERPESADA), PADRÃO MÉDIO, 80X210CM, ESPESSURA DE 3CM, ITENS INCLUSOS: DOBRADIÇAS, MONTAGEM E INSTALAÇÃO DO BATENTE, SEM FECHADURA - FORNECIMENTO E INSTALAÇÃO. AF_12/2019</t>
  </si>
  <si>
    <t>KIT DE PORTA DE MADEIRA TIPO MEXICANA, MACIÇA (PESADA OU SUPERPESADA), PADRÃO POPULAR, 80X210CM, ESPESSURA DE 3CM, ITENS INCLUSOS: DOBRADIÇAS, MONTAGEM E INSTALAÇÃO DO BATENTE, SEM FECHADURA - FORNECIMENTO E INSTALAÇÃO. AF_12/2019</t>
  </si>
  <si>
    <t>ALIZAR DE 5X1,5CM PARA PORTA FIXADO COM PREGOS, PADRÃO MÉDIO - FORNECIMENTO E INSTALAÇÃO. AF_12/2019</t>
  </si>
  <si>
    <t>ALIZAR DE 5X1,5CM PARA PORTA FIXADO COM PREGOS, PADRÃO POPULAR - FORNECIMENTO E INSTALAÇÃO. AF_12/2019</t>
  </si>
  <si>
    <t>KIT DE PORTA-PRONTA DE MADEIRA EM ACABAMENTO MELAMÍNICO BRANCO, FOLHA LEVE OU MÉDIA, 90X210, EXCLUSIVE FECHADURA, FIXAÇÃO COM PREENCHIMENTO TOTAL DE ESPUMA EXPANSIVA - FORNECIMENTO E INSTALAÇÃO. AF_12/2019</t>
  </si>
  <si>
    <t>BATENTE PARA PORTA COM BANDEIRA, FIXAÇÃO COM PARAFUSO E BUCHA. AF_12/2019</t>
  </si>
  <si>
    <t>KIT DE PORTA DE MADEIRA PARA VERNIZ, SEMI-OCA (LEVE OU MÉDIA), PADRÃO MÉDIO, 60X210CM, ESPESSURA DE 3,5CM, ITENS INCLUSOS: DOBRADIÇAS, MONTAGEM E INSTALAÇÃO DE BATENTE, FECHADURA COM EXECUÇÃO DO FURO - FORNECIMENTO E INSTALAÇÃO. AF_12/2019</t>
  </si>
  <si>
    <t>KIT DE PORTA DE MADEIRA PARA VERNIZ, SEMI-OCA (LEVE OU MÉDIA), PADRÃO POPULAR, 60X210CM, ESPESSURA DE 3,5CM, ITENS INCLUSOS: DOBRADIÇAS, MONTAGEM E INSTALAÇÃO DE BATENTE, FECHADURA COM EXECUÇÃO DO FURO - FORNECIMENTO E INSTALAÇÃO. AF_12/2019</t>
  </si>
  <si>
    <t>KIT DE PORTA DE MADEIRA PARA VERNIZ, SEMI-OCA (LEVE OU MÉDIA), PADRÃO MÉDIO, 70X210CM, ESPESSURA DE 3,5CM, ITENS INCLUSOS: DOBRADIÇAS, MONTAGEM E INSTALAÇÃO DE BATENTE, FECHADURA COM EXECUÇÃO DO FURO - FORNECIMENTO E INSTALAÇÃO. AF_12/2019</t>
  </si>
  <si>
    <t>KIT DE PORTA DE MADEIRA FRISADA, SEMI-OCA (LEVE OU MÉDIA), PADRÃO MÉDIO, 70X210CM, ESPESSURA DE 3CM, ITENS INCLUSOS: DOBRADIÇAS, MONTAGEM E INSTALAÇÃO DE BATENTE, FECHADURA COM EXECUÇÃO DO FURO - FORNECIMENTO E INSTALAÇÃO. AF_12/2019</t>
  </si>
  <si>
    <t>KIT DE PORTA DE MADEIRA FRISADA, SEMI-OCA (LEVE OU MÉDIA), PADRÃO POPULAR, 70X210CM, ESPESSURA DE 3CM, ITENS INCLUSOS: DOBRADIÇAS, MONTAGEM E INSTALAÇÃO DE BATENTE, FECHADURA COM EXECUÇÃO DO FURO - FORNECIMENTO E INSTALAÇÃO. AF_12/2019</t>
  </si>
  <si>
    <t>KIT DE PORTA DE MADEIRA PARA VERNIZ, SEMI-OCA (LEVE OU MÉDIA), PADRÃO MÉDIO, 80X210CM, ESPESSURA DE 3,5CM, ITENS INCLUSOS: DOBRADIÇAS, MONTAGEM E INSTALAÇÃO DE BATENTE, FECHADURA COM EXECUÇÃO DO FURO - FORNECIMENTO E INSTALAÇÃO. AF_12/2019</t>
  </si>
  <si>
    <t>KIT DE PORTA DE MADEIRA PARA VERNIZ, SEMI-OCA (LEVE OU MÉDIA), PADRÃO POPULAR, 80X210CM, ESPESSURA DE 3,5CM, ITENS INCLUSOS: DOBRADIÇAS, MONTAGEM E INSTALAÇÃO DE BATENTE, FECHADURA COM EXECUÇÃO DO FURO - FORNECIMENTO E INSTALAÇÃO. AF_12/2019</t>
  </si>
  <si>
    <t>KIT DE PORTA DE MADEIRA PARA VERNIZ, SEMI-OCA (LEVE OU MÉDIA), PADRÃO MÉDIO, 90X210CM, ESPESSURA DE 3,5CM, ITENS INCLUSOS: DOBRADIÇAS, MONTAGEM E INSTALAÇÃO DE BATENTE, FECHADURA COM EXECUÇÃO DO FURO - FORNECIMENTO E INSTALAÇÃO. AF_12/2019</t>
  </si>
  <si>
    <t>KIT DE PORTA DE MADEIRA PARA VERNIZ, SEMI-OCA (LEVE OU MÉDIA), PADRÃO POPULAR, 90X210CM, ESPESSURA DE 3CM, ITENS INCLUSOS: DOBRADIÇAS, MONTAGEM E INSTALAÇÃO DE BATENTE, FECHADURA COM EXECUÇÃO DO FURO - FORNECIMENTO E INSTALAÇÃO. AF_12/2019</t>
  </si>
  <si>
    <t>KIT DE PORTA DE MADEIRA FRISADA, SEMI-OCA (LEVE OU MÉDIA), PADRÃO MÉDIO, 60X210CM, ESPESSURA DE 3,5CM, ITENS INCLUSOS: DOBRADIÇAS, MONTAGEM E INSTALAÇÃO DE BATENTE, FECHADURA COM EXECUÇÃO DO FURO - FORNECIMENTO E INSTALAÇÃO. AF_12/2019</t>
  </si>
  <si>
    <t>KIT DE PORTA DE MADEIRA FRISADA, SEMI-OCA (LEVE OU MÉDIA), PADRÃO POPULAR, 60X210CM, ESPESSURA DE 3CM, ITENS INCLUSOS: DOBRADIÇAS, MONTAGEM E INSTALAÇÃO DE BATENTE, FECHADURA COM EXECUÇÃO DO FURO - FORNECIMENTO E INSTALAÇÃO. AF_12/2019</t>
  </si>
  <si>
    <t>KIT DE PORTA DE MADEIRA FRISADA, SEMI-OCA (LEVE OU MÉDIA), PADRÃO MÉDIO, 80X210CM, ESPESSURA DE 3,5CM, ITENS INCLUSOS: DOBRADIÇAS, MONTAGEM E INSTALAÇÃO DE BATENTE, FECHADURA COM EXECUÇÃO DO FURO - FORNECIMENTO E INSTALAÇÃO. AF_12/2019</t>
  </si>
  <si>
    <t>KIT DE PORTA DE MADEIRA FRISADA, SEMI-OCA (LEVE OU MÉDIA), PADRÃO POPULAR, 80X210CM, ESPESSURA DE 3,5CM, ITENS INCLUSOS: DOBRADIÇAS, MONTAGEM E INSTALAÇÃO DE BATENTE, FECHADURA COM EXECUÇÃO DO FURO - FORNECIMENTO E INSTALAÇÃO. AF_12/2019</t>
  </si>
  <si>
    <t>KIT DE PORTA DE MADEIRA TIPO VENEZIANA, 80X210CM (ESPESSURA DE 3CM), PADRÃO MÉDIO, ITENS INCLUSOS: DOBRADIÇAS, MONTAGEM E INSTALAÇÃO DE BATENTE, FECHADURA COM EXECUÇÃO DO FURO - FORNECIMENTO E INSTALAÇÃO. AF_12/2019</t>
  </si>
  <si>
    <t>KIT DE PORTA DE MADEIRA TIPO VENEZIANA, 80X210CM (ESPESSURA DE 3CM), PADRÃO POPULAR, ITENS INCLUSOS: DOBRADIÇAS, MONTAGEM E INSTALAÇÃO DE BATENTE, FECHADURA COM EXECUÇÃO DO FURO - FORNECIMENTO E INSTALAÇÃO. AF_12/2019</t>
  </si>
  <si>
    <t>KIT DE PORTA DE MADEIRA TIPO MEXICANA, MACIÇA (PESADA OU SUPERPESADA), PADRÃO MÉDIO, 80X210CM, ESPESSURA DE 3,5CM, ITENS INCLUSOS: DOBRADIÇAS, MONTAGEM E INSTALAÇÃO DE BATENTE, FECHADURA COM EXECUÇÃO DO FURO - FORNECIMENTO E INSTALAÇÃO. AF_12/2019</t>
  </si>
  <si>
    <t>KIT DE PORTA DE MADEIRA TIPO MEXICANA, MACIÇA (PESADA OU SUPERPESADA), PADRÃO POPULAR, 80X210CM, ESPESSURA DE 3,5CM, ITENS INCLUSOS: DOBRADIÇAS, MONTAGEM E INSTALAÇÃO DE BATENTE, FECHADURA COM EXECUÇÃO DO FURO - FORNECIMENTO E INSTALAÇÃO. AF_12/2019</t>
  </si>
  <si>
    <t>RECOLOCAÇÃO DE FOLHAS DE PORTA DE MADEIRA LEVE OU MÉDIA DE 60CM DE LARGURA, CONSIDERANDO REAPROVEITAMENTO DO MATERIAL. AF_12/2019</t>
  </si>
  <si>
    <t>RECOLOCAÇÃO DE FOLHAS DE PORTA DE MADEIRA LEVE OU MÉDIA DE 70CM DE LARGURA, CONSIDERANDO REAPROVEITAMENTO DO MATERIAL. AF_12/2019</t>
  </si>
  <si>
    <t>RECOLOCAÇÃO DE FOLHAS DE PORTA DE MADEIRA LEVE OU MÉDIA DE 80CM DE LARGURA, CONSIDERANDO REAPROVEITAMENTO DO MATERIAL. AF_12/2019</t>
  </si>
  <si>
    <t>RECOLOCAÇÃO DE FOLHAS DE PORTA DE MADEIRA LEVE OU MÉDIA DE 90CM DE LARGURA, CONSIDERANDO REAPROVEITAMENTO DO MATERIAL. AF_12/2019</t>
  </si>
  <si>
    <t>RECOLOCAÇÃO DE FOLHAS DE PORTA DE MADEIRA PESADA OU SUPERPESADA DE 80CM DE LARGURA, CONSIDERANDO REAPROVEITAMENTO DO MATERIAL. AF_12/2019</t>
  </si>
  <si>
    <t>PORTA DE MADEIRA COMPENSADA LISA PARA PINTURA, 120X210X3,5CM, 2 FOLHAS, INCLUSO ADUELA 2A, ALIZAR 2A E DOBRADIÇAS. AF_12/2019</t>
  </si>
  <si>
    <t>KIT DE PORTA DE MADEIRA PARA VERNIZ, SEMI-OCA (LEVE OU MÉDIA), PADRÃO POPULAR, 70X210CM, ESPESSURA DE 3,5CM, ITENS INCLUSOS: DOBRADIÇAS, MONTAGEM E INSTALAÇÃO DE BATENTE, FECHADURA COM EXECUÇÃO DO FURO - FORNECIMENTO E INSTALAÇÃO. AF_12/2019</t>
  </si>
  <si>
    <t>JANELA DE MADEIRA - CEDRINHO/ANGELIM OU EQUIVALENTE DA REGIÃO - DE ABRIR COM 4 FOLHAS (2 VENEZIANAS E 2 GUILHOTINAS PARA VIDRO), COM BATENTE, ALIZAR E FERRAGENS. EXCLUSIVE VIDROS, ACABAMENTO E CONTRAMARCO. FORNECIMENTO E INSTALAÇÃO. AF_12/2019</t>
  </si>
  <si>
    <t>JANELA DE MADEIRA (PINUS/EUCALIPTO OU EQUIV.) DE ABRIR COM 4 FOLHAS (2 VENEZIANAS E 2 GUILHOTINAS PARA VIDRO), COM BATENTE, ALIZAR E FERRAGENS. EXCLUSIVE VIDROS, ACABAMENTO E CONTRAMARCO. FORNECIMENTO E INSTALAÇÃO. AF_12/2019</t>
  </si>
  <si>
    <t>JANELA DE MADEIRA (IMBUIA/CEDRO OU EQUIV.) DE ABRIR COM 4 FOLHAS (2 VENEZIANAS E 2 GUILHOTINAS PARA VIDRO), COM BATENTE, ALIZAR E FERRAGENS. EXCLUSIVE VIDROS, ACABAMENTO E CONTRAMARCO. FORNECIMENTO E INSTALAÇÃO. AF_12/2019</t>
  </si>
  <si>
    <t>JANELA DE MADEIRA (CEDRINHO/ANGELIM OU EQUIV.) TIPO MAXIM-AR, PARA VIDRO, COM BATENTE, ALIZAR E FERRAGENS. EXCLUSIVE VIDRO, ACABAMENTO E CONTRAMARCO. FORNECIMENTO E INSTALAÇÃO. AF_12/2019</t>
  </si>
  <si>
    <t>JANELA DE MADEIRA (PINUS/EUCALIPTO OU EQUIV.) TIPO BASCULANTE COM 2 FOLHAS PARA VIDRO, COM BATENTE, ALIZAR E FERRAGENS. EXCLUSIVE VIDROS, ACABAMENTO E CONTRAMARCO. FORNECIMENTO E INSTALAÇÃO. AF_12/2019</t>
  </si>
  <si>
    <t>JANELA DE MADEIRA (CEDRINHO/ANGELIM OU EQUIV.) DE CORRER COM 6 FOLHAS (2 VENEZ. FIXAS, 2 VENEZ. DE CORRER E 2 DE CORRER PARA VIDRO), COM BATENTE, ALIZAR E FERRAGENS. EXCLUSIVE VIDROS, ACABAMENTO E CONTRAMARCO. FORNECIMENTO E INSTALAÇÃO. AF_12/2019</t>
  </si>
  <si>
    <t>JANELA DE MADEIRA (IMBUIA/CEDRO OU EQUIV) DE CORRER COM 6 FOLHAS (2 VENEZIANAS FIXAS, 2 VENEZIANAS DE CORRER E 2 DE CORRER PARA VIDRO), COM BATENTE, ALIZAR E FERRAGENS. EXCLUSIVE VIDROS, ACABAMENTO E CONTRAMARCO. FORNECIMENTO E INSTALAÇÃO. AF_12/2019</t>
  </si>
  <si>
    <t>JANELA DE MADEIRA (PINUS/EUCALIPTO OU EQUIV.) DE CORRER COM 6 FOLHAS (2 VENEZ. FIXAS, 2 VENEZ. DE CORRER E 2 DE CORRER PARA VIDRO), COM BATENTE, ALIZAR E FERRAGENS. EXCLUSIVE VIDROS, ACABAMENTO E CONTRAMARCO. FORNECIMENTO EINSTALAÇÃO. AF_12/2019</t>
  </si>
  <si>
    <t>PORTA DE FERRO, DE ABRIR, TIPO GRADE COM CHAPA, COM GUARNIÇÕES. AF_12/2019</t>
  </si>
  <si>
    <t>JANELA DE AÇO TIPO BASCULANTE PARA VIDROS, COM BATENTE, FERRAGENS E PINTURA ANTICORROSIVA. EXCLUSIVE VIDROS, ACABAMENTO, ALIZAR E CONTRAMARCO. FORNECIMENTO E INSTALAÇÃO. AF_12/2019</t>
  </si>
  <si>
    <t>JANELA DE AÇO DE CORRER COM 4 FOLHAS PARA VIDRO, COM BATENTE, FERRAGENS E PINTURA ANTICORROSIVA. EXCLUSIVE VIDROS, ALIZAR E CONTRAMARCO. FORNECIMENTO E INSTALAÇÃO. AF_12/2019</t>
  </si>
  <si>
    <t>CONTRAMARCO DE AÇO, FIXAÇÃO COM ARGAMASSA - FORNECIMENTO E INSTALAÇÃO. AF_12/2019</t>
  </si>
  <si>
    <t>CONTRAMARCO DE AÇO, FIXAÇÃO COM PARAFUSO - FORNECIMENTO E INSTALAÇÃO. AF_12/2019</t>
  </si>
  <si>
    <t>GUARDA-CORPO DE AÇO GALVANIZADO DE 1,10M, MONTANTES TUBULARES DE 1.1/4" ESPAÇADOS DE 1,20M, TRAVESSA SUPERIOR DE 1.1/2", GRADIL FORMADO POR TUBOS HORIZONTAIS DE 1" E VERTICAIS DE 3/4", FIXADO COM CHUMBADOR MECÂNICO. AF_04/2019_P</t>
  </si>
  <si>
    <t>GUARDA-CORPO DE AÇO GALVANIZADO DE 1,10M DE ALTURA, MONTANTES TUBULARES DE 1.1/2 ESPAÇADOS DE 1,20M, TRAVESSA SUPERIOR DE 2, GRADIL FORMADO POR BARRAS CHATAS EM FERRO DE 32X4,8MM, FIXADO COM CHUMBADOR MECÂNICO. AF_04/2019_P</t>
  </si>
  <si>
    <t>GUARDA-CORPO PANORÂMICO COM PERFIS DE ALUMÍNIO E VIDRO LAMINADO 8 MM, FIXADO COM CHUMBADOR MECÂNICO. AF_04/2019_P</t>
  </si>
  <si>
    <t>CORRIMÃO SIMPLES, DIÂMETRO EXTERNO = 1 1/2", EM AÇO GALVANIZADO. AF_04/2019_P</t>
  </si>
  <si>
    <t>CORRIMÃO SIMPLES, DIÂMETRO EXTERNO = 1 1/2", EM ALUMÍNIO. AF_04/2019_P</t>
  </si>
  <si>
    <t>GRADIL EM FERRO FIXADO EM VÃOS DE JANELAS, FORMADO POR BARRAS CHATAS DE 25X4,8 MM. AF_04/2019</t>
  </si>
  <si>
    <t>GRADIL EM ALUMÍNIO FIXADO EM VÃOS DE JANELAS, FORMADO POR TUBOS DE 3/4". AF_04/2019</t>
  </si>
  <si>
    <t>PORTA CORTA-FOGO 90X210X4CM - FORNECIMENTO E INSTALAÇÃO. AF_12/2019</t>
  </si>
  <si>
    <t>PORTA DE ALUMÍNIO DE ABRIR COM LAMBRI, COM GUARNIÇÃO, FIXAÇÃO COM PARAFUSOS - FORNECIMENTO E INSTALAÇÃO. AF_12/2019</t>
  </si>
  <si>
    <t>PORTA EM ALUMÍNIO DE ABRIR TIPO VENEZIANA COM GUARNIÇÃO, FIXAÇÃO COM PARAFUSOS - FORNECIMENTO E INSTALAÇÃO. AF_12/2019</t>
  </si>
  <si>
    <t>PORTA DE ALUMÍNIO DE ABRIR PARA VIDRO SEM GUARNIÇÃO, 87X210CM, FIXAÇÃO COM PARAFUSOS, INCLUSIVE VIDROS - FORNECIMENTO E INSTALAÇÃO. AF_12/2019</t>
  </si>
  <si>
    <t>PORTA EM AÇO DE ABRIR PARA VIDRO SEM GUARNIÇÃO, 87X210CM, FIXAÇÃO COM PARAFUSOS, EXCLUSIVE VIDROS - FORNECIMENTO E INSTALAÇÃO. AF_12/2019</t>
  </si>
  <si>
    <t>PORTA EM AÇO DE ABRIR TIPO VENEZIANA SEM GUARNIÇÃO, 87X210CM, FIXAÇÃO COM PARAFUSOS - FORNECIMENTO E INSTALAÇÃO. AF_12/2019</t>
  </si>
  <si>
    <t>PORTA DE CORRER DE ALUMÍNIO, COM DUAS FOLHAS PARA VIDRO, INCLUSO VIDRO LISO INCOLOR, FECHADURA E PUXADOR, SEM ALIZAR. AF_12/2019</t>
  </si>
  <si>
    <t>PUXADOR CENTRAL PARA ESQUADRIA DE MADEIRA. AF_12/2019</t>
  </si>
  <si>
    <t>PORTA CADEADO ZINCADO OXIDADO PRETO COM CADEADO DE AÇO INOX, LARGURA DE *50* MM. AF_12/2019</t>
  </si>
  <si>
    <t>TARJETA TIPO LIVRE/OCUPADO PARA PORTA DE BANHEIRO. AF_12/2019</t>
  </si>
  <si>
    <t>CREMONA EM LATÃO CROMADO OU POLIDO, COMPLETA. AF_12/2019</t>
  </si>
  <si>
    <t>FECHO DE EMBUTIR TIPO UNHA 22CM. AF_12/2019</t>
  </si>
  <si>
    <t>FECHO DE EMBUTIR TIPO UNHA 40CM. AF_12/2019</t>
  </si>
  <si>
    <t>DOBRADIÇA EM AÇO/FERRO, 3" X 21/2", E=1,9 A 2MM, SEN ANEL, CROMADO OU ZINCADO, TAMPA BOLA, COM PARAFUSOS. AF_12/2019</t>
  </si>
  <si>
    <t>DOBRADIÇA TIPO VAI E VEM EM LATÃO POLIDO 3". AF_12/2019</t>
  </si>
  <si>
    <t>JANELA DE ALUMÍNIO TIPO MAXIM-AR, COM VIDROS, BATENTE E FERRAGENS. EXCLUSIVE ALIZAR, ACABAMENTO E CONTRAMARCO. FORNECIMENTO E INSTALAÇÃO. AF_12/2019</t>
  </si>
  <si>
    <t>JANELA DE ALUMÍNIO DE CORRER COM 2 FOLHAS PARA VIDROS, COM VIDROS, BATENTE, ACABAMENTO COM ACETATO OU BRILHANTE E FERRAGENS. EXCLUSIVE ALIZAR E CONTRAMARCO. FORNECIMENTO E INSTALAÇÃO. AF_12/2019</t>
  </si>
  <si>
    <t>JANELA DE ALUMÍNIO DE CORRER COM 3 FOLHAS (2 VENEZIANAS E 1 PARA VIDRO), COM VIDROS, BATENTE E FERRAGENS. EXCLUSIVE ACABAMENTO, ALIZAR E CONTRAMARCO. FORNECIMENTO E INSTALAÇÃO. AF_12/2019</t>
  </si>
  <si>
    <t>JANELA DE ALUMÍNIO DE CORRER COM 4 FOLHAS PARA VIDROS, COM VIDROS, BATENTE, ACABAMENTO COM ACETATO OU BRILHANTE E FERRAGENS. EXCLUSIVE ALIZAR E CONTRAMARCO. FORNECIMENTO E INSTALAÇÃO. AF_12/2019</t>
  </si>
  <si>
    <t>JANELA DE ALUMÍNIO DE CORRER COM 6 FOLHAS (2 VENEZIANAS FIXAS, 2 VENEZIANAS DE CORRER E 2 PARA VIDRO), COM VIDROS, BATENTE, ACABAMENTO COM ACETATO OU BRILHANTE E FERRAGENS. EXCLUSIVE ALIZAR E CONTRAMARCO. FORNECIMENTO E INSTALAÇÃO. AF_12/2019</t>
  </si>
  <si>
    <t>JANELA FIXA DE ALUMÍNIO PARA VIDRO, COM VIDRO, BATENTE E FERRAGENS. EXCLUSIVE ACABAMENTO, ALIZAR E CONTRAMARCO. FORNECIMENTO E INSTALAÇÃO. AF_12/2019</t>
  </si>
  <si>
    <t>ESTACA PRÉ-MOLDADA DE CONCRETO, SEÇÃO QUADRADA, CAPACIDADE DE 25 TONELADAS, INCLUSO EMENDA (EXCLUSIVE MOBILIZAÇÃO E DESMOBILIZAÇÃO). AF_12/2019</t>
  </si>
  <si>
    <t>ESTACA PRÉ-MOLDADA DE CONCRETO SEÇÃO QUADRADA, CAPACIDADE DE 50 TONELADAS, INCLUSO EMENDA (EXCLUSIVE MOBILIZAÇÃO E DESMOBILIZAÇÃO). AF_12/2019</t>
  </si>
  <si>
    <t>ESTACA PRÉ-MOLDADA DE CONCRETO CENTRIFUGADO, SEÇÃO CIRCULAR, CAPACIDADE DE 100 TONELADAS, INCLUSO EMENDA (EXCLUSIVE MOBILIZAÇÃO E DESMOBILIZAÇÃO). AF_12/2019</t>
  </si>
  <si>
    <t>ESTACA METÁLICA PARA FUNDAÇÃO, UTILIZANDO PERFIL LAMINADO HP250X62 (EXCLUSIVE MOBILIZAÇÃO E DESMOBILIZAÇÃO). AF_01/2020</t>
  </si>
  <si>
    <t>ESTACA METÁLICA PARA FUNDAÇÃO, UTILIZANDO PERFIL LAMINADO HP310X79 (EXCLUSIVE MOBILIZAÇÃO E DESMOBILIZAÇÃO). AF_01/2020</t>
  </si>
  <si>
    <t>ESTACA METÁLICA PARA CONTENÇÃO, UTILIZANDO PERFIL LAMINADO W250X32,7 (EXCLUSIVE MOBILIZAÇÃO E DESMOBILIZAÇÃO). AF_01/2020</t>
  </si>
  <si>
    <t>ESTACA METÁLICA PARA CONTENÇÃO, UTILIZANDO PERFIL LAMINADO W250X38,5 (EXCLUSIVE MOBILIZAÇÃO E DESMOBILIZAÇÃO). AF_01/2020</t>
  </si>
  <si>
    <t>ESTACA METÁLICA PARA CONTENÇÃO, UTILIZANDO PERFIL LAMINADO W250X44,8 (EXCLUSIVE MOBILIZAÇÃO E DESMOBILIZAÇÃO). AF_01/2020</t>
  </si>
  <si>
    <t>ESTACA ESCAVADA MECANICAMENTE, SEM FLUIDO ESTABILIZANTE, COM 25CM DE DIÂMETRO, CONCRETO LANÇADO POR CAMINHÃO BETONEIRA (EXCLUSIVE MOBILIZAÇÃO E DESMOBILIZAÇÃO). AF_01/2020</t>
  </si>
  <si>
    <t>ESTACA ESCAVADA MECANICAMENTE, SEM FLUIDO ESTABILIZANTE, COM 40CM DE DIÂMETRO, CONCRETO LANÇADO POR CAMINHÃO BETONEIRA (EXCLUSIVE MOBILIZAÇÃO E DESMOBILIZAÇÃO). AF_01/2020</t>
  </si>
  <si>
    <t>ESTACA ESCAVADA MECANICAMENTE, SEM FLUIDO ESTABILIZANTE, COM 60CM DE DIÂMETRO, CONCRETO LANÇADO POR CAMINHÃO BETONEIRA (EXCLUSIVE MOBILIZAÇÃO E DESMOBILIZAÇÃO). AF_01/2020</t>
  </si>
  <si>
    <t>ESTACA ESCAVADA MECANICAMENTE, SEM FLUIDO ESTABILIZANTE, COM 25CM DE DIÂMETRO, CONCRETO LANÇADO MANUALMENTE (EXCLUSIVE MOBILIZAÇÃO E DESMOBILIZAÇÃO). AF_01/2020</t>
  </si>
  <si>
    <t>ESTACA ESCAVADA MECANICAMENTE, SEM FLUIDO ESTABILIZANTE, COM 60CM DE DIÂMETRO, CONCRETO LANÇADO POR BOMBA LANÇA (EXCLUSIVE MOBILIZAÇÃO E DESMOBILIZAÇÃO). AF_01/2020</t>
  </si>
  <si>
    <t>LASTRO DE CONCRETO MAGRO, APLICADO EM BLOCOS DE COROAMENTO OU SAPATAS. AF_08/2017</t>
  </si>
  <si>
    <t>LASTRO DE CONCRETO MAGRO, APLICADO EM BLOCOS DE COROAMENTO OU SAPATAS, ESPESSURA DE 3 CM. AF_08/2017</t>
  </si>
  <si>
    <t>LASTRO DE CONCRETO MAGRO, APLICADO EM BLOCOS DE COROAMENTO OU SAPATAS, ESPESSURA DE 5 CM. AF_08/2017</t>
  </si>
  <si>
    <t>LASTRO COM MATERIAL GRANULAR, APLICAÇÃO EM BLOCOS DE COROAMENTO, ESPESSURA DE *5 CM*. AF_08/2017</t>
  </si>
  <si>
    <t>LASTRO COM MATERIAL GRANULAR, APLICADO EM BLOCOS DE COROAMENTO, ESPESSURA DE *10 CM*. AF_08/2017</t>
  </si>
  <si>
    <t>ESCAVAÇÃO MANUAL DE VIGA DE BORDA PARA RADIER. AF_09/2017</t>
  </si>
  <si>
    <t>COMPACTAÇÃO MECÂNICA DE SOLO PARA EXECUÇÃO DE RADIER, COM COMPACTADOR DE SOLOS A PERCUSSÃO. AF_09/2017</t>
  </si>
  <si>
    <t>COMPACTAÇÃO MECÂNICA DE SOLO PARA EXECUÇÃO DE RADIER, COM COMPACTADOR DE SOLOS TIPO PLACA VIBRATÓRIA. AF_09/2017</t>
  </si>
  <si>
    <t>FABRICAÇÃO, MONTAGEM E DESMONTAGEM DE FORMA PARA RADIER, EM MADEIRA SERRADA, 4 UTILIZAÇÕES. AF_09/2017</t>
  </si>
  <si>
    <t>CONCRETAGEM DE RADIER, PISO OU LAJE SOBRE SOLO, FCK 30 MPA, PARA ESPESSURA DE 10 CM - LANÇAMENTO, ADENSAMENTO E ACABAMENTO. AF_09/2017</t>
  </si>
  <si>
    <t>CONCRETAGEM DE RADIER, PISO OU LAJE SOBRE SOLO, FCK 30 MPA, PARA ESPESSURA DE 15 CM - LANÇAMENTO, ADENSAMENTO E ACABAMENTO. AF_09/2017</t>
  </si>
  <si>
    <t>CONCRETAGEM DE RADIER, PISO OU LAJE SOBRE SOLO, FCK 30 MPA, PARA ESPESSURA DE 20 CM - LANÇAMENTO, ADENSAMENTO E ACABAMENTO. AF_09/2017</t>
  </si>
  <si>
    <t>MONTAGEM E DESMONTAGEM DE FÔRMA DE VIGA, ESCORAMENTO METÁLICO, PÉ-DIREITO DUPLO, EM CHAPA DE MADEIRA RESINADA, 6 UTILIZAÇÕES. AF_12/2015</t>
  </si>
  <si>
    <t>FABRICAÇÃO DE FÔRMA PARA PILARES CIRCULARES, EM CHAPA DE MADEIRA COMPENSADA RESINADA.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</si>
  <si>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</si>
  <si>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</si>
  <si>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</si>
  <si>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FABRICAÇÃO, MONTAGEM E DESMONTAGEM DE FÔRMA PARA SAPATA, EM MADEIRA SERRADA, E=25 MM, 1 UTILIZAÇÃO. AF_06/2017</t>
  </si>
  <si>
    <t>FABRICAÇÃO, MONTAGEM E DESMONTAGEM DE FÔRMA PARA VIGA BALDRAME, EM MADEIRA SERRADA, E=25 MM, 1 UTILIZAÇÃO. AF_06/2017</t>
  </si>
  <si>
    <t>FABRICAÇÃO, MONTAGEM E DESMONTAGEM DE FÔRMA PARA BLOCO DE COROAMENTO, EM MADEIRA SERRADA, E=25 MM, 2 UTILIZAÇÕES. AF_06/2017</t>
  </si>
  <si>
    <t>FABRICAÇÃO, MONTAGEM E DESMONTAGEM DE FÔRMA PARA SAPATA, EM MADEIRA SERRADA, E=25 MM, 2 UTILIZAÇÕES. AF_06/2017</t>
  </si>
  <si>
    <t>FABRICAÇÃO, MONTAGEM E DESMONTAGEM DE FÔRMA PARA VIGA BALDRAME, EM MADEIRA SERRADA, E=25 MM, 2 UTILIZAÇÕES. AF_06/2017</t>
  </si>
  <si>
    <t>FABRICAÇÃO, MONTAGEM E DESMONTAGEM DE FÔRMA PARA BLOCO DE COROAMENTO, EM MADEIRA SERRADA, E=25 MM, 4 UTILIZAÇÕES. AF_06/2017</t>
  </si>
  <si>
    <t>FABRICAÇÃO, MONTAGEM E DESMONTAGEM DE FÔRMA PARA SAPATA, EM MADEIRA SERRADA, E=25 MM, 4 UTILIZAÇÕES. AF_06/2017</t>
  </si>
  <si>
    <t>FABRICAÇÃO, MONTAGEM E DESMONTAGEM DE FÔRMA PARA VIGA BALDRAME, EM MADEIRA SERRADA, E=25 MM, 4 UTILIZAÇÕES. AF_06/2017</t>
  </si>
  <si>
    <t>FABRICAÇÃO, MONTAGEM E DESMONTAGEM DE FÔRMA PARA BLOCO DE COROAMENTO, EM CHAPA DE MADEIRA COMPENSADA RESINADA, E=17 MM, 2 UTILIZAÇÕES. AF_06/2017</t>
  </si>
  <si>
    <t>FABRICAÇÃO, MONTAGEM E DESMONTAGEM DE FÔRMA PARA SAPATA, EM CHAPA DE MADEIRA COMPENSADA RESINADA, E=17 MM, 2 UTILIZAÇÕES. AF_06/2017</t>
  </si>
  <si>
    <t>FABRICAÇÃO, MONTAGEM E DESMONTAGEM DE FÔRMA PARA VIGA BALDRAME, EM CHAPA DE MADEIRA COMPENSADA RESINADA, E=17 MM, 2 UTILIZAÇÕES. AF_06/2017</t>
  </si>
  <si>
    <t>FABRICAÇÃO, MONTAGEM E DESMONTAGEM DE FÔRMA PARA BLOCO DE COROAMENTO, EM CHAPA DE MADEIRA COMPENSADA RESINADA, E=17 MM, 4 UTILIZAÇÕES. AF_06/2017</t>
  </si>
  <si>
    <t>FABRICAÇÃO, MONTAGEM E DESMONTAGEM DE FÔRMA PARA SAPATA, EM CHAPA DE MADEIRA COMPENSADA RESINADA, E=17 MM, 4 UTILIZAÇÕES. AF_06/2017</t>
  </si>
  <si>
    <t>FABRICAÇÃO, MONTAGEM E DESMONTAGEM DE FÔRMA PARA VIGA BALDRAME, EM CHAPA DE MADEIRA COMPENSADA RESINADA, E=17 MM, 4 UTILIZAÇÕES. AF_06/2017</t>
  </si>
  <si>
    <t>ARMAÇÃO DE BLOCO, VIGA BALDRAME E SAPATA UTILIZANDO AÇO CA-60 DE 5 MM - MONTAGEM. AF_06/2017</t>
  </si>
  <si>
    <t>MONTAGEM E DESMONTAGEM DE FÔRMA DE PILARES CIRCULARES, COM ÁREA MÉDIA DAS SEÇÕES MAIOR QUE 0,28 M², PÉ-DIREITO DUPLO, EM MADEIRA, 2 UTILIZAÇÕES.  AF_06/2017</t>
  </si>
  <si>
    <t>ARMAÇÃO VERTICAL DE ALVENARIA ESTRUTURAL; DIÂMETRO DE 10,0 MM. AF_01/2015</t>
  </si>
  <si>
    <t>ARMAÇÃO VERTICAL DE ALVENARIA ESTRUTURAL; DIÂMETRO DE 12,5 MM. AF_01/2015</t>
  </si>
  <si>
    <t>ARMAÇÃO DE CINTA DE ALVENARIA ESTRUTURAL; DIÂMETRO DE 10,0 MM. AF_01/2015</t>
  </si>
  <si>
    <t>ARMAÇÃO DE VERGA E CONTRAVERGA DE ALVENARIA ESTRUTURAL; DIÂMETRO DE 8,0 MM. AF_01/2015</t>
  </si>
  <si>
    <t>ARMAÇÃO DE VERGA E CONTRAVERGA DE ALVENARIA ESTRUTURAL; DIÂMETRO DE 10,0 MM. AF_01/2015</t>
  </si>
  <si>
    <t>ARMAÇÃO DO SISTEMA DE PAREDES DE CONCRETO, EXECUTADA EM PAREDES DE EDIFICAÇÕES DE MÚLTIPLOS PAVIMENTOS, TELA Q-138. AF_06/2019</t>
  </si>
  <si>
    <t>ARMAÇÃO DO SISTEMA DE PAREDES DE CONCRETO, EXECUTADA EM PAREDES DE EDIFICAÇÕES TÉRREAS OU DE MÚLTIPLOS PAVIMENTOS, TELA Q-92. AF_06/2019</t>
  </si>
  <si>
    <t>ARMAÇÃO DO SISTEMA DE PAREDES DE CONCRETO, EXECUTADA EM PAREDES DE EDIFICAÇÕES TÉRREAS, TELA Q-61. AF_06/2019</t>
  </si>
  <si>
    <t>ARMAÇÃO DO SISTEMA DE PAREDES DE CONCRETO, EXECUTADA COMO ARMADURA POSITIVA DE LAJES, TELA Q-138. AF_06/2019</t>
  </si>
  <si>
    <t>ARMAÇÃO DO SISTEMA DE PAREDES DE CONCRETO, EXECUTADA COMO ARMADURA NEGATIVA DE LAJES, TELA T-196. AF_06/2019</t>
  </si>
  <si>
    <t>ARMAÇÃO DO SISTEMA DE PAREDES DE CONCRETO, EXECUTADA COMO ARMADURA POSITIVA DE LAJES, TELA Q-113. AF_06/2019</t>
  </si>
  <si>
    <t>ARMAÇÃO DO SISTEMA DE PAREDES DE CONCRETO, EXECUTADA COMO ARMADURA NEGATIVA DE LAJES, TELA L-159. AF_06/2019</t>
  </si>
  <si>
    <t>ARMAÇÃO DO SISTEMA DE PAREDES DE CONCRETO, EXECUTADA EM PLATIBANDAS, TELA Q-92. AF_06/2019</t>
  </si>
  <si>
    <t>ARMAÇÃO DO SISTEMA DE PAREDES DE CONCRETO, EXECUTADA COMO REFORÇO, VERGALHÃO DE 6,3 MM DE DIÂMETRO. AF_06/2019</t>
  </si>
  <si>
    <t>ARMAÇÃO DO SISTEMA DE PAREDES DE CONCRETO, EXECUTADA COMO REFORÇO, VERGALHÃO DE 8,0 MM DE DIÂMETRO. AF_06/2019</t>
  </si>
  <si>
    <t>ARMAÇÃO DO SISTEMA DE PAREDES DE CONCRETO, EXECUTADA COMO REFORÇO, VERGALHÃO DE 10,0 MM DE DIÂMETRO. AF_06/2019</t>
  </si>
  <si>
    <t>ARMAÇÃO DE PILAR OU VIGA DE UMA ESTRUTURA CONVENCIONAL DE CONCRETO ARMADO EM UM EDIFÍCIO DE MÚLTIPLOS PAVIMENTOS UTILIZANDO AÇO CA-60 DE 5,0 MM - MONTAGEM. AF_12/2015</t>
  </si>
  <si>
    <t>ARMAÇÃO DE PILAR OU VIGA DE UMA ESTRUTURA CONVENCIONAL DE CONCRETO ARMADO EM UM EDIFÍCIO DE MÚLTIPLOS PAVIMENTOS UTILIZANDO AÇO CA-50 DE 6,3 MM - MONTAGEM. AF_12/2015</t>
  </si>
  <si>
    <t>ARMAÇÃO DE PILAR OU VIGA DE UMA ESTRUTURA CONVENCIONAL DE CONCRETO ARMADO EM UM EDIFÍCIO DE MÚLTIPLOS PAVIMENTOS UTILIZANDO AÇO CA-50 DE 8,0 MM - MONTAGEM. AF_12/2015</t>
  </si>
  <si>
    <t>ARMAÇÃO DE PILAR OU VIGA DE UMA ESTRUTURA CONVENCIONAL DE CONCRETO ARMADO EM UM EDIFÍCIO DE MÚLTIPLOS PAVIMENTOS UTILIZANDO AÇO CA-50 DE 10,0 MM - MONTAGEM. AF_12/2015</t>
  </si>
  <si>
    <t>ARMAÇÃO DE PILAR OU VIGA DE UMA ESTRUTURA CONVENCIONAL DE CONCRETO ARMADO EM UM EDIFÍCIO DE MÚLTIPLOS PAVIMENTOS UTILIZANDO AÇO CA-50 DE 12,5 MM - MONTAGEM. AF_12/2015</t>
  </si>
  <si>
    <t>ARMAÇÃO DE PILAR OU VIGA DE UMA ESTRUTURA CONVENCIONAL DE CONCRETO ARMADO EM UM EDIFÍCIO DE MÚLTIPLOS PAVIMENTOS UTILIZANDO AÇO CA-50 DE 16,0 MM - MONTAGEM. AF_12/2015</t>
  </si>
  <si>
    <t>ARMAÇÃO DE PILAR OU VIGA DE UMA ESTRUTURA CONVENCIONAL DE CONCRETO ARMADO EM UM EDIFÍCIO DE MÚLTIPLOS PAVIMENTOS UTILIZANDO AÇO CA-50 DE 20,0 MM - MONTAGEM. AF_12/2015</t>
  </si>
  <si>
    <t>ARMAÇÃO DE PILAR OU VIGA DE UMA ESTRUTURA CONVENCIONAL DE CONCRETO ARMADO EM UM EDIFÍCIO DE MÚLTIPLOS PAVIMENTOS UTILIZANDO AÇO CA-50 DE 25,0 MM - MONTAGEM. AF_12/2015</t>
  </si>
  <si>
    <t>ARMAÇÃO DE LAJE DE UMA ESTRUTURA CONVENCIONAL DE CONCRETO ARMADO EM UM EDIFÍCIO DE MÚLTIPLOS PAVIMENTOS UTILIZANDO AÇO CA-60 DE 4,2 MM - MONTAGEM. AF_12/2015</t>
  </si>
  <si>
    <t>ARMAÇÃO DE LAJE DE UMA ESTRUTURA CONVENCIONAL DE CONCRETO ARMADO EM UM EDIFÍCIO DE MÚLTIPLOS PAVIMENTOS UTILIZANDO AÇO CA-60 DE 5,0 MM - MONTAGEM. AF_12/2015</t>
  </si>
  <si>
    <t>ARMAÇÃO DE LAJE DE UMA ESTRUTURA CONVENCIONAL DE CONCRETO ARMADO EM UM EDIFÍCIO DE MÚLTIPLOS PAVIMENTOS UTILIZANDO AÇO CA-50 DE 6,3 MM - MONTAGEM. AF_12/2015</t>
  </si>
  <si>
    <t>ARMAÇÃO DE LAJE DE UMA ESTRUTURA CONVENCIONAL DE CONCRETO ARMADO EM UM EDIFÍCIO DE MÚLTIPLOS PAVIMENTOS UTILIZANDO AÇO CA-50 DE 8,0 MM - MONTAGEM. AF_12/2015</t>
  </si>
  <si>
    <t>ARMAÇÃO DE LAJE DE UMA ESTRUTURA CONVENCIONAL DE CONCRETO ARMADO EM UM EDIFÍCIO DE MÚLTIPLOS PAVIMENTOS UTILIZANDO AÇO CA-50 DE 10,0 MM - MONTAGEM. AF_12/2015</t>
  </si>
  <si>
    <t>ARMAÇÃO DE LAJE DE UMA ESTRUTURA CONVENCIONAL DE CONCRETO ARMADO EM UM EDIFÍCIO DE MÚLTIPLOS PAVIMENTOS UTILIZANDO AÇO CA-50 DE 12,5 MM - MONTAGEM. AF_12/2015</t>
  </si>
  <si>
    <t>ARMAÇÃO DE LAJE DE UMA ESTRUTURA CONVENCIONAL DE CONCRETO ARMADO EM UM EDIFÍCIO DE MÚLTIPLOS PAVIMENTOS UTILIZANDO AÇO CA-50 DE 16,0 MM - MONTAGEM. AF_12/2015</t>
  </si>
  <si>
    <t>ARMAÇÃO DE LAJE DE UMA ESTRUTURA CONVENCIONAL DE CONCRETO ARMADO EM UM EDIFÍCIO DE MÚLTIPLOS PAVIMENTOS UTILIZANDO AÇO CA-50 DE 20,0 MM - MONTAGEM. AF_12/2015</t>
  </si>
  <si>
    <t>ARMAÇÃO DE PILAR OU VIGA DE UMA ESTRUTURA CONVENCIONAL DE CONCRETO ARMADO EM UMA EDIFICAÇÃO TÉRREA OU SOBRADO UTILIZANDO AÇO CA-60 DE 5,0 MM - MONTAGEM. AF_12/2015</t>
  </si>
  <si>
    <t>ARMAÇÃO DE PILAR OU VIGA DE UMA ESTRUTURA CONVENCIONAL DE CONCRETO ARMADO EM UMA EDIFICAÇÃO TÉRREA OU SOBRADO UTILIZANDO AÇO CA-50 DE 6,3 MM - MONTAGEM. AF_12/2015</t>
  </si>
  <si>
    <t>ARMAÇÃO DE PILAR OU VIGA DE UMA ESTRUTURA CONVENCIONAL DE CONCRETO ARMADO EM UMA EDIFICAÇÃO TÉRREA OU SOBRADO UTILIZANDO AÇO CA-50 DE 8,0 MM - MONTAGEM. AF_12/2015</t>
  </si>
  <si>
    <t>ARMAÇÃO DE PILAR OU VIGA DE UMA ESTRUTURA CONVENCIONAL DE CONCRETO ARMADO EM UMA EDIFICAÇÃO TÉRREA OU SOBRADO UTILIZANDO AÇO CA-50 DE 10,0 MM - MONTAGEM. AF_12/2015</t>
  </si>
  <si>
    <t>ARMAÇÃO DE PILAR OU VIGA DE UMA ESTRUTURA CONVENCIONAL DE CONCRETO ARMADO EM UMA EDIFICAÇÃO TÉRREA OU SOBRADO UTILIZANDO AÇO CA-50 DE 12,5 MM - MONTAGEM. AF_12/2015</t>
  </si>
  <si>
    <t>ARMAÇÃO DE PILAR OU VIGA DE UMA ESTRUTURA CONVENCIONAL DE CONCRETO ARMADO EM UMA EDIFICAÇÃO TÉRREA OU SOBRADO UTILIZANDO AÇO CA-50 DE 16,0 MM - MONTAGEM. AF_12/2015</t>
  </si>
  <si>
    <t>ARMAÇÃO DE PILAR OU VIGA DE UMA ESTRUTURA CONVENCIONAL DE CONCRETO ARMADO EM UMA EDIFICAÇÃO TÉRREA OU SOBRADO UTILIZANDO AÇO CA-50 DE 20,0 MM - MONTAGEM. AF_12/2015</t>
  </si>
  <si>
    <t>ARMAÇÃO DE PILAR OU VIGA DE UMA ESTRUTURA CONVENCIONAL DE CONCRETO ARMADO EM UMA EDIFICAÇÃO TÉRREA OU SOBRADO UTILIZANDO AÇO CA-50 DE 25,0 MM - MONTAGEM. AF_12/2015</t>
  </si>
  <si>
    <t>ARMAÇÃO DE LAJE DE UMA ESTRUTURA CONVENCIONAL DE CONCRETO ARMADO EM UMA EDIFICAÇÃO TÉRREA OU SOBRADO UTILIZANDO AÇO CA-60 DE 4,2 MM - MONTAGEM. AF_12/2015</t>
  </si>
  <si>
    <t>ARMAÇÃO DE LAJE DE UMA ESTRUTURA CONVENCIONAL DE CONCRETO ARMADO EM UMA EDIFICAÇÃO TÉRREA OU SOBRADO UTILIZANDO AÇO CA-60 DE 5,0 MM - MONTAGEM. AF_12/2015</t>
  </si>
  <si>
    <t>ARMAÇÃO DE LAJE DE UMA ESTRUTURA CONVENCIONAL DE CONCRETO ARMADO EM UMA EDIFICAÇÃO TÉRREA OU SOBRADO UTILIZANDO AÇO CA-50 DE 6,3 MM - MONTAGEM. AF_12/2015</t>
  </si>
  <si>
    <t>ARMAÇÃO DE LAJE DE UMA ESTRUTURA CONVENCIONAL DE CONCRETO ARMADO EM UMA EDIFICAÇÃO TÉRREA OU SOBRADO UTILIZANDO AÇO CA-50 DE 8,0 MM - MONTAGEM. AF_12/2015</t>
  </si>
  <si>
    <t>ARMAÇÃO DE LAJE DE UMA ESTRUTURA CONVENCIONAL DE CONCRETO ARMADO EM UMA EDIFICAÇÃO TÉRREA OU SOBRADO UTILIZANDO AÇO CA-50 DE 10,0 MM - MONTAGEM. AF_12/2015</t>
  </si>
  <si>
    <t>ARMAÇÃO DE LAJE DE UMA ESTRUTURA CONVENCIONAL DE CONCRETO ARMADO EM UMA EDIFICAÇÃO TÉRREA OU SOBRADO UTILIZANDO AÇO CA-50 DE 12,5 MM - MONTAGEM. AF_12/2015</t>
  </si>
  <si>
    <t>ARMAÇÃO DE LAJE DE UMA ESTRUTURA CONVENCIONAL DE CONCRETO ARMADO EM UMA EDIFICAÇÃO TÉRREA OU SOBRADO UTILIZANDO AÇO CA-50 DE 16,0 MM - MONTAGEM. AF_12/2015</t>
  </si>
  <si>
    <t>ARMAÇÃO DE LAJE DE UMA ESTRUTURA CONVENCIONAL DE CONCRETO ARMADO EM UMA EDIFICAÇÃO TÉRREA OU SOBRADO UTILIZANDO AÇO CA-50 DE 20,0 MM - MONTAGEM. AF_12/2015</t>
  </si>
  <si>
    <t>CORTE E DOBRA DE AÇO CA-60, DIÂMETRO DE 5,0 MM, UTILIZADO EM ESTRUTURAS DIVERSAS, EXCETO LAJES. AF_12/2015</t>
  </si>
  <si>
    <t>CORTE E DOBRA DE AÇO CA-50, DIÂMETRO DE 6,3 MM, UTILIZADO EM ESTRUTURAS DIVERSAS, EXCETO LAJES. AF_12/2015</t>
  </si>
  <si>
    <t>CORTE E DOBRA DE AÇO CA-50, DIÂMETRO DE 8,0 MM, UTILIZADO EM ESTRUTURAS DIVERSAS, EXCETO LAJES. AF_12/2015</t>
  </si>
  <si>
    <t>CORTE E DOBRA DE AÇO CA-50, DIÂMETRO DE 10,0 MM, UTILIZADO EM ESTRUTURAS DIVERSAS, EXCETO LAJES. AF_12/2015</t>
  </si>
  <si>
    <t>CORTE E DOBRA DE AÇO CA-50, DIÂMETRO DE 12,5 MM, UTILIZADO EM ESTRUTURAS DIVERSAS, EXCETO LAJES. AF_12/2015</t>
  </si>
  <si>
    <t>CORTE E DOBRA DE AÇO CA-50, DIÂMETRO DE 16,0 MM, UTILIZADO EM ESTRUTURAS DIVERSAS, EXCETO LAJES. AF_12/2015</t>
  </si>
  <si>
    <t>CORTE E DOBRA DE AÇO CA-50, DIÂMETRO DE 20,0 MM, UTILIZADO EM ESTRUTURAS DIVERSAS, EXCETO LAJES. AF_12/2015</t>
  </si>
  <si>
    <t>CORTE E DOBRA DE AÇO CA-50, DIÂMETRO DE 25,0 MM, UTILIZADO EM ESTRUTURAS DIVERSAS, EXCETO LAJES. AF_12/2015</t>
  </si>
  <si>
    <t>CORTE E DOBRA DE AÇO CA-60, DIÂMETRO DE 4,2 MM, UTILIZADO EM LAJE. AF_12/2015</t>
  </si>
  <si>
    <t>CORTE E DOBRA DE AÇO CA-60, DIÂMETRO DE 5,0 MM, UTILIZADO EM LAJE. AF_12/2015</t>
  </si>
  <si>
    <t>CORTE E DOBRA DE AÇO CA-50, DIÂMETRO DE 6,3 MM, UTILIZADO EM LAJE. AF_12/2015</t>
  </si>
  <si>
    <t>CORTE E DOBRA DE AÇO CA-50, DIÂMETRO DE 8,0 MM, UTILIZADO EM LAJE. AF_12/2015</t>
  </si>
  <si>
    <t>CORTE E DOBRA DE AÇO CA-50, DIÂMETRO DE 10,0 MM, UTILIZADO EM LAJE. AF_12/2015</t>
  </si>
  <si>
    <t>CORTE E DOBRA DE AÇO CA-50, DIÂMETRO DE 12,5 MM, UTILIZADO EM LAJE. AF_12/2015</t>
  </si>
  <si>
    <t>CORTE E DOBRA DE AÇO CA-50, DIÂMETRO DE 16,0 MM, UTILIZADO EM LAJE. AF_12/2015</t>
  </si>
  <si>
    <t>CORTE E DOBRA DE AÇO CA-50, DIÂMETRO DE 20,0 MM, UTILIZADO EM LAJE. AF_12/2015</t>
  </si>
  <si>
    <t>CORTE E DOBRA DE AÇO CA-25, DIÂMETRO DE 6,3 MM. AF_12/2015</t>
  </si>
  <si>
    <t>CORTE E DOBRA DE AÇO CA-25, DIÂMETRO DE 8,0 MM. AF_12/2015</t>
  </si>
  <si>
    <t>CORTE E DOBRA DE AÇO CA-25, DIÂMETRO DE 10,0 MM. AF_12/2015</t>
  </si>
  <si>
    <t>CORTE E DOBRA DE AÇO CA-25, DIÂMETRO DE 12,5 MM. AF_12/2015</t>
  </si>
  <si>
    <t>CORTE E DOBRA DE AÇO CA-25, DIÂMETRO DE 16,0 MM. AF_12/2015</t>
  </si>
  <si>
    <t>CORTE E DOBRA DE AÇO CA-25, DIÂMETRO DE 20,0 MM. AF_12/2015</t>
  </si>
  <si>
    <t>CORTE E DOBRA DE AÇO CA-25, DIÂMETRO DE 25,0 MM. AF_12/2015</t>
  </si>
  <si>
    <t>ARMAÇÃO UTILIZANDO AÇO CA-25 DE 6,3 MM - MONTAGEM. AF_12/2015</t>
  </si>
  <si>
    <t>ARMAÇÃO UTILIZANDO AÇO CA-25 DE 8,0 MM - MONTAGEM. AF_12/2015</t>
  </si>
  <si>
    <t>ARMAÇÃO UTILIZANDO AÇO CA-25 DE 10,0 MM - MONTAGEM. AF_12/2015</t>
  </si>
  <si>
    <t>ARMAÇÃO UTILIZANDO AÇO CA-25 DE 12,5 MM - MONTAGEM. AF_12/2015</t>
  </si>
  <si>
    <t>ARMAÇÃO UTILIZANDO AÇO CA-25 DE 16,0 MM - MONTAGEM. AF_12/2015</t>
  </si>
  <si>
    <t>ARMAÇÃO UTILIZANDO AÇO CA-25 DE 20,0 MM - MONTAGEM. AF_12/2015</t>
  </si>
  <si>
    <t>ARMAÇÃO UTILIZANDO AÇO CA-25 DE 25,0 MM - MONTAGEM. AF_12/2015</t>
  </si>
  <si>
    <t>ARMAÇÃO DE ESTRUTURAS DE CONCRETO ARMADO, EXCETO VIGAS, PILARES, LAJES E FUNDAÇÕES, UTILIZANDO AÇO CA-60 DE 5,0 MM - MONTAGEM. AF_12/2015</t>
  </si>
  <si>
    <t>ARMAÇÃO DE ESTRUTURAS DE CONCRETO ARMADO, EXCETO VIGAS, PILARES, LAJES E FUNDAÇÕES, UTILIZANDO AÇO CA-50 DE 6,3 MM - MONTAGEM. AF_12/2015</t>
  </si>
  <si>
    <t>ARMAÇÃO DE ESTRUTURAS DE CONCRETO ARMADO, EXCETO VIGAS, PILARES, LAJES E FUNDAÇÕES, UTILIZANDO AÇO CA-50 DE 8,0 MM - MONTAGEM. AF_12/2015</t>
  </si>
  <si>
    <t>ARMAÇÃO DE ESTRUTURAS DE CONCRETO ARMADO, EXCETO VIGAS, PILARES, LAJES E FUNDAÇÕES, UTILIZANDO AÇO CA-50 DE 10,0 MM - MONTAGEM. AF_12/2015</t>
  </si>
  <si>
    <t>ARMAÇÃO DE ESTRUTURAS DE CONCRETO ARMADO, EXCETO VIGAS, PILARES, LAJES E FUNDAÇÕES, UTILIZANDO AÇO CA-50 DE 12,5 MM - MONTAGEM. AF_12/2015</t>
  </si>
  <si>
    <t>ARMAÇÃO DE ESTRUTURAS DE CONCRETO ARMADO, EXCETO VIGAS, PILARES, LAJES E FUNDAÇÕES, UTILIZANDO AÇO CA-50 DE 16,0 MM - MONTAGEM. AF_12/2015</t>
  </si>
  <si>
    <t>ARMAÇÃO DE ESTRUTURAS DE CONCRETO ARMADO, EXCETO VIGAS, PILARES, LAJES E FUNDAÇÕES, UTILIZANDO AÇO CA-50 DE 20,0 MM - MONTAGEM. AF_12/2015</t>
  </si>
  <si>
    <t>ARMAÇÃO DE ESTRUTURAS DE CONCRETO ARMADO, EXCETO VIGAS, PILARES, LAJES E FUNDAÇÕES, UTILIZANDO AÇO CA-50 DE 25,0 MM - MONTAGEM. AF_12/2015</t>
  </si>
  <si>
    <t>CORTE E DOBRA DE AÇO CA-60, DIÂMETRO DE 5,0 MM, UTILIZADO EM ESTRIBO CONTÍNUO HELICOIDAL. AF_10/2016</t>
  </si>
  <si>
    <t>CORTE E DOBRA DE AÇO CA-50, DIÂMETRO DE 6,3 MM, UTILIZADO EM ESTRIBO CONTÍNUO HELICOIDAL. AF_10/2016</t>
  </si>
  <si>
    <t>MONTAGEM DE ARMADURA LONGITUDINAL/TRANSVERSAL DE ESTACAS DE SEÇÃO CIRCULAR, DIÂMETRO = 8,0 MM. AF_11/2016</t>
  </si>
  <si>
    <t>MONTAGEM DE ARMADURA LONGITUDINAL DE ESTACAS DE SEÇÃO CIRCULAR, DIÂMETRO = 10,0 MM. AF_11/2016</t>
  </si>
  <si>
    <t>MONTAGEM DE ARMADURA LONGITUDINAL/TRANSVERSAL DE ESTACAS DE SEÇÃO CIRCULAR, DIÂMETRO = 12,5 MM. AF_11/2016</t>
  </si>
  <si>
    <t>MONTAGEM DE ARMADURA LONGITUDINAL DE ESTACAS DE SEÇÃO CIRCULAR, DIÂMETRO = 16,0 MM. AF_11/2016</t>
  </si>
  <si>
    <t>MONTAGEM DE ARMADURA LONGITUDINAL DE ESTACAS DE SEÇÃO CIRCULAR, DIÂMETRO = 20,0 MM. AF_11/2016</t>
  </si>
  <si>
    <t>MONTAGEM DE ARMADURA LONGITUDINAL DE ESTACAS DE SEÇÃO CIRCULAR, DIÂMETRO = 25,0 MM. AF_11/2016</t>
  </si>
  <si>
    <t>MONTAGEM DE ARMADURA TRANSVERSAL DE ESTACAS DE SEÇÃO CIRCULAR, DIÂMETRO = 5,0 MM. AF_11/2016</t>
  </si>
  <si>
    <t>MONTAGEM DE ARMADURA TRANSVERSAL DE ESTACAS DE SEÇÃO CIRCULAR, DIÂMETRO = 6,3 MM. AF_11/2016</t>
  </si>
  <si>
    <t>MONTAGEM DE ARMADURA LONGITUDINAL/TRANSVERSAL DE ESTACAS DE SEÇÃO RETANGULAR (BARRETE), DIÂMETRO = 8,0 MM. AF_11/2016</t>
  </si>
  <si>
    <t>MONTAGEM DE ARMADURA LONGITUDINAL DE ESTACAS DE SEÇÃO RETANGULAR (BARRETE), DIÂMETRO = 10,0 MM. AF_11/2016</t>
  </si>
  <si>
    <t>MONTAGEM DE ARMADURA LONGITUDINAL/TRANSVERSAL DE ESTACAS DE SEÇÃO RETANGULAR (BARRETE), DIÂMETRO = 12,5 MM. AF_11/2016</t>
  </si>
  <si>
    <t>MONTAGEM DE ARMADURA LONGITUDINAL DE ESTACAS DE SEÇÃO RETANGULAR (BARRETE), DIÂMETRO = 16,0 MM. AF_11/2016</t>
  </si>
  <si>
    <t>MONTAGEM DE ARMADURA LONGITUDINAL DE ESTACAS DE SEÇÃO RETANGULAR (BARRETE), DIÂMETRO = 20,0 MM. AF_11/2016</t>
  </si>
  <si>
    <t>MONTAGEM DE ARMADURA LONGITUDINAL DE ESTACAS DE SEÇÃO RETANGULAR (BARRETE), DIÂMETRO = 25,0 MM. AF_11/2016</t>
  </si>
  <si>
    <t>MONTAGEM DE ARMADURA TRANSVERSAL DE ESTACAS DE SEÇÃO RETANGULAR (BARRETE), DIÂMETRO = 5,0 MM. AF_11/2016</t>
  </si>
  <si>
    <t>MONTAGEM DE ARMADURA TRANSVERSAL DE ESTACAS DE SEÇÃO RETANGULAR (BARRETE), DIÂMETRO = 6,3 MM. AF_11/2016</t>
  </si>
  <si>
    <t>ARMAÇÃO DE BLOCO, VIGA BALDRAME OU SAPATA UTILIZANDO AÇO CA-50 DE 6,3 MM - MONTAGEM. AF_06/2017</t>
  </si>
  <si>
    <t>ARMAÇÃO DE BLOCO, VIGA BALDRAME OU SAPATA UTILIZANDO AÇO CA-50 DE 8 MM - MONTAGEM. AF_06/2017</t>
  </si>
  <si>
    <t>ARMAÇÃO DE BLOCO, VIGA BALDRAME OU SAPATA UTILIZANDO AÇO CA-50 DE 10 MM - MONTAGEM. AF_06/2017</t>
  </si>
  <si>
    <t>ARMAÇÃO DE BLOCO, VIGA BALDRAME OU SAPATA UTILIZANDO AÇO CA-50 DE 12,5 MM - MONTAGEM. AF_06/2017</t>
  </si>
  <si>
    <t>ARMAÇÃO DE BLOCO, VIGA BALDRAME OU SAPATA UTILIZANDO AÇO CA-50 DE 16 MM - MONTAGEM. AF_06/2017</t>
  </si>
  <si>
    <t>ARMAÇÃO DE BLOCO, VIGA BALDRAME OU SAPATA UTILIZANDO AÇO CA-50 DE 20 MM - MONTAGEM. AF_06/2017</t>
  </si>
  <si>
    <t>ARMAÇÃO DE BLOCO, VIGA BALDRAME OU SAPATA UTILIZANDO AÇO CA-50 DE 25 MM - MONTAGEM. AF_06/2017</t>
  </si>
  <si>
    <t>ARMAÇÃO DO SISTEMA DE PAREDES DE CONCRETO, EXECUTADA COMO ARMADURA POSITIVA DE LAJES, TELA Q-196. AF_06/2019</t>
  </si>
  <si>
    <t>ARMAÇÃO DO SISTEMA DE PAREDES DE CONCRETO, EXECUTADA COMO REFORÇO, VERGALHÃO DE 5,0 MM DE DIÂMETRO. AF_06/2019</t>
  </si>
  <si>
    <t>ARMAÇÃO DO SISTEMA DE PAREDES DE CONCRETO, EXECUTADA COMO REFORÇO, VERGALHÃO DE 12,5 MM DE DIÂMETRO. AF_06/2019</t>
  </si>
  <si>
    <t>GRAUTEAMENTO VERTICAL EM ALVENARIA ESTRUTURAL. AF_01/2015</t>
  </si>
  <si>
    <t>GRAUTEAMENTO DE CINTA INTERMEDIÁRIA OU DE CONTRAVERGA EM ALVENARIA ESTRUTURAL. AF_01/2015</t>
  </si>
  <si>
    <t>GRAUTEAMENTO DE CINTA SUPERIOR OU DE VERGA EM ALVENARIA ESTRUTURAL. AF_01/2015</t>
  </si>
  <si>
    <t>GRAUTE FGK=15 MPA; TRAÇO 1:0,04:2,0:2,4 (CIMENTO/ CAL/ AREIA GROSSA/ BRITA 0) - PREPARO MECÂNICO COM BETONEIRA 400 L. AF_02/2015</t>
  </si>
  <si>
    <t>GRAUTE FGK=20 MPA; TRAÇO 1:0,04:1,6:1,9 (CIMENTO/ CAL/ AREIA GROSSA/ BRITA 0) - PREPARO MECÂNICO COM BETONEIRA 400 L. AF_02/2015</t>
  </si>
  <si>
    <t>GRAUTE FGK=25 MPA; TRAÇO 1:0,02:1,2:1,5 (CIMENTO/ CAL/ AREIA GROSSA/ BRITA 0) - PREPARO MECÂNICO COM BETONEIRA 400 L. AF_02/2015</t>
  </si>
  <si>
    <t>GRAUTE FGK=30 MPA; TRAÇO 1:0,02:0,8:1,1 (CIMENTO/ CAL/ AREIA GROSSA/ BRITA 0) - PREPARO MECÂNICO COM BETONEIRA 400 L. AF_02/2015</t>
  </si>
  <si>
    <t>GRAUTE FGK=15 MPA; TRAÇO 1:2,0:2,4 (CIMENTO/ AREIA GROSSA/ BRITA 0/ ADITIVO) - PREPARO MECÂNICO COM BETONEIRA 400 L. AF_02/2015</t>
  </si>
  <si>
    <t>GRAUTE FGK=20 MPA; TRAÇO 1:1,6:1,9 (CIMENTO/ AREIA GROSSA/ BRITA 0/ ADITIVO) - PREPARO MECÂNICO COM BETONEIRA 400 L. AF_02/2015</t>
  </si>
  <si>
    <t>GRAUTE FGK=25 MPA; TRAÇO 1:1,2:1,5 (CIMENTO/ AREIA GROSSA/ BRITA 0/ ADITIVO) - PREPARO MECÂNICO COM BETONEIRA 400 L. AF_02/2015</t>
  </si>
  <si>
    <t>GRAUTE FGK=30 MPA; TRAÇO 1:0,8:1,1 (CIMENTO/ AREIA GROSSA/ BRITA 0/ ADITIVO) - PREPARO MECÂNICO COM BETONEIRA 400 L. AF_02/2015</t>
  </si>
  <si>
    <t>CONCRETAGEM DE LAJES EM EDIFICAÇÕES UNIFAMILIARES FEITAS COM SISTEMA DE FÔRMAS MANUSEÁVEIS, COM CONCRETO USINADO BOMBEÁVEL FCK 20 MPA - LANÇAMENTO, ADENSAMENTO E ACABAMENTO. AF_06/2015</t>
  </si>
  <si>
    <t>CONCRETAGEM DE PAREDES EM EDIFICAÇÕES UNIFAMILIARES FEITAS COM SISTEMA DE FÔRMAS MANUSEÁVEIS, COM CONCRETO USINADO BOMBEÁVEL FCK 20 MPA - LANÇAMENTO, ADENSAMENTO E ACABAMENTO. AF_06/2015</t>
  </si>
  <si>
    <t>CONCRETAGEM DE PLATIBANDA EM EDIFICAÇÕES UNIFAMILIARES FEITAS COM SISTEMA DE FÔRMAS MANUSEÁVEIS, COM CONCRETO USINADO BOMBEÁVEL FCK 20 MPA - LANÇAMENTO, ADENSAMENTO E ACABAMENTO. AF_06/2015</t>
  </si>
  <si>
    <t>CONCRETAGEM DE LAJES EM EDIFICAÇÕES MULTIFAMILIARES FEITAS COM SISTEMA DE FÔRMAS MANUSEÁVEIS, COM CONCRETO USINADO BOMBEÁVEL FCK 20 MPA - LANÇAMENTO, ADENSAMENTO E ACABAMENTO. AF_06/2015</t>
  </si>
  <si>
    <t>CONCRETAGEM DE PAREDES EM EDIFICAÇÕES MULTIFAMILIARES FEITAS COM SISTEMA DE FÔRMAS MANUSEÁVEIS, COM CONCRETO USINADO BOMBEÁVEL FCK 20 MPA - LANÇAMENTO, ADENSAMENTO E ACABAMENTO. AF_06/2015</t>
  </si>
  <si>
    <t>CONCRETAGEM DE PLATIBANDA EM EDIFICAÇÕES MULTIFAMILIARES FEITAS COM SISTEMA DE FÔRMAS MANUSEÁVEIS, COM CONCRETO USINADO BOMBEÁVEL FCK 20 MPA - LANÇAMENTO, ADENSAMENTO E ACABAMENTO. AF_06/2015</t>
  </si>
  <si>
    <t>CONCRETAGEM DE PLATIBANDA EM EDIFICAÇÕES UNIFAMILIARES FEITAS COM SISTEMA DE FÔRMAS MANUSEÁVEIS, COM CONCRETO USINADO AUTOADENSÁVEL FCK 20 MPA - LANÇAMENTO E ACABAMENTO. AF_06/2015</t>
  </si>
  <si>
    <t>CONCRETAGEM DE PLATIBANDA EM EDIFICAÇÕES MULTIFAMILIARES FEITAS COM SISTEMA DE FÔRMAS MANUSEÁVEIS, COM CONCRETO USINADO AUTOADENSÁVEL FCK 20 MPA - LANÇAMENTO E ACABAMENTO. AF_06/2015</t>
  </si>
  <si>
    <t>CONCRETAGEM DE EDIFICAÇÕES (PAREDES E LAJES) FEITAS COM SISTEMA DE FÔRMAS MANUSEÁVEIS, COM CONCRETO USINADO BOMBEÁVEL FCK 20 MPA - LANÇAMENTO, ADENSAMENTO E ACABAMENTO. AF_06/2015</t>
  </si>
  <si>
    <t>CONCRETAGEM DE EDIFICAÇÕES (PAREDES E LAJES) FEITAS COM SISTEMA DE FÔRMAS MANUSEÁVEIS, COM CONCRETO USINADO AUTOADENSÁVEL FCK 20 MPA - LANÇAMENTO E ACABAMENTO. AF_06/2015</t>
  </si>
  <si>
    <t>CONCRETAGEM DE PILARES, FCK = 25 MPA,  COM USO DE BALDES EM EDIFICAÇÃO COM SEÇÃO MÉDIA DE PILARES MENOR OU IGUAL A 0,25 M² - LANÇAMENTO, ADENSAMENTO E ACABAMENTO. AF_12/2015</t>
  </si>
  <si>
    <t>CONCRETAGEM DE PILARES, FCK = 25 MPA, COM USO DE GRUA EM EDIFICAÇÃO COM SEÇÃO MÉDIA DE PILARES MENOR OU IGUAL A 0,25 M² - LANÇAMENTO, ADENSAMENTO E ACABAMENTO. AF_12/2015</t>
  </si>
  <si>
    <t>CONCRETAGEM DE PILARES, FCK = 25 MPA, COM USO DE BOMBA EM EDIFICAÇÃO COM SEÇÃO MÉDIA DE PILARES MENOR OU IGUAL A 0,25 M² - LANÇAMENTO, ADENSAMENTO E ACABAMENTO. AF_12/2015</t>
  </si>
  <si>
    <t>CONCRETAGEM DE PILARES, FCK = 25 MPA, COM USO DE GRUA EM EDIFICAÇÃO COM SEÇÃO MÉDIA DE PILARES MAIOR QUE 0,25 M² - LANÇAMENTO, ADENSAMENTO E ACABAMENTO. AF_12/2015</t>
  </si>
  <si>
    <t>CONCRETAGEM DE PILARES, FCK = 25 MPA, COM USO DE BOMBA EM EDIFICAÇÃO COM SEÇÃO MÉDIA DE PILARES MAIOR QUE 0,25 M² - LANÇAMENTO, ADENSAMENTO E ACABAMENTO. AF_12/2015</t>
  </si>
  <si>
    <t>CONCRETAGEM DE VIGAS E LAJES, FCK=20 MPA, PARA LAJES PREMOLDADAS COM USO DE BOMBA EM EDIFICAÇÃO COM ÁREA MÉDIA DE LAJES MENOR OU IGUAL A 20 M² - LANÇAMENTO, ADENSAMENTO E ACABAMENTO. AF_12/2015</t>
  </si>
  <si>
    <t>CONCRETAGEM DE VIGAS E LAJES, FCK=20 MPA, PARA LAJES PREMOLDADAS COM USO DE BOMBA EM EDIFICAÇÃO COM ÁREA MÉDIA DE LAJES MAIOR QUE 20 M² - LANÇAMENTO, ADENSAMENTO E ACABAMENTO. AF_12/2015</t>
  </si>
  <si>
    <t>CONCRETAGEM DE VIGAS E LAJES, FCK=20 MPA, PARA LAJES MACIÇAS OU NERVURADAS COM USO DE BOMBA EM EDIFICAÇÃO COM ÁREA MÉDIA DE LAJES MENOR OU IGUAL A 20 M² - LANÇAMENTO, ADENSAMENTO E ACABAMENTO. AF_12/2015</t>
  </si>
  <si>
    <t>CONCRETAGEM DE VIGAS E LAJES, FCK=20 MPA, PARA LAJES MACIÇAS OU NERVURADAS COM USO DE BOMBA EM EDIFICAÇÃO COM ÁREA MÉDIA DE LAJES MAIOR QUE 20 M² - LANÇAMENTO, ADENSAMENTO E ACABAMENTO. AF_12/2015</t>
  </si>
  <si>
    <t>CONCRETAGEM DE VIGAS E LAJES, FCK=20 MPA, PARA LAJES PREMOLDADAS COM JERICAS EM ELEVADOR DE CABO EM EDIFICAÇÃO DE MULTIPAVIMENTOS ATÉ 16 ANDARES, COM ÁREA MÉDIA DE LAJES MENOR OU IGUAL A 20 M² - LANÇAMENTO, ADENSAMENTO E ACABAMENTO. AF_12/2015</t>
  </si>
  <si>
    <t>CONCRETAGEM DE VIGAS E LAJES, FCK=20 MPA, PARA LAJES PREMOLDADAS COM JERICAS EM ELEVADOR DE CABO EM EDIFICAÇÃO DE MULTIPAVIMENTOS ATÉ 16 ANDARES, COM ÁREA MÉDIA DE LAJES MAIOR QUE 20 M² - LANÇAMENTO, ADENSAMENTO E ACABAMENTO. AF_12/2015</t>
  </si>
  <si>
    <t>CONCRETAGEM DE VIGAS E LAJES, FCK=20 MPA, PARA LAJES MACIÇAS OU NERVURADAS COM JERICAS EM ELEVADOR DE CABO EM EDIFICAÇÃO DE ATÉ 16 ANDARES, COM ÁREA MÉDIA DE LAJES MENOR OU IGUAL A 20 M² - LANÇAMENTO, ADENSAMENTO E ACABAMENTO. AF_12/2015</t>
  </si>
  <si>
    <t>CONCRETAGEM DE VIGAS E LAJES, FCK=20 MPA, PARA LAJES MACIÇAS OU NERVURADAS COM JERICAS EM ELEVADOR DE CABO EM EDIFICAÇÃO DE MULTIPAVIMENTOS ATÉ 16 ANDARES, COM ÁREA MÉDIA DE LAJES MAIOR QUE 20 M² - LANÇAMENTO, ADENSAMENTO E ACABAMENTO. AF_12/2015</t>
  </si>
  <si>
    <t>CONCRETAGEM DE VIGAS E LAJES, FCK=20 MPA, PARA LAJES PREMOLDADAS COM JERICAS EM CREMALHEIRA EM EDIFICAÇÃO DE MULTIPAVIMENTOS ATÉ 16 ANDARES, COM ÁREA MÉDIA DE LAJES MENOR OU IGUAL A 20 M² - LANÇAMENTO, ADENSAMENTO E ACABAMENTO. AF_12/2015</t>
  </si>
  <si>
    <t>CONCRETAGEM DE VIGAS E LAJES, FCK=20 MPA, PARA LAJES PREMOLDADAS COM JERICAS EM CREMALHEIRA EM EDIFICAÇÃO DE MULTIPAVIMENTOS ATÉ 16 ANDARES, COM ÁREA MÉDIA DE LAJES MAIOR QUE 20 M² - LANÇAMENTO, ADENSAMENTO E ACABAMENTO. AF_12/2015</t>
  </si>
  <si>
    <t>CONCRETAGEM DE VIGAS E LAJES, FCK=20 MPA, PARA LAJES MACIÇAS OU NERVURADAS COM JERICAS EM CREMALHEIRA EM EDIFICAÇÃO DE MULTIPAVIMENTOS ATÉ 16 ANDARES, COM ÁREA MÉDIA DE LAJES MENOR OU IGUAL A 20 M² - LANÇAMENTO, ADENSAMENTO E ACABAMENTO. AF_12/2015</t>
  </si>
  <si>
    <t>CONCRETAGEM DE VIGAS E LAJES, FCK=20 MPA, PARA LAJES MACIÇAS OU NERVURADAS COM JERICAS EM CREMALHEIRA EM EDIFICAÇÃO DE MULTIPAVIMENTOS ATÉ 16 ANDARES, COM ÁREA MÉDIA DE LAJES MAIOR QUE 20 M² - LANÇAMENTO, ADENSAMENTO E ACABAMENTO. AF_12/2015</t>
  </si>
  <si>
    <t>CONCRETAGEM DE VIGAS E LAJES, FCK=20 MPA, PARA LAJES PREMOLDADAS COM GRUA DE CAÇAMBA DE 350 L EM EDIFICAÇÃO DE MULTIPAVIMENTOS ATÉ 16 ANDARES, COM ÁREA MÉDIA DE LAJES MENOR OU IGUAL A 20 M² - LANÇAMENTO, ADENSAMENTO E ACABAMENTO. AF_12/2015</t>
  </si>
  <si>
    <t>CONCRETAGEM DE VIGAS E LAJES, FCK=20 MPA, PARA LAJES PREMOLDADAS COM GRUA DE CAÇAMBA DE 350 L EM EDIFICAÇÃO DE MULTIPAVIMENTOS ATÉ 16 ANDARES, COM ÁREA MÉDIA DE LAJES MAIOR QUE 20 M² - LANÇAMENTO, ADENSAMENTO E ACABAMENTO. AF_12/2015</t>
  </si>
  <si>
    <t>CONCRETAGEM DE VIGAS E LAJES, FCK=20 MPA, PARA LAJES MACIÇAS OU NERVURADAS COM GRUA DE CAÇAMBA DE 500 L EM EDIFICAÇÃO DE MULTIPAVIMENTOS ATÉ 16 ANDARES, COM ÁREA MÉDIA DE LAJES MENOR OU IGUAL A 20 M² - LANÇAMENTO, ADENSAMENTO E ACABAMENTO. AF_12/2015</t>
  </si>
  <si>
    <t>CONCRETAGEM DE VIGAS E LAJES, FCK=20 MPA, PARA LAJES MACIÇAS OU NERVURADAS COM GRUA DE CAÇAMBA DE 500 L EM EDIFICAÇÃO DE MULTIPAVIMENTOS ATÉ 16 ANDARES, COM ÁREA MÉDIA DE LAJES MAIOR QUE 20 M² - LANÇAMENTO, ADENSAMENTO E ACABAMENTO. AF_12/2015</t>
  </si>
  <si>
    <t>CONCRETAGEM DE VIGAS E LAJES, FCK=20 MPA, PARA QUALQUER TIPO DE LAJE COM BALDES EM EDIFICAÇÃO TÉRREA, COM ÁREA MÉDIA DE LAJES MENOR OU IGUAL A 20 M² - LANÇAMENTO, ADENSAMENTO E ACABAMENTO. AF_12/2015</t>
  </si>
  <si>
    <t>CONCRETAGEM DE VIGAS E LAJES, FCK=20 MPA, PARA QUALQUER TIPO DE LAJE COM BALDES EM EDIFICAÇÃO DE MULTIPAVIMENTOS ATÉ 04 ANDARES, COM ÁREA MÉDIA DE LAJES MENOR OU IGUAL A 20 M² - LANÇAMENTO, ADENSAMENTO E ACABAMENTO. AF_12/2015</t>
  </si>
  <si>
    <t>LANÇAMENTO COM USO DE BALDES, ADENSAMENTO E ACABAMENTO DE CONCRETO EM ESTRUTURAS. AF_12/2015</t>
  </si>
  <si>
    <t>LANÇAMENTO COM USO DE BOMBA, ADENSAMENTO E ACABAMENTO DE CONCRETO EM ESTRUTURAS. AF_12/2015</t>
  </si>
  <si>
    <t>CONCRETAGEM DE BLOCOS DE COROAMENTO E VIGAS BALDRAME, FCK 30 MPA, COM USO DE JERICA  LANÇAMENTO, ADENSAMENTO E ACABAMENTO. AF_06/2017</t>
  </si>
  <si>
    <t>CONCRETAGEM DE SAPATAS, FCK 30 MPA, COM USO DE JERICA  LANÇAMENTO, ADENSAMENTO E ACABAMENTO. AF_06/2017</t>
  </si>
  <si>
    <t>CONCRETAGEM DE BLOCOS DE COROAMENTO E VIGAS BALDRAMES, FCK 30 MPA, COM USO DE BOMBA  LANÇAMENTO, ADENSAMENTO E ACABAMENTO. AF_06/2017</t>
  </si>
  <si>
    <t>CONCRETAGEM DE SAPATAS, FCK 30 MPA, COM USO DE BOMBA  LANÇAMENTO, ADENSAMENTO E ACABAMENTO. AF_11/2016</t>
  </si>
  <si>
    <t>CONCRETAGEM DE EDIFICAÇÕES (PAREDES E LAJES) FEITAS COM SISTEMA DE FÔRMAS MANUSEÁVEIS, COM CONCRETO USINADO AUTOADENSÁVEL FCK 25 MPA - LANÇAMENTO E ACABAMENTO. AF_06/2015</t>
  </si>
  <si>
    <t>CONCRETAGEM DE LAJES EM EDIFICAÇÕES UNIFAMILIARES FEITAS COM SISTEMA DE FÔRMAS MANUSEÁVEIS, COM CONCRETO USINADO BOMBEÁVEL FCK 25 MPA - LANÇAMENTO, ADENSAMENTO E ACABAMENTO (EXCLUSIVE BOMBA LANÇA). AF_06/2015</t>
  </si>
  <si>
    <t>CONCRETAGEM DE PAREDES EM EDIFICAÇÕES UNIFAMILIARES FEITAS COM SISTEMA DE FÔRMAS MANUSEÁVEIS, COM CONCRETO USINADO BOMBEÁVEL FCK 25 MPA - LANÇAMENTO, ADENSAMENTO E ACABAMENTO (EXCLUSIVE BOMBA LANÇA). AF_06/2015</t>
  </si>
  <si>
    <t>CONCRETAGEM DE PLATIBANDA EM EDIFICAÇÕES UNIFAMILIARES FEITAS COM SISTEMA DE FÔRMAS MANUSEÁVEIS, COM CONCRETO USINADO BOMBEÁVEL FCK 25 MPA, - LANÇAMENTO, ADENSAMENTO E ACABAMENTO (EXCLUSIVE BOMBA LANÇA). AF_06/2015</t>
  </si>
  <si>
    <t>CONCRETAGEM DE LAJES EM EDIFICAÇÕES MULTIFAMILIARES FEITAS COM SISTEMA DE FÔRMAS MANUSEÁVEIS, COM CONCRETO USINADO BOMBEÁVEL FCK 25 MPA - LANÇAMENTO, ADENSAMENTO E ACABAMENTO (EXCLUSIVE BOMBA LANÇA). AF_06/2015</t>
  </si>
  <si>
    <t>CONCRETAGEM DE PAREDES EM EDIFICAÇÕES MULTIFAMILIARES FEITAS COM SISTEMA DE FÔRMAS MANUSEÁVEIS, COM CONCRETO USINADO BOMBEÁVEL FCK 25 MPA - LANÇAMENTO, ADENSAMENTO E ACABAMENTO (EXCLUSIVE BOMBA LANÇA). AF_06/2015</t>
  </si>
  <si>
    <t>CONCRETAGEM DE PLATIBANDA EM EDIFICAÇÕES MULTIFAMILIARES FEITAS COM SISTEMA DE FÔRMAS MANUSEÁVEIS, COM CONCRETO USINADO BOMBEÁVEL FCK 25 MPA - LANÇAMENTO, ADENSAMENTO E ACABAMENTO (EXCLUSIVE BOMBA LANÇA). AF_06/2015</t>
  </si>
  <si>
    <t>CONCRETAGEM DE PLATIBANDA EM EDIFICAÇÕES UNIFAMILIARES FEITAS COM SISTEMA DE FÔRMAS MANUSEÁVEIS, COM CONCRETO USINADO AUTOADENSÁVEL FCK 25 MPA - LANÇAMENTO E ACABAMENTO. AF_06/2015</t>
  </si>
  <si>
    <t>CONCRETAGEM DE PLATIBANDA EM EDIFICAÇÕES MULTIFAMILIARES FEITAS COM SISTEMA DE FÔRMAS MANUSEÁVEIS, COM CONCRETO USINADO AUTOADENSÁVEL FCK 25 MPA - LANÇAMENTO E ACABAMENTO. AF_06/2015</t>
  </si>
  <si>
    <t>CONCRETAGEM DE EDIFICAÇÕES (PAREDES E LAJES) FEITAS COM SISTEMA DE FÔRMAS MANUSEÁVEIS, COM CONCRETO USINADO BOMBEÁVEL FCK 25 MPA - LANÇAMENTO, ADENSAMENTO E ACABAMENTO (EXCLUSIVE BOMBA LANÇA). AF_06/2015</t>
  </si>
  <si>
    <t>TRATAMENTO DE JUNTA DE DILATAÇÃO COM MANTA ASFÁLTICA ADERIDA COM MAÇARICO. AF_06/2018</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</si>
  <si>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</si>
  <si>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</si>
  <si>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</si>
  <si>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</si>
  <si>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</si>
  <si>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</si>
  <si>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</si>
  <si>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</si>
  <si>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</si>
  <si>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</si>
  <si>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</si>
  <si>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</si>
  <si>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</si>
  <si>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CONTRAVERGA PRÉ-MOLDADA PARA VÃOS DE MAIS DE 1,5 M DE COMPRIMENTO. AF_03/2016</t>
  </si>
  <si>
    <t>CONTRAVERGA MOLDADA IN LOCO EM CONCRETO PARA VÃOS DE ATÉ 1,5 M DE COMPRIMENTO. AF_03/2016</t>
  </si>
  <si>
    <t>CONTRAVERGA MOLDADA IN LOCO EM CONCRETO PARA VÃOS DE MAIS DE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</si>
  <si>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</si>
  <si>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</si>
  <si>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FIXAÇÃO (ENCUNHAMENTO) DE ALVENARIA DE VEDAÇÃO COM ARGAMASSA APLICADA COM BISNAGA. AF_03/2016</t>
  </si>
  <si>
    <t>FIXAÇÃO (ENCUNHAMENTO) DE ALVENARIA DE VEDAÇÃO COM ARGAMASSA APLICADA COM COLHER. AF_03/2016</t>
  </si>
  <si>
    <t>FIXAÇÃO (ENCUNHAMENTO) DE ALVENARIA DE VEDAÇÃO COM TIJOLO MACIÇO. AF_03/2016</t>
  </si>
  <si>
    <t>FIXAÇÃO (ENCUNHAMENTO) DE ALVENARIA DE VEDAÇÃO COM ESPUMA DE POLIURETANO EXPANSIVA. AF_03/2016</t>
  </si>
  <si>
    <t>CINTA DE AMARRAÇÃO DE ALVENARIA MOLDADA IN LOCO EM CONCRETO. AF_03/2016</t>
  </si>
  <si>
    <t>CINTA DE AMARRAÇÃO DE ALVENARIA MOLDADA IN LOCO COM UTILIZAÇÃO DE BLOCOS CANALETA. AF_03/2016</t>
  </si>
  <si>
    <t>(COMPOSIÇÃO REPRESENTATIVA) EXECUÇÃO DE ESTRUTURAS DE CONCRETO ARMADO CONVENCIONAL, PARA EDIFICAÇÃO HABITACIONAL MULTIFAMILIAR (PRÉDIO), FCK = 25 MPA. AF_01/2017</t>
  </si>
  <si>
    <t>(COMPOSIÇÃO REPRESENTATIVA) EXECUÇÃO DE ESTRUTURAS DE CONCRETO ARMADO, PARA EDIFICAÇÃO HABITACIONAL UNIFAMILIAR COM DOIS PAVIMENTOS (CASA ISOLADA), FCK = 25 MPA. AF_01/2017</t>
  </si>
  <si>
    <t>(COMPOSIÇÃO REPRESENTATIVA) EXECUÇÃO DE ESTRUTURAS DE CONCRETO ARMADO, PARA EDIFICAÇÃO HABITACIONAL UNIFAMILIAR COM DOIS PAVIMENTOS (CASA EM EMPREENDIMENTOS), FCK = 25 MPA. AF_01/2017</t>
  </si>
  <si>
    <t>(COMPOSIÇÃO REPRESENTATIVA) EXECUÇÃO DE ESTRUTURAS DE CONCRETO ARMADO, PARA EDIFICAÇÃO HABITACIONAL UNIFAMILIAR TÉRREA (CASA ISOLADA), FCK = 25 MPA. AF_01/2017</t>
  </si>
  <si>
    <t>(COMPOSIÇÃO REPRESENTATIVA) EXECUÇÃO DE ESTRUTURAS DE CONCRETO ARMADO, PARA EDIFICAÇÃO HABITACIONAL UNIFAMILIAR TÉRREA (CASA EM EMPREENDIMENTOS), FCK = 25 MPA. AF_01/2017</t>
  </si>
  <si>
    <t>(COMPOSIÇÃO REPRESENTATIVA) EXECUÇÃO DE ESTRUTURAS DE CONCRETO ARMADO, PARA EDIFICAÇÃO INSTITUCIONAL TÉRREA, FCK = 25 MPA. AF_01/2017</t>
  </si>
  <si>
    <t>(COMPOSIÇÃO REPRESENTATIVA) EXECUÇÃO DE ESCADA EM CONCRETO ARMADO, MOLDADA IN LOCO, FCK = 25 MPA. AF_02/2017</t>
  </si>
  <si>
    <t>PEÇA RETANGULAR PRÉ-MOLDADA, VOLUME DE CONCRETO DE ATÉ 10 LITROS, TAXA DE AÇO APROXIMADA DE 30KG/M³. AF_01/2018</t>
  </si>
  <si>
    <t>PEÇA RETANGULAR PRÉ-MOLDADA, VOLUME DE CONCRETO DE 10 A 30 LITROS, TAXA DE AÇO APROXIMADA DE 30KG/M³. AF_01/2018</t>
  </si>
  <si>
    <t>PEÇA RETANGULAR PRÉ-MOLDADA, VOLUME DE CONCRETO DE 30 A 100 LITROS, TAXA DE AÇO APROXIMADA DE 30KG/M³. AF_01/2018</t>
  </si>
  <si>
    <t>PEÇA RETANGULAR PRÉ-MOLDADA, VOLUME DE CONCRETO ACIMA DE 100 LITROS, TAXA DE AÇO APROXIMADA DE 30KG/M³. AF_01/2018</t>
  </si>
  <si>
    <t>PEÇA RETANGULAR PRÉ-MOLDADA, VOLUME DE CONCRETO DE 30 A 70 LITROS , TAXA DE AÇO APROXIMADA DE 70KG/M³. AF_01/2018</t>
  </si>
  <si>
    <t>PEÇA CIRCULAR PRÉ-MOLDADA, VOLUME DE CONCRETO DE 10 A 30 LITROS, TAXA DE FIBRA DE POLIPROPILENO APROXIMADA DE 6 KG/M³. AF_01/2018_P</t>
  </si>
  <si>
    <t>PEÇA CIRCULAR PRÉ-MOLDADA, VOLUME DE CONCRETO DE 30 A 100 LITROS, TAXA DE AÇO APROXIMADA DE 30KG/M³. AF_01/2018</t>
  </si>
  <si>
    <t>PEÇA CIRCULAR PRÉ-MOLDADA, VOLUME DE CONCRETO ACIMA DE 100 LITROS, TAXA DE AÇO APROXIMADA DE 30KG/M³. AF_01/2018</t>
  </si>
  <si>
    <t>CONTENÇÃO EM CORTINA COM ESTACAS ESPAÇADAS COM 30 CM DE DIÂMETRO E PROFUNDIDADE MENOR OU IGUAL A 10 M. AF_06/2018</t>
  </si>
  <si>
    <t>CONTENÇÃO EM CORTINA COM ESTACAS ESPAÇADAS COM 30 CM DE DIÂMETRO E PROFUNDIDADE MAIOR QUE 10 M E MENOR OU IGUAL A 15 M. AF_06/2018</t>
  </si>
  <si>
    <t>CONTENÇÃO EM CORTINA COM ESTACAS ESPAÇADAS COM 30 CM DE DIÂMETRO E PROFUNDIDADE MAIOR QUE 15 M. AF_06/2018</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</si>
  <si>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</si>
  <si>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</si>
  <si>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</si>
  <si>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</si>
  <si>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</si>
  <si>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</si>
  <si>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</si>
  <si>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</si>
  <si>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</si>
  <si>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</si>
  <si>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</si>
  <si>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</si>
  <si>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</si>
  <si>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EXECUÇÃO DE MURETA GUIA PARA CONTENÇÃO/ FUNDAÇÃO COM 80 CM DE ESPESSURA. AF_06/2018</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</si>
  <si>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</si>
  <si>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</si>
  <si>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</si>
  <si>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</si>
  <si>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</si>
  <si>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</si>
  <si>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VIGA METÁLICA EM PERFIL LAMINADO OU SOLDADO EM AÇO ESTRUTURAL, COM CONEXÕES PARAFUSADAS, INCLUSOS MÃO DE OBRA, TRANSPORTE E IÇAMENTO UTILIZANDO GUINDASTE - FORNECIMENTO E INSTALAÇÃO. AF_01/2020_P</t>
  </si>
  <si>
    <t>VIGA METÁLICA EM PERFIL LAMINADO OU SOLDADO EM AÇO ESTRUTURAL, COM CONEXÕES SOLDADAS, INCLUSOS MÃO DE OBRA, TRANSPORTE E IÇAMENTO UTILIZANDO GUINDASTE - FORNECIMENTO E INSTALAÇÃO. AF_01/2020_P</t>
  </si>
  <si>
    <t>PILAR METÁLICO PERFIL LAMINADO/SOLDADO EM AÇO ESTRUTURAL, COM CONEXÕES PARAFUSADAS, INCLUSOS MÃO DE OBRA, TRANSPORTE E IÇAMENTO UTILIZANDO GUINDASTE - FORNECIMENTO E INSTALAÇÃO. AF_01/2020_P</t>
  </si>
  <si>
    <t>CONTRAVENTAMENTO COM CANTONEIRAS DE AÇO, ABAS IGUAIS, COM CONEXÕES PARAFUSADAS, INCLUSOS MÃO DE OBRA, TRANSPORTE E IÇAMENTO UTILIZANDO TALHA MANUAL, PARA EDIFÍCIOS DE ATÉ 2 PAVIMENTOS - FORNECIMENTO E INSTALAÇÃO. AF_01/2020_P</t>
  </si>
  <si>
    <t>CONTRAVENTAMENTO COM CANTONEIRAS DE AÇO, ABAS IGUAIS, COM CONEXÕES PARAFUSADAS, INCLUSOS MÃO DE OBRA, TRANSPORTE E IÇAMENTO UTILIZANDO GUINDASTE, PARA EDIFÍCIOS DE 3 A 5 PAVIMENTOS - FORNECIMENTO E INSTALAÇÃO. AF_01/2020_P</t>
  </si>
  <si>
    <t>CONTRAVENTAMENTO COM CANTONEIRAS DE AÇO, ABAS IGUAIS, COM CONEXÕES PARAFUSADAS, INCLUSOS MÃO DE OBRA, TRANSPORTE E IÇAMENTO UTILIZANDO GRUA, PARA EDIFÍCIOS DE 6 A 10 PAVIMENTOS - FORNECIMENTO E INSTALAÇÃO. AF_01/2020_P</t>
  </si>
  <si>
    <t>ESTRUTURA TRELIÇADA DE COBERTURA, TIPO ARCO, COM LIGAÇÕES SOLDADAS, INCLUSOS PERFIS METÁLICOS, CHAPAS METÁLICAS, MÃO DE OBRA E TRANSPORTE COM GUINDASTE - FORNECIMENTO E INSTALAÇÃO. AF_01/2020_P</t>
  </si>
  <si>
    <t>ESTRUTURA TRELIÇADA DE COBERTURA, TIPO SHED, COM LIGAÇÕES SOLDADAS, INCLUSOS PERFIS METÁLICOS, CHAPAS METÁLICAS, MÃO DE OBRA E TRANSPORTE COM GUINDASTE - FORNECIMENTO E INSTALAÇÃO. AF_01/2020_P</t>
  </si>
  <si>
    <t>ESTRUTURA TRELIÇADA DE COBERTURA, TIPO FINK, COM LIGAÇÕES SOLDADAS, INCLUSOS PERFIS METÁLICOS, CHAPAS METÁLICAS, MÃO DE OBRA E TRANSPORTE COM GUINDASTE - FORNECIMENTO E INSTALAÇÃO. AF_01/2020_P</t>
  </si>
  <si>
    <t>ESTRUTURA TRELIÇADA DE COBERTURA, TIPO ARCO, COM LIGAÇÕES PARAFUSADAS, INCLUSOS PERFIS METÁLICOS, CHAPAS METÁLICAS, MÃO DE OBRA E TRANSPORTE COM GUINDASTE - FORNECIMENTO E INSTALAÇÃO. AF_01/2020_P</t>
  </si>
  <si>
    <t>ESTRUTURA TRELIÇADA DE COBERTURA, TIPO SHED, COM LIGAÇÕES PARAFUSADAS, INCLUSOS PERFIS METÁLICOS, CHAPAS METÁLICAS, MÃO DE OBRA E TRANSPORTE COM GUINDASTE - FORNECIMENTO E INSTALAÇÃO. AF_01/2020_P</t>
  </si>
  <si>
    <t>ESTRUTURA TRELIÇADA DE COBERTURA, TIPO FINK, COM LIGAÇÕES PARAFUSADAS, INCLUSOS PERFIS METÁLICOS, CHAPAS METÁLICAS, MÃO DE OBRA E TRANSPORTE COM GUINDASTE - FORNECIMENTO E INSTALAÇÃO. AF_01/2020_P</t>
  </si>
  <si>
    <t>IMPERMEABILIZAÇÃO DE PISO COM ARGAMASSA DE CIMENTO E AREIA, COM ADITIVO IMPERMEABILIZANTE, E = 2CM. AF_06/2018</t>
  </si>
  <si>
    <t>IMPERMEABILIZAÇÃO DE PAREDES COM ARGAMASSA DE CIMENTO E AREIA, COM ADITIVO IMPERMEABILIZANTE, E = 2CM. AF_06/2018</t>
  </si>
  <si>
    <t>IMPERMEABILIZAÇÃO DE FLOREIRA OU VIGA BALDRAME COM ARGAMASSA DE CIMENTO E AREIA, COM ADITIVO IMPERMEABILIZANTE, E = 2 CM. AF_06/2018</t>
  </si>
  <si>
    <t>IMPERMEABILIZAÇÃO DE SUPERFÍCIE COM ARGAMASSA POLIMÉRICA / MEMBRANA ACRÍLICA, 3 DEMÃOS. AF_06/2018</t>
  </si>
  <si>
    <t>IMPERMEABILIZAÇÃO DE SUPERFÍCIE COM ARGAMASSA POLIMÉRICA / MEMBRANA ACRÍLICA, 4 DEMÃOS, REFORÇADA COM VÉU DE POLIÉSTER (MAV). AF_06/2018</t>
  </si>
  <si>
    <t>TRATAMENTO DE RALO OU PONTO EMERGENTE COM ARGAMASSA POLIMÉRICA / MEMBRANA ACRÍLICA REFORÇADO COM VÉU DE POLIÉSTER (MAV). AF_06/2018</t>
  </si>
  <si>
    <t>TRATAMENTO DE RODAPÉ COM VÉU DE POLIÉSTER. AF_06/2018</t>
  </si>
  <si>
    <t>IMPERMEABILIZAÇÃO DE SUPERFÍCIE COM MANTA ASFÁLTICA, UMA CAMADA, INCLUSIVE APLICAÇÃO DE PRIMER ASFÁLTICO, E=3MM. AF_06/2018</t>
  </si>
  <si>
    <t>IMPERMEABILIZAÇÃO DE SUPERFÍCIE COM MANTA ASFÁLTICA, DUAS CAMADAS, INCLUSIVE APLICAÇÃO DE PRIMER ASFÁLTICO, E=3MM E E=4MM. AF_06/2018</t>
  </si>
  <si>
    <t>IMPERMEABILIZAÇÃO DE SUPERFÍCIE COM EMULSÃO ASFÁLTICA, 2 DEMÃOS AF_06/2018</t>
  </si>
  <si>
    <t>PROTEÇÃO MECÂNICA DE SUPERFÍCIE HORIZONTAL COM ARGAMASSA DE CIMENTO E AREIA, TRAÇO 1:3, E=2CM. AF_06/2018</t>
  </si>
  <si>
    <t>PROTEÇÃO MECÂNICA DE SUPERFÍCIE VERTICAL COM ARGAMASSA DE CIMENTO E AREIA, TRAÇO 1:3, E=2CM. AF_06/2018</t>
  </si>
  <si>
    <t>PROTEÇÃO MECÂNICA DE SUPERFICIE HORIZONTAL COM ARGAMASSA DE CIMENTO E AREIA, TRAÇO 1:3, E=3CM. AF_06/2018</t>
  </si>
  <si>
    <t>PROTEÇÃO MECÂNICA DE SUPERFÍCIE VERTICAL COM ARGAMASSA DE CIMENTO E AREIA, TRAÇO 1:3, E=3CM. AF_06/2018</t>
  </si>
  <si>
    <t>PROTEÇÃO MECÂNICA DE SUPERFICIE HORIZONTAL COM ARGAMASSA DE CIMENTO E AREIA, TRAÇO 1:3, E=4CM. AF_06/2018</t>
  </si>
  <si>
    <t>PROTEÇÃO MECÂNICA DE SUPERFÍCIE VERTICAL COM ARGAMASSA DE CIMENTO E AREIA, TRAÇO 1:3, E=4CM. AF_06/2018</t>
  </si>
  <si>
    <t>PROTEÇÃO MECÂNICA DE SUPERFICIE HORIZONTAL COM ARGAMASSA DE CIMENTO E AREIA, TRAÇO 1:3, E=5CM. AF_06/2018</t>
  </si>
  <si>
    <t>PROTEÇÃO MECÂNICA DE SUPERFÍCIE VERTICAL COM ARGAMASSA DE CIMENTO E AREIA, TRAÇO 1:3, E=5CM. AF_06/2018</t>
  </si>
  <si>
    <t>PROTEÇÃO MECÂNICA DE SUPERFICIE HORIZONTAL COM CONCRETO 15 MPA, E=4CM. AF_06/2018</t>
  </si>
  <si>
    <t>PROTEÇÃO MECÂNICA DE SUPERFICIE HORIZONTAL COM CONCRETO 15 MPA, E=5CM. AF_06/2018</t>
  </si>
  <si>
    <t>PROTEÇÃO MECÂNICA DE SUPERFÍCIE VERTICAL COM CONCRETO 15 MPA, E=5CM. AF_06/2018</t>
  </si>
  <si>
    <t>ELETRODUTO FLEXÍVEL CORRUGADO, PVC, DN 20 MM (1/2"), PARA CIRCUITOS TERMINAIS, INSTALADO EM FORRO - FORNECIMENTO E INSTALAÇÃO. AF_12/2015</t>
  </si>
  <si>
    <t>ELETRODUTO FLEXÍVEL CORRUGADO REFORÇADO, PVC, DN 20 MM (1/2"), PARA CIRCUITOS TERMINAIS, INSTALADO EM FORRO - FORNECIMENTO E INSTALAÇÃO. AF_12/2015</t>
  </si>
  <si>
    <t>ELETRODUTO FLEXÍVEL CORRUGADO, PVC, DN 25 MM (3/4"), PARA CIRCUITOS TERMINAIS, INSTALADO EM FORRO - FORNECIMENTO E INSTALAÇÃO. AF_12/2015</t>
  </si>
  <si>
    <t>ELETRODUTO FLEXÍVEL CORRUGADO REFORÇADO, PVC, DN 25 MM (3/4"), PARA CIRCUITOS TERMINAIS, INSTALADO EM FORRO - FORNECIMENTO E INSTALAÇÃO. AF_12/2015</t>
  </si>
  <si>
    <t>ELETRODUTO FLEXÍVEL CORRUGADO, PVC, DN 32 MM (1"), PARA CIRCUITOS TERMINAIS, INSTALADO EM FORRO - FORNECIMENTO E INSTALAÇÃO. AF_12/2015</t>
  </si>
  <si>
    <t>ELETRODUTO FLEXÍVEL CORRUGADO REFORÇADO, PVC, DN 32 MM (1"), PARA CIRCUITOS TERMINAIS, INSTALADO EM FORRO - FORNECIMENTO E INSTALAÇÃO. AF_12/2015</t>
  </si>
  <si>
    <t>ELETRODUTO FLEXÍVEL LISO, PEAD, DN 32 MM (1"), PARA CIRCUITOS TERMINAIS, INSTALADO EM FORRO - FORNECIMENTO E INSTALAÇÃO. AF_12/2015</t>
  </si>
  <si>
    <t>ELETRODUTO FLEXÍVEL CORRUGADO, PEAD, DN 40 MM (1 1/4"), PARA CIRCUITOS TERMINAIS, INSTALADO EM FORRO - FORNECIMENTO E INSTALAÇÃO. AF_12/2015</t>
  </si>
  <si>
    <t>ELETRODUTO FLEXÍVEL LISO, PEAD, DN 40 MM (1 1/4"), PARA CIRCUITOS TERMINAIS, INSTALADO EM FORRO - FORNECIMENTO E INSTALAÇÃO. AF_12/2015</t>
  </si>
  <si>
    <t>ELETRODUTO FLEXÍVEL CORRUGADO, PVC, DN 20 MM (1/2"), PARA CIRCUITOS TERMINAIS, INSTALADO EM LAJE - FORNECIMENTO E INSTALAÇÃO. AF_12/2015</t>
  </si>
  <si>
    <t>ELETRODUTO FLEXÍVEL CORRUGADO REFORÇADO, PVC, DN 20 MM (1/2"), PARA CIRCUITOS TERMINAIS, INSTALADO EM LAJE - FORNECIMENTO E INSTALAÇÃO. AF_12/2015</t>
  </si>
  <si>
    <t>ELETRODUTO FLEXÍVEL CORRUGADO, PVC, DN 25 MM (3/4"), PARA CIRCUITOS TERMINAIS, INSTALADO EM LAJE - FORNECIMENTO E INSTALAÇÃO. AF_12/2015</t>
  </si>
  <si>
    <t>ELETRODUTO FLEXÍVEL CORRUGADO REFORÇADO, PVC, DN 25 MM (3/4"), PARA CIRCUITOS TERMINAIS, INSTALADO EM LAJE - FORNECIMENTO E INSTALAÇÃO. AF_12/2015</t>
  </si>
  <si>
    <t>ELETRODUTO FLEXÍVEL CORRUGADO, PVC, DN 32 MM (1"), PARA CIRCUITOS TERMINAIS, INSTALADO EM LAJE - FORNECIMENTO E INSTALAÇÃO. AF_12/2015</t>
  </si>
  <si>
    <t>ELETRODUTO FLEXÍVEL CORRUGADO REFORÇADO, PVC, DN 32 MM (1"), PARA CIRCUITOS TERMINAIS, INSTALADO EM LAJE - FORNECIMENTO E INSTALAÇÃO. AF_12/2015</t>
  </si>
  <si>
    <t>ELETRODUTO FLEXÍVEL LISO, PEAD, DN 32 MM (1"), PARA CIRCUITOS TERMINAIS, INSTALADO EM LAJE - FORNECIMENTO E INSTALAÇÃO. AF_12/2015</t>
  </si>
  <si>
    <t>ELETRODUTO FLEXÍVEL CORRUGADO, PEAD, DN 40 MM (1 1/4"), PARA CIRCUITOS TERMINAIS, INSTALADO EM LAJE - FORNECIMENTO E INSTALAÇÃO. AF_12/2015</t>
  </si>
  <si>
    <t>ELETRODUTO FLEXÍVEL LISO, PEAD, DN 40 MM (1 1/4"), PARA CIRCUITOS TERMINAIS, INSTALADO EM LAJE - FORNECIMENTO E INSTALAÇÃO. AF_12/2015</t>
  </si>
  <si>
    <t>ELETRODUTO FLEXÍVEL CORRUGADO, PVC, DN 20 MM (1/2"), PARA CIRCUITOS TERMINAIS, INSTALADO EM PAREDE - FORNECIMENTO E INSTALAÇÃO. AF_12/2015</t>
  </si>
  <si>
    <t>ELETRODUTO FLEXÍVEL CORRUGADO REFORÇADO, PVC, DN 20 MM (1/2"), PARA CIRCUITOS TERMINAIS, INSTALADO EM PAREDE - FORNECIMENTO E INSTALAÇÃO. AF_12/2015</t>
  </si>
  <si>
    <t>ELETRODUTO FLEXÍVEL CORRUGADO, PVC, DN 25 MM (3/4"), PARA CIRCUITOS TERMINAIS, INSTALADO EM PAREDE - FORNECIMENTO E INSTALAÇÃO. AF_12/2015</t>
  </si>
  <si>
    <t>ELETRODUTO FLEXÍVEL CORRUGADO REFORÇADO, PVC, DN 25 MM (3/4"), PARA CIRCUITOS TERMINAIS, INSTALADO EM PAREDE - FORNECIMENTO E INSTALAÇÃO. AF_12/2015</t>
  </si>
  <si>
    <t>ELETRODUTO FLEXÍVEL CORRUGADO, PVC, DN 32 MM (1"), PARA CIRCUITOS TERMINAIS, INSTALADO EM PAREDE - FORNECIMENTO E INSTALAÇÃO. AF_12/2015</t>
  </si>
  <si>
    <t>ELETRODUTO FLEXÍVEL CORRUGADO REFORÇADO, PVC, DN 32 MM (1"), PARA CIRCUITOS TERMINAIS, INSTALADO EM PAREDE - FORNECIMENTO E INSTALAÇÃO. AF_12/2015</t>
  </si>
  <si>
    <t>ELETRODUTO FLEXÍVEL LISO, PEAD, DN 32 MM (1"), PARA CIRCUITOS TERMINAIS, INSTALADO EM PAREDE - FORNECIMENTO E INSTALAÇÃO. AF_12/2015</t>
  </si>
  <si>
    <t>ELETRODUTO FLEXÍVEL CORRUGADO, PEAD, DN 40 MM (1 1/4"), PARA CIRCUITOS TERMINAIS, INSTALADO EM PAREDE - FORNECIMENTO E INSTALAÇÃO. AF_12/2015</t>
  </si>
  <si>
    <t>ELETRODUTO FLEXÍVEL LISO, PEAD, DN 40 MM (1 1/4"), PARA CIRCUITOS TERMINAIS, INSTALADO EM PAREDE - FORNECIMENTO E INSTALAÇÃO. AF_12/2015</t>
  </si>
  <si>
    <t>ELETRODUTO RÍGIDO ROSCÁVEL, PVC, DN 20 MM (1/2"), PARA CIRCUITOS TERMINAIS, INSTALADO EM FORRO - FORNECIMENTO E INSTALAÇÃO. AF_12/2015</t>
  </si>
  <si>
    <t>ELETRODUTO RÍGIDO ROSCÁVEL, PVC, DN 25 MM (3/4"), PARA CIRCUITOS TERMINAIS, INSTALADO EM FORRO - FORNECIMENTO E INSTALAÇÃO. AF_12/2015</t>
  </si>
  <si>
    <t>ELETRODUTO RÍGIDO ROSCÁVEL, PVC, DN 32 MM (1"), PARA CIRCUITOS TERMINAIS, INSTALADO EM FORRO - FORNECIMENTO E INSTALAÇÃO. AF_12/2015</t>
  </si>
  <si>
    <t>ELETRODUTO RÍGIDO ROSCÁVEL, PVC, DN 40 MM (1 1/4"), PARA CIRCUITOS TERMINAIS, INSTALADO EM FORRO - FORNECIMENTO E INSTALAÇÃO. AF_12/2015</t>
  </si>
  <si>
    <t>ELETRODUTO RÍGIDO ROSCÁVEL, PVC, DN 20 MM (1/2"), PARA CIRCUITOS TERMINAIS, INSTALADO EM LAJE - FORNECIMENTO E INSTALAÇÃO. AF_12/2015</t>
  </si>
  <si>
    <t>ELETRODUTO RÍGIDO ROSCÁVEL, PVC, DN 25 MM (3/4"), PARA CIRCUITOS TERMINAIS, INSTALADO EM LAJE - FORNECIMENTO E INSTALAÇÃO. AF_12/2015</t>
  </si>
  <si>
    <t>ELETRODUTO RÍGIDO ROSCÁVEL, PVC, DN 32 MM (1"), PARA CIRCUITOS TERMINAIS, INSTALADO EM LAJE - FORNECIMENTO E INSTALAÇÃO. AF_12/2015</t>
  </si>
  <si>
    <t>ELETRODUTO RÍGIDO ROSCÁVEL, PVC, DN 40 MM (1 1/4"), PARA CIRCUITOS TERMINAIS, INSTALADO EM LAJE - FORNECIMENTO E INSTALAÇÃO. AF_12/2015</t>
  </si>
  <si>
    <t>ELETRODUTO RÍGIDO ROSCÁVEL, PVC, DN 20 MM (1/2"), PARA CIRCUITOS TERMINAIS, INSTALADO EM PAREDE - FORNECIMENTO E INSTALAÇÃO. AF_12/2015</t>
  </si>
  <si>
    <t>ELETRODUTO RÍGIDO ROSCÁVEL, PVC, DN 25 MM (3/4"), PARA CIRCUITOS TERMINAIS, INSTALADO EM PAREDE - FORNECIMENTO E INSTALAÇÃO. AF_12/2015</t>
  </si>
  <si>
    <t>ELETRODUTO RÍGIDO ROSCÁVEL, PVC, DN 32 MM (1"), PARA CIRCUITOS TERMINAIS, INSTALADO EM PAREDE - FORNECIMENTO E INSTALAÇÃO. AF_12/2015</t>
  </si>
  <si>
    <t>ELETRODUTO RÍGIDO ROSCÁVEL, PVC, DN 40 MM (1 1/4"), PARA CIRCUITOS TERMINAIS, INSTALADO EM PAREDE - FORNECIMENTO E INSTALAÇÃO. AF_12/2015</t>
  </si>
  <si>
    <t>ELETRODUTO RÍGIDO ROSCÁVEL, PVC, DN 50 MM (1 1/2") - FORNECIMENTO E INSTALAÇÃO. AF_12/2015</t>
  </si>
  <si>
    <t>ELETRODUTO RÍGIDO ROSCÁVEL, PVC, DN 60 MM (2") - FORNECIMENTO E INSTALAÇÃO. AF_12/2015</t>
  </si>
  <si>
    <t>ELETRODUTO RÍGIDO ROSCÁVEL, PVC, DN 75 MM (2 1/2") - FORNECIMENTO E INSTALAÇÃO. AF_12/2015</t>
  </si>
  <si>
    <t>ELETRODUTO RÍGIDO ROSCÁVEL, PVC, DN 85 MM (3") - FORNECIMENTO E INSTALAÇÃO. AF_12/2015</t>
  </si>
  <si>
    <t>ELETRODUTO RÍGIDO ROSCÁVEL, PVC, DN 110 MM (4") - FORNECIMENTO E INSTALAÇÃO. AF_12/2015</t>
  </si>
  <si>
    <t>ELETRODUTO RÍGIDO SOLDÁVEL, PVC, DN 20 MM (½), APARENTE, INSTALADO EM TETO - FORNECIMENTO E INSTALAÇÃO. AF_11/2016_P</t>
  </si>
  <si>
    <t>ELETRODUTO RÍGIDO SOLDÁVEL, PVC, DN 25 MM (3/4), APARENTE, INSTALADO EM TETO - FORNECIMENTO E INSTALAÇÃO. AF_11/2016_P</t>
  </si>
  <si>
    <t>ELETRODUTO RÍGIDO SOLDÁVEL, PVC, DN 32 MM (1), APARENTE, INSTALADO EM TETO - FORNECIMENTO E INSTALAÇÃO. AF_11/2016_P</t>
  </si>
  <si>
    <t>ELETRODUTO RÍGIDO SOLDÁVEL, PVC, DN 20 MM (½), APARENTE, INSTALADO EM PAREDE - FORNECIMENTO E INSTALAÇÃO. AF_11/2016_P</t>
  </si>
  <si>
    <t>ELETRODUTO RÍGIDO SOLDÁVEL, PVC, DN 25 MM (3/4), APARENTE, INSTALADO EM PAREDE - FORNECIMENTO E INSTALAÇÃO. AF_11/2016_P</t>
  </si>
  <si>
    <t>ELETRODUTO RÍGIDO SOLDÁVEL, PVC, DN 32 MM (1), APARENTE, INSTALADO EM PAREDE - FORNECIMENTO E INSTALAÇÃO. AF_11/2016_P</t>
  </si>
  <si>
    <t>LUVA PARA ELETRODUTO, PVC, SOLDÁVEL, DN 20 MM (1/2), APARENTE, INSTALADA EM TETO - FORNECIMENTO E INSTALAÇÃO. AF_11/2016_P</t>
  </si>
  <si>
    <t>ELETRODUTO DE AÇO GALVANIZADO, CLASSE LEVE, DN 20 MM (3/4), APARENTE, INSTALADO EM TETO - FORNECIMENTO E INSTALAÇÃO. AF_11/2016_P</t>
  </si>
  <si>
    <t>ELETRODUTO DE AÇO GALVANIZADO, CLASSE LEVE, DN 25 MM (1), APARENTE, INSTALADO EM TETO - FORNECIMENTO E INSTALAÇÃO. AF_11/2016_P</t>
  </si>
  <si>
    <t>ELETRODUTO DE AÇO GALVANIZADO, CLASSE SEMI PESADO, DN 32 MM (1 1/4), APARENTE, INSTALADO EM TETO - FORNECIMENTO E INSTALAÇÃO. AF_11/2016_P</t>
  </si>
  <si>
    <t>ELETRODUTO DE AÇO GALVANIZADO, CLASSE SEMI PESADO, DN 40 MM (1 1/2 ), APARENTE, INSTALADO EM TETO - FORNECIMENTO E INSTALAÇÃO. AF_11/2016_P</t>
  </si>
  <si>
    <t>ELETRODUTO DE AÇO GALVANIZADO, CLASSE LEVE, DN 20 MM (3/4), APARENTE, INSTALADO EM PAREDE - FORNECIMENTO E INSTALAÇÃO. AF_11/2016_P</t>
  </si>
  <si>
    <t>ELETRODUTO DE AÇO GALVANIZADO, CLASSE LEVE, DN 25 MM (1), APARENTE, INSTALADO EM PAREDE - FORNECIMENTO E INSTALAÇÃO. AF_11/2016_P</t>
  </si>
  <si>
    <t>ELETRODUTO DE AÇO GALVANIZADO, CLASSE SEMI PESADO, DN 32 MM (1 1/4), APARENTE, INSTALADO EM PAREDE - FORNECIMENTO E INSTALAÇÃO. AF_11/2016_P</t>
  </si>
  <si>
    <t>ELETRODUTO DE AÇO GALVANIZADO, CLASSE SEMI PESADO, DN 40 MM (1 1/2  ), APARENTE, INSTALADO EM PAREDE - FORNECIMENTO E INSTALAÇÃO. AF_11/2016_P</t>
  </si>
  <si>
    <t>ELETRODUTO FLEXÍVEL CORRUGADO, PEAD, DN 50 (1 ½)  - FORNECIMENTO E INSTALAÇÃO. AF_04/2016</t>
  </si>
  <si>
    <t>ELETRODUTO FLEXÍVEL CORRUGADO, PEAD, DN 63 (2")  - FORNECIMENTO E INSTALAÇÃO. AF_04/2016</t>
  </si>
  <si>
    <t>ELETRODUTO FLEXÍVEL CORRUGADO, PEAD, DN 90 (3) - FORNECIMENTO E INSTALAÇÃO. AF_04/2016</t>
  </si>
  <si>
    <t>ELETRODUTO FLEXÍVEL CORRUGADO, PEAD, DN 100 (4) - FORNECIMENTO E INSTALAÇÃO. AF_04/2016</t>
  </si>
  <si>
    <t>LUVA PARA ELETRODUTO, PVC, ROSCÁVEL, DN 20 MM (1/2"), PARA CIRCUITOS TERMINAIS, INSTALADA EM FORRO - FORNECIMENTO E INSTALAÇÃO. AF_12/2015</t>
  </si>
  <si>
    <t>LUVA PARA ELETRODUTO, PVC, ROSCÁVEL, DN 25 MM (3/4"), PARA CIRCUITOS TERMINAIS, INSTALADA EM FORRO - FORNECIMENTO E INSTALAÇÃO. AF_12/2015</t>
  </si>
  <si>
    <t>LUVA PARA ELETRODUTO, PVC, ROSCÁVEL, DN 32 MM (1"), PARA CIRCUITOS TERMINAIS, INSTALADA EM FORRO - FORNECIMENTO E INSTALAÇÃO. AF_12/2015</t>
  </si>
  <si>
    <t>LUVA PARA ELETRODUTO, PVC, ROSCÁVEL, DN 40 MM (1 1/4"), PARA CIRCUITOS TERMINAIS, INSTALADA EM FORRO - FORNECIMENTO E INSTALAÇÃO. AF_12/2015</t>
  </si>
  <si>
    <t>LUVA PARA ELETRODUTO, PVC, ROSCÁVEL, DN 20 MM (1/2"), PARA CIRCUITOS TERMINAIS, INSTALADA EM LAJE - FORNECIMENTO E INSTALAÇÃO. AF_12/2015</t>
  </si>
  <si>
    <t>LUVA PARA ELETRODUTO, PVC, ROSCÁVEL, DN 25 MM (3/4"), PARA CIRCUITOS TERMINAIS, INSTALADA EM LAJE - FORNECIMENTO E INSTALAÇÃO. AF_12/2015</t>
  </si>
  <si>
    <t>LUVA PARA ELETRODUTO, PVC, ROSCÁVEL, DN 32 MM (1"), PARA CIRCUITOS TERMINAIS, INSTALADA EM LAJE - FORNECIMENTO E INSTALAÇÃO. AF_12/2015</t>
  </si>
  <si>
    <t>LUVA PARA ELETRODUTO, PVC, ROSCÁVEL, DN 40 MM (1 1/4"), PARA CIRCUITOS TERMINAIS, INSTALADA EM LAJE - FORNECIMENTO E INSTALAÇÃO. AF_12/2015</t>
  </si>
  <si>
    <t>LUVA PARA ELETRODUTO, PVC, ROSCÁVEL, DN 20 MM (1/2"), PARA CIRCUITOS TERMINAIS, INSTALADA EM PAREDE - FORNECIMENTO E INSTALAÇÃO. AF_12/2015</t>
  </si>
  <si>
    <t>LUVA PARA ELETRODUTO, PVC, ROSCÁVEL, DN 25 MM (3/4"), PARA CIRCUITOS TERMINAIS, INSTALADA EM PAREDE - FORNECIMENTO E INSTALAÇÃO. AF_12/2015</t>
  </si>
  <si>
    <t>LUVA PARA ELETRODUTO, PVC, ROSCÁVEL, DN 32 MM (1"), PARA CIRCUITOS TERMINAIS, INSTALADA EM PAREDE - FORNECIMENTO E INSTALAÇÃO. AF_12/2015</t>
  </si>
  <si>
    <t>LUVA PARA ELETRODUTO, PVC, ROSCÁVEL, DN 40 MM (1 1/4"), PARA CIRCUITOS TERMINAIS, INSTALADA EM PAREDE - FORNECIMENTO E INSTALAÇÃO. AF_12/2015</t>
  </si>
  <si>
    <t>CURVA 90 GRAUS PARA ELETRODUTO, PVC, ROSCÁVEL, DN 20 MM (1/2"), PARA CIRCUITOS TERMINAIS, INSTALADA EM FORRO - FORNECIMENTO E INSTALAÇÃO. AF_12/2015</t>
  </si>
  <si>
    <t>CURVA 180 GRAUS PARA ELETRODUTO, PVC, ROSCÁVEL, DN 20 MM (1/2"), PARA CIRCUITOS TERMINAIS, INSTALADA EM FORRO - FORNECIMENTO E INSTALAÇÃO. AF_12/2015</t>
  </si>
  <si>
    <t>CURVA 90 GRAUS PARA ELETRODUTO, PVC, ROSCÁVEL, DN 25 MM (3/4"), PARA CIRCUITOS TERMINAIS, INSTALADA EM FORRO - FORNECIMENTO E INSTALAÇÃO. AF_12/2015</t>
  </si>
  <si>
    <t>CURVA 180 GRAUS PARA ELETRODUTO, PVC, ROSCÁVEL, DN 25 MM (3/4"), PARA CIRCUITOS TERMINAIS, INSTALADA EM FORRO - FORNECIMENTO E INSTALAÇÃO. AF_12/2015</t>
  </si>
  <si>
    <t>CURVA 90 GRAUS PARA ELETRODUTO, PVC, ROSCÁVEL, DN 32 MM (1"), PARA CIRCUITOS TERMINAIS, INSTALADA EM FORRO - FORNECIMENTO E INSTALAÇÃO. AF_12/2015</t>
  </si>
  <si>
    <t>CURVA 180 GRAUS PARA ELETRODUTO, PVC, ROSCÁVEL, DN 32 MM (1"), PARA CIRCUITOS TERMINAIS, INSTALADA EM FORRO - FORNECIMENTO E INSTALAÇÃO. AF_12/2015</t>
  </si>
  <si>
    <t>CURVA 90 GRAUS PARA ELETRODUTO, PVC, ROSCÁVEL, DN 40 MM (1 1/4"), PARA CIRCUITOS TERMINAIS, INSTALADA EM FORRO - FORNECIMENTO E INSTALAÇÃO. AF_12/2015</t>
  </si>
  <si>
    <t>CURVA 180 GRAUS PARA ELETRODUTO, PVC, ROSCÁVEL, DN 40 MM (1 1/4"), PARA CIRCUITOS TERMINAIS, INSTALADA EM FORRO - FORNECIMENTO E INSTALAÇÃO. AF_12/2015</t>
  </si>
  <si>
    <t>CURVA 90 GRAUS PARA ELETRODUTO, PVC, ROSCÁVEL, DN 20 MM (1/2"), PARA CIRCUITOS TERMINAIS, INSTALADA EM LAJE - FORNECIMENTO E INSTALAÇÃO. AF_12/2015</t>
  </si>
  <si>
    <t>CURVA 180 GRAUS PARA ELETRODUTO, PVC, ROSCÁVEL, DN 20 MM (1/2"), PARA CIRCUITOS TERMINAIS, INSTALADA EM LAJE - FORNECIMENTO E INSTALAÇÃO. AF_12/2015</t>
  </si>
  <si>
    <t>CURVA 90 GRAUS PARA ELETRODUTO, PVC, ROSCÁVEL, DN 25 MM (3/4"), PARA CIRCUITOS TERMINAIS, INSTALADA EM LAJE - FORNECIMENTO E INSTALAÇÃO. AF_12/2015</t>
  </si>
  <si>
    <t>CURVA 180 GRAUS PARA ELETRODUTO, PVC, ROSCÁVEL, DN 25 MM (3/4"), PARA CIRCUITOS TERMINAIS, INSTALADA EM LAJE - FORNECIMENTO E INSTALAÇÃO. AF_12/2015</t>
  </si>
  <si>
    <t>CURVA 90 GRAUS PARA ELETRODUTO, PVC, ROSCÁVEL, DN 32 MM (1"), PARA CIRCUITOS TERMINAIS, INSTALADA EM LAJE - FORNECIMENTO E INSTALAÇÃO. AF_12/2015</t>
  </si>
  <si>
    <t>CURVA 180 GRAUS PARA ELETRODUTO, PVC, ROSCÁVEL, DN 32 MM (1), PARA CIRCUITOS TERMINAIS, INSTALADA EM LAJE - FORNECIMENTO E INSTALAÇÃO. AF_12/2015</t>
  </si>
  <si>
    <t>CURVA 90 GRAUS PARA ELETRODUTO, PVC, ROSCÁVEL, DN 40 MM (1 1/4"), PARA CIRCUITOS TERMINAIS, INSTALADA EM LAJE - FORNECIMENTO E INSTALAÇÃO. AF_12/2015</t>
  </si>
  <si>
    <t>CURVA 180 GRAUS PARA ELETRODUTO, PVC, ROSCÁVEL, DN 40 MM (1 1/4"), PARA CIRCUITOS TERMINAIS, INSTALADA EM LAJE - FORNECIMENTO E INSTALAÇÃO. AF_12/2015</t>
  </si>
  <si>
    <t>CURVA 90 GRAUS PARA ELETRODUTO, PVC, ROSCÁVEL, DN 20 MM (1/2"), PARA CIRCUITOS TERMINAIS, INSTALADA EM PAREDE - FORNECIMENTO E INSTALAÇÃO. AF_12/2015</t>
  </si>
  <si>
    <t>CURVA 180 GRAUS PARA ELETRODUTO, PVC, ROSCÁVEL, DN 20 MM (1/2"), PARA CIRCUITOS TERMINAIS, INSTALADA EM PAREDE - FORNECIMENTO E INSTALAÇÃO. AF_12/2015</t>
  </si>
  <si>
    <t>CURVA 90 GRAUS PARA ELETRODUTO, PVC, ROSCÁVEL, DN 25 MM (3/4"), PARA CIRCUITOS TERMINAIS, INSTALADA EM PAREDE - FORNECIMENTO E INSTALAÇÃO. AF_12/2015</t>
  </si>
  <si>
    <t>CURVA 180 GRAUS PARA ELETRODUTO, PVC, ROSCÁVEL, DN 25 MM (3/4"), PARA CIRCUITOS TERMINAIS, INSTALADA EM PAREDE - FORNECIMENTO E INSTALAÇÃO. AF_12/2015</t>
  </si>
  <si>
    <t>CURVA 90 GRAUS PARA ELETRODUTO, PVC, ROSCÁVEL, DN 32 MM (1"), PARA CIRCUITOS TERMINAIS, INSTALADA EM PAREDE - FORNECIMENTO E INSTALAÇÃO. AF_12/2015</t>
  </si>
  <si>
    <t>CURVA 180 GRAUS PARA ELETRODUTO, PVC, ROSCÁVEL, DN 32 MM (1), PARA CIRCUITOS TERMINAIS, INSTALADA EM PAREDE - FORNECIMENTO E INSTALAÇÃO. AF_12/2015</t>
  </si>
  <si>
    <t>CURVA 90 GRAUS PARA ELETRODUTO, PVC, ROSCÁVEL, DN 40 MM (1 1/4"), PARA CIRCUITOS TERMINAIS, INSTALADA EM PAREDE - FORNECIMENTO E INSTALAÇÃO. AF_12/2015</t>
  </si>
  <si>
    <t>CURVA 180 GRAUS PARA ELETRODUTO, PVC, ROSCÁVEL, DN 40 MM (1 1/4"), PARA CIRCUITOS TERMINAIS, INSTALADA EM PAREDE - FORNECIMENTO E INSTALAÇÃO. AF_12/2015</t>
  </si>
  <si>
    <t>LUVA PARA ELETRODUTO, PVC, ROSCÁVEL, DN 50 MM (1 1/2") - FORNECIMENTO E INSTALAÇÃO. AF_12/2015</t>
  </si>
  <si>
    <t>LUVA PARA ELETRODUTO, PVC, ROSCÁVEL, DN 60 MM (2") - FORNECIMENTO E INSTALAÇÃO. AF_12/2015</t>
  </si>
  <si>
    <t>LUVA PARA ELETRODUTO, PVC, ROSCÁVEL, DN 75 MM (2 1/2") - FORNECIMENTO E INSTALAÇÃO. AF_12/2015</t>
  </si>
  <si>
    <t>LUVA PARA ELETRODUTO, PVC, ROSCÁVEL, DN 85 MM (3") - FORNECIMENTO E INSTALAÇÃO. AF_12/2015</t>
  </si>
  <si>
    <t>LUVA PARA ELETRODUTO, PVC, ROSCÁVEL, DN 110 MM (4") - FORNECIMENTO E INSTALAÇÃO. AF_12/2015</t>
  </si>
  <si>
    <t>CURVA 90 GRAUS PARA ELETRODUTO, PVC, ROSCÁVEL, DN 50 MM (1 1/2") - FORNECIMENTO E INSTALAÇÃO. AF_12/2015</t>
  </si>
  <si>
    <t>CURVA 90 GRAUS PARA ELETRODUTO, PVC, ROSCÁVEL, DN 60 MM (2") - FORNECIMENTO E INSTALAÇÃO. AF_12/2015</t>
  </si>
  <si>
    <t>CURVA 90 GRAUS PARA ELETRODUTO, PVC, ROSCÁVEL, DN 75 MM (2 1/2") - FORNECIMENTO E INSTALAÇÃO. AF_12/2015</t>
  </si>
  <si>
    <t>CURVA 90 GRAUS PARA ELETRODUTO, PVC, ROSCÁVEL, DN 85 MM (3") - FORNECIMENTO E INSTALAÇÃO. AF_12/2015</t>
  </si>
  <si>
    <t>CURVA 90 GRAUS PARA ELETRODUTO, PVC, ROSCÁVEL, DN 110 MM (4") - FORNECIMENTO E INSTALAÇÃO. AF_12/2015</t>
  </si>
  <si>
    <t>LUVA PARA ELETRODUTO, PVC, SOLDÁVEL, DN 25 MM (3/4), APARENTE, INSTALADA EM TETO - FORNECIMENTO E INSTALAÇÃO. AF_11/2016_P</t>
  </si>
  <si>
    <t>LUVA PARA ELETRODUTO, PVC, SOLDÁVEL, DN 32 MM (1), APARENTE, INSTALADA EM TETO - FORNECIMENTO E INSTALAÇÃO. AF_11/2016_P</t>
  </si>
  <si>
    <t>LUVA PARA ELETRODUTO, PVC, SOLDÁVEL, DN 20 MM (1/2), APARENTE, INSTALADA EM PAREDE - FORNECIMENTO E INSTALAÇÃO. AF_11/2016_P</t>
  </si>
  <si>
    <t>LUVA PARA ELETRODUTO, PVC, SOLDÁVEL, DN 25 MM (3/4), APARENTE, INSTALADA EM PAREDE - FORNECIMENTO E INSTALAÇÃO. AF_11/2016_P</t>
  </si>
  <si>
    <t>LUVA PARA ELETRODUTO, PVC, SOLDÁVEL, DN 32 MM (1), APARENTE, INSTALADA EM PAREDE - FORNECIMENTO E INSTALAÇÃO. AF_11/2016_P</t>
  </si>
  <si>
    <t>LUVA DE EMENDA PARA ELETRODUTO, AÇO GALVANIZADO, DN 20 MM (3/4  ), APARENTE, INSTALADA EM TETO - FORNECIMENTO E INSTALAÇÃO. AF_11/2016_P</t>
  </si>
  <si>
    <t>LUVA DE EMENDA PARA ELETRODUTO, AÇO GALVANIZADO, DN 25 MM (1''), APARENTE, INSTALADA EM TETO - FORNECIMENTO E INSTALAÇÃO. AF_11/2016_P</t>
  </si>
  <si>
    <t>LUVA DE EMENDA PARA ELETRODUTO, AÇO GALVANIZADO, DN 32 MM (1 1/4''), APARENTE, INSTALADA EM TETO - FORNECIMENTO E INSTALAÇÃO. AF_11/2016_P</t>
  </si>
  <si>
    <t>LUVA DE EMENDA PARA ELETRODUTO, AÇO GALVANIZADO, DN 40 MM (1 1/2''), APARENTE, INSTALADA EM TETO - FORNECIMENTO E INSTALAÇÃO. AF_11/2016_P</t>
  </si>
  <si>
    <t>LUVA DE EMENDA PARA ELETRODUTO, AÇO GALVANIZADO, DN 20 MM (3/4''), APARENTE, INSTALADA EM PAREDE - FORNECIMENTO E INSTALAÇÃO. AF_11/2016_P</t>
  </si>
  <si>
    <t>LUVA DE EMENDA PARA ELETRODUTO, AÇO GALVANIZADO, DN 25 MM (1''), APARENTE, INSTALADA EM PAREDE - FORNECIMENTO E INSTALAÇÃO. AF_11/2016_P</t>
  </si>
  <si>
    <t>LUVA DE EMENDA PARA ELETRODUTO, AÇO GALVANIZADO, DN 32 MM (1 1/4''), APARENTE, INSTALADA EM PAREDE - FORNECIMENTO E INSTALAÇÃO. AF_11/2016_P</t>
  </si>
  <si>
    <t>LUVA DE EMENDA PARA ELETRODUTO, AÇO GALVANIZADO, DN 40 MM (1 1/2''), APARENTE, INSTALADA EM PAREDE - FORNECIMENTO E INSTALAÇÃO. AF_11/2016_P</t>
  </si>
  <si>
    <t>CURVA 135 GRAUS PARA ELETRODUTO, PVC, ROSCÁVEL, DN 25 MM (3/4), PARA CIRCUITOS TERMINAIS, INSTALADA EM FORRO - FORNECIMENTO E INSTALAÇÃO. AF_12/2015</t>
  </si>
  <si>
    <t>CURVA 135 GRAUS PARA ELETRODUTO, PVC, ROSCÁVEL, DN 25 MM (3/4), PARA CIRCUITOS TERMINAIS, INSTALADA EM LAJE - FORNECIMENTO E INSTALAÇÃO. AF_12/2015</t>
  </si>
  <si>
    <t>CURVA 135 GRAUS PARA ELETRODUTO, PVC, ROSCÁVEL, DN 25 MM (3/4), PARA CIRCUITOS TERMINAIS, INSTALADA EM PAREDE - FORNECIMENTO E INSTALAÇÃO. AF_12/2015</t>
  </si>
  <si>
    <t>CABO DE COBRE FLEXÍVEL ISOLADO, 1,5 MM², ANTI-CHAMA 450/750 V, PARA CIRCUITOS TERMINAIS - FORNECIMENTO E INSTALAÇÃO. AF_12/2015</t>
  </si>
  <si>
    <t>CABO DE COBRE FLEXÍVEL ISOLADO, 1,5 MM², ANTI-CHAMA 0,6/1,0 KV, PARA CIRCUITOS TERMINAIS - FORNECIMENTO E INSTALAÇÃO. AF_12/2015</t>
  </si>
  <si>
    <t>CABO DE COBRE FLEXÍVEL ISOLADO, 2,5 MM², ANTI-CHAMA 450/750 V, PARA CIRCUITOS TERMINAIS - FORNECIMENTO E INSTALAÇÃO. AF_12/2015</t>
  </si>
  <si>
    <t>CABO DE COBRE FLEXÍVEL ISOLADO, 2,5 MM², ANTI-CHAMA 0,6/1,0 KV, PARA CIRCUITOS TERMINAIS - FORNECIMENTO E INSTALAÇÃO. AF_12/2015</t>
  </si>
  <si>
    <t>CABO DE COBRE FLEXÍVEL ISOLADO, 4 MM², ANTI-CHAMA 450/750 V, PARA CIRCUITOS TERMINAIS - FORNECIMENTO E INSTALAÇÃO. AF_12/2015</t>
  </si>
  <si>
    <t>CABO DE COBRE FLEXÍVEL ISOLADO, 4 MM², ANTI-CHAMA 0,6/1,0 KV, PARA CIRCUITOS TERMINAIS - FORNECIMENTO E INSTALAÇÃO. AF_12/2015</t>
  </si>
  <si>
    <t>CABO DE COBRE FLEXÍVEL ISOLADO, 6 MM², ANTI-CHAMA 450/750 V, PARA CIRCUITOS TERMINAIS - FORNECIMENTO E INSTALAÇÃO. AF_12/2015</t>
  </si>
  <si>
    <t>CABO DE COBRE FLEXÍVEL ISOLADO, 6 MM², ANTI-CHAMA 0,6/1,0 KV, PARA CIRCUITOS TERMINAIS - FORNECIMENTO E INSTALAÇÃO. AF_12/2015</t>
  </si>
  <si>
    <t>CABO DE COBRE FLEXÍVEL ISOLADO, 10 MM², ANTI-CHAMA 450/750 V, PARA CIRCUITOS TERMINAIS - FORNECIMENTO E INSTALAÇÃO. AF_12/2015</t>
  </si>
  <si>
    <t>CABO DE COBRE FLEXÍVEL ISOLADO, 10 MM², ANTI-CHAMA 0,6/1,0 KV, PARA CIRCUITOS TERMINAIS - FORNECIMENTO E INSTALAÇÃO. AF_12/2015</t>
  </si>
  <si>
    <t>CABO DE COBRE FLEXÍVEL ISOLADO, 16 MM², ANTI-CHAMA 450/750 V, PARA CIRCUITOS TERMINAIS - FORNECIMENTO E INSTALAÇÃO. AF_12/2015</t>
  </si>
  <si>
    <t>CABO DE COBRE FLEXÍVEL ISOLADO, 16 MM², ANTI-CHAMA 0,6/1,0 KV, PARA CIRCUITOS TERMINAIS - FORNECIMENTO E INSTALAÇÃO. AF_12/2015</t>
  </si>
  <si>
    <t>CABO DE COBRE FLEXÍVEL ISOLADO, 10 MM², ANTI-CHAMA 450/750 V, PARA DISTRIBUIÇÃO - FORNECIMENTO E INSTALAÇÃO. AF_12/2015</t>
  </si>
  <si>
    <t>CABO DE COBRE FLEXÍVEL ISOLADO, 10 MM², ANTI-CHAMA 0,6/1,0 KV, PARA DISTRIBUIÇÃO - FORNECIMENTO E INSTALAÇÃO. AF_12/2015</t>
  </si>
  <si>
    <t>CABO DE COBRE FLEXÍVEL ISOLADO, 16 MM², ANTI-CHAMA 450/750 V, PARA DISTRIBUIÇÃO - FORNECIMENTO E INSTALAÇÃO. AF_12/2015</t>
  </si>
  <si>
    <t>CABO DE COBRE FLEXÍVEL ISOLADO, 16 MM², ANTI-CHAMA 0,6/1,0 KV, PARA DISTRIBUIÇÃO - FORNECIMENTO E INSTALAÇÃO. AF_12/2015</t>
  </si>
  <si>
    <t>CABO DE COBRE FLEXÍVEL ISOLADO, 25 MM², ANTI-CHAMA 450/750 V, PARA DISTRIBUIÇÃO - FORNECIMENTO E INSTALAÇÃO. AF_12/2015</t>
  </si>
  <si>
    <t>CABO DE COBRE FLEXÍVEL ISOLADO, 25 MM², ANTI-CHAMA 0,6/1,0 KV, PARA DISTRIBUIÇÃO - FORNECIMENTO E INSTALAÇÃO. AF_12/2015</t>
  </si>
  <si>
    <t>CABO DE COBRE FLEXÍVEL ISOLADO, 35 MM², ANTI-CHAMA 450/750 V, PARA DISTRIBUIÇÃO - FORNECIMENTO E INSTALAÇÃO. AF_12/2015</t>
  </si>
  <si>
    <t>CABO DE COBRE FLEXÍVEL ISOLADO, 35 MM², ANTI-CHAMA 0,6/1,0 KV, PARA DISTRIBUIÇÃO - FORNECIMENTO E INSTALAÇÃO. AF_12/2015</t>
  </si>
  <si>
    <t>CABO DE COBRE FLEXÍVEL ISOLADO, 50 MM², ANTI-CHAMA 450/750 V, PARA DISTRIBUIÇÃO - FORNECIMENTO E INSTALAÇÃO. AF_12/2015</t>
  </si>
  <si>
    <t>CABO DE COBRE FLEXÍVEL ISOLADO, 50 MM², ANTI-CHAMA 0,6/1,0 KV, PARA DISTRIBUIÇÃO - FORNECIMENTO E INSTALAÇÃO. AF_12/2015</t>
  </si>
  <si>
    <t>CABO DE COBRE FLEXÍVEL ISOLADO, 70 MM², ANTI-CHAMA 450/750 V, PARA DISTRIBUIÇÃO - FORNECIMENTO E INSTALAÇÃO. AF_12/2015</t>
  </si>
  <si>
    <t>CABO DE COBRE FLEXÍVEL ISOLADO, 70 MM², ANTI-CHAMA 0,6/1,0 KV, PARA DISTRIBUIÇÃO - FORNECIMENTO E INSTALAÇÃO. AF_12/2015</t>
  </si>
  <si>
    <t>CABO DE COBRE FLEXÍVEL ISOLADO, 95 MM², ANTI-CHAMA 450/750 V, PARA DISTRIBUIÇÃO - FORNECIMENTO E INSTALAÇÃO. AF_12/2015</t>
  </si>
  <si>
    <t>CABO DE COBRE FLEXÍVEL ISOLADO, 95 MM², ANTI-CHAMA 0,6/1,0 KV, PARA DISTRIBUIÇÃO - FORNECIMENTO E INSTALAÇÃO. AF_12/2015</t>
  </si>
  <si>
    <t>CABO DE COBRE FLEXÍVEL ISOLADO, 120 MM², ANTI-CHAMA 450/750 V, PARA DISTRIBUIÇÃO - FORNECIMENTO E INSTALAÇÃO. AF_12/2015</t>
  </si>
  <si>
    <t>CABO DE COBRE FLEXÍVEL ISOLADO, 120 MM², ANTI-CHAMA 0,6/1,0 KV, PARA DISTRIBUIÇÃO - FORNECIMENTO E INSTALAÇÃO. AF_12/2015</t>
  </si>
  <si>
    <t>CABO DE COBRE FLEXÍVEL ISOLADO, 150 MM², ANTI-CHAMA 450/750 V, PARA DISTRIBUIÇÃO - FORNECIMENTO E INSTALAÇÃO. AF_12/2015</t>
  </si>
  <si>
    <t>CABO DE COBRE FLEXÍVEL ISOLADO, 150 MM², ANTI-CHAMA 0,6/1,0 KV, PARA DISTRIBUIÇÃO - FORNECIMENTO E INSTALAÇÃO. AF_12/2015</t>
  </si>
  <si>
    <t>CABO DE COBRE FLEXÍVEL ISOLADO, 185 MM², ANTI-CHAMA 450/750 V, PARA DISTRIBUIÇÃO - FORNECIMENTO E INSTALAÇÃO. AF_12/2015</t>
  </si>
  <si>
    <t>CABO DE COBRE FLEXÍVEL ISOLADO, 185 MM², ANTI-CHAMA 0,6/1,0 KV, PARA DISTRIBUIÇÃO - FORNECIMENTO E INSTALAÇÃO. AF_12/2015</t>
  </si>
  <si>
    <t>CABO DE COBRE FLEXÍVEL ISOLADO, 240 MM², ANTI-CHAMA 450/750 V, PARA DISTRIBUIÇÃO - FORNECIMENTO E INSTALAÇÃO. AF_12/2015</t>
  </si>
  <si>
    <t>CABO DE COBRE FLEXÍVEL ISOLADO, 240 MM², ANTI-CHAMA 0,6/1,0 KV, PARA DISTRIBUIÇÃO - FORNECIMENTO E INSTALAÇÃO. AF_12/2015</t>
  </si>
  <si>
    <t>CABO DE COBRE RÍGIDO ISOLADO, 300 MM², ANTI-CHAMA 450/750 V, PARA DISTRIBUIÇÃO - FORNECIMENTO E INSTALAÇÃO. AF_12/2015</t>
  </si>
  <si>
    <t>CABO DE COBRE FLEXÍVEL ISOLADO, 300 MM², ANTI-CHAMA 0,6/1,0 KV, PARA DISTRIBUIÇÃO - FORNECIMENTO E INSTALAÇÃO. AF_12/2015</t>
  </si>
  <si>
    <t>CAIXA OCTOGONAL 4" X 4", PVC, INSTALADA EM LAJE - FORNECIMENTO E INSTALAÇÃO. AF_12/2015</t>
  </si>
  <si>
    <t>CAIXA OCTOGONAL 3" X 3", PVC, INSTALADA EM LAJE - FORNECIMENTO E INSTALAÇÃO. AF_12/2015</t>
  </si>
  <si>
    <t>CAIXA RETANGULAR 4" X 2" ALTA (2,00 M DO PISO), PVC, INSTALADA EM PAREDE - FORNECIMENTO E INSTALAÇÃO. AF_12/2015</t>
  </si>
  <si>
    <t>CAIXA RETANGULAR 4" X 2" MÉDIA (1,30 M DO PISO), PVC, INSTALADA EM PAREDE - FORNECIMENTO E INSTALAÇÃO. AF_12/2015</t>
  </si>
  <si>
    <t>CAIXA RETANGULAR 4" X 2" BAIXA (0,30 M DO PISO), PVC, INSTALADA EM PAREDE - FORNECIMENTO E INSTALAÇÃO. AF_12/2015</t>
  </si>
  <si>
    <t>CAIXA RETANGULAR 4" X 4" ALTA (2,00 M DO PISO), PVC, INSTALADA EM PAREDE - FORNECIMENTO E INSTALAÇÃO. AF_12/2015</t>
  </si>
  <si>
    <t>CAIXA RETANGULAR 4" X 4" MÉDIA (1,30 M DO PISO), PVC, INSTALADA EM PAREDE - FORNECIMENTO E INSTALAÇÃO. AF_12/2015</t>
  </si>
  <si>
    <t>CAIXA RETANGULAR 4" X 4" BAIXA (0,30 M DO PISO), PVC, INSTALADA EM PAREDE - FORNECIMENTO E INSTALAÇÃO. AF_12/2015</t>
  </si>
  <si>
    <t>CAIXA OCTOGONAL 4" X 4", METÁLICA, INSTALADA EM LAJE - FORNECIMENTO E INSTALAÇÃO. AF_12/2015</t>
  </si>
  <si>
    <t>CAIXA SEXTAVADA 3" X 3", METÁLICA, INSTALADA EM LAJE - FORNECIMENTO E INSTALAÇÃO. AF_12/2015</t>
  </si>
  <si>
    <t>CAIXA RETANGULAR 4" X 2" ALTA (2,00 M DO PISO), METÁLICA, INSTALADA EM PAREDE - FORNECIMENTO E INSTALAÇÃO. AF_12/2015</t>
  </si>
  <si>
    <t>CAIXA RETANGULAR 4" X 2" MÉDIA (1,30 M DO PISO), METÁLICA, INSTALADA EM PAREDE - FORNECIMENTO E INSTALAÇÃO. AF_12/2015</t>
  </si>
  <si>
    <t>CAIXA RETANGULAR 4" X 2" BAIXA (0,30 M DO PISO), METÁLICA, INSTALADA EM PAREDE - FORNECIMENTO E INSTALAÇÃO. AF_12/2015</t>
  </si>
  <si>
    <t>CAIXA RETANGULAR 4" X 4" ALTA (2,00 M DO PISO), METÁLICA, INSTALADA EM PAREDE - FORNECIMENTO E INSTALAÇÃO. AF_12/2015</t>
  </si>
  <si>
    <t>CAIXA RETANGULAR 4" X 4" MÉDIA (1,30 M DO PISO), METÁLICA, INSTALADA EM PAREDE - FORNECIMENTO E INSTALAÇÃO. AF_12/2015</t>
  </si>
  <si>
    <t>CAIXA RETANGULAR 4" X 4" BAIXA (0,30 M DO PISO), METÁLICA, INSTALADA EM PAREDE - FORNECIMENTO E INSTALAÇÃO. AF_12/2015</t>
  </si>
  <si>
    <t>CONDULETE DE ALUMÍNIO, TIPO B, PARA ELETRODUTO DE AÇO GALVANIZADO DN 20 MM (3/4''), APARENTE - FORNECIMENTO E INSTALAÇÃO. AF_11/2016_P</t>
  </si>
  <si>
    <t>CONDULETE DE ALUMÍNIO, TIPO C, PARA ELETRODUTO DE AÇO GALVANIZADO DN 20 MM (3/4''), APARENTE - FORNECIMENTO E INSTALAÇÃO. AF_11/2016_P</t>
  </si>
  <si>
    <t>CONDULETE DE ALUMÍNIO, TIPO E, PARA ELETRODUTO DE AÇO GALVANIZADO DN 20 MM (3/4''), APARENTE - FORNECIMENTO E INSTALAÇÃO. AF_11/2016_P</t>
  </si>
  <si>
    <t>CONDULETE DE ALUMÍNIO, TIPO B, PARA ELETRODUTO DE AÇO GALVANIZADO DN 25 MM (1''), APARENTE - FORNECIMENTO E INSTALAÇÃO. AF_11/2016_P</t>
  </si>
  <si>
    <t>CONDULETE DE ALUMÍNIO, TIPO C, PARA ELETRODUTO DE AÇO GALVANIZADO DN 25 MM (1''), APARENTE - FORNECIMENTO E INSTALAÇÃO. AF_11/2016_P</t>
  </si>
  <si>
    <t>CONDULETE DE ALUMÍNIO, TIPO E, ELETRODUTO DE AÇO GALVANIZADO DN 25 MM (1''), APARENTE - FORNECIMENTO E INSTALAÇÃO. AF_11/2016_P</t>
  </si>
  <si>
    <t>CONDULETE DE ALUMÍNIO, TIPO E, PARA ELETRODUTO DE AÇO GALVANIZADO DN 32 MM (1 1/4''), APARENTE - FORNECIMENTO E INSTALAÇÃO. AF_11/2016_P</t>
  </si>
  <si>
    <t>CONDULETE DE ALUMÍNIO, TIPO LR, PARA ELETRODUTO DE AÇO GALVANIZADO DN 20 MM (3/4''), APARENTE - FORNECIMENTO E INSTALAÇÃO. AF_11/2016_P</t>
  </si>
  <si>
    <t>CONDULETE DE ALUMÍNIO, TIPO LR, PARA ELETRODUTO DE AÇO GALVANIZADO DN 25 MM (1''), APARENTE - FORNECIMENTO E INSTALAÇÃO. AF_11/2016_P</t>
  </si>
  <si>
    <t>CONDULETE DE ALUMÍNIO, TIPO LR, PARA ELETRODUTO DE AÇO GALVANIZADO DN 32 MM (1 1/4''), APARENTE - FORNECIMENTO E INSTALAÇÃO. AF_11/2016_P</t>
  </si>
  <si>
    <t>CONDULETE DE ALUMÍNIO, TIPO T, PARA ELETRODUTO DE AÇO GALVANIZADO DN 20 MM (3/4''), APARENTE - FORNECIMENTO E INSTALAÇÃO. AF_11/2016_P</t>
  </si>
  <si>
    <t>CONDULETE DE ALUMÍNIO, TIPO T, PARA ELETRODUTO DE AÇO GALVANIZADO DN 25 MM (1''), APARENTE - FORNECIMENTO E INSTALAÇÃO. AF_11/2016_P</t>
  </si>
  <si>
    <t>CONDULETE DE ALUMÍNIO, TIPO T, PARA ELETRODUTO DE AÇO GALVANIZADO DN 32 MM (1 1/4''), APARENTE - FORNECIMENTO E INSTALAÇÃO. AF_11/2016_P</t>
  </si>
  <si>
    <t>CONDULETE DE ALUMÍNIO, TIPO X, PARA ELETRODUTO DE AÇO GALVANIZADO DN 20 MM (3/4''), APARENTE - FORNECIMENTO E INSTALAÇÃO. AF_11/2016_P</t>
  </si>
  <si>
    <t>CONDULETE DE ALUMÍNIO, TIPO X, PARA ELETRODUTO DE AÇO GALVANIZADO DN 25 MM (1''), APARENTE - FORNECIMENTO E INSTALAÇÃO. AF_11/2016_P</t>
  </si>
  <si>
    <t>CONDULETE DE ALUMÍNIO, TIPO X, PARA ELETRODUTO DE AÇO GALVANIZADO DN 32 MM (1 1/4''), APARENTE - FORNECIMENTO E INSTALAÇÃO. AF_11/2016_P</t>
  </si>
  <si>
    <t>CONDULETE DE PVC, TIPO B, PARA ELETRODUTO DE PVC SOLDÁVEL DN 20 MM (1/2''), APARENTE - FORNECIMENTO E INSTALAÇÃO. AF_11/2016</t>
  </si>
  <si>
    <t>CONDULETE DE PVC, TIPO B, PARA ELETRODUTO DE PVC SOLDÁVEL DN 25 MM (3/4''), APARENTE - FORNECIMENTO E INSTALAÇÃO. AF_11/2016</t>
  </si>
  <si>
    <t>CONDULETE DE PVC, TIPO B, PARA ELETRODUTO DE PVC SOLDÁVEL DN 32 MM (1''), APARENTE - FORNECIMENTO E INSTALAÇÃO. AF_11/2016</t>
  </si>
  <si>
    <t>CONDULETE DE PVC, TIPO LL, PARA ELETRODUTO DE PVC SOLDÁVEL DN 20 MM (1/2''), APARENTE - FORNECIMENTO E INSTALAÇÃO. AF_11/2016</t>
  </si>
  <si>
    <t>CONDULETE DE PVC, TIPO LL, PARA ELETRODUTO DE PVC SOLDÁVEL DN 25 MM (3/4''), APARENTE - FORNECIMENTO E INSTALAÇÃO. AF_11/2016</t>
  </si>
  <si>
    <t>CONDULETE DE PVC, TIPO LL, PARA ELETRODUTO DE PVC SOLDÁVEL DN 32 MM (1''), APARENTE - FORNECIMENTO E INSTALAÇÃO. AF_11/2016</t>
  </si>
  <si>
    <t>CONDULETE DE PVC, TIPO LB, PARA ELETRODUTO DE PVC SOLDÁVEL DN 20 MM (1/2''), APARENTE - FORNECIMENTO E INSTALAÇÃO. AF_11/2016</t>
  </si>
  <si>
    <t>CONDULETE DE PVC, TIPO LB, PARA ELETRODUTO DE PVC SOLDÁVEL DN 25 MM (3/4''), APARENTE - FORNECIMENTO E INSTALAÇÃO. AF_11/2016</t>
  </si>
  <si>
    <t>CONDULETE DE PVC, TIPO LB, PARA ELETRODUTO DE PVC SOLDÁVEL DN 32 MM (1''), APARENTE - FORNECIMENTO E INSTALAÇÃO. AF_11/2016</t>
  </si>
  <si>
    <t>CONDULETE DE PVC, TIPO TB, PARA ELETRODUTO DE PVC SOLDÁVEL DN 20 MM (1/2''), APARENTE - FORNECIMENTO E INSTALAÇÃO. AF_11/2016</t>
  </si>
  <si>
    <t>CONDULETE DE PVC, TIPO TB, PARA ELETRODUTO DE PVC SOLDÁVEL DN 25 MM (3/4''), APARENTE - FORNECIMENTO E INSTALAÇÃO. AF_11/2016</t>
  </si>
  <si>
    <t>CONDULETE DE PVC, TIPO TB, PARA ELETRODUTO DE PVC SOLDÁVEL DN 32 MM (1''), APARENTE - FORNECIMENTO E INSTALAÇÃO. AF_11/2016</t>
  </si>
  <si>
    <t>CONDULETE DE PVC, TIPO X, PARA ELETRODUTO DE PVC SOLDÁVEL DN 20 MM (1/2''), APARENTE - FORNECIMENTO E INSTALAÇÃO. AF_11/2016</t>
  </si>
  <si>
    <t>CONDULETE DE PVC, TIPO X, PARA ELETRODUTO DE PVC SOLDÁVEL DN 25 MM (3/4''), APARENTE - FORNECIMENTO E INSTALAÇÃO. AF_11/2016</t>
  </si>
  <si>
    <t>CONDULETE DE PVC, TIPO X, PARA ELETRODUTO DE PVC SOLDÁVEL DN 32 MM (1''), APARENTE - FORNECIMENTO E INSTALAÇÃO. AF_11/2016</t>
  </si>
  <si>
    <t>SUPORTE PARAFUSADO COM PLACA DE ENCAIXE 4" X 2" ALTO (2,00 M DO PISO) PARA PONTO ELÉTRICO - FORNECIMENTO E INSTALAÇÃO. AF_12/2015</t>
  </si>
  <si>
    <t>SUPORTE PARAFUSADO COM PLACA DE ENCAIXE 4" X 2" MÉDIO (1,30 M DO PISO) PARA PONTO ELÉTRICO - FORNECIMENTO E INSTALAÇÃO. AF_12/2015</t>
  </si>
  <si>
    <t>SUPORTE PARAFUSADO COM PLACA DE ENCAIXE 4" X 2" BAIXO (0,30 M DO PISO) PARA PONTO ELÉTRICO - FORNECIMENTO E INSTALAÇÃO. AF_12/2015</t>
  </si>
  <si>
    <t>SUPORTE PARAFUSADO COM PLACA DE ENCAIXE 4" X 4" ALTO (2,00 M DO PISO) PARA PONTO ELÉTRICO - FORNECIMENTO E INSTALAÇÃO. AF_12/2015</t>
  </si>
  <si>
    <t>SUPORTE PARAFUSADO COM PLACA DE ENCAIXE 4" X 4" MÉDIO (1,30 M DO PISO) PARA PONTO ELÉTRICO - FORNECIMENTO E INSTALAÇÃO. AF_12/2015</t>
  </si>
  <si>
    <t>SUPORTE PARAFUSADO COM PLACA DE ENCAIXE 4" X 4" BAIXO (0,30 M DO PISO) PARA PONTO ELÉTRICO - FORNECIMENTO E INSTALAÇÃO. AF_12/2015</t>
  </si>
  <si>
    <t>INTERRUPTOR SIMPLES (1 MÓDULO), 10A/250V, SEM SUPORTE E SEM PLACA - FORNECIMENTO E INSTALAÇÃO. AF_12/2015</t>
  </si>
  <si>
    <t>INTERRUPTOR SIMPLES (1 MÓDULO), 10A/250V, INCLUINDO SUPORTE E PLACA - FORNECIMENTO E INSTALAÇÃO. AF_12/2015</t>
  </si>
  <si>
    <t>INTERRUPTOR PARALELO (1 MÓDULO), 10A/250V, SEM SUPORTE E SEM PLACA - FORNECIMENTO E INSTALAÇÃO. AF_12/2015</t>
  </si>
  <si>
    <t>INTERRUPTOR PARALELO (1 MÓDULO), 10A/250V, INCLUINDO SUPORTE E PLACA - FORNECIMENTO E INSTALAÇÃO. AF_12/2015</t>
  </si>
  <si>
    <t>INTERRUPTOR SIMPLES (1 MÓDULO) COM INTERRUPTOR PARALELO (1 MÓDULO), 10A/250V, SEM SUPORTE E SEM PLACA - FORNECIMENTO E INSTALAÇÃO. AF_12/2015</t>
  </si>
  <si>
    <t>INTERRUPTOR SIMPLES (1 MÓDULO) COM INTERRUPTOR PARALELO (1 MÓDULO), 10A/250V, INCLUINDO SUPORTE E PLACA - FORNECIMENTO E INSTALAÇÃO. AF_12/2015</t>
  </si>
  <si>
    <t>INTERRUPTOR SIMPLES (2 MÓDULOS), 10A/250V, SEM SUPORTE E SEM PLACA - FORNECIMENTO E INSTALAÇÃO. AF_12/2015</t>
  </si>
  <si>
    <t>INTERRUPTOR SIMPLES (2 MÓDULOS), 10A/250V, INCLUINDO SUPORTE E PLACA - FORNECIMENTO E INSTALAÇÃO. AF_12/2015</t>
  </si>
  <si>
    <t>INTERRUPTOR PARALELO (2 MÓDULOS), 10A/250V, SEM SUPORTE E SEM PLACA - FORNECIMENTO E INSTALAÇÃO. AF_12/2015</t>
  </si>
  <si>
    <t>INTERRUPTOR PARALELO (2 MÓDULOS), 10A/250V, INCLUINDO SUPORTE E PLACA - FORNECIMENTO E INSTALAÇÃO. AF_12/2015</t>
  </si>
  <si>
    <t>INTERRUPTOR SIMPLES (1 MÓDULO) COM INTERRUPTOR PARALELO (2 MÓDULOS), 10A/250V, SEM SUPORTE E SEM PLACA - FORNECIMENTO E INSTALAÇÃO. AF_12/2015</t>
  </si>
  <si>
    <t>INTERRUPTOR SIMPLES (1 MÓDULO) COM INTERRUPTOR PARALELO (2 MÓDULOS), 10A/250V, INCLUINDO SUPORTE E PLACA - FORNECIMENTO E INSTALAÇÃO. AF_12/2015</t>
  </si>
  <si>
    <t>INTERRUPTOR SIMPLES (2 MÓDULOS) COM INTERRUPTOR PARALELO (1 MÓDULO), 10A/250V, SEM SUPORTE E SEM PLACA - FORNECIMENTO E INSTALAÇÃO. AF_12/2015</t>
  </si>
  <si>
    <t>INTERRUPTOR SIMPLES (2 MÓDULOS) COM INTERRUPTOR PARALELO (1 MÓDULO), 10A/250V, INCLUINDO SUPORTE E PLACA - FORNECIMENTO E INSTALAÇÃO. AF_12/2015</t>
  </si>
  <si>
    <t>INTERRUPTOR SIMPLES (3 MÓDULOS), 10A/250V, SEM SUPORTE E SEM PLACA - FORNECIMENTO E INSTALAÇÃO. AF_12/2015</t>
  </si>
  <si>
    <t>INTERRUPTOR SIMPLES (3 MÓDULOS), 10A/250V, INCLUINDO SUPORTE E PLACA - FORNECIMENTO E INSTALAÇÃO. AF_12/2015</t>
  </si>
  <si>
    <t>INTERRUPTOR PARALELO (3 MÓDULOS), 10A/250V, SEM SUPORTE E SEM PLACA - FORNECIMENTO E INSTALAÇÃO. AF_12/2015</t>
  </si>
  <si>
    <t>INTERRUPTOR PARALELO (3 MÓDULOS), 10A/250V, INCLUINDO SUPORTE E PLACA - FORNECIMENTO E INSTALAÇÃO. AF_12/2015</t>
  </si>
  <si>
    <t>INTERRUPTOR SIMPLES (3 MÓDULOS) COM INTERRUPTOR PARALELO (1 MÓDULO), 10A/250V, SEM SUPORTE E SEM PLACA - FORNECIMENTO E INSTALAÇÃO. AF_12/2015</t>
  </si>
  <si>
    <t>INTERRUPTOR SIMPLES (3 MÓDULOS) COM INTERRUPTOR PARALELO (1 MÓDULO), 10A/250V, INCLUINDO SUPORTE E PLACA - FORNECIMENTO E INSTALAÇÃO. AF_12/2015</t>
  </si>
  <si>
    <t>INTERRUPTOR SIMPLES (2 MÓDULOS) COM INTERRUPTOR PARALELO (2 MÓDULOS), 10A/250V, SEM SUPORTE E SEM PLACA - FORNECIMENTO E INSTALAÇÃO. AF_12/2015</t>
  </si>
  <si>
    <t>INTERRUPTOR SIMPLES (2 MÓDULOS) COM INTERRUPTOR PARALELO (2 MÓDULOS), 10A/250V, INCLUINDO SUPORTE E PLACA - FORNECIMENTO E INSTALAÇÃO. AF_12/2015</t>
  </si>
  <si>
    <t>INTERRUPTOR SIMPLES (4 MÓDULOS), 10A/250V, SEM SUPORTE E SEM PLACA - FORNECIMENTO E INSTALAÇÃO. AF_12/2015</t>
  </si>
  <si>
    <t>INTERRUPTOR SIMPLES (4 MÓDULOS), 10A/250V, INCLUINDO SUPORTE E PLACA - FORNECIMENTO E INSTALAÇÃO. AF_12/2015</t>
  </si>
  <si>
    <t>INTERRUPTOR SIMPLES (6 MÓDULOS), 10A/250V, SEM SUPORTE E SEM PLACA - FORNECIMENTO E INSTALAÇÃO. AF_12/2015</t>
  </si>
  <si>
    <t>INTERRUPTOR SIMPLES (6 MÓDULOS), 10A/250V, INCLUINDO SUPORTE E PLACA - FORNECIMENTO E INSTALAÇÃO. AF_12/2015</t>
  </si>
  <si>
    <t>INTERRUPTOR INTERMEDIÁRIO (1 MÓDULO), 10A/250V, SEM SUPORTE E SEM PLACA - FORNECIMENTO E INSTALAÇÃO. AF_09/2017</t>
  </si>
  <si>
    <t>INTERRUPTOR INTERMEDIÁRIO (1 MÓDULO), 10A/250V, INCLUINDO SUPORTE E PLACA - FORNECIMENTO E INSTALAÇÃO. AF_09/2017</t>
  </si>
  <si>
    <t>INTERRUPTOR BIPOLAR (1 MÓDULO), 10A/250V, SEM SUPORTE E SEM PLACA - FORNECIMENTO E INSTALAÇÃO. AF_09/2017</t>
  </si>
  <si>
    <t>INTERRUPTOR BIPOLAR (1 MÓDULO), 10A/250V, INCLUINDO SUPORTE E PLACA - FORNECIMENTO E INSTALAÇÃO. AF_09/2017</t>
  </si>
  <si>
    <t>DIMMER ROTATIVO (1 MÓDULO), 220V/600W, SEM SUPORTE E SEM PLACA - FORNECIMENTO E INSTALAÇÃO. AF_09/2017</t>
  </si>
  <si>
    <t>DIMMER ROTATIVO (1 MÓDULO), 220V/600W, INCLUINDO SUPORTE E PLACA - FORNECIMENTO E INSTALAÇÃO. AF_09/2017</t>
  </si>
  <si>
    <t>INTERRUPTOR PULSADOR CAMPAINHA (1 MÓDULO), 10A/250V, SEM SUPORTE E SEM PLACA - FORNECIMENTO E INSTALAÇÃO. AF_09/2017</t>
  </si>
  <si>
    <t>INTERRUPTOR PULSADOR CAMPAINHA (1 MÓDULO), 10A/250V, INCLUINDO SUPORTE E PLACA - FORNECIMENTO E INSTALAÇÃO. AF_09/2017</t>
  </si>
  <si>
    <t>CAMPAINHA CIGARRA (1 MÓDULO), 10A/250V, SEM SUPORTE E SEM PLACA - FORNECIMENTO E INSTALAÇÃO. AF_09/2017</t>
  </si>
  <si>
    <t>CAMPAINHA CIGARRA (1 MÓDULO), 10A/250V, INCLUINDO SUPORTE E PLACA - FORNECIMENTO E INSTALAÇÃO. AF_09/2017</t>
  </si>
  <si>
    <t>INTERRUPTOR PULSADOR MINUTERIA (1 MÓDULO), 10A/250V, SEM SUPORTE E SEM PLACA - FORNECIMENTO E INSTALAÇÃO. AF_09/2017</t>
  </si>
  <si>
    <t>INTERRUPTOR PULSADOR MINUTERIA (1 MÓDULO), 10A/250V, INCLUINDO SUPORTE E PLACA - FORNECIMENTO E INSTALAÇÃO. AF_09/2017</t>
  </si>
  <si>
    <t>TOMADA ALTA DE EMBUTIR (1 MÓDULO), 2P+T 10 A, SEM SUPORTE E SEM PLACA - FORNECIMENTO E INSTALAÇÃO. AF_12/2015</t>
  </si>
  <si>
    <t>TOMADA ALTA DE EMBUTIR (1 MÓDULO), 2P+T 20 A, SEM SUPORTE E SEM PLACA - FORNECIMENTO E INSTALAÇÃO. AF_12/2015</t>
  </si>
  <si>
    <t>TOMADA ALTA DE EMBUTIR (1 MÓDULO), 2P+T 10 A, INCLUINDO SUPORTE E PLACA - FORNECIMENTO E INSTALAÇÃO. AF_12/2015</t>
  </si>
  <si>
    <t>TOMADA ALTA DE EMBUTIR (1 MÓDULO), 2P+T 20 A, INCLUINDO SUPORTE E PLACA - FORNECIMENTO E INSTALAÇÃO. AF_12/2015</t>
  </si>
  <si>
    <t>TOMADA MÉDIA DE EMBUTIR (1 MÓDULO), 2P+T 10 A, SEM SUPORTE E SEM PLACA - FORNECIMENTO E INSTALAÇÃO. AF_12/2015</t>
  </si>
  <si>
    <t>TOMADA MÉDIA DE EMBUTIR (1 MÓDULO), 2P+T 20 A, SEM SUPORTE E SEM PLACA - FORNECIMENTO E INSTALAÇÃO. AF_12/2015</t>
  </si>
  <si>
    <t>TOMADA MÉDIA DE EMBUTIR (1 MÓDULO), 2P+T 10 A, INCLUINDO SUPORTE E PLACA - FORNECIMENTO E INSTALAÇÃO. AF_12/2015</t>
  </si>
  <si>
    <t>TOMADA MÉDIA DE EMBUTIR (1 MÓDULO), 2P+T 20 A, INCLUINDO SUPORTE E PLACA - FORNECIMENTO E INSTALAÇÃO. AF_12/2015</t>
  </si>
  <si>
    <t>TOMADA BAIXA DE EMBUTIR (1 MÓDULO), 2P+T 10 A, SEM SUPORTE E SEM PLACA - FORNECIMENTO E INSTALAÇÃO. AF_12/2015</t>
  </si>
  <si>
    <t>TOMADA BAIXA DE EMBUTIR (1 MÓDULO), 2P+T 20 A, SEM SUPORTE E SEM PLACA - FORNECIMENTO E INSTALAÇÃO. AF_12/2015</t>
  </si>
  <si>
    <t>TOMADA BAIXA DE EMBUTIR (1 MÓDULO), 2P+T 10 A, INCLUINDO SUPORTE E PLACA - FORNECIMENTO E INSTALAÇÃO. AF_12/2015</t>
  </si>
  <si>
    <t>TOMADA BAIXA DE EMBUTIR (1 MÓDULO), 2P+T 20 A, INCLUINDO SUPORTE E PLACA - FORNECIMENTO E INSTALAÇÃO. AF_12/2015</t>
  </si>
  <si>
    <t>TOMADA MÉDIA DE EMBUTIR (2 MÓDULOS), 2P+T 10 A, SEM SUPORTE E SEM PLACA - FORNECIMENTO E INSTALAÇÃO. AF_12/2015</t>
  </si>
  <si>
    <t>TOMADA MÉDIA DE EMBUTIR (2 MÓDULOS), 2P+T 20 A, SEM SUPORTE E SEM PLACA - FORNECIMENTO E INSTALAÇÃO. AF_12/2015</t>
  </si>
  <si>
    <t>TOMADA MÉDIA DE EMBUTIR (2 MÓDULOS), 2P+T 10 A, INCLUINDO SUPORTE E PLACA - FORNECIMENTO E INSTALAÇÃO. AF_12/2015</t>
  </si>
  <si>
    <t>TOMADA MÉDIA DE EMBUTIR (2 MÓDULOS), 2P+T 20 A, INCLUINDO SUPORTE E PLACA - FORNECIMENTO E INSTALAÇÃO. AF_12/2015</t>
  </si>
  <si>
    <t>TOMADA BAIXA DE EMBUTIR (2 MÓDULOS), 2P+T 10 A, SEM SUPORTE E SEM PLACA - FORNECIMENTO E INSTALAÇÃO. AF_12/2015</t>
  </si>
  <si>
    <t>TOMADA BAIXA DE EMBUTIR (2 MÓDULOS), 2P+T 20 A, SEM SUPORTE E SEM PLACA - FORNECIMENTO E INSTALAÇÃO. AF_12/2015</t>
  </si>
  <si>
    <t>TOMADA BAIXA DE EMBUTIR (2 MÓDULOS), 2P+T 10 A, INCLUINDO SUPORTE E PLACA - FORNECIMENTO E INSTALAÇÃO. AF_12/2015</t>
  </si>
  <si>
    <t>TOMADA BAIXA DE EMBUTIR (2 MÓDULOS), 2P+T 20 A, INCLUINDO SUPORTE E PLACA - FORNECIMENTO E INSTALAÇÃO. AF_12/2015</t>
  </si>
  <si>
    <t>TOMADA MÉDIA DE EMBUTIR (3 MÓDULOS), 2P+T 10 A, SEM SUPORTE E SEM PLACA - FORNECIMENTO E INSTALAÇÃO. AF_12/2015</t>
  </si>
  <si>
    <t>TOMADA MÉDIA DE EMBUTIR (3 MÓDULOS), 2P+T 20 A, SEM SUPORTE E SEM PLACA - FORNECIMENTO E INSTALAÇÃO. AF_12/2015</t>
  </si>
  <si>
    <t>TOMADA MÉDIA DE EMBUTIR (3 MÓDULOS), 2P+T 10 A, INCLUINDO SUPORTE E PLACA - FORNECIMENTO E INSTALAÇÃO. AF_12/2015</t>
  </si>
  <si>
    <t>TOMADA MÉDIA DE EMBUTIR (3 MÓDULOS), 2P+T 20 A, INCLUINDO SUPORTE E PLACA - FORNECIMENTO E INSTALAÇÃO. AF_12/2015</t>
  </si>
  <si>
    <t>TOMADA BAIXA DE EMBUTIR (3 MÓDULOS), 2P+T 10 A, SEM SUPORTE E SEM PLACA - FORNECIMENTO E INSTALAÇÃO. AF_12/2015</t>
  </si>
  <si>
    <t>TOMADA BAIXA DE EMBUTIR (3 MÓDULOS), 2P+T 20 A, SEM SUPORTE E SEM PLACA - FORNECIMENTO E INSTALAÇÃO. AF_12/2015</t>
  </si>
  <si>
    <t>TOMADA BAIXA DE EMBUTIR (3 MÓDULOS), 2P+T 10 A, INCLUINDO SUPORTE E PLACA - FORNECIMENTO E INSTALAÇÃO. AF_12/2015</t>
  </si>
  <si>
    <t>TOMADA BAIXA DE EMBUTIR (3 MÓDULOS), 2P+T 20 A, INCLUINDO SUPORTE E PLACA - FORNECIMENTO E INSTALAÇÃO. AF_12/2015</t>
  </si>
  <si>
    <t>TOMADA BAIXA DE EMBUTIR (4 MÓDULOS), 2P+T 10 A, SEM SUPORTE E SEM PLACA - FORNECIMENTO E INSTALAÇÃO. AF_12/2015</t>
  </si>
  <si>
    <t>TOMADA BAIXA DE EMBUTIR (4 MÓDULOS), 2P+T 10 A, INCLUINDO SUPORTE E PLACA - FORNECIMENTO E INSTALAÇÃO. AF_12/2015</t>
  </si>
  <si>
    <t>TOMADA BAIXA DE EMBUTIR (6 MÓDULOS), 2P+T 10 A, SEM SUPORTE E SEM PLACA - FORNECIMENTO E INSTALAÇÃO. AF_12/2015</t>
  </si>
  <si>
    <t>TOMADA BAIXA DE EMBUTIR (6 MÓDULOS), 2P+T 10 A, INCLUINDO SUPORTE E PLACA - FORNECIMENTO E INSTALAÇÃO. AF_12/2015</t>
  </si>
  <si>
    <t>INTERRUPTOR SIMPLES (1 MÓDULO) COM 1 TOMADA DE EMBUTIR 2P+T 10 A,  SEM SUPORTE E SEM PLACA - FORNECIMENTO E INSTALAÇÃO. AF_12/2015</t>
  </si>
  <si>
    <t>INTERRUPTOR SIMPLES (1 MÓDULO) COM 1 TOMADA DE EMBUTIR 2P+T 10 A,  INCLUINDO SUPORTE E PLACA - FORNECIMENTO E INSTALAÇÃO. AF_12/2015</t>
  </si>
  <si>
    <t>INTERRUPTOR SIMPLES (1 MÓDULO) COM 2 TOMADAS DE EMBUTIR 2P+T 10 A,  SEM SUPORTE E SEM PLACA - FORNECIMENTO E INSTALAÇÃO. AF_12/2015</t>
  </si>
  <si>
    <t>INTERRUPTOR SIMPLES (1 MÓDULO) COM 2 TOMADAS DE EMBUTIR 2P+T 10 A,  INCLUINDO SUPORTE E PLACA - FORNECIMENTO E INSTALAÇÃO. AF_12/2015</t>
  </si>
  <si>
    <t>INTERRUPTOR SIMPLES (2 MÓDULOS) COM 1 TOMADA DE EMBUTIR 2P+T 10 A,  SEM SUPORTE E SEM PLACA - FORNECIMENTO E INSTALAÇÃO. AF_12/2015</t>
  </si>
  <si>
    <t>INTERRUPTOR SIMPLES (2 MÓDULOS) COM 1 TOMADA DE EMBUTIR 2P+T 10 A,  INCLUINDO SUPORTE E PLACA - FORNECIMENTO E INSTALAÇÃO. AF_12/2015</t>
  </si>
  <si>
    <t>INTERRUPTOR PARALELO (1 MÓDULO) COM 1 TOMADA DE EMBUTIR 2P+T 10 A,  SEM SUPORTE E SEM PLACA - FORNECIMENTO E INSTALAÇÃO. AF_12/2015</t>
  </si>
  <si>
    <t>INTERRUPTOR PARALELO (1 MÓDULO) COM 1 TOMADA DE EMBUTIR 2P+T 10 A,  INCLUINDO SUPORTE E PLACA - FORNECIMENTO E INSTALAÇÃO. AF_12/2015</t>
  </si>
  <si>
    <t>INTERRUPTOR PARALELO (1 MÓDULO) COM 2 TOMADAS DE EMBUTIR 2P+T 10 A,  SEM SUPORTE E SEM PLACA - FORNECIMENTO E INSTALAÇÃO. AF_12/2015</t>
  </si>
  <si>
    <t>INTERRUPTOR PARALELO (1 MÓDULO) COM 2 TOMADAS DE EMBUTIR 2P+T 10 A,  INCLUINDO SUPORTE E PLACA - FORNECIMENTO E INSTALAÇÃO. AF_12/2015</t>
  </si>
  <si>
    <t>INTERRUPTOR PARALELO (2 MÓDULOS) COM 1 TOMADA DE EMBUTIR 2P+T 10 A,  SEM SUPORTE E SEM PLACA - FORNECIMENTO E INSTALAÇÃO. AF_12/2015</t>
  </si>
  <si>
    <t>INTERRUPTOR PARALELO (2 MÓDULOS) COM 1 TOMADA DE EMBUTIR 2P+T 10 A,  INCLUINDO SUPORTE E PLACA - FORNECIMENTO E INSTALAÇÃO. AF_12/2015</t>
  </si>
  <si>
    <t>INTERRUPTOR SIMPLES (1 MÓDULO), INTERRUPTOR PARALELO (1 MÓDULO) E 1 TOMADA DE EMBUTIR 2P+T 10 A,  SEM SUPORTE E SEM PLACA - FORNECIMENTO E INSTALAÇÃO. AF_12/2015</t>
  </si>
  <si>
    <t>INTERRUPTOR SIMPLES (1 MÓDULO), INTERRUPTOR PARALELO (1 MÓDULO) E 1 TOMADA DE EMBUTIR 2P+T 10 A,  INCLUINDO SUPORTE E PLACA - FORNECIMENTO E INSTALAÇÃO. AF_12/2015</t>
  </si>
  <si>
    <t>ASSENTAMENTO DE POSTE DE CONCRETO COM COMPRIMENTO NOMINAL DE 9 M, CARGA NOMINAL MENOR OU IGUAL A 1000 DAN, ENGASTAMENTO SIMPLES COM 1,5 M DE SOLO (NÃO INCLUI FORNECIMENTO). AF_11/2019</t>
  </si>
  <si>
    <t>ASSENTAMENTO DE POSTE DE CONCRETO COM COMPRIMENTO NOMINAL DE 10 M, CARGA NOMINAL MENOR OU IGUAL A 1000 DAN, ENGASTAMENTO SIMPLES COM 1,6 M DE SOLO (NÃO INCLUI FORNECIMENTO). AF_11/2019</t>
  </si>
  <si>
    <t>ASSENTAMENTO DE POSTE DE CONCRETO COM COMPRIMENTO NOMINAL DE 10 M, CARGA NOMINAL MAIOR QUE 1000 DAN, ENGASTAMENTO SIMPLES COM 1,6 M DE SOLO (NÃO INCLUI FORNECIMENTO). AF_11/2019</t>
  </si>
  <si>
    <t>ASSENTAMENTO DE POSTE DE CONCRETO COM COMPRIMENTO NOMINAL DE 10,5 M, CARGA NOMINAL MENOR OU IGUAL A 1000 DAN, ENGASTAMENTO SIMPLES COM 1,65 M DE SOLO (NÃO INCLUI FORNECIMENTO). AF_11/2019</t>
  </si>
  <si>
    <t>ASSENTAMENTO DE POSTE DE CONCRETO COM COMPRIMENTO NOMINAL DE 10,5 M, CARGA NOMINAL MAIOR QUE 1000 DAN, ENGASTAMENTO SIMPLES COM 1,65 M DE SOLO (NÃO INCLUI FORNECIMENTO). AF_11/2019</t>
  </si>
  <si>
    <t>ASSENTAMENTO DE POSTE DE CONCRETO COM COMPRIMENTO NOMINAL DE 11 M, CARGA NOMINAL MENOR OU IGUAL A 1000 DAN, ENGASTAMENTO SIMPLES COM 1,7 M DE SOLO (NÃO INCLUI FORNECIMENTO). AF_11/2019</t>
  </si>
  <si>
    <t>ASSENTAMENTO DE POSTE DE CONCRETO COM COMPRIMENTO NOMINAL DE 11 M, CARGA NOMINAL MAIOR QUE 1000 DAN, ENGASTAMENTO SIMPLES COM 1,7 M DE SOLO (NÃO INCLUI FORNECIMENTO). AF_11/2019</t>
  </si>
  <si>
    <t>ASSENTAMENTO DE POSTE DE CONCRETO COM COMPRIMENTO NOMINAL DE 12 M, CARGA NOMINAL MENOR OU IGUAL A 1000 DAN, ENGASTAMENTO SIMPLES COM 1,8 M DE SOLO (NÃO INCLUI FORNECIMENTO). AF_11/2019</t>
  </si>
  <si>
    <t>ASSENTAMENTO DE POSTE DE CONCRETO COM COMPRIMENTO NOMINAL DE 12 M, CARGA NOMINAL MAIOR QUE 1000 DAN, ENGASTAMENTO SIMPLES COM 1,8 M DE SOLO (NÃO INCLUI FORNECIMENTO). AF_11/2019</t>
  </si>
  <si>
    <t>ASSENTAMENTO DE POSTE DE CONCRETO COM COMPRIMENTO NOMINAL DE 13 M, CARGA NOMINAL MENOR OU IGUAL A 1000 DAN, ENGASTAMENTO SIMPLES COM 1,9 M DE SOLO (NÃO INCLUI FORNECIMENTO). AF_11/2019</t>
  </si>
  <si>
    <t>ASSENTAMENTO DE POSTE DE CONCRETO COM COMPRIMENTO NOMINAL DE 13 M, CARGA NOMINAL MAIOR QUE 1000 DAN, ENGASTAMENTO SIMPLES COM 1,9 M DE SOLO (NÃO INCLUI FORNECIMENTO). AF_11/2019</t>
  </si>
  <si>
    <t>ASSENTAMENTO DE POSTE DE CONCRETO COM COMPRIMENTO NOMINAL DE 13,5 M, CARGA NOMINAL MENOR OU IGUAL A 1000 DAN, ENGASTAMENTO SIMPLES COM 1,95 M DE SOLO (NÃO INCLUI FORNECIMENTO). AF_11/2019</t>
  </si>
  <si>
    <t>ASSENTAMENTO DE POSTE DE CONCRETO COM COMPRIMENTO NOMINAL DE 13,5 M, CARGA NOMINAL MAIOR QUE 1000 DAN, ENGASTAMENTO SIMPLES COM 1,95 M DE SOLO (NÃO INCLUI FORNECIMENTO). AF_11/2019</t>
  </si>
  <si>
    <t>ASSENTAMENTO DE POSTE DE CONCRETO COM COMPRIMENTO NOMINAL DE 14 M, CARGA NOMINAL MENOR OU IGUAL A 1000 DAN, ENGASTAMENTO SIMPLES COM 2 M DE SOLO (NÃO INCLUI FORNECIMENTO). AF_11/2019</t>
  </si>
  <si>
    <t>ASSENTAMENTO DE POSTE DE CONCRETO COM COMPRIMENTO NOMINAL DE 14 M, CARGA NOMINAL MAIOR QUE 1000 DAN, ENGASTAMENTO SIMPLES COM 2 M DE SOLO (NÃO INCLUI FORNECIMENTO). AF_11/2019</t>
  </si>
  <si>
    <t>ASSENTAMENTO DE POSTE DE CONCRETO COM COMPRIMENTO NOMINAL DE 15 M, CARGA NOMINAL MENOR OU IGUAL A 1000 DAN, ENGASTAMENTO SIMPLES COM 2,1 M DE SOLO (NÃO INCLUI FORNECIMENTO). AF_11/2019</t>
  </si>
  <si>
    <t>ASSENTAMENTO DE POSTE DE CONCRETO COM COMPRIMENTO NOMINAL DE 15 M, CARGA NOMINAL MAIOR QUE 1000 DAN, ENGASTAMENTO SIMPLES COM 2,1 M DE SOLO (NÃO INCLUI FORNECIMENTO). AF_11/2019</t>
  </si>
  <si>
    <t>ASSENTAMENTO DE POSTE DE CONCRETO COM COMPRIMENTO NOMINAL DE 18 M, CARGA NOMINAL MENOR OU IGUAL A 1000 DAN, ENGASTAMENTO SIMPLES COM 2,4 M DE SOLO (NÃO INCLUI FORNECIMENTO). AF_11/2019</t>
  </si>
  <si>
    <t>ASSENTAMENTO DE POSTE DE CONCRETO COM COMPRIMENTO NOMINAL DE 18 M, CARGA NOMINAL MAIOR QUE 1000 DAN, ENGASTAMENTO SIMPLES COM 2,4 M DE SOLO (NÃO INCLUI FORNECIMENTO). AF_11/2019</t>
  </si>
  <si>
    <t>ASSENTAMENTO DE POSTE DE CONCRETO COM COMPRIMENTO NOMINAL DE 20 M, CARGA NOMINAL MENOR OU IGUAL A 1000 DAN, ENGASTAMENTO SIMPLES COM 2,6 M DE SOLO (NÃO INCLUI FORNECIMENTO). AF_11/2019</t>
  </si>
  <si>
    <t>ASSENTAMENTO DE POSTE DE CONCRETO COM COMPRIMENTO NOMINAL DE 20 M, CARGA NOMINAL MAIOR QUE 1000, ENGASTAMENTO SIMPLES COM 2,6 M DE SOLO (NÃO INCLUI FORNECIMENTO). AF_11/2019</t>
  </si>
  <si>
    <t>ASSENTAMENTO DE POSTE DE CONCRETO COM COMPRIMENTO NOMINAL DE 9 M, CARGA NOMINAL DE 150 DAN, ENGASTAMENTO BASE CONCRETADA COM 1 M DE CONCRETO E 0,5 M DE SOLO (NÃO INCLUI FORNECIMENTO). AF_11/2019</t>
  </si>
  <si>
    <t>ASSENTAMENTO DE POSTE DE CONCRETO COM COMPRIMENTO NOMINAL DE 9 M, CARGA NOMINAL DE 300 DAN, ENGASTAMENTO BASE CONCRETADA COM 1 M DE CONCRETO E 0,5 M DE SOLO (NÃO INCLUI FORNECIMENTO). AF_11/2019</t>
  </si>
  <si>
    <t>ASSENTAMENTO DE POSTE DE CONCRETO COM COMPRIMENTO NOMINAL DE 9 M, CARGA NOMINAL DE 400 DAN, ENGASTAMENTO BASE CONCRETADA COM 1 M DE CONCRETO E 0,5 M DE SOLO (NÃO INCLUI FORNECIMENTO). AF_11/2019</t>
  </si>
  <si>
    <t>ASSENTAMENTO DE POSTE DE CONCRETO COM COMPRIMENTO NOMINAL DE 9 M, CARGA NOMINAL DE 600 DAN, ENGASTAMENTO BASE CONCRETADA COM 1 M DE CONCRETO E 0,5 M DE SOLO (NÃO INCLUI FORNECIMENTO). AF_11/2019</t>
  </si>
  <si>
    <t>ASSENTAMENTO DE POSTE DE CONCRETO COM COMPRIMENTO NOMINAL DE 9 M, CARGA NOMINAL DE 1000 DAN, ENGASTAMENTO BASE CONCRETADA COM 1 M DE CONCRETO E 0,5 M DE SOLO (NÃO INCLUI FORNECIMENTO). AF_11/2019</t>
  </si>
  <si>
    <t>ASSENTAMENTO DE POSTE DE CONCRETO COM COMPRIMENTO NOMINAL DE 10 M, CARGA NOMINAL DE 300 DAN, ENGASTAMENTO BASE CONCRETADA COM 1 M DE CONCRETO E 0,6 M DE SOLO (NÃO INCLUI FORNECIMENTO). AF_11/2019</t>
  </si>
  <si>
    <t>ASSENTAMENTO DE POSTE DE CONCRETO COM COMPRIMENTO NOMINAL DE 10 M, CARGA NOMINAL DE 600 DAN, ENGASTAMENTO BASE CONCRETADA COM 1 M DE CONCRETO E 0,6 M DE SOLO (NÃO INCLUI FORNECIMENTO). AF_11/2019</t>
  </si>
  <si>
    <t>ASSENTAMENTO DE POSTE DE CONCRETO COM COMPRIMENTO NOMINAL DE 10 M, CARGA NOMINAL DE 1000 DAN, ENGASTAMENTO BASE CONCRETADA COM 1 M DE CONCRETO E 0,6 M DE SOLO (NÃO INCLUI FORNECIMENTO). AF_11/2019</t>
  </si>
  <si>
    <t>ASSENTAMENTO DE POSTE DE CONCRETO COM COMPRIMENTO NOMINAL DE 10,5 M, CARGA NOMINAL DE 300 DAN, ENGASTAMENTO BASE CONCRETADA COM 1 M DE CONCRETO E 0,65 M DE SOLO (NÃO INCLUI FORNECIMENTO). AF_11/2019</t>
  </si>
  <si>
    <t>ASSENTAMENTO DE POSTE DE CONCRETO COM COMPRIMENTO NOMINAL DE 10,5 M, CARGA NOMINAL DE 600 DAN, ENGASTAMENTO BASE CONCRETADA COM 1 M DE CONCRETO E 0,65 M DE SOLO (NÃO INCLUI FORNECIMENTO). AF_11/2019</t>
  </si>
  <si>
    <t>ASSENTAMENTO DE POSTE DE CONCRETO COM COMPRIMENTO NOMINAL DE 10,5 M, CARGA NOMINAL DE 1000 DAN, ENGASTAMENTO BASE CONCRETADA COM 1 M DE CONCRETO E 0,65 M DE SOLO (NÃO INCLUI FORNECIMENTO). AF_11/2019</t>
  </si>
  <si>
    <t>ASSENTAMENTO DE POSTE DE CONCRETO COM COMPRIMENTO NOMINAL DE 11 M, CARGA NOMINAL DE 300 DAN, ENGASTAMENTO BASE CONCRETADA COM 1 M DE CONCRETO E 0,7 M DE SOLO (NÃO INCLUI FORNECIMENTO). AF_11/2019</t>
  </si>
  <si>
    <t>ASSENTAMENTO DE POSTE DE CONCRETO COM COMPRIMENTO NOMINAL DE 11 M, CARGA NOMINAL DE 400 DAN, ENGASTAMENTO BASE CONCRETADA COM 1 M DE CONCRETO E 0,7 M DE SOLO (NÃO INCLUI FORNECIMENTO). AF_11/2019</t>
  </si>
  <si>
    <t>ASSENTAMENTO DE POSTE DE CONCRETO COM COMPRIMENTO NOMINAL DE 11 M, CARGA NOMINAL DE 600 DAN, ENGASTAMENTO BASE CONCRETADA COM 1 M DE CONCRETO E 0,7 M DE SOLO (NÃO INCLUI FORNECIMENTO). AF_11/2019</t>
  </si>
  <si>
    <t>ASSENTAMENTO DE POSTE DE CONCRETO COM COMPRIMENTO NOMINAL DE 11 M, CARGA NOMINAL DE 1000 DAN, ENGASTAMENTO BASE CONCRETADA COM 1 M DE CONCRETO E 0,7 M DE SOLO (NÃO INCLUI FORNECIMENTO). AF_11/2019</t>
  </si>
  <si>
    <t>ASSENTAMENTO DE POSTE DE CONCRETO COM COMPRIMENTO NOMINAL DE 12 M, CARGA NOMINAL DE 400 DAN, ENGASTAMENTO BASE CONCRETADA COM 1 M DE CONCRETO E 0,8 M DE SOLO (NÃO INCLUI FORNECIMENTO). AF_11/2019</t>
  </si>
  <si>
    <t>ASSENTAMENTO DE POSTE DE CONCRETO COM COMPRIMENTO NOMINAL DE 12 M, CARGA NOMINAL DE 600 DAN, ENGASTAMENTO BASE CONCRETADA COM 1 M DE CONCRETO E 0,8 M DE SOLO (NÃO INCLUI FORNECIMENTO). AF_11/2019</t>
  </si>
  <si>
    <t>ASSENTAMENTO DE POSTE DE CONCRETO COM COMPRIMENTO NOMINAL DE 12 M, CARGA NOMINAL DE 1000 DAN, ENGASTAMENTO BASE CONCRETADA COM 1 M DE CONCRETO E 0,8 M DE SOLO (NÃO INCLUI FORNECIMENTO). AF_11/2019</t>
  </si>
  <si>
    <t>ASSENTAMENTO DE POSTE DE CONCRETO COM COMPRIMENTO NOMINAL DE 13 M, CARGA NOMINAL DE 600 DAN, ENGASTAMENTO BASE CONCRETADA COM 1 M DE CONCRETO E 0,9 M DE SOLO (NÃO INCLUI FORNECIMENTO). AF_11/2019</t>
  </si>
  <si>
    <t>ASSENTAMENTO DE POSTE DE CONCRETO COM COMPRIMENTO NOMINAL DE 13 M, CARGA NOMINAL DE 1000 DAN, ENGASTAMENTO BASE CONCRETADA COM 1 M DE CONCRETO E 0,9 M DE SOLO - SOMENTE INSTALAÇÃO, SEM FORNECIMENTO. AF_11/2019</t>
  </si>
  <si>
    <t>POSTE DECORATIVO PARA JARDIM EM AÇO TUBULAR, H = *2,5* M, SEM LUMINÁRIA - FORNECIMENTO E INSTALAÇÃO. AF_11/2019</t>
  </si>
  <si>
    <t>POSTE DE AÇO CONICO CONTÍNUO CURVO SIMPLES, FLANGEADO, H=9M, INCLUSIVE LUMINÁRIA, SEM LÂMPADA - FORNECIMENTO E INSTALACAO. AF_11/2019</t>
  </si>
  <si>
    <t>POSTE DE AÇO CONICO CONTÍNUO CURVO DUPLO, FLANGEADO, H=9M, INCLUSIVE LUMINÁRIAS, SEM LÂMPADAS - FORNECIMENTO E INSTALACAO. AF_11/2019</t>
  </si>
  <si>
    <t>POSTE DE AÇO CONICO CONTÍNUO CURVO SIMPLES, ENGASTADO, H=9M, INCLUSIVE LUMINÁRIA, SEM LÂMPADA - FORNECIMENTO E INSTALACAO. AF_11/2019</t>
  </si>
  <si>
    <t>POSTE DE AÇO CONICO CONTÍNUO CURVO DUPLO, ENGASTADO, H=9M, INCLUSIVE LUMINÁRIAS, SEM LÂMPADAS - FORNECIMENTO E INSTALACAO. AF_11/2019</t>
  </si>
  <si>
    <t>PONTO DE ILUMINAÇÃO RESIDENCIAL INCLUINDO INTERRUPTOR SIMPLES, CAIXA ELÉTRICA, ELETRODUTO, CABO, RASGO, QUEBRA E CHUMBAMENTO (EXCLUINDO LUMINÁRIA E LÂMPADA). AF_01/2016</t>
  </si>
  <si>
    <t>PONTO DE ILUMINAÇÃO RESIDENCIAL INCLUINDO INTERRUPTOR SIMPLES (2 MÓDULOS), CAIXA ELÉTRICA, ELETRODUTO, CABO, RASGO, QUEBRA E CHUMBAMENTO (EXCLUINDO LUMINÁRIA E LÂMPADA). AF_01/2016</t>
  </si>
  <si>
    <t>PONTO DE ILUMINAÇÃO RESIDENCIAL INCLUINDO INTERRUPTOR PARALELO, CAIXA ELÉTRICA, ELETRODUTO, CABO, RASGO, QUEBRA E CHUMBAMENTO (EXCLUINDO LUMINÁRIA E LÂMPADA). AF_01/2016</t>
  </si>
  <si>
    <t>PONTO DE ILUMINAÇÃO RESIDENCIAL INCLUINDO INTERRUPTOR PARALELO (2 MÓDULOS), CAIXA ELÉTRICA, ELETRODUTO, CABO, RASGO, QUEBRA E CHUMBAMENTO (EXCLUINDO LUMINÁRIA E LÂMPADA). AF_01/2016</t>
  </si>
  <si>
    <t>PONTO DE ILUMINAÇÃO RESIDENCIAL INCLUINDO INTERRUPTOR SIMPLES CONJUGADO COM PARALELO, CAIXA ELÉTRICA, ELETRODUTO, CABO, RASGO, QUEBRA E CHUMBAMENTO (EXCLUINDO LUMINÁRIA E LÂMPADA). AF_01/2016</t>
  </si>
  <si>
    <t>PONTO DE TOMADA RESIDENCIAL INCLUINDO TOMADA 10A/250V, CAIXA ELÉTRICA, ELETRODUTO, CABO, RASGO, QUEBRA E CHUMBAMENTO. AF_01/2016</t>
  </si>
  <si>
    <t>PONTO DE TOMADA RESIDENCIAL INCLUINDO TOMADA (2 MÓDULOS) 10A/250V, CAIXA ELÉTRICA, ELETRODUTO, CABO, RASGO, QUEBRA E CHUMBAMENTO. AF_01/2016</t>
  </si>
  <si>
    <t>PONTO DE TOMADA RESIDENCIAL INCLUINDO TOMADA 20A/250V, CAIXA ELÉTRICA, ELETRODUTO, CABO, RASGO, QUEBRA E CHUMBAMENTO. AF_01/2016</t>
  </si>
  <si>
    <t>PONTO DE UTILIZAÇÃO DE EQUIPAMENTOS ELÉTRICOS, RESIDENCIAL, INCLUINDO SUPORTE E PLACA, CAIXA ELÉTRICA, ELETRODUTO, CABO, RASGO, QUEBRA E CHUMBAMENTO. AF_01/2016</t>
  </si>
  <si>
    <t>PONTO DE ILUMINAÇÃO E TOMADA, RESIDENCIAL, INCLUINDO INTERRUPTOR SIMPLES E TOMADA 10A/250V, CAIXA ELÉTRICA, ELETRODUTO, CABO, RASGO, QUEBRA E CHUMBAMENTO (EXCLUINDO LUMINÁRIA E LÂMPADA). AF_01/2016</t>
  </si>
  <si>
    <t>PONTO DE ILUMINAÇÃO E TOMADA, RESIDENCIAL, INCLUINDO INTERRUPTOR PARALELO E TOMADA 10A/250V, CAIXA ELÉTRICA, ELETRODUTO, CABO, RASGO, QUEBRA E CHUMBAMENTO (EXCLUINDO LUMINÁRIA E LÂMPADA). AF_01/2016</t>
  </si>
  <si>
    <t>PONTO DE ILUMINAÇÃO E TOMADA, RESIDENCIAL, INCLUINDO INTERRUPTOR SIMPLES, INTERRUPTOR PARALELO E TOMADA 10A/250V, CAIXA ELÉTRICA, ELETRODUTO, CABO, RASGO, QUEBRA E CHUMBAMENTO (EXCLUINDO LUMINÁRIA E LÂMPADA). AF_01/2016</t>
  </si>
  <si>
    <t>CORDOALHA DE COBRE NU 16 MM², NÃO ENTERRADA, COM ISOLADOR - FORNECIMENTO E INSTALAÇÃO. AF_12/2017</t>
  </si>
  <si>
    <t>CORDOALHA DE COBRE NU 25 MM², NÃO ENTERRADA, COM ISOLADOR - FORNECIMENTO E INSTALAÇÃO. AF_12/2017</t>
  </si>
  <si>
    <t>CORDOALHA DE COBRE NU 35 MM², NÃO ENTERRADA, COM ISOLADOR - FORNECIMENTO E INSTALAÇÃO. AF_12/2017</t>
  </si>
  <si>
    <t>CORDOALHA DE COBRE NU 50 MM², NÃO ENTERRADA, COM ISOLADOR - FORNECIMENTO E INSTALAÇÃO. AF_12/2017</t>
  </si>
  <si>
    <t>CORDOALHA DE COBRE NU 70 MM², NÃO ENTERRADA, COM ISOLADOR - FORNECIMENTO E INSTALAÇÃO. AF_12/2017</t>
  </si>
  <si>
    <t>CORDOALHA DE COBRE NU 95 MM², NÃO ENTERRADA, COM ISOLADOR - FORNECIMENTO E INSTALAÇÃO. AF_12/2017</t>
  </si>
  <si>
    <t>CORDOALHA DE COBRE NU 50 MM², ENTERRADA, SEM ISOLADOR - FORNECIMENTO E INSTALAÇÃO. AF_12/2017</t>
  </si>
  <si>
    <t>CORDOALHA DE COBRE NU 70 MM², ENTERRADA, SEM ISOLADOR - FORNECIMENTO E INSTALAÇÃO. AF_12/2017</t>
  </si>
  <si>
    <t>CORDOALHA DE COBRE NU 95 MM², ENTERRADA, SEM ISOLADOR - FORNECIMENTO E INSTALAÇÃO. AF_12/2017</t>
  </si>
  <si>
    <t>ELETRODUTO PVC 40MM (1 ¼ ) PARA SPDA - FORNECIMENTO E INSTALAÇÃO. AF_12/2017</t>
  </si>
  <si>
    <t>HASTE DE ATERRAMENTO 5/8  PARA SPDA - FORNECIMENTO E INSTALAÇÃO. AF_12/2017</t>
  </si>
  <si>
    <t>HASTE DE ATERRAMENTO 3/4  PARA SPDA - FORNECIMENTO E INSTALAÇÃO. AF_12/2017</t>
  </si>
  <si>
    <t>BASE METÁLICA PARA MASTRO 1 ½  PARA SPDA - FORNECIMENTO E INSTALAÇÃO. AF_12/2017</t>
  </si>
  <si>
    <t>MASTRO 1 ½  PARA SPDA - FORNECIMENTO E INSTALAÇÃO. AF_12/2017</t>
  </si>
  <si>
    <t>CAPTOR TIPO FRANKLIN PARA SPDA - FORNECIMENTO E INSTALAÇÃO. AF_12/2017</t>
  </si>
  <si>
    <t>SUPORTE ISOLADOR PARA CORDOALHA DE COBRE - FORNECIMENTO E INSTALAÇÃO. AF_12/2017</t>
  </si>
  <si>
    <t>CABO TELEFÔNICO CCI-50 1 PAR, INSTALADO EM ENTRADA DE EDIFICAÇÃO - FORNECIMENTO E INSTALAÇÃO. AF_11/2019</t>
  </si>
  <si>
    <t>CABO TELEFÔNICO CCI-50 2 PARES, SEM BLINDAGEM, INSTALADO EM ENTRADA DE EDIFICAÇÃO - FORNECIMENTO E INSTALAÇÃO. AF_11/2019</t>
  </si>
  <si>
    <t>CABO TELEFÔNICO CCI-50 3 PARES, SEM BLINDAGEM, INSTALADO EM ENTRADA DE EDIFICAÇÃO - FORNECIMENTO E INSTALAÇÃO. AF_11/2019</t>
  </si>
  <si>
    <t>CABO TELEFÔNICO CCI-50 4 PARES, SEM BLINDAGEM, INSTALADO EM ENTRADA DE EDIFICAÇÃO - FORNECIMENTO E INSTALAÇÃO. AF_11/2019</t>
  </si>
  <si>
    <t>CABO TELEFÔNICO CCI-50 5 PARES, SEM BLINDAGEM, INSTALADO EM ENTRADA DE EDIFICAÇÃO - FORNECIMENTO E INSTALAÇÃO. AF_11/2019</t>
  </si>
  <si>
    <t>CABO TELEFÔNICO CCI-50 6 PARES, SEM BLINDAGEM, INSTALADO EM ENTRADA DE EDIFICAÇÃO - FORNECIMENTO E INSTALAÇÃO. AF_11/2019</t>
  </si>
  <si>
    <t>CABO TELEFÔNICO CI-50 10 PARES INSTALADO EM ENTRADA DE EDIFICAÇÃO - FORNECIMENTO E INSTALAÇÃO. AF_11/2019</t>
  </si>
  <si>
    <t>CABO TELEFÔNICO CI-50 20 PARES INSTALADO EM ENTRADA DE EDIFICAÇÃO - FORNECIMENTO E INSTALAÇÃO. AF_11/2019</t>
  </si>
  <si>
    <t>CABO TELEFÔNICO CI-50 30 PARES INSTALADO EM ENTRADA DE EDIFICAÇÃO - FORNECIMENTO E INSTALAÇÃO. AF_11/2019</t>
  </si>
  <si>
    <t>CABO TELEFÔNICO CI-50 50 PARES INSTALADO EM ENTRADA DE EDIFICAÇÃO - FORNECIMENTO E INSTALAÇÃO. AF_11/2019</t>
  </si>
  <si>
    <t>CABO TELEFÔNICO CI-50 75 PARES INSTALADO EM ENTRADA DE EDIFICAÇÃO - FORNECIMENTO E INSTALAÇÃO. AF_11/2019</t>
  </si>
  <si>
    <t>CABO TELEFÔNICO CI-50 200 PARES INSTALADO EM ENTRADA DE EDIFICAÇÃO - FORNECIMENTO E INSTALAÇÃO. AF_11/2019</t>
  </si>
  <si>
    <t>CABO TELEFÔNICO CCI-50 4 PARES, SEM BLINDAGEM, INSTALADO EM PRUMADA - FORNECIMENTO E INSTALAÇÃO. AF_11/2019</t>
  </si>
  <si>
    <t>CABO TELEFÔNICO CCI-50 5 PARES, SEM BLINDAGEM, INSTALADO EM PRUMADA - FORNECIMENTO E INSTALAÇÃO. AF_11/2019</t>
  </si>
  <si>
    <t>CABO TELEFÔNICO CCI-50 6 PARES, SEM BLINDAGEM, INSTALADO EM PRUMADA - FORNECIMENTO E INSTALAÇÃO. AF_11/2019</t>
  </si>
  <si>
    <t>CABO TELEFÔNICO CI-50 10 PARES INSTALADO EM PRUMADA - FORNECIMENTO E INSTALAÇÃO. AF_11/2019</t>
  </si>
  <si>
    <t>CABO TELEFÔNICO CI-50 20 PARES INSTALADO EM PRUMADA - FORNECIMENTO E INSTALAÇÃO. AF_11/2019</t>
  </si>
  <si>
    <t>CABO TELEFÔNICO CI-50 30 PARES INSTALADO EM PRUMADA - FORNECIMENTO E INSTALAÇÃO. AF_11/2019</t>
  </si>
  <si>
    <t>CABO TELEFÔNICO CI-50 50 PARES INSTALADO EM PRUMADA - FORNECIMENTO E INSTALAÇÃO. AF_11/2019</t>
  </si>
  <si>
    <t>CABO TELEFÔNICO CCI-50 1 PAR, SEM BLINDAGEM, INSTALADO EM DISTRIBUIÇÃO DE EDIFICAÇÃO RESIDENCIAL - FORNECIMENTO E INSTALAÇÃO. AF_11/2019</t>
  </si>
  <si>
    <t>CABO TELEFÔNICO CCI-50 2 PARES, SEM BLINDAGEM, INSTALADO EM DISTRIBUIÇÃO DE EDIFICAÇÃO RESIDENCIAL - FORNECIMENTO E INSTALAÇÃO. AF_11/2019</t>
  </si>
  <si>
    <t>CABO TELEFÔNICO CCI-50 3 PARES, SEM BLINDAGEM, INSTALADO EM DISTRIBUIÇÃO DE EDIFICAÇÃO RESIDENCIAL - FORNECIMENTO E INSTALAÇÃO. AF_11/2019</t>
  </si>
  <si>
    <t>CABO TELEFÔNICO CCI-50 4 PARES, SEM BLINDAGEM, INSTALADO EM DISTRIBUIÇÃO DE EDIFICAÇÃO RESIDENCIAL - FORNECIMENTO E INSTALAÇÃO. AF_11/2019</t>
  </si>
  <si>
    <t>CABO TELEFÔNICO CCI-50 5 PARES, SEM BLINDAGEM, INSTALADO EM DISTRIBUIÇÃO DE EDIFICAÇÃO RESIDENCIAL - FORNECIMENTO E INSTALAÇÃO. AF_11/2019</t>
  </si>
  <si>
    <t>CABO TELEFÔNICO CCI-50 6 PARES, SEM BLINDAGEM, INSTALADO EM DISTRIBUIÇÃO DE EDIFICAÇÃO RESIDENCIAL - FORNECIMENTO E INSTALAÇÃO. AF_11/2019</t>
  </si>
  <si>
    <t>CABO TELEFÔNICO CI-50 10 PARES INSTALADO EM DISTRIBUIÇÃO DE EDIFICAÇÃO RESIDENCIAL - FORNECIMENTO E INSTALAÇÃO. AF_11/2019</t>
  </si>
  <si>
    <t>CABO TELEFÔNICO CCI-50 1 PAR, SEM BLINDAGEM, INSTALADO EM DISTRIBUIÇÃO DE EDIFICAÇÃO INSTITUCIONAL - FORNECIMENTO E INSTALAÇÃO. AF_11/2019</t>
  </si>
  <si>
    <t>CABO TELEFÔNICO CCI-50 2 PARES, SEM BLINDAGEM, INSTALADO EM DISTRIBUIÇÃO DE EDIFICAÇÃO INSTITUCIONAL - FORNECIMENTO E INSTALAÇÃO. AF_11/2019</t>
  </si>
  <si>
    <t>CABO TELEFÔNICO CCI-50 3 PARES, SEM BLINDAGEM, INSTALADO EM DISTRIBUIÇÃO DE EDIFICAÇÃO INSTITUCIONAL - FORNECIMENTO E INSTALAÇÃO. AF_11/2019</t>
  </si>
  <si>
    <t>CABO TELEFÔNICO CCI-50 4 PARES, SEM BLINDAGEM, INSTALADO EM DISTRIBUIÇÃO DE EDIFICAÇÃO INSTITUCIONAL - FORNECIMENTO E INSTALAÇÃO. AF_11/2019</t>
  </si>
  <si>
    <t>CABO TELEFÔNICO CCI-50 5 PARES, SEM BLINDAGEM, INSTALADO EM DISTRIBUIÇÃO DE EDIFICAÇÃO INSTITUCIONAL - FORNECIMENTO E INSTALAÇÃO. AF_11/2019</t>
  </si>
  <si>
    <t>CABO TELEFÔNICO CCI-50 6 PARES, SEM BLINDAGEM, INSTALADO EM DISTRIBUIÇÃO DE EDIFICAÇÃO INSTITUCIONAL - FORNECIMENTO E INSTALAÇÃO. AF_11/2019</t>
  </si>
  <si>
    <t>CABO TELEFÔNICO CI-50 10 PARES INSTALADO EM DISTRIBUIÇÃO DE EDIFICAÇÃO INSTITUCIONAL - FORNECIMENTO E INSTALAÇÃO. AF_11/2019</t>
  </si>
  <si>
    <t>CABO TELEFÔNICO CTP-APL-50 10 PARES INSTALADO EM ENTRADA DE EDIFICAÇÃO - FORNECIMENTO E INSTALAÇÃO. AF_11/2019</t>
  </si>
  <si>
    <t>CABO TELEFÔNICO CTP-APL-50 20 PARES INSTALADO EM ENTRADA DE EDIFICAÇÃO - FORNECIMENTO E INSTALAÇÃO. AF_11/2019</t>
  </si>
  <si>
    <t>CABO TELEFÔNICO CTP-APL-50 30 PARES INSTALADO EM ENTRADA DE EDIFICAÇÃO - FORNECIMENTO E INSTALAÇÃO. AF_11/2019</t>
  </si>
  <si>
    <t>CAIXA DE PASSAGEM PARA TELEFONE 15X15X10CM (SOBREPOR), FORNECIMENTO E INSTALACAO. AF_11/2019</t>
  </si>
  <si>
    <t>CAIXA DE PASSAGEM PARA TELEFONE 80X80X15CM (SOBREPOR) FORNECIMENTO E INSTALACAO. AF_11/2019</t>
  </si>
  <si>
    <t>QUADRO DE DISTRIBUIÇÃO PARA TELEFONE N.2, 20X20X12CM EM CHAPA METALICA, DE EMBUTIR, SEM ACESSORIOS, PADRÃO TELEBRAS, FORNECIMENTO E INSTALAÇÃO. AF_11/2019</t>
  </si>
  <si>
    <t>QUADRO DE DISTRIBUICAO PARA TELEFONE N.3, 40X40X12CM EM CHAPA METALICA, DE EMBUTIR, SEM ACESSORIOS, PADRAO TELEBRAS, FORNECIMENTO E INSTALAÇÃO. AF_11/2019</t>
  </si>
  <si>
    <t>QUADRO DE DISTRIBUICAO PARA TELEFONE N.4, 60X60X12CM EM CHAPA METALICA, DE EMBUTIR, SEM ACESSORIOS, PADRAO TELEBRAS, FORNECIMENTO E INSTALAÇÃO. AF_11/2019</t>
  </si>
  <si>
    <t>QUADRO DE DISTRIBUIÇÃO PARA TELEFONE N.5, 80X80X12CM EM CHAPA METALICA, SEM ACESSORIOS, PADRAO TELEBRAS, FORNECIMENTO E INSTALAÇÃO. AF_11/2019</t>
  </si>
  <si>
    <t>PINTURA ANTICORROSIVA DE DUTO METÁLICO. AF_04/2018</t>
  </si>
  <si>
    <t>CABO ELETRÔNICO CATEGORIA 5E, INSTALADO EM EDIFICAÇÃO RESIDENCIAL - FORNECIMENTO E INSTALAÇÃO. AF_11/2019</t>
  </si>
  <si>
    <t>CABO ELETRÔNICO CATEGORIA 5E, INSTALADO EM EDIFICAÇÃO INSTITUCIONAL - FORNECIMENTO E INSTALAÇÃO. AF_11/2019</t>
  </si>
  <si>
    <t>CABO ELETRÔNICO CATEGORIA 6, INSTALADO EM EDIFICAÇÃO RESIDENCIAL - FORNECIMENTO E INSTALAÇÃO. AF_11/2019</t>
  </si>
  <si>
    <t>CABO ELETRÔNICO CATEGORIA 6, INSTALADO EM EDIFICAÇÃO INSTITUCIONAL - FORNECIMENTO E INSTALAÇÃO. AF_11/2019</t>
  </si>
  <si>
    <t>PATCH PANEL 24 PORTAS, CATEGORIA 5E - FORNECIMENTO E INSTALAÇÃO. AF_11/2019</t>
  </si>
  <si>
    <t>PATCH PANEL 24 PORTAS, CATEGORIA 6 - FORNECIMENTO E INSTALAÇÃO. AF_11/2019</t>
  </si>
  <si>
    <t>PATCH PANEL 48 PORTAS, CATEGORIA 6 - FORNECIMENTO E INSTALAÇÃO. AF_11/2019</t>
  </si>
  <si>
    <t>TOMADA DE REDE RJ45 - FORNECIMENTO E INSTALAÇÃO. AF_11/2019</t>
  </si>
  <si>
    <t>TOMADA PARA TELEFONE RJ11 - FORNECIMENTO E INSTALAÇÃO. AF_11/2019</t>
  </si>
  <si>
    <t>PATCH PANEL 48 PORTAS, CATEGORIA 5E - FORNECIMENTO E INSTALAÇÃO. AF_11/2019</t>
  </si>
  <si>
    <t>TUBO, PVC, SOLDÁVEL, DN 20MM, INSTALADO EM RAMAL OU SUB-RAMAL DE ÁGUA - FORNECIMENTO E INSTALAÇÃO. AF_12/2014</t>
  </si>
  <si>
    <t>TUBO, PVC, SOLDÁVEL, DN 25MM, INSTALADO EM RAMAL OU SUB-RAMAL DE ÁGUA - FORNECIMENTO E INSTALAÇÃO. AF_12/2014</t>
  </si>
  <si>
    <t>TUBO, PVC, SOLDÁVEL, DN 32MM, INSTALADO EM RAMAL OU SUB-RAMAL DE ÁGUA - FORNECIMENTO E INSTALAÇÃO. AF_12/2014</t>
  </si>
  <si>
    <t>TUBO, PVC, SOLDÁVEL, DN 20MM, INSTALADO EM RAMAL DE DISTRIBUIÇÃO DE ÁGUA - FORNECIMENTO E INSTALAÇÃO. AF_12/2014</t>
  </si>
  <si>
    <t>TUBO, PVC, SOLDÁVEL, DN 25MM, INSTALADO EM RAMAL DE DISTRIBUIÇÃO DE ÁGUA - FORNECIMENTO E INSTALAÇÃO. AF_12/2014</t>
  </si>
  <si>
    <t>TUBO, PVC, SOLDÁVEL, DN 32MM, INSTALADO EM RAMAL DE DISTRIBUIÇÃO DE ÁGUA - FORNECIMENTO E INSTALAÇÃO. AF_12/2014</t>
  </si>
  <si>
    <t>TUBO, PVC, SOLDÁVEL, DN 25MM, INSTALADO EM PRUMADA DE ÁGUA - FORNECIMENTO E INSTALAÇÃO. AF_12/2014</t>
  </si>
  <si>
    <t>TUBO, PVC, SOLDÁVEL, DN 32MM, INSTALADO EM PRUMADA DE ÁGUA - FORNECIMENTO E INSTALAÇÃO. AF_12/2014</t>
  </si>
  <si>
    <t>TUBO, PVC, SOLDÁVEL, DN 40MM, INSTALADO EM PRUMADA DE ÁGUA - FORNECIMENTO E INSTALAÇÃO. AF_12/2014</t>
  </si>
  <si>
    <t>TUBO, PVC, SOLDÁVEL, DN 50MM, INSTALADO EM PRUMADA DE ÁGUA - FORNECIMENTO E INSTALAÇÃO. AF_12/2014</t>
  </si>
  <si>
    <t>TUBO, PVC, SOLDÁVEL, DN 60MM, INSTALADO EM PRUMADA DE ÁGUA - FORNECIMENTO E INSTALAÇÃO. AF_12/2014</t>
  </si>
  <si>
    <t>TUBO, PVC, SOLDÁVEL, DN 75MM, INSTALADO EM PRUMADA DE ÁGUA - FORNECIMENTO E INSTALAÇÃO. AF_12/2014</t>
  </si>
  <si>
    <t>TUBO, PVC, SOLDÁVEL, DN 85MM, INSTALADO EM PRUMADA DE ÁGUA - FORNECIMENTO E INSTALAÇÃO. AF_12/2014</t>
  </si>
  <si>
    <t>TUBO PVC, SÉRIE R, ÁGUA PLUVIAL, DN 40 MM, FORNECIDO E INSTALADO EM RAMAL DE ENCAMINHAMENTO. AF_12/2014</t>
  </si>
  <si>
    <t>TUBO PVC, SÉRIE R, ÁGUA PLUVIAL, DN 50 MM, FORNECIDO E INSTALADO EM RAMAL DE ENCAMINHAMENTO. AF_12/2014</t>
  </si>
  <si>
    <t>TUBO PVC, SÉRIE R, ÁGUA PLUVIAL, DN 75 MM, FORNECIDO E INSTALADO EM RAMAL DE ENCAMINHAMENTO. AF_12/2014</t>
  </si>
  <si>
    <t>TUBO PVC, SÉRIE R, ÁGUA PLUVIAL, DN 100 MM, FORNECIDO E INSTALADO EM RAMAL DE ENCAMINHAMENTO. AF_12/2014</t>
  </si>
  <si>
    <t>TUBO PVC, SÉRIE R, ÁGUA PLUVIAL, DN 75 MM, FORNECIDO E INSTALADO EM CONDUTORES VERTICAIS DE ÁGUAS PLUVIAIS. AF_12/2014</t>
  </si>
  <si>
    <t>TUBO PVC, SÉRIE R, ÁGUA PLUVIAL, DN 100 MM, FORNECIDO E INSTALADO EM CONDUTORES VERTICAIS DE ÁGUAS PLUVIAIS. AF_12/2014</t>
  </si>
  <si>
    <t>TUBO PVC, SÉRIE R, ÁGUA PLUVIAL, DN 150 MM, FORNECIDO E INSTALADO EM CONDUTORES VERTICAIS DE ÁGUAS PLUVIAIS. AF_12/2014</t>
  </si>
  <si>
    <t>TUBO, CPVC, SOLDÁVEL, DN 15MM, INSTALADO EM RAMAL OU SUB-RAMAL DE ÁGUA - FORNECIMENTO E INSTALAÇÃO. AF_12/2014</t>
  </si>
  <si>
    <t>TUBO, CPVC, SOLDÁVEL, DN 22MM, INSTALADO EM RAMAL OU SUB-RAMAL DE ÁGUA - FORNECIMENTO E INSTALAÇÃO. AF_12/2014</t>
  </si>
  <si>
    <t>TUBO, CPVC, SOLDÁVEL, DN 28MM, INSTALADO EM RAMAL OU SUB-RAMAL DE ÁGUA - FORNECIMENTO E INSTALAÇÃO. AF_12/2014</t>
  </si>
  <si>
    <t>TUBO, CPVC, SOLDÁVEL, DN 35MM, INSTALADO EM RAMAL OU SUB-RAMAL DE ÁGUA  FORNECIMENTO E INSTALAÇÃO. AF_12/2014</t>
  </si>
  <si>
    <t>TUBO PVC, SERIE NORMAL, ESGOTO PREDIAL, DN 40 MM, FORNECIDO E INSTALADO EM RAMAL DE DESCARGA OU RAMAL DE ESGOTO SANITÁRIO. AF_12/2014</t>
  </si>
  <si>
    <t>TUBO PVC, SERIE NORMAL, ESGOTO PREDIAL, DN 50 MM, FORNECIDO E INSTALADO EM RAMAL DE DESCARGA OU RAMAL DE ESGOTO SANITÁRIO. AF_12/2014</t>
  </si>
  <si>
    <t>TUBO PVC, SERIE NORMAL, ESGOTO PREDIAL, DN 75 MM, FORNECIDO E INSTALADO EM RAMAL DE DESCARGA OU RAMAL DE ESGOTO SANITÁRIO. AF_12/2014</t>
  </si>
  <si>
    <t>TUBO PVC, SERIE NORMAL, ESGOTO PREDIAL, DN 100 MM, FORNECIDO E INSTALADO EM RAMAL DE DESCARGA OU RAMAL DE ESGOTO SANITÁRIO. AF_12/2014</t>
  </si>
  <si>
    <t>TUBO, CPVC, SOLDÁVEL, DN 22MM, INSTALADO EM RAMAL DE DISTRIBUIÇÃO DE ÁGUA - FORNECIMENTO E INSTALAÇÃO. AF_12/2014</t>
  </si>
  <si>
    <t>TUBO, CPVC, SOLDÁVEL, DN 28MM, INSTALADO EM RAMAL DE DISTRIBUIÇÃO DE ÁGUA - FORNECIMENTO E INSTALAÇÃO. AF_12/2014</t>
  </si>
  <si>
    <t>TUBO, CPVC, SOLDÁVEL, DN 35MM, INSTALADO EM PRUMADA DE ÁGUA  FORNECIMENTO E INSTALAÇÃO. AF_12/2014</t>
  </si>
  <si>
    <t>TUBO, CPVC, SOLDÁVEL, DN 42MM, INSTALADO EM PRUMADA DE ÁGUA  FORNECIMENTO E INSTALAÇÃO. AF_12/2014</t>
  </si>
  <si>
    <t>TUBO, CPVC, SOLDÁVEL, DN 73MM, INSTALADO EM PRUMADA DE ÁGUA  FORNECIMENTO E INSTALAÇÃO. AF_12/2014</t>
  </si>
  <si>
    <t>TUBO, CPVC, SOLDÁVEL, DN 89MM, INSTALADO EM PRUMADA DE ÁGUA  FORNECIMENTO E INSTALAÇÃO. AF_12/2014</t>
  </si>
  <si>
    <t>TUBO PVC, SERIE NORMAL, ESGOTO PREDIAL, DN 50 MM, FORNECIDO E INSTALADO EM PRUMADA DE ESGOTO SANITÁRIO OU VENTILAÇÃO. AF_12/2014</t>
  </si>
  <si>
    <t>TUBO PVC, SERIE NORMAL, ESGOTO PREDIAL, DN 75 MM, FORNECIDO E INSTALADO EM PRUMADA DE ESGOTO SANITÁRIO OU VENTILAÇÃO. AF_12/2014</t>
  </si>
  <si>
    <t>TUBO PVC, SERIE NORMAL, ESGOTO PREDIAL, DN 100 MM, FORNECIDO E INSTALADO EM PRUMADA DE ESGOTO SANITÁRIO OU VENTILAÇÃO. AF_12/2014</t>
  </si>
  <si>
    <t>TUBO PVC, SERIE NORMAL, ESGOTO PREDIAL, DN 100 MM, FORNECIDO E INSTALADO EM SUBCOLETOR AÉREO DE ESGOTO SANITÁRIO. AF_12/2014</t>
  </si>
  <si>
    <t>TUBO PVC, SERIE NORMAL, ESGOTO PREDIAL, DN 150 MM, FORNECIDO E INSTALADO EM SUBCOLETOR AÉREO DE ESGOTO SANITÁRIO. AF_12/2014</t>
  </si>
  <si>
    <t>TUBO, PVC, SOLDÁVEL, DN 25MM, INSTALADO EM DRENO DE AR-CONDICIONADO - FORNECIMENTO E INSTALAÇÃO. AF_12/2014</t>
  </si>
  <si>
    <t>(COMPOSIÇÃO REPRESENTATIVA) DO SERVIÇO DE INSTALAÇÃO DE TUBOS DE PVC, SOLDÁVEL, ÁGUA FRIA, DN 20 MM (INSTALADO EM RAMAL, SUB-RAMAL OU RAMAL DE DISTRIBUIÇÃO), INCLUSIVE CONEXÕES, CORTES E FIXAÇÕES, PARA PRÉDIOS. AF_10/2015</t>
  </si>
  <si>
    <t>(COMPOSIÇÃO REPRESENTATIVA) DO SERVIÇO DE INSTALAÇÃO DE TUBOS DE PVC, SOLDÁVEL, ÁGUA FRIA, DN 25 MM (INSTALADO EM RAMAL, SUB-RAMAL, RAMAL DE DISTRIBUIÇÃO OU PRUMADA), INCLUSIVE CONEXÕES, CORTES E FIXAÇÕES, PARA PRÉDIOS. AF_10/2015</t>
  </si>
  <si>
    <t>(COMPOSIÇÃO REPRESENTATIVA) DO SERVIÇO DE INSTALAÇÃO TUBOS DE PVC, SOLDÁVEL, ÁGUA FRIA, DN 32 MM (INSTALADO EM RAMAL, SUB-RAMAL, RAMAL DE DISTRIBUIÇÃO OU PRUMADA), INCLUSIVE CONEXÕES, CORTES E FIXAÇÕES, PARA PRÉDIOS. AF_10/2015</t>
  </si>
  <si>
    <t>(COMPOSIÇÃO REPRESENTATIVA) DO SERVIÇO DE INSTALAÇÃO DE TUBOS DE PVC, SOLDÁVEL, ÁGUA FRIA, DN 40 MM (INSTALADO EM PRUMADA), INCLUSIVE CONEXÕES, CORTES E FIXAÇÕES, PARA PRÉDIOS. AF_10/2015</t>
  </si>
  <si>
    <t>(COMPOSIÇÃO REPRESENTATIVA) DO SERVIÇO DE INSTALAÇÃO DE TUBOS DE PVC, SOLDÁVEL, ÁGUA FRIA, DN 50 MM (INSTALADO EM PRUMADA), INCLUSIVE CONEXÕES, CORTES E FIXAÇÕES, PARA PRÉDIOS. AF_10/2015</t>
  </si>
  <si>
    <t>(COMPOSIÇÃO REPRESENTATIVA) DO SERVIÇO DE INSTALAÇÃO DE TUBOS DE PVC, SÉRIE R, ÁGUA PLUVIAL, DN 75 MM (INSTALADO EM RAMAL DE ENCAMINHAMENTO, OU CONDUTORES VERTICAIS), INCLUSIVE CONEXÕES, CORTE E FIXAÇÕES, PARA PRÉDIOS. AF_10/2015</t>
  </si>
  <si>
    <t>(COMPOSIÇÃO REPRESENTATIVA) DO SERVIÇO DE INSTALAÇÃO DE TUBOS DE PVC, SÉRIE R, ÁGUA PLUVIAL, DN 100 MM (INSTALADO EM RAMAL DE ENCAMINHAMENTO, OU CONDUTORES VERTICAIS), INCLUSIVE CONEXÕES, CORTES E FIXAÇÕES, PARA PRÉDIOS. AF_10/2015</t>
  </si>
  <si>
    <t>(COMPOSIÇÃO REPRESENTATIVA) DO SERVIÇO DE INSTALAÇÃO DE TUBOS DE PVC, SÉRIE R, ÁGUA PLUVIAL, DN 150 MM (INSTALADO EM CONDUTORES VERTICAIS), INCLUSIVE CONEXÕES, CORTES E FIXAÇÕES, PARA PRÉDIOS. AF_10/2015</t>
  </si>
  <si>
    <t>(COMPOSIÇÃO REPRESENTATIVA) DO SERVIÇO DE INSTALAÇÃO DE TUBO DE PVC, SÉRIE NORMAL, ESGOTO PREDIAL, DN 40 MM (INSTALADO EM RAMAL DE DESCARGA OU RAMAL DE ESGOTO SANITÁRIO), INCLUSIVE CONEXÕES, CORTES E FIXAÇÕES, PARA PRÉDIOS. AF_10/2015</t>
  </si>
  <si>
    <t>(COMPOSIÇÃO REPRESENTATIVA) DO SERVIÇO DE INSTALAÇÃO DE TUBO DE PVC, SÉRIE NORMAL, ESGOTO PREDIAL, DN 50 MM (INSTALADO EM RAMAL DE DESCARGA OU RAMAL DE ESGOTO SANITÁRIO), INCLUSIVE CONEXÕES, CORTES E FIXAÇÕES PARA, PRÉDIOS. AF_10/2015</t>
  </si>
  <si>
    <t>(COMPOSIÇÃO REPRESENTATIVA) DO SERVIÇO DE INST. TUBO PVC, SÉRIE N, ESGOTO PREDIAL, DN 75 MM, (INST. EM RAMAL DE DESCARGA, RAMAL DE ESG. SANITÁRIO, PRUMADA DE ESG. SANITÁRIO OU VENTILAÇÃO), INCL. CONEXÕES, CORTES E FIXAÇÕES, P/ PRÉDIOS. AF_10/2015</t>
  </si>
  <si>
    <t>(COMPOSIÇÃO REPRESENTATIVA) DO SERVIÇO DE INST. TUBO PVC, SÉRIE N, ESGOTO PREDIAL, 100 MM (INST. RAMAL DESCARGA, RAMAL DE ESG. SANIT., PRUMADA ESG. SANIT., VENTILAÇÃO OU SUB-COLETOR AÉREO), INCL. CONEXÕES E CORTES, FIXAÇÕES, P/ PRÉDIOS. AF_10/2015</t>
  </si>
  <si>
    <t>(COMPOSIÇÃO REPRESENTATIVA) DO SERVIÇO DE INSTALAÇÃO DE TUBO DE PVC, SÉRIE NORMAL, ESGOTO PREDIAL, DN 150 MM (INSTALADO EM SUB-COLETOR AÉREO), INCLUSIVE CONEXÕES, CORTES E FIXAÇÕES, PARA PRÉDIOS. AF_10/2015</t>
  </si>
  <si>
    <t>TUBO EM COBRE RÍGIDO, DN 22 MM, CLASSE E, SEM ISOLAMENTO, INSTALADO EM PRUMADA  FORNECIMENTO E INSTALAÇÃO. AF_12/2015</t>
  </si>
  <si>
    <t>TUBO EM COBRE RÍGIDO, DN 28 MM, CLASSE E, SEM ISOLAMENTO, INSTALADO EM PRUMADA  FORNECIMENTO E INSTALAÇÃO. AF_12/2015</t>
  </si>
  <si>
    <t>TUBO EM COBRE RÍGIDO, DN 35 MM, CLASSE E, SEM ISOLAMENTO, INSTALADO EM PRUMADA  FORNECIMENTO E INSTALAÇÃO. AF_12/2015</t>
  </si>
  <si>
    <t>TUBO EM COBRE RÍGIDO, DN 42 MM, CLASSE E, SEM ISOLAMENTO, INSTALADO EM PRUMADA  FORNECIMENTO E INSTALAÇÃO. AF_12/2015</t>
  </si>
  <si>
    <t>TUBO EM COBRE RÍGIDO, DN 54 MM, CLASSE E, SEM ISOLAMENTO, INSTALADO EM PRUMADA  FORNECIMENTO E INSTALAÇÃO. AF_12/2015</t>
  </si>
  <si>
    <t>TUBO EM COBRE RÍGIDO, DN 66 MM, CLASSE E, SEM ISOLAMENTO, INSTALADO EM PRUMADA  FORNECIMENTO E INSTALAÇÃO. AF_12/2015</t>
  </si>
  <si>
    <t>TUBO EM COBRE RÍGIDO, DN 22 MM, CLASSE E, COM ISOLAMENTO, INSTALADO EM PRUMADA  FORNECIMENTO E INSTALAÇÃO. AF_12/2015</t>
  </si>
  <si>
    <t>TUBO EM COBRE RÍGIDO, DN 28 MM, CLASSE E, COM ISOLAMENTO, INSTALADO EM PRUMADA  FORNECIMENTO E INSTALAÇÃO. AF_12/2015</t>
  </si>
  <si>
    <t>TUBO EM COBRE RÍGIDO, DN 35 MM, CLASSE E, COM ISOLAMENTO, INSTALADO EM PRUMADA  FORNECIMENTO E INSTALAÇÃO. AF_12/2015</t>
  </si>
  <si>
    <t>TUBO EM COBRE RÍGIDO, DN 42 MM, CLASSE E, COM ISOLAMENTO, INSTALADO EM PRUMADA  FORNECIMENTO E INSTALAÇÃO. AF_12/2015</t>
  </si>
  <si>
    <t>TUBO EM COBRE RÍGIDO, DN 54 MM, CLASSE E, COM ISOLAMENTO, INSTALADO EM PRUMADA  FORNECIMENTO E INSTALAÇÃO. AF_12/2015</t>
  </si>
  <si>
    <t>TUBO EM COBRE RÍGIDO, DN 66 MM, CLASSE E, COM ISOLAMENTO, INSTALADO EM PRUMADA  FORNECIMENTO E INSTALAÇÃO. AF_12/2015</t>
  </si>
  <si>
    <t>TUBO EM COBRE RÍGIDO, DN 15 MM, CLASSE E, SEM ISOLAMENTO, INSTALADO EM RAMAL DE DISTRIBUIÇÃO  FORNECIMENTO E INSTALAÇÃO. AF_12/2015</t>
  </si>
  <si>
    <t>TUBO EM COBRE RÍGIDO, DN 22 MM, CLASSE E, SEM ISOLAMENTO, INSTALADO EM RAMAL DE DISTRIBUIÇÃO  FORNECIMENTO E INSTALAÇÃO. AF_12/2015</t>
  </si>
  <si>
    <t>TUBO EM COBRE RÍGIDO, DN 28 MM, CLASSE E, SEM ISOLAMENTO, INSTALADO EM RAMAL DE DISTRIBUIÇÃO  FORNECIMENTO E INSTALAÇÃO. AF_12/2015</t>
  </si>
  <si>
    <t>TUBO EM COBRE RÍGIDO, DN 15 MM, CLASSE E, COM ISOLAMENTO, INSTALADO EM RAMAL DE DISTRIBUIÇÃO  FORNECIMENTO E INSTALAÇÃO. AF_12/2015</t>
  </si>
  <si>
    <t>TUBO EM COBRE RÍGIDO, DN 22 MM, CLASSE E, COM ISOLAMENTO, INSTALADO EM RAMAL DE DISTRIBUIÇÃO  FORNECIMENTO E INSTALAÇÃO. AF_12/2015</t>
  </si>
  <si>
    <t>TUBO EM COBRE RÍGIDO, DN 28 MM, CLASSE E, COM ISOLAMENTO, INSTALADO EM RAMAL DE DISTRIBUIÇÃO  FORNECIMENTO E INSTALAÇÃO. AF_12/2015</t>
  </si>
  <si>
    <t>TUBO EM COBRE RÍGIDO, DN 15 MM, CLASSE E, SEM ISOLAMENTO, INSTALADO EM RAMAL E SUB-RAMAL  FORNECIMENTO E INSTALAÇÃO. AF_12/2015</t>
  </si>
  <si>
    <t>TUBO EM COBRE RÍGIDO, DN 22 MM, CLASSE E, SEM ISOLAMENTO, INSTALADO EM RAMAL E SUB-RAMAL  FORNECIMENTO E INSTALAÇÃO. AF_12/2015</t>
  </si>
  <si>
    <t>TUBO EM COBRE RÍGIDO, DN 28 MM, CLASSE E, SEM ISOLAMENTO, INSTALADO EM RAMAL E SUB-RAMAL  FORNECIMENTO E INSTALAÇÃO. AF_12/2015</t>
  </si>
  <si>
    <t>TUBO EM COBRE RÍGIDO, DN 15 MM, CLASSE E, COM ISOLAMENTO, INSTALADO EM RAMAL E SUB-RAMAL  FORNECIMENTO E INSTALAÇÃO. AF_12/2015</t>
  </si>
  <si>
    <t>TUBO EM COBRE RÍGIDO, DN 22 MM, CLASSE E, COM ISOLAMENTO, INSTALADO EM RAMAL E SUB-RAMAL  FORNECIMENTO E INSTALAÇÃO. AF_12/2015</t>
  </si>
  <si>
    <t>TUBO EM COBRE RÍGIDO, DN 28 MM, CLASSE E, COM ISOLAMENTO, INSTALADO EM RAMAL E SUB-RAMAL  FORNECIMENTO E INSTALAÇÃO. AF_12/2015</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</si>
  <si>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</si>
  <si>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</si>
  <si>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</si>
  <si>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</si>
  <si>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</si>
  <si>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</si>
  <si>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</si>
  <si>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</si>
  <si>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</si>
  <si>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</si>
  <si>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</si>
  <si>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</si>
  <si>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</si>
  <si>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</si>
  <si>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</si>
  <si>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</si>
  <si>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</si>
  <si>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</si>
  <si>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</si>
  <si>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</si>
  <si>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</si>
  <si>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</si>
  <si>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TUBO, PPR, DN 25, CLASSE PN 20,  INSTALADO EM RAMAL OU SUB-RAMAL DE ÁGUA  FORNECIMENTO E INSTALAÇÃO. AF_06/2015</t>
  </si>
  <si>
    <t>TUBO, PPR, DN 25, CLASSE PN 25 INSTALADO EM RAMAL OU SUB-RAMAL DE ÁGUA  FORNECIMENTO E INSTALAÇÃO. AF_06/2015</t>
  </si>
  <si>
    <t>TUBO, PPR, DN 25, CLASSE PN 20,  INSTALADO EM RAMAL DE DISTRIBUIÇÃO DE ÁGUA  FORNECIMENTO E INSTALAÇÃO. AF_06/2015</t>
  </si>
  <si>
    <t>TUBO, PPR, DN 32, CLASSE PN 12,  INSTALADO EM RAMAL DE DISTRIBUIÇÃO DE ÁGUA  FORNECIMENTO E INSTALAÇÃO. AF_06/2015</t>
  </si>
  <si>
    <t>TUBO, PPR, DN 40, CLASSE PN 12,  INSTALADO EM RAMAL DE DISTRIBUIÇÃO DE ÁGUA  FORNECIMENTO E INSTALAÇÃO. AF_06/2015</t>
  </si>
  <si>
    <t>TUBO, PPR, DN 25, CLASSE PN 25,  INSTALADO EM RAMAL DE DISTRIBUIÇÃO DE ÁGUA  FORNECIMENTO E INSTALAÇÃO. AF_06/2015</t>
  </si>
  <si>
    <t>TUBO, PPR, DN 32, CLASSE PN 25,  INSTALADO EM RAMAL DE DISTRIBUIÇÃO DE ÁGUA  FORNECIMENTO E INSTALAÇÃO. AF_06/2015</t>
  </si>
  <si>
    <t>TUBO, PPR, DN 40, CLASSE PN 25,  INSTALADO EM RAMAL DE DISTRIBUIÇÃO DE ÁGUA  FORNECIMENTO E INSTALAÇÃO. AF_06/2015</t>
  </si>
  <si>
    <t>TUBO, PPR, DN 25, CLASSE PN 20,  INSTALADO EM PRUMADA DE ÁGUA  FORNECIMENTO E INSTALAÇÃO. AF_06/2015</t>
  </si>
  <si>
    <t>TUBO, PPR, DN 32, CLASSE PN 12,  INSTALADO EM PRUMADA DE ÁGUA  FORNECIMENTO E INSTALAÇÃO. AF_06/2015</t>
  </si>
  <si>
    <t>TUBO, PPR, DN 40, CLASSE PN 12,  INSTALADO EM PRUMADA DE ÁGUA  FORNECIMENTO E INSTALAÇÃO. AF_06/2015</t>
  </si>
  <si>
    <t>TUBO, PPR, DN 50, CLASSE PN 12,  INSTALADO EM PRUMADA DE ÁGUA  FORNECIMENTO E INSTALAÇÃO. AF_06/2015</t>
  </si>
  <si>
    <t>TUBO, PPR, DN 63, CLASSE PN 12,  INSTALADO EM PRUMADA DE ÁGUA  FORNECIMENTO E INSTALAÇÃO. AF_06/2015</t>
  </si>
  <si>
    <t>TUBO, PPR, DN 75, CLASSE PN 12,  INSTALADO EM PRUMADA DE ÁGUA  FORNECIMENTO E INSTALAÇÃO. AF_06/2015</t>
  </si>
  <si>
    <t>TUBO, PPR, DN 90, CLASSE PN 12,  INSTALADO EM PRUMADA DE ÁGUA  FORNECIMENTO E INSTALAÇÃO. AF_06/2015</t>
  </si>
  <si>
    <t>TUBO, PPR, DN 110, CLASSE PN 12,  INSTALADO EM PRUMADA DE ÁGUA  FORNECIMENTO E INSTALAÇÃO. AF_06/2015</t>
  </si>
  <si>
    <t>TUBO, PPR, DN 25, CLASSE PN 25,  INSTALADO EM PRUMADA DE ÁGUA  FORNECIMENTO E INSTALAÇÃO. AF_06/2015</t>
  </si>
  <si>
    <t>TUBO, PPR, DN 32, CLASSE PN 25,  INSTALADO EM PRUMADA DE ÁGUA  FORNECIMENTO E INSTALAÇÃO. AF_06/2015</t>
  </si>
  <si>
    <t>TUBO, PPR, DN 40, CLASSE PN 25,  INSTALADO EM PRUMADA DE ÁGUA  FORNECIMENTO E INSTALAÇÃO. AF_06/2015</t>
  </si>
  <si>
    <t>TUBO, PPR, DN 50, CLASSE PN 25,  INSTALADO EM PRUMADA DE ÁGUA  FORNECIMENTO E INSTALAÇÃO. AF_06/2015</t>
  </si>
  <si>
    <t>TUBO, PPR, DN 63, CLASSE PN 25,  INSTALADO EM PRUMADA DE ÁGUA  FORNECIMENTO E INSTALAÇÃO. AF_06/2015</t>
  </si>
  <si>
    <t>TUBO, PPR, DN 75, CLASSE PN 25,  INSTALADO EM PRUMADA DE ÁGUA  FORNECIMENTO E INSTALAÇÃO. AF_06/2015</t>
  </si>
  <si>
    <t>TUBO, PPR, DN 90, CLASSE PN 25,  INSTALADO EM PRUMADA DE ÁGUA  FORNECIMENTO E INSTALAÇÃO. AF_06/2015</t>
  </si>
  <si>
    <t>TUBO, PPR, DN 110, CLASSE PN 25,  INSTALADO EM PRUMADA DE ÁGUA  FORNECIMENTO E INSTALAÇÃO. AF_06/2015</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</si>
  <si>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</si>
  <si>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</si>
  <si>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</si>
  <si>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</si>
  <si>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</si>
  <si>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</si>
  <si>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</si>
  <si>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</si>
  <si>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</si>
  <si>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</si>
  <si>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</si>
  <si>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</si>
  <si>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</si>
  <si>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</si>
  <si>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</si>
  <si>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</si>
  <si>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</si>
  <si>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</si>
  <si>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TUBO, PEX, MONOCAMADA, DN 16, INSTALADO EM RAMAL OU SUB-RAMAL DE ÁGUA  FORNECIMENTO E INSTALAÇÃO. AF_06/2015</t>
  </si>
  <si>
    <t>TUBO, PEX, MONOCAMADA, DN 20, INSTALADO EM RAMAL OU SUB-RAMAL DE ÁGUA  FORNECIMENTO E INSTALAÇÃO. AF_06/2015</t>
  </si>
  <si>
    <t>TUBO, PEX, MONOCAMADA, DN 25, INSTALADO EM RAMAL OU SUB-RAMAL DE ÁGUA  FORNECIMENTO E INSTALAÇÃO. AF_06/2015</t>
  </si>
  <si>
    <t>TUBO, PEX, MONOCAMADA, DN 32, INSTALADO EM RAMAL OU SUB-RAMAL DE ÁGUA  FORNECIMENTO E INSTALAÇÃO. AF_06/2015</t>
  </si>
  <si>
    <t>TUBO, PEX, MONOCAMADA, DN 16, INSTALADO EM RAMAL DE DISTRIBUIÇÃO DE ÁGUA  FORNECIMENTO E INSTALAÇÃO. AF_06/2015</t>
  </si>
  <si>
    <t>TUBO, PEX, MONOCAMADA, DN 20, INSTALADO EM RAMAL DE DISTRIBUIÇÃO DE ÁGUA  FORNECIMENTO E INSTALAÇÃO. AF_06/2015</t>
  </si>
  <si>
    <t>TUBO, PEX, MONOCAMADA, DN 25, INSTALADO EM RAMAL DE DISTRIBUIÇÃO DE ÁGUA  FORNECIMENTO E INSTALAÇÃO. AF_06/2015</t>
  </si>
  <si>
    <t>TUBO, PEX, MONOCAMADA, DN 32, INSTALADO EM RAMAL DE DISTRIBUIÇÃO DE ÁGUA  FORNECIMENTO E INSTALAÇÃO. AF_06/2015</t>
  </si>
  <si>
    <t>TUBO EM COBRE FLEXÍVEL, DN 1/4, COM ISOLAMENTO, INSTALADO EM RAMAL DE ALIMENTAÇÃO DE AR CONDICIONADO COM CONDENSADORA INDIVIDUAL   FORNECIMENTO E INSTALAÇÃO. AF_12/2015</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</si>
  <si>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</si>
  <si>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</si>
  <si>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</si>
  <si>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</si>
  <si>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</si>
  <si>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</si>
  <si>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FLEXÍVEL, DN 5/8, COM ISOLAMENTO, INSTALADO EM RAMAL DE ALIMENTAÇÃO DE AR CONDICIONADO COM CONDENSADORA CENTRAL   FORNECIMENTO E INSTALAÇÃO. AF_12/2015</t>
  </si>
  <si>
    <t>TUBO EM COBRE RÍGIDO, DN 22 MM, CLASSE A, SEM ISOLAMENTO, INSTALADO EM PRUMADA  FORNECIMENTO E INSTALAÇÃO. AF_12/2015</t>
  </si>
  <si>
    <t>TUBO EM COBRE RÍGIDO, DN 28 MM, CLASSE A, SEM ISOLAMENTO, INSTALADO EM PRUMADA  FORNECIMENTO E INSTALAÇÃO. AF_12/2015</t>
  </si>
  <si>
    <t>TUBO EM COBRE RÍGIDO, DN 35 MM, CLASSE A, SEM ISOLAMENTO, INSTALADO EM PRUMADA  FORNECIMENTO E INSTALAÇÃO. AF_12/2015</t>
  </si>
  <si>
    <t>TUBO EM COBRE RÍGIDO, DN 42 MM, CLASSE A, SEM ISOLAMENTO, INSTALADO EM PRUMADA  FORNECIMENTO E INSTALAÇÃO. AF_12/2015</t>
  </si>
  <si>
    <t>TUBO EM COBRE RÍGIDO, DN 54 MM, CLASSE A, SEM ISOLAMENTO, INSTALADO EM PRUMADA  FORNECIMENTO E INSTALAÇÃO. AF_12/2015</t>
  </si>
  <si>
    <t>TUBO EM COBRE RÍGIDO, DN 66 MM, CLASSE A, SEM ISOLAMENTO, INSTALADO EM PRUMADA  FORNECIMENTO E INSTALAÇÃO. AF_12/2015</t>
  </si>
  <si>
    <t>TUBO EM COBRE RÍGIDO, DN 15 MM, CLASSE A, SEM ISOLAMENTO, INSTALADO EM RAMAL DE DISTRIBUIÇÃO  FORNECIMENTO E INSTALAÇÃO. AF_12/2015</t>
  </si>
  <si>
    <t>TUBO EM COBRE RÍGIDO, DN 22 MM, CLASSE A, SEM ISOLAMENTO, INSTALADO EM RAMAL DE DISTRIBUIÇÃO FORNECIMENTO E INSTALAÇÃO. AF_12/2015</t>
  </si>
  <si>
    <t>TUBO EM COBRE RÍGIDO, DN 28 MM, CLASSE A, SEM ISOLAMENTO, INSTALADO EM RAMAL DE DISTRIBUIÇÃO FORNECIMENTO E INSTALAÇÃO. AF_12/2015</t>
  </si>
  <si>
    <t>TUBO EM COBRE RÍGIDO, DN 15 MM, CLASSE A, SEM ISOLAMENTO, INSTALADO EM RAMAL E SUB-RAMAL  FORNECIMENTO E INSTALAÇÃO. AF_12/2015</t>
  </si>
  <si>
    <t>TUBO EM COBRE RÍGIDO, DN 22 MM, CLASSE A, SEM ISOLAMENTO, INSTALADO EM RAMAL E SUB-RAMAL  FORNECIMENTO E INSTALAÇÃO. AF_12/2015</t>
  </si>
  <si>
    <t>TUBO EM COBRE RÍGIDO, DN 28 MM, CLASSE A, SEM ISOLAMENTO, INSTALADO EM RAMAL E SUB-RAMAL  FORNECIMENTO E INSTALAÇÃO. AF_12/2015</t>
  </si>
  <si>
    <t>TUBO EM COBRE RÍGIDO, DN 22 MM, CLASSE I, SEM ISOLAMENTO, INSTALADO EM PRUMADA  FORNECIMENTO E INSTALAÇÃO. AF_12/2015</t>
  </si>
  <si>
    <t>TUBO EM COBRE RÍGIDO, DN 28 MM, CLASSE I, SEM ISOLAMENTO, INSTALADO EM PRUMADA  FORNECIMENTO E INSTALAÇÃO. AF_12/2015</t>
  </si>
  <si>
    <t>TUBO EM COBRE RÍGIDO, DN 35 MM, CLASSE I, SEM ISOLAMENTO, INSTALADO EM PRUMADA  FORNECIMENTO E INSTALAÇÃO. AF_12/2015</t>
  </si>
  <si>
    <t>TUBO EM COBRE RÍGIDO, DN 42 MM, CLASSE I, SEM ISOLAMENTO, INSTALADO EM PRUMADA  FORNECIMENTO E INSTALAÇÃO. AF_12/2015</t>
  </si>
  <si>
    <t>TUBO EM COBRE RÍGIDO, DN 54 MM, CLASSE I, SEM ISOLAMENTO, INSTALADO EM PRUMADA  FORNECIMENTO E INSTALAÇÃO. AF_12/2015</t>
  </si>
  <si>
    <t>TUBO EM COBRE RÍGIDO, DN 66 MM, CLASSE I, SEM ISOLAMENTO, INSTALADO EM PRUMADA  FORNECIMENTO E INSTALAÇÃO. AF_12/2015</t>
  </si>
  <si>
    <t>TUBO EM COBRE RÍGIDO, DN 15 MM, CLASSE I, SEM ISOLAMENTO, INSTALADO EM RAMAL DE DISTRIBUIÇÃO  FORNECIMENTO E INSTALAÇÃO. AF_12/2015</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</si>
  <si>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</si>
  <si>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</si>
  <si>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TUBO EM COBRE RÍGIDO, DN 15 MM, CLASSE I, SEM ISOLAMENTO, INSTALADO EM RAMAL E SUB-RAMAL  FORNECIMENTO E INSTALAÇÃO. AF_12/2015</t>
  </si>
  <si>
    <t>TUBO EM COBRE RÍGIDO, DN 22 MM, CLASSE I, SEM ISOLAMENTO, INSTALADO EM RAMAL E SUB-RAMAL  FORNECIMENTO E INSTALAÇÃO. AF_12/2015</t>
  </si>
  <si>
    <t>TUBO EM COBRE RÍGIDO, DN 28 MM, CLASSE I, SEM ISOLAMENTO, INSTALADO EM RAMAL E SUB-RAMAL  FORNECIMENTO E INSTALAÇÃO. AF_12/2015</t>
  </si>
  <si>
    <t>KIT CAVALETE PARA GÁS - SEM MEDIDOR OU REGULADOR - ENTRADA INDIVIDUAL PRINCIPAL, EM AÇO GALVANIZADO DN 15 E 25 MM (1/2" E 1") - FORNECIMENTO E INSTALAÇÃO. AF_01/2020</t>
  </si>
  <si>
    <t>TUBO, PEX, MULTICAMADA, DN 16, INSTALADO EM IMPLANTAÇÃO DE INSTALAÇÕES DE GÁS - FORNECIMENTO E INSTALAÇÃO. AF_01/2020</t>
  </si>
  <si>
    <t>TUBO, PEX, MULTICAMADA, DN 20, INSTALADO EM IMPLANTAÇÃO DE INSTALAÇÕES DE GÁS - FORNECIMENTO E INSTALAÇÃO. AF_01/2020</t>
  </si>
  <si>
    <t>TUBO, PEX, MULTICAMADA, DN 26, INSTALADO EM IMPLANTAÇÃO DE INSTALAÇÕES DE GÁS - FORNECIMENTO E INSTALAÇÃO. AF_01/2020</t>
  </si>
  <si>
    <t>TUBO, PEX, MULTICAMADA, DN 32, INSTALADO EM IMPLANTAÇÃO DE INSTALAÇÕES DE GÁS - FORNECIMENTO E INSTALAÇÃO. AF_01/2020</t>
  </si>
  <si>
    <t>TUBO, PEX, MULTICAMADA, DN 16, INSTALADO EM RAMAL INTERNO DE INSTALAÇÕES DE GÁS - FORNECIMENTO E INSTALAÇÃO. AF_01/2020</t>
  </si>
  <si>
    <t>TUBO, PEX, MULTICAMADA, DN 20, INSTALADO EM RAMAL INTERNO DE INSTALAÇÕES DE GÁS - FORNECIMENTO E INSTALAÇÃO. AF_01/2020</t>
  </si>
  <si>
    <t>TUBO, PEX, MULTICAMADA, DN 26, INSTALADO EM RAMAL INTERNO DE INSTALAÇÕES DE GÁS - FORNECIMENTO E INSTALAÇÃO. AF_01/2020</t>
  </si>
  <si>
    <t>TUBO, PEX, MULTICAMADA, DN 32, INSTALADO EM RAMAL INTERNO DE INSTALAÇÕES DE GÁS - FORNECIMENTO E INSTALAÇÃO. AF_01/2020</t>
  </si>
  <si>
    <t>JOELHO 90 GRAUS, PVC, SOLDÁVEL, DN 20MM, INSTALADO EM RAMAL OU SUB-RAMAL DE ÁGUA - FORNECIMENTO E INSTALAÇÃO. AF_12/2014</t>
  </si>
  <si>
    <t>JOELHO 45 GRAUS, PVC, SOLDÁVEL, DN 20MM, INSTALADO EM RAMAL OU SUB-RAMAL DE ÁGUA - FORNECIMENTO E INSTALAÇÃO. AF_12/2014</t>
  </si>
  <si>
    <t>CURVA 90 GRAUS, PVC, SOLDÁVEL, DN 20MM, INSTALADO EM RAMAL OU SUB-RAMAL DE ÁGUA - FORNECIMENTO E INSTALAÇÃO. AF_12/2014</t>
  </si>
  <si>
    <t>CURVA 45 GRAUS, PVC, SOLDÁVEL, DN 20MM, INSTALADO EM RAMAL OU SUB-RAMAL DE ÁGUA - FORNECIMENTO E INSTALAÇÃO. AF_12/2014</t>
  </si>
  <si>
    <t>JOELHO 90 GRAUS, PVC, SOLDÁVEL, DN 25MM, INSTALADO EM RAMAL OU SUB-RAMAL DE ÁGUA - FORNECIMENTO E INSTALAÇÃO. AF_12/2014</t>
  </si>
  <si>
    <t>JOELHO 45 GRAUS, PVC, SOLDÁVEL, DN 25MM, INSTALADO EM RAMAL OU SUB-RAMAL DE ÁGUA - FORNECIMENTO E INSTALAÇÃO. AF_12/2014</t>
  </si>
  <si>
    <t>CURVA 90 GRAUS, PVC, SOLDÁVEL, DN 25MM, INSTALADO EM RAMAL OU SUB-RAMAL DE ÁGUA - FORNECIMENTO E INSTALAÇÃO. AF_12/2014</t>
  </si>
  <si>
    <t>CURVA 45 GRAUS, PVC, SOLDÁVEL, DN 25MM, INSTALADO EM RAMAL OU SUB-RAMAL DE ÁGUA - FORNECIMENTO E INSTALAÇÃO. AF_12/2014</t>
  </si>
  <si>
    <t>JOELHO 90 GRAUS COM BUCHA DE LATÃO, PVC, SOLDÁVEL, DN 25MM, X 3/4 INSTALADO EM RAMAL OU SUB-RAMAL DE ÁGUA - FORNECIMENTO E INSTALAÇÃO. AF_12/2014</t>
  </si>
  <si>
    <t>JOELHO 90 GRAUS, PVC, SOLDÁVEL, DN 32MM, INSTALADO EM RAMAL OU SUB-RAMAL DE ÁGUA - FORNECIMENTO E INSTALAÇÃO. AF_12/2014</t>
  </si>
  <si>
    <t>JOELHO 45 GRAUS, PVC, SOLDÁVEL, DN 32MM, INSTALADO EM RAMAL OU SUB-RAMAL DE ÁGUA - FORNECIMENTO E INSTALAÇÃO. AF_12/2014</t>
  </si>
  <si>
    <t>CURVA 90 GRAUS, PVC, SOLDÁVEL, DN 32MM, INSTALADO EM RAMAL OU SUB-RAMAL DE ÁGUA - FORNECIMENTO E INSTALAÇÃO. AF_12/2014</t>
  </si>
  <si>
    <t>CURVA 45 GRAUS, PVC, SOLDÁVEL, DN 32MM, INSTALADO EM RAMAL OU SUB-RAMAL DE ÁGUA - FORNECIMENTO E INSTALAÇÃO. AF_12/2014</t>
  </si>
  <si>
    <t>LUVA, PVC, SOLDÁVEL, DN 20MM, INSTALADO EM RAMAL OU SUB-RAMAL DE ÁGUA - FORNECIMENTO E INSTALAÇÃO. AF_12/2014</t>
  </si>
  <si>
    <t>LUVA DE CORRER, PVC, SOLDÁVEL, DN 20MM, INSTALADO EM RAMAL OU SUB-RAMAL DE ÁGUA - FORNECIMENTO E INSTALAÇÃO. AF_12/2014</t>
  </si>
  <si>
    <t>LUVA DE REDUÇÃO, PVC, SOLDÁVEL, DN 25MM X 20MM, INSTALADO EM RAMAL OU SUB-RAMAL DE ÁGUA - FORNECIMENTO E INSTALAÇÃO. AF_12/2014</t>
  </si>
  <si>
    <t>LUVA COM BUCHA DE LATÃO, PVC, SOLDÁVEL, DN 20MM X 1/2, INSTALADO EM RAMAL OU SUB-RAMAL DE ÁGUA - FORNECIMENTO E INSTALAÇÃO. AF_12/2014</t>
  </si>
  <si>
    <t>UNIÃO, PVC, SOLDÁVEL, DN 20MM, INSTALADO EM RAMAL OU SUB-RAMAL DE ÁGUA - FORNECIMENTO E INSTALAÇÃO. AF_12/2014</t>
  </si>
  <si>
    <t>ADAPTADOR CURTO COM BOLSA E ROSCA PARA REGISTRO, PVC, SOLDÁVEL, DN 20MM X 1/2, INSTALADO EM RAMAL OU SUB-RAMAL DE ÁGUA - FORNECIMENTO E INSTALAÇÃO. AF_12/2014</t>
  </si>
  <si>
    <t>CURVA DE TRANSPOSIÇÃO, PVC, SOLDÁVEL, DN 20MM, INSTALADO EM RAMAL OU SUB-RAMAL DE ÁGUA - FORNECIMENTO E INSTALAÇÃO. AF_12/2014</t>
  </si>
  <si>
    <t>LUVA, PVC, SOLDÁVEL, DN 25MM, INSTALADO EM RAMAL OU SUB-RAMAL DE ÁGUA - FORNECIMENTO E INSTALAÇÃO. AF_12/2014</t>
  </si>
  <si>
    <t>LUVA DE CORRER, PVC, SOLDÁVEL, DN 25MM, INSTALADO EM RAMAL OU SUB-RAMAL DE ÁGUA - FORNECIMENTO E INSTALAÇÃO. AF_12/2014</t>
  </si>
  <si>
    <t>LUVA DE REDUÇÃO, PVC, SOLDÁVEL, DN 32MM X 25MM, INSTALADO EM RAMAL OU SUB-RAMAL DE ÁGUA - FORNECIMENTO E INSTALAÇÃO. AF_12/2014</t>
  </si>
  <si>
    <t>LUVA COM BUCHA DE LATÃO, PVC, SOLDÁVEL, DN 25MM X 3/4, INSTALADO EM RAMAL OU SUB-RAMAL DE ÁGUA - FORNECIMENTO E INSTALAÇÃO. AF_12/2014</t>
  </si>
  <si>
    <t>UNIÃO, PVC, SOLDÁVEL, DN 25MM, INSTALADO EM RAMAL OU SUB-RAMAL DE ÁGUA - FORNECIMENTO E INSTALAÇÃO. AF_12/2014</t>
  </si>
  <si>
    <t>ADAPTADOR CURTO COM BOLSA E ROSCA PARA REGISTRO, PVC, SOLDÁVEL, DN 25MM X 3/4, INSTALADO EM RAMAL OU SUB-RAMAL DE ÁGUA - FORNECIMENTO E INSTALAÇÃO. AF_12/2014</t>
  </si>
  <si>
    <t>CURVA DE TRANSPOSIÇÃO, PVC, SOLDÁVEL, DN 25MM, INSTALADO EM RAMAL OU SUB-RAMAL DE ÁGUA   FORNECIMENTO E INSTALAÇÃO. AF_12/2014</t>
  </si>
  <si>
    <t>LUVA SOLDÁVEL E COM ROSCA, PVC, SOLDÁVEL, DN 25MM X 3/4, INSTALADO EM RAMAL OU SUB-RAMAL DE ÁGUA - FORNECIMENTO E INSTALAÇÃO. AF_12/2014</t>
  </si>
  <si>
    <t>LUVA, PVC, SOLDÁVEL, DN 32MM, INSTALADO EM RAMAL OU SUB-RAMAL DE ÁGUA - FORNECIMENTO E INSTALAÇÃO. AF_12/2014</t>
  </si>
  <si>
    <t>LUVA DE CORRER, PVC, SOLDÁVEL, DN 32MM, INSTALADO EM RAMAL OU SUB-RAMAL DE ÁGUA   FORNECIMENTO E INSTALAÇÃO. AF_12/2014</t>
  </si>
  <si>
    <t>LUVA DE REDUÇÃO, PVC, SOLDÁVEL, DN 40MM X 32MM, INSTALADO EM RAMAL OU SUB-RAMAL DE ÁGUA - FORNECIMENTO E INSTALAÇÃO. AF_12/2014</t>
  </si>
  <si>
    <t>LUVA SOLDÁVEL E COM ROSCA, PVC, SOLDÁVEL, DN 32MM X 1, INSTALADO EM RAMAL OU SUB-RAMAL DE ÁGUA - FORNECIMENTO E INSTALAÇÃO. AF_12/2014</t>
  </si>
  <si>
    <t>UNIÃO, PVC, SOLDÁVEL, DN 32MM, INSTALADO EM RAMAL OU SUB-RAMAL DE ÁGUA - FORNECIMENTO E INSTALAÇÃO. AF_12/2014</t>
  </si>
  <si>
    <t>ADAPTADOR CURTO COM BOLSA E ROSCA PARA REGISTRO, PVC, SOLDÁVEL, DN 32MM X 1, INSTALADO EM RAMAL OU SUB-RAMAL DE ÁGUA - FORNECIMENTO E INSTALAÇÃO. AF_12/2014</t>
  </si>
  <si>
    <t>CURVA DE TRANSPOSIÇÃO, PVC, SOLDÁVEL, DN 32MM, INSTALADO EM RAMAL OU SUB-RAMAL DE ÁGUA   FORNECIMENTO E INSTALAÇÃO. AF_12/2014</t>
  </si>
  <si>
    <t>TE, PVC, SOLDÁVEL, DN 20MM, INSTALADO EM RAMAL OU SUB-RAMAL DE ÁGUA - FORNECIMENTO E INSTALAÇÃO. AF_12/2014</t>
  </si>
  <si>
    <t>TÊ COM BUCHA DE LATÃO NA BOLSA CENTRAL, PVC, SOLDÁVEL, DN 20MM X 1/2, INSTALADO EM RAMAL OU SUB-RAMAL DE ÁGUA - FORNECIMENTO E INSTALAÇÃO. AF_12/2014</t>
  </si>
  <si>
    <t>TE, PVC, SOLDÁVEL, DN 25MM, INSTALADO EM RAMAL OU SUB-RAMAL DE ÁGUA - FORNECIMENTO E INSTALAÇÃO. AF_12/2014</t>
  </si>
  <si>
    <t>TÊ COM BUCHA DE LATÃO NA BOLSA CENTRAL, PVC, SOLDÁVEL, DN 25MM X 1/2, INSTALADO EM RAMAL OU SUB-RAMAL DE ÁGUA - FORNECIMENTO E INSTALAÇÃO. AF_12/2014</t>
  </si>
  <si>
    <t>TÊ DE REDUÇÃO, PVC, SOLDÁVEL, DN 25MM X 20MM, INSTALADO EM RAMAL OU SUB-RAMAL DE ÁGUA - FORNECIMENTO E INSTALAÇÃO. AF_12/2014</t>
  </si>
  <si>
    <t>TE, PVC, SOLDÁVEL, DN 32MM, INSTALADO EM RAMAL OU SUB-RAMAL DE ÁGUA - FORNECIMENTO E INSTALAÇÃO. AF_12/2014</t>
  </si>
  <si>
    <t>TÊ COM BUCHA DE LATÃO NA BOLSA CENTRAL, PVC, SOLDÁVEL, DN 32MM X 3/4, INSTALADO EM RAMAL OU SUB-RAMAL DE ÁGUA - FORNECIMENTO E INSTALAÇÃO. AF_12/2014</t>
  </si>
  <si>
    <t>TÊ DE REDUÇÃO, PVC, SOLDÁVEL, DN 32MM X 25MM, INSTALADO EM RAMAL OU SUB-RAMAL DE ÁGUA - FORNECIMENTO E INSTALAÇÃO. AF_12/2014</t>
  </si>
  <si>
    <t>JOELHO 90 GRAUS, PVC, SOLDÁVEL, DN 20MM, INSTALADO EM RAMAL DE DISTRIBUIÇÃO DE ÁGUA - FORNECIMENTO E INSTALAÇÃO. AF_12/2014</t>
  </si>
  <si>
    <t>JOELHO 45 GRAUS, PVC, SOLDÁVEL, DN 20MM, INSTALADO EM RAMAL DE DISTRIBUIÇÃO DE ÁGUA - FORNECIMENTO E INSTALAÇÃO. AF_12/2014</t>
  </si>
  <si>
    <t>CURVA 90 GRAUS, PVC, SOLDÁVEL, DN 20MM, INSTALADO EM RAMAL DE DISTRIBUIÇÃO DE ÁGUA - FORNECIMENTO E INSTALAÇÃO. AF_12/2014</t>
  </si>
  <si>
    <t>CURVA 45 GRAUS, PVC, SOLDÁVEL, DN 20MM, INSTALADO EM RAMAL DE DISTRIBUIÇÃO DE ÁGUA - FORNECIMENTO E INSTALAÇÃO. AF_12/2014</t>
  </si>
  <si>
    <t>JOELHO 90 GRAUS, PVC, SOLDÁVEL, DN 25MM, INSTALADO EM RAMAL DE DISTRIBUIÇÃO DE ÁGUA - FORNECIMENTO E INSTALAÇÃO. AF_12/2014</t>
  </si>
  <si>
    <t>JOELHO 45 GRAUS, PVC, SOLDÁVEL, DN 25MM, INSTALADO EM RAMAL DE DISTRIBUIÇÃO DE ÁGUA - FORNECIMENTO E INSTALAÇÃO. AF_12/2014</t>
  </si>
  <si>
    <t>CURVA 90 GRAUS, PVC, SOLDÁVEL, DN 25MM, INSTALADO EM RAMAL DE DISTRIBUIÇÃO DE ÁGUA - FORNECIMENTO E INSTALAÇÃO. AF_12/2014</t>
  </si>
  <si>
    <t>CURVA 45 GRAUS, PVC, SOLDÁVEL, DN 25MM, INSTALADO EM RAMAL DE DISTRIBUIÇÃO DE ÁGUA - FORNECIMENTO E INSTALAÇÃO. AF_12/2014</t>
  </si>
  <si>
    <t>JOELHO 90 GRAUS, PVC, SOLDÁVEL, DN 25MM, X 3/4 INSTALADO EM RAMAL DE DISTRIBUIÇÃO DE ÁGUA - FORNECIMENTO E INSTALAÇÃO. AF_12/2014</t>
  </si>
  <si>
    <t>JOELHO 90 GRAUS, PVC, SOLDÁVEL, DN 32MM, INSTALADO EM RAMAL DE DISTRIBUIÇÃO DE ÁGUA - FORNECIMENTO E INSTALAÇÃO. AF_12/2014</t>
  </si>
  <si>
    <t>JOELHO 45 GRAUS, PVC, SOLDÁVEL, DN 32MM, INSTALADO EM RAMAL DE DISTRIBUIÇÃO DE ÁGUA - FORNECIMENTO E INSTALAÇÃO. AF_12/2014</t>
  </si>
  <si>
    <t>CURVA 90 GRAUS, PVC, SOLDÁVEL, DN 32MM, INSTALADO EM RAMAL DE DISTRIBUIÇÃO DE ÁGUA - FORNECIMENTO E INSTALAÇÃO. AF_12/2014</t>
  </si>
  <si>
    <t>CURVA 45 GRAUS, PVC, SOLDÁVEL, DN 32MM, INSTALADO EM RAMAL DE DISTRIBUIÇÃO DE ÁGUA - FORNECIMENTO E INSTALAÇÃO. AF_12/2014</t>
  </si>
  <si>
    <t>LUVA, PVC, SOLDÁVEL, DN 20MM, INSTALADO EM RAMAL DE DISTRIBUIÇÃO DE ÁGUA - FORNECIMENTO E INSTALAÇÃO. AF_12/2014</t>
  </si>
  <si>
    <t>LUVA DE CORRER, PVC, SOLDÁVEL, DN 20MM, INSTALADO EM RAMAL DE DISTRIBUIÇÃO DE ÁGUA - FORNECIMENTO E INSTALAÇÃO. AF_12/2014</t>
  </si>
  <si>
    <t>LUVA DE REDUÇÃO, PVC, SOLDÁVEL, DN 25MM X 20MM, INSTALADO EM RAMAL DE DISTRIBUIÇÃO DE ÁGUA - FORNECIMENTO E INSTALAÇÃO. AF_12/2014</t>
  </si>
  <si>
    <t>LUVA COM BUCHA DE LATÃO, PVC, SOLDÁVEL, DN 20MM X 1/2, INSTALADO EM RAMAL DE DISTRIBUIÇÃO DE ÁGUA - FORNECIMENTO E INSTALAÇÃO. AF_12/2014</t>
  </si>
  <si>
    <t>UNIÃO, PVC, SOLDÁVEL, DN 20MM, INSTALADO EM RAMAL DE DISTRIBUIÇÃO DE ÁGUA - FORNECIMENTO E INSTALAÇÃO. AF_12/2014</t>
  </si>
  <si>
    <t>ADAPTADOR CURTO COM BOLSA E ROSCA PARA REGISTRO, PVC, SOLDÁVEL, DN 20MM X 1/2, INSTALADO EM RAMAL DE DISTRIBUIÇÃO DE ÁGUA - FORNECIMENTO E INSTALAÇÃO. AF_12/2014</t>
  </si>
  <si>
    <t>CURVA DE TRANSPOSIÇÃO, PVC, SOLDÁVEL, DN 20MM, INSTALADO EM RAMAL DE DISTRIBUIÇÃO DE ÁGUA   FORNECIMENTO E INSTALAÇÃO. AF_12/2014</t>
  </si>
  <si>
    <t>LUVA, PVC, SOLDÁVEL, DN 25MM, INSTALADO EM RAMAL DE DISTRIBUIÇÃO DE ÁGUA - FORNECIMENTO E INSTALAÇÃO. AF_12/2014</t>
  </si>
  <si>
    <t>LUVA DE CORRER, PVC, SOLDÁVEL, DN 25MM, INSTALADO EM RAMAL DE DISTRIBUIÇÃO DE ÁGUA - FORNECIMENTO E INSTALAÇÃO. AF_12/2014</t>
  </si>
  <si>
    <t>LUVA DE REDUÇÃO, PVC, SOLDÁVEL, DN 32MM X 25MM, INSTALADO EM RAMAL DE DISTRIBUIÇÃO DE ÁGUA - FORNECIMENTO E INSTALAÇÃO. AF_12/2014</t>
  </si>
  <si>
    <t>LUVA COM BUCHA DE LATÃO, PVC, SOLDÁVEL, DN 25MM X 3/4, INSTALADO EM RAMAL DE DISTRIBUIÇÃO DE ÁGUA - FORNECIMENTO E INSTALAÇÃO. AF_12/2014</t>
  </si>
  <si>
    <t>UNIÃO, PVC, SOLDÁVEL, DN 25MM, INSTALADO EM RAMAL DE DISTRIBUIÇÃO DE ÁGUA - FORNECIMENTO E INSTALAÇÃO. AF_12/2014</t>
  </si>
  <si>
    <t>ADAPTADOR CURTO COM BOLSA E ROSCA PARA REGISTRO, PVC, SOLDÁVEL, DN 25MM X 3/4, INSTALADO EM RAMAL DE DISTRIBUIÇÃO DE ÁGUA - FORNECIMENTO E INSTALAÇÃO. AF_12/2014</t>
  </si>
  <si>
    <t>CURVA DE TRANSPOSIÇÃO, PVC, SOLDÁVEL, DN 25MM, INSTALADO EM RAMAL DE DISTRIBUIÇÃO DE ÁGUA   FORNECIMENTO E INSTALAÇÃO. AF_12/2014</t>
  </si>
  <si>
    <t>LUVA, PVC, SOLDÁVEL, DN 32MM, INSTALADO EM RAMAL DE DISTRIBUIÇÃO DE ÁGUA - FORNECIMENTO E INSTALAÇÃO. AF_12/2014</t>
  </si>
  <si>
    <t>LUVA DE CORRER, PVC, SOLDÁVEL, DN 32MM, INSTALADO EM RAMAL DE DISTRIBUIÇÃO DE ÁGUA   FORNECIMENTO E INSTALAÇÃO. AF_12/2014</t>
  </si>
  <si>
    <t>LUVA DE REDUÇÃO, PVC, SOLDÁVEL, DN 40MM X 32MM, INSTALADO EM RAMAL DE DISTRIBUIÇÃO DE ÁGUA - FORNECIMENTO E INSTALAÇÃO. AF_12/2014</t>
  </si>
  <si>
    <t>LUVA SOLDÁVEL E COM ROSCA, PVC, SOLDÁVEL, DN 32MM X 1, INSTALADO EM RAMAL DE DISTRIBUIÇÃO DE ÁGUA - FORNECIMENTO E INSTALAÇÃO. AF_12/2014</t>
  </si>
  <si>
    <t>UNIÃO, PVC, SOLDÁVEL, DN 32MM, INSTALADO EM RAMAL DE DISTRIBUIÇÃO DE ÁGUA - FORNECIMENTO E INSTALAÇÃO. AF_12/2014</t>
  </si>
  <si>
    <t>ADAPTADOR CURTO COM BOLSA E ROSCA PARA REGISTRO, PVC, SOLDÁVEL, DN 32MM X 1, INSTALADO EM RAMAL DE DISTRIBUIÇÃO DE ÁGUA - FORNECIMENTO E INSTALAÇÃO. AF_12/2014</t>
  </si>
  <si>
    <t>CURVA DE TRANSPOSIÇÃO, PVC, SOLDÁVEL, DN 32MM, INSTALADO EM RAMAL DE DISTRIBUIÇÃO DE ÁGUA   FORNECIMENTO E INSTALAÇÃO. AF_12/2014</t>
  </si>
  <si>
    <t>TE, PVC, SOLDÁVEL, DN 20MM, INSTALADO EM RAMAL DE DISTRIBUIÇÃO DE ÁGUA - FORNECIMENTO E INSTALAÇÃO. AF_12/2014</t>
  </si>
  <si>
    <t>TÊ SOLDÁVEL E COM ROSCA NA BOLSA CENTRAL, PVC, SOLDÁVEL, DN 20MM X 1/2, INSTALADO EM RAMAL DE DISTRIBUIÇÃO DE ÁGUA - FORNECIMENTO E INSTALAÇÃO. AF_12/2014</t>
  </si>
  <si>
    <t>TE, PVC, SOLDÁVEL, DN 25MM, INSTALADO EM RAMAL DE DISTRIBUIÇÃO DE ÁGUA - FORNECIMENTO E INSTALAÇÃO. AF_12/2014</t>
  </si>
  <si>
    <t>TÊ COM BUCHA DE LATÃO NA BOLSA CENTRAL, PVC, SOLDÁVEL, DN 25MM X 1/2, INSTALADO EM RAMAL DE DISTRIBUIÇÃO DE ÁGUA - FORNECIMENTO E INSTALAÇÃO. AF_12/2014</t>
  </si>
  <si>
    <t>TÊ DE REDUÇÃO, PVC, SOLDÁVEL, DN 25MM X 20MM, INSTALADO EM RAMAL DE DISTRIBUIÇÃO DE ÁGUA - FORNECIMENTO E INSTALAÇÃO. AF_12/2014</t>
  </si>
  <si>
    <t>TE, PVC, SOLDÁVEL, DN 32MM, INSTALADO EM RAMAL DE DISTRIBUIÇÃO DE ÁGUA - FORNECIMENTO E INSTALAÇÃO. AF_12/2014</t>
  </si>
  <si>
    <t>TÊ COM BUCHA DE LATÃO NA BOLSA CENTRAL, PVC, SOLDÁVEL, DN 32MM X 3/4, INSTALADO EM RAMAL DE DISTRIBUIÇÃO DE ÁGUA - FORNECIMENTO E INSTALAÇÃO. AF_12/2014</t>
  </si>
  <si>
    <t>TÊ DE REDUÇÃO, PVC, SOLDÁVEL, DN 32MM X 25MM, INSTALADO EM RAMAL DE DISTRIBUIÇÃO DE ÁGUA - FORNECIMENTO E INSTALAÇÃO. AF_12/2014</t>
  </si>
  <si>
    <t>JOELHO 90 GRAUS, PVC, SOLDÁVEL, DN 25MM, INSTALADO EM PRUMADA DE ÁGUA - FORNECIMENTO E INSTALAÇÃO. AF_12/2014</t>
  </si>
  <si>
    <t>JOELHO 45 GRAUS, PVC, SOLDÁVEL, DN 25MM, INSTALADO EM PRUMADA DE ÁGUA - FORNECIMENTO E INSTALAÇÃO. AF_12/2014</t>
  </si>
  <si>
    <t>CURVA 90 GRAUS, PVC, SOLDÁVEL, DN 25MM, INSTALADO EM PRUMADA DE ÁGUA - FORNECIMENTO E INSTALAÇÃO. AF_12/2014</t>
  </si>
  <si>
    <t>CURVA 45 GRAUS, PVC, SOLDÁVEL, DN 25MM, INSTALADO EM PRUMADA DE ÁGUA - FORNECIMENTO E INSTALAÇÃO. AF_12/2014</t>
  </si>
  <si>
    <t>JOELHO 90 GRAUS, PVC, SOLDÁVEL, DN 32MM, INSTALADO EM PRUMADA DE ÁGUA - FORNECIMENTO E INSTALAÇÃO. AF_12/2014</t>
  </si>
  <si>
    <t>JOELHO 45 GRAUS, PVC, SOLDÁVEL, DN 32MM, INSTALADO EM PRUMADA DE ÁGUA - FORNECIMENTO E INSTALAÇÃO. AF_12/2014</t>
  </si>
  <si>
    <t>CURVA 90 GRAUS, PVC, SOLDÁVEL, DN 32MM, INSTALADO EM PRUMADA DE ÁGUA - FORNECIMENTO E INSTALAÇÃO. AF_12/2014</t>
  </si>
  <si>
    <t>CURVA 45 GRAUS, PVC, SOLDÁVEL, DN 32MM, INSTALADO EM PRUMADA DE ÁGUA - FORNECIMENTO E INSTALAÇÃO. AF_12/2014</t>
  </si>
  <si>
    <t>JOELHO 90 GRAUS, PVC, SOLDÁVEL, DN 40MM, INSTALADO EM PRUMADA DE ÁGUA - FORNECIMENTO E INSTALAÇÃO. AF_12/2014</t>
  </si>
  <si>
    <t>JOELHO 45 GRAUS, PVC, SOLDÁVEL, DN 40MM, INSTALADO EM PRUMADA DE ÁGUA - FORNECIMENTO E INSTALAÇÃO. AF_12/2014</t>
  </si>
  <si>
    <t>CURVA 90 GRAUS, PVC, SOLDÁVEL, DN 40MM, INSTALADO EM PRUMADA DE ÁGUA - FORNECIMENTO E INSTALAÇÃO. AF_12/2014</t>
  </si>
  <si>
    <t>CURVA 45 GRAUS, PVC, SOLDÁVEL, DN 40MM, INSTALADO EM PRUMADA DE ÁGUA - FORNECIMENTO E INSTALAÇÃO. AF_12/2014</t>
  </si>
  <si>
    <t>JOELHO 90 GRAUS, PVC, SOLDÁVEL, DN 50MM, INSTALADO EM PRUMADA DE ÁGUA - FORNECIMENTO E INSTALAÇÃO. AF_12/2014</t>
  </si>
  <si>
    <t>JOELHO 45 GRAUS, PVC, SOLDÁVEL, DN 50MM, INSTALADO EM PRUMADA DE ÁGUA - FORNECIMENTO E INSTALAÇÃO. AF_12/2014</t>
  </si>
  <si>
    <t>CURVA 90 GRAUS, PVC, SOLDÁVEL, DN 50MM, INSTALADO EM PRUMADA DE ÁGUA - FORNECIMENTO E INSTALAÇÃO. AF_12/2014</t>
  </si>
  <si>
    <t>CURVA 45 GRAUS, PVC, SOLDÁVEL, DN 50MM, INSTALADO EM PRUMADA DE ÁGUA - FORNECIMENTO E INSTALAÇÃO. AF_12/2014</t>
  </si>
  <si>
    <t>JOELHO 90 GRAUS, PVC, SOLDÁVEL, DN 60MM, INSTALADO EM PRUMADA DE ÁGUA - FORNECIMENTO E INSTALAÇÃO. AF_12/2014</t>
  </si>
  <si>
    <t>JOELHO 45 GRAUS, PVC, SOLDÁVEL, DN 60MM, INSTALADO EM PRUMADA DE ÁGUA - FORNECIMENTO E INSTALAÇÃO. AF_12/2014</t>
  </si>
  <si>
    <t>CURVA 90 GRAUS, PVC, SOLDÁVEL, DN 60MM, INSTALADO EM PRUMADA DE ÁGUA - FORNECIMENTO E INSTALAÇÃO. AF_12/2014</t>
  </si>
  <si>
    <t>CURVA 45 GRAUS, PVC, SOLDÁVEL, DN 60MM, INSTALADO EM PRUMADA DE ÁGUA - FORNECIMENTO E INSTALAÇÃO. AF_12/2014</t>
  </si>
  <si>
    <t>JOELHO 90 GRAUS, PVC, SOLDÁVEL, DN 75MM, INSTALADO EM PRUMADA DE ÁGUA - FORNECIMENTO E INSTALAÇÃO. AF_12/2014</t>
  </si>
  <si>
    <t>JOELHO 90 GRAUS, PVC, SERIE R, ÁGUA PLUVIAL, DN 40 MM, JUNTA SOLDÁVEL, FORNECIDO E INSTALADO EM RAMAL DE ENCAMINHAMENTO. AF_12/2014</t>
  </si>
  <si>
    <t>JOELHO 45 GRAUS, PVC, SOLDÁVEL, DN 75MM, INSTALADO EM PRUMADA DE ÁGUA - FORNECIMENTO E INSTALAÇÃO. AF_12/2014</t>
  </si>
  <si>
    <t>JOELHO 45 GRAUS, PVC, SERIE R, ÁGUA PLUVIAL, DN 40 MM, JUNTA SOLDÁVEL, FORNECIDO E INSTALADO EM RAMAL DE ENCAMINHAMENTO. AF_12/2014</t>
  </si>
  <si>
    <t>CURVA 90 GRAUS, PVC, SOLDÁVEL, DN 75MM, INSTALADO EM PRUMADA DE ÁGUA - FORNECIMENTO E INSTALAÇÃO. AF_12/2014</t>
  </si>
  <si>
    <t>JOELHO 90 GRAUS, PVC, SERIE R, ÁGUA PLUVIAL, DN 50 MM, JUNTA ELÁSTICA, FORNECIDO E INSTALADO EM RAMAL DE ENCAMINHAMENTO. AF_12/2014</t>
  </si>
  <si>
    <t>CURVA 45 GRAUS, PVC, SOLDÁVEL, DN 75MM, INSTALADO EM PRUMADA DE ÁGUA - FORNECIMENTO E INSTALAÇÃO. AF_12/2014</t>
  </si>
  <si>
    <t>JOELHO 45 GRAUS, PVC, SERIE R, ÁGUA PLUVIAL, DN 50 MM, JUNTA ELÁSTICA, FORNECIDO E INSTALADO EM RAMAL DE ENCAMINHAMENTO. AF_12/2014</t>
  </si>
  <si>
    <t>JOELHO 90 GRAUS, PVC, SOLDÁVEL, DN 85MM, INSTALADO EM PRUMADA DE ÁGUA - FORNECIMENTO E INSTALAÇÃO. AF_12/2014</t>
  </si>
  <si>
    <t>JOELHO 90 GRAUS, PVC, SERIE R, ÁGUA PLUVIAL, DN 75 MM, JUNTA ELÁSTICA, FORNECIDO E INSTALADO EM RAMAL DE ENCAMINHAMENTO. AF_12/2014</t>
  </si>
  <si>
    <t>JOELHO 45 GRAUS, PVC, SOLDÁVEL, DN 85MM, INSTALADO EM PRUMADA DE ÁGUA - FORNECIMENTO E INSTALAÇÃO. AF_12/2014</t>
  </si>
  <si>
    <t>JOELHO 45 GRAUS, PVC, SERIE R, ÁGUA PLUVIAL, DN 75 MM, JUNTA ELÁSTICA, FORNECIDO E INSTALADO EM RAMAL DE ENCAMINHAMENTO. AF_12/2014</t>
  </si>
  <si>
    <t>CURVA 90 GRAUS, PVC, SOLDÁVEL, DN 85MM, INSTALADO EM PRUMADA DE ÁGUA - FORNECIMENTO E INSTALAÇÃO. AF_12/2014</t>
  </si>
  <si>
    <t>CURVA 87 GRAUS E 30 MINUTOS, PVC, SERIE R, ÁGUA PLUVIAL, DN 75 MM, JUNTA ELÁSTICA, FORNECIDO E INSTALADO EM RAMAL DE ENCAMINHAMENTO. AF_12/2014</t>
  </si>
  <si>
    <t>CURVA 45 GRAUS, PVC, SOLDÁVEL, DN 85MM, INSTALADO EM PRUMADA DE ÁGUA - FORNECIMENTO E INSTALAÇÃO. AF_12/2014</t>
  </si>
  <si>
    <t>LUVA, PVC, SOLDÁVEL, DN 25MM, INSTALADO EM PRUMADA DE ÁGUA - FORNECIMENTO E INSTALAÇÃO. AF_12/2014</t>
  </si>
  <si>
    <t>JOELHO 90 GRAUS, PVC, SERIE R, ÁGUA PLUVIAL, DN 100 MM, JUNTA ELÁSTICA, FORNECIDO E INSTALADO EM RAMAL DE ENCAMINHAMENTO. AF_12/2014</t>
  </si>
  <si>
    <t>LUVA DE CORRER, PVC, SOLDÁVEL, DN 25MM, INSTALADO EM PRUMADA DE ÁGUA - FORNECIMENTO E INSTALAÇÃO. AF_12/2014</t>
  </si>
  <si>
    <t>JOELHO 45 GRAUS, PVC, SERIE R, ÁGUA PLUVIAL, DN 100 MM, JUNTA ELÁSTICA, FORNECIDO E INSTALADO EM RAMAL DE ENCAMINHAMENTO. AF_12/2014</t>
  </si>
  <si>
    <t>LUVA DE REDUÇÃO, PVC, SOLDÁVEL, DN 32MM X 25MM, INSTALADO EM PRUMADA DE ÁGUA - FORNECIMENTO E INSTALAÇÃO. AF_12/2014</t>
  </si>
  <si>
    <t>JOELHO 45 GRAUS PARA PÉ DE COLUNA, PVC, SERIE R, ÁGUA PLUVIAL, DN 100 MM, JUNTA ELÁSTICA, FORNECIDO E INSTALADO EM RAMAL DE ENCAMINHAMENTO. AF_12/2014</t>
  </si>
  <si>
    <t>LUVA SOLDÁVEL E COM ROSCA, PVC, SOLDÁVEL, DN 25MM X 3/4, INSTALADO EM PRUMADA DE ÁGUA - FORNECIMENTO E INSTALAÇÃO. AF_12/2014</t>
  </si>
  <si>
    <t>CURVA 87 GRAUS E 30 MINUTOS, PVC, SERIE R, ÁGUA PLUVIAL, DN 100 MM, JUNTA ELÁSTICA, FORNECIDO E INSTALADO EM RAMAL DE ENCAMINHAMENTO. AF_12/2014</t>
  </si>
  <si>
    <t>UNIÃO, PVC, SOLDÁVEL, DN 25MM, INSTALADO EM PRUMADA DE ÁGUA - FORNECIMENTO E INSTALAÇÃO. AF_12/2014</t>
  </si>
  <si>
    <t>ADAPTADOR CURTO COM BOLSA E ROSCA PARA REGISTRO, PVC, SOLDÁVEL, DN 25MM X 3/4, INSTALADO EM PRUMADA DE ÁGUA - FORNECIMENTO E INSTALAÇÃO. AF_12/2014</t>
  </si>
  <si>
    <t>CURVA DE TRANSPOSIÇÃO, PVC, SOLDÁVEL, DN 25MM, INSTALADO EM PRUMADA DE ÁGUA  - FORNECIMENTO E INSTALAÇÃO. AF_12/2014</t>
  </si>
  <si>
    <t>LUVA, PVC, SOLDÁVEL, DN 32MM, INSTALADO EM PRUMADA DE ÁGUA - FORNECIMENTO E INSTALAÇÃO. AF_12/2014</t>
  </si>
  <si>
    <t>LUVA DE CORRER, PVC, SOLDÁVEL, DN 32MM, INSTALADO EM PRUMADA DE ÁGUA - FORNECIMENTO E INSTALAÇÃO. AF_12/2014</t>
  </si>
  <si>
    <t>LUVA SIMPLES, PVC, SERIE R, ÁGUA PLUVIAL, DN 40 MM, JUNTA SOLDÁVEL, FORNECIDO E INSTALADO EM RAMAL DE ENCAMINHAMENTO. AF_12/2014</t>
  </si>
  <si>
    <t>LUVA SIMPLES, PVC, SERIE R, ÁGUA PLUVIAL, DN 50 MM, JUNTA ELÁSTICA, FORNECIDO E INSTALADO EM RAMAL DE ENCAMINHAMENTO. AF_12/2014</t>
  </si>
  <si>
    <t>BUCHA DE REDUÇÃO LONGA, PVC, SERIE R, ÁGUA PLUVIAL, DN 50 X 40 MM, JUNTA ELÁSTICA, FORNECIDO E INSTALADO EM RAMAL DE ENCAMINHAMENTO. AF_12/2014</t>
  </si>
  <si>
    <t>LUVA SIMPLES, PVC, SERIE R, ÁGUA PLUVIAL, DN 75 MM, JUNTA ELÁSTICA, FORNECIDO E INSTALADO EM RAMAL DE ENCAMINHAMENTO. AF_12/2014</t>
  </si>
  <si>
    <t>LUVA DE CORRER, PVC, SERIE R, ÁGUA PLUVIAL, DN 75 MM, JUNTA ELÁSTICA, FORNECIDO E INSTALADO EM RAMAL DE ENCAMINHAMENTO. AF_12/2014</t>
  </si>
  <si>
    <t>REDUÇÃO EXCÊNTRICA, PVC, SERIE R, ÁGUA PLUVIAL, DN 75 X 50 MM, JUNTA ELÁSTICA, FORNECIDO E INSTALADO EM RAMAL DE ENCAMINHAMENTO. AF_12/2014</t>
  </si>
  <si>
    <t>TÊ DE INSPEÇÃO, PVC, SERIE R, ÁGUA PLUVIAL, DN 75 MM, JUNTA ELÁSTICA, FORNECIDO E INSTALADO EM RAMAL DE ENCAMINHAMENTO. AF_12/2014</t>
  </si>
  <si>
    <t>LUVA SOLDÁVEL E COM ROSCA, PVC, SOLDÁVEL, DN 32MM X 1, INSTALADO EM PRUMADA DE ÁGUA - FORNECIMENTO E INSTALAÇÃO. AF_12/2014</t>
  </si>
  <si>
    <t>UNIÃO, PVC, SOLDÁVEL, DN 32MM, INSTALADO EM PRUMADA DE ÁGUA - FORNECIMENTO E INSTALAÇÃO. AF_12/2014</t>
  </si>
  <si>
    <t>ADAPTADOR CURTO COM BOLSA E ROSCA PARA REGISTRO, PVC, SOLDÁVEL, DN 32MM X 1, INSTALADO EM PRUMADA DE ÁGUA - FORNECIMENTO E INSTALAÇÃO. AF_12/2014</t>
  </si>
  <si>
    <t>LUVA SIMPLES, PVC, SERIE R, ÁGUA PLUVIAL, DN 100 MM, JUNTA ELÁSTICA, FORNECIDO E INSTALADO EM RAMAL DE ENCAMINHAMENTO. AF_12/2014</t>
  </si>
  <si>
    <t>CURVA DE TRANSPOSIÇÃO, PVC, SOLDÁVEL, DN 32MM, INSTALADO EM PRUMADA DE ÁGUA   FORNECIMENTO E INSTALAÇÃO. AF_12/2014</t>
  </si>
  <si>
    <t>LUVA DE CORRER, PVC, SERIE R, ÁGUA PLUVIAL, DN 100 MM, JUNTA ELÁSTICA, FORNECIDO E INSTALADO EM RAMAL DE ENCAMINHAMENTO. AF_12/2014</t>
  </si>
  <si>
    <t>REDUÇÃO EXCÊNTRICA, PVC, SERIE R, ÁGUA PLUVIAL, DN 100 X 75 MM, JUNTA ELÁSTICA, FORNECIDO E INSTALADO EM RAMAL DE ENCAMINHAMENTO. AF_12/2014</t>
  </si>
  <si>
    <t>LUVA, PVC, SOLDÁVEL, DN 40MM, INSTALADO EM PRUMADA DE ÁGUA - FORNECIMENTO E INSTALAÇÃO. AF_12/2014</t>
  </si>
  <si>
    <t>TÊ DE INSPEÇÃO, PVC, SERIE R, ÁGUA PLUVIAL, DN 100 MM, JUNTA ELÁSTICA, FORNECIDO E INSTALADO EM RAMAL DE ENCAMINHAMENTO. AF_12/2014</t>
  </si>
  <si>
    <t>JUNÇÃO SIMPLES, PVC, SERIE R, ÁGUA PLUVIAL, DN 40 MM, JUNTA SOLDÁVEL, FORNECIDO E INSTALADO EM RAMAL DE ENCAMINHAMENTO. AF_12/2014</t>
  </si>
  <si>
    <t>LUVA DE REDUÇÃO, PVC, SOLDÁVEL, DN 40MM X 32MM, INSTALADO EM PRUMADA DE ÁGUA - FORNECIMENTO E INSTALAÇÃO. AF_12/2014</t>
  </si>
  <si>
    <t>JUNÇÃO SIMPLES, PVC, SERIE R, ÁGUA PLUVIAL, DN 50 MM, JUNTA ELÁSTICA, FORNECIDO E INSTALADO EM RAMAL DE ENCAMINHAMENTO. AF_12/2014</t>
  </si>
  <si>
    <t>LUVA COM ROSCA, PVC, SOLDÁVEL, DN 40MM X 1.1/4, INSTALADO EM PRUMADA DE ÁGUA - FORNECIMENTO E INSTALAÇÃO. AF_12/2014</t>
  </si>
  <si>
    <t>JUNÇÃO SIMPLES, PVC, SERIE R, ÁGUA PLUVIAL, DN 75 X 75 MM, JUNTA ELÁSTICA, FORNECIDO E INSTALADO EM RAMAL DE ENCAMINHAMENTO. AF_12/2014</t>
  </si>
  <si>
    <t>TÊ, PVC, SERIE R, ÁGUA PLUVIAL, DN 75 MM, JUNTA ELÁSTICA, FORNECIDO E INSTALADO EM RAMAL DE ENCAMINHAMENTO. AF_12/2014</t>
  </si>
  <si>
    <t>JUNÇÃO SIMPLES, PVC, SERIE R, ÁGUA PLUVIAL, DN 100 X 100 MM, JUNTA ELÁSTICA, FORNECIDO E INSTALADO EM RAMAL DE ENCAMINHAMENTO. AF_12/2014</t>
  </si>
  <si>
    <t>UNIÃO, PVC, SOLDÁVEL, DN 40MM, INSTALADO EM PRUMADA DE ÁGUA - FORNECIMENTO E INSTALAÇÃO. AF_12/2014</t>
  </si>
  <si>
    <t>JUNÇÃO SIMPLES, PVC, SERIE R, ÁGUA PLUVIAL, DN 100 X 75 MM, JUNTA ELÁSTICA, FORNECIDO E INSTALADO EM RAMAL DE ENCAMINHAMENTO. AF_12/2014</t>
  </si>
  <si>
    <t>ADAPTADOR CURTO COM BOLSA E ROSCA PARA REGISTRO, PVC, SOLDÁVEL, DN 40MM X 1.1/2, INSTALADO EM PRUMADA DE ÁGUA - FORNECIMENTO E INSTALAÇÃO. AF_12/2014</t>
  </si>
  <si>
    <t>TÊ, PVC, SERIE R, ÁGUA PLUVIAL, DN 100 X 100 MM, JUNTA ELÁSTICA, FORNECIDO E INSTALADO EM RAMAL DE ENCAMINHAMENTO. AF_12/2014</t>
  </si>
  <si>
    <t>ADAPTADOR CURTO COM BOLSA E ROSCA PARA REGISTRO, PVC, SOLDÁVEL, DN 40MM X 1.1/4, INSTALADO EM PRUMADA DE ÁGUA - FORNECIMENTO E INSTALAÇÃO. AF_12/2014</t>
  </si>
  <si>
    <t>TÊ, PVC, SERIE R, ÁGUA PLUVIAL, DN 100 X 75 MM, JUNTA ELÁSTICA, FORNECIDO E INSTALADO EM RAMAL DE ENCAMINHAMENTO. AF_12/2014</t>
  </si>
  <si>
    <t>JUNÇÃO DUPLA, PVC, SERIE R, ÁGUA PLUVIAL, DN 100 X 100 X 100 MM, JUNTA ELÁSTICA, FORNECIDO E INSTALADO EM RAMAL DE ENCAMINHAMENTO. AF_12/2014</t>
  </si>
  <si>
    <t>LUVA, PVC, SOLDÁVEL, DN 50MM, INSTALADO EM PRUMADA DE ÁGUA - FORNECIMENTO E INSTALAÇÃO. AF_12/2014</t>
  </si>
  <si>
    <t>LUVA DE CORRER, PVC, SOLDÁVEL, DN 50MM, INSTALADO EM PRUMADA DE ÁGUA - FORNECIMENTO E INSTALAÇÃO. AF_12/2014</t>
  </si>
  <si>
    <t>LUVA DE REDUÇÃO, PVC, SOLDÁVEL, DN 50MM X 25MM, INSTALADO EM PRUMADA DE ÁGUA   FORNECIMENTO E INSTALAÇÃO. AF_12/2014</t>
  </si>
  <si>
    <t>JOELHO 90 GRAUS, PVC, SERIE R, ÁGUA PLUVIAL, DN 75 MM, JUNTA ELÁSTICA, FORNECIDO E INSTALADO EM CONDUTORES VERTICAIS DE ÁGUAS PLUVIAIS. AF_12/2014</t>
  </si>
  <si>
    <t>JOELHO 45 GRAUS, PVC, SERIE R, ÁGUA PLUVIAL, DN 75 MM, JUNTA ELÁSTICA, FORNECIDO E INSTALADO EM CONDUTORES VERTICAIS DE ÁGUAS PLUVIAIS. AF_12/2014</t>
  </si>
  <si>
    <t>CURVA 87 GRAUS E 30 MINUTOS, PVC, SERIE R, ÁGUA PLUVIAL, DN 75 MM, JUNTA ELÁSTICA, FORNECIDO E INSTALADO EM CONDUTORES VERTICAIS DE ÁGUAS PLUVIAIS. AF_12/2014</t>
  </si>
  <si>
    <t>JOELHO 90 GRAUS, PVC, SERIE R, ÁGUA PLUVIAL, DN 100 MM, JUNTA ELÁSTICA, FORNECIDO E INSTALADO EM CONDUTORES VERTICAIS DE ÁGUAS PLUVIAIS. AF_12/2014</t>
  </si>
  <si>
    <t>JOELHO 45 GRAUS, PVC, SERIE R, ÁGUA PLUVIAL, DN 100 MM, JUNTA ELÁSTICA, FORNECIDO E INSTALADO EM CONDUTORES VERTICAIS DE ÁGUAS PLUVIAIS. AF_12/2014</t>
  </si>
  <si>
    <t>JOELHO 45 GRAUS PARA PÉ DE COLUNA, PVC, SERIE R, ÁGUA PLUVIAL, DN 100 MM, JUNTA ELÁSTICA, FORNECIDO E INSTALADO EM CONDUTORES VERTICAIS DE ÁGUAS PLUVIAIS. AF_12/2014</t>
  </si>
  <si>
    <t>CURVA 87 GRAUS E 30 MINUTOS, PVC, SERIE R, ÁGUA PLUVIAL, DN 100 MM, JUNTA ELÁSTICA, FORNECIDO E INSTALADO EM CONDUTORES VERTICAIS DE ÁGUAS PLUVIAIS. AF_12/2014</t>
  </si>
  <si>
    <t>JOELHO 90 GRAUS, PVC, SERIE R, ÁGUA PLUVIAL, DN 150 MM, JUNTA ELÁSTICA, FORNECIDO E INSTALADO EM CONDUTORES VERTICAIS DE ÁGUAS PLUVIAIS. AF_12/2014</t>
  </si>
  <si>
    <t>JOELHO 45 GRAUS, PVC, SERIE R, ÁGUA PLUVIAL, DN 150 MM, JUNTA ELÁSTICA, FORNECIDO E INSTALADO EM CONDUTORES VERTICAIS DE ÁGUAS PLUVIAIS. AF_12/2014</t>
  </si>
  <si>
    <t>CURVA 87 GRAUS E 30 MINUTOS, PVC, SERIE R, ÁGUA PLUVIAL, DN 150 MM, JUNTA ELÁSTICA, FORNECIDO E INSTALADO EM CONDUTORES VERTICAIS DE ÁGUAS PLUVIAIS. AF_12/2014</t>
  </si>
  <si>
    <t>LUVA COM ROSCA, PVC, SOLDÁVEL, DN 50MM X 1.1/2, INSTALADO EM PRUMADA DE ÁGUA - FORNECIMENTO E INSTALAÇÃO. AF_12/2014</t>
  </si>
  <si>
    <t>UNIÃO, PVC, SOLDÁVEL, DN 50MM, INSTALADO EM PRUMADA DE ÁGUA - FORNECIMENTO E INSTALAÇÃO. AF_12/2014</t>
  </si>
  <si>
    <t>ADAPTADOR CURTO COM BOLSA E ROSCA PARA REGISTRO, PVC, SOLDÁVEL, DN 50MM X 1.1/4, INSTALADO EM PRUMADA DE ÁGUA - FORNECIMENTO E INSTALAÇÃO. AF_12/2014</t>
  </si>
  <si>
    <t>ADAPTADOR CURTO COM BOLSA E ROSCA PARA REGISTRO, PVC, SOLDÁVEL, DN 50MM X 1.1/2, INSTALADO EM PRUMADA DE ÁGUA - FORNECIMENTO E INSTALAÇÃO. AF_12/2014</t>
  </si>
  <si>
    <t>LUVA, PVC, SOLDÁVEL, DN 60MM, INSTALADO EM PRUMADA DE ÁGUA - FORNECIMENTO E INSTALAÇÃO. AF_12/2014</t>
  </si>
  <si>
    <t>LUVA DE CORRER, PVC, SOLDÁVEL, DN 60MM, INSTALADO EM PRUMADA DE ÁGUA   FORNECIMENTO E INSTALAÇÃO. AF_12/2014</t>
  </si>
  <si>
    <t>LUVA SIMPLES, PVC, SERIE R, ÁGUA PLUVIAL, DN 75 MM, JUNTA ELÁSTICA, FORNECIDO E INSTALADO EM CONDUTORES VERTICAIS DE ÁGUAS PLUVIAIS. AF_12/2014</t>
  </si>
  <si>
    <t>LUVA DE CORRER, PVC, SERIE R, ÁGUA PLUVIAL, DN 75 MM, JUNTA ELÁSTICA, FORNECIDO E INSTALADO EM CONDUTORES VERTICAIS DE ÁGUAS PLUVIAIS. AF_12/2014</t>
  </si>
  <si>
    <t>LUVA DE REDUÇÃO, PVC, SOLDÁVEL, DN 60MM X 50MM, INSTALADO EM PRUMADA DE ÁGUA - FORNECIMENTO E INSTALAÇÃO. AF_12/2014</t>
  </si>
  <si>
    <t>UNIÃO, PVC, SOLDÁVEL, DN 60MM, INSTALADO EM PRUMADA DE ÁGUA - FORNECIMENTO E INSTALAÇÃO. AF_12/2014</t>
  </si>
  <si>
    <t>ADAPTADOR CURTO COM BOLSA E ROSCA PARA REGISTRO, PVC, SOLDÁVEL, DN 60MM X 2, INSTALADO EM PRUMADA DE ÁGUA - FORNECIMENTO E INSTALAÇÃO. AF_12/2014</t>
  </si>
  <si>
    <t>LUVA, PVC, SOLDÁVEL, DN 75MM, INSTALADO EM PRUMADA DE ÁGUA - FORNECIMENTO E INSTALAÇÃO. AF_12/2014</t>
  </si>
  <si>
    <t>UNIÃO, PVC, SOLDÁVEL, DN 75MM, INSTALADO EM PRUMADA DE ÁGUA - FORNECIMENTO E INSTALAÇÃO. AF_12/2014</t>
  </si>
  <si>
    <t>ADAPTADOR CURTO COM BOLSA E ROSCA PARA REGISTRO, PVC, SOLDÁVEL, DN 75MM X 2.1/2, INSTALADO EM PRUMADA DE ÁGUA - FORNECIMENTO E INSTALAÇÃO. AF_12/2014</t>
  </si>
  <si>
    <t>LUVA, PVC, SOLDÁVEL, DN 85MM, INSTALADO EM PRUMADA DE ÁGUA - FORNECIMENTO E INSTALAÇÃO. AF_12/2014</t>
  </si>
  <si>
    <t>UNIÃO, PVC, SOLDÁVEL, DN 85MM, INSTALADO EM PRUMADA DE ÁGUA - FORNECIMENTO E INSTALAÇÃO. AF_12/2014</t>
  </si>
  <si>
    <t>ADAPTADOR CURTO COM BOLSA E ROSCA PARA REGISTRO, PVC, SOLDÁVEL, DN 85MM X 3, INSTALADO EM PRUMADA DE ÁGUA - FORNECIMENTO E INSTALAÇÃO. AF_12/2014</t>
  </si>
  <si>
    <t>TE, PVC, SOLDÁVEL, DN 25MM, INSTALADO EM PRUMADA DE ÁGUA - FORNECIMENTO E INSTALAÇÃO. AF_12/2014</t>
  </si>
  <si>
    <t>TÊ COM BUCHA DE LATÃO NA BOLSA CENTRAL, PVC, SOLDÁVEL, DN 25MM X 1/2, INSTALADO EM PRUMADA DE ÁGUA - FORNECIMENTO E INSTALAÇÃO. AF_12/2014</t>
  </si>
  <si>
    <t>TÊ DE REDUÇÃO, PVC, SOLDÁVEL, DN 25MM X 20MM, INSTALADO EM PRUMADA DE ÁGUA - FORNECIMENTO E INSTALAÇÃO. AF_12/2014</t>
  </si>
  <si>
    <t>TE, PVC, SOLDÁVEL, DN 32MM, INSTALADO EM PRUMADA DE ÁGUA - FORNECIMENTO E INSTALAÇÃO. AF_12/2014</t>
  </si>
  <si>
    <t>TÊ COM BUCHA DE LATÃO NA BOLSA CENTRAL, PVC, SOLDÁVEL, DN 32MM X 3/4, INSTALADO EM PRUMADA DE ÁGUA - FORNECIMENTO E INSTALAÇÃO. AF_12/2014</t>
  </si>
  <si>
    <t>TÊ DE REDUÇÃO, PVC, SOLDÁVEL, DN 32MM X 25MM, INSTALADO EM PRUMADA DE ÁGUA - FORNECIMENTO E INSTALAÇÃO. AF_12/2014</t>
  </si>
  <si>
    <t>TE, PVC, SOLDÁVEL, DN 40MM, INSTALADO EM PRUMADA DE ÁGUA - FORNECIMENTO E INSTALAÇÃO. AF_12/2014</t>
  </si>
  <si>
    <t>TÊ DE REDUÇÃO, PVC, SOLDÁVEL, DN 40MM X 32MM, INSTALADO EM PRUMADA DE ÁGUA - FORNECIMENTO E INSTALAÇÃO. AF_12/2014</t>
  </si>
  <si>
    <t>TE, PVC, SOLDÁVEL, DN 50MM, INSTALADO EM PRUMADA DE ÁGUA - FORNECIMENTO E INSTALAÇÃO. AF_12/2014</t>
  </si>
  <si>
    <t>TÊ DE REDUÇÃO, PVC, SOLDÁVEL, DN 50MM X 40MM, INSTALADO EM PRUMADA DE ÁGUA - FORNECIMENTO E INSTALAÇÃO. AF_12/2014</t>
  </si>
  <si>
    <t>TÊ DE REDUÇÃO, PVC, SOLDÁVEL, DN 50MM X 25MM, INSTALADO EM PRUMADA DE ÁGUA - FORNECIMENTO E INSTALAÇÃO. AF_12/2014</t>
  </si>
  <si>
    <t>TE, PVC, SOLDÁVEL, DN 60MM, INSTALADO EM PRUMADA DE ÁGUA - FORNECIMENTO E INSTALAÇÃO. AF_12/2014</t>
  </si>
  <si>
    <t>TE, PVC, SOLDÁVEL, DN 75MM, INSTALADO EM PRUMADA DE ÁGUA - FORNECIMENTO E INSTALAÇÃO. AF_12/2014</t>
  </si>
  <si>
    <t>TE DE REDUÇÃO, PVC, SOLDÁVEL, DN 75MM X 50MM, INSTALADO EM PRUMADA DE ÁGUA - FORNECIMENTO E INSTALAÇÃO. AF_12/2014</t>
  </si>
  <si>
    <t>TE, PVC, SOLDÁVEL, DN 85MM, INSTALADO EM PRUMADA DE ÁGUA - FORNECIMENTO E INSTALAÇÃO. AF_12/2014</t>
  </si>
  <si>
    <t>TE DE REDUÇÃO, PVC, SOLDÁVEL, DN 85MM X 60MM, INSTALADO EM PRUMADA DE ÁGUA - FORNECIMENTO E INSTALAÇÃO. AF_12/2014</t>
  </si>
  <si>
    <t>JOELHO 90 GRAUS, CPVC, SOLDÁVEL, DN 15MM, INSTALADO EM RAMAL OU SUB-RAMAL DE ÁGUA - FORNECIMENTO E INSTALAÇÃO. AF_12/2014</t>
  </si>
  <si>
    <t>JOELHO 45 GRAUS, CPVC, SOLDÁVEL, DN 15MM, INSTALADO EM RAMAL OU SUB-RAMAL DE ÁGUA - FORNECIMENTO E INSTALAÇÃO. AF_12/2014</t>
  </si>
  <si>
    <t>CURVA 90 GRAUS, CPVC, SOLDÁVEL, DN 15MM, INSTALADO EM RAMAL OU SUB-RAMAL DE ÁGUA - FORNECIMENTO E INSTALAÇÃO. AF_12/2014</t>
  </si>
  <si>
    <t>JOELHO DE TRANSIÇÃO, 90 GRAUS, CPVC, SOLDÁVEL, DN 15MM X 1/2", INSTALADO EM RAMAL OU SUB-RAMAL DE ÁGUA - FORNECIMENTO E INSTALAÇÃO. AF_12/2014</t>
  </si>
  <si>
    <t>JOELHO 90 GRAUS, CPVC, SOLDÁVEL, DN 22MM, INSTALADO EM RAMAL OU SUB-RAMAL DE ÁGUA - FORNECIMENTO E INSTALAÇÃO. AF_12/2014</t>
  </si>
  <si>
    <t>JOELHO 45 GRAUS, CPVC, SOLDÁVEL, DN 22MM, INSTALADO EM RAMAL OU SUB-RAMAL DE ÁGUA - FORNECIMENTO E INSTALAÇÃO. AF_12/2014</t>
  </si>
  <si>
    <t>CURVA 90 GRAUS, CPVC, SOLDÁVEL, DN 22MM, INSTALADO EM RAMAL OU SUB-RAMAL DE ÁGUA - FORNECIMENTO E INSTALAÇÃO. AF_12/2014</t>
  </si>
  <si>
    <t>JOELHO DE TRANSIÇÃO, 90 GRAUS, CPVC, SOLDÁVEL, DN 22MM X 1/2", INSTALADO EM RAMAL OU SUB-RAMAL DE ÁGUA - FORNECIMENTO E INSTALAÇÃO. AF_12/2014</t>
  </si>
  <si>
    <t>JOELHO DE TRANSIÇÃO, 90 GRAUS, CPVC, SOLDÁVEL, DN 22MM X 3/4", INSTALADO EM RAMAL OU SUB-RAMAL DE ÁGUA - FORNECIMENTO E INSTALAÇÃO. AF_12/2014</t>
  </si>
  <si>
    <t>JOELHO 90 GRAUS, CPVC, SOLDÁVEL, DN 28MM, INSTALADO EM RAMAL OU SUB-RAMAL DE ÁGUA - FORNECIMENTO E INSTALAÇÃO. AF_12/2014</t>
  </si>
  <si>
    <t>JOELHO 45 GRAUS, CPVC, SOLDÁVEL, DN 28MM, INSTALADO EM RAMAL OU SUB-RAMAL DE ÁGUA  FORNECIMENTO E INSTALAÇÃO. AF_12/2014</t>
  </si>
  <si>
    <t>CURVA 90 GRAUS, CPVC, SOLDÁVEL, DN 28MM, INSTALADO EM RAMAL OU SUB-RAMAL DE ÁGUA  FORNECIMENTO E INSTALAÇÃO. AF_12/2014</t>
  </si>
  <si>
    <t>JOELHO 90 GRAUS, CPVC, SOLDÁVEL, DN 35MM, INSTALADO EM RAMAL OU SUB-RAMAL DE ÁGUA  FORNECIMENTO E INSTALAÇÃO. AF_12/2014</t>
  </si>
  <si>
    <t>JOELHO 45 GRAUS, CPVC, SOLDÁVEL, DN 35MM, INSTALADO EM RAMAL OU SUB-RAMAL DE ÁGUA  FORNECIMENTO E INSTALAÇÃO. AF_12/2014</t>
  </si>
  <si>
    <t>LUVA, CPVC, SOLDÁVEL, DN 15MM, INSTALADO EM RAMAL OU SUB-RAMAL DE ÁGUA - FORNECIMENTO E INSTALAÇÃO. AF_12/2014</t>
  </si>
  <si>
    <t>LUVA DE CORRER, CPVC, SOLDÁVEL, DN 15MM, INSTALADO EM RAMAL OU SUB-RAMAL DE ÁGUA  FORNECIMENTO E INSTALAÇÃO. AF_12/2014</t>
  </si>
  <si>
    <t>LUVA DE TRANSIÇÃO, CPVC, SOLDÁVEL, DN15MM X 1/2", INSTALADO EM RAMAL OU SUB-RAMAL DE ÁGUA - FORNECIMENTO E INSTALAÇÃO. AF_12/2014</t>
  </si>
  <si>
    <t>UNIÃO, CPVC, SOLDÁVEL, DN15MM, INSTALADO EM RAMAL OU SUB-RAMAL DE ÁGUA  FORNECIMENTO E INSTALAÇÃO. AF_12/2014</t>
  </si>
  <si>
    <t>CONECTOR, CPVC, SOLDÁVEL, DN 15MM X 1/2, INSTALADO EM RAMAL OU SUB-RAMAL DE ÁGUA  FORNECIMENTO E INSTALAÇÃO. AF_12/2014</t>
  </si>
  <si>
    <t>ADAPTADOR, CPVC, SOLDÁVEL, DN15MM, INSTALADO EM RAMAL OU SUB-RAMAL DE ÁGUA  FORNECIMENTO E INSTALAÇÃO. AF_12/2014</t>
  </si>
  <si>
    <t>CURVA DE TRANSPOSIÇÃO, CPVC, SOLDÁVEL, DN15MM, INSTALADO EM RAMAL OU SUB-RAMAL DE ÁGUA  FORNECIMENTO E INSTALAÇÃO. AF_12/2014</t>
  </si>
  <si>
    <t>LUVA, CPVC, SOLDÁVEL, DN 22MM, INSTALADO EM RAMAL OU SUB-RAMAL DE ÁGUA  FORNECIMENTO E INSTALAÇÃO. AF_12/2014</t>
  </si>
  <si>
    <t>LUVA DE CORRER, CPVC, SOLDÁVEL, DN 22MM, INSTALADO EM RAMAL OU SUB-RAMAL DE ÁGUA  FORNECIMENTO E INSTALAÇÃO. AF_12/2014</t>
  </si>
  <si>
    <t>LUVA DE TRANSIÇÃO, CPVC, SOLDÁVEL, DN22MM X 25MM, INSTALADO EM RAMAL OU SUB-RAMAL DE ÁGUA - FORNECIMENTO E INSTALAÇÃO. AF_12/2014</t>
  </si>
  <si>
    <t>UNIÃO, CPVC, SOLDÁVEL, DN22MM, INSTALADO EM RAMAL OU SUB-RAMAL DE ÁGUA  FORNECIMENTO E INSTALAÇÃO. AF_12/2014</t>
  </si>
  <si>
    <t>CONECTOR, CPVC, SOLDÁVEL, DN 22MM X 1/2, INSTALADO EM RAMAL OU SUB-RAMAL DE ÁGUA  FORNECIMENTO E INSTALAÇÃO. AF_12/2014</t>
  </si>
  <si>
    <t>ADAPTADOR, CPVC, SOLDÁVEL, DN22MM, INSTALADO EM RAMAL OU SUB-RAMAL DE ÁGUA  FORNECIMENTO E INSTALAÇÃO. AF_12/2014</t>
  </si>
  <si>
    <t>CURVA DE TRANSPOSIÇÃO, CPVC, SOLDÁVEL, DN22MM, INSTALADO EM RAMAL OU SUB-RAMAL DE ÁGUA  FORNECIMENTO E INSTALAÇÃO. AF_12/2014</t>
  </si>
  <si>
    <t>REDUÇÃO EXCÊNTRICA, PVC, SERIE R, ÁGUA PLUVIAL, DN 75 X 50 MM, JUNTA ELÁSTICA, FORNECIDO E INSTALADO EM CONDUTORES VERTICAIS DE ÁGUAS PLUVIAIS. AF_12/2014</t>
  </si>
  <si>
    <t>BUCHA DE REDUÇÃO, CPVC, SOLDÁVEL, DN22MM X 15MM, INSTALADO EM RAMAL OU SUB-RAMAL DE ÁGUA  FORNECIMENTO E INSTALAÇÃO. AF_12/2014</t>
  </si>
  <si>
    <t>TÊ DE INSPEÇÃO, PVC, SERIE R, ÁGUA PLUVIAL, DN 75 MM, JUNTA ELÁSTICA, FORNECIDO E INSTALADO EM CONDUTORES VERTICAIS DE ÁGUAS PLUVIAIS. AF_12/2014</t>
  </si>
  <si>
    <t>CONECTOR, CPVC, SOLDÁVEL, DN22MM X 3/4", INSTALADO EM RAMAL OU SUB-RAMAL DE ÁGUA - FORNECIMENTO E INSTALAÇÃO. AF_12/2014</t>
  </si>
  <si>
    <t>LUVA SIMPLES, PVC, SERIE R, ÁGUA PLUVIAL, DN 100 MM, JUNTA ELÁSTICA, FORNECIDO E INSTALADO EM CONDUTORES VERTICAIS DE ÁGUAS PLUVIAIS. AF_12/2014</t>
  </si>
  <si>
    <t>LUVA, CPVC, SOLDÁVEL, DN 28MM, INSTALADO EM RAMAL OU SUB-RAMAL DE ÁGUA  FORNECIMENTO E INSTALAÇÃO. AF_12/2014</t>
  </si>
  <si>
    <t>LUVA DE CORRER, PVC, SERIE R, ÁGUA PLUVIAL, DN 100 MM, JUNTA ELÁSTICA, FORNECIDO E INSTALADO EM CONDUTORES VERTICAIS DE ÁGUAS PLUVIAIS. AF_12/2014</t>
  </si>
  <si>
    <t>LUVA DE CORRER, CPVC, SOLDÁVEL, DN 28MM, INSTALADO EM RAMAL OU SUB-RAMAL DE ÁGUA  FORNECIMENTO E INSTALAÇÃO. AF_12/2014</t>
  </si>
  <si>
    <t>REDUÇÃO EXCÊNTRICA, PVC, SERIE R, ÁGUA PLUVIAL, DN 100 X 75 MM, JUNTA ELÁSTICA, FORNECIDO E INSTALADO EM CONDUTORES VERTICAIS DE ÁGUAS PLUVIAIS. AF_12/2014</t>
  </si>
  <si>
    <t>UNIÃO, CPVC, SOLDÁVEL, DN28MM, INSTALADO EM RAMAL OU SUB-RAMAL DE ÁGUA  FORNECIMENTO E INSTALAÇÃO. AF_12/2014</t>
  </si>
  <si>
    <t>TÊ DE INSPEÇÃO, PVC, SERIE R, ÁGUA PLUVIAL, DN 100 MM, JUNTA ELÁSTICA, FORNECIDO E INSTALADO EM CONDUTORES VERTICAIS DE ÁGUAS PLUVIAIS. AF_12/2014</t>
  </si>
  <si>
    <t>CONECTOR, CPVC, SOLDÁVEL, DN 28MM X 1, INSTALADO EM RAMAL OU SUB-RAMAL DE ÁGUA  FORNECIMENTO E INSTALAÇÃO. AF_12/2014</t>
  </si>
  <si>
    <t>LUVA SIMPLES, PVC, SERIE R, ÁGUA PLUVIAL, DN 150 MM, JUNTA ELÁSTICA, FORNECIDO E INSTALADO EM CONDUTORES VERTICAIS DE ÁGUAS PLUVIAIS. AF_12/2014</t>
  </si>
  <si>
    <t>BUCHA DE REDUÇÃO, CPVC, SOLDÁVEL, DN28MM X 22MM, INSTALADO EM RAMAL OU SUB-RAMAL DE ÁGUA  FORNECIMENTO E INSTALAÇÃO. AF_12/2014</t>
  </si>
  <si>
    <t>LUVA DE CORRER, PVC, SERIE R, ÁGUA PLUVIAL, DN 150 MM, JUNTA ELÁSTICA, FORNECIDO E INSTALADO EM CONDUTORES VERTICAIS DE ÁGUAS PLUVIAIS. AF_12/2014</t>
  </si>
  <si>
    <t>LUVA, CPVC, SOLDÁVEL, DN 35MM, INSTALADO EM RAMAL OU SUB-RAMAL DE ÁGUA  FORNECIMENTO E INSTALAÇÃO. AF_12/2014</t>
  </si>
  <si>
    <t>REDUÇÃO EXCÊNTRICA, PVC, SERIE R, ÁGUA PLUVIAL, DN 150 X 100 MM, JUNTA ELÁSTICA, FORNECIDO E INSTALADO EM CONDUTORES VERTICAIS DE ÁGUAS PLUVIAIS. AF_12/2014</t>
  </si>
  <si>
    <t>LUVA DE CORRER, CPVC, SOLDÁVEL, DN 35MM, INSTALADO EM RAMAL OU SUB-RAMAL DE ÁGUA  FORNECIMENTO E INSTALAÇÃO. AF_12/2014</t>
  </si>
  <si>
    <t>UNIÃO, CPVC, SOLDÁVEL, DN35MM, INSTALADO EM RAMAL OU SUB-RAMAL DE ÁGUA  FORNECIMENTO E INSTALAÇÃO. AF_12/2014</t>
  </si>
  <si>
    <t>JUNÇÃO SIMPLES, PVC, SERIE R, ÁGUA PLUVIAL, DN 75 X 75 MM, JUNTA ELÁSTICA, FORNECIDO E INSTALADO EM CONDUTORES VERTICAIS DE ÁGUAS PLUVIAIS. AF_12/2014</t>
  </si>
  <si>
    <t>CONECTOR, CPVC, SOLDÁVEL, DN 35MM X 1 1/4, INSTALADO EM RAMAL OU SUB-RAMAL DE ÁGUA  FORNECIMENTO E INSTALAÇÃO. AF_12/2014</t>
  </si>
  <si>
    <t>TÊ, PVC, SERIE R, ÁGUA PLUVIAL, DN 75 X 75 MM, JUNTA ELÁSTICA, FORNECIDO E INSTALADO EM CONDUTORES VERTICAIS DE ÁGUAS PLUVIAIS. AF_12/2014</t>
  </si>
  <si>
    <t>BUCHA DE REDUÇÃO, CPVC, SOLDÁVEL, DN35MM X 28MM, INSTALADO EM RAMAL OU SUB-RAMAL DE ÁGUA  FORNECIMENTO E INSTALAÇÃO. AF_12/2014</t>
  </si>
  <si>
    <t>JUNÇÃO SIMPLES, PVC, SERIE R, ÁGUA PLUVIAL, DN 100 X 100 MM, JUNTA ELÁSTICA, FORNECIDO E INSTALADO EM CONDUTORES VERTICAIS DE ÁGUAS PLUVIAIS. AF_12/2014</t>
  </si>
  <si>
    <t>TE, CPVC, SOLDÁVEL, DN 15MM, INSTALADO EM RAMAL OU SUB-RAMAL DE ÁGUA - FORNECIMENTO E INSTALAÇÃO. AF_12/2014</t>
  </si>
  <si>
    <t>JUNÇÃO SIMPLES, PVC, SERIE R, ÁGUA PLUVIAL, DN 100 X 75 MM, JUNTA ELÁSTICA, FORNECIDO E INSTALADO EM CONDUTORES VERTICAIS DE ÁGUAS PLUVIAIS. AF_12/2014</t>
  </si>
  <si>
    <t>TÊ, PVC, SERIE R, ÁGUA PLUVIAL, DN 100 X 100 MM, JUNTA ELÁSTICA, FORNECIDO E INSTALADO EM CONDUTORES VERTICAIS DE ÁGUAS PLUVIAIS. AF_12/2014</t>
  </si>
  <si>
    <t>TE DE TRANSIÇÃO, CPVC, SOLDÁVEL, DN 15MM X 1/2, INSTALADO EM RAMAL OU SUB-RAMAL DE ÁGUA  FORNECIMENTO E INSTALAÇÃO. AF_12/2014</t>
  </si>
  <si>
    <t>TÊ MISTURADOR, CPVC, SOLDÁVEL, DN15MM, INSTALADO EM RAMAL OU SUB-RAMAL DE ÁGUA  FORNECIMENTO E INSTALAÇÃO. AF_12/2014</t>
  </si>
  <si>
    <t>TÊ, PVC, SERIE R, ÁGUA PLUVIAL, DN 100 X 75 MM, JUNTA ELÁSTICA, FORNECIDO E INSTALADO EM CONDUTORES VERTICAIS DE ÁGUAS PLUVIAIS. AF_12/2014</t>
  </si>
  <si>
    <t>TE, CPVC, SOLDÁVEL, DN 22MM, INSTALADO EM RAMAL OU SUB-RAMAL DE ÁGUA - FORNECIMENTO E INSTALAÇÃO. AF_12/2014</t>
  </si>
  <si>
    <t>JUNÇÃO SIMPLES, PVC, SERIE R, ÁGUA PLUVIAL, DN 150 X 150 MM, JUNTA ELÁSTICA, FORNECIDO E INSTALADO EM CONDUTORES VERTICAIS DE ÁGUAS PLUVIAIS. AF_12/2014</t>
  </si>
  <si>
    <t>JUNÇÃO SIMPLES, PVC, SERIE R, ÁGUA PLUVIAL, DN 150 X 100 MM, JUNTA ELÁSTICA, FORNECIDO E INSTALADO EM CONDUTORES VERTICAIS DE ÁGUAS PLUVIAIS. AF_12/2014</t>
  </si>
  <si>
    <t>TE DE TRANSIÇÃO, CPVC, SOLDÁVEL, DN 22MM X 1/2, INSTALADO EM RAMAL OU SUB-RAMAL DE ÁGUA  FORNECIMENTO E INSTALAÇÃO. AF_12/2014</t>
  </si>
  <si>
    <t>TÊ, PVC, SERIE R, ÁGUA PLUVIAL, DN 150 X 150 MM, JUNTA ELÁSTICA, FORNECIDO E INSTALADO EM CONDUTORES VERTICAIS DE ÁGUAS PLUVIAIS. AF_12/2014</t>
  </si>
  <si>
    <t>TÊ MISTURADOR, CPVC, SOLDÁVEL, DN22MM, INSTALADO EM RAMAL OU SUB-RAMAL DE ÁGUA  FORNECIMENTO E INSTALAÇÃO. AF_12/2014</t>
  </si>
  <si>
    <t>TE MISTURADOR DE TRANSIÇÃO, CPVC, SOLDÁVEL, DN 22MM X 3/4", INSTALADO EM RAMAL OU SUB-RAMAL DE ÁGUA - FORNECIMENTO E INSTALAÇÃO. AF_12/2014</t>
  </si>
  <si>
    <t>TÊ, PVC, SERIE R, ÁGUA PLUVIAL, DN 150 X 100 MM, JUNTA ELÁSTICA, FORNECIDO E INSTALADO EM CONDUTORES VERTICAIS DE ÁGUAS PLUVIAIS. AF_12/2014</t>
  </si>
  <si>
    <t>TÊ, CPVC, SOLDÁVEL, DN28MM, INSTALADO EM RAMAL OU SUB-RAMAL DE ÁGUA   FORNECIMENTO E INSTALAÇÃO. AF_12/2014</t>
  </si>
  <si>
    <t>TÊ, CPVC, SOLDÁVEL, DN35MM, INSTALADO EM RAMAL OU SUB-RAMAL DE ÁGUA  FORNECIMENTO E INSTALAÇÃO. AF_12/2014</t>
  </si>
  <si>
    <t>TUBO, CPVC, SOLDÁVEL, DN 35MM, INSTALADO EM RAMAL DE DISTRIBUIÇÃO DE ÁGUA   FORNECIMENTO E INSTALAÇÃO. AF_12/2014</t>
  </si>
  <si>
    <t>JOELHO 90 GRAUS, CPVC, SOLDÁVEL, DN 22MM, INSTALADO EM RAMAL DE DISTRIBUIÇÃO DE ÁGUA   FORNECIMENTO E INSTALAÇÃO. AF_12/2014</t>
  </si>
  <si>
    <t>JOELHO 45 GRAUS, CPVC, SOLDÁVEL, DN 22MM, INSTALADO EM RAMAL DE DISTRIBUIÇÃO DE ÁGUA   FORNECIMENTO E INSTALAÇÃO. AF_12/2014</t>
  </si>
  <si>
    <t>CURVA 90 GRAUS, CPVC, SOLDÁVEL, DN 22MM, INSTALADO EM RAMAL DE DISTRIBUIÇÃO DE ÁGUA - FORNECIMENTO E INSTALAÇÃO. AF_12/2014</t>
  </si>
  <si>
    <t>JOELHO DE TRANSIÇÃO, 90 GRAUS, CPVC, SOLDÁVEL, DN 22MM X 1/2", INSTALADO EM RAMAL DE ALIMENTAÇAÕ DE ÁGUA - FORNECIMENTO E INSTALAÇÃO. AF_12/2014</t>
  </si>
  <si>
    <t>JOELHO 90 GRAUS, CPVC, SOLDÁVEL, DN 28MM, INSTALADO EM RAMAL DE DISTRIBUIÇÃO DE ÁGUA   FORNECIMENTO E INSTALAÇÃO. AF_12/2014</t>
  </si>
  <si>
    <t>JOELHO 90 GRAUS, PVC, SERIE NORMAL, ESGOTO PREDIAL, DN 40 MM, JUNTA SOLDÁVEL, FORNECIDO E INSTALADO EM RAMAL DE DESCARGA OU RAMAL DE ESGOTO SANITÁRIO. AF_12/2014</t>
  </si>
  <si>
    <t>JOELHO 45 GRAUS, CPVC, SOLDÁVEL, DN 28MM, INSTALADO EM RAMAL DE DISTRIBUIÇÃO DE ÁGUA   FORNECIMENTO E INSTALAÇÃO. AF_12/2014</t>
  </si>
  <si>
    <t>JOELHO 45 GRAUS, PVC, SERIE NORMAL, ESGOTO PREDIAL, DN 40 MM, JUNTA SOLDÁVEL, FORNECIDO E INSTALADO EM RAMAL DE DESCARGA OU RAMAL DE ESGOTO SANITÁRIO. AF_12/2014</t>
  </si>
  <si>
    <t>CURVA 90 GRAUS, CPVC, SOLDÁVEL, DN 28MM, INSTALADO EM RAMAL DE DISTRIBUIÇÃO DE ÁGUA   FORNECIMENTO E INSTALAÇÃO. AF_12/2014</t>
  </si>
  <si>
    <t>CURVA CURTA 90 GRAUS, PVC, SERIE NORMAL, ESGOTO PREDIAL, DN 40 MM, JUNTA SOLDÁVEL, FORNECIDO E INSTALADO EM RAMAL DE DESCARGA OU RAMAL DE ESGOTO SANITÁRIO. AF_12/2014</t>
  </si>
  <si>
    <t>JOELHO 90 GRAUS, CPVC, SOLDÁVEL, DN 35MM, INSTALADO EM RAMAL DE DISTRIBUIÇÃO DE ÁGUA   FORNECIMENTO E INSTALAÇÃO. AF_12/2014</t>
  </si>
  <si>
    <t>CURVA LONGA 90 GRAUS, PVC, SERIE NORMAL, ESGOTO PREDIAL, DN 40 MM, JUNTA SOLDÁVEL, FORNECIDO E INSTALADO EM RAMAL DE DESCARGA OU RAMAL DE ESGOTO SANITÁRIO. AF_12/2014</t>
  </si>
  <si>
    <t>JOELHO 90 GRAUS, PVC, SERIE NORMAL, ESGOTO PREDIAL, DN 50 MM, JUNTA ELÁSTICA, FORNECIDO E INSTALADO EM RAMAL DE DESCARGA OU RAMAL DE ESGOTO SANITÁRIO. AF_12/2014</t>
  </si>
  <si>
    <t>JOELHO 45 GRAUS, PVC, SERIE NORMAL, ESGOTO PREDIAL, DN 50 MM, JUNTA ELÁSTICA, FORNECIDO E INSTALADO EM RAMAL DE DESCARGA OU RAMAL DE ESGOTO SANITÁRIO. AF_12/2014</t>
  </si>
  <si>
    <t>CURVA CURTA 90 GRAUS, PVC, SERIE NORMAL, ESGOTO PREDIAL, DN 50 MM, JUNTA ELÁSTICA, FORNECIDO E INSTALADO EM RAMAL DE DESCARGA OU RAMAL DE ESGOTO SANITÁRIO. AF_12/2014</t>
  </si>
  <si>
    <t>JOELHO 45 GRAUS, CPVC, SOLDÁVEL, DN 35MM, INSTALADO EM RAMAL DE DISTRIBUIÇÃO DE ÁGUA   FORNECIMENTO E INSTALAÇÃO. AF_12/2014</t>
  </si>
  <si>
    <t>CURVA LONGA 90 GRAUS, PVC, SERIE NORMAL, ESGOTO PREDIAL, DN 50 MM, JUNTA ELÁSTICA, FORNECIDO E INSTALADO EM RAMAL DE DESCARGA OU RAMAL DE ESGOTO SANITÁRIO. AF_12/2014</t>
  </si>
  <si>
    <t>LUVA, CPVC, SOLDÁVEL, DN 22MM, INSTALADO EM RAMAL DE DISTRIBUIÇÃO DE ÁGUA   FORNECIMENTO E INSTALAÇÃO. AF_12/2014</t>
  </si>
  <si>
    <t>JOELHO 90 GRAUS, PVC, SERIE NORMAL, ESGOTO PREDIAL, DN 75 MM, JUNTA ELÁSTICA, FORNECIDO E INSTALADO EM RAMAL DE DESCARGA OU RAMAL DE ESGOTO SANITÁRIO. AF_12/2014</t>
  </si>
  <si>
    <t>LUVA DE CORRER, CPVC, SOLDÁVEL, DN 22MM, INSTALADO EM RAMAL DE DISTRIBUIÇÃO DE ÁGUA   FORNECIMENTO E INSTALAÇÃO. AF_12/2014</t>
  </si>
  <si>
    <t>JOELHO 45 GRAUS, PVC, SERIE NORMAL, ESGOTO PREDIAL, DN 75 MM, JUNTA ELÁSTICA, FORNECIDO E INSTALADO EM RAMAL DE DESCARGA OU RAMAL DE ESGOTO SANITÁRIO. AF_12/2014</t>
  </si>
  <si>
    <t>LUVA DE TRANSIÇÃO, CPVC, SOLDÁVEL, DN 22MM X 25MM, INSTALADO EM RAMAL DE DISTRIBUIÇÃO DE ÁGUA   FORNECIMENTO E INSTALAÇÃO. AF_12/2014</t>
  </si>
  <si>
    <t>UNIÃO, CPVC, SOLDÁVEL, DN 22MM, INSTALADO EM RAMAL DE DISTRIBUIÇÃO DE ÁGUA   FORNECIMENTO E INSTALAÇÃO. AF_12/2014</t>
  </si>
  <si>
    <t>CURVA CURTA 90 GRAUS, PVC, SERIE NORMAL, ESGOTO PREDIAL, DN 75 MM, JUNTA ELÁSTICA, FORNECIDO E INSTALADO EM RAMAL DE DESCARGA OU RAMAL DE ESGOTO SANITÁRIO. AF_12/2014</t>
  </si>
  <si>
    <t>CURVA LONGA 90 GRAUS, PVC, SERIE NORMAL, ESGOTO PREDIAL, DN 75 MM, JUNTA ELÁSTICA, FORNECIDO E INSTALADO EM RAMAL DE DESCARGA OU RAMAL DE ESGOTO SANITÁRIO. AF_12/2014</t>
  </si>
  <si>
    <t>JOELHO 90 GRAUS, PVC, SERIE NORMAL, ESGOTO PREDIAL, DN 100 MM, JUNTA ELÁSTICA, FORNECIDO E INSTALADO EM RAMAL DE DESCARGA OU RAMAL DE ESGOTO SANITÁRIO. AF_12/2014</t>
  </si>
  <si>
    <t>CONECTOR, CPVC, SOLDÁVEL, DN 22MM X 1/2 , INSTALADO EM RAMAL DE DISTRIBUIÇÃO DE ÁGUA   FORNECIMENTO E INSTALAÇÃO. AF_12/2014</t>
  </si>
  <si>
    <t>JOELHO 45 GRAUS, PVC, SERIE NORMAL, ESGOTO PREDIAL, DN 100 MM, JUNTA ELÁSTICA, FORNECIDO E INSTALADO EM RAMAL DE DESCARGA OU RAMAL DE ESGOTO SANITÁRIO. AF_12/2014</t>
  </si>
  <si>
    <t>ADAPTADOR, CPVC, SOLDÁVEL, DN 22MM, INSTALADO EM RAMAL DE DISTRIBUIÇÃO DE ÁGUA   FORNECIMENTO E INSTALAÇÃO. AF_12/2014</t>
  </si>
  <si>
    <t>CURVA CURTA 90 GRAUS, PVC, SERIE NORMAL, ESGOTO PREDIAL, DN 100 MM, JUNTA ELÁSTICA, FORNECIDO E INSTALADO EM RAMAL DE DESCARGA OU RAMAL DE ESGOTO SANITÁRIO. AF_12/2014</t>
  </si>
  <si>
    <t>CURVA DE TRANSPOSIÇÃO, CPVC, SOLDÁVEL, DN 22MM, INSTALADO EM RAMAL DE DISTRIBUIÇÃO DE ÁGUA   FORNECIMENTO E INSTALAÇÃO. AF_12/2014</t>
  </si>
  <si>
    <t>CURVA LONGA 90 GRAUS, PVC, SERIE NORMAL, ESGOTO PREDIAL, DN 100 MM, JUNTA ELÁSTICA, FORNECIDO E INSTALADO EM RAMAL DE DESCARGA OU RAMAL DE ESGOTO SANITÁRIO. AF_12/2014</t>
  </si>
  <si>
    <t>BUCHA DE REDUÇÃO, CPVC, SOLDÁVEL, DN 22MM X 15MM, INSTALADO EM RAMAL DE DISTRIBUIÇÃO DE ÁGUA   FORNECIMENTO E INSTALAÇÃO. AF_12/2014</t>
  </si>
  <si>
    <t>LUVA SIMPLES, PVC, SERIE NORMAL, ESGOTO PREDIAL, DN 40 MM, JUNTA SOLDÁVEL, FORNECIDO E INSTALADO EM RAMAL DE DESCARGA OU RAMAL DE ESGOTO SANITÁRIO. AF_12/2014</t>
  </si>
  <si>
    <t>LUVA SIMPLES, PVC, SERIE NORMAL, ESGOTO PREDIAL, DN 50 MM, JUNTA ELÁSTICA, FORNECIDO E INSTALADO EM RAMAL DE DESCARGA OU RAMAL DE ESGOTO SANITÁRIO. AF_12/2014</t>
  </si>
  <si>
    <t>LUVA DE CORRER, PVC, SERIE NORMAL, ESGOTO PREDIAL, DN 50 MM, JUNTA ELÁSTICA, FORNECIDO E INSTALADO EM RAMAL DE DESCARGA OU RAMAL DE ESGOTO SANITÁRIO. AF_12/2014</t>
  </si>
  <si>
    <t>LUVA, CPVC, SOLDÁVEL, DN 28MM, INSTALADO EM RAMAL DE DISTRIBUIÇÃO DE ÁGUA   FORNECIMENTO E INSTALAÇÃO. AF_12/2014</t>
  </si>
  <si>
    <t>LUVA DE CORRER, CPVC, SOLDÁVEL, DN 28MM, INSTALADO EM RAMAL DE DISTRIBUIÇÃO DE ÁGUA   FORNECIMENTO E INSTALAÇÃO. AF_12/2014</t>
  </si>
  <si>
    <t>UNIÃO, CPVC, SOLDÁVEL, DN 28MM, INSTALADO EM RAMAL DE DISTRIBUIÇÃO DE ÁGUA   FORNECIMENTO E INSTALAÇÃO. AF_12/2014</t>
  </si>
  <si>
    <t>CONECTOR, CPVC, SOLDÁVEL, DN 28MM X 1 , INSTALADO EM RAMAL DE DISTRIBUIÇÃO DE ÁGUA   FORNECIMENTO E INSTALAÇÃO. AF_12/2014</t>
  </si>
  <si>
    <t>BUCHA DE REDUÇÃO, CPVC, SOLDÁVEL, DN 28MM X 22MM, INSTALADO EM RAMAL DE DISTRIBUIÇÃO DE ÁGUA - FORNECIMENTO E INSTALAÇÃO. AF_12/2014</t>
  </si>
  <si>
    <t>LUVA, CPVC, SOLDÁVEL, DN 35MM, INSTALADO EM RAMAL DE DISTRIBUIÇÃO DE ÁGUA - FORNECIMENTO E INSTALAÇÃO. AF_12/2014</t>
  </si>
  <si>
    <t>LUVA DE CORRER, CPVC, SOLDÁVEL, DN 35MM, INSTALADO EM RAMAL DE DISTRIBUIÇÃO DE ÁGUA - FORNECIMENTO E INSTALAÇÃO. AF_12/2014</t>
  </si>
  <si>
    <t>UNIÃO, CPVC, SOLDÁVEL, DN35MM, INSTALADO EM RAMAL DE DISTRIBUIÇÃO DE ÁGUA - FORNECIMENTO E INSTALAÇÃO. AF_12/2014</t>
  </si>
  <si>
    <t>CONECTOR, CPVC, SOLDÁVEL, DN 35MM X 1 1/4 , INSTALADO EM RAMAL DE DISTRIBUIÇÃO DE ÁGUA - FORNECIMENTO E INSTALAÇÃO. AF_12/2014</t>
  </si>
  <si>
    <t>BUCHA DE REDUÇÃO, CPVC, SOLDÁVEL, DN35MM X 28MM, INSTALADO EM RAMAL DE DISTRIBUIÇÃO DE ÁGUA - FORNECIMENTO E INSTALAÇÃO. AF_12/2014</t>
  </si>
  <si>
    <t>TE, CPVC, SOLDÁVEL, DN 22MM, INSTALADO EM RAMAL DE DISTRIBUIÇÃO DE ÁGUA - FORNECIMENTO E INSTALAÇÃO. AF_12/2014</t>
  </si>
  <si>
    <t>TE DE TRANSIÇÃO, CPVC, SOLDÁVEL, DN 22MM X 1/2 , INSTALADO EM RAMAL DE DISTRIBUIÇÃO DE ÁGUA   FORNECIMENTO E INSTALAÇÃO. AF_12/2014</t>
  </si>
  <si>
    <t>TÊ MISTURADOR, CPVC, SOLDÁVEL, DN 22MM, INSTALADO EM RAMAL DE DISTRIBUIÇÃO DE ÁGUA - FORNECIMENTO E INSTALAÇÃO. AF_12/2014</t>
  </si>
  <si>
    <t>TÊ, CPVC, SOLDÁVEL, DN 28MM, INSTALADO EM RAMAL DE DISTRIBUIÇÃO DE ÁGUA - FORNECIMENTO E INSTALAÇÃO. AF_12/2014</t>
  </si>
  <si>
    <t>TÊ, CPVC, SOLDÁVEL, DN35MM, INSTALADO EM RAMAL DE DISTRIBUIÇÃO DE ÁGUA - FORNECIMENTO E INSTALAÇÃO. AF_12/2014</t>
  </si>
  <si>
    <t>TUBO, CPVC, SOLDÁVEL, DN 54MM, INSTALADO EM PRUMADA DE ÁGUA  FORNECIMENTO E INSTALAÇÃO. AF_12/2014</t>
  </si>
  <si>
    <t>LUVA SIMPLES, PVC, SERIE NORMAL, ESGOTO PREDIAL, DN 75 MM, JUNTA ELÁSTICA, FORNECIDO E INSTALADO EM RAMAL DE DESCARGA OU RAMAL DE ESGOTO SANITÁRIO. AF_12/2014</t>
  </si>
  <si>
    <t>LUVA DE CORRER, PVC, SERIE NORMAL, ESGOTO PREDIAL, DN 75 MM, JUNTA ELÁSTICA, FORNECIDO E INSTALADO EM RAMAL DE DESCARGA OU RAMAL DE ESGOTO SANITÁRIO. AF_12/2014</t>
  </si>
  <si>
    <t>JOELHO 90 GRAUS, CPVC, SOLDÁVEL, DN 35MM, INSTALADO EM PRUMADA DE ÁGUA  FORNECIMENTO E INSTALAÇÃO. AF_12/2014</t>
  </si>
  <si>
    <t>LUVA SIMPLES, PVC, SERIE NORMAL, ESGOTO PREDIAL, DN 100 MM, JUNTA ELÁSTICA, FORNECIDO E INSTALADO EM RAMAL DE DESCARGA OU RAMAL DE ESGOTO SANITÁRIO. AF_12/2014</t>
  </si>
  <si>
    <t>LUVA DE CORRER, PVC, SERIE NORMAL, ESGOTO PREDIAL, DN 100 MM, JUNTA ELÁSTICA, FORNECIDO E INSTALADO EM RAMAL DE DESCARGA OU RAMAL DE ESGOTO SANITÁRIO. AF_12/2014</t>
  </si>
  <si>
    <t>JOELHO 45 GRAUS, CPVC, SOLDÁVEL, DN 35MM, INSTALADO EM PRUMADA DE ÁGUA - FORNECIMENTO E INSTALAÇÃO. AF_12/2014</t>
  </si>
  <si>
    <t>JOELHO 90 GRAUS, CPVC, SOLDÁVEL, DN 42MM, INSTALADO EM PRUMADA DE ÁGUA  FORNECIMENTO E INSTALAÇÃO. AF_12/2014</t>
  </si>
  <si>
    <t>TE, PVC, SERIE NORMAL, ESGOTO PREDIAL, DN 40 X 40 MM, JUNTA SOLDÁVEL, FORNECIDO E INSTALADO EM RAMAL DE DESCARGA OU RAMAL DE ESGOTO SANITÁRIO. AF_12/2014</t>
  </si>
  <si>
    <t>JUNÇÃO SIMPLES, PVC, SERIE NORMAL, ESGOTO PREDIAL, DN 40 MM, JUNTA SOLDÁVEL, FORNECIDO E INSTALADO EM RAMAL DE DESCARGA OU RAMAL DE ESGOTO SANITÁRIO. AF_12/2014</t>
  </si>
  <si>
    <t>TE, PVC, SERIE NORMAL, ESGOTO PREDIAL, DN 50 X 50 MM, JUNTA ELÁSTICA, FORNECIDO E INSTALADO EM RAMAL DE DESCARGA OU RAMAL DE ESGOTO SANITÁRIO. AF_12/2014</t>
  </si>
  <si>
    <t>JUNÇÃO SIMPLES, PVC, SERIE NORMAL, ESGOTO PREDIAL, DN 50 X 50 MM, JUNTA ELÁSTICA, FORNECIDO E INSTALADO EM RAMAL DE DESCARGA OU RAMAL DE ESGOTO SANITÁRIO. AF_12/2014</t>
  </si>
  <si>
    <t>TE, PVC, SERIE NORMAL, ESGOTO PREDIAL, DN 75 X 75 MM, JUNTA ELÁSTICA, FORNECIDO E INSTALADO EM RAMAL DE DESCARGA OU RAMAL DE ESGOTO SANITÁRIO. AF_12/2014</t>
  </si>
  <si>
    <t>JOELHO 45 GRAUS, CPVC, SOLDÁVEL, DN 42MM, INSTALADO EM PRUMADA DE ÁGUA  FORNECIMENTO E INSTALAÇÃO. AF_12/2014</t>
  </si>
  <si>
    <t>JOELHO 90 GRAUS, CPVC, SOLDÁVEL, DN 54MM, INSTALADO EM PRUMADA DE ÁGUA  FORNECIMENTO E INSTALAÇÃO. AF_12/2014</t>
  </si>
  <si>
    <t>JOELHO 45 GRAUS, CPVC, SOLDÁVEL, DN 54MM, INSTALADO EM PRUMADA DE ÁGUA  FORNECIMENTO E INSTALAÇÃO. AF_12/2014</t>
  </si>
  <si>
    <t>JOELHO 90 GRAUS, CPVC, SOLDÁVEL, DN 73MM, INSTALADO EM PRUMADA DE ÁGUA  FORNECIMENTO E INSTALAÇÃO. AF_12/2014</t>
  </si>
  <si>
    <t>JOELHO 45 GRAUS, CPVC, SOLDÁVEL, DN 73MM, INSTALADO EM PRUMADA DE ÁGUA  FORNECIMENTO E INSTALAÇÃO. AF_12/2014</t>
  </si>
  <si>
    <t>JOELHO 90 GRAUS, CPVC, SOLDÁVEL, DN 89MM, INSTALADO EM PRUMADA DE ÁGUA  FORNECIMENTO E INSTALAÇÃO. AF_12/2014</t>
  </si>
  <si>
    <t>JOELHO 45 GRAUS, CPVC, SOLDÁVEL, DN 89MM, INSTALADO EM PRUMADA DE ÁGUA  FORNECIMENTO E INSTALAÇÃO. AF_12/2014</t>
  </si>
  <si>
    <t>LUVA, CPVC, SOLDÁVEL, DN 35MM, INSTALADO EM PRUMADA DE ÁGUA  FORNECIMENTO E INSTALAÇÃO. AF_12/2014</t>
  </si>
  <si>
    <t>JUNÇÃO SIMPLES, PVC, SERIE NORMAL, ESGOTO PREDIAL, DN 75 X 75 MM, JUNTA ELÁSTICA, FORNECIDO E INSTALADO EM RAMAL DE DESCARGA OU RAMAL DE ESGOTO SANITÁRIO. AF_12/2014</t>
  </si>
  <si>
    <t>TE, PVC, SERIE NORMAL, ESGOTO PREDIAL, DN 100 X 100 MM, JUNTA ELÁSTICA, FORNECIDO E INSTALADO EM RAMAL DE DESCARGA OU RAMAL DE ESGOTO SANITÁRIO. AF_12/2014</t>
  </si>
  <si>
    <t>JUNÇÃO SIMPLES, PVC, SERIE NORMAL, ESGOTO PREDIAL, DN 100 X 100 MM, JUNTA ELÁSTICA, FORNECIDO E INSTALADO EM RAMAL DE DESCARGA OU RAMAL DE ESGOTO SANITÁRIO. AF_12/2014</t>
  </si>
  <si>
    <t>JOELHO 90 GRAUS, PVC, SERIE NORMAL, ESGOTO PREDIAL, DN 50 MM, JUNTA ELÁSTICA, FORNECIDO E INSTALADO EM PRUMADA DE ESGOTO SANITÁRIO OU VENTILAÇÃO. AF_12/2014</t>
  </si>
  <si>
    <t>JOELHO 45 GRAUS, PVC, SERIE NORMAL, ESGOTO PREDIAL, DN 50 MM, JUNTA ELÁSTICA, FORNECIDO E INSTALADO EM PRUMADA DE ESGOTO SANITÁRIO OU VENTILAÇÃO. AF_12/2014</t>
  </si>
  <si>
    <t>CURVA CURTA 90 GRAUS, PVC, SERIE NORMAL, ESGOTO PREDIAL, DN 50 MM, JUNTA ELÁSTICA, FORNECIDO E INSTALADO EM PRUMADA DE ESGOTO SANITÁRIO OU VENTILAÇÃO. AF_12/2014</t>
  </si>
  <si>
    <t>CURVA LONGA 90 GRAUS, PVC, SERIE NORMAL, ESGOTO PREDIAL, DN 50 MM, JUNTA ELÁSTICA, FORNECIDO E INSTALADO EM PRUMADA DE ESGOTO SANITÁRIO OU VENTILAÇÃO. AF_12/2014</t>
  </si>
  <si>
    <t>JOELHO 90 GRAUS, PVC, SERIE NORMAL, ESGOTO PREDIAL, DN 75 MM, JUNTA ELÁSTICA, FORNECIDO E INSTALADO EM PRUMADA DE ESGOTO SANITÁRIO OU VENTILAÇÃO. AF_12/2014</t>
  </si>
  <si>
    <t>JOELHO 45 GRAUS, PVC, SERIE NORMAL, ESGOTO PREDIAL, DN 75 MM, JUNTA ELÁSTICA, FORNECIDO E INSTALADO EM PRUMADA DE ESGOTO SANITÁRIO OU VENTILAÇÃO. AF_12/2014</t>
  </si>
  <si>
    <t>CURVA CURTA 90 GRAUS, PVC, SERIE NORMAL, ESGOTO PREDIAL, DN 75 MM, JUNTA ELÁSTICA, FORNECIDO E INSTALADO EM PRUMADA DE ESGOTO SANITÁRIO OU VENTILAÇÃO. AF_12/2014</t>
  </si>
  <si>
    <t>CURVA LONGA 90 GRAUS, PVC, SERIE NORMAL, ESGOTO PREDIAL, DN 75 MM, JUNTA ELÁSTICA, FORNECIDO E INSTALADO EM PRUMADA DE ESGOTO SANITÁRIO OU VENTILAÇÃO. AF_12/2014</t>
  </si>
  <si>
    <t>JOELHO 90 GRAUS, PVC, SERIE NORMAL, ESGOTO PREDIAL, DN 100 MM, JUNTA ELÁSTICA, FORNECIDO E INSTALADO EM PRUMADA DE ESGOTO SANITÁRIO OU VENTILAÇÃO. AF_12/2014</t>
  </si>
  <si>
    <t>JOELHO 45 GRAUS, PVC, SERIE NORMAL, ESGOTO PREDIAL, DN 100 MM, JUNTA ELÁSTICA, FORNECIDO E INSTALADO EM PRUMADA DE ESGOTO SANITÁRIO OU VENTILAÇÃO. AF_12/2014</t>
  </si>
  <si>
    <t>CURVA CURTA 90 GRAUS, PVC, SERIE NORMAL, ESGOTO PREDIAL, DN 100 MM, JUNTA ELÁSTICA, FORNECIDO E INSTALADO EM PRUMADA DE ESGOTO SANITÁRIO OU VENTILAÇÃO. AF_12/2014</t>
  </si>
  <si>
    <t>CURVA LONGA 90 GRAUS, PVC, SERIE NORMAL, ESGOTO PREDIAL, DN 100 MM, JUNTA ELÁSTICA, FORNECIDO E INSTALADO EM PRUMADA DE ESGOTO SANITÁRIO OU VENTILAÇÃO. AF_12/2014</t>
  </si>
  <si>
    <t>LUVA SIMPLES, PVC, SERIE NORMAL, ESGOTO PREDIAL, DN 50 MM, JUNTA ELÁSTICA, FORNECIDO E INSTALADO EM PRUMADA DE ESGOTO SANITÁRIO OU VENTILAÇÃO. AF_12/2014</t>
  </si>
  <si>
    <t>LUVA DE CORRER, PVC, SERIE NORMAL, ESGOTO PREDIAL, DN 50 MM, JUNTA ELÁSTICA, FORNECIDO E INSTALADO EM PRUMADA DE ESGOTO SANITÁRIO OU VENTILAÇÃO. AF_12/2014</t>
  </si>
  <si>
    <t>LUVA DE CORRER, CPVC, SOLDÁVEL, DN 35MM, INSTALADO EM PRUMADA DE ÁGUA  FORNECIMENTO E INSTALAÇÃO. AF_12/2014</t>
  </si>
  <si>
    <t>UNIÃO, CPVC, SOLDÁVEL, DN35MM, INSTALADO EM PRUMADA DE ÁGUA  FORNECIMENTO E INSTALAÇÃO. AF_12/2014</t>
  </si>
  <si>
    <t>LUVA SIMPLES, PVC, SERIE NORMAL, ESGOTO PREDIAL, DN 75 MM, JUNTA ELÁSTICA, FORNECIDO E INSTALADO EM PRUMADA DE ESGOTO SANITÁRIO OU VENTILAÇÃO. AF_12/2014</t>
  </si>
  <si>
    <t>CONECTOR, CPVC, SOLDÁVEL, DN 35MM X 1 1/4, INSTALADO EM PRUMADA DE ÁGUA  FORNECIMENTO E INSTALAÇÃO. AF_12/2014</t>
  </si>
  <si>
    <t>LUVA DE CORRER, PVC, SERIE NORMAL, ESGOTO PREDIAL, DN 75 MM, JUNTA ELÁSTICA, FORNECIDO E INSTALADO EM PRUMADA DE ESGOTO SANITÁRIO OU VENTILAÇÃO. AF_12/2014</t>
  </si>
  <si>
    <t>BUCHA DE REDUÇÃO, CPVC, SOLDÁVEL, DN35MM X 28MM, INSTALADO EM PRUMADA DE ÁGUA  FORNECIMENTO E INSTALAÇÃO. AF_12/2014</t>
  </si>
  <si>
    <t>LUVA SIMPLES, PVC, SERIE NORMAL, ESGOTO PREDIAL, DN 100 MM, JUNTA ELÁSTICA, FORNECIDO E INSTALADO EM PRUMADA DE ESGOTO SANITÁRIO OU VENTILAÇÃO. AF_12/2014</t>
  </si>
  <si>
    <t>LUVA, CPVC, SOLDÁVEL, DN 42MM, INSTALADO EM PRUMADA DE ÁGUA  FORNECIMENTO E INSTALAÇÃO. AF_12/2014</t>
  </si>
  <si>
    <t>LUVA DE CORRER, PVC, SERIE NORMAL, ESGOTO PREDIAL, DN 100 MM, JUNTA ELÁSTICA, FORNECIDO E INSTALADO EM PRUMADA DE ESGOTO SANITÁRIO OU VENTILAÇÃO. AF_12/2014</t>
  </si>
  <si>
    <t>LUVA DE CORRER, CPVC, SOLDÁVEL, DN 42MM, INSTALADO EM PRUMADA DE ÁGUA  FORNECIMENTO E INSTALAÇÃO. AF_12/2014</t>
  </si>
  <si>
    <t>TE, PVC, SERIE NORMAL, ESGOTO PREDIAL, DN 50 X 50 MM, JUNTA ELÁSTICA, FORNECIDO E INSTALADO EM PRUMADA DE ESGOTO SANITÁRIO OU VENTILAÇÃO. AF_12/2014</t>
  </si>
  <si>
    <t>LUVA DE TRANSIÇÃO, CPVC, SOLDÁVEL, DN42MM X 1.1/2, INSTALADO EM PRUMADA DE ÁGUA  FORNECIMENTO E INSTALAÇÃO. AF_12/2014</t>
  </si>
  <si>
    <t>JUNÇÃO SIMPLES, PVC, SERIE NORMAL, ESGOTO PREDIAL, DN 50 X 50 MM, JUNTA ELÁSTICA, FORNECIDO E INSTALADO EM PRUMADA DE ESGOTO SANITÁRIO OU VENTILAÇÃO. AF_12/2014</t>
  </si>
  <si>
    <t>UNIÃO, CPVC, SOLDÁVEL, DN42MM, INSTALADO EM PRUMADA DE ÁGUA  FORNECIMENTO E INSTALAÇÃO. AF_12/2014</t>
  </si>
  <si>
    <t>TE, PVC, SERIE NORMAL, ESGOTO PREDIAL, DN 75 X 75 MM, JUNTA ELÁSTICA, FORNECIDO E INSTALADO EM PRUMADA DE ESGOTO SANITÁRIO OU VENTILAÇÃO. AF_12/2014</t>
  </si>
  <si>
    <t>JUNÇÃO SIMPLES, PVC, SERIE NORMAL, ESGOTO PREDIAL, DN 75 X 75 MM, JUNTA ELÁSTICA, FORNECIDO E INSTALADO EM PRUMADA DE ESGOTO SANITÁRIO OU VENTILAÇÃO. AF_12/2014</t>
  </si>
  <si>
    <t>CONECTOR, CPVC, SOLDÁVEL, DN 42MM X 1.1/2, INSTALADO EM PRUMADA DE ÁGUA  FORNECIMENTO E INSTALAÇÃO. AF_12/2014</t>
  </si>
  <si>
    <t>BUCHA DE REDUÇÃO, CPVC, SOLDÁVEL, DN 42MM X 22MM, INSTALADO EM RAMAL DE DISTRIBUIÇÃO DE ÁGUA - FORNECIMENTO E INSTALAÇÃO. AF_12/2014</t>
  </si>
  <si>
    <t>TE, PVC, SERIE NORMAL, ESGOTO PREDIAL, DN 100 X 100 MM, JUNTA ELÁSTICA, FORNECIDO E INSTALADO EM PRUMADA DE ESGOTO SANITÁRIO OU VENTILAÇÃO. AF_12/2014</t>
  </si>
  <si>
    <t>JUNÇÃO SIMPLES, PVC, SERIE NORMAL, ESGOTO PREDIAL, DN 100 X 100 MM, JUNTA ELÁSTICA, FORNECIDO E INSTALADO EM PRUMADA DE ESGOTO SANITÁRIO OU VENTILAÇÃO. AF_12/2014</t>
  </si>
  <si>
    <t>LUVA, CPVC, SOLDÁVEL, DN 54MM, INSTALADO EM PRUMADA DE ÁGUA  FORNECIMENTO E INSTALAÇÃO. AF_12/2014</t>
  </si>
  <si>
    <t>LUVA DE TRANSIÇÃO, CPVC, SOLDÁVEL, DN 54MM X 2, INSTALADO EM PRUMADA DE ÁGUA  FORNECIMENTO E INSTALAÇÃO. AF_12/2014</t>
  </si>
  <si>
    <t>UNIÃO, CPVC, SOLDÁVEL, DN 54MM, INSTALADO EM PRUMADA DE ÁGUA  FORNECIMENTO E INSTALAÇÃO. AF_12/2014</t>
  </si>
  <si>
    <t>LUVA, CPVC, SOLDÁVEL, DN 73MM, INSTALADO EM PRUMADA DE ÁGUA  FORNECIMENTO E INSTALAÇÃO. AF_12/2014</t>
  </si>
  <si>
    <t>UNIÃO, CPVC, SOLDÁVEL, DN 73MM, INSTALADO EM PRUMADA DE ÁGUA  FORNECIMENTO E INSTALAÇÃO. AF_12/2014</t>
  </si>
  <si>
    <t>LUVA, CPVC, SOLDÁVEL, DN 89MM, INSTALADO EM PRUMADA DE ÁGUA  FORNECIMENTO E INSTALAÇÃO. AF_12/2014</t>
  </si>
  <si>
    <t>UNIÃO, CPVC, SOLDÁVEL, DN 89MM, INSTALADO EM PRUMADA DE ÁGUA  FORNECIMENTO E INSTALAÇÃO. AF_12/2014</t>
  </si>
  <si>
    <t>TÊ, CPVC, SOLDÁVEL, DN 35MM, INSTALADO EM PRUMADA DE ÁGUA  FORNECIMENTO E INSTALAÇÃO. AF_12/2014</t>
  </si>
  <si>
    <t>TE, CPVC, SOLDÁVEL, DN  42MM, INSTALADO EM PRUMADA DE ÁGUA  FORNECIMENTO E INSTALAÇÃO. AF_12/2014</t>
  </si>
  <si>
    <t>TÊ, CPVC, SOLDÁVEL, DN 54 MM, INSTALADO EM PRUMADA DE ÁGUA  FORNECIMENTO E INSTALAÇÃO. AF_12/2014</t>
  </si>
  <si>
    <t>TÊ, CPVC, SOLDÁVEL, DN 73MM, INSTALADO EM PRUMADA DE ÁGUA  FORNECIMENTO E INSTALAÇÃO. AF_12/2014</t>
  </si>
  <si>
    <t>TÊ, CPVC, SOLDÁVEL, DN 89MM, INSTALADO EM PRUMADA DE ÁGUA  FORNECIMENTO E INSTALAÇÃO. AF_12/2014</t>
  </si>
  <si>
    <t>JOELHO 90 GRAUS, PVC, SERIE NORMAL, ESGOTO PREDIAL, DN 100 MM, JUNTA ELÁSTICA, FORNECIDO E INSTALADO EM SUBCOLETOR AÉREO DE ESGOTO SANITÁRIO. AF_12/2014</t>
  </si>
  <si>
    <t>JOELHO 45 GRAUS, PVC, SERIE NORMAL, ESGOTO PREDIAL, DN 100 MM, JUNTA ELÁSTICA, FORNECIDO E INSTALADO EM SUBCOLETOR AÉREO DE ESGOTO SANITÁRIO. AF_12/2014</t>
  </si>
  <si>
    <t>CURVA CURTA 90 GRAUS, PVC, SERIE NORMAL, ESGOTO PREDIAL, DN 100 MM, JUNTA ELÁSTICA, FORNECIDO E INSTALADO EM SUBCOLETOR AÉREO DE ESGOTO SANITÁRIO. AF_12/2014</t>
  </si>
  <si>
    <t>CURVA LONGA 90 GRAUS, PVC, SERIE NORMAL, ESGOTO PREDIAL, DN 100 MM, JUNTA ELÁSTICA, FORNECIDO E INSTALADO EM SUBCOLETOR AÉREO DE ESGOTO SANITÁRIO. AF_12/2014</t>
  </si>
  <si>
    <t>JOELHO 90 GRAUS, PVC, SERIE NORMAL, ESGOTO PREDIAL, DN 150 MM, JUNTA ELÁSTICA, FORNECIDO E INSTALADO EM SUBCOLETOR AÉREO DE ESGOTO SANITÁRIO. AF_12/2014</t>
  </si>
  <si>
    <t>JOELHO 45 GRAUS, PVC, SERIE NORMAL, ESGOTO PREDIAL, DN 150 MM, JUNTA ELÁSTICA, FORNECIDO E INSTALADO EM SUBCOLETOR AÉREO DE ESGOTO SANITÁRIO. AF_12/2014</t>
  </si>
  <si>
    <t>LUVA SIMPLES, PVC, SERIE NORMAL, ESGOTO PREDIAL, DN 100 MM, JUNTA ELÁSTICA, FORNECIDO E INSTALADO EM SUBCOLETOR AÉREO DE ESGOTO SANITÁRIO. AF_12/2014</t>
  </si>
  <si>
    <t>LUVA DE CORRER, PVC, SERIE NORMAL, ESGOTO PREDIAL, DN 100 MM, JUNTA ELÁSTICA, FORNECIDO E INSTALADO EM SUBCOLETOR AÉREO DE ESGOTO SANITÁRIO. AF_12/2014</t>
  </si>
  <si>
    <t>LUVA DE CORRER, PVC, SERIE NORMAL, ESGOTO PREDIAL, DN 150 MM, JUNTA ELÁSTICA, FORNECIDO E INSTALADO EM SUBCOLETOR AÉREO DE ESGOTO SANITÁRIO. AF_12/2014</t>
  </si>
  <si>
    <t>TE, PVC, SERIE NORMAL, ESGOTO PREDIAL, DN 100 X 100 MM, JUNTA ELÁSTICA, FORNECIDO E INSTALADO EM SUBCOLETOR AÉREO DE ESGOTO SANITÁRIO. AF_12/2014</t>
  </si>
  <si>
    <t>JUNÇÃO SIMPLES, PVC, SERIE NORMAL, ESGOTO PREDIAL, DN 100 X 100 MM, JUNTA ELÁSTICA, FORNECIDO E INSTALADO EM SUBCOLETOR AÉREO DE ESGOTO SANITÁRIO. AF_12/2014</t>
  </si>
  <si>
    <t>TE, PVC, SERIE NORMAL, ESGOTO PREDIAL, DN 150 X 150 MM, JUNTA ELÁSTICA, FORNECIDO E INSTALADO EM SUBCOLETOR AÉREO DE ESGOTO SANITÁRIO. AF_12/2014</t>
  </si>
  <si>
    <t>JUNÇÃO SIMPLES, PVC, SERIE NORMAL, ESGOTO PREDIAL, DN 150 X 150 MM, JUNTA ELÁSTICA, FORNECIDO E INSTALADO EM SUBCOLETOR AÉREO DE ESGOTO SANITÁRIO. AF_12/2014</t>
  </si>
  <si>
    <t>JOELHO 90 GRAUS, PVC, SOLDÁVEL, DN 25MM, INSTALADO EM DRENO DE AR-CONDICIONADO - FORNECIMENTO E INSTALAÇÃO. AF_12/2014</t>
  </si>
  <si>
    <t>JOELHO 45 GRAUS, PVC, SOLDÁVEL, DN 25MM, INSTALADO EM DRENO DE AR-CONDICIONADO - FORNECIMENTO E INSTALAÇÃO. AF_12/2014</t>
  </si>
  <si>
    <t>LUVA, PVC, SOLDÁVEL, DN 25MM, INSTALADO EM DRENO DE AR-CONDICIONADO - FORNECIMENTO E INSTALAÇÃO. AF_12/2014</t>
  </si>
  <si>
    <t>TE, PVC, SOLDÁVEL, DN 25MM, INSTALADO EM DRENO DE AR-CONDICIONADO - FORNECIMENTO E INSTALAÇÃO. AF_12/2014</t>
  </si>
  <si>
    <t>LUVA COM BUCHA DE LATÃO, PVC, SOLDÁVEL, DN 32MM X 1 , INSTALADO EM RAMAL OU SUB-RAMAL DE ÁGUA   FORNECIMENTO E INSTALAÇÃO. AF_12/2014</t>
  </si>
  <si>
    <t>LUVA COM BUCHA DE LATÃO, PVC, SOLDÁVEL, DN 25MM X 3/4, INSTALADO EM PRUMADA DE ÁGUA - FORNECIMENTO E INSTALAÇÃO. AF_12/2014</t>
  </si>
  <si>
    <t>LUVA SOLDÁVEL E COM BUCHA DE LATÃO, PVC, SOLDÁVEL, DN 32MM X 1 , INSTALADO EM PRUMADA DE ÁGUA   FORNECIMENTO E INSTALAÇÃO. AF_12/2014</t>
  </si>
  <si>
    <t>JOELHO 90 GRAUS COM BUCHA DE LATÃO, PVC, SOLDÁVEL, DN 25MM, X 1/2 INSTALADO EM RAMAL OU SUB-RAMAL DE ÁGUA - FORNECIMENTO E INSTALAÇÃO. AF_12/2014</t>
  </si>
  <si>
    <t>TÊ COM BUCHA DE LATÃO NA BOLSA CENTRAL, PVC, SOLDÁVEL, DN 25MM X 3/4, INSTALADO EM RAMAL OU SUB-RAMAL DE ÁGUA - FORNECIMENTO E INSTALAÇÃO. AF_03/2015</t>
  </si>
  <si>
    <t>BUCHA DE REDUÇÃO, PVC, SOLDÁVEL, DN 40MM X 32MM, INSTALADO EM RAMAL OU SUB-RAMAL DE ÁGUA - FORNECIMENTO E INSTALAÇÃO. AF_03/2015</t>
  </si>
  <si>
    <t>COTOVELO EM COBRE, DN 22 MM, 90 GRAUS, SEM ANEL DE SOLDA, INSTALADO EM PRUMADA   FORNECIMENTO E INSTALAÇÃO. AF_12/2015</t>
  </si>
  <si>
    <t>COTOVELO EM COBRE, DN 28 MM, 90 GRAUS, SEM ANEL DE SOLDA, INSTALADO EM PRUMADA  FORNECIMENTO E INSTALAÇÃO. AF_12/2015</t>
  </si>
  <si>
    <t>COTOVELO EM COBRE, DN 35 MM, 90 GRAUS, SEM ANEL DE SOLDA, INSTALADO EM PRUMADA  FORNECIMENTO E INSTALAÇÃO. AF_12/2015</t>
  </si>
  <si>
    <t>COTOVELO EM COBRE, DN 42 MM, 90 GRAUS, SEM ANEL DE SOLDA, INSTALADO EM PRUMADA  FORNECIMENTO E INSTALAÇÃO. AF_12/2015</t>
  </si>
  <si>
    <t>COTOVELO EM COBRE, DN 54 MM, 90 GRAUS, SEM ANEL DE SOLDA, INSTALADO EM PRUMADA  FORNECIMENTO E INSTALAÇÃO. AF_12/2015</t>
  </si>
  <si>
    <t>COTOVELO EM COBRE, DN 66 MM, 90 GRAUS, SEM ANEL DE SOLDA, INSTALADO EM PRUMADA  FORNECIMENTO E INSTALAÇÃO. AF_12/2015</t>
  </si>
  <si>
    <t>LUVA EM COBRE, DN 22 MM, SEM ANEL DE SOLDA, INSTALADO EM PRUMADA  FORNECIMENTO E INSTALAÇÃO. AF_12/2015</t>
  </si>
  <si>
    <t>LUVA EM COBRE, DN 28 MM, SEM ANEL DE SOLDA, INSTALADO EM PRUMADA  FORNECIMENTO E INSTALAÇÃO. AF_12/2015</t>
  </si>
  <si>
    <t>LUVA EM COBRE, DN 35 MM, SEM ANEL DE SOLDA, INSTALADO EM PRUMADA  FORNECIMENTO E INSTALAÇÃO. AF_12/2015</t>
  </si>
  <si>
    <t>LUVA EM COBRE, DN 42 MM, SEM ANEL DE SOLDA, INSTALADO EM PRUMADA  FORNECIMENTO E INSTALAÇÃO. AF_12/2015</t>
  </si>
  <si>
    <t>LUVA EM COBRE, DN 54 MM, SEM ANEL DE SOLDA, INSTALADO EM PRUMADA  FORNECIMENTO E INSTALAÇÃO. AF_12/2015</t>
  </si>
  <si>
    <t>LUVA EM COBRE, DN 66 MM, SEM ANEL DE SOLDA, INSTALADO EM PRUMADA  FORNECIMENTO E INSTALAÇÃO. AF_12/2015</t>
  </si>
  <si>
    <t>TE EM COBRE, DN 22 MM, SEM ANEL DE SOLDA, INSTALADO EM PRUMADA  FORNECIMENTO E INSTALAÇÃO. AF_12/2015</t>
  </si>
  <si>
    <t>TE EM COBRE, DN 28 MM, SEM ANEL DE SOLDA, INSTALADO EM PRUMADA  FORNECIMENTO E INSTALAÇÃO. AF_12/2015</t>
  </si>
  <si>
    <t>TE EM COBRE, DN 35 MM, SEM ANEL DE SOLDA, INSTALADO EM PRUMADA  FORNECIMENTO E INSTALAÇÃO. AF_12/2015</t>
  </si>
  <si>
    <t>TE EM COBRE, DN 42 MM, SEM ANEL DE SOLDA, INSTALADO EM PRUMADA  FORNECIMENTO E INSTALAÇÃO. AF_12/2015</t>
  </si>
  <si>
    <t>TE EM COBRE, DN 54 MM, SEM ANEL DE SOLDA, INSTALADO EM PRUMADA  FORNECIMENTO E INSTALAÇÃO. AF_12/2015</t>
  </si>
  <si>
    <t>TE EM COBRE, DN 66 MM, SEM ANEL DE SOLDA, INSTALADO EM PRUMADA  FORNECIMENTO E INSTALAÇÃO. AF_12/2015</t>
  </si>
  <si>
    <t>COTOVELO EM COBRE, DN 15 MM, 90 GRAUS, SEM ANEL DE SOLDA, INSTALADO EM RAMAL DE DISTRIBUIÇÃO  FORNECIMENTO E INSTALAÇÃO. AF_12/2015</t>
  </si>
  <si>
    <t>COTOVELO EM COBRE, DN 22 MM, 90 GRAUS, SEM ANEL DE SOLDA, INSTALADO EM RAMAL DE DISTRIBUIÇÃO  FORNECIMENTO E INSTALAÇÃO. AF_12/2015</t>
  </si>
  <si>
    <t>COTOVELO EM COBRE, DN 28 MM, 90 GRAUS, SEM ANEL DE SOLDA, INSTALADO EM RAMAL DE DISTRIBUIÇÃO  FORNECIMENTO E INSTALAÇÃO. AF_12/2015</t>
  </si>
  <si>
    <t>LUVA EM COBRE, DN 15 MM, SEM ANEL DE SOLDA, INSTALADO EM RAMAL DE DISTRIBUIÇÃO  FORNECIMENTO E INSTALAÇÃO. AF_12/2015</t>
  </si>
  <si>
    <t>LUVA EM COBRE, DN 22 MM, SEM ANEL DE SOLDA, INSTALADO EM RAMAL DE DISTRIBUIÇÃO  FORNECIMENTO E INSTALAÇÃO. AF_12/2015</t>
  </si>
  <si>
    <t>LUVA EM COBRE, DN 28 MM, SEM ANEL DE SOLDA, INSTALADO EM RAMAL DE DISTRIBUIÇÃO  FORNECIMENTO E INSTALAÇÃO. AF_12/2015</t>
  </si>
  <si>
    <t>TE EM COBRE, DN 15 MM, SEM ANEL DE SOLDA, INSTALADO EM RAMAL DE DISTRIBUIÇÃO  FORNECIMENTO E INSTALAÇÃO. AF_12/2015</t>
  </si>
  <si>
    <t>TE EM COBRE, DN 22 MM, SEM ANEL DE SOLDA, INSTALADO EM RAMAL DE DISTRIBUIÇÃO  FORNECIMENTO E INSTALAÇÃO. AF_12/2015</t>
  </si>
  <si>
    <t>TE EM COBRE, DN 28 MM, SEM ANEL DE SOLDA, INSTALADO EM RAMAL DE DISTRIBUIÇÃO  FORNECIMENTO E INSTALAÇÃO. AF_12/2015</t>
  </si>
  <si>
    <t>COTOVELO EM COBRE, DN 15 MM, 90 GRAUS, SEM ANEL DE SOLDA, INSTALADO EM RAMAL E SUB-RAMAL  FORNECIMENTO E INSTALAÇÃO. AF_12/2015</t>
  </si>
  <si>
    <t>COTOVELO EM COBRE, DN 22 MM, 90 GRAUS, SEM ANEL DE SOLDA, INSTALADO EM RAMAL E SUB-RAMAL  FORNECIMENTO E INSTALAÇÃO. AF_12/2015</t>
  </si>
  <si>
    <t>COTOVELO EM COBRE, DN 28 MM, 90 GRAUS, SEM ANEL DE SOLDA, INSTALADO EM RAMAL E SUB-RAMAL  FORNECIMENTO E INSTALAÇÃO. AF_12/2015</t>
  </si>
  <si>
    <t>LUVA EM COBRE, DN 15 MM, SEM ANEL DE SOLDA, INSTALADO EM RAMAL E SUB-RAMAL  FORNECIMENTO E INSTALAÇÃO. AF_12/2015</t>
  </si>
  <si>
    <t>LUVA EM COBRE, DN 22 MM, SEM ANEL DE SOLDA, INSTALADO EM RAMAL E SUB-RAMAL  FORNECIMENTO E INSTALAÇÃO. AF_12/2015</t>
  </si>
  <si>
    <t>LUVA EM COBRE, DN 28 MM, SEM ANEL DE SOLDA, INSTALADO EM RAMAL E SUB-RAMAL  FORNECIMENTO E INSTALAÇÃO. AF_12/2015</t>
  </si>
  <si>
    <t>TE EM COBRE, DN 15 MM, SEM ANEL DE SOLDA, INSTALADO EM RAMAL E SUB-RAMAL  FORNECIMENTO E INSTALAÇÃO. AF_12/2015</t>
  </si>
  <si>
    <t>TE EM COBRE, DN 22 MM, SEM ANEL DE SOLDA, INSTALADO EM RAMAL E SUB-RAMAL  FORNECIMENTO E INSTALAÇÃO. AF_12/2015</t>
  </si>
  <si>
    <t>TE EM COBRE, DN 28 MM, SEM ANEL DE SOLDA, INSTALADO EM RAMAL E SUB-RAMAL  FORNECIMENTO E INSTALAÇÃO. AF_12/2015</t>
  </si>
  <si>
    <t>LUVA PASSANTE EM COBRE, DN 22 MM, SEM ANEL DE SOLDA, INSTALADO EM PRUMADA  FORNECIMENTO E INSTALAÇÃO. AF_01/2016</t>
  </si>
  <si>
    <t>BUCHA DE REDUÇÃO EM COBRE, DN 22 MM X 15 MM, SEM ANEL DE SOLDA, BOLSA X BOLSA, INSTALADO EM PRUMADA  FORNECIMENTO E INSTALAÇÃO. AF_01/2016</t>
  </si>
  <si>
    <t>JUNTA DE EXPANSÃO EM COBRE, DN 22 MM, PONTA X PONTA, INSTALADO EM PRUMADA  FORNECIMENTO E INSTALAÇÃO. AF_01/2016</t>
  </si>
  <si>
    <t>CONECTOR EM BRONZE/LATÃO, DN 22 MM X 3/4", SEM ANEL DE SOLDA, BOLSA X ROSCA F, INSTALADO EM PRUMADA  FORNECIMENTO E INSTALAÇÃO. AF_01/2016</t>
  </si>
  <si>
    <t>CURVA DE TRANSPOSIÇÃO EM BRONZE/LATÃO, DN 22 MM, SEM ANEL DE SOLDA, BOLSA X BOLSA, INSTALADO EM PRUMADA  FORNECIMENTO E INSTALAÇÃO. AF_01/2016</t>
  </si>
  <si>
    <t>LUVA PASSANTE EM COBRE, DN 28 MM, SEM ANEL DE SOLDA, INSTALADO EM PRUMADA  FORNECIMENTO E INSTALAÇÃO. AF_01/2016</t>
  </si>
  <si>
    <t>BUCHA DE REDUÇÃO EM COBRE, DN 28 MM X 22 MM, SEM ANEL DE SOLDA, PONTA X BOLSA, INSTALADO EM PRUMADA  FORNECIMENTO E INSTALAÇÃO. AF_01/2016</t>
  </si>
  <si>
    <t>JUNTA DE EXPANSÃO EM COBRE, DN 28 MM, PONTA X PONTA, INSTALADO EM PRUMADA  FORNECIMENTO E INSTALAÇÃO. AF_01/2016</t>
  </si>
  <si>
    <t>CONECTOR EM BRONZE/LATÃO, DN 28 MM X 1/2", SEM ANEL DE SOLDA, BOLSA X ROSCA F, INSTALADO EM PRUMADA  FORNECIMENTO E INSTALAÇÃO. AF_01/2016</t>
  </si>
  <si>
    <t>CURVA DE TRANSPOSIÇÃO EM BRONZE/LATÃO, DN 28 MM, SEM ANEL DE SOLDA, BOLSA X BOLSA, INSTALADO EM PRUMADA  FORNECIMENTO E INSTALAÇÃO. AF_01/2016</t>
  </si>
  <si>
    <t>LUVA PASSANTE EM COBRE, DN 35 MM, SEM ANEL DE SOLDA, INSTALADO EM PRUMADA  FORNECIMENTO E INSTALAÇÃO. AF_01/2016</t>
  </si>
  <si>
    <t>BUCHA DE REDUÇÃO EM COBRE, DN 35 MM X 28 MM, SEM ANEL DE SOLDA, PONTA X BOLSA, INSTALADO EM PRUMADA  FORNECIMENTO E INSTALAÇÃO. AF_01/2016</t>
  </si>
  <si>
    <t>JUNTA DE EXPANSÃO EM BRONZE/LATÃO, DN 35 MM, PONTA X PONTA, INSTALADO EM PRUMADA  FORNECIMENTO E INSTALAÇÃO. AF_01/2016</t>
  </si>
  <si>
    <t>LUVA PASSANTE EM COBRE, DN 42 MM, SEM ANEL DE SOLDA, INSTALADO EM PRUMADA  FORNECIMENTO E INSTALAÇÃO. AF_01/2016</t>
  </si>
  <si>
    <t>BUCHA DE REDUÇÃO EM COBRE, DN 42 MM X 35 MM, SEM ANEL DE SOLDA, PONTA X BOLSA, INSTALADO EM PRUMADA  FORNECIMENTO E INSTALAÇÃO. AF_01/2016</t>
  </si>
  <si>
    <t>JUNTA DE EXPANSÃO EM BRONZE/LATÃO, DN 42 MM, PONTA X PONTA, INSTALADO EM PRUMADA  FORNECIMENTO E INSTALAÇÃO. AF_01/2016</t>
  </si>
  <si>
    <t>LUVA PASSANTE EM COBRE, DN 54 MM, SEM ANEL DE SOLDA, INSTALADO EM PRUMADA  FORNECIMENTO E INSTALAÇÃO. AF_01/2016</t>
  </si>
  <si>
    <t>BUCHA DE REDUÇÃO EM COBRE, DN 54 MM X 42 MM, SEM ANEL DE SOLDA, PONTA X BOLSA, INSTALADO EM PRUMADA  FORNECIMENTO E INSTALAÇÃO. AF_01/2016</t>
  </si>
  <si>
    <t>JUNTA DE EXPANSÃO EM BRONZE/LATÃO, DN 54 MM, PONTA X PONTA, INSTALADO EM PRUMADA  FORNECIMENTO E INSTALAÇÃO. AF_01/2016</t>
  </si>
  <si>
    <t>LUVA PASSANTE EM COBRE, DN 66 MM, SEM ANEL DE SOLDA, INSTALADO EM PRUMADA  FORNECIMENTO E INSTALAÇÃO. AF_01/2016</t>
  </si>
  <si>
    <t>BUCHA DE REDUÇÃO EM COBRE, DN 66 MM X 54 MM, SEM ANEL DE SOLDA, PONTA X BOLSA, INSTALADO EM PRUMADA  FORNECIMENTO E INSTALAÇÃO. AF_01/2016</t>
  </si>
  <si>
    <t>JUNTA DE EXPANSÃO EM BRONZE/LATÃO, DN 66 MM, PONTA X PONTA, INSTALADO EM PRUMADA  FORNECIMENTO E INSTALAÇÃO. AF_01/2016</t>
  </si>
  <si>
    <t>TE DUPLA CURVA EM BRONZE/LATÃO, DN 3/4" X 22 MM X 3/4", SEM ANEL DE SOLDA, ROSCA F X BOLSA X ROSCA F, INSTALADO EM PRUMADA  FORNECIMENTO E INSTALAÇÃO. AF_01/2016</t>
  </si>
  <si>
    <t>CURVA EM COBRE, DN 15 MM, 45 GRAUS, SEM ANEL DE SOLDA, BOLSA X BOLSA, INSTALADO EM RAMAL DE DISTRIBUIÇÃO  FORNECIMENTO E INSTALAÇÃO. AF_01/2016</t>
  </si>
  <si>
    <t>COTOVELO EM BRONZE/LATÃO, DN 15 MM X 1/2", 90 GRAUS, SEM ANEL DE SOLDA, BOLSA X ROSCA F, INSTALADO EM RAMAL DE DISTRIBUIÇÃO  FORNECIMENTO E INSTALAÇÃO. AF_01/2016</t>
  </si>
  <si>
    <t>CURVA EM COBRE, DN 22 MM, 45 GRAUS, SEM ANEL DE SOLDA, BOLSA X BOLSA, INSTALADO EM RAMAL DE DISTRIBUIÇÃO  FORNECIMENTO E INSTALAÇÃO. AF_01/2016</t>
  </si>
  <si>
    <t>COTOVELO EM BRONZE/LATÃO, DN 22 MM X 1/2", 90 GRAUS, SEM ANEL DE SOLDA, BOLSA X ROSCA F, INSTALADO EM RAMAL DE DISTRIBUIÇÃO  FORNECIMENTO E INSTALAÇÃO. AF_01/2016</t>
  </si>
  <si>
    <t>COTOVELO EM BRONZE/LATÃO, DN 22 MM X 3/4", 90 GRAUS, SEM ANEL DE SOLDA, BOLSA X ROSCA F, INSTALADO EM RAMAL DE DISTRIBUIÇÃO  FORNECIMENTO E INSTALAÇÃO. AF_01/2016</t>
  </si>
  <si>
    <t>CURVA EM COBRE, DN 28 MM, 45 GRAUS, SEM ANEL DE SOLDA, BOLSA X BOLSA, INSTALADO EM RAMAL DE DISTRIBUIÇÃO  FORNECIMENTO E INSTALAÇÃO. AF_01/2016</t>
  </si>
  <si>
    <t>LUVA PASSANTE EM COBRE, DN 15 MM, SEM ANEL DE SOLDA, INSTALADO EM RAMAL DE DISTRIBUIÇÃO  FORNECIMENTO E INSTALAÇÃO. AF_01/2016</t>
  </si>
  <si>
    <t>CONECTOR EM BRONZE/LATÃO, DN 15 MM X 1/2", SEM ANEL DE SOLDA, BOLSA X ROSCA F, INSTALADO EM RAMAL DE DISTRIBUIÇÃO  FORNECIMENTO E INSTALAÇÃO. AF_01/2016</t>
  </si>
  <si>
    <t>CURVA DE TRANSPOSIÇÃO EM BRONZE/LATÃO, DN 15 MM, SEM ANEL DE SOLDA, BOLSA X BOLSA, INSTALADO EM RAMAL DE DISTRIBUIÇÃO  FORNECIMENTO E INSTALAÇÃO. AF_01/2016</t>
  </si>
  <si>
    <t>JUNTA DE EXPANSÃO EM COBRE, DN 15 MM, PONTA X PONTA, INSTALADO EM RAMAL DE DISTRIBUIÇÃO  FORNECIMENTO E INSTALAÇÃO. AF_01/2016</t>
  </si>
  <si>
    <t>LUVA PASSANTE EM COBRE, DN 22 MM, SEM ANEL DE SOLDA, INSTALADO EM RAMAL DE DISTRIBUIÇÃO  FORNECIMENTO E INSTALAÇÃO. AF_01/2016</t>
  </si>
  <si>
    <t>BUCHA DE REDUÇÃO EM COBRE, DN 22 MM X 15 MM, SEM ANEL DE SOLDA, PONTA X BOLSA, INSTALADO EM RAMAL DE DISTRIBUIÇÃO  FORNECIMENTO E INSTALAÇÃO. AF_01/2016</t>
  </si>
  <si>
    <t>JUNTA DE EXPANSÃO EM COBRE, DN 22 MM, PONTA X PONTA, INSTALADO EM RAMAL DE DISTRIBUIÇÃO  FORNECIMENTO E INSTALAÇÃO. AF_01/2016</t>
  </si>
  <si>
    <t>CONECTOR EM BRONZE/LATÃO, DN 22 MM X 1/2", SEM ANEL DE SOLDA, BOLSA X ROSCA F, INSTALADO EM RAMAL DE DISTRIBUIÇÃO  FORNECIMENTO E INSTALAÇÃO. AF_01/2016</t>
  </si>
  <si>
    <t>CONECTOR EM BRONZE/LATÃO, DN 22 MM X 3/4", SEM ANEL DE SOLDA, BOLSA X ROSCA F, INSTALADO EM RAMAL DE DISTRIBUIÇÃO  FORNECIMENTO E INSTALAÇÃO. AF_01/2016</t>
  </si>
  <si>
    <t>CURVA DE TRANSPOSIÇÃO EM BRONZE/LATÃO, DN 22 MM, SEM ANEL DE SOLDA, BOLSA X BOLSA, INSTALADO EM RAMAL DE DISTRIBUIÇÃO  FORNECIMENTO E INSTALAÇÃO. AF_01/2016</t>
  </si>
  <si>
    <t>LUVA PASSANTE EM COBRE, DN 28 MM, SEM ANEL DE SOLDA, INSTALADO EM RAMAL DE DISTRIBUIÇÃO  FORNECIMENTO E INSTALAÇÃO. AF_01/2016</t>
  </si>
  <si>
    <t>BUCHA DE REDUÇÃO EM COBRE, DN 28 MM X 22 MM, SEM ANEL DE SOLDA, INSTALADO EM RAMAL DE DISTRIBUIÇÃO  FORNECIMENTO E INSTALAÇÃO. AF_01/2016</t>
  </si>
  <si>
    <t>JUNTA DE EXPANSÃO EM COBRE, DN 28 MM, PONTA X PONTA, INSTALADO EM RAMAL DE DISTRIBUIÇÃO  FORNECIMENTO E INSTALAÇÃO. AF_01/2016</t>
  </si>
  <si>
    <t>CONECTOR EM BRONZE/LATÃO, DN 28 MM X 1/2", SEM ANEL DE SOLDA, BOLSA X ROSCA F, INSTALADO EM RAMAL DE DISTRIBUIÇÃO  FORNECIMENTO E INSTALAÇÃO. AF_01/2016</t>
  </si>
  <si>
    <t>CURVA DE TRANSPOSIÇÃO EM BRONZE/LATÃO, DN 28 MM, SEM ANEL DE SOLDA, BOLSA X BOLSA, INSTALADO EM RAMAL DE DISTRIBUIÇÃO  FORNECIMENTO E INSTALAÇÃO. AF_01/2016</t>
  </si>
  <si>
    <t>TE DUPLA CURVA EM BRONZE/LATÃO, DN 1/2" X 15 MM X 1/2", SEM ANEL DE SOLDA, ROSCA F X BOLSA X ROSCA F, INSTALADO EM RAMAL DE DISTRIBUIÇÃO  FORNECIMENTO E INSTALAÇÃO. AF_01/2016</t>
  </si>
  <si>
    <t>TE DUPLA CURVA EM BRONZE/LATÃO, DN 3/4" X 22 MM X 3/4", SEM ANEL DE SOLDA, ROSCA F X BOLSA X ROSCA F, INSTALADO EM RAMAL DE DISTRIBUIÇÃO  FORNECIMENTO E INSTALAÇÃO. AF_01/2016</t>
  </si>
  <si>
    <t>CURVA EM COBRE, DN 15 MM, 45 GRAUS, SEM ANEL DE SOLDA, BOLSA X BOLSA, INSTALADO EM RAMAL E SUB-RAMAL  FORNECIMENTO E INSTALAÇÃO. AF_01/2016</t>
  </si>
  <si>
    <t>COTOVELO EM BRONZE/LATÃO, DN 15 MM X 1/2", 90 GRAUS, SEM ANEL DE SOLDA, BOLSA X ROSCA F, INSTALADO EM RAMAL E SUB-RAMAL  FORNECIMENTO E INSTALAÇÃO. AF_01/2016</t>
  </si>
  <si>
    <t>CURVA EM COBRE, DN 22 MM, 45 GRAUS, SEM ANEL DE SOLDA, BOLSA X BOLSA, INSTALADO EM RAMAL E SUB-RAMAL  FORNECIMENTO E INSTALAÇÃO. AF_01/2016</t>
  </si>
  <si>
    <t>COTOVELO EM BRONZE/LATÃO, DN 22 MM X 1/2", 90 GRAUS, SEM ANEL DE SOLDA, BOLSA X ROSCA F, INSTALADO EM RAMAL E SUB-RAMAL  FORNECIMENTO E INSTALAÇÃO. AF_01/2016</t>
  </si>
  <si>
    <t>COTOVELO EM BRONZE/LATÃO, DN 22 MM X 3/4", 90 GRAUS, SEM ANEL DE SOLDA, BOLSA X ROSCA F, INSTALADO EM RAMAL E SUB-RAMAL  FORNECIMENTO E INSTALAÇÃO. AF_01/2016</t>
  </si>
  <si>
    <t>CURVA EM COBRE, DN 28 MM, 45 GRAUS, SEM ANEL DE SOLDA, BOLSA X BOLSA, INSTALADO EM RAMAL E SUB-RAMAL  FORNECIMENTO E INSTALAÇÃO. AF_01/2016</t>
  </si>
  <si>
    <t>LUVA PASSANTE EM COBRE, DN 15 MM, SEM ANEL DE SOLDA, INSTALADO EM RAMAL E SUB-RAMAL  FORNECIMENTO E INSTALAÇÃO. AF_01/2016</t>
  </si>
  <si>
    <t>CONECTOR EM BRONZE/LATÃO, DN 15 MM X 1/2", SEM ANEL DE SOLDA, BOLSA X ROSCA F, INSTALADO EM RAMAL E SUB-RAMAL  FORNECIMENTO E INSTALAÇÃO. AF_01/2016</t>
  </si>
  <si>
    <t>CURVA DE TRANSPOSIÇÃO EM BRONZE/LATÃO, DN 15 MM, SEM ANEL DE SOLDA, BOLSA X BOLSA, INSTALADO EM RAMAL E SUB-RAMAL  FORNECIMENTO E INSTALAÇÃO. AF_01/2016</t>
  </si>
  <si>
    <t>JUNTA DE EXPANSÃO EM COBRE, DN 15 MM, PONTA X PONTA, INSTALADO EM RAMAL E SUB-RAMAL  FORNECIMENTO E INSTALAÇÃO. AF_01/2016</t>
  </si>
  <si>
    <t>LUVA PASSANTE EM COBRE, DN 22 MM, SEM ANEL DE SOLDA, INSTALADO EM RAMAL E SUB-RAMAL  FORNECIMENTO E INSTALAÇÃO. AF_01/2016</t>
  </si>
  <si>
    <t>BUCHA DE REDUÇÃO EM COBRE, DN 22 MM X 15 MM, SEM ANEL DE SOLDA, PONTA X BOLSA, INSTALADO EM RAMAL E SUB-RAMAL  FORNECIMENTO E INSTALAÇÃO. AF_01/2016</t>
  </si>
  <si>
    <t>JUNTA DE EXPANSÃO EM COBRE, DN 22 MM, PONTA X PONTA, INSTALADO EM RAMAL E SUB-RAMAL  FORNECIMENTO E INSTALAÇÃO. AF_01/2016</t>
  </si>
  <si>
    <t>CONECTOR EM BRONZE/LATÃO, DN 22 MM X 1/2", SEM ANEL DE SOLDA, BOLSA X ROSCA F, INSTALADO EM RAMAL E SUB-RAMAL  FORNECIMENTO E INSTALAÇÃO. AF_01/2016</t>
  </si>
  <si>
    <t>CONECTOR EM BRONZE/LATÃO, DN 22 MM X 3/4", SEM ANEL DE SOLDA, BOLSA X ROSCA F, INSTALADO EM RAMAL E SUB-RAMAL  FORNECIMENTO E INSTALAÇÃO. AF_01/2016</t>
  </si>
  <si>
    <t>CURVA DE TRANSPOSIÇÃO EM BRONZE/LATÃO, DN 22 MM, SEM ANEL DE SOLDA, BOLSA X BOLSA, INSTALADO EM RAMAL E SUB-RAMAL  FORNECIMENTO E INSTALAÇÃO. AF_01/2016</t>
  </si>
  <si>
    <t>LUVA PASSANTE EM COBRE, DN 28 MM, SEM ANEL DE SOLDA, INSTALADO EM RAMAL E SUB-RAMAL  FORNECIMENTO E INSTALAÇÃO. AF_01/2016</t>
  </si>
  <si>
    <t>CONECTOR EM BRONZE/LATÃO, DN 28 MM X 1/2", SEM ANEL DE SOLDA, BOLSA X ROSCA F, INSTALADO EM RAMAL E SUB-RAMAL  FORNECIMENTO E INSTALAÇÃO. AF_01/2016</t>
  </si>
  <si>
    <t>CURVA DE TRANSPOSIÇÃO EM BRONZE/LATÃO, DN 28 MM, SEM ANEL DE SOLDA, BOLSA X BOLSA, INSTALADO EM RAMAL E SUB-RAMAL  FORNECIMENTO E INSTALAÇÃO. AF_01/2016</t>
  </si>
  <si>
    <t>JUNTA DE EXPANSÃO EM COBRE, DN 28 MM, PONTA X PONTA, INSTALADO EM RAMAL E SUB-RAMAL  FORNECIMENTO E INSTALAÇÃO. AF_01/2016</t>
  </si>
  <si>
    <t>TE DUPLA CURVA EM BRONZE/LATÃO, DN 1/2" X 15 MM X 1/2", SEM ANEL DE SOLDA, ROSCA F X BOLSA X ROSCA F, INSTALADO EM RAMAL E SUB-RAMAL  FORNECIMENTO E INSTALAÇÃO. AF_01/2016</t>
  </si>
  <si>
    <t>TE DUPLA CURVA EM BRONZE/LATÃO, DN 3/4" X 22 MM X 3/4", SEM ANEL DE SOLDA, ROSCA F X BOLSA X ROSCA F, INSTALADO EM RAMAL E SUB-RAMAL  FORNECIMENTO E INSTALAÇÃO. AF_01/2016</t>
  </si>
  <si>
    <t>CURVA EM COBRE, DN 22 MM, 45 GRAUS, SEM ANEL DE SOLDA, BOLSA X BOLSA, INSTALADO EM PRUMADA  FORNECIMENTO E INSTALAÇÃO. AF_01/2016</t>
  </si>
  <si>
    <t>COTOVELO EM BRONZE/LATÃO, DN 22 MM X 1/2", 90 GRAUS, SEM ANEL DE SOLDA, BOLSA X ROSCA F, INSTALADO EM PRUMADA  FORNECIMENTO E INSTALAÇÃO. AF_01/2016</t>
  </si>
  <si>
    <t>COTOVELO EM BRONZE/LATÃO, DN 22 MM X 3/4", 90 GRAUS, SEM ANEL DE SOLDA, BOLSA X ROSCA F, INSTALADO EM PRUMADA  FORNECIMENTO E INSTALAÇÃO. AF_01/2016</t>
  </si>
  <si>
    <t>CURVA EM COBRE, DN 28 MM, 45 GRAUS, SEM ANEL DE SOLDA, BOLSA X BOLSA, INSTALADO EM PRUMADA  FORNECIMENTO E INSTALAÇÃO. AF_01/2016</t>
  </si>
  <si>
    <t>CURVA EM COBRE, DN 35 MM, 45 GRAUS, SEM ANEL DE SOLDA, BOLSA X BOLSA, INSTALADO EM PRUMADA  FORNECIMENTO E INSTALAÇÃO. AF_01/2016</t>
  </si>
  <si>
    <t>CURVA EM COBRE, DN 42 MM, 45 GRAUS, SEM ANEL DE SOLDA, BOLSA X BOLSA, INSTALADO EM PRUMADA  FORNECIMENTO E INSTALAÇÃO. AF_01/2016</t>
  </si>
  <si>
    <t>CURVA EM COBRE, DN 54 MM, 45 GRAUS, SEM ANEL DE SOLDA, BOLSA X BOLSA, INSTALADO EM PRUMADA  FORNECIMENTO E INSTALAÇÃO. AF_01/2016</t>
  </si>
  <si>
    <t>CURVA EM COBRE, DN 66 MM, 45 GRAUS, SEM ANEL DE SOLDA, BOLSA X BOLSA, INSTALADO EM PRUMADA  FORNECIMENTO E INSTALAÇÃO. AF_01/2016</t>
  </si>
  <si>
    <t>BUCHA DE REDUÇÃO EM COBRE, DN 28 MM X 22 MM, SEM ANEL DE SOLDA, INSTALADO EM RAMAL E SUB-RAMAL  FORNECIMENTO E INSTALAÇÃO. AF_01/2016</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</si>
  <si>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</si>
  <si>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</si>
  <si>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</si>
  <si>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</si>
  <si>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</si>
  <si>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</si>
  <si>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</si>
  <si>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</si>
  <si>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</si>
  <si>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</si>
  <si>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</si>
  <si>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</si>
  <si>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</si>
  <si>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</si>
  <si>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</si>
  <si>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LUVA EM COBRE, DN 54 MM, SEM ANEL DE SOLDA, INSTALADO EM RESERVAÇÃO DE ÁGUA DE EDIFICAÇÃO QUE POSSUA RESERVATÓRIO DE FIBRA/FIBROCIMENTO  FORNECIMENTO E INSTALAÇÃO. AF_06/2016</t>
  </si>
  <si>
    <t>LUVA EM COBRE, DN 66 MM, SEM ANEL DE SOLDA, INSTALADO EM RESERVAÇÃO DE ÁGUA DE EDIFICAÇÃO QUE POSSUA RESERVATÓRIO DE FIBRA/FIBROCIMENTO  FORNECIMENTO E INSTALAÇÃO. AF_06/2016</t>
  </si>
  <si>
    <t>LUVA EM COBRE, DN 79 MM, SEM ANEL DE SOLDA, INSTALADO EM RESERVAÇÃO DE ÁGUA DE EDIFICAÇÃO QUE POSSUA RESERVATÓRIO DE FIBRA/FIBROCIMENTO  FORNECIMENTO E INSTALAÇÃO. AF_06/2016</t>
  </si>
  <si>
    <t>LUVA DE COBRE, DN 104 MM, SEM ANEL DE SOLDA, INSTALADO EM RESERVAÇÃO DE ÁGUA DE EDIFICAÇÃO QUE POSSUA RESERVATÓRIO DE FIBRA/FIBROCIMENTO  FORNECIMENTO E INSTALAÇÃO. AF_06/2016</t>
  </si>
  <si>
    <t>COTOVELO EM COBRE, DN 54 MM, 90 GRAUS, SEM ANEL DE SOLDA, INSTALADO EM RESERVAÇÃO DE ÁGUA DE EDIFICAÇÃO QUE POSSUA RESERVATÓRIO DE FIBRA/FIBROCIMENTO  FORNECIMENTO E INSTALAÇÃO. AF_06/2016</t>
  </si>
  <si>
    <t>CURVA EM COBRE, DN 54 MM, 45 GRAUS, SEM ANEL DE SOLDA, BOLSA X BOLSA, INSTALADO EM RESERVAÇÃO DE ÁGUA DE EDIFICAÇÃO QUE POSSUA RESERVATÓRIO DE FIBRA/FIBROCIMENTO  FORNECIMENTO E INSTALAÇÃO. AF_06/2016</t>
  </si>
  <si>
    <t>COTOVELO EM COBRE, DN 66 MM, 90 GRAUS, SEM ANEL DE SOLDA, INSTALADO EM RESERVAÇÃO DE ÁGUA DE EDIFICAÇÃO QUE POSSUA RESERVATÓRIO DE FIBRA/FIBROCIMENTO  FORNECIMENTO E INSTALAÇÃO. AF_06/2016</t>
  </si>
  <si>
    <t>CURVA EM COBRE, DN 66 MM, 45 GRAUS, SEM ANEL DE SOLDA, BOLSA X BOLSA, INSTALADO EM RESERVAÇÃO DE ÁGUA DE EDIFICAÇÃO QUE POSSUA RESERVATÓRIO DE FIBRA/FIBROCIMENTO  FORNECIMENTO E INSTALAÇÃO. AF_06/2016</t>
  </si>
  <si>
    <t>COTOVELO EM COBRE, DN 79 MM, 90 GRAUS, SEM ANEL DE SOLDA, INSTALADO EM RESERVAÇÃO DE ÁGUA DE EDIFICAÇÃO QUE POSSUA RESERVATÓRIO DE FIBRA/FIBROCIMENTO  FORNECIMENTO E INSTALAÇÃO. AF_06/2016</t>
  </si>
  <si>
    <t>COTOVELO EM COBRE, DN 104 MM, 90 GRAUS, SEM ANEL DE SOLDA, INSTALADO EM RESERVAÇÃO DE ÁGUA DE EDIFICAÇÃO QUE POSSUA RESERVATÓRIO DE FIBRA/FIBROCIMENTO  FORNECIMENTO E INSTALAÇÃO. AF_06/2016</t>
  </si>
  <si>
    <t>TE EM COBRE, DN 54 MM, SEM ANEL DE SOLDA, INSTALADO EM RESERVAÇÃO DE ÁGUA DE EDIFICAÇÃO QUE POSSUA RESERVATÓRIO DE FIBRA/FIBROCIMENTO  FORNECIMENTO E INSTALAÇÃO. AF_06/2016</t>
  </si>
  <si>
    <t>TE EM COBRE, DN 66 MM, SEM ANEL DE SOLDA, INSTALADO EM RESERVAÇÃO DE ÁGUA DE EDIFICAÇÃO QUE POSSUA RESERVATÓRIO DE FIBRA/FIBROCIMENTO  FORNECIMENTO E INSTALAÇÃO. AF_06/2016</t>
  </si>
  <si>
    <t>TE EM COBRE, DN 79 MM, SEM ANEL DE SOLDA, INSTALADO EM RESERVAÇÃO DE ÁGUA DE EDIFICAÇÃO QUE POSSUA RESERVATÓRIO DE FIBRA/FIBROCIMENTO  FORNECIMENTO E INSTALAÇÃO. AF_06/2016</t>
  </si>
  <si>
    <t>TE EM COBRE, DN 104 MM, SEM ANEL DE SOLDA, INSTALADO EM RESERVAÇÃO DE ÁGUA DE EDIFICAÇÃO QUE POSSUA RESERVATÓRIO DE FIBRA/FIBROCIMENTO  FORNECIMENTO E INSTALAÇÃO. AF_06/2016</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</si>
  <si>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</si>
  <si>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</si>
  <si>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</si>
  <si>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</si>
  <si>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</si>
  <si>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</si>
  <si>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</si>
  <si>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</si>
  <si>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</si>
  <si>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</si>
  <si>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</si>
  <si>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</si>
  <si>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</si>
  <si>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</si>
  <si>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</si>
  <si>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</si>
  <si>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</si>
  <si>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</si>
  <si>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</si>
  <si>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</si>
  <si>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</si>
  <si>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</si>
  <si>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</si>
  <si>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</si>
  <si>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</si>
  <si>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</si>
  <si>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</si>
  <si>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</si>
  <si>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</si>
  <si>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</si>
  <si>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</si>
  <si>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</si>
  <si>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</si>
  <si>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</si>
  <si>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</si>
  <si>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</si>
  <si>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</si>
  <si>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</si>
  <si>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</si>
  <si>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</si>
  <si>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</si>
  <si>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</si>
  <si>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</si>
  <si>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</si>
  <si>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</si>
  <si>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</si>
  <si>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</si>
  <si>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</si>
  <si>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</si>
  <si>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</si>
  <si>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</si>
  <si>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</si>
  <si>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DN  25 MM X 3/4 , INSTALADO EM RESERVAÇÃO DE ÁGUA DE EDIFICAÇÃO QUE POSSUA RESERVATÓRIO DE FIBRA/FIBROCIMENTO   FORNECIMENTO E INSTALAÇÃO. AF_06/2016</t>
  </si>
  <si>
    <t>ADAPTADOR COM FLANGES LIVRES, PVC, SOLDÁVEL, DN 32 MM X 1 , INSTALADO EM RESERVAÇÃO DE ÁGUA DE EDIFICAÇÃO QUE POSSUA RESERVATÓRIO DE FIBRA/FIBROCIMENTO   FORNECIMENTO E INSTALAÇÃO. AF_06/2016</t>
  </si>
  <si>
    <t>ADAPTADOR COM FLANGES LIVRES, PVC, SOLDÁVEL, DN 40 MM X 1 1/4 , INSTALADO EM RESERVAÇÃO DE ÁGUA DE EDIFICAÇÃO QUE POSSUA RESERVATÓRIO DE FIBRA/FIBROCIMENTO   FORNECIMENTO E INSTALAÇÃO. AF_06/2016</t>
  </si>
  <si>
    <t>ADAPTADOR COM FLANGES LIVRES, PVC, SOLDÁVEL, DN 50 MM X 1 1/2 , INSTALADO EM RESERVAÇÃO DE ÁGUA DE EDIFICAÇÃO QUE POSSUA RESERVATÓRIO DE FIBRA/FIBROCIMENTO   FORNECIMENTO E INSTALAÇÃO. AF_06/2016</t>
  </si>
  <si>
    <t>ADAPTADOR COM FLANGES LIVRES,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</si>
  <si>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</si>
  <si>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</si>
  <si>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</si>
  <si>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CONECTOR, CPVC, SOLDÁVEL, DN 22 MM X 3/4, INSTALADO EM RESERVAÇÃO DE ÁGUA DE EDIFICAÇÃO QUE POSSUA RESERVATÓRIO DE FIBRA/FIBROCIMENTO  FORNECIMENTO E INSTALAÇÃO. AF_06/2016</t>
  </si>
  <si>
    <t>LUVA, CPVC, SOLDÁVEL, DN 22 MM,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</si>
  <si>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</si>
  <si>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</si>
  <si>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</si>
  <si>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</si>
  <si>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</si>
  <si>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</si>
  <si>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</si>
  <si>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</si>
  <si>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JOELHO 90 GRAUS, CPVC, SOLDÁVEL, DN 22 MM, INSTALADO EM RESERVAÇÃO DE ÁGUA DE EDIFICAÇÃO QUE POSSUA RESERVATÓRIO DE FIBRA/FIBROCIMENTO  FORNECIMENTO E INSTALAÇÃO. AF_06/2016</t>
  </si>
  <si>
    <t>CURVA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</si>
  <si>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</si>
  <si>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</si>
  <si>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</si>
  <si>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</si>
  <si>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</si>
  <si>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</si>
  <si>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</si>
  <si>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</si>
  <si>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</si>
  <si>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</si>
  <si>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</si>
  <si>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</si>
  <si>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</si>
  <si>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</si>
  <si>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</si>
  <si>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</si>
  <si>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40 MM X 1 1/4 , INSTALADO EM RESERVAÇÃO DE ÁGUA DE EDIFICAÇÃO QUE POSSUA RESERVATÓRIO DE FIBRA/FIBROCIMENTO   FORNECIMENTO E INSTALAÇÃO. AF_06/2016</t>
  </si>
  <si>
    <t>ADAPTADOR COM FLANGES LIVRES, PVC, SOLDÁVEL LONGO, DN 50 MM X 1 1/2 , INSTALADO EM RESERVAÇÃO DE ÁGUA DE EDIFICAÇÃO QUE POSSUA RESERVATÓRIO DE FIBRA/FIBROCIMENTO   FORNECIMENTO E INSTALAÇÃO. AF_06/2016</t>
  </si>
  <si>
    <t>ADAPTADOR COM FLANGES LIVRES, PVC, SOLDÁVEL LONGO, DN 60 MM X 2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</si>
  <si>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</si>
  <si>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</si>
  <si>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</si>
  <si>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LUVA, CPVC, SOLDÁVEL, DN 73 MM, INSTALADO EM RESERVAÇÃO DE ÁGUA DE EDIFICAÇÃO QUE POSSUA RESERVATÓRIO DE FIBRA/FIBROCIMENTO  FORNECIMENTO E INSTALAÇÃO. AF_06/2016</t>
  </si>
  <si>
    <t>ADAPTADOR COM FLANGES LIVRES, PVC, SOLDÁVEL LONGO, DN  25 MM X 3/4 , INSTALADO EM RESERVAÇÃO DE ÁGUA DE EDIFICAÇÃO QUE POSSUA RESERVATÓRIO DE FIBRA/FIBROCIMENTO    FORNECIMENTO E INSTALAÇÃO. AF_06/2016</t>
  </si>
  <si>
    <t>LUVA COM BUCHA DE LATÃO, PVC, SOLDÁVEL, DN 32MM X 1 , INSTALADO EM RAMAL DE DISTRIBUIÇÃO DE ÁGUA   FORNECIMENTO E INSTALAÇÃO. AF_12/2014</t>
  </si>
  <si>
    <t>LUVA SIMPLES, PVC, SÉRIE NORMAL, ESGOTO PREDIAL, DN 150 MM, JUNTA ELÁSTICA, FORNECIDO E INSTALADO EM SUBCOLETOR AÉREO DE ESGOTO SANITÁRIO. AF_12/2014</t>
  </si>
  <si>
    <t>CURVA 90 GRAUS, PVC, SERIE R, ÁGUA PLUVIAL, DN 100 MM, JUNTA ELÁSTICA, FORNECIDO E INSTALADO EM RAMAL DE ENCAMINHAMENTO. AF_12/2014</t>
  </si>
  <si>
    <t>CURVA 90 GRAUS, PVC, SERIE R, ÁGUA PLUVIAL, DN 100 MM, JUNTA ELÁSTICA, FORNECIDO E INSTALADO EM CONDUTORES VERTICAIS DE ÁGUAS PLUVIAIS. AF_12/2014</t>
  </si>
  <si>
    <t>JOELHO 90 GRAUS, PPR, DN 25 MM, CLASSE PN 25, INSTALADO EM RAMAL OU SUB-RAMAL DE ÁGUA  FORNECIMENTO E INSTALAÇÃO . AF_06/2015</t>
  </si>
  <si>
    <t>JOELHO 45 GRAUS, PPR, DN 25 MM, CLASSE PN 25, INSTALADO EM RAMAL OU SUB-RAMAL DE ÁGUA  FORNECIMENTO E INSTALAÇÃO . AF_06/2015</t>
  </si>
  <si>
    <t>LUVA, PPR, DN 25 MM, CLASSE PN 25, INSTALADO EM RAMAL OU SUB-RAMAL DE ÁGUA  FORNECIMENTO E INSTALAÇÃO . AF_06/2015</t>
  </si>
  <si>
    <t>CONECTOR MACHO, PPR, 25 X 1/2'', CLASSE PN 25, INSTALADO EM RAMAL OU SUB-RAMAL DE ÁGUA   FORNECIMENTO E INSTALAÇÃO . AF_06/2015</t>
  </si>
  <si>
    <t>CONECTOR FÊMEA, PPR, 25 X 1/2'', CLASSE PN 25, INSTALADO EM RAMAL OU SUB-RAMAL DE ÁGUA   FORNECIMENTO E INSTALAÇÃO . AF_06/2015</t>
  </si>
  <si>
    <t>TÊ NORMAL, PPR, DN 25 MM, CLASSE PN 25, INSTALADO EM RAMAL OU SUB-RAMAL DE ÁGUA  FORNECIMENTO E INSTALAÇÃO . AF_06/2015</t>
  </si>
  <si>
    <t>TÊ MISTURADOR, PPR, 25 X 3/4'' , CLASSE PN 25, INSTALADO EM RAMAL OU SUB-RAMAL DE ÁGUA  FORNECIMENTO E INSTALAÇÃO . AF_06/2015</t>
  </si>
  <si>
    <t>JOELHO 90 GRAUS, PPR, DN 25 MM, CLASSE PN 25, INSTALADO EM RAMAL DE DISTRIBUIÇÃO  FORNECIMENTO E INSTALAÇÃO . AF_06/2015</t>
  </si>
  <si>
    <t>JOELHO 45 GRAUS, PPR, DN 25 MM, CLASSE PN 25, INSTALADO EM RAMAL DE DISTRIBUIÇÃO DE ÁGUA  FORNECIMENTO E INSTALAÇÃO . AF_06/2015</t>
  </si>
  <si>
    <t>JOELHO 90 GRAUS, PPR, DN 32 MM, CLASSE PN 25, INSTALADO EM RAMAL DE DISTRIBUIÇÃO  FORNECIMENTO E INSTALAÇÃO . AF_06/2015</t>
  </si>
  <si>
    <t>JOELHO 45 GRAUS, PPR, DN 32 MM, CLASSE PN 25, INSTALADO EM RAMAL DE DISTRIBUIÇÃO DE ÁGUA  FORNECIMENTO E INSTALAÇÃO . AF_06/2015</t>
  </si>
  <si>
    <t>JOELHO 90 GRAUS, PPR, DN 40 MM, CLASSE PN 25, INSTALADO EM RAMAL DE DISTRIBUIÇÃO  FORNECIMENTO E INSTALAÇÃO . AF_06/2015</t>
  </si>
  <si>
    <t>JOELHO 45 GRAUS, PPR, DN 40 MM, CLASSE PN 25, INSTALADO EM RAMAL DE DISTRIBUIÇÃO DE ÁGUA  FORNECIMENTO E INSTALAÇÃO . AF_06/2015</t>
  </si>
  <si>
    <t>LUVA, PPR, DN 25 MM, CLASSE PN 25, INSTALADO EM RAMAL DE DISTRIBUIÇÃO DE ÁGUA  FORNECIMENTO E INSTALAÇÃO . AF_06/2015</t>
  </si>
  <si>
    <t>CONECTOR MACHO, PPR, 25 X 1/2, CLASSE PN 25, INSTALADO EM RAMAL DE DISTRIBUIÇÃO DE ÁGUA  FORNECIMENTO E INSTALAÇÃO . AF_06/2015</t>
  </si>
  <si>
    <t>CONECTOR FÊMEA, PPR, 25 X 1/2'', CLASSE PN 25, INSTALADO EM RAMAL DE DISTRIBUIÇÃO DE ÁGUA   FORNECIMENTO E INSTALAÇÃO . AF_06/2015</t>
  </si>
  <si>
    <t>LUVA, PPR, DN 32 MM, CLASSE PN 25, INSTALADO EM RAMAL DE DISTRIBUIÇÃO DE ÁGUA  FORNECIMENTO E INSTALAÇÃO. AF_06/2015</t>
  </si>
  <si>
    <t>CONECTOR MACHO, PPR, 32 X 3/4'', CLASSE PN 25, INSTALADO EM RAMAL DE DISTRIBUIÇÃO DE ÁGUA   FORNECIMENTO E INSTALAÇÃO. AF_06/2015</t>
  </si>
  <si>
    <t>CONECTOR FÊMEA, PPR, 32 X 3/4'', CLASSE PN 25, INSTALADO EM RAMAL DE DISTRIBUIÇÃO DE ÁGUA   FORNECIMENTO E INSTALAÇÃO . AF_06/2015</t>
  </si>
  <si>
    <t>BUCHA DE REDUÇÃO, PPR, 32 X 25, CLASSE PN 25, INSTALADO EM RAMAL DE DISTRIBUIÇÃO DE ÁGUA  FORNECIMENTO E INSTALAÇÃO . AF_06/2015</t>
  </si>
  <si>
    <t>LUVA, PPR, DN 40 MM, CLASSE PN 25, INSTALADO EM RAMAL DE DISTRIBUIÇÃO DE ÁGUA  FORNECIMENTO E INSTALAÇÃO. AF_06/2015</t>
  </si>
  <si>
    <t>BUCHA DE REDUÇÃO, PPR, 40 X 25, CLASSE PN 25, INSTALADO EM RAMAL DE DISTRIBUIÇÃO DE ÁGUA  FORNECIMENTO E INSTALAÇÃO . AF_06/2015</t>
  </si>
  <si>
    <t>TÊ NORMAL, PPR, DN 25 MM, CLASSE PN 25, INSTALADO EM RAMAL DE DISTRIBUIÇÃO DE ÁGUA  FORNECIMENTO E INSTALAÇÃO . AF_06/2015</t>
  </si>
  <si>
    <t>TÊ NORMAL, PPR, DN 32 MM, CLASSE PN 25, INSTALADO EM RAMAL DE DISTRIBUIÇÃO DE ÁGUA  FORNECIMENTO E INSTALAÇÃO . AF_06/2015</t>
  </si>
  <si>
    <t>TÊ NORMAL, PPR, DN 40 MM, CLASSE PN 25, INSTALADO EM RAMAL DE DISTRIBUIÇÃO DE ÁGUA  FORNECIMENTO E INSTALAÇÃO . AF_06/2015</t>
  </si>
  <si>
    <t>JOELHO 90 GRAUS, PPR, DN 25 MM, CLASSE PN 25, INSTALADO EM PRUMADA DE ÁGUA  FORNECIMENTO E INSTALAÇÃO . AF_06/2015</t>
  </si>
  <si>
    <t>JOELHO 45 GRAUS, PPR, DN 25 MM, CLASSE PN 25, INSTALADO EM PRUMADA DE ÁGUA  FORNECIMENTO E INSTALAÇÃO . AF_06/2015</t>
  </si>
  <si>
    <t>JOELHO 90 GRAUS, PPR, DN 32 MM, CLASSE PN 25, INSTALADO EM PRUMADA DE ÁGUA  FORNECIMENTO E INSTALAÇÃO . AF_06/2015</t>
  </si>
  <si>
    <t>JOELHO 45 GRAUS, PPR, DN 32 MM, CLASSE PN 25, INSTALADO EM PRUMADA DE ÁGUA  FORNECIMENTO E INSTALAÇÃO . AF_06/2015</t>
  </si>
  <si>
    <t>JOELHO 90 GRAUS, PPR, DN 40 MM, CLASSE PN 25, INSTALADO EM PRUMADA DE ÁGUA  FORNECIMENTO E INSTALAÇÃO . AF_06/2015</t>
  </si>
  <si>
    <t>JOELHO 45 GRAUS, PPR, DN 40 MM, CLASSE PN 25, INSTALADO EM PRUMADA DE ÁGUA  FORNECIMENTO E INSTALAÇÃO . AF_06/2015</t>
  </si>
  <si>
    <t>JOELHO 90 GRAUS, PPR, DN 50 MM, CLASSE PN 25, INSTALADO EM PRUMADA DE ÁGUA  FORNECIMENTO E INSTALAÇÃO . AF_06/2015</t>
  </si>
  <si>
    <t>JOELHO 45 GRAUS, PPR, DN 50 MM, CLASSE PN 25, INSTALADO EM PRUMADA DE ÁGUA  FORNECIMENTO E INSTALAÇÃO . AF_06/2015</t>
  </si>
  <si>
    <t>JOELHO 90 GRAUS, PPR, DN 63 MM, CLASSE PN 25, INSTALADO EM PRUMADA DE ÁGUA  FORNECIMENTO E INSTALAÇÃO . AF_06/2015</t>
  </si>
  <si>
    <t>JOELHO 45 GRAUS, PPR, DN 63 MM, CLASSE PN 25, INSTALADO EM PRUMADA DE ÁGUA  FORNECIMENTO E INSTALAÇÃO . AF_06/2015</t>
  </si>
  <si>
    <t>JOELHO 90 GRAUS, PPR, DN 75 MM, CLASSE PN 25, INSTALADO EM PRUMADA DE ÁGUA  FORNECIMENTO E INSTALAÇÃO . AF_06/2015</t>
  </si>
  <si>
    <t>JOELHO 45 GRAUS, PPR, DN 75 MM, CLASSE PN 25, INSTALADO EM PRUMADA DE ÁGUA  FORNECIMENTO E INSTALAÇÃO . AF_06/2015</t>
  </si>
  <si>
    <t>JOELHO 90 GRAUS, PPR, DN 90 MM, CLASSE PN 25, INSTALADO EM PRUMADA DE ÁGUA  FORNECIMENTO E INSTALAÇÃO . AF_06/2015</t>
  </si>
  <si>
    <t>JOELHO 90 GRAUS, PPR, DN 110 MM, CLASSE PN 25, INSTALADO EM PRUMADA DE ÁGUA  FORNECIMENTO E INSTALAÇÃO . AF_06/2015</t>
  </si>
  <si>
    <t>LUVA, PPR, DN 25 MM, CLASSE PN 25, INSTALADO EM PRUMADA DE ÁGUA  FORNECIMENTO E INSTALAÇÃO . AF_06/2015</t>
  </si>
  <si>
    <t>CONECTOR MACHO, PPR, 25 X 1/2'', CLASSE PN 25, INSTALADO EM PRUMADA DE ÁGUA   FORNECIMENTO E INSTALAÇÃO . AF_06/2015</t>
  </si>
  <si>
    <t>CONECTOR FÊMEA, PPR, 25 X 1/2'', CLASSE PN 25, INSTALADO EM PRUMADA DE ÁGUA   FORNECIMENTO E INSTALAÇÃO . AF_06/2015</t>
  </si>
  <si>
    <t>LUVA, PPR, DN 32 MM, CLASSE PN 25, INSTALADO EM PRUMADA DE ÁGUA  FORNECIMENTO E INSTALAÇÃO. AF_06/2015</t>
  </si>
  <si>
    <t>BUCHA DE REDUÇÃO, PPR, 32 X 25, CLASSE PN 25, INSTALADO EM PRUMADA DE ÁGUA  FORNECIMENTO E INSTALAÇÃO . AF_06/2015</t>
  </si>
  <si>
    <t>LUVA, PPR, DN 40 MM, CLASSE PN 25, INSTALADO EM PRUMADA DE ÁGUA  FORNECIMENTO E INSTALAÇÃO. AF_06/2015</t>
  </si>
  <si>
    <t>BUCHA DE REDUÇÃO, PPR, 40 X 25, CLASSE PN 25, INSTALADO EM PRUMADA DE ÁGUA  FORNECIMENTO E INSTALAÇÃO . AF_06/2015</t>
  </si>
  <si>
    <t>LUVA, PPR, DN 50 MM, CLASSE PN 25, INSTALADO EM PRUMADA DE ÁGUA  FORNECIMENTO E INSTALAÇÃO. AF_06/2015</t>
  </si>
  <si>
    <t>LUVA, PPR, DN 63 MM, CLASSE PN 25, INSTALADO EM PRUMADA DE ÁGUA  FORNECIMENTO E INSTALAÇÃO. AF_06/2015</t>
  </si>
  <si>
    <t>LUVA, PPR, DN 75 MM, CLASSE PN 25, INSTALADO EM PRUMADA DE ÁGUA  FORNECIMENTO E INSTALAÇÃO. AF_06/2015</t>
  </si>
  <si>
    <t>LUVA, PPR, DN 90 MM, CLASSE PN 25, INSTALADO EM PRUMADA DE ÁGUA  FORNECIMENTO E INSTALAÇÃO. AF_06/2015</t>
  </si>
  <si>
    <t>LUVA, PPR, DN 110 MM, CLASSE PN 25, INSTALADO EM PRUMADA DE ÁGUA  FORNECIMENTO E INSTALAÇÃO. AF_06/2015</t>
  </si>
  <si>
    <t>TÊ NORMAL, PPR, DN 25 MM, CLASSE PN 25, INSTALADO EM PRUMADA DE ÁGUA  FORNECIMENTO E INSTALAÇÃO . AF_06/2015</t>
  </si>
  <si>
    <t>TÊ NORMAL, PPR, DN 32 MM, CLASSE PN 25, INSTALADO EM PRUMADA DE ÁGUA  FORNECIMENTO E INSTALAÇÃO . AF_06/2015</t>
  </si>
  <si>
    <t>TÊ NORMAL, PPR, DN 40 MM, CLASSE PN 25, INSTALADO EM PRUMADA DE ÁGUA  FORNECIMENTO E INSTALAÇÃO . AF_06/2015</t>
  </si>
  <si>
    <t>TÊ NORMAL, PPR, DN 50 MM, CLASSE PN 25, INSTALADO EM PRUMADA DE ÁGUA  FORNECIMENTO E INSTALAÇÃO . AF_06/2015</t>
  </si>
  <si>
    <t>TÊ NORMAL, PPR, DN 63 MM, CLASSE PN 25, INSTALADO EM PRUMADA DE ÁGUA  FORNECIMENTO E INSTALAÇÃO . AF_06/2015</t>
  </si>
  <si>
    <t>TÊ NORMAL, PPR, DN 75 MM, CLASSE PN 25, INSTALADO EM PRUMADA DE ÁGUA  FORNECIMENTO E INSTALAÇÃO . AF_06/2015</t>
  </si>
  <si>
    <t>TÊ NORMAL, PPR, DN 90 MM, CLASSE PN 25, INSTALADO EM PRUMADA DE ÁGUA  FORNECIMENTO E INSTALAÇÃO . AF_06/2015</t>
  </si>
  <si>
    <t>TÊ NORMAL, PPR, DN 110 MM, CLASSE PN 25, INSTALADO EM PRUMADA DE ÁGUA  FORNECIMENTO E INSTALAÇÃO . AF_06/2015</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</si>
  <si>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</si>
  <si>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</si>
  <si>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</si>
  <si>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</si>
  <si>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</si>
  <si>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</si>
  <si>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</si>
  <si>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</si>
  <si>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</si>
  <si>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</si>
  <si>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</si>
  <si>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</si>
  <si>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</si>
  <si>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</si>
  <si>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</si>
  <si>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</si>
  <si>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</si>
  <si>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</si>
  <si>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</si>
  <si>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</si>
  <si>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</si>
  <si>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</si>
  <si>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</si>
  <si>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</si>
  <si>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</si>
  <si>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</si>
  <si>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</si>
  <si>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</si>
  <si>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</si>
  <si>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KIT CHASSI PEX, PRÉ-FABRICADO, PARA CHUVEIRO COM REGISTROS DE PRESSÃO E CONEXÕES POR CRIMPAGEM  FORNECIMENTO E INSTALAÇÃO. AF_06/2015</t>
  </si>
  <si>
    <t>KIT CHASSI PEX, PRÉ-FABRICADO, PARA COZINHA COM CUBA SIMPLES E CONEXÕES POR CRIMPAGEM  FORNECIMENTO E INSTALAÇÃO. AF_06/2015</t>
  </si>
  <si>
    <t>KIT CHASSI PEX, PRÉ-FABRICADO, PARA ÁREA DE SERVIÇO COM TANQUE E MÁQUINA DE LAVAR ROUPA, E CONEXÕES POR CRIMPAGEM  FORNECIMENTO E INSTALAÇÃO. AF_06/2015</t>
  </si>
  <si>
    <t>KIT CHASSI PEX, PRÉ-FABRICADO, PARA CHUVEIRO COM REGISTROS DE PRESSÃO E CONEXÕES POR ANEL DESLIZANTE  FORNECIMENTO E INSTALAÇÃO. AF_06/2015</t>
  </si>
  <si>
    <t>KIT CHASSI PEX, PRÉ-FABRICADO, PARA COZINHA COM CUBA SIMPLES E CONEXÕES POR ANEL DESLIZANTE  FORNECIMENTO E INSTALAÇÃO. AF_06/2015</t>
  </si>
  <si>
    <t>KIT CHASSI PEX, PRÉ-FABRICADO, PARA ÁREA DE SERVIÇO COM TANQUE E MÁQUINA DE LAVAR ROUPA, E CONEXÕES POR ANEL DESLIZANTE  FORNECIMENTO E INSTALAÇÃO. AF_06/2015</t>
  </si>
  <si>
    <t>UNIÃO METÁLICA PARA INSTALAÇÕES EM PEX, DN 16 MM, FIXAÇÃO DAS CONEXÕES POR ANEL DESLIZANTE  FORNECIMENTO E INSTALAÇÃO . AF_06/2015</t>
  </si>
  <si>
    <t>CONEXÃO FIXA, ROSCA FÊMEA, METÁLICA, PARA INSTALAÇÕES EM PEX, DN 16 MM X 1/2", COM ANEL DESLIZANTE. FORNECIMENTO E INSTALAÇÃO. AF_06/2015</t>
  </si>
  <si>
    <t>CONEXÃO MÓVEL, ROSCA FÊMEA, METÁLICA, PARA INSTALAÇÕES EM PEX, DN 16 MM X 3/4", COM ANEL DESLIZANTE. FORNECIMENTO E INSTALAÇÃO. AF_06/2015</t>
  </si>
  <si>
    <t>UNIÃO METÁLICA PARA INSTALAÇÕES EM PEX, DN 20 MM, FIXAÇÃO DAS CONEXÕES POR ANEL DESLIZANTE  FORNECIMENTO E INSTALAÇÃO . AF_06/2015</t>
  </si>
  <si>
    <t>CONEXÃO FIXA, ROSCA FÊMEA, METÁLICA, PARA INSTALAÇÕES EM PEX, DN 20 MM X 1/2", COM ANEL DESLIZANTE. FORNECIMENTO E INSTALAÇÃO. AF_06/2015</t>
  </si>
  <si>
    <t>CONEXÃO FIXA, ROSCA FÊMEA, METÁLICA, PARA INSTALAÇÕES EM PEX, DN 20 MM X 3/4", COM ANEL DESLIZANTE. FORNECIMENTO E INSTALAÇÃO. AF_06/2015</t>
  </si>
  <si>
    <t>UNIÃO DE REDUÇÃO, METÁLICA, PARA INSTALAÇÕES EM PEX, DN 20 X 16 MM, CONEXÃO POR ANEL DESLIZANTE  FORNECIMENTO E INSTALAÇÃO. AF_06/2015</t>
  </si>
  <si>
    <t>UNIÃO METÁLICA PARA INSTALAÇÕES EM PEX, DN 25 MM, FIXAÇÃO DAS CONEXÕES POR ANEL DESLIZANTE   FORNECIMENTO E INSTALAÇÃO. AF_06/2015</t>
  </si>
  <si>
    <t>CONEXÃO FIXA, ROSCA FÊMEA, METÁLICA, PARA INSTALAÇÕES EM PEX, DN 25 MM X 3/4", COM ANEL DESLIZANTE. FORNECIMENTO E INSTALAÇÃO. AF_06/2015</t>
  </si>
  <si>
    <t>CONEXÃO FIXA, ROSCA FÊMEA, METÁLICA, PARA INSTALAÇÕES EM PEX, DN 25 MM X 1", COM ANEL DESLIZANTE. FORNECIMENTO E INSTALAÇÃO. AF_06/2015</t>
  </si>
  <si>
    <t>UNIÃO DE REDUÇÃO, METÁLICA, PEX, DN 25 X 16 MM, CONEXÃO POR ANEL DESLIZANTE  FORNECIMENTO E INSTALAÇÃO. AF_06/2015</t>
  </si>
  <si>
    <t>UNIÃO DE REDUÇÃO, METÁLICA, PEX, DN 25 X 20 MM, CONEXÃO POR ANEL DESLIZANTE  FORNECIMENTO E INSTALAÇÃO. AF_06/2015</t>
  </si>
  <si>
    <t>UNIÃO METÁLICA PARA INSTALAÇÕES EM PEX, DN 32 MM, FIXAÇÃO DAS CONEXÕES POR ANEL DESLIZANTE   FORNECIMENTO E INSTALAÇÃO. AF_06/2015</t>
  </si>
  <si>
    <t>CONEXÃO FIXA, ROSCA FÊMEA, METÁLICA, PARA INSTALAÇÕES EM PEX, DN 32 MM X 1", COM ANEL DESLIZANTE  FORNECIMENTO E INSTALAÇÃO. AF_06/2015</t>
  </si>
  <si>
    <t>UNIÃO DE REDUÇÃO, METÁLICA, PEX, DN 32 X 25 MM, CONEXÃO POR ANEL DESLIZANTE  FORNECIMENTO E INSTALAÇÃO. AF_06/2015</t>
  </si>
  <si>
    <t>LUVA PARA INSTALAÇÕES EM PEX, DN 16 MM, CONEXÃO POR CRIMPAGEM  FORNECIMENTO E INSTALAÇÃO . AF_06/2015</t>
  </si>
  <si>
    <t>CONEXÃO FIXA, ROSCA FÊMEA, PARA INSTALAÇÕES EM PEX, DN 16MM X 1/2", CONEXÃO POR CRIMPAGEM  FORNECIMENTO E INSTALAÇÃO. AF_06/2015</t>
  </si>
  <si>
    <t>CONEXÃO FIXA, ROSCA FÊMEA, PARA INSTALAÇÕES EM PEX, DN 16MM X 3/4", CONEXÃO POR CRIMPAGEM  FORNECIMENTO E INSTALAÇÃO. AF_06/2015</t>
  </si>
  <si>
    <t>LUVA PARA INSTALAÇÕES EM PEX, DN 20 MM, CONEXÃO POR CRIMPAGEM   FORNECIMENTO E INSTALAÇÃO. AF_06/2015</t>
  </si>
  <si>
    <t>CONEXÃO FIXA, ROSCA FÊMEA, PARA INSTALAÇÕES EM PEX, DN 20MM X 1/2", CONEXÃO POR CRIMPAGEM  FORNECIMENTO E INSTALAÇÃO. AF_06/2015</t>
  </si>
  <si>
    <t>CONEXÃO FIXA, ROSCA FÊMEA, PARA INSTALAÇÕES EM PEX, DN 20MM X 3/4", CONEXÃO POR CRIMPAGEM  FORNECIMENTO E INSTALAÇÃO. AF_06/2015</t>
  </si>
  <si>
    <t>LUVA DE REDUÇÃO PARA INSTALAÇÕES EM PEX, DN 20 X 16 MM, CONEXÃO POR CRIMPAGEM  FORNECIMENTO E INSTALAÇÃO. AF_06/2015</t>
  </si>
  <si>
    <t>LUVA PARA INSTALAÇÕES EM PEX, DN 25 MM, CONEXÃO POR CRIMPAGEM   FORNECIMENTO E INSTALAÇÃO. AF_06/2015</t>
  </si>
  <si>
    <t>CONEXÃO FIXA, ROSCA FÊMEA, PARA INSTALAÇÕES EM PEX, DN 25MM X 1/2", CONEXÃO POR CRIMPAGEM  FORNECIMENTO E INSTALAÇÃO. AF_06/2015</t>
  </si>
  <si>
    <t>CONEXÃO FIXA, ROSCA FÊMEA, PARA INSTALAÇÕES EM PEX, DN 25MM X 3/4", CONEXÃO POR CRIMPAGEM  FORNECIMENTO E INSTALAÇÃO. AF_06/2015</t>
  </si>
  <si>
    <t>LUVA DE REDUÇÃO PARA INSTALAÇÕES EM PEX, DN 25 X 16 MM, CONEXÃO POR CRIMPAGEM  FORNECIMENTO E INSTALAÇÃO. AF_06/2015</t>
  </si>
  <si>
    <t>LUVA PARA INSTALAÇÕES EM PEX, DN 32 MM, CONEXÃO POR CRIMPAGEM  FORNECIMENTO E INSTALAÇÃO . AF_06/2015</t>
  </si>
  <si>
    <t>CONEXÃO FIXA, ROSCA FÊMEA, PARA INSTALAÇÕES EM PEX, DN 32 MM X 3/4", CONEXÃO POR CRIMPAGEM  FORNECIMENTO E INSTALAÇÃO. AF_06/2015</t>
  </si>
  <si>
    <t>LUVA DE REDUÇÃO PARA INSTALAÇÕES EM PEX, DN 32 X 25 MM, CONEXÃO POR CRIMPAGEM  FORNECIMENTO E INSTALAÇÃO. AF_06/2015</t>
  </si>
  <si>
    <t>JOELHO 90 GRAUS, METÁLICO, PARA INSTALAÇÕES EM PEX, DN 16 MM, CONEXÃO POR ANEL DESLIZANTE   FORNECIMENTO E INSTALAÇÃO. AF_06/2015</t>
  </si>
  <si>
    <t>JOELHO 90 GRAUS, ROSCA FÊMEA TERMINAL, METÁLICO, PARA INSTALAÇÕES EM PEX, DN 16MM X 1/2", CONEXÃO POR ANEL DESLIZANTE  FORNECIMENTO E INSTALAÇÃO. AF_06/2015</t>
  </si>
  <si>
    <t>JOELHO, ROSCA FÊMEA, COM BASE FIXA, METÁLICO, PARA INSTALAÇÕES EM PEX, DN 16MM X 1/2", CONEXÃO POR ANEL DESLIZANTE  FORNECIMENTO E INSTALAÇÃO. AF_06/2015</t>
  </si>
  <si>
    <t>JOELHO 90 GRAUS, METÁLICO, PARA INSTALAÇÕES EM PEX, DN 20 MM, CONEXÃO POR ANEL DESLIZANTE  FORNECIMENTO E INSTALAÇÃO . AF_06/2015</t>
  </si>
  <si>
    <t>JOELHO 90 GRAUS, ROSCA FÊMEA TERMINAL, METÁLICO, PARA INSTALAÇÕES EM PEX, DN 20 MM X 1/2", CONEXÃO POR ANEL DESLIZANTE  FORNECIMENTO E INSTALAÇÃO. AF_06/2015</t>
  </si>
  <si>
    <t>JOELHO 90 GRAUS, ROSCA FÊMEA TERMINAL, METÁLICO, PARA INSTALAÇÕES EM PEX, DN 20 MM X 3/4", CONEXÃO POR ANEL DESLIZANTE  FORNECIMENTO E INSTALAÇÃO. AF_06/2015</t>
  </si>
  <si>
    <t>JOELHO ROSCA FÊMEA, COM BASE FIXA, METÁLICO, PARA INSTALAÇÕES EM PEX, DN 20MM X 1/2", CONEXÃO POR ANEL DESLIZANTE  FORNECIMENTO E INSTALAÇÃO. AF_06/2015</t>
  </si>
  <si>
    <t>JOELHO ROSCA FÊMEA, MÓVEL, METÁLICO, PARA INSTALAÇÕES EM PEX, DN 20MM X 3/4", CONEXÃO POR ANEL DESLIZANTE  FORNECIMENTO E INSTALAÇÃO. AF_06/2015</t>
  </si>
  <si>
    <t>JOELHO 90 GRAUS, METÁLICO, PARA INSTALAÇÕES EM PEX, DN 25 MM, CONEXÃO POR ANEL DESLIZANTE   FORNECIMENTO E INSTALAÇÃO. AF_06/2015</t>
  </si>
  <si>
    <t>JOELHO 90 GRAUS, ROSCA FÊMEA TERMINAL, METÁLICO, PARA INSTALAÇÕES EM PEX, DN 25 MM X 3/4", CONEXÃO POR ANEL DESLIZANTE  FORNECIMENTO E INSTALAÇÃO. AF_06/2015</t>
  </si>
  <si>
    <t>JOELHO ROSCA FÊMEA, COM BASE FIXA, METÁLICO, PARA INSTALAÇÕES EM PEX, DN 25MM X 3/4", CONEXÃO POR ANEL DESLIZANTE  FORNECIMENTO E INSTALAÇÃO. AF_06/2015</t>
  </si>
  <si>
    <t>JOELHO 90 GRAUS, METÁLICO, PARA INSTALAÇÕES EM PEX, DN 32 MM, CONEXÃO POR ANEL DESLIZANTE  FORNECIMENTO E INSTALAÇÃO . AF_06/2015</t>
  </si>
  <si>
    <t>JOELHO 90 GRAUS, PARA INSTALAÇÕES EM PEX, DN 16 MM, CONEXÃO POR CRIMPAGEM   FORNECIMENTO E INSTALAÇÃO. AF_06/2015</t>
  </si>
  <si>
    <t>JOELHO 90 GRAUS, ROSCA FÊMEA TERMINAL, PARA INSTALAÇÕES EM PEX, DN 16MM X 1/2", CONEXÃO POR CRIMPAGEM  FORNECIMENTO E INSTALAÇÃO. AF_06/2015</t>
  </si>
  <si>
    <t>JOELHO 90 GRAUS, ROSCA FÊMEA TERMINAL, PARA INSTALAÇÕES EM PEX, DN 16MM X 3/4", CONEXÃO POR CRIMPAGEM  FORNECIMENTO E INSTALAÇÃO. AF_06/2015</t>
  </si>
  <si>
    <t>JOELHO 90 GRAUS, PARA INSTALAÇÕES EM PEX, DN 20 MM, CONEXÃO POR CRIMPAGEM   FORNECIMENTO E INSTALAÇÃO. AF_06/2015</t>
  </si>
  <si>
    <t>JOELHO 90 GRAUS, ROSCA FÊMEA TERMINAL, PARA INSTALAÇÕES EM PEX, DN 20MM X 1/2", CONEXÃO POR CRIMPAGEM  FORNECIMENTO E INSTALAÇÃO. AF_06/2015</t>
  </si>
  <si>
    <t>JOELHO 90 GRAUS, ROSCA FÊMEA TERMINAL, PARA INSTALAÇÕES EM PEX, DN 20MM X 3/4", CONEXÃO POR CRIMPAGEM  FORNECIMENTO E INSTALAÇÃO. AF_06/2015</t>
  </si>
  <si>
    <t>JOELHO 90 GRAUS, PARA INSTALAÇÕES EM PEX, DN 25 MM, CONEXÃO POR CRIMPAGEM   FORNECIMENTO E INSTALAÇÃO. AF_06/2015</t>
  </si>
  <si>
    <t>JOELHO 90 GRAUS, ROSCA FÊMEA TERMINAL, PARA INSTALAÇÕES EM PEX, DN 25MM X 1/2", CONEXÃO POR CRIMPAGEM  FORNECIMENTO E INSTALAÇÃO. AF_06/2015</t>
  </si>
  <si>
    <t>JOELHO 90 GRAUS, ROSCA FÊMEA TERMINAL, PARA INSTALAÇÕES EM PEX, DN 25MM X 1, CONEXÃO POR CRIMPAGEM  FORNECIMENTO E INSTALAÇÃO. AF_06/2015</t>
  </si>
  <si>
    <t>JOELHO 90 GRAUS, PARA INSTALAÇÕES EM PEX, DN 32 MM, CONEXÃO POR CRIMPAGEM   FORNECIMENTO E INSTALAÇÃO. AF_06/2015</t>
  </si>
  <si>
    <t>JOELHO 90 GRAUS, ROSCA FÊMEA TERMINAL, PARA INSTALAÇÕES EM PEX, DN 32 MM X 1", CONEXÃO POR CRIMPAGEM  FORNECIMENTO E INSTALAÇÃO. AF_06/2015</t>
  </si>
  <si>
    <t>TÊ, METÁLICO, PARA INSTALAÇÕES EM PEX, DN 16 MM, CONEXÃO POR ANEL DESLIZANTE  FORNECIMENTO E INSTALAÇÃO. AF_06/2015</t>
  </si>
  <si>
    <t>TÊ, ROSCA FÊMEA, METÁLICO, PARA INSTALAÇÕES EM PEX, DN 16 MM X ½, CONEXÃO POR ANEL DESLIZANTE   FORNECIMENTO E INSTALAÇÃO. AF_06/2015</t>
  </si>
  <si>
    <t>TÊ, METÁLICO, PARA INSTALAÇÕES EM PEX, DN 20 MM, CONEXÃO POR ANEL DESLIZANTE  FORNECIMENTO E INSTALAÇÃO. AF_06/2015</t>
  </si>
  <si>
    <t>TÊ, ROSCA FÊMEA, METÁLICO, PARA INSTALAÇÕES EM PEX, DN 20 MM X ½, CONEXÃO POR ANEL DESLIZANTE   FORNECIMENTO E INSTALAÇÃO. AF_06/2015</t>
  </si>
  <si>
    <t>TÊ, METÁLICO, PARA INSTALAÇÕES EM PEX, DN 25 MM, CONEXÃO POR ANEL DESLIZANTE  FORNECIMENTO E INSTALAÇÃO. AF_06/2015</t>
  </si>
  <si>
    <t>TÊ, ROSCA FÊMEA, METÁLICO, PARA INSTALAÇÕES EM PEX, DN 25 MM X 3/4", CONEXÃO POR ANEL DESLIZANTE  FORNECIMENTO E INSTALAÇÃO. AF_06/2015</t>
  </si>
  <si>
    <t>TÊ, METÁLICO, PARA INSTALAÇÕES EM PEX, DN 32 MM, CONEXÃO POR ANEL DESLIZANTE  FORNECIMENTO E INSTALAÇÃO. AF_06/2015</t>
  </si>
  <si>
    <t>TÊ, ROSCA MACHO, METÁLICO, PARA INSTALAÇÕES EM PEX, DN 32 MM X 1", CONEXÃO POR ANEL DESLIZANTE  FORNECIMENTO E INSTALAÇÃO. AF_06/2015</t>
  </si>
  <si>
    <t>TÊ, PARA INSTALAÇÕES EM PEX, DN 16 MM, CONEXÃO POR CRIMPAGEM  FORNECIMENTO E INSTALAÇÃO. AF_06/2015</t>
  </si>
  <si>
    <t>TÊ, PARA INSTALAÇÕES EM PEX, DN 20 MM, CONEXÃO POR CRIMPAGEM  FORNECIMENTO E INSTALAÇÃO. AF_06/2015</t>
  </si>
  <si>
    <t>TÊ, PEX, DN 25 MM, CONEXÃO POR CRIMPAGEM  FORNECIMENTO E INSTALAÇÃO. AF_06/2015</t>
  </si>
  <si>
    <t>TÊ, PARA INSTALAÇÕES EM PEX, DN 32 MM, CONEXÃO POR CRIMPAGEM  FORNECIMENTO E INSTALAÇÃO. AF_06/2015</t>
  </si>
  <si>
    <t>DISTRIBUIDOR 2 SAÍDAS, METÁLICO, PARA INSTALAÇÕES EM PEX, ENTRADA DE 3/4" X 2 SAÍDAS DE 1/2", CONEXÃO POR ANEL DESLIZANTE  FORNECIMENTO E INSTALAÇÃO. AF_06/2015</t>
  </si>
  <si>
    <t>DISTRIBUIDOR 2 SAÍDAS, METÁLICO, PARA INSTALAÇÕES EM PEX, ENTRADA DE 1" X 2 SAÍDAS DE 1/2", CONEXÃO POR ANEL DESLIZANTE  FORNECIMENTO E INSTALAÇÃO. AF_06/2015</t>
  </si>
  <si>
    <t>DISTRIBUIDOR 3 SAÍDAS, METÁLICO, PARA INSTALAÇÕES EM PEX, ENTRADA DE 3/4" X 3 SAÍDAS DE 1/2", CONEXÃO POR ANEL DESLIZANTE  FORNECIMENTO E INSTALAÇÃO . AF_06/2015</t>
  </si>
  <si>
    <t>DISTRIBUIDOR 3 SAÍDAS, METÁLICO, PARA INSTALAÇÕES EM PEX, ENTRADA DE 1 X 3 SAÍDAS DE 1/2, CONEXÃO POR ANEL DESLIZANTE   FORNECIMENTO E INSTALAÇÃO. AF_06/2015</t>
  </si>
  <si>
    <t>DISTRIBUIDOR 2 SAÍDAS, PARA INSTALAÇÕES EM PEX, ENTRADA DE 32 MM X 2 SAÍDAS DE 16 MM, CONEXÃO POR CRIMPAGEM FORNECIMENTO E INSTALAÇÃO. AF_06/2015</t>
  </si>
  <si>
    <t>DISTRIBUIDOR 2 SAÍDAS, PARA INSTALAÇÕES EM PEX, ENTRADA DE 32 MM X 2 SAÍDAS DE 20 MM, CONEXÃO POR CRIMPAGEM  FORNECIMENTO E INSTALAÇÃO. AF_06/2015</t>
  </si>
  <si>
    <t>DISTRIBUIDOR 2 SAÍDAS, PARA INSTALAÇÕES EM PEX, ENTRADA DE 32 MM X 2 SAÍDAS DE 25 MM, CONEXÃO POR CRIMPAGEM  FORNECIMENTO E INSTALAÇÃO. AF_06/2015</t>
  </si>
  <si>
    <t>DISTRIBUIDOR 3 SAÍDAS, PARA INSTALAÇÕES EM PEX, ENTRADA DE 32 MM X 3 SAÍDAS DE 16 MM, CONEXÃO POR CRIMPAGEM  FORNECIMENTO E INSTALAÇÃO. AF_06/2015</t>
  </si>
  <si>
    <t>DISTRIBUIDOR 3 SAÍDAS, PARA INSTALAÇÕES EM PEX, ENTRADA DE 32 MM X 3 SAÍDAS DE 20 MM, CONEXÃO POR CRIMPAGEM  FORNECIMENTO E INSTALAÇÃO. AF_06/2015</t>
  </si>
  <si>
    <t>DISTRIBUIDOR 3 SAÍDAS, PARA INSTALAÇÕES EM PEX, ENTRADA DE 32 MM X 3 SAÍDAS DE 25 MM, CONEXÃO POR CRIMPAGEM  FORNECIMENTO E INSTALAÇÃO. AF_06/2015</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</si>
  <si>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</si>
  <si>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</si>
  <si>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</si>
  <si>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</si>
  <si>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</si>
  <si>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CONECTOR EM BRONZE/LATÃO, DN 22 MM X 1/2", SEM ANEL DE SOLDA, BOLSA X ROSCA F, INSTALADO EM PRUMADA  FORNECIMENTO E INSTALAÇÃO. AF_01/2016</t>
  </si>
  <si>
    <t>CAIXA SIFONADA, PVC, DN 100 X 100 X 50 MM, FORNECIDA E INSTALADA EM RAMAIS DE ENCAMINHAMENTO DE ÁGUA PLUVIAL. AF_12/2014</t>
  </si>
  <si>
    <t>CAIXA SIFONADA, PVC, DN 150 X 185 X 75 MM, FORNECIDA E INSTALADA EM RAMAIS DE ENCAMINHAMENTO DE ÁGUA PLUVIAL. AF_12/2014</t>
  </si>
  <si>
    <t>RALO SIFONADO, PVC, DN 100 X 40 MM, JUNTA SOLDÁVEL, FORNECIDO E INSTALADO EM RAMAIS DE ENCAMINHAMENTO DE ÁGUA PLUVIAL. AF_12/2014</t>
  </si>
  <si>
    <t>CAIXA SIFONADA, PVC, DN 100 X 100 X 50 MM, JUNTA ELÁSTICA, FORNECIDA E INSTALADA EM RAMAL DE DESCARGA OU EM RAMAL DE ESGOTO SANITÁRIO. AF_12/2014</t>
  </si>
  <si>
    <t>CAIXA SIFONADA, PVC, DN 150 X 185 X 75 MM, JUNTA ELÁSTICA, FORNECIDA E INSTALADA EM RAMAL DE DESCARGA OU EM RAMAL DE ESGOTO SANITÁRIO. AF_12/2014</t>
  </si>
  <si>
    <t>RALO SIFONADO, PVC, DN 100 X 40 MM, JUNTA SOLDÁVEL, FORNECIDO E INSTALADO EM RAMAL DE DESCARGA OU EM RAMAL DE ESGOTO SANITÁRIO. AF_12/2014</t>
  </si>
  <si>
    <t>RALO SECO, PVC, DN 100 X 40 MM, JUNTA SOLDÁVEL, FORNECIDO E INSTALADO EM RAMAL DE DESCARGA OU EM RAMAL DE ESGOTO SANITÁRIO. AF_12/2014</t>
  </si>
  <si>
    <t>TANQUE DE LOUÇA BRANCA COM COLUNA, 30L OU EQUIVALENTE - FORNECIMENTO E INSTALAÇÃO. AF_01/2020</t>
  </si>
  <si>
    <t>TANQUE DE LOUÇA BRANCA SUSPENSO, 18L OU EQUIVALENTE - FORNECIMENTO E INSTALAÇÃO. AF_01/2020</t>
  </si>
  <si>
    <t>TANQUE DE MÁRMORE SINTÉTICO COM COLUNA, 22L OU EQUIVALENTE   FORNECIMENTO E INSTALAÇÃO. AF_01/2020</t>
  </si>
  <si>
    <t>TANQUE DE MÁRMORE SINTÉTICO SUSPENSO, 22L OU EQUIVALENTE - FORNECIMENTO E INSTALAÇÃO. AF_01/2020</t>
  </si>
  <si>
    <t>VÁLVULA EM METAL CROMADO 1.1/2 X 1.1/2 PARA TANQUE OU LAVATÓRIO, COM OU SEM LADRÃO - FORNECIMENTO E INSTALAÇÃO. AF_01/2020</t>
  </si>
  <si>
    <t>VÁLVULA EM METAL CROMADO TIPO AMERICANA 3.1/2 X 1.1/2 PARA PIA - FORNECIMENTO E INSTALAÇÃO. AF_01/2020</t>
  </si>
  <si>
    <t>VÁLVULA EM PLÁSTICO 1 PARA PIA, TANQUE OU LAVATÓRIO, COM OU SEM LADRÃO - FORNECIMENTO E INSTALAÇÃO. AF_01/2020</t>
  </si>
  <si>
    <t>VÁLVULA EM PLÁSTICO CROMADO TIPO AMERICANA 3.1/2 X 1.1/2 SEM ADAPTADOR PARA PIA - FORNECIMENTO E INSTALAÇÃO. AF_01/2020</t>
  </si>
  <si>
    <t>SIFÃO DO TIPO GARRAFA EM METAL CROMADO 1 X 1.1/2 - FORNECIMENTO E INSTALAÇÃO. AF_01/2020</t>
  </si>
  <si>
    <t>SIFÃO DO TIPO GARRAFA/COPO EM PVC 1.1/4  X 1.1/2 - FORNECIMENTO E INSTALAÇÃO. AF_01/2020</t>
  </si>
  <si>
    <t>SIFÃO DO TIPO FLEXÍVEL EM PVC 1  X 1.1/2  - FORNECIMENTO E INSTALAÇÃO. AF_01/2020</t>
  </si>
  <si>
    <t>ENGATE FLEXÍVEL EM PLÁSTICO BRANCO, 1/2 X 30CM - FORNECIMENTO E INSTALAÇÃO. AF_01/2020</t>
  </si>
  <si>
    <t>ENGATE FLEXÍVEL EM PLÁSTICO BRANCO, 1/2 X 40CM - FORNECIMENTO E INSTALAÇÃO. AF_01/2020</t>
  </si>
  <si>
    <t>ENGATE FLEXÍVEL EM INOX, 1/2  X 30CM - FORNECIMENTO E INSTALAÇÃO. AF_01/2020</t>
  </si>
  <si>
    <t>ENGATE FLEXÍVEL EM INOX, 1/2  X 40CM - FORNECIMENTO E INSTALAÇÃO. AF_01/2020</t>
  </si>
  <si>
    <t>VASO SANITÁRIO SIFONADO COM CAIXA ACOPLADA LOUÇA BRANCA - FORNECIMENTO E INSTALAÇÃO. AF_01/2020</t>
  </si>
  <si>
    <t>CUBA DE EMBUTIR RETANGULAR DE AÇO INOXIDÁVEL, 46 X 30 X 12 CM - FORNECIMENTO E INSTALAÇÃO. AF_01/2020</t>
  </si>
  <si>
    <t>CUBA DE EMBUTIR OVAL EM LOUÇA BRANCA, 35 X 50CM OU EQUIVALENTE - FORNECIMENTO E INSTALAÇÃO. AF_01/2020</t>
  </si>
  <si>
    <t>LAVATÓRIO LOUÇA BRANCA COM COLUNA, *44 X 35,5* CM, PADRÃO POPULAR - FORNECIMENTO E INSTALAÇÃO. AF_01/2020</t>
  </si>
  <si>
    <t>LAVATÓRIO LOUÇA BRANCA COM COLUNA, 45 X 55CM OU EQUIVALENTE, PADRÃO MÉDIO - FORNECIMENTO E INSTALAÇÃO. AF_01/2020</t>
  </si>
  <si>
    <t>LAVATÓRIO LOUÇA BRANCA SUSPENSO, 29,5 X 39CM OU EQUIVALENTE, PADRÃO POPULAR - FORNECIMENTO E INSTALAÇÃO. AF_01/2020</t>
  </si>
  <si>
    <t>APARELHO MISTURADOR DE MESA PARA LAVATÓRIO, PADRÃO MÉDIO - FORNECIMENTO E INSTALAÇÃO. AF_01/2020</t>
  </si>
  <si>
    <t>TORNEIRA CROMADA DE MESA, 1/2 OU 3/4, PARA LAVATÓRIO, PADRÃO POPULAR - FORNECIMENTO E INSTALAÇÃO. AF_01/2020</t>
  </si>
  <si>
    <t>APARELHO MISTURADOR DE MESA PARA PIA DE COZINHA, PADRÃO MÉDIO - FORNECIMENTO E INSTALAÇÃO. AF_01/2020</t>
  </si>
  <si>
    <t>TORNEIRA CROMADA TUBO MÓVEL, DE MESA, 1/2 OU 3/4, PARA PIA DE COZINHA, PADRÃO ALTO - FORNECIMENTO E INSTALAÇÃO. AF_01/2020</t>
  </si>
  <si>
    <t>TORNEIRA CROMADA TUBO MÓVEL, DE PAREDE, 1/2 OU 3/4, PARA PIA DE COZINHA, PADRÃO MÉDIO - FORNECIMENTO E INSTALAÇÃO. AF_01/2020</t>
  </si>
  <si>
    <t>TORNEIRA CROMADA LONGA, DE PAREDE, 1/2 OU 3/4, PARA PIA DE COZINHA, PADRÃO POPULAR - FORNECIMENTO E INSTALAÇÃO. AF_01/2020</t>
  </si>
  <si>
    <t>TORNEIRA CROMADA 1/2 OU 3/4 PARA TANQUE, PADRÃO POPULAR - FORNECIMENTO E INSTALAÇÃO. AF_01/2020</t>
  </si>
  <si>
    <t>TORNEIRA CROMADA 1/2 OU 3/4 PARA TANQUE, PADRÃO MÉDIO - FORNECIMENTO E INSTALAÇÃO. AF_01/2020</t>
  </si>
  <si>
    <t>TORNEIRA CROMADA DE MESA, 1/2 OU 3/4, PARA LAVATÓRIO, PADRÃO MÉDIO - FORNECIMENTO E INSTALAÇÃO. AF_01/2020</t>
  </si>
  <si>
    <t>TORNEIRA PLÁSTICA 3/4 PARA TANQUE - FORNECIMENTO E INSTALAÇÃO. AF_01/2020</t>
  </si>
  <si>
    <t>TANQUE DE LOUÇA BRANCA COM COLUNA, 30L OU EQUIVALENTE, INCLUSO SIFÃO FLEXÍVEL EM PVC, VÁLVULA METÁLICA E TORNEIRA DE METAL CROMADO PADRÃO MÉDIO - FORNECIMENTO E INSTALAÇÃO. AF_01/2020</t>
  </si>
  <si>
    <t>TANQUE DE LOUÇA BRANCA COM COLUNA, 30L OU EQUIVALENTE, INCLUSO SIFÃO FLEXÍVEL EM PVC, VÁLVULA PLÁSTICA E TORNEIRA DE METAL CROMADO PADRÃO POPULAR - FORNECIMENTO E INSTALAÇÃO. AF_01/2020</t>
  </si>
  <si>
    <t>TANQUE DE LOUÇA BRANCA COM COLUNA, 30L OU EQUIVALENTE, INCLUSO SIFÃO FLEXÍVEL EM PVC, VÁLVULA PLÁSTICA E TORNEIRA DE PLÁSTICO - FORNECIMENTO E INSTALAÇÃO. AF_01/2020</t>
  </si>
  <si>
    <t>TANQUE DE LOUÇA BRANCA SUSPENSO, 18L OU EQUIVALENTE, INCLUSO SIFÃO TIPO GARRAFA EM METAL CROMADO, VÁLVULA METÁLICA E TORNEIRA DE METAL CROMADO PADRÃO MÉDIO - FORNECIMENTO E INSTALAÇÃO. AF_01/2020</t>
  </si>
  <si>
    <t>TANQUE DE LOUÇA BRANCA SUSPENSO, 18L OU EQUIVALENTE, INCLUSO SIFÃO TIPO GARRAFA EM PVC, VÁLVULA PLÁSTICA E TORNEIRA DE METAL CROMADO PADRÃO POPULAR - FORNECIMENTO E INSTALAÇÃO. AF_01/2020</t>
  </si>
  <si>
    <t>TANQUE DE LOUÇA BRANCA SUSPENSO, 18L OU EQUIVALENTE, INCLUSO SIFÃO TIPO GARRAFA EM PVC, VÁLVULA PLÁSTICA E TORNEIRA DE PLÁSTICO - FORNECIMENTO E INSTALAÇÃO. AF_01/2020</t>
  </si>
  <si>
    <t>TANQUE DE MÁRMORE SINTÉTICO COM COLUNA, 22L OU EQUIVALENTE, INCLUSO SIFÃO FLEXÍVEL EM PVC, VÁLVULA PLÁSTICA E TORNEIRA DE METAL CROMADO PADRÃO POPULAR - FORNECIMENTO E INSTALAÇÃO. AF_01/2020</t>
  </si>
  <si>
    <t>TANQUE DE MÁRMORE SINTÉTICO COM COLUNA, 22L OU EQUIVALENTE, INCLUSO SIFÃO FLEXÍVEL EM PVC, VÁLVULA PLÁSTICA E TORNEIRA DE PLÁSTICO - FORNECIMENTO E INSTALAÇÃO. AF_01/2020</t>
  </si>
  <si>
    <t>TANQUE DE MÁRMORE SINTÉTICO SUSPENSO, 22L OU EQUIVALENTE, INCLUSO SIFÃO TIPO GARRAFA EM PVC, VÁLVULA PLÁSTICA E TORNEIRA DE METAL CROMADO PADRÃO POPULAR - FORNEC. E INSTALAÇÃO. AF_01/2020</t>
  </si>
  <si>
    <t>TANQUE DE MÁRMORE SINTÉTICO SUSPENSO, 22L OU EQUIVALENTE, INCLUSO SIFÃO TIPO GARRAFA EM PVC, VÁLVULA PLÁSTICA E TORNEIRA DE PLÁSTICO - FORNECIMENTO E INSTALAÇÃO. AF_01/2020</t>
  </si>
  <si>
    <t>TANQUE DE MÁRMORE SINTÉTICO SUSPENSO, 22L OU EQUIVALENTE, INCLUSO SIFÃO FLEXÍVEL EM PVC, VÁLVULA PLÁSTICA E TORNEIRA DE METAL CROMADO PADRÃO POPULAR - FORNECIMENTO E INSTALAÇÃO. AF_01/2020</t>
  </si>
  <si>
    <t>TANQUE DE MÁRMORE SINTÉTICO SUSPENSO, 22L OU EQUIVALENTE, INCLUSO SIFÃO FLEXÍVEL EM PVC, VÁLVULA PLÁSTICA E TORNEIRA DE PLÁSTICO - FORNECIMENTO E INSTALAÇÃO. AF_01/2020</t>
  </si>
  <si>
    <t>VASO SANITÁRIO SIFONADO COM CAIXA ACOPLADA LOUÇA BRANCA, INCLUSO ENGATE FLEXÍVEL EM PLÁSTICO BRANCO, 1/2  X 40CM - FORNECIMENTO E INSTALAÇÃO. AF_01/2020</t>
  </si>
  <si>
    <t>VASO SANITÁRIO SIFONADO COM CAIXA ACOPLADA LOUÇA BRANCA - PADRÃO MÉDIO, INCLUSO ENGATE FLEXÍVEL EM METAL CROMADO, 1/2  X 40CM - FORNECIMENTO E INSTALAÇÃO. AF_01/2020</t>
  </si>
  <si>
    <t>BANCADA DE MÁRMORE SINTÉTICO 120 X 60CM, COM CUBA INTEGRADA, INCLUSO SIFÃO TIPO GARRAFA EM PVC, VÁLVULA EM PLÁSTICO CROMADO TIPO AMERICANA E TORNEIRA CROMADA LONGA, DE PAREDE, PADRÃO POPULAR - FORNECIMENTO E INSTALAÇÃO. AF_01/2020</t>
  </si>
  <si>
    <t>BANCADA DE MÁRMORE SINTÉTICO 120 X 60CM, COM CUBA INTEGRADA, INCLUSO SIFÃO TIPO FLEXÍVEL EM PVC, VÁLVULA EM PLÁSTICO CROMADO TIPO AMERICANA E TORNEIRA CROMADA LONGA, DE PAREDE, PADRÃO POPULAR - FORNECIMENTO E INSTALAÇÃO. AF_01/2020</t>
  </si>
  <si>
    <t>CUBA DE EMBUTIR DE AÇO INOXIDÁVEL MÉDIA, INCLUSO VÁLVULA TIPO AMERICANA EM METAL CROMADO E SIFÃO FLEXÍVEL EM PVC - FORNECIMENTO E INSTALAÇÃO. AF_01/2020</t>
  </si>
  <si>
    <t>CUBA DE EMBUTIR DE AÇO INOXIDÁVEL MÉDIA, INCLUSO VÁLVULA TIPO AMERICANA E SIFÃO TIPO GARRAFA EM METAL CROMADO - FORNECIMENTO E INSTALAÇÃO. AF_01/2020</t>
  </si>
  <si>
    <t>CUBA DE EMBUTIR OVAL EM LOUÇA BRANCA, 35 X 50CM OU EQUIVALENTE, INCLUSO VÁLVULA EM METAL CROMADO E SIFÃO FLEXÍVEL EM PVC - FORNECIMENTO E INSTALAÇÃO. AF_01/2020</t>
  </si>
  <si>
    <t>CUBA DE EMBUTIR OVAL EM LOUÇA BRANCA, 35 X 50CM OU EQUIVALENTE, INCLUSO VÁLVULA E SIFÃO TIPO GARRAFA EM METAL CROMADO - FORNECIMENTO E INSTALAÇÃO. AF_01/2020</t>
  </si>
  <si>
    <t>LAVATÓRIO LOUÇA BRANCA COM COLUNA, *44 X 35,5* CM, PADRÃO POPULAR, INCLUSO SIFÃO FLEXÍVEL EM PVC, VÁLVULA E ENGATE FLEXÍVEL 30CM EM PLÁSTICO E COM TORNEIRA CROMADA PADRÃO POPULAR - FORNECIMENTO E INSTALAÇÃO. AF_01/2020</t>
  </si>
  <si>
    <t>LAVATÓRIO LOUÇA BRANCA COM COLUNA, 45 X 55CM OU EQUIVALENTE, PADRÃO MÉDIO, INCLUSO SIFÃO TIPO GARRAFA, VÁLVULA E ENGATE FLEXÍVEL DE 40CM EM METAL CROMADO, COM APARELHO MISTURADOR PADRÃO MÉDIO - FORNECIMENTO E INSTALAÇÃO. AF_01/2020</t>
  </si>
  <si>
    <t>LAVATÓRIO LOUÇA BRANCA COM COLUNA, 45 X 55CM OU EQUIVALENTE, PADRÃO MÉDIO, INCLUSO SIFÃO TIPO GARRAFA, VÁLVULA E ENGATE FLEXÍVEL DE 40CM EM METAL CROMADO, COM TORNEIRA CROMADA DE MESA, PADRÃO MÉDIO - FORNECIMENTO E INSTALAÇÃO. AF_01/2020</t>
  </si>
  <si>
    <t>LAVATÓRIO LOUÇA BRANCA SUSPENSO, 29,5 X 39CM OU EQUIVALENTE, PADRÃO POPULAR, INCLUSO SIFÃO TIPO GARRAFA EM PVC, VÁLVULA E ENGATE FLEXÍVEL 30CM EM PLÁSTICO E TORNEIRA CROMADA DE MESA, PADRÃO POPULAR - FORNECIMENTO E INSTALAÇÃO. AF_01/2020</t>
  </si>
  <si>
    <t>LAVATÓRIO LOUÇA BRANCA SUSPENSO, 29,5 X 39CM OU EQUIVALENTE, PADRÃO POPULAR, INCLUSO SIFÃO FLEXÍVEL EM PVC, VÁLVULA E ENGATE FLEXÍVEL 30CM EM PLÁSTICO E TORNEIRA CROMADA DE MESA, PADRÃO POPULAR - FORNECIMENTO E INSTALAÇÃO. AF_01/2020</t>
  </si>
  <si>
    <t>BANCADA MÁRMORE BRANCO, 50 X 60 CM, INCLUSO CUBA DE EMBUTIR OVAL EM LOUÇA BRANCA 35 X 50 CM, VÁLVULA, SIFÃO TIPO GARRAFA E ENGATE FLEXÍVEL 40 CM EM METAL CROMADO E APARELHO MISTURADOR DE MESA, PADRÃO MÉDIO - FORNEC. E INSTALAÇÃO. AF_01/2020</t>
  </si>
  <si>
    <t>BANCADA GRANITO CINZA,  50 X 60 CM, INCL. CUBA DE EMBUTIR OVAL LOUÇA BRANCA 35 X 50 CM, VÁLVULA METAL CROMADO, SIFÃO FLEXÍVEL PVC, ENGATE 30 CM FLEXÍVEL PLÁSTICO E TORNEIRA CROMADA DE MESA, PADRÃO POPULAR - FORNEC. E INSTALAÇÃO. AF_01/2020</t>
  </si>
  <si>
    <t>BANCADA GRANITO CINZA  150 X 60 CM, COM CUBA DE EMBUTIR DE AÇO, VÁLVULA AMERICANA EM METAL, SIFÃO FLEXÍVEL EM PVC, ENGATE FLEXÍVEL 30 CM, TORNEIRA CROMADA LONGA, DE PAREDE, 1/2 OU 3/4, P/ COZINHA, PADRÃO POPULAR - FORNEC. E INSTALAÇÃO. AF_01/2020</t>
  </si>
  <si>
    <t>BANCADA MÁRMORE BRANCO 150 X 60 CM, COM CUBA DE EMBUTIR DE AÇO, VÁLVULA AMERICANA E SIFÃO TIPO GARRAFA EM METAL , ENGATE FLEXÍVEL 30 CM, TORNEIRA CROMADA, DE MESA, 1/2 OU 3/4, PARA PIA COZINHA, PADRÃO ALTO - FORNEC. E INSTALAÇÃO. AF_01/2020</t>
  </si>
  <si>
    <t>VASO SANITARIO SIFONADO CONVENCIONAL COM  LOUÇA BRANCA - FORNECIMENTO E INSTALAÇÃO. AF_01/2020</t>
  </si>
  <si>
    <t>VASO SANITARIO SIFONADO CONVENCIONAL COM LOUÇA BRANCA, INCLUSO CONJUNTO DE LIGAÇÃO PARA BACIA SANITÁRIA AJUSTÁVEL - FORNECIMENTO E INSTALAÇÃO. AF_10/2016</t>
  </si>
  <si>
    <t>VASO SANITARIO SIFONADO CONVENCIONAL PARA PCD SEM FURO FRONTAL COM  LOUÇA BRANCA SEM ASSENTO -  FORNECIMENTO E INSTALAÇÃO. AF_01/2020</t>
  </si>
  <si>
    <t>VASO SANITARIO SIFONADO CONVENCIONAL PARA PCD SEM FURO FRONTAL COM LOUÇA BRANCA SEM ASSENTO, INCLUSO CONJUNTO DE LIGAÇÃO PARA BACIA SANITÁRIA AJUSTÁVEL - FORNECIMENTO E INSTALAÇÃO. AF_01/2020</t>
  </si>
  <si>
    <t>PORTA TOALHA ROSTO EM METAL CROMADO, TIPO ARGOLA, INCLUSO FIXAÇÃO. AF_01/2020</t>
  </si>
  <si>
    <t>PORTA TOALHA BANHO EM METAL CROMADO, TIPO BARRA, INCLUSO FIXAÇÃO. AF_01/2020</t>
  </si>
  <si>
    <t>PAPELEIRA DE PAREDE EM METAL CROMADO SEM TAMPA, INCLUSO FIXAÇÃO. AF_01/2020</t>
  </si>
  <si>
    <t>SABONETEIRA DE PAREDE EM METAL CROMADO, INCLUSO FIXAÇÃO. AF_01/2020</t>
  </si>
  <si>
    <t>KIT DE ACESSORIOS PARA BANHEIRO EM METAL CROMADO, 5 PECAS, INCLUSO FIXAÇÃO. AF_01/2020</t>
  </si>
  <si>
    <t>SABONETEIRA PLASTICA TIPO DISPENSER PARA SABONETE LIQUIDO COM RESERVATORIO 800 A 1500 ML, INCLUSO FIXAÇÃO. AF_01/2020</t>
  </si>
  <si>
    <t>VASO SANITÁRIO INFANTIL LOUÇA BRANCA - FORNECIMENTO E INSTALACAO. AF_01/2020</t>
  </si>
  <si>
    <t>ASSENTO SANITÁRIO CONVENCIONAL - FORNECIMENTO E INSTALACAO. AF_01/2020</t>
  </si>
  <si>
    <t>ASSENTO SANITÁRIO INFANTIL - FORNECIMENTO E INSTALACAO. AF_01/2020</t>
  </si>
  <si>
    <t>CUBA DE EMBUTIR RETANGULAR DE AÇO INOXIDÁVEL, 56 X 33 X 12 CM - FORNECIMENTO E INSTALAÇÃO. AF_01/2020</t>
  </si>
  <si>
    <t>TORNEIRA CROMADA DE MESA PARA LAVATÓRIO COM SENSOR DE PRESENCA. AF_01/2020</t>
  </si>
  <si>
    <t>SABONETEIRA DE PAREDE EM PLASTICO ABS COM ACABAMENTO CROMADO E ACRILICO, INCLUSO FIXAÇÃO. AF_01/2020</t>
  </si>
  <si>
    <t>MANOPLA E CANOPLA CROMADA  FORNECIMENTO E INSTALAÇÃO. AF_01/2020</t>
  </si>
  <si>
    <t>ACABAMENTO MONOCOMANDO PARA CHUVEIRO  FORNECIMENTO E INSTALAÇÃO. AF_01/2020</t>
  </si>
  <si>
    <t>MICTÓRIO SIFONADO LOUÇA BRANCA  PADRÃO MÉDIO  FORNECIMENTO E INSTALAÇÃO. AF_01/2020</t>
  </si>
  <si>
    <t>CHUVEIRO ELÉTRICO COMUM CORPO PLÁSTICO, TIPO DUCHA  FORNECIMENTO E INSTALAÇÃO. AF_01/2020</t>
  </si>
  <si>
    <t>SUPORTE MÃO FRANCESA EM AÇO, ABAS IGUAIS 30 CM, CAPACIDADE MINIMA 60 KG, BRANCO - FORNECIMENTO E INSTALAÇÃO. AF_01/2020</t>
  </si>
  <si>
    <t>SUPORTE MÃO FRANCESA EM ACO, ABAS IGUAIS 40 CM, CAPACIDADE MINIMA 70 KG, BRANCO - FORNECIMENTO E INSTALAÇÃO. AF_01/2020</t>
  </si>
  <si>
    <t>BARRA DE APOIO EM "L", EM ACO INOX POLIDO 70 X 70 CM, FIXADA NA PAREDE - FORNECIMENTO E INSTALACAO. AF_01/2020</t>
  </si>
  <si>
    <t>BARRA DE APOIO EM "L", EM ACO INOX POLIDO 80 X 80 CM, FIXADA NA PAREDE - FORNECIMENTO E INSTALACAO. AF_01/2020</t>
  </si>
  <si>
    <t>BARRA DE APOIO LATERAL ARTICULADA, COM TRAVA, EM ACO INOX POLIDO, FIXADA NA PAREDE - FORNECIMENTO E INSTALAÇÃO. AF_01/2020</t>
  </si>
  <si>
    <t>BARRA DE APOIO RETA, EM ACO INOX POLIDO, COMPRIMENTO 60CM, FIXADA NA PAREDE - FORNECIMENTO E INSTALAÇÃO. AF_01/2020</t>
  </si>
  <si>
    <t>BARRA DE APOIO RETA, EM ACO INOX POLIDO, COMPRIMENTO 70 CM,  FIXADA NA PAREDE - FORNECIMENTO E INSTALAÇÃO. AF_01/2020</t>
  </si>
  <si>
    <t>BARRA DE APOIO RETA, EM ACO INOX POLIDO, COMPRIMENTO 80 CM,  FIXADA NA PAREDE - FORNECIMENTO E INSTALAÇÃO. AF_01/2020</t>
  </si>
  <si>
    <t>BARRA DE APOIO RETA, EM ACO INOX POLIDO, COMPRIMENTO 90 CM,  FIXADA NA PAREDE - FORNECIMENTO E INSTALAÇÃO. AF_01/2020</t>
  </si>
  <si>
    <t>BARRA DE APOIO RETA, EM ALUMINIO, COMPRIMENTO 60 CM,  FIXADA NA PAREDE - FORNECIMENTO E INSTALAÇÃO. AF_01/2020</t>
  </si>
  <si>
    <t>BARRA DE APOIO RETA, EM ALUMINIO, COMPRIMENTO 70 CM,  FIXADA NA PAREDE - FORNECIMENTO E INSTALAÇÃO. AF_01/2020</t>
  </si>
  <si>
    <t>BARRA DE APOIO RETA, EM ALUMINIO, COMPRIMENTO 80 CM,  FIXADA NA PAREDE - FORNECIMENTO E INSTALAÇÃO. AF_01/2020</t>
  </si>
  <si>
    <t>BARRA DE APOIO RETA, EM ALUMINIO, COMPRIMENTO 90 CM,  FIXADA NA PAREDE - FORNECIMENTO E INSTALAÇÃO. AF_01/2020</t>
  </si>
  <si>
    <t>PUXADOR PARA PCD, FIXADO NA PORTA - FORNECIMENTO E INSTALAÇÃO. AF_01/2020</t>
  </si>
  <si>
    <t>BANCO ARTICULADO, EM ACO INOX, PARA PCD, FIXADO NA PAREDE - FORNECIMENTO E INSTALAÇÃO. AF_01/2020</t>
  </si>
  <si>
    <t>PONTO DE CONSUMO TERMINAL DE ÁGUA FRIA (SUBRAMAL) COM TUBULAÇÃO DE PVC, DN 25 MM, INSTALADO EM RAMAL DE ÁGUA, INCLUSOS RASGO E CHUMBAMENTO EM ALVENARIA. AF_12/2014</t>
  </si>
  <si>
    <t>PONTO DE CONSUMO TERMINAL DE ÁGUA QUENTE (SUBRAMAL) COM TUBULAÇÃO DE CPVC, DN 22 MM, INSTALADO EM RAMAL DE ÁGUA, INCLUSOS RASGO E CHUMBAMENTO EM ALVENARIA. AF_12/2014</t>
  </si>
  <si>
    <t>REGISTRO DE PRESSÃO BRUTO, LATÃO, ROSCÁVEL, 1/2", FORNECIDO E INSTALADO EM RAMAL DE ÁGUA. AF_12/2014</t>
  </si>
  <si>
    <t>REGISTRO DE PRESSÃO BRUTO, LATÃO,  ROSCÁVEL, 3/4, FORNECIDO E INSTALADO EM RAMAL DE ÁGUA. AF_12/2014</t>
  </si>
  <si>
    <t>REGISTRO DE GAVETA BRUTO, LATÃO, ROSCÁVEL, 1/2", FORNECIDO E INSTALADO EM RAMAL DE ÁGUA. AF_12/2014</t>
  </si>
  <si>
    <t>REGISTRO DE GAVETA BRUTO, LATÃO, ROSCÁVEL, 3/4", FORNECIDO E INSTALADO EM RAMAL DE ÁGUA. AF_12/2014</t>
  </si>
  <si>
    <t>MISTURADOR MONOCOMANDO PARA CHUVEIRO, BASE BRUTA E ACABAMENTO CROMADO, FORNECIDO E INSTALADO EM RAMAL DE ÁGUA. AF_12/2014</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</si>
  <si>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</si>
  <si>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</si>
  <si>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</si>
  <si>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</si>
  <si>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KIT DE MISTURADOR BASE BRUTA DE LATÃO ¾" MONOCOMANDO PARA CHUVEIRO, INCLUSIVE CONEXÕES, INSTALADO EM RAMAL DE ÁGUA - FORNECIMENTO E INSTALAÇÃO. AF_12/2014</t>
  </si>
  <si>
    <t>KIT DE TÊ MISTURADOR EM CPVC ¾" COM DUPLO COMANDO PARA CHUVEIRO, INCLUSIVE CONEXÕES, INSTALADO EM RAMAL DE ÁGUA - FORNECIMENTO E INSTALAÇÃO. AF_12/2014</t>
  </si>
  <si>
    <t>REGISTRO DE PRESSÃO BRUTO, LATÃO, ROSCÁVEL, 1/2", COM ACABAMENTO E CANOPLA CROMADOS. FORNECIDO E INSTALADO EM RAMAL DE ÁGUA. AF_12/2014</t>
  </si>
  <si>
    <t>REGISTRO DE PRESSÃO BRUTO, LATÃO, ROSCÁVEL, 3/4", COM ACABAMENTO E CANOPLA CROMADOS. FORNECIDO E INSTALADO EM RAMAL DE ÁGUA. AF_12/2014</t>
  </si>
  <si>
    <t>REGISTRO DE GAVETA BRUTO, LATÃO, ROSCÁVEL, 1/2", COM ACABAMENTO E CANOPLA CROMADOS. FORNECIDO E INSTALADO EM RAMAL DE ÁGUA. AF_12/2014</t>
  </si>
  <si>
    <t>REGISTRO DE GAVETA BRUTO, LATÃO, ROSCÁVEL, 3/4", COM ACABAMENTO E CANOPLA CROMADOS. FORNECIDO E INSTALADO EM RAMAL DE ÁGUA. AF_12/2014</t>
  </si>
  <si>
    <t>REGISTRO DE ESFERA, PVC, ROSCÁVEL, 3/4", FORNECIDO E INSTALADO EM RAMAL DE ÁGUA. AF_03/2015</t>
  </si>
  <si>
    <t>REGISTRO DE ESFERA, PVC, SOLDÁVEL, DN  25 MM, INSTALADO EM RESERVAÇÃO DE ÁGUA DE EDIFICAÇÃO QUE POSSUA RESERVATÓRIO DE FIBRA/FIBROCIMENTO   FORNECIMENTO E INSTALAÇÃO. AF_06/2016</t>
  </si>
  <si>
    <t>REGISTRO DE ESFERA, PVC, SOLDÁVEL, DN  32 MM, INSTALADO EM RESERVAÇÃO DE ÁGUA DE EDIFICAÇÃO QUE POSSUA RESERVATÓRIO DE FIBRA/FIBROCIMENTO   FORNECIMENTO E INSTALAÇÃO. AF_06/2016</t>
  </si>
  <si>
    <t>REGISTRO DE ESFERA, PVC, SOLDÁVEL, DN  40 MM, INSTALADO EM RESERVAÇÃO DE ÁGUA DE EDIFICAÇÃO QUE POSSUA RESERVATÓRIO DE FIBRA/FIBROCIMENTO   FORNECIMENTO E INSTALAÇÃO. AF_06/2016</t>
  </si>
  <si>
    <t>REGISTRO DE ESFERA, PVC, SOLDÁVEL, DN  50 MM, INSTALADO EM RESERVAÇÃO DE ÁGUA DE EDIFICAÇÃO QUE POSSUA RESERVATÓRIO DE FIBRA/FIBROCIMENTO   FORNECIMENTO E INSTALAÇÃO. AF_06/2016</t>
  </si>
  <si>
    <t>REGISTRO DE ESFERA, PVC, SOLDÁVEL, DN  60 MM, INSTALADO EM RESERVAÇÃO DE ÁGUA DE EDIFICAÇÃO QUE POSSUA RESERVATÓRIO DE FIBRA/FIBROCIMENTO   FORNECIMENTO E INSTALAÇÃO. AF_06/2016</t>
  </si>
  <si>
    <t>REGISTRO DE GAVETA BRUTO, LATÃO, ROSCÁVEL, 3/4, INSTALADO EM RESERVAÇÃO DE ÁGUA DE EDIFICAÇÃO QUE POSSUA RESERVATÓRIO DE FIBRA/FIBROCIMENTO  FORNECIMENTO E INSTALAÇÃO. AF_06/2016</t>
  </si>
  <si>
    <t>REGISTRO DE GAVETA BRUTO, LATÃO, ROSCÁVEL, 1, INSTALADO EM RESERVAÇÃO DE ÁGUA DE EDIFICAÇÃO QUE POSSUA RESERVATÓRIO DE FIBRA/FIBROCIMENTO  FORNECIMENTO E INSTALAÇÃO. AF_06/2016</t>
  </si>
  <si>
    <t>REGISTRO DE GAVETA BRUTO, LATÃO, ROSCÁVEL, 1 1/4, INSTALADO EM RESERVAÇÃO DE ÁGUA DE EDIFICAÇÃO QUE POSSUA RESERVATÓRIO DE FIBRA/FIBROCIMENTO  FORNECIMENTO E INSTALAÇÃO. AF_06/2016</t>
  </si>
  <si>
    <t>REGISTRO DE GAVETA BRUTO, LATÃO, ROSCÁVEL, 1 1/2, INSTALADO EM RESERVAÇÃO DE ÁGUA DE EDIFICAÇÃO QUE POSSUA RESERVATÓRIO DE FIBRA/FIBROCIMENTO  FORNECIMENTO E INSTALAÇÃO. AF_06/2016</t>
  </si>
  <si>
    <t>REGISTRO DE GAVETA BRUTO, LATÃO, ROSCÁVEL, 2, INSTALADO EM RESERVAÇÃO DE ÁGUA DE EDIFICAÇÃO QUE POSSUA RESERVATÓRIO DE FIBRA/FIBROCIMENTO  FORNECIMENTO E INSTALAÇÃO. AF_06/2016</t>
  </si>
  <si>
    <t>REGISTRO DE GAVETA BRUTO, LATÃO, ROSCÁVEL, 2 1/2, INSTALADO EM RESERVAÇÃO DE ÁGUA DE EDIFICAÇÃO QUE POSSUA RESERVATÓRIO DE FIBRA/FIBROCIMENTO  FORNECIMENTO E INSTALAÇÃO. AF_06/2016</t>
  </si>
  <si>
    <t>REGISTRO DE GAVETA BRUTO, LATÃO, ROSCÁVEL, 3, INSTALADO EM RESERVAÇÃO DE ÁGUA DE EDIFICAÇÃO QUE POSSUA RESERVATÓRIO DE FIBRA/FIBROCIMENTO  FORNECIMENTO E INSTALAÇÃO. AF_06/2016</t>
  </si>
  <si>
    <t>REGISTRO DE GAVETA BRUTO, LATÃO, ROSCÁVEL, 4, INSTALADO EM RESERVAÇÃO DE ÁGUA DE EDIFICAÇÃO QUE POSSUA RESERVATÓRIO DE FIBRA/FIBROCIMENTO  FORNECIMENTO E INSTALAÇÃO. AF_06/2016</t>
  </si>
  <si>
    <t>REGISTRO DE GAVETA BRUTO, LATÃO, ROSCÁVEL, 1, COM ACABAMENTO E CANOPLA CROMADOS, INSTALADO EM RESERVAÇÃO DE ÁGUA DE EDIFICAÇÃO QUE POSSUA RESERVATÓRIO DE FIBRA/FIBROCIMENTO  FORNECIMENTO E INSTALAÇÃO. AF_06/2016</t>
  </si>
  <si>
    <t>REGISTRO DE GAVETA BRUTO, LATÃO, ROSCÁVEL, 1 1/4, COM ACABAMENTO E CANOPLA CROMADOS, INSTALADO EM RESERVAÇÃO DE ÁGUA DE EDIFICAÇÃO QUE POSSUA RESERVATÓRIO DE FIBRA/FIBROCIMENTO  FORNECIMENTO E INSTALAÇÃO. AF_06/2016</t>
  </si>
  <si>
    <t>REGISTRO DE GAVETA BRUTO, LATÃO, ROSCÁVEL, 1 1/2, COM ACABAMENTO E CANOPLA CROMADOS, INSTALADO EM RESERVAÇÃO DE ÁGUA DE EDIFICAÇÃO QUE POSSUA RESERVATÓRIO DE FIBRA/FIBROCIMENTO  FORNECIMENTO E INSTALAÇÃO. AF_06/2016</t>
  </si>
  <si>
    <t>TORNEIRA DE BOIA, ROSCÁVEL, 1/2 , FORNECIDA E INSTALADA EM RESERVAÇÃO DE ÁGUA. AF_06/2016</t>
  </si>
  <si>
    <t>TORNEIRA DE BOIA, ROSCÁVEL, 3/4 , FORNECIDA E INSTALADA EM RESERVAÇÃO DE ÁGUA. AF_06/2016</t>
  </si>
  <si>
    <t>TORNEIRA DE BOIA, ROSCÁVEL, 1, FORNECIDA E INSTALADA EM RESERVAÇÃO DE ÁGUA. AF_06/2016</t>
  </si>
  <si>
    <t>TORNEIRA DE BOIA, ROSCÁVEL, 1 1/4 , FORNECIDA E INSTALADA EM RESERVAÇÃO DE ÁGUA. AF_06/2016</t>
  </si>
  <si>
    <t>TORNEIRA DE BOIA, ROSCÁVEL, 1 1/2 , FORNECIDA E INSTALADA EM RESERVAÇÃO DE ÁGUA. AF_06/2016</t>
  </si>
  <si>
    <t>TORNEIRA DE BOIA, ROSCÁVEL, 2, FORNECIDA E INSTALADA EM RESERVAÇÃO DE ÁGUA. AF_06/2016</t>
  </si>
  <si>
    <t>VÁLVULA DE ESFERA BRUTA, BRONZE, ROSCÁVEL, 1/2  , INSTALADO EM RESERVAÇÃO DE ÁGUA DE EDIFICAÇÃO QUE POSSUA RESERVATÓRIO DE FIBRA/FIBROCIMENTO - FORNECIMENTO E INSTALAÇÃO. AF_06/2016</t>
  </si>
  <si>
    <t>VÁLVULA DE ESFERA BRUTA, BRONZE, ROSCÁVEL, 3/4'', INSTALADO EM RESERVAÇÃO DE ÁGUA DE EDIFICAÇÃO QUE POSSUA RESERVATÓRIO DE FIBRA/FIBROCIMENTO - FORNECIMENTO E INSTALAÇÃO. AF_06/2016</t>
  </si>
  <si>
    <t>VÁLVULA DE ESFERA BRUTA, BRONZE, ROSCÁVEL, 1'', INSTALADO EM RESERVAÇÃO DE ÁGUA DE EDIFICAÇÃO QUE POSSUA RESERVATÓRIO DE FIBRA/FIBROCIMENTO -   FORNECIMENTO E INSTALAÇÃO. AF_06/2016</t>
  </si>
  <si>
    <t>VÁLVULA DE ESFERA BRUTA, BRONZE, ROSCÁVEL, 1 1/4'', INSTALADO EM RESERVAÇÃO DE ÁGUA DE EDIFICAÇÃO QUE POSSUA RESERVATÓRIO DE FIBRA/FIBROCIMENTO -   FORNECIMENTO E INSTALAÇÃO. AF_06/2016</t>
  </si>
  <si>
    <t>VÁLVULA DE ESFERA BRUTA, BRONZE, ROSCÁVEL, 1 1/2'', INSTALADO EM RESERVAÇÃO DE ÁGUA DE EDIFICAÇÃO QUE POSSUA RESERVATÓRIO DE FIBRA/FIBROCIMENTO -   FORNECIMENTO E INSTALAÇÃO. AF_06/2016</t>
  </si>
  <si>
    <t>VÁLVULA DE ESFERA BRUTA, BRONZE, ROSCÁVEL, 2'', INSTALADO EM RESERVAÇÃO DE ÁGUA DE EDIFICAÇÃO QUE POSSUA RESERVATÓRIO DE FIBRA/FIBROCIMENTO - FORNECIMENTO E INSTALAÇÃO. AF_06/2016</t>
  </si>
  <si>
    <t>VÁLVULA DE RETENÇÃO HORIZONTAL, DE BRONZE, ROSCÁVEL, 3/4" - FORNECIMENTO E INSTALAÇÃO. AF_01/2019</t>
  </si>
  <si>
    <t>VÁLVULA DE RETENÇÃO HORIZONTAL, DE BRONZE, ROSCÁVEL, 1" - FORNECIMENTO E INSTALAÇÃO. AF_01/2019</t>
  </si>
  <si>
    <t>VÁLVULA DE RETENÇÃO HORIZONTAL, DE BRONZE, ROSCÁVEL, 1 1/4" - FORNECIMENTO E INSTALAÇÃO. AF_01/2019</t>
  </si>
  <si>
    <t>VÁLVULA DE RETENÇÃO HORIZONTAL, DE BRONZE, ROSCÁVEL, 1 1/2"  - FORNECIMENTO E INSTALAÇÃO. AF_01/2019</t>
  </si>
  <si>
    <t>VÁLVULA DE RETENÇÃO HORIZONTAL, DE BRONZE, ROSCÁVEL, 2"  - FORNECIMENTO E INSTALAÇÃO. AF_01/2019</t>
  </si>
  <si>
    <t>VÁLVULA DE RETENÇÃO HORIZONTAL, DE BRONZE, ROSCÁVEL, 2 1/2" - FORNECIMENTO E INSTALAÇÃO. AF_01/2019</t>
  </si>
  <si>
    <t>VÁLVULA DE RETENÇÃO HORIZONTAL, DE BRONZE, ROSCÁVEL, 3" - FORNECIMENTO E INSTALAÇÃO. AF_01/2019</t>
  </si>
  <si>
    <t>VÁLVULA DE RETENÇÃO HORIZONTAL, DE BRONZE, ROSCÁVEL, 4" - FORNECIMENTO E INSTALAÇÃO. AF_01/2019</t>
  </si>
  <si>
    <t>VÁLVULA DE RETENÇÃO VERTICAL, DE BRONZE, ROSCÁVEL, 1/2" - FORNECIMENTO E INSTALAÇÃO. AF_01/2019</t>
  </si>
  <si>
    <t>VÁLVULA DE RETENÇÃO VERTICAL, DE BRONZE, ROSCÁVEL, 3/4" - FORNECIMENTO E INSTALAÇÃO. AF_01/2019</t>
  </si>
  <si>
    <t>VÁLVULA DE RETENÇÃO VERTICAL, DE BRONZE, ROSCÁVEL, 1" - FORNECIMENTO E INSTALAÇÃO. AF_01/2019</t>
  </si>
  <si>
    <t>VÁLVULA DE RETENÇÃO VERTICAL, DE BRONZE, ROSCÁVEL, 1 1/4" - FORNECIMENTO E INSTALAÇÃO. AF_01/2019</t>
  </si>
  <si>
    <t>VÁLVULA DE RETENÇÃO VERTICAL, DE BRONZE, ROSCÁVEL, 1 1/2" - FORNECIMENTO E INSTALAÇÃO. AF_01/2019</t>
  </si>
  <si>
    <t>VÁLVULA DE RETENÇÃO VERTICAL, DE BRONZE, ROSCÁVEL, 2" - FORNECIMENTO E INSTALAÇÃO. AF_01/2019</t>
  </si>
  <si>
    <t>VÁLVULA DE RETENÇÃO VERTICAL, DE BRONZE, ROSCÁVEL, 3" - FORNECIMENTO E INSTALAÇÃO. AF_01/2019</t>
  </si>
  <si>
    <t>VÁLVULA DE RETENÇÃO VERTICAL, DE BRONZE, ROSCÁVEL, 4" - FORNECIMENTO E INSTALAÇÃO. AF_01/2019</t>
  </si>
  <si>
    <t>VÁLVULA DE DESCARGA METÁLICA, BASE 1 1/2 ", ACABAMENTO METALICO CROMADO - FORNECIMENTO E INSTALAÇÃO. AF_01/2019</t>
  </si>
  <si>
    <t>KIT CAVALETE PARA MEDIÇÃO DE ÁGUA - ENTRADA PRINCIPAL, EM PVC SOLDÁVEL DN 20 (½")   FORNECIMENTO E INSTALAÇÃO (EXCLUSIVE HIDRÔMETRO). AF_11/2016</t>
  </si>
  <si>
    <t>KIT CAVALETE PARA MEDIÇÃO DE ÁGUA - ENTRADA PRINCIPAL, EM PVC SOLDÁVEL DN 25 (¾")   FORNECIMENTO E INSTALAÇÃO (EXCLUSIVE HIDRÔMETRO). AF_11/2016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</si>
  <si>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</si>
  <si>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</si>
  <si>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</si>
  <si>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</si>
  <si>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</si>
  <si>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</si>
  <si>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</si>
  <si>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</si>
  <si>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</si>
  <si>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</si>
  <si>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HIDRÔMETRO DN 20 (½), 1,5 M³/H  FORNECIMENTO E INSTALAÇÃO. AF_11/2016</t>
  </si>
  <si>
    <t>HIDRÔMETRO DN 20 (½), 3,0 M³/H  FORNECIMENTO E INSTALAÇÃO. AF_11/2016</t>
  </si>
  <si>
    <t>HIDRÔMETRO DN 25 (¾ ), 5,0 M³/H FORNECIMENTO E INSTALAÇÃO. AF_11/2016</t>
  </si>
  <si>
    <t>CAIXA EM CONCRETO PRÉ-MOLDADO PARA ABRIGO DE HIDRÔMETRO COM DN 20 (½)  FORNECIMENTO E INSTALAÇÃO. AF_11/2016</t>
  </si>
  <si>
    <t>KIT CAVALETE PARA MEDIÇÃO DE ÁGUA - ENTRADA INDIVIDUALIZADA, EM PVC DN 25 (¾), PARA 1 MEDIDOR  FORNECIMENTO E INSTALAÇÃO (EXCLUSIVE HIDRÔMETRO). AF_11/2016</t>
  </si>
  <si>
    <t>FURO EM ALVENARIA PARA DIÂMETROS MENORES OU IGUAIS A 40 MM. AF_05/2015</t>
  </si>
  <si>
    <t>FURO EM ALVENARIA PARA DIÂMETROS MAIORES QUE 40 MM E MENORES OU IGUAIS A 75 MM. AF_05/2015</t>
  </si>
  <si>
    <t>FURO EM ALVENARIA PARA DIÂMETROS MAIORES QUE 75 MM. AF_05/2015</t>
  </si>
  <si>
    <t>FURO EM CONCRETO PARA DIÂMETROS MENORES OU IGUAIS A 40 MM. AF_05/2015</t>
  </si>
  <si>
    <t>FURO EM CONCRETO PARA DIÂMETROS MAIORES QUE 40 MM E MENORES OU IGUAIS A 75 MM. AF_05/2015</t>
  </si>
  <si>
    <t>FURO EM CONCRETO PARA DIÂMETROS MAIORES QUE 75 MM. AF_05/2015</t>
  </si>
  <si>
    <t>RASGO EM ALVENARIA PARA RAMAIS/ DISTRIBUIÇÃO COM DIAMETROS MENORES OU IGUAIS A 40 MM. AF_05/2015</t>
  </si>
  <si>
    <t>RASGO EM CONTRAPISO PARA RAMAIS/ DISTRIBUIÇÃO COM DIÂMETROS MENORES OU IGUAIS A 40 MM. AF_05/2015</t>
  </si>
  <si>
    <t>RASGO EM CONTRAPISO PARA RAMAIS/ DISTRIBUIÇÃO COM DIÂMETROS MAIORES QUE 40 MM E MENORES OU IGUAIS A 75 MM. AF_05/2015</t>
  </si>
  <si>
    <t>RASGO EM CONTRAPISO PARA RAMAIS/ DISTRIBUIÇÃO COM DIÂMETROS MAIORES QUE 75 MM. AF_05/2015</t>
  </si>
  <si>
    <t>RASGO EM ALVENARIA PARA ELETRODUTOS COM DIAMETROS MENORES OU IGUAIS A 40 MM. AF_05/2015</t>
  </si>
  <si>
    <t>PASSANTE TIPO PEÇA EM POLIESTIRENO PARA ABERTURA PARA PASSAGEM DE 1 TUBO, FIXADO EM LAJE. AF_05/2015</t>
  </si>
  <si>
    <t>PASSANTE TIPO PEÇA EM POLIESTIRENO PARA ABERTURA PARA PASSAGEM DE MAIS DE 1 TUBO, FIXADO EM LAJE. AF_05/2015</t>
  </si>
  <si>
    <t>PASSANTE TIPO TUBO DE DIÂMETRO MENOR OU IGUAL A 40 MM, FIXADO EM LAJE. AF_05/2015</t>
  </si>
  <si>
    <t>PASSANTE TIPO TUBO DE DIÂMETRO MAIORES QUE 40 MM E MENORES OU IGUAIS A 75 MM, FIXADO EM LAJE. AF_05/2015</t>
  </si>
  <si>
    <t>PASSANTE TIPO TUBO DE DIÂMETRO MAIOR QUE 75 MM, FIXADO EM LAJE. AF_05/2015</t>
  </si>
  <si>
    <t>QUEBRA EM ALVENARIA PARA INSTALAÇÃO DE CAIXA DE TOMADA (4X4 OU 4X2). AF_05/2015</t>
  </si>
  <si>
    <t>QUEBRA EM ALVENARIA PARA INSTALAÇÃO DE QUADRO DISTRIBUIÇÃO PEQUENO (19X25 CM). AF_05/2015</t>
  </si>
  <si>
    <t>QUEBRA EM ALVENARIA PARA INSTALAÇÃO DE QUADRO DISTRIBUIÇÃO GRANDE (76X40 CM). AF_05/2015</t>
  </si>
  <si>
    <t>QUEBRA EM ALVENARIA PARA INSTALAÇÃO DE ABRIGO PARA MANGUEIRAS (90X60 CM). AF_05/2015</t>
  </si>
  <si>
    <t>CHUMBAMENTO LINEAR EM ALVENARIA PARA RAMAIS/DISTRIBUIÇÃO COM DIÂMETROS MENORES OU IGUAIS A 40 MM. AF_05/2015</t>
  </si>
  <si>
    <t>CHUMBAMENTO LINEAR EM ALVENARIA PARA RAMAIS/DISTRIBUIÇÃO COM DIÂMETROS MAIORES QUE 40 MM E MENORES OU IGUAIS A 75 MM. AF_05/2015</t>
  </si>
  <si>
    <t>CHUMBAMENTO LINEAR EM CONTRAPISO PARA RAMAIS/DISTRIBUIÇÃO COM DIÂMETROS MENORES OU IGUAIS A 40 MM. AF_05/2015</t>
  </si>
  <si>
    <t>CHUMBAMENTO LINEAR EM CONTRAPISO PARA RAMAIS/DISTRIBUIÇÃO COM DIÂMETROS MAIORES QUE 40 MM E MENORES OU IGUAIS A 75 MM. AF_05/2015</t>
  </si>
  <si>
    <t>CHUMBAMENTO LINEAR EM CONTRAPISO PARA RAMAIS/DISTRIBUIÇÃO COM DIÂMETROS MAIORES QUE 75 MM. AF_05/2015</t>
  </si>
  <si>
    <t>FIXAÇÃO DE TUBOS HORIZONTAIS DE PEX DIAMETROS IGUAIS OU INFERIORES A 40 MM COM ABRAÇADEIRA PLÁSTICA 390 MM, FIXADA EM LAJE. AF_05/2015</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</si>
  <si>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</si>
  <si>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</si>
  <si>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</si>
  <si>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FIXAÇÃO DE TUBOS HORIZONTAIS DE PVC, CPVC OU COBRE DIÂMETROS MENORES OU IGUAIS A 40 MM OU ELETROCALHAS ATÉ 150MM DE LARGURA, COM ABRAÇADEIRA METÁLICA RÍGIDA TIPO D 1/2, FIXADA EM PERFILADO EM LAJE. AF_05/2015</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</si>
  <si>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</si>
  <si>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</si>
  <si>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</si>
  <si>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</si>
  <si>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</si>
  <si>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FIXAÇÃO DE TUBOS HORIZONTAIS DE PPR DIÂMETROS MENORES OU IGUAIS A 40 MM COM ABRAÇADEIRA METÁLICA RÍGIDA TIPO  D  1/2" , FIXADA DIRETAMENTE NA LAJE. AF_05/2015</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</si>
  <si>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</si>
  <si>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</si>
  <si>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</si>
  <si>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D 1 1/2, FIXADA DIRETAMENTE NA LAJE. AF_05/2015</t>
  </si>
  <si>
    <t>FIXAÇÃO DE TUBOS HORIZONTAIS DE PVC, CPVC OU COBRE DIÂMETROS MAIORES QUE 75 MM COM ABRAÇADEIRA METÁLICA RÍGIDA TIPO  D  3" , FIXADA DIRETAMENTE NA LAJE. AF_05/2015</t>
  </si>
  <si>
    <t>FIXAÇÃO DE TUBOS HORIZONTAIS DE PPR DIÂMETROS MENORES OU IGUAIS A 40 MM COM ABRAÇADEIRA METÁLICA FLEXÍVEL 18 MM, FIXADA DIRETAMENTE NA LAJE. AF_05/2015</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</si>
  <si>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</si>
  <si>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</si>
  <si>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FIXAÇÃO DE TUBOS HORIZONTAIS DE PVC, CPVC OU COBRE DIÂMETROS MENORES OU IGUAIS A 40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</si>
  <si>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</si>
  <si>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</si>
  <si>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CHUMBAMENTO PONTUAL DE ABERTURA EM LAJE COM PASSAGEM DE 1 TUBO DE DIAMETRO EQUIVALENTE IGUAL À  50 MM. AF_05/2015</t>
  </si>
  <si>
    <t>CHUMBAMENTO PONTUAL DE ABERTURA EM LAJE COM PASSAGEM DE MAIS DE 1 TUBO DE  DIAMETRO EQUIVALENTE IGUAL À  50 MM. AF_05/2015</t>
  </si>
  <si>
    <t>CHUMBAMENTO PONTUAL EM PASSAGEM DE TUBO COM DIÂMETRO MENOR OU IGUAL A 40 MM. AF_05/2015</t>
  </si>
  <si>
    <t>CHUMBAMENTO PONTUAL EM PASSAGEM DE TUBO COM DIÂMETROS ENTRE 40 MM E 75 MM. AF_05/2015</t>
  </si>
  <si>
    <t>CHUMBAMENTO PONTUAL EM PASSAGEM DE TUBO COM DIÂMETRO MAIOR QUE 75 MM. AF_05/2015</t>
  </si>
  <si>
    <t>RASGO EM ALVENARIA PARA RAMAIS/ DISTRIBUIÇÃO COM DIÂMETROS MAIORES QUE 40 MM E MENORES OU IGUAIS A 75 MM. AF_05/2015</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</si>
  <si>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</si>
  <si>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</si>
  <si>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</si>
  <si>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</si>
  <si>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FIXAÇÃO UTILIZANDO PARAFUSO E BUCHA DE NYLON, SOMENTE MÃO DE OBRA. AF_10/2016</t>
  </si>
  <si>
    <t>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</si>
  <si>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</si>
  <si>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</si>
  <si>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</si>
  <si>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</si>
  <si>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</si>
  <si>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</si>
  <si>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t>
  </si>
  <si>
    <t>ESCAVAÇÃO MECANIZADA PARA BLOCO DE COROAMENTO OU SAPATA, SEM PREVISÃO DE FÔRMA, COM RETROESCAVADEIRA. AF_06/2017</t>
  </si>
  <si>
    <t>ESCAVAÇÃO MECANIZADA PARA BLOCO DE COROAMENTO OU SAPATA, COM PREVISÃO DE FÔRMA, COM RETROESCAVADEIRA. AF_06/2017</t>
  </si>
  <si>
    <t>ESCAVAÇÃO MANUAL PARA BLOCO DE COROAMENTO OU SAPATA, SEM PREVISÃO DE FÔRMA. AF_06/2017</t>
  </si>
  <si>
    <t>ESCAVAÇÃO MANUAL PARA BLOCO DE COROAMENTO OU SAPATA, COM PREVISÃO DE FÔRMA. AF_06/2017</t>
  </si>
  <si>
    <t>ESCAVAÇÃO MECANIZADA PARA VIGA BALDRAME, SEM PREVISÃO DE FÔRMA, COM MINI-ESCAVADEIRA. AF_06/2017</t>
  </si>
  <si>
    <t>ESCAVAÇÃO MECANIZADA PARA VIGA BALDRAME, COM PREVISÃO DE FÔRMA, COM MINI-ESCAVADEIRA. AF_06/2017</t>
  </si>
  <si>
    <t>ESCAVAÇÃO MANUAL DE VALA PARA VIGA BALDRAME, SEM PREVISÃO DE FÔRMA. AF_06/2017</t>
  </si>
  <si>
    <t>ESCAVAÇÃO MANUAL DE VALA PARA VIGA BALDRAME, COM PREVISÃO DE FÔRMA. AF_06/2017</t>
  </si>
  <si>
    <t>FABRICAÇÃO, MONTAGEM E DESMONTAGEM DE FÔRMA PARA BLOCO DE COROAMENTO, EM MADEIRA SERRADA, E=25 MM, 1 UTILIZAÇÃO. AF_06/2017</t>
  </si>
  <si>
    <t>ATERRO MECANIZADO DE VALA COM ESCAVADEIRA HIDRÁULICA (CAPACIDADE DA CAÇAMBA: 0,8 M³ / POTÊNCIA: 111 HP), LARGURA DE 1,5 A 2,5 M, PROFUNDIDADE ATÉ 1,5 M, COM SOLO ARGILO-ARENOSO. AF_05/2016</t>
  </si>
  <si>
    <t>ATERRO MECANIZADO DE VALA COM ESCAVADEIRA HIDRÁULICA (CAPACIDADE DA CAÇAMBA: 0,8 M³ / POTÊNCIA: 111 HP), LARGURA ATÉ 1,5 M, PROFUNDIDADE DE 1,5 A 3,0 M, COM SOLO ARGILO-ARENOSO. AF_05/2016</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</si>
  <si>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</si>
  <si>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3,0 A 4,5 M, COM SOLO ARGILO-ARENOSO. AF_05/2016</t>
  </si>
  <si>
    <t>ATERRO MECANIZADO DE VALA COM ESCAVADEIRA HIDRÁULICA (CAPACIDADE DA CAÇAMBA: 0,8 M³ / POTÊNCIA: 111 HP), LARGURA DE 1,5 A 2,5 M, PROFUNDIDADE DE 3,0 A 4,5 M, COM SOLO ARGILO-ARENOSO. AF_05/2016</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</si>
  <si>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</si>
  <si>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</si>
  <si>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</si>
  <si>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DE 0,8 A 1,5 M, PROFUNDIDADE ATÉ 1,5 M, COM SOLO ARGILO-ARENOSO. AF_05/2016</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</si>
  <si>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</si>
  <si>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DE 0,8 A 1,5 M, PROFUNDIDADE DE 1,5 A 3,0 M, COM SOLO ARGILO-ARENOSO. AF_05/2016</t>
  </si>
  <si>
    <t>ATERRO MANUAL DE VALAS COM SOLO ARGILO-ARENOSO E COMPACTAÇÃO MECANIZADA. AF_05/2016</t>
  </si>
  <si>
    <t>ATERRO MECANIZADO DE VALA COM ESCAVADEIRA HIDRÁULICA (CAPACIDADE DA CAÇAMBA: 0,8 M³ / POTÊNCIA: 111 HP), LARGURA DE 1,5 A 2,5 M, PROFUNDIDADE ATÉ 1,5 M, COM AREIA PARA ATERRO. AF_05/2016</t>
  </si>
  <si>
    <t>ATERRO MECANIZADO DE VALA COM ESCAVADEIRA HIDRÁULICA (CAPACIDADE DA CAÇAMBA: 0,8 M³ / POTÊNCIA: 111 HP), LARGURA ATÉ 1,5 M, PROFUNDIDADE DE 1,5 A 3,0 M, COM AREIA PARA ATERRO. AF_05/2016</t>
  </si>
  <si>
    <t>ATERRO MECANIZADO DE VALA COM ESCAVADEIRA HIDRÁULICA (CAPACIDADE DA CAÇAMBA: 0,8 M³ / POTÊNCIA: 111 HP), LARGURA DE 1,5 A 2,5 M, PROFUNDIDADE DE 1,5 A 3,0 M, COM AREIA PARA ATERRO. AF_05/2016</t>
  </si>
  <si>
    <t>ATERRO MECANIZADO DE VALA COM ESCAVADEIRA HIDRÁULICA (CAPACIDADE DA CAÇAMBA: 0,8 M³ / POTÊNCIA: 111 HP), LARGURA ATÉ 1,5 M, PROFUNDIDADE DE 3,0 A 4,5 M, COM AREIA PARA ATERRO. AF_05/2016</t>
  </si>
  <si>
    <t>ATERRO MECANIZADO DE VALA COM ESCAVADEIRA HIDRÁULICA (CAPACIDADE DA CAÇAMBA: 0,8 M³ / POTÊNCIA: 111 HP), LARGURA DE 1,5 A 2,5 M, PROFUNDIDADE DE 3,0 A 4,5 M, COM AREIA PARA ATERRO. AF_05/2016</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</si>
  <si>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</si>
  <si>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</si>
  <si>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ATERRO MECANIZADO DE VALA COM RETROESCAVADEIRA (CAPACIDADE DA CAÇAMBA DA RETRO: 0,26 M³ / POTÊNCIA: 88 HP), LARGURA ATÉ 0,8 M, PROFUNDIDADE ATÉ 1,5 M, COM AREIA PARA ATERRO. AF_05/2016</t>
  </si>
  <si>
    <t>ATERRO MECANIZADO DE VALA COM RETROESCAVADEIRA (CAPACIDADE DA CAÇAMBA DA RETRO: 0,26 M³ / POTÊNCIA: 88 HP), LARGURA DE 0,8 A 1,5 M, PROFUNDIDADE ATÉ 1,5 M, COM AREIA PARA ATERRO. AF_05/2016</t>
  </si>
  <si>
    <t>ATERRO MECANIZADO DE VALA COM RETROESCAVADEIRA (CAPACIDADE DA CAÇAMBA DA RETRO: 0,26 M³ / POTÊNCIA: 88 HP), LARGURA ATÉ 0,8 M, PROFUNDIDADE DE 1,5 A 3,0 M, COM AREIA PARA ATERRO. AF_05/2016</t>
  </si>
  <si>
    <t>ATERRO MECANIZADO DE VALA COM RETROESCAVADEIRA (CAPACIDADE DA CAÇAMBA DA RETRO: 0,26 M³ / POTÊNCIA: 88 HP), LARGURA DE 0,8 A 1,5 M, PROFUNDIDADE DE 1,5 A 3,0 M, COM AREIA PARA ATERRO. AF_05/2016</t>
  </si>
  <si>
    <t>ATERRO MANUAL DE VALAS COM AREIA PARA ATERRO E COMPACTAÇÃO MECANIZADA. AF_05/2016</t>
  </si>
  <si>
    <t>EXECUÇÃO E COMPACTAÇÃO DE ATERRO COM SOLO PREDOMINANTEMENTE ARGILOSO - EXCLUSIVE SOLO, ESCAVAÇÃO, CARGA E TRANSPORTE. AF_11/2019</t>
  </si>
  <si>
    <t>EXECUÇÃO E COMPACTAÇÃO DE ATERRO COM SOLO PREDOMINANTEMENTE ARENOSO - EXCLUSIVE SOLO, ESCAVAÇÃO, CARGA E TRANSPORTE. AF_11/2019</t>
  </si>
  <si>
    <t>REATERRO MECANIZADO DE VALA COM ESCAVADEIRA HIDRÁULICA (CAPACIDADE DA CAÇAMBA: 0,8 M³ / POTÊNCIA: 111 HP), LARGURA DE 1,5 A 2,5 M, PROFUNDIDADE ATÉ 1,5 M, COM SOLO DE 1ª CATEGORIA EM LOCAIS COM ALTO NÍVEL DE INTERFERÊNCIA. AF_04/2016</t>
  </si>
  <si>
    <t>REATERRO MECANIZADO DE VALA COM ESCAVADEIRA HIDRÁULICA (CAPACIDADE DA CAÇAMBA: 0,8 M³ / POTÊNCIA: 111 HP), LARGURA ATÉ 1,5 M, PROFUNDIDADE DE 1,5 A 3,0 M, COM SOLO DE 1ª CATEGORIA EM LOCAIS COM ALTO NÍVEL DE INTERFERÊNCIA. AF_04/2016</t>
  </si>
  <si>
    <t>REATERRO MECANIZADO DE VALA COM ESCAVADEIRA HIDRÁULICA (CAPACIDADE DA CAÇAMBA: 0,8 M³ / POTÊNCIA: 111 HP), LARGURA DE 1,5 A 2,5 M, PROFUNDIDADE DE 1,5 A 3,0 M, COM SOLO DE 1ª CATEGORIA EM LOCAIS COM ALTO NÍVEL DE INTERFERÊNCIA. AF_04/2016</t>
  </si>
  <si>
    <t>REATERRO MECANIZADO DE VALA COM ESCAVADEIRA HIDRÁULICA (CAPACIDADE DA CAÇAMBA: 0,8 M³ / POTÊNCIA: 111 HP), LARGURA ATÉ 1,5 M, PROFUNDIDADE DE 3,0 A 4,5 M COM SOLO DE 1ª CATEGORIA EM LOCAIS COM ALTO NÍVEL DE INTERFERÊNCIA. AF_04/2016</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</si>
  <si>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</si>
  <si>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ATÉ 1,5 M, PROFUNDIDADE DE 4,5 A 6,0 M, COM SOLO DE 1ª CATEGORIA EM LOCAIS COM ALTO NÍVEL DE INTERFERÊNCIA. AF_04/2016</t>
  </si>
  <si>
    <t>REATERRO MECANIZADO DE VALA COM ESCAVADEIRA HIDRÁULICA (CAPACIDADE DA CAÇAMBA: 0,8 M³ / POTÊNCIA: 111 HP), LARGURA DE 1,5 A 2,5 M, PROFUNDIDADE DE 4,5 A 6,0 M, COM SOLO DE 1ª CATEGORIA EM LOCAIS COM ALTO NÍVEL DE INTERFERÊNCIA. AF_04/2016</t>
  </si>
  <si>
    <t>REATERRO MECANIZADO DE VALA COM ESCAVADEIRA HIDRÁULICA (CAPACIDADE DA CAÇAMBA: 0,8 M³ / POTÊNCIA: 111 HP), LARGURA DE 1,5 A 2,5 M, PROFUNDIDADE ATÉ 1,5 M, COM SOLO DE 1ª CATEGORIA EM LOCAIS COM BAIXO NÍVEL DE INTERFERÊNCIA. AF_04/2016</t>
  </si>
  <si>
    <t>REATERRO MECANIZADO DE VALA COM ESCAVADEIRA HIDRÁULICA (CAPACIDADE DA CAÇAMBA: 0,8 M³ / POTÊNCIA: 111 HP), LARGURA ATÉ 1,5 M, PROFUNDIDADE DE 1,5 A 3,0 M, COM SOLO DE 1ª CATEGORIA EM LOCAIS COM BAIXO NÍVEL DE INTERFERÊNCIA. AF_04/2016</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</si>
  <si>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</si>
  <si>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ATÉ 1,5 M, PROFUNDIDADE DE 3,0 A 4,5 M, COM SOLO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</si>
  <si>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</si>
  <si>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ATÉ 1,5 M, PROFUNDIDADE DE 4,5 A 6,0 M, COM SOLO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</si>
  <si>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</si>
  <si>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</si>
  <si>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REATERRO MECANIZADO DE VALA COM RETROESCAVADEIRA (CAPACIDADE DA CAÇAMBA DA RETRO: 0,26 M³ / POTÊNCIA: 88 HP), LARGURA DE 0,8 A 1,5 M, PROFUNDIDADE ATÉ 1,5 M, COM SOLO DE 1ª CATEGORIA EM LOCAIS COM ALTO NÍVEL DE INTERFERÊNCIA. AF_04/2016</t>
  </si>
  <si>
    <t>REATERRO MECANIZADO DE VALA COM RETROESCAVADEIRA (CAPACIDADE DA CAÇAMBA DA RETRO: 0,26 M³ / POTÊNCIA: 88 HP), LARGURA ATÉ 0,8 M, PROFUNDIDADE DE 1,5 A 3,0 M, COM SOLO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</si>
  <si>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</si>
  <si>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ATÉ 0,8 M, PROFUNDIDADE ATÉ 1,5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</si>
  <si>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BAIXO NÍVEL DE INTERFERÊNCIA. AF_04/2016</t>
  </si>
  <si>
    <t>REATERRO MECANIZADO DE VALA COM RETROESCAVADEIRA (CAPACIDADE DA CAÇAMBA DA RETRO: 0,26 M³ / POTÊNCIA: 88 HP), LARGURA ATÉ 0,8 M, PROFUNDIDADE DE 1,5 A 3,0 M, COM SOLO DE 1ª CATEGORIA EM LOCAIS COM BAIXO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</si>
  <si>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</si>
  <si>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REATERRO MANUAL DE VALAS COM COMPACTAÇÃO MECANIZADA. AF_04/2016</t>
  </si>
  <si>
    <t>REATERRO MANUAL APILOADO COM SOQUETE. AF_10/2017</t>
  </si>
  <si>
    <t>TXKM</t>
  </si>
  <si>
    <t>T</t>
  </si>
  <si>
    <t>M3XKM</t>
  </si>
  <si>
    <t>UMIDIFICAÇÃO DE MATERIAL PARA VALAS COM CAMINHÃO PIPA 10000L. AF_11/2016</t>
  </si>
  <si>
    <t>ALVENARIA DE VEDAÇÃO DE BLOCOS CERÂMICOS FURADOS NA VERTICAL DE 9X19X39CM (ESPESSURA 9CM) DE PAREDES COM ÁREA LÍQUIDA MENOR QUE 6M² SEM VÃOS E ARGAMASSA DE ASSENTAMENTO COM PREPARO EM BETONEIRA. AF_06/2014</t>
  </si>
  <si>
    <t>ALVENARIA DE VEDAÇÃO DE BLOCOS CERÂMICOS FURADOS NA VERTICAL DE 9X19X39CM (ESPESSURA 9CM) DE PAREDES COM ÁREA LÍQUIDA MENOR QUE 6M² SEM VÃOS E ARGAMASSA DE ASSENTAMENTO COM PREPARO MANUAL. AF_06/2014</t>
  </si>
  <si>
    <t>ALVENARIA DE VEDAÇÃO DE BLOCOS CERÂMICOS FURADOS NA VERTICAL DE 14X19X39CM (ESPESSURA 14CM) DE PAREDES COM ÁREA LÍQUIDA MENOR QUE 6M² SEM VÃOS E ARGAMASSA DE ASSENTAMENTO COM PREPARO EM BETONEIRA. AF_06/2014</t>
  </si>
  <si>
    <t>ALVENARIA DE VEDAÇÃO DE BLOCOS CERÂMICOS FURADOS NA VERTICAL DE 14X19X39CM (ESPESSURA 14CM) DE PAREDES COM ÁREA LÍQUIDA MENOR QUE 6M² SEM VÃOS E ARGAMASSA DE ASSENTAMENTO COM PREPARO MANUAL. AF_06/2014</t>
  </si>
  <si>
    <t>ALVENARIA DE VEDAÇÃO DE BLOCOS CERÂMICOS FURADOS NA VERTICAL DE 19X19X39CM (ESPESSURA 19CM) DE PAREDES COM ÁREA LÍQUIDA MENOR QUE 6M² SEM VÃOS E ARGAMASSA DE ASSENTAMENTO COM PREPARO EM BETONEIRA. AF_06/2014</t>
  </si>
  <si>
    <t>ALVENARIA DE VEDAÇÃO DE BLOCOS CERÂMICOS FURADOS NA VERTICAL DE 19X19X39CM (ESPESSURA 19CM) DE PAREDES COM ÁREA LÍQUIDA MENOR QUE 6M² SEM VÃOS E ARGAMASSA DE ASSENTAMENTO COM PREPARO MANUAL. AF_06/2014</t>
  </si>
  <si>
    <t>ALVENARIA DE VEDAÇÃO DE BLOCOS CERÂMICOS FURADOS NA VERTICAL DE 9X19X39CM (ESPESSURA 9CM) DE PAREDES COM ÁREA LÍQUIDA MAIOR OU IGUAL A 6M² SEM VÃOS E ARGAMASSA DE ASSENTAMENTO COM PREPARO EM BETONEIRA. AF_06/2014</t>
  </si>
  <si>
    <t>ALVENARIA DE VEDAÇÃO DE BLOCOS CERÂMICOS FURADOS NA VERTICAL DE 9X19X39CM (ESPESSURA 9CM) DE PAREDES COM ÁREA LÍQUIDA MAIOR OU IGUAL A 6M² SEM VÃOS E ARGAMASSA DE ASSENTAMENTO COM PREPARO MANUAL. AF_06/2014</t>
  </si>
  <si>
    <t>ALVENARIA DE VEDAÇÃO DE BLOCOS CERÂMICOS FURADOS NA VERTICAL DE 14X19X39CM (ESPESSURA 14CM) DE PAREDES COM ÁREA LÍQUIDA MAIOR OU IGUAL A 6M² SEM VÃOS E ARGAMASSA DE ASSENTAMENTO COM PREPARO EM BETONEIRA. AF_06/2014</t>
  </si>
  <si>
    <t>ALVENARIA DE VEDAÇÃO DE BLOCOS CERÂMICOS FURADOS NA VERTICAL DE 14X19X39CM (ESPESSURA 14CM) DE PAREDES COM ÁREA LÍQUIDA MAIOR OU IGUAL A 6M² SEM VÃOS E ARGAMASSA DE ASSENTAMENTO COM PREPARO MANUAL. AF_06/2014</t>
  </si>
  <si>
    <t>ALVENARIA DE VEDAÇÃO DE BLOCOS CERÂMICOS FURADOS NA VERTICAL DE 19X19X39CM (ESPESSURA 19CM) DE PAREDES COM ÁREA LÍQUIDA MAIOR OU IGUAL A 6M² SEM VÃOS E ARGAMASSA DE ASSENTAMENTO COM PREPARO EM BETONEIRA. AF_06/2014</t>
  </si>
  <si>
    <t>ALVENARIA DE VEDAÇÃO DE BLOCOS CERÂMICOS FURADOS NA VERTICAL DE 19X19X39CM (ESPESSURA 19CM) DE PAREDES COM ÁREA LÍQUIDA MAIOR OU IGUAL A 6M² SEM VÃOS E ARGAMASSA DE ASSENTAMENTO COM PREPARO MANUAL. AF_06/2014</t>
  </si>
  <si>
    <t>ALVENARIA DE VEDAÇÃO DE BLOCOS CERÂMICOS FURADOS NA VERTICAL DE 9X19X39CM (ESPESSURA 9CM) DE PAREDES COM ÁREA LÍQUIDA MENOR QUE 6M² COM VÃOS E ARGAMASSA DE ASSENTAMENTO COM PREPARO EM BETONEIRA. AF_06/2014</t>
  </si>
  <si>
    <t>ALVENARIA DE VEDAÇÃO DE BLOCOS CERÂMICOS FURADOS NA VERTICAL DE 9X19X39CM (ESPESSURA 9CM) DE PAREDES COM ÁREA LÍQUIDA MENOR QUE 6M² COM VÃOS E ARGAMASSA DE ASSENTAMENTO COM PREPARO MANUAL. AF_06/2014</t>
  </si>
  <si>
    <t>ALVENARIA DE VEDAÇÃO DE BLOCOS CERÂMICOS FURADOS NA VERTICAL DE 14X19X39CM (ESPESSURA 14CM)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</si>
  <si>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</si>
  <si>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MANUAL. AF_06/2014</t>
  </si>
  <si>
    <t>ALVENARIA DE VEDAÇÃO DE BLOCOS CERÂMICOS FURADOS NA VERTICAL DE 9X19X39CM (ESPESSURA 9CM) DE PAREDES COM ÁREA LÍQUIDA MAIOR OU IGUAL A 6M² COM VÃOS E ARGAMASSA DE ASSENTAMENTO COM PREPARO EM BETONEIRA. AF_06/2014</t>
  </si>
  <si>
    <t>ALVENARIA DE VEDAÇÃO DE BLOCOS CERÂMICOS FURADOS NA VERTICAL DE 9X19X39CM (ESPESSURA 9CM) DE PAREDES COM ÁREA LÍQUIDA MAIOR OU IGUAL A 6M² COM VÃOS E ARGAMASSA DE ASSENTAMENTO COM PREPARO MANUAL. AF_06/2014</t>
  </si>
  <si>
    <t>ALVENARIA DE VEDAÇÃO DE BLOCOS CERÂMICOS FURADOS NA VERTICAL DE 14X19X39CM (ESPESSURA 14CM) DE PAREDES COM ÁREA LÍQUIDA MAIOR OU IGUAL A 6M² COM VÃOS E ARGAMASSA DE ASSENTAMENTO COM PREPARO EM BETONEIRA. AF_06/2014</t>
  </si>
  <si>
    <t>ALVENARIA DE VEDAÇÃO DE BLOCOS CERÂMICOS FURADOS NA VERTICAL DE 14X19X39CM (ESPESSURA 14CM) DE PAREDES COM ÁREA LÍQUIDA MAIOR OU IGUAL A 6M² COM VÃOS E ARGAMASSA DE ASSENTAMENTO COM PREPARO MANUAL. AF_06/2014</t>
  </si>
  <si>
    <t>ALVENARIA DE VEDAÇÃO DE BLOCOS CERÂMICOS FURADOS NA VERTICAL DE 19X19X39CM (ESPESSURA 19CM) DE PAREDES COM ÁREA LÍQUIDA MAIOR OU IGUAL A 6M² COM VÃOS E ARGAMASSA DE ASSENTAMENTO COM PREPARO EM BETONEIRA. AF_06/2014</t>
  </si>
  <si>
    <t>ALVENARIA DE VEDAÇÃO DE BLOCOS CERÂMICOS FURADOS NA VERTICAL DE 19X19X39CM (ESPESSURA 19CM) DE PAREDES COM ÁREA LÍQUIDA MAIOR OU IGUAL A 6M² COM VÃOS E ARGAMASSA DE ASSENTAMENTO COM PREPARO MANUAL. AF_06/2014</t>
  </si>
  <si>
    <t>ALVENARIA DE VEDAÇÃO DE BLOCOS CERÂMICOS FURADOS NA HORIZONTAL DE 9X19X19CM (ESPESSURA 9CM) DE PAREDES COM ÁREA LÍQUIDA MENOR QUE 6M² SEM VÃOS E ARGAMASSA DE ASSENTAMENTO COM PREPARO EM BETONEIRA. AF_06/2014</t>
  </si>
  <si>
    <t>ALVENARIA DE VEDAÇÃO DE BLOCOS CERÂMICOS FURADOS NA HORIZONTAL DE 9X19X19CM (ESPESSURA 9CM) DE PAREDES COM ÁREA LÍQUIDA MENOR QUE 6M² SEM VÃOS E ARGAMASSA DE ASSENTAMENTO COM PREPARO MANUAL. AF_06/2014</t>
  </si>
  <si>
    <t>ALVENARIA DE VEDAÇÃO DE BLOCOS CERÂMICOS FURADOS NA HORIZONTAL DE 11,5X19X19CM (ESPESSURA 11,5CM) DE PAREDES COM ÁREA LÍQUIDA MENOR QUE 6M² SEM VÃOS E ARGAMASSA DE ASSENTAMENTO COM PREPARO EM BETONEIRA. AF_06/2014</t>
  </si>
  <si>
    <t>ALVENARIA DE VEDAÇÃO DE BLOCOS CERÂMICOS FURADOS NA HORIZONTAL DE 11,5X19X19CM (ESPESSURA 11,5CM) DE PAREDES COM ÁREA LÍQUIDA MENOR QUE 6M² SEM VÃOS E ARGAMASSA DE ASSENTAMENTO COM PREPARO MANUAL. AF_06/2014</t>
  </si>
  <si>
    <t>ALVENARIA DE VEDAÇÃO DE BLOCOS CERÂMICOS FURADOS NA HORIZONTAL DE 9X14X19CM (ESPESSURA 9CM) DE PAREDES COM ÁREA LÍQUIDA MENOR QUE 6M² SEM VÃOS E ARGAMASSA DE ASSENTAMENTO COM PREPARO EM BETONEIRA. AF_06/2014</t>
  </si>
  <si>
    <t>ALVENARIA DE VEDAÇÃO DE BLOCOS CERÂMICOS FURADOS NA HORIZONTAL DE 9X14X19CM (ESPESSURA 9CM) DE PAREDES COM ÁREA LÍQUIDA MENOR QUE 6M² SEM VÃOS E ARGAMASSA DE ASSENTAMENTO COM PREPARO MANUAL. AF_06/2014</t>
  </si>
  <si>
    <t>ALVENARIA DE VEDAÇÃO DE BLOCOS CERÂMICOS FURADOS NA HORIZONTAL DE 14X9X19CM (ESPESSURA 14CM, BLOCO DEITADO) DE PAREDES COM ÁREA LÍQUIDA MENOR QUE 6M² SEM VÃOS E ARGAMASSA DE ASSENTAMENTO COM PREPARO EM BETONEIRA. AF_06/2014</t>
  </si>
  <si>
    <t>ALVENARIA DE VEDAÇÃO DE BLOCOS CERÂMICOS FURADOS NA HORIZONTAL DE 14X9X19CM (ESPESSURA 14CM, BLOCO DEITADO) DE PAREDES COM ÁREA LÍQUIDA MENOR QUE 6M² SEM VÃOS E ARGAMASSA DE ASSENTAMENTO COM PREPARO MANUAL. AF_06/2014</t>
  </si>
  <si>
    <t>ALVENARIA DE VEDAÇÃO DE BLOCOS CERÂMICOS FURADOS NA HORIZONTAL DE 9X19X19CM (ESPESSURA 9CM) DE PAREDES COM ÁREA LÍQUIDA MAIOR OU IGUAL A 6M² SEM VÃOS E ARGAMASSA DE ASSENTAMENTO COM PREPARO EM BETONEIRA. AF_06/2014</t>
  </si>
  <si>
    <t>ALVENARIA DE VEDAÇÃO DE BLOCOS CERÂMICOS FURADOS NA HORIZONTAL DE 9X19X19CM (ESPESSURA 9CM) DE PAREDES COM ÁREA LÍQUIDA MAIOR OU IGUAL A 6M² SEM VÃOS E ARGAMASSA DE ASSENTAMENTO COM PREPARO MANUAL. AF_06/2014</t>
  </si>
  <si>
    <t>ALVENARIA DE VEDAÇÃO DE BLOCOS CERÂMICOS FURADOS NA HORIZONTAL DE 11,5X19X19CM (ESPESSURA 11,5M) DE PAREDES COM ÁREA LÍQUIDA MAIOR OU IGUAL A 6M² SEM VÃOS E ARGAMASSA DE ASSENTAMENTO COM PREPARO EM BETONEIRA. AF_06/2014</t>
  </si>
  <si>
    <t>ALVENARIA DE VEDAÇÃO DE BLOCOS CERÂMICOS FURADOS NA HORIZONTAL DE 11,5X19X19CM (ESPESSURA 11,5M) DE PAREDES COM ÁREA LÍQUIDA MAIOR OU IGUAL A 6M² SEM VÃOS E ARGAMASSA DE ASSENTAMENTO COM PREPARO MANUAL. AF_06/2014</t>
  </si>
  <si>
    <t>ALVENARIA DE VEDAÇÃO DE BLOCOS CERÂMICOS FURADOS NA HORIZONTAL DE 9X14X19CM (ESPESSURA 9CM) DE PAREDES COM ÁREA LÍQUIDA MAIOR OU IGUAL A 6M² SEM VÃOS E ARGAMASSA DE ASSENTAMENTO COM PREPARO EM BETONEIRA. AF_06/2014</t>
  </si>
  <si>
    <t>ALVENARIA DE VEDAÇÃO DE BLOCOS CERÂMICOS FURADOS NA HORIZONTAL DE 9X14X19CM (ESPESSURA 9CM) DE PAREDES COM ÁREA LÍQUIDA MAIOR OU IGUAL A 6M² SEM VÃOS E ARGAMASSA DE ASSENTAMENTO COM PREPARO MANUAL. AF_06/2014</t>
  </si>
  <si>
    <t>ALVENARIA DE VEDAÇÃO DE BLOCOS CERÂMICOS FURADOS NA HORIZONTAL DE 14X9X19CM (ESPESSURA 14CM, BLOCO DEITADO) DE PAREDES COM ÁREA LÍQUIDA MAIOR OU IGUAL A 6M² SEM VÃOS E ARGAMASSA DE ASSENTAMENTO COM PREPARO EM BETONEIRA. AF_06/2014</t>
  </si>
  <si>
    <t>ALVENARIA DE VEDAÇÃO DE BLOCOS CERÂMICOS FURADOS NA HORIZONTAL DE 14X9X19CM (ESPESSURA 14CM, BLOCO DEITADO) DE PAREDES COM ÁREA LÍQUIDA MAIOR OU IGUAL A 6M² SEM VÃOS E ARGAMASSA DE ASSENTAMENTO COM PREPARO MANUAL. AF_06/2014</t>
  </si>
  <si>
    <t>ALVENARIA DE VEDAÇÃO DE BLOCOS CERÂMICOS FURADOS NA HORIZONTAL DE 9X19X19CM (ESPESSURA 9CM) DE PAREDES COM ÁREA LÍQUIDA MENOR QUE 6M² COM VÃOS E ARGAMASSA DE ASSENTAMENTO COM PREPARO EM BETONEIRA. AF_06/2014</t>
  </si>
  <si>
    <t>ALVENARIA DE VEDAÇÃO DE BLOCOS CERÂMICOS FURADOS NA HORIZONTAL DE 9X19X19CM (ESPESSURA 9CM) DE PAREDES COM ÁREA LÍQUIDA MENOR QUE 6M² COM VÃOS E ARGAMASSA DE ASSENTAMENTO COM PREPARO MANUAL. AF_06/2014</t>
  </si>
  <si>
    <t>ALVENARIA DE VEDAÇÃO DE BLOCOS CERÂMICOS FURADOS NA HORIZONTAL DE 11,5X19X19CM (ESPESSURA 11,5CM) DE PAREDES COM ÁREA LÍQUIDA MENOR QUE 6M² COM VÃOS E ARGAMASSA DE ASSENTAMENTO COM PREPARO EM BETONEIRA. AF_06/2014</t>
  </si>
  <si>
    <t>ALVENARIA DE VEDAÇÃO DE BLOCOS CERÂMICOS FURADOS NA HORIZONTAL DE 11,5X19X19CM (ESPESSURA 11,5CM) DE PAREDES COM ÁREA LÍQUIDA MENOR QUE 6M² COM VÃOS E ARGAMASSA DE ASSENTAMENTO COM PREPARO MANUAL. AF_06/2014</t>
  </si>
  <si>
    <t>ALVENARIA DE VEDAÇÃO DE BLOCOS CERÂMICOS FURADOS NA HORIZONTAL DE 9X14X19CM (ESPESSURA 9CM) DE PAREDES COM ÁREA LÍQUIDA MENOR QUE 6M² COM VÃOS E ARGAMASSA DE ASSENTAMENTO COM PREPARO EM BETONEIRA. AF_06/2014</t>
  </si>
  <si>
    <t>ALVENARIA DE VEDAÇÃO DE BLOCOS CERÂMICOS FURADOS NA HORIZONTAL DE 9X14X19CM (ESPESSURA 9CM) DE PAREDES COM ÁREA LÍQUIDA MENOR QUE 6M² COM VÃOS E ARGAMASSA DE ASSENTAMENTO COM PREPARO MANUAL. AF_06/2014</t>
  </si>
  <si>
    <t>ALVENARIA DE VEDAÇÃO DE BLOCOS CERÂMICOS FURADOS NA HORIZONTAL DE 14X9X19CM (ESPESSURA 14CM, BLOCO DEITADO) DE PAREDES COM ÁREA LÍQUIDA MENOR QUE 6M² COM VÃOS E ARGAMASSA DE ASSENTAMENTO COM PREPARO EM BETONEIRA. AF_06/2014</t>
  </si>
  <si>
    <t>ALVENARIA DE VEDAÇÃO DE BLOCOS CERÂMICOS FURADOS NA HORIZONTAL DE 14X9X19CM (ESPESSURA 14CM, BLOCO DEITADO) DE PAREDES COM ÁREA LÍQUIDA MENOR QUE 6M² COM VÃOS E ARGAMASSA DE ASSENTAMENTO COM PREPARO MANUAL. AF_06/2014</t>
  </si>
  <si>
    <t>ALVENARIA DE VEDAÇÃO DE BLOCOS CERÂMICOS FURADOS NA HORIZONTAL DE 9X19X19CM (ESPESSURA 9CM) DE PAREDES COM ÁREA LÍQUIDA MAIOR OU IGUAL A 6M² COM VÃOS E ARGAMASSA DE ASSENTAMENTO COM PREPARO EM BETONEIRA. AF_06/2014</t>
  </si>
  <si>
    <t>ALVENARIA DE VEDAÇÃO DE BLOCOS CERÂMICOS FURADOS NA HORIZONTAL DE 9X19X19CM (ESPESSURA 9CM) DE PAREDES COM ÁREA LÍQUIDA MAIOR OU IGUAL A 6M² COM VÃOS E ARGAMASSA DE ASSENTAMENTO COM PREPARO MANUAL. AF_06/2014</t>
  </si>
  <si>
    <t>ALVENARIA DE VEDAÇÃO DE BLOCOS CERÂMICOS FURADOS NA HORIZONTAL DE 11,5X19X19CM (ESPESSURA 11,5CM) DE PAREDES COM ÁREA LÍQUIDA MAIOR OU IGUAL A 6M² COM VÃOS E ARGAMASSA DE ASSENTAMENTO COM PREPARO EM BETONEIRA. AF_06/2014</t>
  </si>
  <si>
    <t>ALVENARIA DE VEDAÇÃO DE BLOCOS CERÂMICOS FURADOS NA HORIZONTAL DE 11,5X19X19CM (ESPESSURA 11,5CM) DE PAREDES COM ÁREA LÍQUIDA MAIOR OU IGUAL A 6M² COM VÃOS E ARGAMASSA DE ASSENTAMENTO COM PREPARO MANUAL. AF_06/2014</t>
  </si>
  <si>
    <t>ALVENARIA DE VEDAÇÃO DE BLOCOS CERÂMICOS FURADOS NA HORIZONTAL DE 9X14X19CM (ESPESSURA 9CM) DE PAREDES COM ÁREA LÍQUIDA MAIOR OU IGUAL A 6M² COM VÃOS E ARGAMASSA DE ASSENTAMENTO COM PREPARO EM BETONEIRA. AF_06/2014</t>
  </si>
  <si>
    <t>ALVENARIA DE VEDAÇÃO DE BLOCOS CERÂMICOS FURADOS NA HORIZONTAL DE 9X14X19CM (ESPESSURA 9CM) DE PAREDES COM ÁREA LÍQUIDA MAIOR OU IGUAL A 6M² COM VÃOS E ARGAMASSA DE ASSENTAMENTO COM PREPARO MANUAL. AF_06/2014</t>
  </si>
  <si>
    <t>ALVENARIA DE VEDAÇÃO DE BLOCOS CERÂMICOS FURADOS NA HORIZONTAL DE 14X9X19CM (ESPESSURA 14CM, BLOCO DEITADO) DE PAREDES COM ÁREA LÍQUIDA MAIOR OU IGUAL A 6M² COM VÃOS E ARGAMASSA DE ASSENTAMENTO COM PREPARO EM BETONEIRA. AF_06/2014</t>
  </si>
  <si>
    <t>ALVENARIA DE VEDAÇÃO DE BLOCOS CERÂMICOS FURADOS NA HORIZONTAL DE 14X9X19CM (ESPESSURA 14CM, BLOCO DEITADO) DE PAREDES COM ÁREA LÍQUIDA MAIOR OU IGUAL A 6M² COM VÃOS E ARGAMASSA DE ASSENTAMENTO COM PREPARO MANUAL. AF_06/2014</t>
  </si>
  <si>
    <t>(COMPOSIÇÃO REPRESENTATIVA) DO SERVIÇO DE ALVENARIA DE VEDAÇÃO DE BLOCOS VAZADOS DE CERÂMICA DE 9X19X19CM (ESPESSURA 9CM), PARA EDIFICAÇÃO HABITACIONAL MULTIFAMILIAR (PRÉDIO). AF_11/2014</t>
  </si>
  <si>
    <t>(COMPOSIÇÃO REPRESENTATIVA) DO SERVIÇO DE ALVENARIA DE VEDAÇÃO DE BLOCOS VAZADOS DE CERÂMICA DE 9X19X19CM (ESPESSURA 9CM), PARA EDIFICAÇÃO HABITACIONAL UNIFAMILIAR (CASA) E EDIFICAÇÃO PÚBLICA PADRÃO. AF_11/2014</t>
  </si>
  <si>
    <t>(COMPOSIÇÃO REPRESENTATIVA) DO SERVIÇO DE ALVENARIA DE VEDAÇÃO DE BLOCOS VAZADOS DE CERÂMICA DE 14X9X19CM (ESPESSURA 14CM, BLOCO DEITADO), PARA EDIFICAÇÃO HABITACIONAL UNIFAMILIAR (CASA) E EDIFICAÇÃO PÚBLICA PADRÃO. AF_12/2014</t>
  </si>
  <si>
    <t>ALVENARIA DE VEDAÇÃO DE BLOCOS CERÂMICOS FURADOS NA VERTICAL DE 14X19X39CM (ESPESSURA 14CM) DE PAREDES COM ÁREA LÍQUIDA MENOR QUE 6M2 COM VÃOS E ARGAMASSA DE ASSENTAMENTO COM PREPARO MANUAL. AF_06/2014</t>
  </si>
  <si>
    <t>ALVENARIA ESTRUTURAL DE BLOCOS CERÂMICOS 14X19X39, (ESPESSURA DE 14 CM), PARA PAREDES COM ÁREA LÍQUIDA MENOR QUE 6M², SEM VÃOS, UTILIZANDO PALHETA E ARGAMASSA DE ASSENTAMENTO COM PREPARO EM BETONEIRA. AF_12/2014</t>
  </si>
  <si>
    <t>ALVENARIA ESTRUTURAL DE BLOCOS CERÂMICOS 14X19X39, (ESPESSURA DE 14 CM), PARA PAREDES COM ÁREA LÍQUIDA MENOR QUE 6M², SEM VÃOS, UTILIZANDO PALHETA E ARGAMASSA DE ASSENTAMENTO COM PREPARO MANUAL. AF_12/2014</t>
  </si>
  <si>
    <t>ALVENARIA ESTRUTURAL DE BLOCOS CERÂMICOS 14X19X39, (ESPESSURA DE 14 CM), PARA PAREDES COM ÁREA LÍQUIDA MAIOR OU IGUAL QUE 6M², SEM VÃOS, UTILIZANDO PALHETA E ARGAMASSA DE ASSENTAMENTO COM PREPARO EM BETONEIRA. AF_12/2014</t>
  </si>
  <si>
    <t>ALVENARIA ESTRUTURAL DE BLOCOS CERÂMICOS 14X19X39, (ESPESSURA DE 14 CM), PARA PAREDES COM ÁREA LÍQUIDA MAIOR OU IGUAL QUE 6M², SEM VÃOS, UTILIZANDO PALHETA E ARGAMASSA DE ASSENTAMENTO COM PREPARO MANUAL. AF_12/2014</t>
  </si>
  <si>
    <t>ALVENARIA ESTRUTURAL DE BLOCOS CERÂMICOS 14X19X39, (ESPESSURA DE 14 CM), PARA PAREDES COM ÁREA LÍQUIDA MENOR QUE 6M², COM VÃOS, UTILIZANDO PALHETA E ARGAMASSA DE ASSENTAMENTO COM PREPARO EM BETONEIRA. AF_12/2014</t>
  </si>
  <si>
    <t>ALVENARIA ESTRUTURAL DE BLOCOS CERÂMICOS 14X19X39, (ESPESSURA DE 14 CM), PARA PAREDES COM ÁREA LÍQUIDA MENOR QUE 6M², COM VÃOS, UTILIZANDO PALHETA E ARGAMASSA DE ASSENTAMENTO COM PREPARO MANUAL. AF_12/2014</t>
  </si>
  <si>
    <t>ALVENARIA ESTRUTURAL DE BLOCOS CERÂMICOS 14X19X39, (ESPESSURA DE 14 CM), PARA PAREDES COM ÁREA LÍQUIDA MAIOR OU IGUAL A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</si>
  <si>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MANUAL. AF_12/2014</t>
  </si>
  <si>
    <t>ALVENARIA ESTRUTURAL DE BLOCOS CERÂMICOS 14X19X29, (ESPESSURA DE 14 CM), PARA PAREDES COM ÁREA LÍQUIDA MENOR QUE 6M², SEM VÃOS, UTILIZANDO PALHETA E ARGAMASSA DE ASSENTAMENTO COM PREPARO EM BETONEIRA. AF_12/2014</t>
  </si>
  <si>
    <t>ALVENARIA ESTRUTURAL DE BLOCOS CERÂMICOS 14X19X29, (ESPESSURA DE 14 CM), PARA PAREDES COM ÁREA LÍQUIDA MENOR QUE 6M², SEM VÃOS, UTILIZANDO PALHETA E ARGAMASSA DE ASSENTAMENTO COM PREPARO MANUAL. AF_12/2014</t>
  </si>
  <si>
    <t>ALVENARIA ESTRUTURAL DE BLOCOS CERÂMICOS 14X19X29, (ESPESSURA DE 14 CM), PARA PAREDES COM ÁREA LÍQUIDA MAIOR OU IGUAL A 6M², SEM VÃOS, UTILIZANDO PALHETA E ARGAMASSA DE ASSENTAMENTO COM PREPARO EM BETONEIRA. AF_12/2014</t>
  </si>
  <si>
    <t>ALVENARIA ESTRUTURAL DE BLOCOS CERÂMICOS 14X19X29, (ESPESSURA DE 14 CM), PARA PAREDES COM ÁREA LÍQUIDA MAIOR OU IGUAL A 6M2, SEM VÃOS, UTILIZANDO PALHETA E ARGAMASSA DE ASSENTAMENTO COM PREPARO MANUAL. AF_12/2014</t>
  </si>
  <si>
    <t>ALVENARIA ESTRUTURAL DE BLOCOS CERÂMICOS 14X19X29, (ESPESSURA DE 14 CM), PARA PAREDES COM ÁREA LÍQUIDA MENOR QUE 6M², COM VÃOS, UTILIZANDO PALHETA E ARGAMASSA DE ASSENTAMENTO COM PREPARO EM BETONEIRA. AF_12/2014</t>
  </si>
  <si>
    <t>ALVENARIA ESTRUTURAL DE BLOCOS CERÂMICOS 14X19X29, (ESPESSURA DE 14 CM), PARA PAREDES COM ÁREA LÍQUIDA MENOR QUE 6M², COM VÃOS, UTILIZANDO PALHETA E ARGAMASSA DE ASSENTAMENTO COM PREPARO MANUAL. AF_12/2014</t>
  </si>
  <si>
    <t>ALVENARIA ESTRUTURAL DE BLOCOS CERÂMICOS 14X19X29, (ESPESSURA DE 14 CM), PARA PAREDES COM ÁREA LÍQUIDA MAIOR OU IGUAL A 6M², COM VÃOS, UTILIZANDO PALHETA E ARGAMASSA DE ASSENTAMENTO COM PREPARO EM BETONEIRA. AF_12/2014</t>
  </si>
  <si>
    <t>ALVENARIA ESTRUTURAL DE BLOCOS CERÂMICOS 14X19X29, (ESPESSURA DE 14 CM), PARA PAREDES COM ÁREA LÍQUIDA MAIOR OU IGUAL A 6M², COM VÃOS, UTILIZANDO PALHETA E ARGAMASSA DE ASSENTAMENTO COM PREPARO MANUAL. AF_12/2014</t>
  </si>
  <si>
    <t>ALVENARIA ESTRUTURAL DE BLOCOS CERÂMICOS 14X19X39, (ESPESSURA DE 14 CM), PARA PAREDES COM ÁREA LÍQUIDA MENOR QUE 6M², SEM VÃOS, UTILIZANDO COLHER DE PEDREIRO E ARGAMASSA DE ASSENTAMENTO COM PREPARO EM BETONEIRA. AF_12/2014</t>
  </si>
  <si>
    <t>ALVENARIA ESTRUTURAL DE BLOCOS CERÂMICOS 14X19X39, (ESPESSURA DE 14 CM), PARA PAREDES COM ÁREA LÍQUIDA MENOR QUE 6M², SEM VÃOS, UTILIZANDO COLHER DE PEDREIRO E ARGAMASSA DE ASSENTAMENTO COM PREPARO MANUAL. AF_12/2014</t>
  </si>
  <si>
    <t>ALVENARIA ESTRUTURAL DE BLOCOS CERÂMICOS 14X19X39, (ESPESSURA DE 14 CM), PARA PAREDES COM ÁREA LÍQUIDA MAIOR OU IGUAL A 6M², SEM VÃOS, UTILIZANDO COLHER DE PEDREIRO E ARGAMASSA DE ASSENTAMENTO COM PREPARO EM BETONEIRA. AF_12/2014</t>
  </si>
  <si>
    <t>ALVENARIA ESTRUTURAL DE BLOCOS CERÂMICOS 14X19X39, (ESPESSURA DE 14 CM), PARA PAREDES COM ÁREA LÍQUIDA MAIOR OU IGUAL A 6M², SEM VÃOS, UTILIZANDO COLHER DE PEDREIRO E ARGAMASSA DE ASSENTAMENTO COM PREPARO MANUAL. AF_12/2014</t>
  </si>
  <si>
    <t>ALVENARIA ESTRUTURAL DE BLOCOS CERÂMICOS 14X19X39, (ESPESSURA DE 14 CM), PARA PAREDES COM ÁREA LÍQUIDA MENOR QUE 6M², COM VÃOS, UTILIZANDO COLHER DE PEDREIRO E ARGAMASSA DE ASSENTAMENTO COM PREPARO EM BETONEIRA. AF_12/2014</t>
  </si>
  <si>
    <t>ALVENARIA ESTRUTURAL DE BLOCOS CERÂMICOS 14X19X39, (ESPESSURA DE 14 CM), PARA PAREDES COM ÁREA LÍQUIDA MENOR QUE 6M², COM VÃOS, UTILIZANDO COLHER DE PEDREIRO E ARGAMASSA DE ASSENTAMENTO COM PREPARO MANUAL. AF_12/2014</t>
  </si>
  <si>
    <t>ALVENARIA ESTRUTURAL DE BLOCOS CERÂMICOS 14X19X39, (ESPESSURA DE 14 CM), PARA PAREDES COM ÁREA LÍQUIDA MAIOR OU IGUAL A 6M², COM VÃOS, UTILIZANDO COLHER DE PEDREIRO E ARGAMASSA DE ASSENTAMENTO COM PREPARO EM BETONEIRA. AF_12/2014</t>
  </si>
  <si>
    <t>ALVENARIA ESTRUTURAL DE BLOCOS CERÂMICOS 14X19X39, (ESPESSURA DE 14 CM), PARA PAREDES COM ÁREA LÍQUIDA MAIOR OU IGUAL A 6M², COM VÃOS, UTILIZANDO COLHER DE PEDREIRO E ARGAMASSA DE ASSENTAMENTO COM PREPARO MANUAL. AF_12/2014</t>
  </si>
  <si>
    <t>ALVENARIA ESTRUTURAL DE BLOCOS CERÂMICOS 14X19X29, (ESPESSURA DE 14 CM), PARA PAREDES COM ÁREA LÍQUIDA MENOR QUE 6M², SEM VÃOS, UTILIZANDO COLHER DE PEDREIRO E ARGAMASSA DE ASSENTAMENTO COM PREPARO EM BETONEIRA. AF_12/2014</t>
  </si>
  <si>
    <t>ALVENARIA ESTRUTURAL DE BLOCOS CERÂMICOS 14X19X29, (ESPESSURA DE 14 CM), PARA PAREDES COM ÁREA LÍQUIDA MENOR QUE 6M², SEM VÃOS, UTILIZANDO COLHER DE PEDREIRO E ARGAMASSA DE ASSENTAMENTO COM PREPARO MANUAL. AF_12/2014</t>
  </si>
  <si>
    <t>ALVENARIA ESTRUTURAL DE BLOCOS CERÂMICOS 14X19X29, (ESPESSURA DE 14 CM), PARA PAREDES COM ÁREA LÍQUIDA MAIOR OU IGUAL A 6M², SEM VÃOS, UTILIZANDO COLHER DE PEDREIRO E ARGAMASSA DE ASSENTAMENTO COM PREPARO EM BETONEIRA. AF_12/2014</t>
  </si>
  <si>
    <t>ALVENARIA ESTRUTURAL DE BLOCOS CERÂMICOS 14X19X29, (ESPESSURA DE 14 CM), PARA PAREDES COM ÁREA LÍQUIDA MAIOR OU IGUAL A 6M², SEM VÃOS, UTILIZANDO COLHER DE PEDREIRO E ARGAMASSA DE ASSENTAMENTO COM PREPARO MANUAL. AF_12/2014</t>
  </si>
  <si>
    <t>ALVENARIA ESTRUTURAL DE BLOCOS CERÂMICOS 14X19X29, (ESPESSURA DE 14 CM), PARA PAREDES COM ÁREA LÍQUIDA MENOR QUE 6M², COM VÃOS, UTILIZANDO COLHER DE PEDREIRO E ARGAMASSA DE ASSENTAMENTO COM PREPARO EM BETONEIRA. AF_12/2014</t>
  </si>
  <si>
    <t>ALVENARIA ESTRUTURAL DE BLOCOS CERÂMICOS 14X19X29, (ESPESSURA DE 14 CM), PARA PAREDES COM ÁREA LÍQUIDA MENOR QUE 6M², COM VÃOS, UTILIZANDO COLHER DE PEDREIRO E ARGAMASSA DE ASSENTAMENTO COM PREPARO MANUAL. AF_12/2014</t>
  </si>
  <si>
    <t>ALVENARIA ESTRUTURAL DE BLOCOS CERÂMICOS 14X19X29, (ESPESSURA DE 14 CM), PARA PAREDES COM ÁREA LÍQUIDA MAIOR OU IGUAL A 6M², COM VÃOS, UTILIZANDO COLHER DE PEDREIRO E ARGAMASSA DE ASSENTAMENTO COM PREPARO EM BETONEIRA. AF_12/2014</t>
  </si>
  <si>
    <t>ALVENARIA ESTRUTURAL DE BLOCOS CERÂMICOS 14X19X29, (ESPESSURA DE 14 CM), PARA PAREDES COM ÁREA LÍQUIDA MAIOR OU IGUAL A 6M², COM VÃOS, UTILIZANDO COLHER DE PEDREIRO E ARGAMASSA DE ASSENTAMENTO COM PREPARO MANUAL. AF_12/2014</t>
  </si>
  <si>
    <t>ALVENARIA DE VEDAÇÃO DE BLOCOS VAZADOS DE CONCRETO DE 9X19X39CM (ESPESSURA 9CM) DE PAREDES COM ÁREA LÍQUIDA MENOR QUE 6M² SEM VÃOS E ARGAMASSA DE ASSENTAMENTO COM PREPARO EM BETONEIRA. AF_06/2014</t>
  </si>
  <si>
    <t>ALVENARIA DE VEDAÇÃO DE BLOCOS VAZADOS DE CONCRETO DE 9X19X39CM (ESPESSURA 9CM) DE PAREDES COM ÁREA LÍQUIDA MENOR QUE 6M² SEM VÃOS E ARGAMASSA DE ASSENTAMENTO COM PREPARO MANUAL. AF_06/2014</t>
  </si>
  <si>
    <t>ALVENARIA DE VEDAÇÃO DE BLOCOS VAZADOS DE CONCRETO DE 14X19X39CM (ESPESSURA 14CM) DE PAREDES COM ÁREA LÍQUIDA MENOR QUE 6M² SEM VÃOS E ARGAMASSA DE ASSENTAMENTO COM PREPARO EM BETONEIRA. AF_06/2014</t>
  </si>
  <si>
    <t>ALVENARIA DE VEDAÇÃO DE BLOCOS VAZADOS DE CONCRETO DE 14X19X39CM (ESPESSURA 14CM) DE PAREDES COM ÁREA LÍQUIDA MENOR QUE 6M² SEM VÃOS E ARGAMASSA DE ASSENTAMENTO COM PREPARO MANUAL. AF_06/2014</t>
  </si>
  <si>
    <t>ALVENARIA DE VEDAÇÃO DE BLOCOS VAZADOS DE CONCRETO DE 19X19X39CM (ESPESSURA 19CM) DE PAREDES COM ÁREA LÍQUIDA MENOR QUE 6M² SEM VÃOS E ARGAMASSA DE ASSENTAMENTO COM PREPARO EM BETONEIRA. AF_06/2014</t>
  </si>
  <si>
    <t>ALVENARIA DE VEDAÇÃO DE BLOCOS VAZADOS DE CONCRETO DE 19X19X39CM (ESPESSURA 19CM) DE PAREDES COM ÁREA LÍQUIDA MENOR QUE 6M² SEM VÃOS E ARGAMASSA DE ASSENTAMENTO COM PREPARO MANUAL. AF_06/2014</t>
  </si>
  <si>
    <t>ALVENARIA DE VEDAÇÃO DE BLOCOS VAZADOS DE CONCRETO DE 9X19X39CM (ESPESSURA 9CM) DE PAREDES COM ÁREA LÍQUIDA MAIOR OU IGUAL A 6M² SEM VÃOS E ARGAMASSA DE ASSENTAMENTO COM PREPARO EM BETONEIRA. AF_06/2014</t>
  </si>
  <si>
    <t>ALVENARIA DE VEDAÇÃO DE BLOCOS VAZADOS DE CONCRETO DE 9X19X39CM (ESPESSURA 9CM) DE PAREDES COM ÁREA LÍQUIDA MAIOR OU IGUAL A 6M² SEM VÃOS E ARGAMASSA DE ASSENTAMENTO COM PREPARO MANUAL. AF_06/2014</t>
  </si>
  <si>
    <t>ALVENARIA DE VEDAÇÃO DE BLOCOS VAZADOS DE CONCRETO DE 14X19X39CM (ESPESSURA 14CM) DE PAREDES COM ÁREA LÍQUIDA MAIOR OU IGUAL A 6M² SEM VÃOS E ARGAMASSA DE ASSENTAMENTO COM PREPARO EM BETONEIRA. AF_06/2014</t>
  </si>
  <si>
    <t>ALVENARIA DE VEDAÇÃO DE BLOCOS VAZADOS DE CONCRETO DE 14X19X39CM (ESPESSURA 14CM) DE PAREDES COM ÁREA LÍQUIDA MAIOR OU IGUAL A 6M² SEM VÃOS E ARGAMASSA DE ASSENTAMENTO COM PREPARO MANUAL. AF_06/2014</t>
  </si>
  <si>
    <t>ALVENARIA DE VEDAÇÃO DE BLOCOS VAZADOS DE CONCRETO DE 19X19X39CM (ESPESSURA 19CM) DE PAREDES COM ÁREA LÍQUIDA MAIOR OU IGUAL A 6M² SEM VÃOS E ARGAMASSA DE ASSENTAMENTO COM PREPARO EM BETONEIRA. AF_06/2014</t>
  </si>
  <si>
    <t>ALVENARIA DE VEDAÇÃO DE BLOCOS VAZADOS DE CONCRETO DE 19X19X39CM (ESPESSURA 19CM) DE PAREDES COM ÁREA LÍQUIDA MAIOR OU IGUAL A 6M² SEM VÃOS E ARGAMASSA DE ASSENTAMENTO COM PREPARO MANUAL. AF_06/2014</t>
  </si>
  <si>
    <t>ALVENARIA DE VEDAÇÃO DE BLOCOS VAZADOS DE CONCRETO DE 9X19X39CM (ESPESSURA 9CM) DE PAREDES COM ÁREA LÍQUIDA MENOR QUE 6M² COM VÃOS E ARGAMASSA DE ASSENTAMENTO COM PREPARO EM BETONEIRA. AF_06/2014</t>
  </si>
  <si>
    <t>ALVENARIA DE VEDAÇÃO DE BLOCOS VAZADOS DE CONCRETO DE 9X19X39CM (ESPESSURA 9CM) DE PAREDES COM ÁREA LÍQUIDA MENOR QUE 6M² COM VÃOS E ARGAMASSA DE ASSENTAMENTO COM PREPARO MANUAL. AF_06/2014</t>
  </si>
  <si>
    <t>ALVENARIA DE VEDAÇÃO DE BLOCOS VAZADOS DE CONCRETO DE 14X19X39CM (ESPESSURA 14CM) DE PAREDES COM ÁREA LÍQUIDA MENOR QUE 6M² COM VÃOS E ARGAMASSA DE ASSENTAMENTO COM PREPARO EM BETONEIRA. AF_06/2014</t>
  </si>
  <si>
    <t>ALVENARIA DE VEDAÇÃO DE BLOCOS VAZADOS DE CONCRETO DE 14X19X39CM (ESPESSURA 14CM) DE PAREDES COM ÁREA LÍQUIDA MENOR QUE 6M² COM VÃOS E ARGAMASSA DE ASSENTAMENTO COM PREPARO MANUAL. AF_06/2014</t>
  </si>
  <si>
    <t>ALVENARIA DE VEDAÇÃO DE BLOCOS VAZADOS DE CONCRETO DE 19X19X39CM (ESPESSURA 19CM) DE PAREDES COM ÁREA LÍQUIDA MENOR QUE 6M² COM VÃOS E ARGAMASSA DE ASSENTAMENTO COM PREPARO EM BETONEIRA. AF_06/2014</t>
  </si>
  <si>
    <t>ALVENARIA DE VEDAÇÃO DE BLOCOS VAZADOS DE CONCRETO DE 19X19X39CM (ESPESSURA 19CM) DE PAREDES COM ÁREA LÍQUIDA MENOR QUE 6M² COM VÃOS E ARGAMASSA DE ASSENTAMENTO COM PREPARO MANUAL. AF_06/2014</t>
  </si>
  <si>
    <t>ALVENARIA DE VEDAÇÃO DE BLOCOS VAZADOS DE CONCRETO DE 9X19X39CM (ESPESSURA 9CM) DE PAREDES COM ÁREA LÍQUIDA MAIOR OU IGUAL A 6M² COM VÃOS E ARGAMASSA DE ASSENTAMENTO COM PREPARO EM BETONEIRA. AF_06/2014</t>
  </si>
  <si>
    <t>ALVENARIA DE VEDAÇÃO DE BLOCOS VAZADOS DE CONCRETO DE 9X19X39CM (ESPESSURA 9CM) DE PAREDES COM ÁREA LÍQUIDA MAIOR OU IGUAL A 6M² COM VÃOS E ARGAMASSA DE ASSENTAMENTO COM PREPARO MANUAL. AF_06/2014</t>
  </si>
  <si>
    <t>ALVENARIA DE VEDAÇÃO DE BLOCOS VAZADOS DE CONCRETO DE 14X19X39CM (ESPESSURA 14CM) DE PAREDES COM ÁREA LÍQUIDA MAIOR OU IGUAL A 6M² COM VÃOS E ARGAMASSA DE ASSENTAMENTO COM PREPARO EM BETONEIRA. AF_06/2014</t>
  </si>
  <si>
    <t>ALVENARIA DE VEDAÇÃO DE BLOCOS VAZADOS DE CONCRETO DE 14X19X39CM (ESPESSURA 14CM) DE PAREDES COM ÁREA LÍQUIDA MAIOR OU IGUAL A 6M² COM VÃOS E ARGAMASSA DE ASSENTAMENTO COM PREPARO MANUAL. AF_06/2014</t>
  </si>
  <si>
    <t>ALVENARIA DE VEDAÇÃO DE BLOCOS VAZADOS DE CONCRETO DE 19X19X39CM (ESPESSURA 19CM) DE PAREDES COM ÁREA LÍQUIDA MAIOR OU IGUAL A 6M² COM VÃOS E ARGAMASSA DE ASSENTAMENTO COM PREPARO EM BETONEIRA. AF_06/2014</t>
  </si>
  <si>
    <t>ALVENARIA DE VEDAÇÃO DE BLOCOS VAZADOS DE CONCRETO DE 19X19X39CM (ESPESSURA 19CM) DE PAREDES COM ÁREA LÍQUIDA MAIOR OU IGUAL A 6M² COM VÃOS E ARGAMASSA DE ASSENTAMENTO COM PREPARO MANUAL. AF_06/2014</t>
  </si>
  <si>
    <t>(COMPOSIÇÃO REPRESENTATIVA) DO SERVIÇO DE ALVENARIA DE VEDAÇÃO DE BLOCOS VAZADOS DE CONCRETO DE 9X19X39CM (ESPESSURA 9CM), PARA EDIFICAÇÃO HABITACIONAL MULTIFAMILIAR (PRÉDIO). AF_11/2014</t>
  </si>
  <si>
    <t>(COMPOSIÇÃO REPRESENTATIVA) DO SERVIÇO DE ALVENARIA DE VEDAÇÃO DE BLOCOS VAZADOS DE CONCRETO DE 9X19X39CM (ESPESSURA 9CM), PARA EDIFICAÇÃO HABITACIONAL UNIFAMILIAR (CASA) E EDIFICAÇÃO PÚBLICA PADRÃO. AF_11/2014</t>
  </si>
  <si>
    <t>(COMPOSIÇÃO REPRESENTATIVA) DO SERVIÇO DE ALVENARIA DE VEDAÇÃO DE BLOCOS VAZADOS DE CONCRETO DE 14X19X39CM (ESPESSURA 14CM), PARA EDIFICAÇÃO HABITACIONAL UNIFAMILIAR (CASA) E EDIFICAÇÃO PÚBLICA PADRÃO. AF_12/2014</t>
  </si>
  <si>
    <t>ALVENARIA DE BLOCOS DE CONCRETO ESTRUTURAL 14X19X39 CM, (ESPESSURA 14 CM), FBK = 4,5 MPA, PARA PAREDES COM ÁREA LÍQUIDA MENOR QUE 6M², SEM VÃOS, UTILIZANDO PALHETA. AF_12/2014</t>
  </si>
  <si>
    <t>ALVENARIA DE BLOCOS DE CONCRETO ESTRUTURAL 14X19X39 CM, (ESPESSURA 14 CM), FBK = 4,5 MPA, PARA PAREDES COM ÁREA LÍQUIDA MAIOR OU IGUAL A 6M², SEM VÃOS, UTILIZANDO PALHETA. AF_12/2014</t>
  </si>
  <si>
    <t>ALVENARIA DE BLOCOS DE CONCRETO ESTRUTURAL 14X19X39 CM, (ESPESSURA 14 CM) FBK = 14,0 MPA, PARA PAREDES COM ÁREA LÍQUIDA MENOR QUE 6M², SEM VÃOS, UTILIZANDO PALHETA. AF_12/2014</t>
  </si>
  <si>
    <t>ALVENARIA DE BLOCOS DE CONCRETO ESTRUTURAL 14X19X39 CM, (ESPESSURA 14 CM) FBK = 14,0 MPA, PARA PAREDES COM ÁREA LÍQUIDA MAIOR OU IGUAL A 6M², SEM VÃOS, UTILIZANDO PALHETA. AF_12/2014</t>
  </si>
  <si>
    <t>ALVENARIA DE BLOCOS DE CONCRETO ESTRUTURAL 14X19X39 CM, (ESPESSURA 14 CM), FBK = 4,5 MPA, PARA PAREDES COM ÁREA LÍQUIDA MENOR QUE 6M², COM VÃOS, UTILIZANDO PALHETA. AF_12/2014</t>
  </si>
  <si>
    <t>ALVENARIA DE BLOCOS DE CONCRETO ESTRUTURAL 14X19X39 CM, (ESPESSURA 14 CM), FBK = 4,5 MPA, PARA PAREDES COM ÁREA LÍQUIDA MAIOR OU IGUAL A 6M², COM VÃOS, UTILIZANDO PALHETA. AF_12/2014</t>
  </si>
  <si>
    <t>ALVENARIA DE BLOCOS DE CONCRETO ESTRUTURAL 14X19X39 CM, (ESPESSURA 14 CM) FBK = 14,0 MPA, PARA PAREDES COM ÁREA LÍQUIDA MENOR QUE 6M², COM VÃOS, UTILIZANDO PALHETA. AF_12/2014</t>
  </si>
  <si>
    <t>ALVENARIA DE BLOCOS DE CONCRETO ESTRUTURAL 14X19X39 CM, (ESPESSURA 14 CM) FBK = 14,0 MPA, PARA PAREDES COM ÁREA LÍQUIDA MAIOR OU IGUAL A 6M², COM VÃOS, UTILIZANDO PALHETA. AF_12/2014</t>
  </si>
  <si>
    <t>ALVENARIA DE BLOCOS DE CONCRETO ESTRUTURAL 14X19X29 CM, (ESPESSURA 14 CM), FBK = 4,5 MPA, PARA PAREDES COM ÁREA LÍQUIDA MENOR QUE 6M², SEM VÃOS, UTILIZANDO PALHETA. AF_12/2014</t>
  </si>
  <si>
    <t>ALVENARIA DE BLOCOS DE CONCRETO ESTRUTURAL 14X19X29 CM, (ESPESSURA 14 CM), FBK = 4,5 MPA, PARA PAREDES COM ÁREA LÍQUIDA MAIOR OU IGUAL A 6M², SEM VÃOS, UTILIZANDO PALHETA. AF_12/2014</t>
  </si>
  <si>
    <t>ALVENARIA DE BLOCOS DE CONCRETO ESTRUTURAL 14X19X29 CM, (ESPESSURA 14 CM) FBK = 14,0 MPA, PARA PAREDES COM ÁREA LÍQUIDA MENOR QUE 6M², SEM VÃOS, UTILIZANDO PALHETA. AF_12/2014</t>
  </si>
  <si>
    <t>ALVENARIA DE BLOCOS DE CONCRETO ESTRUTURAL 14X19X29 CM, (ESPESSURA 14 CM) FBK = 14,0 MPA, PARA PAREDES COM ÁREA LÍQUIDA MAIOR OU IGUAL A 6M², SEM VÃOS, UTILIZANDO PALHETA. AF_12/2014</t>
  </si>
  <si>
    <t>ALVENARIA DE BLOCOS DE CONCRETO ESTRUTURAL 14X19X29 CM, (ESPESSURA 14 CM), FBK = 4,5 MPA, PARA PAREDES COM ÁREA LÍQUIDA MENOR QUE 6M², COM VÃOS, UTILIZANDO PALHETA. AF_12/2014</t>
  </si>
  <si>
    <t>ALVENARIA DE BLOCOS DE CONCRETO ESTRUTURAL 14X19X29 CM, (ESPESSURA 14 CM), FBK = 4,5 MPA, PARA PAREDES COM ÁREA LÍQUIDA MAIOR OU IGUAL A 6M², COM VÃOS, UTILIZANDO PALHETA. AF_12/2014</t>
  </si>
  <si>
    <t>ALVENARIA DE BLOCOS DE CONCRETO ESTRUTURAL 14X19X29 CM, (ESPESSURA 14 CM) FBK = 14,0 MPA, PARA PAREDES COM ÁREA LÍQUIDA MENOR QUE 6M², COM VÃOS, UTILIZANDO PALHETA. AF_12/2014</t>
  </si>
  <si>
    <t>ALVENARIA DE BLOCOS DE CONCRETO ESTRUTURAL 14X19X29 CM, (ESPESSURA 14 CM) FBK = 14,0 MPA, PARA PAREDES COM ÁREA LÍQUIDA MAIOR OU IGUAL A 6M², COM VÃOS, UTILIZANDO PALHETA. AF_12/2014</t>
  </si>
  <si>
    <t>ALVENARIA DE BLOCOS DE CONCRETO ESTRUTURAL 14X19X39 CM, (ESPESSURA 14 CM), FBK = 4,5 MPA, PARA PAREDES COM ÁREA LÍQUIDA MENOR QUE 6M², SEM VÃOS, UTILIZANDO COLHER DE PEDREIRO. AF_12/2014</t>
  </si>
  <si>
    <t>ALVENARIA DE BLOCOS DE CONCRETO ESTRUTURAL 14X19X39 CM, (ESPESSURA 14 CM), FBK = 4,5 MPA, PARA PAREDES COM ÁREA LÍQUIDA MAIOR OU IGUAL A 6M², SEM VÃOS, UTILIZANDO COLHER DE PEDREIRO. AF_12/2014</t>
  </si>
  <si>
    <t>ALVENARIA DE BLOCOS DE CONCRETO ESTRUTURAL 14X19X39 CM, (ESPESSURA 14 CM) FBK = 14,0 MPA, PARA PAREDES COM ÁREA LÍQUIDA MENOR QUE 6M², SEM VÃOS, UTILIZANDO COLHER DE PEDREIRO. AF_12/2014</t>
  </si>
  <si>
    <t>ALVENARIA DE BLOCOS DE CONCRETO ESTRUTURAL 14X19X39 CM, (ESPESSURA 14 CM) FBK = 14,0 MPA, PARA PAREDES COM ÁREA LÍQUIDA MAIOR OU IGUAL A 6M², SEM VÃOS, UTILIZANDO COLHER DE PEDREIRO. AF_12/2014</t>
  </si>
  <si>
    <t>ALVENARIA DE BLOCOS DE CONCRETO ESTRUTURAL 14X19X39 CM, (ESPESSURA 14 CM), FBK = 4,5 MPA, PARA PAREDES COM ÁREA LÍQUIDA MENOR QUE 6M², COM VÃOS, UTILIZANDO COLHER DE PEDREIRO. AF_12/2014</t>
  </si>
  <si>
    <t>ALVENARIA DE BLOCOS DE CONCRETO ESTRUTURAL 14X19X39 CM, (ESPESSURA 14 CM), FBK = 4,5 MPA, PARA PAREDES COM ÁREA LÍQUIDA MAIOR OU IGUAL A 6M², COM VÃOS, UTILIZANDO COLHER DE PEDREIRO. AF_12/2014</t>
  </si>
  <si>
    <t>ALVENARIA DE BLOCOS DE CONCRETO ESTRUTURAL 14X19X39 CM, (ESPESSURA 14 CM) FBK = 14,0 MPA, PARA PAREDES COM ÁREA LÍQUIDA MENOR QUE 6M², COM VÃOS, UTILIZANDO COLHER DE PEDREIRO. AF_12/2014</t>
  </si>
  <si>
    <t>ALVENARIA DE BLOCOS DE CONCRETO ESTRUTURAL 14X19X39 CM, (ESPESSURA 14 CM) FBK = 14,0 MPA, PARA PAREDES COM ÁREA LÍQUIDA MAIOR OU IGUAL A 6M², COM VÃOS, UTILIZANDO COLHER DE PEDREIRO. AF_12/2014</t>
  </si>
  <si>
    <t>ALVENARIA DE BLOCOS DE CONCRETO ESTRUTURAL 14X19X29 CM, (ESPESSURA 14 CM), FBK = 4,5 MPA, PARA PAREDES COM ÁREA LÍQUIDA MENOR QUE 6M², SEM VÃOS, UTILIZANDO COLHER DE PEDREIRO. AF_12/2014</t>
  </si>
  <si>
    <t>ALVENARIA DE BLOCOS DE CONCRETO ESTRUTURAL 14X19X29 CM, (ESPESSURA 14 CM), FBK = 4,5 MPA, PARA PAREDES COM ÁREA LÍQUIDA MAIOR OU IGUAL A 6M², SEM VÃOS, UTILIZANDO COLHER DE PEDREIRO. AF_12/2014</t>
  </si>
  <si>
    <t>ALVENARIA DE BLOCOS DE CONCRETO ESTRUTURAL 14X19X29 CM, (ESPESSURA 14 CM) FBK = 14,0 MPA, PARA PAREDES COM ÁREA LÍQUIDA MENOR QUE 6M², SEM VÃOS, UTILIZANDO COLHER DE PEDREIRO. AF_12/2014</t>
  </si>
  <si>
    <t>ALVENARIA DE BLOCOS DE CONCRETO ESTRUTURAL 14X19X29 CM, (ESPESSURA 14 CM) FBK = 14,0 MPA, PARA PAREDES COM ÁREA LÍQUIDA MAIOR OU IGUAL A 6M², SEM VÃOS, UTILIZANDO COLHER DE PEDREIRO. AF_12/2014</t>
  </si>
  <si>
    <t>ALVENARIA DE BLOCOS DE CONCRETO ESTRUTURAL 14X19X29 CM, (ESPESSURA 14 CM), FBK = 4,5 MPA, PARA PAREDES COM ÁREA LÍQUIDA MENOR QUE 6M², COM VÃOS, UTILIZANDO COLHER DE PEDREIRO. AF_12/2014</t>
  </si>
  <si>
    <t>ALVENARIA DE BLOCOS DE CONCRETO ESTRUTURAL 14X19X29 CM, (ESPESSURA 14 CM), FBK = 4,5 MPA, PARA PAREDES COM ÁREA LÍQUIDA MAIOR OU IGUAL A 6M², COM VÃOS, UTILIZANDO COLHER DE PEDREIRO. AF_12/2014</t>
  </si>
  <si>
    <t>ALVENARIA DE BLOCOS DE CONCRETO ESTRUTURAL 14X19X29 CM, (ESPESSURA 14 CM) FBK = 14,0 MPA, PARA PAREDES COM ÁREA LÍQUIDA MENOR QUE 6M², COM VÃOS, UTILIZANDO COLHER DE PEDREIRO. AF_12/2014</t>
  </si>
  <si>
    <t>ALVENARIA DE BLOCOS DE CONCRETO ESTRUTURAL 14X19X29 CM, (ESPESSURA 14 CM) FBK = 14,0 MPA, PARA PAREDES COM ÁREA LÍQUIDA MAIOR OU IGUAL A 6M², COM VÃOS, UTILIZANDO COLHER DE PEDREIRO. AF_12/2014</t>
  </si>
  <si>
    <t>(COMPOSIÇÃO REPRESENTATIVA) DE ALVENARIA DE BLOCOS DE CONCRETO ESTRUTURAL 14X19X39 CM, (ESPESSURA 14 CM), FBK = 4,5 MPA, UTILIZANDO PALHETA, PARA EDIFICAÇÃO HABITACIONAL. AF_10/2015</t>
  </si>
  <si>
    <t>COMPOSIÇÃO REPRESENTATIVA DE SERVIÇOS DE ALVENARIA DE BLOCOS DE CONCRETO ESTRUTURAL 14X19X29 CM, (ESPESSURA 14 CM), FBK = 4,5 MPA, UTILIZANDO PALHETA, PARA EDIFICAÇÃO HABITACIONAL. AF_10/2015</t>
  </si>
  <si>
    <t>PAREDE COM PLACAS DE GESSO ACARTONADO (DRYWALL), PARA USO INTERNO, COM DUAS FACES SIMPLES E ESTRUTURA METÁLICA COM GUIAS SIMPLES, SEM VÃOS. AF_06/2017_P</t>
  </si>
  <si>
    <t>PAREDE COM PLACAS DE GESSO ACARTONADO (DRYWALL), PARA USO INTERNO, COM DUAS FACES SIMPLES E ESTRUTURA METÁLICA COM GUIAS SIMPLES, COM VÃOS AF_06/2017_P</t>
  </si>
  <si>
    <t>PAREDE COM PLACAS DE GESSO ACARTONADO (DRYWALL), PARA USO INTERNO, COM DUAS FACES SIMPLES E ESTRUTURA METÁLICA COM GUIAS DUPLAS, SEM VÃOS. AF_06/2017_P</t>
  </si>
  <si>
    <t>PAREDE COM PLACAS DE GESSO ACARTONADO (DRYWALL), PARA USO INTERNO, COM DUAS FACES SIMPLES E ESTRUTURA METÁLICA COM GUIAS DUPLAS, COM VÃOS. AF_06/2017_P</t>
  </si>
  <si>
    <t>PAREDE COM PLACAS DE GESSO ACARTONADO (DRYWALL), PARA USO INTERNO, COM UMA FACE SIMPLES E OUTRA FACE DUPLA E ESTRUTURA METÁLICA COM GUIAS SIMPLES, SEM VÃOS. AF_06/2017_P</t>
  </si>
  <si>
    <t>PAREDE COM PLACAS DE GESSO ACARTONADO (DRYWALL), PARA USO INTERNO, COM UMA FACE SIMPLES E OUTRA FACE DUPLA E ESTRUTURA METÁLICA COM GUIAS SIMPLES, COM VÃOS. AF_06/2017_P</t>
  </si>
  <si>
    <t>PAREDE COM PLACAS DE GESSO ACARTONADO (DRYWALL), PARA USO INTERNO COM UMA FACE SIMPLES E OUTRA FACE DUPLA E ESTRUTURA METÁLICA COM GUIAS DUPLAS, SEM VÃOS. AF_06/2017_P</t>
  </si>
  <si>
    <t>PAREDE COM PLACAS DE GESSO ACARTONADO (DRYWALL), PARA USO INTERNO, COM UMA FACE SIMPLES E OUTRA FACE DUPLA E   ESTRUTURA METÁLICA COM GUIAS DUPLAS, COM VÃOS. AF_06/2017_P</t>
  </si>
  <si>
    <t>PAREDE COM PLACAS DE GESSO ACARTONADO (DRYWALL), PARA USO INTERNO, COM DUAS FACES DUPLAS E ESTRUTURA METÁLICA COM GUIAS SIMPLES, SEM VÃOS. AF_06/2017_P</t>
  </si>
  <si>
    <t>PAREDE COM PLACAS DE GESSO ACARTONADO (DRYWALL), PARA USO INTERNO, COM DUAS FACES DUPLAS E ESTRUTURA METÁLICA COM GUIAS SIMPLES, COM VÃOS. AF_06/2017_P</t>
  </si>
  <si>
    <t>PAREDE COM PLACAS DE GESSO ACARTONADO (DRYWALL), PARA USO INTERNO COM DUAS FACES DUPLAS E ESTRUTURA METÁLICA COM GUIAS DUPLAS, SEM VÃOS. AF_06/2017</t>
  </si>
  <si>
    <t>PAREDE COM PLACAS DE GESSO ACARTONADO (DRYWALL), PARA USO INTERNO, COM DUAS FACES DUPLAS E ESTRUTURA METÁLICA COM GUIAS DUPLAS, COM VÃOS. AF_06/2017_P</t>
  </si>
  <si>
    <t>PAREDE COM PLACAS DE GESSO ACARTONADO (DRYWALL), PARA USO INTERNO, COM UMA FACE SIMPLES E ESTRUTURA METÁLICA COM GUIAS SIMPLES, SEM VÃOS. AF_06/2017_P</t>
  </si>
  <si>
    <t>PAREDE COM PLACAS DE GESSO ACARTONADO (DRYWALL), PARA USO INTERNO, COM UMA FACE SIMPLES E ESTRUTURA METÁLICA COM GUIAS SIMPLES, COM VÃOS. AF_06/2017_P</t>
  </si>
  <si>
    <t>INSTALAÇÃO DE ISOLAMENTO COM LÃ DE ROCHA EM PAREDES DRYWALL. AF_06/2017</t>
  </si>
  <si>
    <t>INSTALAÇÃO DE REFORÇO METÁLICO EM PAREDE DRYWALL. AF_06/2017</t>
  </si>
  <si>
    <t>INSTALAÇÃO DE REFORÇO DE MADEIRA EM PAREDE DRYWALL. AF_06/2017</t>
  </si>
  <si>
    <t>REGULARIZAÇÃO E COMPACTAÇÃO DE SUBLEITO DE SOLO  PREDOMINANTEMENTE ARGILOSO. AF_11/2019</t>
  </si>
  <si>
    <t>REGULARIZAÇÃO E COMPACTAÇÃO DE SUBLEITO DE SOLO PREDOMINANTEMENTE ARENOSO. AF_11/2019</t>
  </si>
  <si>
    <t>EXECUÇÃO E COMPACTAÇÃO DE BASE E OU SUB BASE PARA PAVIMENTAÇÃO DE SOLOS DE COMPORTAMENTO LATERÍTICO (ARENOSO) - EXCLUSIVE SOLO, ESCAVAÇÃO, CARGA E TRANSPORTE. AF_11/2019</t>
  </si>
  <si>
    <t>EXECUÇÃO E COMPACTAÇÃO DE BASE E OU SUB BASE PARA PAVIMENTAÇÃO DE SOLO (PREDOMINANTEMENTE ARENOSO) COM CIMENTO (TEOR DE 6%) - EXCLUSIVE SOLO, ESCAVAÇÃO, CARGA E TRANSPORTE. AF_11/2019</t>
  </si>
  <si>
    <t>EXECUÇÃO E COMPACTAÇÃO DE BASE E OU SUB BASE PARA PAVIMENTAÇÃO DE SOLO (PREDOMINANTEMENTE ARENOSO) COM CIMENTO (TEOR DE 8%) - EXCLUSIVE SOLO, ESCAVAÇÃO, CARGA E TRANSPORTE. AF_11/2019</t>
  </si>
  <si>
    <t>EXECUÇÃO E COMPACTAÇÃO DE BASE E OU SUB BASE PARA PAVIMENTAÇÃO DE BRITA GRADUADA SIMPLES - EXCLUSIVE CARGA E TRANSPORTE. AF_11/2019</t>
  </si>
  <si>
    <t>EXECUÇÃO E COMPACTAÇÃO DE BASE E OU SUB BASE PARA PAVIMENTAÇÃO DE BRITA GRADUADA SIMPLES TRATADA COM CIMENTO - EXCLUSIVE CARGA E TRANSPORTE. AF_11/2019</t>
  </si>
  <si>
    <t>EXECUÇÃO E COMPACTAÇÃO DE BASE E OU SUB BASE PARA PAVIMENTAÇÃO DE CONCRETO COMPACTADO COM ROLO - EXCLUSIVE CARGA E TRANSPORTE. AF_11/2019</t>
  </si>
  <si>
    <t>EXECUÇÃO E COMPACTAÇÃO DE BASE E OU SUB BASE PARA PAVIMENTAÇÃO DE MACADAME SECO - EXCLUSIVE CARGA E TRANSPORTE. AF_11/2019</t>
  </si>
  <si>
    <t>EXECUÇÃO DE PINTURA DE LIGAÇÃO COM EMULSÃO ASFÁLTICA RR-2C. AF_11/2019</t>
  </si>
  <si>
    <t>EXECUÇÃO E COMPACTAÇÃO DE BASE E OU SUB-BASE PARA PAVIMENTAÇÃO DE SOLO (PREDOMINANTEMENTE ARENOSO) BRITA - 40/60 - EXCLUSIVE SOLO, ESCAVAÇÃO, CARGA E TRANSPORTE. AF_11/2019</t>
  </si>
  <si>
    <t>EXECUÇÃO E COMPACTAÇÃO DE BASE E OU SUB-BASE PARA PAVIMENTAÇÃO DE SOLO (PREDOMINANTEMENTE ARENOSO) BRITA - 50/50 - EXCLUSIVE SOLO, ESCAVAÇÃO, CARGA E TRANSPORTE. AF_11/2019</t>
  </si>
  <si>
    <t>EXECUÇÃO E COMPACTAÇÃO DE BASE E OU SUB-BASE PARA PAVIMENTAÇÃO DE SOLO (PREDOMINANTEMENTE ARENOSO) BRITA - 40/60 COM CIMENTO (TEOR DE 4%) - EXCLUSIVE SOLO, ESCAVAÇÃO, CARGA E TRANSPORTE. AF_11/2019</t>
  </si>
  <si>
    <t>EXECUÇÃO E COMPACTAÇÃO DE BASE E OU SUB-BASE PARA PAVIMENTAÇÃO DE SOLO (PREDOMINANTEMENTE ARENOSO) BRITA - 40/60 COM CIMENTO (TEOR DE 6%) - EXCLUSIVE SOLO, ESCAVAÇÃO, CARGA E TRANSPORTE. AF_11/2019</t>
  </si>
  <si>
    <t>EXECUÇÃO E COMPACTAÇÃO DE BASE E OU SUB-BASE PARA PAVIMENTAÇÃO DE SOLO (PREDOMINANTEMENTE ARENOSO) BRITA - 40/60 COM CIMENTO (TEOR DE 8%) - EXCLUSIVE SOLO, ESCAVAÇÃO, CARGA E TRANSPORTE. AF_11/2019</t>
  </si>
  <si>
    <t>EXECUÇÃO E COMPACTAÇÃO DE BASE E OU SUB-BASE PARA PAVIMENTAÇÃO DE SOLO (PREDOMINANTEMENTE ARENOSO) BRITA - 50/50 COM CIMENTO (TEOR DE 4%)  - EXCLUSIVE SOLO, ESCAVAÇÃO, CARGA E TRANSPORTE. AF_11/2019</t>
  </si>
  <si>
    <t>EXECUÇÃO E COMPACTAÇÃO DE BASE E OU SUB-BASE PARA PAVIMENTAÇÃO DE SOLO (PREDOMINANTEMENTE ARENOSO) BRITA - 50/50 COM CIMENTO (TEOR DE 6%) - EXCLUSIVE SOLO, ESCAVAÇÃO, CARGA E TRANSPORTE. AF_11/2019</t>
  </si>
  <si>
    <t>EXECUÇÃO E COMPACTAÇÃO DE BASE E OU SUB-BASE PARA PAVIMENTAÇÃO DE SOLO (PREDOMINANTEMENTE ARENOSO) BRITA - 50/50 COM CIMENTO (TEOR DE 8%) - EXCLUSIVE SOLO, ESCAVAÇÃO, CARGA E TRANSPORTE. AF_11/2019</t>
  </si>
  <si>
    <t>EXECUÇÃO E COMPACTAÇÃO DE BASE E OU SUB-BASE PARA PAVIMENTAÇÃO DE SOLO (PREDOMINANTEMENTE ARGILOSO) BRITA - 40/60 - EXCLUSIVE SOLO, ESCAVAÇÃO, CARGA E TRANSPORTE. AF_11/2019</t>
  </si>
  <si>
    <t>EXECUÇÃO E COMPACTAÇÃO DE BASE E OU SUB-BASE PARA PAVIMENTAÇÃO DE SOLO (PREDOMINANTEMENTE ARGILOSO) BRITA - 50/50 - EXCLUSIVE SOLO, ESCAVAÇÃO, CARGA E TRANSPORTE. AF_11/2019</t>
  </si>
  <si>
    <t>ESPALHAMENTO DE MATERIAL COM TRATOR DE ESTEIRAS. AF_11/2019</t>
  </si>
  <si>
    <t>REGULARIZAÇÃO DE SUPERFÍCIES COM MOTONIVELADORA. AF_11/2019</t>
  </si>
  <si>
    <t>EXECUÇÃO DE PAVIMENTO EM PISO INTERTRAVADO, COM BLOCO PISOGRAMA DE 35 X 25 CM, ESPESSURA 6 CM. AF_12/2015</t>
  </si>
  <si>
    <t>EXECUÇÃO DE PAVIMENTO EM PISO INTERTRAVADO, COM BLOCO PISOGRAMA DE 35 X 25 CM, ESPESSURA 8 CM. AF_12/2015</t>
  </si>
  <si>
    <t>EXECUÇÃO DE PAVIMENTO EM PISO INTERTRAVADO, COM BLOCO SEXTAVADO DE 25 X 25 CM, ESPESSURA 6 CM. AF_12/2015</t>
  </si>
  <si>
    <t>EXECUÇÃO DE PAVIMENTO EM PISO INTERTRAVADO, COM BLOCO SEXTAVADO DE 25 X 25 CM, ESPESSURA 8 CM. AF_12/2015</t>
  </si>
  <si>
    <t>EXECUÇÃO DE PAVIMENTO EM PISO INTERTRAVADO, COM BLOCO SEXTAVADO DE 25 X 25 CM, ESPESSURA 10 CM. AF_12/2015</t>
  </si>
  <si>
    <t>EXECUÇÃO DE PASSEIO EM PISO INTERTRAVADO, COM BLOCO RETANGULAR COR NATURAL DE 20 X 10 CM, ESPESSURA 6 CM. AF_12/2015</t>
  </si>
  <si>
    <t>EXECUÇÃO DE PÁTIO/ESTACIONAMENTO EM PISO INTERTRAVADO, COM BLOCO RETANGULAR COR NATURAL DE 20 X 10 CM, ESPESSURA 6 CM. AF_12/2015</t>
  </si>
  <si>
    <t>EXECUÇÃO DE PÁTIO/ESTACIONAMENTO EM PISO INTERTRAVADO, COM BLOCO RETANGULAR COR NATURAL DE 20 X 10 CM, ESPESSURA 8 CM. AF_12/2015</t>
  </si>
  <si>
    <t>EXECUÇÃO DE VIA EM PISO INTERTRAVADO, COM BLOCO RETANGULAR COR NATURAL DE 20 X 10 CM, ESPESSURA 8 CM. AF_12/2015</t>
  </si>
  <si>
    <t>EXECUÇÃO DE PÁTIO/ESTACIONAMENTO EM PISO INTERTRAVADO, COM BLOCO RETANGULAR DE 20 X 10 CM, ESPESSURA 10 CM. AF_12/2015</t>
  </si>
  <si>
    <t>EXECUÇÃO DE VIA EM PISO INTERTRAVADO, COM BLOCO RETANGULAR DE 20 X 10 CM, ESPESSURA 10 CM. AF_12/2015</t>
  </si>
  <si>
    <t>EXECUÇÃO DE PASSEIO EM PISO INTERTRAVADO, COM BLOCO 16 FACES DE 22 X 11 CM, ESPESSURA 6 CM. AF_12/2015</t>
  </si>
  <si>
    <t>EXECUÇÃO DE PÁTIO/ESTACIONAMENTO EM PISO INTERTRAVADO, COM BLOCO 16 FACES DE 22 X 11 CM, ESPESSURA 6 CM. AF_12/2015</t>
  </si>
  <si>
    <t>EXECUÇÃO DE PÁTIO/ESTACIONAMENTO EM PISO INTERTRAVADO, COM BLOCO 16 FACES DE 22 X 11 CM, ESPESSURA 8 CM. AF_12/2015</t>
  </si>
  <si>
    <t>EXECUÇÃO DE VIA EM PISO INTERTRAVADO, COM BLOCO 16 FACES DE 22 X 11 CM, ESPESSURA 8 CM. AF_12/2015</t>
  </si>
  <si>
    <t>EXECUÇÃO DE PÁTIO/ESTACIONAMENTO EM PISO INTERTRAVADO, COM BLOCO 16 FACES DE 22 X 11 CM, ESPESSURA 10 CM. AF_12/2015</t>
  </si>
  <si>
    <t>EXECUÇÃO DE VIA EM PISO INTERTRAVADO, COM BLOCO 16 FACES DE 22 X 11 CM, ESPESSURA 10 CM. AF_12/2015</t>
  </si>
  <si>
    <t>EXECUÇÃO DE PASSEIO EM PISO INTERTRAVADO, COM BLOCO RETANGULAR COLORIDO DE 20 X 10 CM, ESPESSURA 6 CM. AF_12/2015</t>
  </si>
  <si>
    <t>EXECUÇÃO DE PÁTIO/ESTACIONAMENTO EM PISO INTERTRAVADO, COM BLOCO RETANGULAR COLORIDO DE 20 X 10 CM, ESPESSURA 6 CM. AF_12/2015</t>
  </si>
  <si>
    <t>EXECUÇÃO DE PÁTIO/ESTACIONAMENTO EM PISO INTERTRAVADO, COM BLOCO RETANGULAR COLORIDO DE 20 X 10 CM, ESPESSURA 8 CM. AF_12/2015</t>
  </si>
  <si>
    <t>EXECUÇÃO DE VIA EM PISO INTERTRAVADO, COM BLOCO RETANGULAR COLORIDO DE 20 X 10 CM, ESPESSURA 8 CM. AF_12/2015</t>
  </si>
  <si>
    <t>EXECUÇÃO DE JUNTAS DE CONTRAÇÃO PARA PAVIMENTOS DE CONCRETO. AF_11/2017</t>
  </si>
  <si>
    <t>APLICAÇÃO DE GRAXA EM BARRAS DE TRANSFERÊNCIA PARA EXECUÇÃO DE PAVIMENTO DE CONCRETO. AF_11/2017</t>
  </si>
  <si>
    <t>BARRAS DE LIGAÇÃO, AÇO CA-50 DE 10 MM, PARA EXECUÇÃO DE PAVIMENTO DE CONCRETO  FORNECIMENTO E INSTALAÇÃO. AF_11/2017</t>
  </si>
  <si>
    <t>PAVIMENTO COM TRATAMENTO SUPERFICIAL SIMPLES, COM EMULSÃO ASFÁLTICA RR-2C. AF_01/2020</t>
  </si>
  <si>
    <t>PAVIMENTO COM TRATAMENTO SUPERFICIAL SIMPLES, COM EMULSÃO ASFÁLTICA RR-2C, COM BANHO DILUÍDO. AF_01/2020</t>
  </si>
  <si>
    <t>PAVIMENTO COM TRATAMENTO SUPERFICIAL DUPLO, COM EMULSÃO ASFÁLTICA RR-2C. AF_01/2020</t>
  </si>
  <si>
    <t>PAVIMENTO COM TRATAMENTO SUPERFICIAL DUPLO, COM EMULSÃO ASFÁLTICA RR-2C, COM BANHO DILUÍDO. AF_01/2020</t>
  </si>
  <si>
    <t>PAVIMENTO COM TRATAMENTO SUPERFICIAL DUPLO, COM EMULSÃO ASFÁLTICA RR-2C, COM CAPA SELANTE. AF_01/2020</t>
  </si>
  <si>
    <t>PAVIMENTO COM TRATAMENTO SUPERFICIAL TRIPLO, COM EMULSÃO ASFÁLTICA RR-2C. AF_01/2020</t>
  </si>
  <si>
    <t>PAVIMENTO COM TRATAMENTO SUPERFICIAL TRIPLO, COM EMULSÃO ASFÁLTICA RR-2C, COM BANHO DILUÍDO. AF_01/2020</t>
  </si>
  <si>
    <t>PAVIMENTO COM TRATAMENTO SUPERFICIAL TRIPLO, COM EMULSÃO ASFÁLTICA RR-2C, COM CAPA SELANTE. AF_01/2020</t>
  </si>
  <si>
    <t>EXECUÇÃO DE PAVIMENTO COM APLICAÇÃO DE CONCRETO ASFÁLTICO, CAMADA DE ROLAMENTO - EXCLUSIVE CARGA E TRANSPORTE. AF_11/2019</t>
  </si>
  <si>
    <t>EXECUÇÃO DE PAVIMENTO COM APLICAÇÃO DE CONCRETO ASFÁLTICO, CAMADA DE BINDER - EXCLUSIVE CARGA E TRANSPORTE. AF_11/2019</t>
  </si>
  <si>
    <t>FRESAGEM DE PAVIMENTO ASFÁLTICO (PROFUNDIDADE ATÉ 5,0 CM) - EXCLUSIVE TRANSPORTE. AF_11/2019</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</si>
  <si>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</si>
  <si>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</si>
  <si>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</si>
  <si>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</si>
  <si>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APLICAÇÃO MANUAL DE FUNDO SELADOR ACRÍLICO EM PAREDES EXTERNAS DE CASAS. AF_06/2014</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</si>
  <si>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</si>
  <si>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</si>
  <si>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</si>
  <si>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</si>
  <si>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APLICAÇÃO MANUAL DE PINTURA COM TINTA TEXTURIZADA ACRÍLICA EM PAREDES EXTERNAS DE CASAS, UMA COR. AF_06/2014</t>
  </si>
  <si>
    <t>APLICAÇÃO MANUAL DE PINTURA COM TINTA TEXTURIZADA ACRÍLICA EM PANOS COM PRESENÇA DE VÃOS DE EDIFÍCIOS DE MÚLTIPLOS PAVIMENTOS, DUAS CORES. AF_06/2014</t>
  </si>
  <si>
    <t>APLICAÇÃO MANUAL DE PINTURA COM TINTA TEXTURIZADA ACRÍLICA EM PANOS CEGOS DE FACHADA (SEM PRESENÇA DE VÃOS) DE EDIFÍCIOS DE MÚLTIPLOS PAVIMENTOS, DUAS CORES. AF_06/2014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</si>
  <si>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</si>
  <si>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</si>
  <si>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APLICAÇÃO MANUAL DE PINTURA COM TINTA TEXTURIZADA ACRÍLICA EM PAREDES EXTERNAS DE CASAS, DUAS CORES. AF_06/2014</t>
  </si>
  <si>
    <t>APLICAÇÃO MANUAL DE PINTURA COM TINTA TEXTURIZADA ACRÍLICA EM MOLDURAS DE EPS, PRÉ-FABRICADOS, OU OUTROS. AF_06/2014</t>
  </si>
  <si>
    <t>APLICAÇÃO DE FUNDO SELADOR ACRÍLICO EM TETO, UMA DEMÃO. AF_06/2014</t>
  </si>
  <si>
    <t>APLICAÇÃO DE FUNDO SELADOR ACRÍLICO EM PAREDES, UMA DEMÃO. AF_06/2014</t>
  </si>
  <si>
    <t>APLICAÇÃO MANUAL DE PINTURA COM TINTA LÁTEX ACRÍLICA EM TETO, DUAS DEMÃOS. AF_06/2014</t>
  </si>
  <si>
    <t>APLICAÇÃO MANUAL DE PINTURA COM TINTA LÁTEX ACRÍLICA EM PAREDES, DUAS DEMÃOS. AF_06/2014</t>
  </si>
  <si>
    <t>APLICAÇÃO MECÂNICA DE PINTURA COM TINTA LÁTEX ACRÍLICA EM TETO, DUAS DEMÃOS. AF_06/2014</t>
  </si>
  <si>
    <t>APLICAÇÃO MECÂNICA DE PINTURA COM TINTA LÁTEX ACRÍLICA EM PAREDES, DUAS DEMÃOS. AF_06/2014</t>
  </si>
  <si>
    <t>APLICAÇÃO E LIXAMENTO DE MASSA LÁTEX EM TETO, UMA DEMÃO. AF_06/2014</t>
  </si>
  <si>
    <t>APLICAÇÃO E LIXAMENTO DE MASSA LÁTEX EM PAREDES, UMA DEMÃO. AF_06/2014</t>
  </si>
  <si>
    <t>APLICAÇÃO E LIXAMENTO DE MASSA LÁTEX EM TETO, DUAS DEMÃOS. AF_06/2014</t>
  </si>
  <si>
    <t>APLICAÇÃO E LIXAMENTO DE MASSA LÁTEX EM PAREDES, DUAS DEMÃOS. AF_06/2014</t>
  </si>
  <si>
    <t>TEXTURA ACRÍLICA, APLICAÇÃO MANUAL EM PAREDE, UMA DEMÃO. AF_09/2016</t>
  </si>
  <si>
    <t>TEXTURA ACRÍLICA, APLICAÇÃO MANUAL EM TETO, UMA DEMÃO. AF_09/2016</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</si>
  <si>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</si>
  <si>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</si>
  <si>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SUPERFÍCIES EXTERNAS DE SACADA DE EDIFÍCIOS DE MÚLTIPLOS PAVIMENTOS, DUAS DEMÃOS. AF_11/2016</t>
  </si>
  <si>
    <t>APLICAÇÃO MANUAL DE TINTA LÁTEX ACRÍLICA EM SUPERFÍCIES INTERNAS DE SACADA DE EDIFÍCIOS DE MÚLTIPLOS PAVIMENTOS, DUAS DEMÃOS. AF_11/2016</t>
  </si>
  <si>
    <t>APLICAÇÃO MANUAL DE TINTA LÁTEX ACRÍLICA EM PAREDE EXTERNAS DE CASAS, DUAS DEMÃOS. AF_11/2016</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</si>
  <si>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</si>
  <si>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</si>
  <si>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</si>
  <si>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</si>
  <si>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</si>
  <si>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</si>
  <si>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</si>
  <si>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</si>
  <si>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</si>
  <si>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APLICAÇÃO MANUAL DE MASSA ACRÍLICA EM PAREDES EXTERNAS DE CASAS, DUAS DEMÃOS. AF_05/2017</t>
  </si>
  <si>
    <t>JATEAMENTO ABRASIVO COM GRANALHA DE AÇO EM PERFIL METÁLICO EM FÁBRICA. AF_01/2020</t>
  </si>
  <si>
    <t>LIXAMENTO MANUAL EM SUPERFÍCIES METÁLICAS EM OBRA. AF_01/2020</t>
  </si>
  <si>
    <t>COLOCAÇÃO DE FITA PROTETORA PARA PINTURA. AF_01/2020</t>
  </si>
  <si>
    <t>PINTURA COM TINTA ALQUÍDICA DE FUNDO (TIPO ZARCÃO) APLICADA A ROLO OU PINCEL SOBRE PERFIL METÁLICO EXECUTADO EM FÁBRICA (POR DEMÃO). AF_01/2020</t>
  </si>
  <si>
    <t>PINTURA COM TINTA ALQUÍDICA DE FUNDO (TIPO ZARCÃO) APLICADA A ROLO OU PINCEL SOBRE SUPERFÍCIES METÁLICAS (EXCETO PERFIL) EXECUTADO EM OBRA (POR DEMÃO). AF_01/2020</t>
  </si>
  <si>
    <t>PINTURA COM TINTA ALQUÍDICA DE FUNDO E ACABAMENTO (ESMALTE SINTÉTICO GRAFITE) APLICADA A ROLO OU PINCEL SOBRE PERFIL METÁLICO EXECUTADO EM FÁBRICA (POR DEMÃO). AF_01/2020</t>
  </si>
  <si>
    <t>PINTURA COM TINTA ALQUÍDICA DE FUNDO E ACABAMENTO (ESMALTE SINTÉTICO GRAFITE) APLICADA A ROLO OU PINCEL SOBRE SUPERFÍCIES METÁLICAS (EXCETO PERFIL) EXECUTADO EM OBRA (POR DEMÃO). AF_01/2020</t>
  </si>
  <si>
    <t>PINTURA COM TINTA EPOXÍDICA DE FUNDO APLICADA A ROLO OU PINCEL SOBRE PERFIL METÁLICO EXECUTADO EM FÁBRICA (POR DEMÃO). AF_01/2020</t>
  </si>
  <si>
    <t>PINTURA COM TINTA EPOXÍDICA DE ACABAMENTO APLICADA A ROLO OU PINCEL SOBRE PERFIL METÁLICO EXECUTADO EM FÁBRICA (POR DEMÃO). AF_01/2020</t>
  </si>
  <si>
    <t>PINTURA COM TINTA ACRÍLICA DE FUNDO APLICADA A ROLO OU PINCEL SOBRE SUPERFÍCIES METÁLICAS (EXCETO PERFIL) EXECUTADO EM OBRA (POR DEMÃO). AF_01/2020</t>
  </si>
  <si>
    <t>PINTURA COM TINTA ACRÍLICA DE ACABAMENTO APLICADA A ROLO OU PINCEL SOBRE SUPERFÍCIES METÁLICAS (EXCETO PERFIL) EXECUTADO EM OBRA (POR DEMÃO). AF_01/2020</t>
  </si>
  <si>
    <t>PINTURA COM TINTA ALQUÍDICA DE ACABAMENTO (ESMALTE SINTÉTICO ACETINADO) APLICADA A ROLO OU PINCEL SOBRE PERFIL METÁLICO EXECUTADO EM FÁBRICA (POR DEMÃO). AF_01/2020</t>
  </si>
  <si>
    <t>PINTURA COM TINTA ALQUÍDICA DE ACABAMENTO (ESMALTE SINTÉTICO ACETINADO) APLICADA A ROLO OU PINCEL SOBRE SUPERFÍCIES METÁLICAS (EXCETO PERFIL) EXECUTADO EM OBRA (POR DEMÃO). AF_01/2020</t>
  </si>
  <si>
    <t>PINTURA COM TINTA ALQUÍDICA DE ACABAMENTO (ESMALTE SINTÉTICO BRILHANTE) APLICADA A ROLO OU PINCEL SOBRE PERFIL METÁLICO EXECUTADO EM FÁBRICA (POR DEMÃO). AF_01/2020</t>
  </si>
  <si>
    <t>PINTURA COM TINTA ALQUÍDICA DE ACABAMENTO (ESMALTE SINTÉTICO BRILHANTE) APLICADA A ROLO OU PINCEL SOBRE SUPERFÍCIES METÁLICAS (EXCETO PERFIL) EXECUTADO EM OBRA (POR DEMÃO). AF_01/2020</t>
  </si>
  <si>
    <t>PINTURA COM TINTA ALQUÍDICA DE ACABAMENTO (ESMALTE SINTÉTICO FOSCO) APLICADA A ROLO OU PINCEL SOBRE PERFIL METÁLICO EXECUTADO EM FÁBRICA (POR DEMÃO). AF_01/2020</t>
  </si>
  <si>
    <t>PINTURA COM TINTA ALQUÍDICA DE ACABAMENTO (ESMALTE SINTÉTICO FOSCO) APLICADA A ROLO OU PINCEL SOBRE SUPERFÍCIES METÁLICAS (EXCETO PERFIL) EXECUTADO EM OBRA (POR DEMÃO). AF_01/2020</t>
  </si>
  <si>
    <t>PINTURA COM TINTA EPOXÍDICA DE ACABAMENTO APLICADA A ROLO OU PINCEL SOBRE PERFIL METÁLICO EXECUTADO EM FÁBRICA (02 DEMÃOS). AF_01/2020</t>
  </si>
  <si>
    <t>PINTURA COM TINTA ACRÍLICA DE ACABAMENTO APLICADA A ROLO OU PINCEL SOBRE SUPERFÍCIES METÁLICAS (EXCETO PERFIL) EXECUTADO EM OBRA (02 DEMÃOS). AF_01/2020</t>
  </si>
  <si>
    <t>PINTURA COM TINTA ALQUÍDICA DE ACABAMENTO (ESMALTE SINTÉTICO ACETINADO) APLICADA A ROLO OU PINCEL SOBRE SUPERFÍCIES METÁLICAS (EXCETO PERFIL) EXECUTADO EM OBRA (02 DEMÃOS). AF_01/2020</t>
  </si>
  <si>
    <t>PINTURA COM TINTA ALQUÍDICA DE ACABAMENTO (ESMALTE SINTÉTICO BRILHANTE) APLICADA A ROLO OU PINCEL SOBRE SUPERFÍCIES METÁLICAS (EXCETO PERFIL) EXECUTADO EM OBRA (02 DEMÃOS). AF_01/2020</t>
  </si>
  <si>
    <t>PINTURA COM TINTA ALQUÍDICA DE ACABAMENTO (ESMALTE SINTÉTICO FOSCO) APLICADA A ROLO OU PINCEL SOBRE SUPERFÍCIES METÁLICAS (EXCETO PERFIL) EXECUTADO EM OBRA (02 DEMÃOS). AF_01/2020</t>
  </si>
  <si>
    <t>REVESTIMENTO CERÂMICO PARA PISO COM PLACAS TIPO ESMALTADA EXTRA DE DIMENSÕES 35X35 CM APLICADA EM AMBIENTES DE ÁREA MENOR QUE 5 M2. AF_06/2014</t>
  </si>
  <si>
    <t>REVESTIMENTO CERÂMICO PARA PISO COM PLACAS TIPO ESMALTADA EXTRA DE DIMENSÕES 35X35 CM APLICADA EM AMBIENTES DE ÁREA ENTRE 5 M2 E 10 M2. AF_06/2014</t>
  </si>
  <si>
    <t>REVESTIMENTO CERÂMICO PARA PISO COM PLACAS TIPO ESMALTADA EXTRA DE DIMENSÕES 35X35 CM APLICADA EM AMBIENTES DE ÁREA MAIOR QUE 10 M2. AF_06/2014</t>
  </si>
  <si>
    <t>REVESTIMENTO CERÂMICO PARA PISO COM PLACAS TIPO ESMALTADA EXTRA DE DIMENSÕES 45X45 CM APLICADA EM AMBIENTES DE ÁREA MENOR QUE 5 M2. AF_06/2014</t>
  </si>
  <si>
    <t>REVESTIMENTO CERÂMICO PARA PISO COM PLACAS TIPO ESMALTADA EXTRA DE DIMENSÕES 45X45 CM APLICADA EM AMBIENTES DE ÁREA ENTRE 5 M2 E 10 M2. AF_06/2014</t>
  </si>
  <si>
    <t>REVESTIMENTO CERÂMICO PARA PISO COM PLACAS TIPO ESMALTADA EXTRA DE DIMENSÕES 45X45 CM APLICADA EM AMBIENTES DE ÁREA MAIOR QUE 10 M2. AF_06/2014</t>
  </si>
  <si>
    <t>REVESTIMENTO CERÂMICO PARA PISO COM PLACAS TIPO ESMALTADA EXTRA DE DIMENSÕES 60X60 CM APLICADA EM AMBIENTES DE ÁREA MENOR QUE 5 M2. AF_06/2014</t>
  </si>
  <si>
    <t>REVESTIMENTO CERÂMICO PARA PISO COM PLACAS TIPO ESMALTADA EXTRA DE DIMENSÕES 60X60 CM APLICADA EM AMBIENTES DE ÁREA ENTRE 5 M2 E 10 M2. AF_06/2014</t>
  </si>
  <si>
    <t>REVESTIMENTO CERÂMICO PARA PISO COM PLACAS TIPO ESMALTADA EXTRA DE DIMENSÕES 60X60 CM APLICADA EM AMBIENTES DE ÁREA MAIOR QUE 10 M2. AF_06/2014</t>
  </si>
  <si>
    <t>REVESTIMENTO CERÂMICO PARA PISO COM PLACAS TIPO PORCELANATO DE DIMENSÕES 45X45 CM APLICADA EM AMBIENTES DE ÁREA MENOR QUE 5 M². AF_06/2014</t>
  </si>
  <si>
    <t>REVESTIMENTO CERÂMICO PARA PISO COM PLACAS TIPO PORCELANATO DE DIMENSÕES 45X45 CM APLICADA EM AMBIENTES DE ÁREA ENTRE 5 M² E 10 M². AF_06/2014</t>
  </si>
  <si>
    <t>REVESTIMENTO CERÂMICO PARA PISO COM PLACAS TIPO PORCELANATO DE DIMENSÕES 45X45 CM APLICADA EM AMBIENTES DE ÁREA MAIOR QUE 10 M². AF_06/2014</t>
  </si>
  <si>
    <t>REVESTIMENTO CERÂMICO PARA PISO COM PLACAS TIPO PORCELANATO DE DIMENSÕES 60X60 CM APLICADA EM AMBIENTES DE ÁREA MENOR QUE 5 M². AF_06/2014</t>
  </si>
  <si>
    <t>REVESTIMENTO CERÂMICO PARA PISO COM PLACAS TIPO PORCELANATO DE DIMENSÕES 60X60 CM APLICADA EM AMBIENTES DE ÁREA ENTRE 5 M² E 10 M². AF_06/2014</t>
  </si>
  <si>
    <t>REVESTIMENTO CERÂMICO PARA PISO COM PLACAS TIPO PORCELANATO DE DIMENSÕES 60X60 CM APLICADA EM AMBIENTES DE ÁREA MAIOR QUE 10 M². AF_06/2014</t>
  </si>
  <si>
    <t>REVESTIMENTO CERÂMICO PARA PISO COM PLACAS TIPO ESMALTADA PADRÃO POPULAR DE DIMENSÕES 35X35 CM APLICADA EM AMBIENTES DE ÁREA MENOR QUE 5 M2. AF_06/2014</t>
  </si>
  <si>
    <t>REVESTIMENTO CERÂMICO PARA PISO COM PLACAS TIPO ESMALTADA PADRÃO POPULAR DE DIMENSÕES 35X35 CM APLICADA EM AMBIENTES DE ÁREA ENTRE 5 M2 E 10 M2. AF_06/2014</t>
  </si>
  <si>
    <t>REVESTIMENTO CERÂMICO PARA PISO COM PLACAS TIPO ESMALTADA PADRÃO POPULAR DE DIMENSÕES 35X35 CM APLICADA EM AMBIENTES DE ÁREA MAIOR QUE 10 M2. AF_06/2014</t>
  </si>
  <si>
    <t>PISO EM LADRILHO HIDRÁULICO APLICADO EM AMBIENTES INTERNOS, INCLUSO APLICAÇÃO DE RESINA. AF_06/2018</t>
  </si>
  <si>
    <t>PISO VINÍLICO SEMI-FLEXÍVEL EM PLACAS, PADRÃO LISO, ESPESSURA 3,2 MM, FIXADO COM COLA. AF_06/2018</t>
  </si>
  <si>
    <t>RODAPÉ CERÂMICO DE 7CM DE ALTURA COM PLACAS TIPO ESMALTADA EXTRA  DE DIMENSÕES 35X35CM. AF_06/2014</t>
  </si>
  <si>
    <t>RODAPÉ CERÂMICO DE 7CM DE ALTURA COM PLACAS TIPO ESMALTADA EXTRA DE DIMENSÕES 45X45CM. AF_06/2014</t>
  </si>
  <si>
    <t>RODAPÉ CERÂMICO DE 7CM DE ALTURA COM PLACAS TIPO ESMALTADA EXTRA DE DIMENSÕES 60X60CM. AF_06/2014</t>
  </si>
  <si>
    <t>RODAPÉ CERÂMICO DE 7CM DE ALTURA COM PLACAS TIPO ESMALTADA COMERCIAL DE DIMENSÕES 35X35CM (PADRAO POPULAR). AF_06/2017</t>
  </si>
  <si>
    <t>EXECUÇÃO DE PASSEIO (CALÇADA) OU PISO DE CONCRETO COM CONCRETO MOLDADO IN LOCO, FEITO EM OBRA, ACABAMENTO CONVENCIONAL, NÃO ARMADO. AF_07/2016</t>
  </si>
  <si>
    <t>EXECUÇÃO DE PASSEIO (CALÇADA) OU PISO DE CONCRETO COM CONCRETO MOLDADO IN LOCO, USINADO, ACABAMENTO CONVENCIONAL, NÃO ARMADO. AF_07/2016</t>
  </si>
  <si>
    <t>EXECUÇÃO DE PASSEIO (CALÇADA) OU PISO DE CONCRETO COM CONCRETO MOLDADO IN LOCO, FEITO EM OBRA, ACABAMENTO CONVENCIONAL, ESPESSURA 6 CM, ARMADO. AF_07/2016</t>
  </si>
  <si>
    <t>EXECUÇÃO DE PASSEIO (CALÇADA) OU PISO DE CONCRETO COM CONCRETO MOLDADO IN LOCO, USINADO, ACABAMENTO CONVENCIONAL, ESPESSURA 6 CM, ARMADO. AF_07/2016</t>
  </si>
  <si>
    <t>EXECUÇÃO DE PASSEIO (CALÇADA) OU PISO DE CONCRETO COM CONCRETO MOLDADO IN LOCO, FEITO EM OBRA, ACABAMENTO CONVENCIONAL, ESPESSURA 8 CM, ARMADO. AF_07/2016</t>
  </si>
  <si>
    <t>EXECUÇÃO DE PASSEIO (CALÇADA) OU PISO DE CONCRETO COM CONCRETO MOLDADO IN LOCO, USINADO, ACABAMENTO CONVENCIONAL, ESPESSURA 8 CM, ARMADO. AF_07/2016</t>
  </si>
  <si>
    <t>EXECUÇÃO DE PASSEIO (CALÇADA) OU PISO DE CONCRETO COM CONCRETO MOLDADO IN LOCO, FEITO EM OBRA, ACABAMENTO CONVENCIONAL, ESPESSURA 10 CM, ARMADO. AF_07/2016</t>
  </si>
  <si>
    <t>EXECUÇÃO DE PASSEIO (CALÇADA) OU PISO DE CONCRETO COM CONCRETO MOLDADO IN LOCO, USINADO, ACABAMENTO CONVENCIONAL, ESPESSURA 10 CM, ARMADO. AF_07/2016</t>
  </si>
  <si>
    <t>EXECUÇÃO DE PASSEIO (CALÇADA) OU PISO DE CONCRETO COM CONCRETO MOLDADO IN LOCO, FEITO EM OBRA, ACABAMENTO CONVENCIONAL, ESPESSURA 12 CM, ARMADO. AF_07/2016</t>
  </si>
  <si>
    <t>EXECUÇÃO DE PASSEIO (CALÇADA) OU PISO DE CONCRETO COM CONCRETO MOLDADO IN LOCO, USINADO, ACABAMENTO CONVENCIONAL, ESPESSURA 12 CM, ARMADO. AF_07/2016</t>
  </si>
  <si>
    <t>CONTRAPISO EM ARGAMASSA TRAÇO 1:4 (CIMENTO E AREIA), PREPARO MECÂNICO COM BETONEIRA 400 L, APLICADO EM ÁREAS SECAS SOBRE LAJE, ADERIDO, ESPESSURA 2CM. AF_06/2014</t>
  </si>
  <si>
    <t>CONTRAPISO EM ARGAMASSA TRAÇO 1:4 (CIMENTO E AREIA), PREPARO MANUAL, APLICADO EM ÁREAS SECAS SOBRE LAJE, ADERIDO, ESPESSURA 2CM. AF_06/2014</t>
  </si>
  <si>
    <t>CONTRAPISO EM ARGAMASSA PRONTA, PREPARO MECÂNICO COM MISTURADOR 300 KG, APLICADO EM ÁREAS SECAS SOBRE LAJE, ADERIDO, ESPESSURA 2CM. AF_06/2014</t>
  </si>
  <si>
    <t>CONTRAPISO EM ARGAMASSA PRONTA, PREPARO MANUAL, APLICADO EM ÁREAS SECAS SOBRE LAJE, ADERIDO, ESPESSURA 2CM. AF_06/2014</t>
  </si>
  <si>
    <t>CONTRAPISO EM ARGAMASSA TRAÇO 1:4 (CIMENTO E AREIA), PREPARO MECÂNICO COM BETONEIRA 400 L, APLICADO EM ÁREAS SECAS SOBRE LAJE, ADERIDO, ESPESSURA 3CM. AF_06/2014</t>
  </si>
  <si>
    <t>CONTRAPISO EM ARGAMASSA TRAÇO 1:4 (CIMENTO E AREIA), PREPARO MANUAL, APLICADO EM ÁREAS SECAS SOBRE LAJE, ADERIDO, ESPESSURA 3CM. AF_06/2014</t>
  </si>
  <si>
    <t>CONTRAPISO EM ARGAMASSA PRONTA, PREPARO MECÂNICO COM MISTURADOR 300 KG, APLICADO EM ÁREAS SECAS SOBRE LAJE, ADERIDO, ESPESSURA 3CM. AF_06/2014</t>
  </si>
  <si>
    <t>CONTRAPISO EM ARGAMASSA PRONTA, PREPARO MANUAL, APLICADO EM ÁREAS SECAS SOBRE LAJE, ADERIDO, ESPESSURA 3CM. AF_06/2014</t>
  </si>
  <si>
    <t>CONTRAPISO EM ARGAMASSA TRAÇO 1:4 (CIMENTO E AREIA), PREPARO MECÂNICO COM BETONEIRA 400 L, APLICADO EM ÁREAS SECAS SOBRE LAJE, ADERIDO, ESPESSURA 4CM. AF_06/2014</t>
  </si>
  <si>
    <t>CONTRAPISO EM ARGAMASSA TRAÇO 1:4 (CIMENTO E AREIA), PREPARO MANUAL, APLICADO EM ÁREAS SECAS SOBRE LAJE, ADERIDO, ESPESSURA 4CM. AF_06/2014</t>
  </si>
  <si>
    <t>CONTRAPISO EM ARGAMASSA PRONTA, PREPARO MECÂNICO COM MISTURADOR 300 KG, APLICADO EM ÁREAS SECAS SOBRE LAJE, ADERIDO, ESPESSURA 4CM. AF_06/2014</t>
  </si>
  <si>
    <t>CONTRAPISO EM ARGAMASSA PRONTA, PREPARO MANUAL, APLICADO EM ÁREAS SECAS SOBRE LAJE, ADERIDO, ESPESSURA 4CM. AF_06/2014</t>
  </si>
  <si>
    <t>CONTRAPISO EM ARGAMASSA TRAÇO 1:4 (CIMENTO E AREIA), PREPARO MECÂNICO COM BETONEIRA 400 L, APLICADO EM ÁREAS SECAS SOBRE LAJE, NÃO ADERIDO, ESPESSURA 4CM. AF_06/2014</t>
  </si>
  <si>
    <t>CONTRAPISO EM ARGAMASSA TRAÇO 1:4 (CIMENTO E AREIA), PREPARO MANUAL, APLICADO EM ÁREAS SECAS SOBRE LAJE, NÃO ADERIDO, ESPESSURA 4CM. AF_06/2014</t>
  </si>
  <si>
    <t>CONTRAPISO EM ARGAMASSA PRONTA, PREPARO MECÂNICO COM MISTURADOR 300 KG, APLICADO EM ÁREAS SECAS SOBRE LAJE, NÃO ADERIDO, ESPESSURA 4CM. AF_06/2014</t>
  </si>
  <si>
    <t>CONTRAPISO EM ARGAMASSA PRONTA, PREPARO MANUAL, APLICADO EM ÁREAS SECAS SOBRE LAJE, NÃO ADERIDO, ESPESSURA 4CM. AF_06/2014</t>
  </si>
  <si>
    <t>CONTRAPISO EM ARGAMASSA TRAÇO 1:4 (CIMENTO E AREIA), PREPARO MECÂNICO COM BETONEIRA 400 L, APLICADO EM ÁREAS SECAS SOBRE LAJE, NÃO ADERIDO, ESPESSURA 5CM. AF_06/2014</t>
  </si>
  <si>
    <t>CONTRAPISO EM ARGAMASSA TRAÇO 1:4 (CIMENTO E AREIA), PREPARO MANUAL, APLICADO EM ÁREAS SECAS SOBRE LAJE, NÃO ADERIDO, ESPESSURA 5CM. AF_06/2014</t>
  </si>
  <si>
    <t>CONTRAPISO EM ARGAMASSA PRONTA, PREPARO MECÂNICO COM MISTURADOR 300 KG, APLICADO EM ÁREAS SECAS SOBRE LAJE, NÃO ADERIDO, ESPESSURA 5CM. AF_06/2014</t>
  </si>
  <si>
    <t>CONTRAPISO EM ARGAMASSA PRONTA, PREPARO MANUAL, APLICADO EM ÁREAS SECAS SOBRE LAJE, NÃO ADERIDO, ESPESSURA 5CM. AF_06/2014</t>
  </si>
  <si>
    <t>CONTRAPISO EM ARGAMASSA TRAÇO 1:4 (CIMENTO E AREIA), PREPARO MECÂNICO COM BETONEIRA 400 L, APLICADO EM ÁREAS SECAS SOBRE LAJE, NÃO ADERIDO, ESPESSURA 6CM. AF_06/2014</t>
  </si>
  <si>
    <t>CONTRAPISO EM ARGAMASSA TRAÇO 1:4 (CIMENTO E AREIA), PREPARO MANUAL, APLICADO EM ÁREAS SECAS SOBRE LAJE, NÃO ADERIDO, ESPESSURA 6CM. AF_06/2014</t>
  </si>
  <si>
    <t>CONTRAPISO EM ARGAMASSA PRONTA, PREPARO MECÂNICO COM MISTURADOR 300 KG, APLICADO EM ÁREAS SECAS SOBRE LAJE, NÃO ADERIDO, ESPESSURA 6CM. AF_06/2014</t>
  </si>
  <si>
    <t>CONTRAPISO EM ARGAMASSA PRONTA, PREPARO MANUAL, APLICADO EM ÁREAS SECAS SOBRE LAJE, NÃO ADERIDO, ESPESSURA 6CM. AF_06/2014</t>
  </si>
  <si>
    <t>CONTRAPISO EM ARGAMASSA TRAÇO 1:4 (CIMENTO E AREIA), PREPARO MECÂNICO COM BETONEIRA 400 L, APLICADO EM ÁREAS MOLHADAS SOBRE LAJE, ADERIDO, ESPESSURA 2CM. AF_06/2014</t>
  </si>
  <si>
    <t>CONTRAPISO EM ARGAMASSA TRAÇO 1:4 (CIMENTO E AREIA), PREPARO MANUAL, APLICADO EM ÁREAS MOLHADAS SOBRE LAJE, ADERIDO, ESPESSURA 2CM. AF_06/2014</t>
  </si>
  <si>
    <t>CONTRAPISO EM ARGAMASSA PRONTA, PREPARO MECÂNICO COM MISTURADOR 300 KG, APLICADO EM ÁREAS MOLHADAS SOBRE LAJE, ADERIDO, ESPESSURA 2CM. AF_06/2014</t>
  </si>
  <si>
    <t>CONTRAPISO EM ARGAMASSA PRONTA, PREPARO MANUAL, APLICADO EM ÁREAS MOLHADAS SOBRE LAJE, ADERIDO, ESPESSURA 2CM. AF_06/2014</t>
  </si>
  <si>
    <t>CONTRAPISO EM ARGAMASSA TRAÇO 1:4 (CIMENTO E AREIA), PREPARO MECÂNICO COM BETONEIRA 400 L, APLICADO EM ÁREAS MOLHADAS SOBRE LAJE, ADERIDO, ESPESSURA 3CM. AF_06/2014</t>
  </si>
  <si>
    <t>CONTRAPISO EM ARGAMASSA TRAÇO 1:4 (CIMENTO E AREIA), PREPARO MANUAL, APLICADO EM ÁREAS MOLHADAS SOBRE LAJE, ADERIDO, ESPESSURA 3CM. AF_06/2014</t>
  </si>
  <si>
    <t>CONTRAPISO EM ARGAMASSA PRONTA, PREPARO MECÂNICO COM MISTURADOR 300 KG, APLICADO EM ÁREAS MOLHADAS SOBRE LAJE, ADERIDO, ESPESSURA 3CM. AF_06/2014</t>
  </si>
  <si>
    <t>CONTRAPISO EM ARGAMASSA PRONTA, PREPARO MANUAL, APLICADO EM ÁREAS MOLHADAS SOBRE LAJE, ADERIDO, ESPESSURA 3CM. AF_06/2014</t>
  </si>
  <si>
    <t>CONTRAPISO EM ARGAMASSA TRAÇO 1:4 (CIMENTO E AREIA), PREPARO MECÂNICO COM BETONEIRA 400 L, APLICADO EM ÁREAS MOLHADAS SOBRE IMPERMEABILIZAÇÃO, ESPESSURA 3CM. AF_06/2014</t>
  </si>
  <si>
    <t>CONTRAPISO EM ARGAMASSA TRAÇO 1:4 (CIMENTO E AREIA), PREPARO MANUAL, APLICADO EM ÁREAS MOLHADAS SOBRE IMPERMEABILIZAÇÃO, ESPESSURA 3CM. AF_06/2014</t>
  </si>
  <si>
    <t>CONTRAPISO EM ARGAMASSA PRONTA, PREPARO MECÂNICO COM MISTURADOR 300 KG, APLICADO EM ÁREAS MOLHADAS SOBRE IMPERMEABILIZAÇÃO, ESPESSURA 3CM. AF_06/2014</t>
  </si>
  <si>
    <t>CONTRAPISO EM ARGAMASSA PRONTA, PREPARO MANUAL, APLICADO EM ÁREAS MOLHADAS SOBRE IMPERMEABILIZAÇÃO, ESPESSURA 3CM. AF_06/2014</t>
  </si>
  <si>
    <t>CONTRAPISO EM ARGAMASSA TRAÇO 1:4 (CIMENTO E AREIA), PREPARO MECÂNICO COM BETONEIRA 400 L, APLICADO EM ÁREAS MOLHADAS SOBRE IMPERMEABILIZAÇÃO, ESPESSURA 4CM. AF_06/2014</t>
  </si>
  <si>
    <t>CONTRAPISO EM ARGAMASSA TRAÇO 1:4 (CIMENTO E AREIA), PREPARO MANUAL, APLICADO EM ÁREAS MOLHADAS SOBRE IMPERMEABILIZAÇÃO, ESPESSURA 4CM. AF_06/2014</t>
  </si>
  <si>
    <t>CONTRAPISO EM ARGAMASSA PRONTA, PREPARO MECÂNICO COM MISTURADOR 300 KG, APLICADO EM ÁREAS MOLHADAS SOBRE IMPERMEABILIZAÇÃO, ESPESSURA 4CM. AF_06/2014</t>
  </si>
  <si>
    <t>CONTRAPISO EM ARGAMASSA PRONTA, PREPARO MANUAL, APLICADO EM ÁREAS MOLHADAS SOBRE IMPERMEABILIZAÇÃO, ESPESSURA 4CM. AF_06/2014</t>
  </si>
  <si>
    <t>CONTRAPISO AUTONIVELANTE, APLICADO SOBRE LAJE, NÃO ADERIDO, ESPESSURA 3CM. AF_06/2014</t>
  </si>
  <si>
    <t>CONTRAPISO AUTONIVELANTE, APLICADO SOBRE LAJE, NÃO ADERIDO, ESPESSURA 4CM. AF_06/2014</t>
  </si>
  <si>
    <t>CONTRAPISO AUTONIVELANTE, APLICADO SOBRE LAJE, NÃO ADERIDO, ESPESSURA 5CM. AF_06/2014</t>
  </si>
  <si>
    <t>CONTRAPISO AUTONIVELANTE, APLICADO SOBRE LAJE, ADERIDO, ESPESSURA 2CM. AF_06/2014</t>
  </si>
  <si>
    <t>CONTRAPISO AUTONIVELANTE, APLICADO SOBRE LAJE, ADERIDO, ESPESSURA 3CM. AF_06/2014</t>
  </si>
  <si>
    <t>CONTRAPISO AUTONIVELANTE, APLICADO SOBRE LAJE, ADERIDO, ESPESSURA 4CM. AF_06/2014</t>
  </si>
  <si>
    <t>CONTRAPISO ACÚSTICO EM ARGAMASSA TRAÇO 1:4 (CIMENTO E AREIA), PREPARO MECÂNICO COM BETONEIRA 400L, APLICADO EM ÁREAS SECAS MENORES QUE 15M2, ESPESSURA 5CM. AF_10/2014</t>
  </si>
  <si>
    <t>CONTRAPISO ACÚSTICO EM ARGAMASSA TRAÇO 1:4 (CIMENTO E AREIA), PREPARO MANUAL, APLICADO EM ÁREAS SECAS MENORES QUE 15M2, ESPESSURA 5CM. AF_10/2014</t>
  </si>
  <si>
    <t>CONTRAPISO ACÚSTICO EM ARGAMASSA PRONTA, PREPARO MECÂNICO COM MISTURADOR 300 KG, APLICADO EM ÁREAS SECAS MENORES QUE 15M2, ESPESSURA 5CM. AF_10/2014</t>
  </si>
  <si>
    <t>CONTRAPISO ACÚSTICO EM ARGAMASSA PRONTA, PREPARO MANUAL, APLICADO EM ÁREAS SECAS MENORES QUE 15M2, ESPESSURA 5CM. AF_10/2014</t>
  </si>
  <si>
    <t>CONTRAPISO ACÚSTICO EM ARGAMASSA TRAÇO 1:4 (CIMENTO E AREIA), PREPARO MECÂNICO COM BETONEIRA 400L, APLICADO EM ÁREAS SECAS MENORES QUE 15M2, ESPESSURA 6CM. AF_10/2014</t>
  </si>
  <si>
    <t>CONTRAPISO ACÚSTICO EM ARGAMASSA TRAÇO 1:4 (CIMENTO E AREIA), PREPARO MANUAL, APLICADO EM ÁREAS SECAS MENORES QUE 15M2, ESPESSURA 6CM. AF_10/2014</t>
  </si>
  <si>
    <t>CONTRAPISO ACÚSTICO EM ARGAMASSA PRONTA, PREPARO MECÂNICO COM MISTURADOR 300 KG, APLICADO EM ÁREAS SECAS MENORES QUE 15M2, ESPESSURA 6CM. AF_10/2014</t>
  </si>
  <si>
    <t>CONTRAPISO ACÚSTICO EM ARGAMASSA PRONTA, PREPARO MANUAL, APLICADO EM ÁREAS SECAS MENORES QUE 15M2, ESPESSURA 6CM. AF_10/2014</t>
  </si>
  <si>
    <t>CONTRAPISO ACÚSTICO EM ARGAMASSA TRAÇO 1:4 (CIMENTO E AREIA), PREPARO MECÂNICO COM BETONEIRA 400L, APLICADO EM ÁREAS SECAS MENORES QUE 15M2, ESPESSURA 7CM. AF_10/2014</t>
  </si>
  <si>
    <t>CONTRAPISO ACÚSTICO EM ARGAMASSA TRAÇO 1:4 (CIMENTO E AREIA), PREPARO MANUAL, APLICADO EM ÁREAS SECAS MENORES QUE 15M2, ESPESSURA 7CM. AF_10/2014</t>
  </si>
  <si>
    <t>CONTRAPISO ACÚSTICO EM ARGAMASSA PRONTA, PREPARO MECÂNICO COM MISTURADOR 300 KG, APLICADO EM ÁREAS SECAS MENORES QUE 15M2, ESPESSURA 7CM. AF_10/2014</t>
  </si>
  <si>
    <t>CONTRAPISO ACÚSTICO EM ARGAMASSA PRONTA, PREPARO MANUAL, APLICADO EM ÁREAS SECAS MENORES QUE 15M2, ESPESSURA 7CM. AF_10/2014</t>
  </si>
  <si>
    <t>CONTRAPISO ACÚSTICO EM ARGAMASSA TRAÇO 1:4 (CIMENTO E AREIA), PREPARO MECÂNICO COM BETONEIRA 400L, APLICADO EM ÁREAS SECAS MAIORES QUE 15M2, ESPESSURA 5CM. AF_10/2014</t>
  </si>
  <si>
    <t>CONTRAPISO ACÚSTICO EM ARGAMASSA TRAÇO 1:4 (CIMENTO E AREIA), PREPARO MANUAL, APLICADO EM ÁREAS SECAS MAIORES QUE 15M2, ESPESSURA 5CM. AF_10/2014</t>
  </si>
  <si>
    <t>CONTRAPISO ACÚSTICO EM ARGAMASSA PRONTA, PREPARO MECÂNICO COM MISTURADOR 300 KG, APLICADO EM ÁREAS SECAS MAIORES QUE 15M2, ESPESSURA 5CM. AF_10/2014</t>
  </si>
  <si>
    <t>CONTRAPISO ACÚSTICO EM ARGAMASSA PRONTA, PREPARO MANUAL, APLICADO EM ÁREAS SECAS MAIORES QUE 15M2, ESPESSURA 5CM. AF_10/2014</t>
  </si>
  <si>
    <t>CONTRAPISO ACÚSTICO EM ARGAMASSA TRAÇO 1:4 (CIMENTO E AREIA), PREPARO MECÂNICO COM BETONEIRA 400L, APLICADO EM ÁREAS SECAS MAIORES QUE 15M2, ESPESSURA 6CM. AF_10/2014</t>
  </si>
  <si>
    <t>CONTRAPISO ACÚSTICO EM ARGAMASSA TRAÇO 1:4 (CIMENTO E AREIA), PREPARO MANUAL, APLICADO EM ÁREAS SECAS MAIORES QUE 15M2, ESPESSURA 6CM. AF_10/2014</t>
  </si>
  <si>
    <t>CONTRAPISO ACÚSTICO EM ARGAMASSA PRONTA, PREPARO MECÂNICO COM MISTURADOR 300 KG, APLICADO EM ÁREAS SECAS MAIORES QUE 15M2, ESPESSURA 6CM. AF_10/2014</t>
  </si>
  <si>
    <t>CONTRAPISO ACÚSTICO EM ARGAMASSA PRONTA, PREPARO MANUAL, APLICADO EM ÁREAS SECAS MAIORES QUE 15M2, ESPESSURA 6CM. AF_10/2014</t>
  </si>
  <si>
    <t>CONTRAPISO ACÚSTICO EM ARGAMASSA TRAÇO 1:4 (CIMENTO E AREIA), PREPARO MECÂNICO COM BETONEIRA 400L, APLICADO EM ÁREAS SECAS MAIORES QUE 15M2, ESPESSURA 7CM. AF_10/2014</t>
  </si>
  <si>
    <t>CONTRAPISO ACÚSTICO EM ARGAMASSA TRAÇO 1:4 (CIMENTO E AREIA), PREPARO MANUAL, APLICADO EM ÁREAS SECAS MAIORES QUE 15M2, ESPESSURA 7CM. AF_10/2014</t>
  </si>
  <si>
    <t>CONTRAPISO ACÚSTICO EM ARGAMASSA PRONTA, PREPARO MECÂNICO COM MISTURADOR 300 KG, APLICADO EM ÁREAS SECAS MAIORES QUE 15M2, ESPESSURA 7CM. AF_10/2014</t>
  </si>
  <si>
    <t>CONTRAPISO ACÚSTICO EM ARGAMASSA PRONTA, PREPARO MANUAL, APLICADO EM ÁREAS SECAS MAIORES QUE 15M2, ESPESSURA 7CM. AF_10/2014</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</si>
  <si>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</si>
  <si>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t>
  </si>
  <si>
    <t>(COMPOSIÇÃO REPRESENTATIVA) DO SERVIÇO DE CONTRAPISO EM ARGAMASSA TRAÇO 1:4 (CIM E AREIA), EM BETONEIRA 400 L, ESPESSURA 3 CM ÁREAS SECAS E 3 CM ÁREAS MOLHADAS, PARA EDIFICAÇÃO HABITACIONAL MULTIFAMILIAR (PRÉDIO). AF_11/2014</t>
  </si>
  <si>
    <t>(COMPOSIÇÃO REPRESENTATIVA) DO SERVIÇO DE CONTRAPISO EM ARGAMASSA TRAÇO 1:4 (CIM E AREIA), EM BETONEIRA 400 L, ESPESSURA 4 CM ÁREAS SECAS E AREAS MOLHADAS SOBRE LAJE E 3 CM ÁREAS MOLHADAS SOBRE IMPERMEABILIZAÇÃO, PARA EDIFICAÇÃO HABITACIONAL MULTIFAMILIAR (PRÉDIO). AF_11/2014</t>
  </si>
  <si>
    <t>CHAPISCO APLICADO SOMENTE EM ESTRUTURAS DE CONCRETO EM ALVENARIAS INTERNAS, COM DESEMPENADEIRA DENTADA. ARGAMASSA INDUSTRIALIZADA COM PREPARO MANUAL. AF_06/2014</t>
  </si>
  <si>
    <t>CHAPISCO APLICADO SOMENTE EM ESTRUTURAS DE CONCRETO EM ALVENARIAS INTERNAS, COM DESEMPENADEIRA DENTADA.  ARGAMASSA INDUSTRIALIZADA COM PREPARO EM MISTURADOR 300 KG. AF_06/2014</t>
  </si>
  <si>
    <t>CHAPISCO APLICADO EM ALVENARIAS E ESTRUTURAS DE CONCRETO INTERNAS, COM ROLO PARA TEXTURA ACRÍLICA.  ARGAMASSA TRAÇO 1:4 E EMULSÃO POLIMÉRICA (ADESIVO) COM PREPARO MANUAL. AF_06/2014</t>
  </si>
  <si>
    <t>CHAPISCO APLICADO EM ALVENARIAS E ESTRUTURAS DE CONCRETO INTERNAS, COM ROLO PARA TEXTURA ACRÍLICA.  ARGAMASSA TRAÇO 1:4 E EMULSÃO POLIMÉRICA (ADESIVO) COM PREPARO EM BETONEIRA 400L. AF_06/2014</t>
  </si>
  <si>
    <t>CHAPISCO APLICADO EM ALVENARIAS E ESTRUTURAS DE CONCRETO INTERNAS, COM ROLO PARA TEXTURA ACRÍLICA.  ARGAMASSA INDUSTRIALIZADA COM PREPARO MANUAL. AF_06/2014</t>
  </si>
  <si>
    <t>CHAPISCO APLICADO EM ALVENARIAS E ESTRUTURAS DE CONCRETO INTERNAS, COM ROLO PARA TEXTURA ACRÍLICA.  ARGAMASSA INDUSTRIALIZADA COM PREPARO EM MISTURADOR 300 KG. AF_06/2014</t>
  </si>
  <si>
    <t>CHAPISCO APLICADO EM ALVENARIAS E ESTRUTURAS DE CONCRETO INTERNAS, COM COLHER DE PEDREIRO.  ARGAMASSA TRAÇO 1:3 COM PREPARO MANUAL. AF_06/2014</t>
  </si>
  <si>
    <t>CHAPISCO APLICADO EM ALVENARIAS E ESTRUTURAS DE CONCRETO INTERNAS, COM COLHER DE PEDREIRO.  ARGAMASSA TRAÇO 1:3 COM PREPARO EM BETONEIRA 400L. AF_06/2014</t>
  </si>
  <si>
    <t>CHAPISCO APLICADO NO TETO, COM ROLO PARA TEXTURA ACRÍLICA. ARGAMASSA TRAÇO 1:4 E EMULSÃO POLIMÉRICA (ADESIVO) COM PREPARO MANUAL. AF_06/2014</t>
  </si>
  <si>
    <t>CHAPISCO APLICADO NO TETO, COM ROLO PARA TEXTURA ACRÍLICA. ARGAMASSA TRAÇO 1:4 E EMULSÃO POLIMÉRICA (ADESIVO) COM PREPARO EM BETONEIRA 400L. AF_06/2014</t>
  </si>
  <si>
    <t>CHAPISCO APLICADO NO TETO, COM ROLO PARA TEXTURA ACRÍLICA. ARGAMASSA INDUSTRIALIZADA COM PREPARO MANUAL. AF_06/2014</t>
  </si>
  <si>
    <t>CHAPISCO APLICADO NO TETO, COM ROLO PARA TEXTURA ACRÍLICA. ARGAMASSA INDUSTRIALIZADA COM PREPARO EM MISTURADOR 300 KG. AF_06/2014</t>
  </si>
  <si>
    <t>CHAPISCO APLICADO NO TETO, COM DESEMPENADEIRA DENTADA. ARGAMASSA INDUSTRIALIZADA COM PREPARO MANUAL. AF_06/2014</t>
  </si>
  <si>
    <t>CHAPISCO APLICADO NO TETO, COM DESEMPENADEIRA DENTADA. ARGAMASSA INDUSTRIALIZADA COM PREPARO EM MISTURADOR 300 KG. AF_06/2014</t>
  </si>
  <si>
    <t>CHAPISCO APLICADO EM ALVENARIA (SEM PRESENÇA DE VÃOS) E ESTRUTURAS DE CONCRETO DE FACHADA, COM ROLO PARA TEXTURA ACRÍLICA.  ARGAMASSA TRAÇO 1:4 E EMULSÃO POLIMÉRICA (ADESIVO) COM PREPARO MANUAL. AF_06/2014</t>
  </si>
  <si>
    <t>CHAPISCO APLICADO EM ALVENARIA (SEM PRESENÇA DE VÃOS) E ESTRUTURAS DE CONCRETO DE FACHADA, COM ROLO PARA TEXTURA ACRÍLICA.  ARGAMASSA TRAÇO 1:4 E EMULSÃO POLIMÉRICA (ADESIVO) COM PREPARO EM BETONEIRA 400L. AF_06/2014</t>
  </si>
  <si>
    <t>CHAPISCO APLICADO EM ALVENARIA (SEM PRESENÇA DE VÃOS) E ESTRUTURAS DE CONCRETO DE FACHADA, COM ROLO PARA TEXTURA ACRÍLICA.  ARGAMASSA INDUSTRIALIZADA COM PREPARO MANUAL. AF_06/2014</t>
  </si>
  <si>
    <t>CHAPISCO APLICADO EM ALVENARIA (SEM PRESENÇA DE VÃOS) E ESTRUTURAS DE CONCRETO DE FACHADA, COM ROLO PARA TEXTURA ACRÍLICA.  ARGAMASSA INDUSTRIALIZADA COM PREPARO EM MISTURADOR 300 KG. AF_06/2014</t>
  </si>
  <si>
    <t>CHAPISCO APLICADO EM ALVENARIA (SEM PRESENÇA DE VÃOS) E ESTRUTURAS DE CONCRETO DE FACHADA, COM COLHER DE PEDREIRO.  ARGAMASSA TRAÇO 1:3 COM PREPARO MANUAL. AF_06/2014</t>
  </si>
  <si>
    <t>CHAPISCO APLICADO EM ALVENARIA (SEM PRESENÇA DE VÃOS) E ESTRUTURAS DE CONCRETO DE FACHADA, COM COLHER DE PEDREIRO.  ARGAMASSA TRAÇO 1:3 COM PREPARO EM BETONEIRA 400L. AF_06/2014</t>
  </si>
  <si>
    <t>CHAPISCO APLICADO EM ALVENARIA (SEM PRESENÇA DE VÃOS) E ESTRUTURAS DE CONCRETO DE FACHADA, COM EQUIPAMENTO DE PROJEÇÃO.  ARGAMASSA TRAÇO 1:3 COM PREPARO MANUAL. AF_06/2014</t>
  </si>
  <si>
    <t>CHAPISCO APLICADO EM ALVENARIA (SEM PRESENÇA DE VÃOS) E ESTRUTURAS DE CONCRETO DE FACHADA, COM EQUIPAMENTO DE PROJEÇÃO.  ARGAMASSA TRAÇO 1:3 COM PREPARO EM BETONEIRA 400 L. AF_06/2014</t>
  </si>
  <si>
    <t>CHAPISCO APLICADO EM ALVENARIA (COM PRESENÇA DE VÃOS) E ESTRUTURAS DE CONCRETO DE FACHADA, COM ROLO PARA TEXTURA ACRÍLICA.  ARGAMASSA TRAÇO 1:4 E EMULSÃO POLIMÉRICA (ADESIVO) COM PREPARO MANUAL. AF_06/2014</t>
  </si>
  <si>
    <t>CHAPISCO APLICADO EM ALVENARIA (COM PRESENÇA DE VÃOS) E ESTRUTURAS DE CONCRETO DE FACHADA, COM ROLO PARA TEXTURA ACRÍLICA.  ARGAMASSA TRAÇO 1:4 E EMULSÃO POLIMÉRICA (ADESIVO) COM PREPARO EM BETONEIRA 400L. AF_06/2014</t>
  </si>
  <si>
    <t>CHAPISCO APLICADO EM ALVENARIA (COM PRESENÇA DE VÃOS) E ESTRUTURAS DE CONCRETO DE FACHADA, COM ROLO PARA TEXTURA ACRÍLICA.  ARGAMASSA INDUSTRIALIZADA COM PREPARO MANUAL. AF_06/2014</t>
  </si>
  <si>
    <t>CHAPISCO APLICADO EM ALVENARIA (COM PRESENÇA DE VÃOS) E ESTRUTURAS DE CONCRETO DE FACHADA, COM ROLO PARA TEXTURA ACRÍLICA.  ARGAMASSA INDUSTRIALIZADA COM PREPARO EM MISTURADOR 300 KG. AF_06/2014</t>
  </si>
  <si>
    <t>CHAPISCO APLICADO EM ALVENARIA (COM PRESENÇA DE VÃOS) E ESTRUTURAS DE CONCRETO DE FACHADA, COM COLHER DE PEDREIRO.  ARGAMASSA TRAÇO 1:3 COM PREPARO MANUAL. AF_06/2014</t>
  </si>
  <si>
    <t>CHAPISCO APLICADO EM ALVENARIA (COM PRESENÇA DE VÃOS) E ESTRUTURAS DE CONCRETO DE FACHADA, COM COLHER DE PEDREIRO.  ARGAMASSA TRAÇO 1:3 COM PREPARO EM BETONEIRA 400L. AF_06/2014</t>
  </si>
  <si>
    <t>CHAPISCO APLICADO EM ALVENARIA (COM PRESENÇA DE VÃOS) E ESTRUTURAS DE CONCRETO DE FACHADA, COM EQUIPAMENTO DE PROJEÇÃO.  ARGAMASSA TRAÇO 1:3 COM PREPARO MANUAL. AF_06/2014</t>
  </si>
  <si>
    <t>CHAPISCO APLICADO EM ALVENARIA (COM PRESENÇA DE VÃOS) E ESTRUTURAS DE CONCRETO DE FACHADA, COM EQUIPAMENTO DE PROJEÇÃO.  ARGAMASSA TRAÇO 1:3 COM PREPARO EM BETONEIRA 400 L. AF_06/2014</t>
  </si>
  <si>
    <t>CHAPISCO APLICADO SOMENTE NA ESTRUTURA DE CONCRETO DA FACHADA, COM DESEMPENADEIRA DENTADA. ARGAMASSA INDUSTRIALIZADA COM PREPARO MANUAL. AF_06/2014</t>
  </si>
  <si>
    <t>CHAPISCO APLICADO SOMENTE NA ESTRUTURA DE CONCRETO DA FACHADA, COM DESEMPENADEIRA DENTADA. ARGAMASSA INDUSTRIALIZADA COM PREPARO EM MISTURADOR 300 KG. AF_06/2014</t>
  </si>
  <si>
    <t>APLICAÇÃO MANUAL DE GESSO DESEMPENADO (SEM TALISCAS) EM TETO DE AMBIENTES DE ÁREA MAIOR QUE 10M², ESPESSURA DE 0,5CM. AF_06/2014</t>
  </si>
  <si>
    <t>APLICAÇÃO MANUAL DE GESSO DESEMPENADO (SEM TALISCAS) EM TETO DE AMBIENTES DE ÁREA ENTRE 5M² E 10M², ESPESSURA DE 0,5CM. AF_06/2014</t>
  </si>
  <si>
    <t>APLICAÇÃO MANUAL DE GESSO DESEMPENADO (SEM TALISCAS) EM TETO DE AMBIENTES DE ÁREA MENOR QUE 5M², ESPESSURA DE 0,5CM. AF_06/2014</t>
  </si>
  <si>
    <t>APLICAÇÃO MANUAL DE GESSO DESEMPENADO (SEM TALISCAS) EM TETO DE AMBIENTES DE ÁREA MAIOR QUE 10M², ESPESSURA DE 1,0CM. AF_06/2014</t>
  </si>
  <si>
    <t>APLICAÇÃO MANUAL DE GESSO DESEMPENADO (SEM TALISCAS) EM TETO DE AMBIENTES DE ÁREA ENTRE 5M² E 10M², ESPESSURA DE 1,0CM. AF_06/2014</t>
  </si>
  <si>
    <t>APLICAÇÃO MANUAL DE GESSO DESEMPENADO (SEM TALISCAS) EM TETO DE AMBIENTES DE ÁREA MENOR QUE 5M², ESPESSURA DE 1,0CM. AF_06/2014</t>
  </si>
  <si>
    <t>APLICAÇÃO MANUAL DE GESSO DESEMPENADO (SEM TALISCAS) EM PAREDES DE AMBIENTES DE ÁREA MAIOR QUE 10M², ESPESSURA DE 0,5CM. AF_06/2014</t>
  </si>
  <si>
    <t>APLICAÇÃO MANUAL DE GESSO DESEMPENADO (SEM TALISCAS) EM PAREDES DE AMBIENTES DE ÁREA ENTRE 5M² E 10M², ESPESSURA DE 0,5CM. AF_06/2014</t>
  </si>
  <si>
    <t>APLICAÇÃO MANUAL DE GESSO DESEMPENADO (SEM TALISCAS) EM PAREDES DE AMBIENTES DE ÁREA MENOR QUE 5M², ESPESSURA DE 0,5CM. AF_06/2014</t>
  </si>
  <si>
    <t>APLICAÇÃO MANUAL DE GESSO DESEMPENADO (SEM TALISCAS) EM PAREDES DE AMBIENTES DE ÁREA MAIOR QUE 10M², ESPESSURA DE 1,0CM. AF_06/2014</t>
  </si>
  <si>
    <t>APLICAÇÃO MANUAL DE GESSO DESEMPENADO (SEM TALISCAS) EM PAREDES DE AMBIENTES DE ÁREA ENTRE 5M² E 10M², ESPESSURA DE 1,0CM. AF_06/2014</t>
  </si>
  <si>
    <t>APLICAÇÃO MANUAL DE GESSO DESEMPENADO (SEM TALISCAS) EM PAREDES DE AMBIENTES DE ÁREA MENOR QUE 5M², ESPESSURA DE 1,0CM. AF_06/2014</t>
  </si>
  <si>
    <t>APLICAÇÃO MANUAL DE GESSO SARRAFEADO (COM TALISCAS) EM PAREDES DE AMBIENTES DE ÁREA MAIOR QUE 10M², ESPESSURA DE 1,0CM. AF_06/2014</t>
  </si>
  <si>
    <t>APLICAÇÃO MANUAL DE GESSO SARRAFEADO (COM TALISCAS) EM PAREDES DE AMBIENTES DE ÁREA ENTRE 5M² E 10M², ESPESSURA DE 1,0CM. AF_06/2014</t>
  </si>
  <si>
    <t>APLICAÇÃO MANUAL DE GESSO SARRAFEADO (COM TALISCAS) EM PAREDES DE AMBIENTES DE ÁREA MENOR QUE 5M², ESPESSURA DE 1,0CM. AF_06/2014</t>
  </si>
  <si>
    <t>APLICAÇÃO MANUAL DE GESSO SARRAFEADO (COM TALISCAS) EM PAREDES DE AMBIENTES DE ÁREA MAIOR QUE 10M², ESPESSURA DE 1,5CM. AF_06/2014</t>
  </si>
  <si>
    <t>APLICAÇÃO MANUAL DE GESSO SARRAFEADO (COM TALISCAS) EM PAREDES DE AMBIENTES DE ÁREA ENTRE 5M² E 10M², ESPESSURA DE 1,5CM. AF_06/2014</t>
  </si>
  <si>
    <t>APLICAÇÃO MANUAL DE GESSO SARRAFEADO (COM TALISCAS) EM PAREDES DE AMBIENTES DE ÁREA MENOR QUE 5M², ESPESSURA DE 1,5CM. AF_06/2014</t>
  </si>
  <si>
    <t>APLICAÇÃO DE GESSO PROJETADO COM EQUIPAMENTO DE PROJEÇÃO EM PAREDES DE AMBIENTES DE ÁREA MAIOR QUE 10M², DESEMPENADO (SEM TALISCAS), ESPESSURA DE 0,5CM. AF_06/2014</t>
  </si>
  <si>
    <t>APLICAÇÃO DE GESSO PROJETADO COM EQUIPAMENTO DE PROJEÇÃO EM PAREDES DE AMBIENTES DE ÁREA ENTRE 5M² E 10M², DESEMPENADO (SEM TALISCAS), ESPESSURA DE 0,5CM. AF_06/2014</t>
  </si>
  <si>
    <t>APLICAÇÃO DE GESSO PROJETADO COM EQUIPAMENTO DE PROJEÇÃO EM PAREDES DE AMBIENTES DE ÁREA MENOR QUE 5M², DESEMPENADO (SEM TALISCAS), ESPESSURA DE 0,5CM. AF_06/2014</t>
  </si>
  <si>
    <t>APLICAÇÃO DE GESSO PROJETADO COM EQUIPAMENTO DE PROJEÇÃO EM PAREDES DE AMBIENTES DE ÁREA MAIOR QUE 10M², DESEMPENADO (SEM TALISCAS), ESPESSURA DE 1,0CM. AF_06/2014</t>
  </si>
  <si>
    <t>APLICAÇÃO DE GESSO PROJETADO COM EQUIPAMENTO DE PROJEÇÃO EM PAREDES DE AMBIENTES DE ÁREA ENTRE 5M² E 10M², DESEMPENADO (SEM TALISCAS), ESPESSURA DE 1,0CM. AF_06/2014</t>
  </si>
  <si>
    <t>APLICAÇÃO DE GESSO PROJETADO COM EQUIPAMENTO DE PROJEÇÃO EM PAREDES DE AMBIENTES DE ÁREA MENOR QUE 5M², DESEMPENADO (SEM TALISCAS), ESPESSURA DE 1,0CM. AF_06/2014</t>
  </si>
  <si>
    <t>APLICAÇÃO DE GESSO PROJETADO COM EQUIPAMENTO DE PROJEÇÃO EM PAREDES DE AMBIENTES DE ÁREA MAIOR QUE 10M², SARRAFEADO (COM TALISCAS), ESPESSURA DE 1,0CM. AF_06/2014</t>
  </si>
  <si>
    <t>APLICAÇÃO DE GESSO PROJETADO COM EQUIPAMENTO DE PROJEÇÃO EM PAREDES DE AMBIENTES DE ÁREA ENTRE 5M² E 10M², SARRAFEADO (COM TALISCAS), ESPESSURA DE 1,0CM. AF_06/2014</t>
  </si>
  <si>
    <t>APLICAÇÃO DE GESSO PROJETADO COM EQUIPAMENTO DE PROJEÇÃO EM PAREDES DE AMBIENTES DE ÁREA MENOR QUE 5M², SARRAFEADO (COM TALISCAS), ESPESSURA DE 1,0CM. AF_06/2014</t>
  </si>
  <si>
    <t>APLICAÇÃO DE GESSO PROJETADO COM EQUIPAMENTO DE PROJEÇÃO EM PAREDES DE AMBIENTES DE ÁREA MAIOR QUE 10M², SARRAFEADO (COM TALISCAS), ESPESSURA DE 1,5CM. AF_06/2014</t>
  </si>
  <si>
    <t>APLICAÇÃO DE GESSO PROJETADO COM EQUIPAMENTO DE PROJEÇÃO EM PAREDES DE AMBIENTES DE ÁREA ENTRE 5M² E 10M², SARRAFEADO (COM TALISCAS), ESPESSURA DE 1,5CM. AF_06/2014</t>
  </si>
  <si>
    <t>APLICAÇÃO DE GESSO PROJETADO COM EQUIPAMENTO DE PROJEÇÃO EM PAREDES DE AMBIENTES DE ÁREA MENOR QUE 5M², SARRAFEADO (COM TALISCAS), ESPESSURA DE 1,5CM. AF_06/2014</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</si>
  <si>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</si>
  <si>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</si>
  <si>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</si>
  <si>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</si>
  <si>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</si>
  <si>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</si>
  <si>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</si>
  <si>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</si>
  <si>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</si>
  <si>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</si>
  <si>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</si>
  <si>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</si>
  <si>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MASSA ÚNICA, PARA RECEBIMENTO DE PINTURA OU CERÂMICA, ARGAMASSA INDUSTRIALIZADA, PREPARO MECÂNICO, APLICADO COM EQUIPAMENTO DE MISTURA E PROJEÇÃO DE 1,5 M3/H EM FACES INTERNAS DE PAREDES, ESPESSURA DE 5MM, SEM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</si>
  <si>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</si>
  <si>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</si>
  <si>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</si>
  <si>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</si>
  <si>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</si>
  <si>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</si>
  <si>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</si>
  <si>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</si>
  <si>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</si>
  <si>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</si>
  <si>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</si>
  <si>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</si>
  <si>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</si>
  <si>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EMBOÇO OU MASSA ÚNICA EM ARGAMASSA TRAÇO 1:2:8, PREPARO MECÂNICO COM BETONEIRA 400 L, APLICADA MANUALMENTE EM PANOS DE FACHADA COM PRESENÇA DE VÃOS, ESPESSURA DE 25 MM. AF_06/2014</t>
  </si>
  <si>
    <t>EMBOÇO OU MASSA ÚNICA EM ARGAMASSA TRAÇO 1:2:8, PREPARO MANUAL, APLICADA MANUALMENTE EM PANOS DE FACHADA COM PRESENÇA DE VÃOS, ESPESSURA DE 25 MM. AF_06/2014</t>
  </si>
  <si>
    <t>EMBOÇO OU MASSA ÚNICA EM ARGAMASSA INDUSTRIALIZADA, PREPARO MECÂNICO E APLICAÇÃO COM EQUIPAMENTO DE MISTURA E PROJEÇÃO DE 1,5 M3/H DE ARGAMASSA EM PANOS DE FACHADA COM PRESENÇA DE VÃOS, ESPESSURA DE 25 MM. AF_06/2014</t>
  </si>
  <si>
    <t>EMBOÇO OU MASSA ÚNICA EM ARGAMASSA TRAÇO 1:2:8, PREPARO MECÂNICO COM BETONEIRA 400 L, APLICADA MANUALMENTE EM PANOS DE FACHADA COM PRESENÇA DE VÃOS, ESPESSURA DE 35 MM. AF_06/2014</t>
  </si>
  <si>
    <t>EMBOÇO OU MASSA ÚNICA EM ARGAMASSA TRAÇO 1:2:8, PREPARO MANUAL, APLICADA MANUALMENTE EM PANOS DE FACHADA COM PRESENÇA DE VÃOS, ESPESSURA DE 35 MM. AF_06/2014</t>
  </si>
  <si>
    <t>EMBOÇO OU MASSA ÚNICA EM ARGAMASSA INDUSTRIALIZADA, PREPARO MECÂNICO E APLICAÇÃO COM EQUIPAMENTO DE MISTURA E PROJEÇÃO DE 1,5 M3/H DE ARGAMASSA EM PANOS DE FACHADA COM PRESENÇA DE VÃOS, ESPESSURA DE 35 MM. AF_06/2014</t>
  </si>
  <si>
    <t>EMBOÇO OU MASSA ÚNICA EM ARGAMASSA TRAÇO 1:2:8, PREPARO MECÂNICO COM BETONEIRA 400 L, APLICADA MANUALMENTE EM PANOS DE FACHADA COM PRESENÇA DE VÃOS, ESPESSURA DE 45 MM. AF_06/2014</t>
  </si>
  <si>
    <t>EMBOÇO OU MASSA ÚNICA EM ARGAMASSA TRAÇO 1:2:8, PREPARO MANUAL, APLICADA MANUALMENTE EM PANOS DE FACHADA COM PRESENÇA DE VÃOS, ESPESSURA DE 45 MM. AF_06/2014</t>
  </si>
  <si>
    <t>EMBOÇO OU MASSA ÚNICA EM ARGAMASSA INDUSTRIALIZADA, PREPARO MECÂNICO E APLICAÇÃO COM EQUIPAMENTO DE MISTURA E PROJEÇÃO DE 1,5 M3/H DE ARGAMASSA EM PANOS DE FACHADA COM PRESENÇA DE VÃOS, ESPESSURA DE 45 MM. AF_06/2014</t>
  </si>
  <si>
    <t>EMBOÇO OU MASSA ÚNICA EM ARGAMASSA TRAÇO 1:2:8, PREPARO MECÂNICO COM BETONEIRA 400 L, APLICADA MANUALMENTE EM PANOS DE FACHADA COM PRESENÇA DE VÃOS, ESPESSURA MAIOR OU IGUAL A 50 MM. AF_06/2014</t>
  </si>
  <si>
    <t>EMBOÇO OU MASSA ÚNICA EM ARGAMASSA TRAÇO 1:2:8, PREPARO MANUAL, APLICADA MANUALMENTE EM PANOS DE FACHADA COM PRESENÇA DE VÃOS, ESPESSURA MAIOR OU IGUAL A 50 MM. AF_06/2014</t>
  </si>
  <si>
    <t>EMBOÇO OU MASSA ÚNICA EM ARGAMASSA INDUSTRIALIZADA, PREPARO MECÂNICO E APLICAÇÃO COM EQUIPAMENTO DE MISTURA E PROJEÇÃO DE 1,5 M3/H DE ARGAMASSA EM PANOS DE FACHADA COM PRESENÇA DE VÃOS, ESPESSURA MAIOR OU IGUAL A 50 MM. AF_06/2014</t>
  </si>
  <si>
    <t>EMBOÇO OU MASSA ÚNICA EM ARGAMASSA TRAÇO 1:2:8, PREPARO MECÂNICO COM BETONEIRA 400 L, APLICADA MANUALMENTE EM PANOS CEGOS DE FACHADA (SEM PRESENÇA DE VÃOS), ESPESSURA DE 25 MM. AF_06/2014</t>
  </si>
  <si>
    <t>EMBOÇO OU MASSA ÚNICA EM ARGAMASSA TRAÇO 1:2:8, PREPARO MANUAL, APLICADA MANUALMENTE EM PANOS CEGOS DE FACHADA (SEM PRESENÇA DE VÃOS), ESPESSURA DE 25 MM. AF_06/2014</t>
  </si>
  <si>
    <t>EMBOÇO OU MASSA ÚNICA EM ARGAMASSA INDUSTRIALIZADA, PREPARO MECÂNICO E APLICAÇÃO COM EQUIPAMENTO DE MISTURA E PROJEÇÃO DE 1,5 M3/H DE ARGAMASSA EM PANOS CEGOS DE FACHADA (SEM PRESENÇA DE VÃOS), ESPESSURA DE 25 MM. AF_06/2014</t>
  </si>
  <si>
    <t>EMBOÇO OU MASSA ÚNICA EM ARGAMASSA TRAÇO 1:2:8, PREPARO MECÂNICO COM BETONEIRA 400 L, APLICADA MANUALMENTE EM PANOS CEGOS DE FACHADA (SEM PRESENÇA DE VÃOS), ESPESSURA DE 35 MM. AF_06/2014</t>
  </si>
  <si>
    <t>EMBOÇO OU MASSA ÚNICA EM ARGAMASSA TRAÇO 1:2:8, PREPARO MANUAL, APLICADA MANUALMENTE EM PANOS CEGOS DE FACHADA (SEM PRESENÇA DE VÃOS), ESPESSURA DE 35 MM. AF_06/2014</t>
  </si>
  <si>
    <t>EMBOÇO OU MASSA ÚNICA EM ARGAMASSA INDUSTRIALIZADA, PREPARO MECÂNICO E APLICAÇÃO COM EQUIPAMENTO DE MISTURA E PROJEÇÃO DE 1,5 M3/H DE ARGAMASSA EM PANOS CEGOS DE FACHADA (SEM PRESENÇA DE VÃOS), ESPESSURA DE 35 MM. AF_06/2014</t>
  </si>
  <si>
    <t>EMBOÇO OU MASSA ÚNICA EM ARGAMASSA TRAÇO 1:2:8, PREPARO MECÂNICO COM BETONEIRA 400 L, APLICADA MANUALMENTE EM PANOS CEGOS DE FACHADA (SEM PRESENÇA DE VÃOS), ESPESSURA DE 45 MM. AF_06/2014</t>
  </si>
  <si>
    <t>EMBOÇO OU MASSA ÚNICA EM ARGAMASSA TRAÇO 1:2:8, PREPARO MANUAL, APLICADA MANUALMENTE EM PANOS CEGOS DE FACHADA (SEM PRESENÇA DE VÃOS), ESPESSURA DE 45 MM. AF_06/2014</t>
  </si>
  <si>
    <t>EMBOÇO OU MASSA ÚNICA EM ARGAMASSA INDUSTRIALIZADA, PREPARO MECÂNICO E APLICAÇÃO COM EQUIPAMENTO DE MISTURA E PROJEÇÃO DE 1,5 M3/H DE ARGAMASSA EM PANOS CEGOS DE FACHADA (SEM PRESENÇA DE VÃOS), ESPESSURA DE 45 MM. AF_06/2014</t>
  </si>
  <si>
    <t>EMBOÇO OU MASSA ÚNICA EM ARGAMASSA TRAÇO 1:2:8, PREPARO MECÂNICO COM BETONEIRA 400 L, APLICADA MANUALMENTE EM PANOS CEGOS DE FACHADA (SEM PRESENÇA DE VÃOS), ESPESSURA MAIOR OU IGUAL A 50 MM. AF_06/2014</t>
  </si>
  <si>
    <t>EMBOÇO OU MASSA ÚNICA EM ARGAMASSA TRAÇO 1:2:8, PREPARO MANUAL, APLICADA MANUALMENTE EM PANOS CEGOS DE FACHADA (SEM PRESENÇA DE VÃOS), ESPESSURA MAIOR OU IGUAL A 50 MM. AF_06/2014</t>
  </si>
  <si>
    <t>EMBOÇO OU MASSA ÚNICA EM ARGAMASSA INDUSTRIALIZADA, PREPARO MECÂNICO E APLICAÇÃO COM EQUIPAMENTO DE MISTURA E PROJEÇÃO DE 1,5 M3/H DE ARGAMASSA EM PANOS CEGOS DE FACHADA (SEM PRESENÇA DE VÃOS), ESPESSURA MAIOR OU IGUAL A 50 MM. AF_06/2014</t>
  </si>
  <si>
    <t>EMBOÇO OU MASSA ÚNICA EM ARGAMASSA TRAÇO 1:2:8, PREPARO MECÂNICO COM BETONEIRA 400 L, APLICADA MANUALMENTE EM SUPERFÍCIES EXTERNAS DA SACADA, ESPESSURA DE 25 MM, SEM USO DE TELA METÁLICA DE REFORÇO CONTRA FISSURAÇÃO. AF_06/2014</t>
  </si>
  <si>
    <t>EMBOÇO OU MASSA ÚNICA EM ARGAMASSA TRAÇO 1:2:8, PREPARO MANUAL, APLICADA MANUALMENTE EM SUPERFÍCIES EXTERNAS DA SACADA, ESPESSURA DE 25 MM, SEM USO DE TELA METÁLICA DE REFORÇO CONTRA FISSURAÇÃO. AF_06/2014</t>
  </si>
  <si>
    <t>EMBOÇO OU MASSA ÚNICA EM ARGAMASSA INDUSTRIALIZADA, PREPARO MECÂNICO E APLICAÇÃO COM EQUIPAMENTO DE MISTURA E PROJEÇÃO DE 1,5 M3/H EM SUPERFÍCIES EXTERNAS DA SACADA, ESPESSURA 25 MM, SEM USO DE TELA METÁLICA. AF_06/2014</t>
  </si>
  <si>
    <t>EMBOÇO OU MASSA ÚNICA EM ARGAMASSA TRAÇO 1:2:8, PREPARO MECÂNICO COM BETONEIRA 400 L, APLICADA MANUALMENTE EM SUPERFÍCIES EXTERNAS DA SACADA, ESPESSURA DE 35 MM, SEM USO DE TELA METÁLICA DE REFORÇO CONTRA FISSURAÇÃO. AF_06/2014</t>
  </si>
  <si>
    <t>EMBOÇO OU MASSA ÚNICA EM ARGAMASSA TRAÇO 1:2:8, PREPARO MANUAL, APLICADA MANUALMENTE EM SUPERFÍCIES EXTERNAS DA SACADA, ESPESSURA DE 35 MM, SEM USO DE TELA METÁLICA DE REFORÇO CONTRA FISSURAÇÃO. AF_06/2014</t>
  </si>
  <si>
    <t>EMBOÇO OU MASSA ÚNICA EM ARGAMASSA INDUSTRIALIZADA, PREPARO MECÂNICO E APLICAÇÃO COM EQUIPAMENTO DE MISTURA E PROJEÇÃO DE 1,5 M3/H EM SUPERFÍCIES EXTERNAS DA SACADA, ESPESSURA 35 MM, SEM USO DE TELA METÁLICA. AF_06/2014</t>
  </si>
  <si>
    <t>EMBOÇO OU MASSA ÚNICA EM ARGAMASSA TRAÇO 1:2:8, PREPARO MECÂNICO COM BETONEIRA 400 L, APLICADA MANUALMENTE EM SUPERFÍCIES EXTERNAS DA SACADA, ESPESSURA DE 45 MM, SEM USO DE TELA METÁLICA DE REFORÇO CONTRA FISSURAÇÃO. AF_06/2014</t>
  </si>
  <si>
    <t>EMBOÇO OU MASSA ÚNICA EM ARGAMASSA TRAÇO 1:2:8, PREPARO MANUAL, APLICADA MANUALMENTE EM SUPERFÍCIES EXTERNAS DA SACADA, ESPESSURA DE 45 MM, SEM USO DE TELA METÁLICA DE REFORÇO CONTRA FISSURAÇÃO. AF_06/2014</t>
  </si>
  <si>
    <t>EMBOÇO OU MASSA ÚNICA EM ARGAMASSA INDUSTRIALIZADA, PREPARO MECÂNICO E APLICAÇÃO COM EQUIPAMENTO DE MISTURA E PROJEÇÃO DE 1,5 M3/H EM SUPERFÍCIES EXTERNAS DA SACADA, ESPESSURA 45 MM, SEM USO DE TELA METÁLICA. AF_06/2014</t>
  </si>
  <si>
    <t>EMBOÇO OU MASSA ÚNICA EM ARGAMASSA TRAÇO 1:2:8, PREPARO MECÂNICO COM BETONEIRA 400 L, APLICADA MANUALMENTE EM SUPERFÍCIES EXTERNAS DA SACADA, ESPESSURA MAIOR OU IGUAL A 50 MM, SEM USO DE TELA METÁLICA DE REFORÇO CONTRA FISSURAÇÃO. AF_06/2014</t>
  </si>
  <si>
    <t>EMBOÇO OU MASSA ÚNICA EM ARGAMASSA TRAÇO 1:2:8, PREPARO MANUAL, APLICADA MANUALMENTE EM SUPERFÍCIES EXTERNAS DA SACADA, ESPESSURA MAIOR OU IGUAL A 50 MM, SEM USO DE TELA METÁLICA DE REFORÇO CONTRA FISSURAÇÃO. AF_06/2014</t>
  </si>
  <si>
    <t>EMBOÇO OU MASSA ÚNICA EM ARGAMASSA INDUSTRIALIZADA, PREPARO MECÂNICO E APLICAÇÃO COM EQUIPAMENTO DE MISTURA E PROJEÇÃO DE 1,5 M3/H EM SUPERFÍCIES EXTERNAS DA SACADA, ESPESSURA MAIOR OU IGUAL A 50 MM, SEM USO DE TELA METÁLICA. AF_06/2014</t>
  </si>
  <si>
    <t>EMBOÇO OU MASSA ÚNICA EM ARGAMASSA TRAÇO 1:2:8, PREPARO MECÂNICO COM BETONEIRA 400 L, APLICADA MANUALMENTE NAS PAREDES INTERNAS DA SACADA, ESPESSURA DE 25 MM, SEM USO DE TELA METÁLICA DE REFORÇO CONTRA FISSURAÇÃO. AF_06/2014</t>
  </si>
  <si>
    <t>EMBOÇO OU MASSA ÚNICA EM ARGAMASSA TRAÇO 1:2:8, PREPARO MANUAL, APLICADA MANUALMENTE NAS PAREDES INTERNAS DA SACADA, ESPESSURA DE 25 MM, SEM USO DE TELA METÁLICA DE REFORÇO CONTRA FISSURAÇÃO. AF_06/2014</t>
  </si>
  <si>
    <t>EMBOÇO OU MASSA ÚNICA EM ARGAMASSA INDUSTRIALIZADA, PREPARO MECÂNICO E APLICAÇÃO COM EQUIPAMENTO DE MISTURA E PROJEÇÃO DE 1,5 M3/H NAS PAREDES INTERNAS DA SACADA, ESPESSURA 25 MM, SEM USO DE TELA METÁLICA. AF_06/2014</t>
  </si>
  <si>
    <t>EMBOÇO OU MASSA ÚNICA EM ARGAMASSA TRAÇO 1:2:8, PREPARO MECÂNICO COM BETONEIRA 400 L, APLICADA MANUALMENTE NAS PAREDES INTERNAS DA SACADA, ESPESSURA DE 35 MM, SEM USO DE TELA METÁLICA DE REFORÇO CONTRA FISSURAÇÃO. AF_06/2014</t>
  </si>
  <si>
    <t>EMBOÇO OU MASSA ÚNICA EM ARGAMASSA TRAÇO 1:2:8, PREPARO MANUAL, APLICADA MANUALMENTE NAS PAREDES INTERNAS DA SACADA, ESPESSURA DE 35 MM, SEM USO DE TELA METÁLICA DE REFORÇO CONTRA FISSURAÇÃO. AF_06/2014</t>
  </si>
  <si>
    <t>EMBOÇO OU MASSA ÚNICA EM ARGAMASSA INDUSTRIALIZADA, PREPARO MECÂNICO E APLICAÇÃO COM EQUIPAMENTO DE MISTURA E PROJEÇÃO DE 1,5 M3/H DE ARGAMASSA NAS PAREDES INTERNAS DA SACADA, ESPESSURA 35 MM, SEM USO DE TELA METÁLICA. AF_06/2014</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</si>
  <si>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</si>
  <si>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</si>
  <si>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</si>
  <si>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</si>
  <si>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</si>
  <si>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</si>
  <si>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</si>
  <si>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</si>
  <si>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</si>
  <si>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</si>
  <si>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</si>
  <si>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</si>
  <si>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</si>
  <si>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</si>
  <si>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</si>
  <si>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</si>
  <si>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</si>
  <si>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</si>
  <si>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</si>
  <si>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</si>
  <si>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</si>
  <si>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</si>
  <si>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</si>
  <si>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</si>
  <si>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</si>
  <si>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</si>
  <si>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(COMPOSIÇÃO REPRESENTATIVA) DO SERVIÇO DE EMBOÇO/MASSA ÚNICA, TRAÇO 1:2:8, PREPARO MECÂNICO, COM BETONEIRA DE 400L, EM PAREDES DE AMBIENTES INTERNOS, COM EXECUÇÃO DE TALISCAS, PARA EDIFICAÇÃO HABITACIONAL MULTIFAMILIAR (PRÉDIO). AF_11/2014</t>
  </si>
  <si>
    <t>(COMPOSIÇÃO REPRESENTATIVA) DO SERVIÇO DE APLICAÇÃO MANUAL DE GESSO DESEMPENADO (SEM TALISCAS) EM TETO, ESPESSURA 0,5 CM, PARA EDIFICAÇÃO HABITACIONAL MULTIFAMILIAR (PRÉDIO). AF_11/2014</t>
  </si>
  <si>
    <t>(COMPOSIÇÃO REPRESENTATIVA) DO SERVIÇO DE EMBOÇO/MASSA ÚNICA, APLICADO MANUALMENTE, TRAÇO 1:2:8, EM BETONEIRA DE 400L, PAREDES INTERNAS, COM EXECUÇÃO DE TALISCAS, EDIFICAÇÃO HABITACIONAL UNIFAMILIAR (CASAS) E EDIFICAÇÃO PÚBLICA PADRÃO. AF_12/2014</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</si>
  <si>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</si>
  <si>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</si>
  <si>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</si>
  <si>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</si>
  <si>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REVESTIMENTO CERÂMICO PARA PAREDES EXTERNAS EM PASTILHAS DE PORCELANA 5 X 5 CM (PLACAS DE 30 X 30 CM), ALINHADAS A PRUMO, APLICADO EM PANOS COM VÃOS. AF_06/2014</t>
  </si>
  <si>
    <t>REVESTIMENTO CERÂMICO PARA PAREDES EXTERNAS EM PASTILHAS DE PORCELANA 5 X 5 CM (PLACAS DE 30 X 30 CM), ALINHADAS A PRUMO, APLICADO EM PANOS SEM VÃOS. AF_06/2014</t>
  </si>
  <si>
    <t>REVESTIMENTO CERÂMICO PARA PAREDES EXTERNAS EM PASTILHAS DE PORCELANA 5 X 5 CM (PLACAS DE 30 X 30 CM), ALINHADAS A PRUMO, APLICADO EM SUPERFÍCIES EXTERNAS DA SACADA. AF_06/2014</t>
  </si>
  <si>
    <t>REVESTIMENTO CERÂMICO PARA PAREDES EXTERNAS EM PASTILHAS DE PORCELANA 5 X 5 CM (PLACAS DE 30 X 30 CM), ALINHADAS A PRUMO, APLICADO EM SUPERFÍCIES INTERNAS DA SACADA. AF_06/2014</t>
  </si>
  <si>
    <t>REVESTIMENTO CERÂMICO PARA PAREDES INTERNAS COM PLACAS TIPO ESMALTADA EXTRA DE DIMENSÕES 20X20 CM APLICADAS EM AMBIENTES DE ÁREA MENOR QUE 5 M² NA ALTURA INTEIRA DAS PAREDES. AF_06/2014</t>
  </si>
  <si>
    <t>REVESTIMENTO CERÂMICO PARA PAREDES INTERNAS COM PLACAS TIPO ESMALTADA EXTRA DE DIMENSÕES 20X20 CM APLICADAS EM AMBIENTES DE ÁREA MAIOR QUE 5 M² NA ALTURA INTEIRA DAS PAREDES. AF_06/2014</t>
  </si>
  <si>
    <t>REVESTIMENTO CERÂMICO PARA PAREDES INTERNAS COM PLACAS TIPO ESMALTADA EXTRA DE DIMENSÕES 20X20 CM APLICADAS EM AMBIENTES DE ÁREA MENOR QUE 5 M² A MEIA ALTURA DAS PAREDES. AF_06/2014</t>
  </si>
  <si>
    <t>REVESTIMENTO CERÂMICO PARA PAREDES INTERNAS COM PLACAS TIPO ESMALTADA EXTRA DE DIMENSÕES 20X20 CM APLICADAS EM AMBIENTES DE ÁREA MAIOR QUE 5 M² A MEIA ALTURA DAS PAREDES. AF_06/2014</t>
  </si>
  <si>
    <t>REVESTIMENTO CERÂMICO PARA PAREDES INTERNAS COM PLACAS TIPO ESMALTADA EXTRA DE DIMENSÕES 25X35 CM APLICADAS EM AMBIENTES DE ÁREA MENOR QUE 5 M² NA ALTURA INTEIRA DAS PAREDES. AF_06/2014</t>
  </si>
  <si>
    <t>REVESTIMENTO CERÂMICO PARA PAREDES INTERNAS COM PLACAS TIPO ESMALTADA EXTRA DE DIMENSÕES 25X35 CM APLICADAS EM AMBIENTES DE ÁREA MAIOR QUE 5 M² NA ALTURA INTEIRA DAS PAREDES. AF_06/2014</t>
  </si>
  <si>
    <t>REVESTIMENTO CERÂMICO PARA PAREDES INTERNAS COM PLACAS TIPO ESMALTADA EXTRA DE DIMENSÕES 25X35 CM APLICADAS EM AMBIENTES DE ÁREA MENOR QUE 5 M² A MEIA ALTURA DAS PAREDES. AF_06/2014</t>
  </si>
  <si>
    <t>REVESTIMENTO CERÂMICO PARA PAREDES INTERNAS COM PLACAS TIPO ESMALTADA EXTRA DE DIMENSÕES 25X35 CM APLICADAS EM AMBIENTES DE ÁREA MAIOR QUE 5 M² A MEIA ALTURA DAS PAREDES. AF_06/2014</t>
  </si>
  <si>
    <t>REVESTIMENTO CERÂMICO PARA PAREDES INTERNAS COM PLACAS TIPO ESMALTADA EXTRA  DE DIMENSÕES 33X45 CM APLICADAS EM AMBIENTES DE ÁREA MENOR QUE 5 M² NA ALTURA INTEIRA DAS PAREDES. AF_06/2014</t>
  </si>
  <si>
    <t>REVESTIMENTO CERÂMICO PARA PAREDES INTERNAS COM PLACAS TIPO ESMALTADA EXTRA DE DIMENSÕES 33X45 CM APLICADAS EM AMBIENTES DE ÁREA MAIOR QUE 5 M² NA ALTURA INTEIRA DAS PAREDES. AF_06/2014</t>
  </si>
  <si>
    <t>REVESTIMENTO CERÂMICO PARA PAREDES INTERNAS COM PLACAS TIPO ESMALTADA EXTRA DE DIMENSÕES 33X45 CM APLICADAS EM AMBIENTES DE ÁREA MENOR QUE 5 M² A MEIA ALTURA DAS PAREDES. AF_06/2014</t>
  </si>
  <si>
    <t>REVESTIMENTO CERÂMICO PARA PAREDES INTERNAS COM PLACAS TIPO ESMALTADA EXTRA  DE DIMENSÕES 33X45 CM APLICADAS EM AMBIENTES DE ÁREA MAIOR QUE 5 M² A MEIA ALTURA DAS PAREDES. AF_06/2014</t>
  </si>
  <si>
    <t>REVESTIMENTO CERÂMICO PARA PAREDES EXTERNAS EM PASTILHAS DE PORCELANA 2,5 X 2,5 CM (PLACAS DE 30 X 30 CM), ALINHADAS A PRUMO, APLICADO EM PANOS COM VÃOS. AF_10/2014</t>
  </si>
  <si>
    <t>REVESTIMENTO CERÂMICO PARA PAREDES EXTERNAS EM PASTILHAS DE PORCELANA 2,5 X 2,5 CM (PLACAS DE 30 X 30 CM), ALINHADAS A PRUMO, APLICADO EM PANOS SEM VÃOS. AF_10/2014</t>
  </si>
  <si>
    <t>REVESTIMENTO CERÂMICO PARA PAREDES EXTERNAS EM PASTILHAS DE PORCELANA 2,5 X 2,5 CM (PLACAS DE 30 X 30 CM), ALINHADAS A PRUMO, APLICADO EM SUPERFÍCIES EXTERNAS DA SACADA. AF_10/2014</t>
  </si>
  <si>
    <t>REVESTIMENTO CERÂMICO PARA PAREDES EXTERNAS EM PASTILHAS DE PORCELANA 2,5 X 2,5 CM (PLACAS DE 30 X 30 CM), ALINHADAS A PRUMO, APLICADO EM SUPERFÍCIES INTERNAS DA SACADA. AF_10/2014</t>
  </si>
  <si>
    <t>REVESTIMENTO CERÂMICO PARA PAREDES INTERNAS COM PLACAS TIPO ESMALTADA PADRÃO POPULAR DE DIMENSÕES 20X20 CM, ARGAMASSA TIPO AC I, APLICADAS EM AMBIENTES DE ÁREA MENOR QUE 5 M2 NA ALTURA INTEIRA DAS PAREDES. AF_06/2014</t>
  </si>
  <si>
    <t>REVESTIMENTO CERÂMICO PARA PAREDES INTERNAS COM PLACAS TIPO ESMALTADA PADRÃO POPULAR DE DIMENSÕES 20X20 CM, ARGAMASSA TIPO AC I, APLICADAS EM AMBIENTES DE ÁREA MAIOR QUE 5 M2 NA ALTURA INTEIRA DAS PAREDES. AF_06/2014</t>
  </si>
  <si>
    <t>REVESTIMENTO CERÂMICO PARA PAREDES INTERNAS COM PLACAS TIPO ESMALTADA PADRÃO POPULAR DE DIMENSÕES 20X20 CM, ARGAMASSA TIPO AC I, APLICADAS EM AMBIENTES DE ÁREA MENOR QUE 5 M2 A MEIA ALTURA DAS PAREDES. AF_06/2014</t>
  </si>
  <si>
    <t>REVESTIMENTO CERÂMICO PARA PAREDES INTERNAS COM PLACAS TIPO ESMALTADA PADRÃO POPULAR DE DIMENSÕES 20X20 CM, ARGAMASSA TIPO AC I, APLICADAS EM AMBIENTES DE ÁREA MAIOR QUE 5 M2 A MEIA ALTURA DAS PAREDES. AF_06/2014</t>
  </si>
  <si>
    <t>REVESTIMENTO CERÂMICO PARA PAREDES INTERNAS COM PLACAS TIPO ESMALTADA PADRÃO POPULAR DE DIMENSÕES 20X20 CM, ARGAMASSA TIPO AC III, APLICADAS EM AMBIENTES DE ÁREA MENOR QUE 5 M2 NA ALTURA INTEIRA DAS PAREDES. AF_06/2014</t>
  </si>
  <si>
    <t>REVESTIMENTO CERÂMICO PARA PAREDES INTERNAS COM PLACAS TIPO ESMALTADA PADRÃO POPULAR DE DIMENSÕES 20X20 CM, ARGAMASSA TIPO AC III, APLICADAS EM AMBIENTES DE ÁREA MAIOR QUE 5 M2 NA ALTURA INTEIRA DAS PAREDES. AF_06/2014</t>
  </si>
  <si>
    <t>REVESTIMENTO CERÂMICO PARA PAREDES INTERNAS COM PLACAS TIPO ESMALTADA PADRÃO POPULAR DE DIMENSÕES 20X20 CM, ARGAMASSA TIPO AC III, APLICADAS EM AMBIENTES DE ÁREA MENOR QUE 5 M2 A MEIA ALTURA DAS PAREDES. AF_06/2014</t>
  </si>
  <si>
    <t>REVESTIMENTO CERÂMICO PARA PAREDES INTERNAS COM PLACAS TIPO ESMALTADA PADRÃO POPULAR DE DIMENSÕES 20X20 CM, ARGAMASSA TIPO AC III, APLICADAS EM AMBIENTES DE ÁREA MAIOR QUE 5 M2 A MEIA ALTURA DAS PAREDES. AF_06/2014</t>
  </si>
  <si>
    <t>FORRO EM MADEIRA PINUS, PARA AMBIENTES RESIDENCIAIS, INCLUSIVE ESTRUTURA DE FIXAÇÃO. AF_05/2017</t>
  </si>
  <si>
    <t>FORRO EM MADEIRA PINUS, PARA AMBIENTES COMERCIAIS, INCLUSIVE ESTRUTURA DE FIXAÇÃO. AF_05/2017</t>
  </si>
  <si>
    <t>ACABAMENTOS PARA FORRO (RODA-FORRO EM MADEIRA PINUS). AF_05/2017</t>
  </si>
  <si>
    <t>FORRO EM PLACAS DE GESSO, PARA AMBIENTES RESIDENCIAIS. AF_05/2017_P</t>
  </si>
  <si>
    <t>FORRO EM DRYWALL, PARA AMBIENTES RESIDENCIAIS, INCLUSIVE ESTRUTURA DE FIXAÇÃO. AF_05/2017_P</t>
  </si>
  <si>
    <t>FORRO EM PLACAS DE GESSO, PARA AMBIENTES COMERCIAIS. AF_05/2017_P</t>
  </si>
  <si>
    <t>FORRO EM DRYWALL, PARA AMBIENTES COMERCIAIS, INCLUSIVE ESTRUTURA DE FIXAÇÃO. AF_05/2017_P</t>
  </si>
  <si>
    <t>ACABAMENTOS PARA FORRO (MOLDURA DE GESSO). AF_05/2017</t>
  </si>
  <si>
    <t>ACABAMENTOS PARA FORRO (MOLDURA EM DRYWALL, COM LARGURA DE 15 CM). AF_05/2017_P</t>
  </si>
  <si>
    <t>ACABAMENTOS PARA FORRO (SANCA DE GESSO MONTADA NA OBRA). AF_05/2017_P</t>
  </si>
  <si>
    <t>FORRO EM RÉGUAS DE PVC, FRISADO, PARA AMBIENTES RESIDENCIAIS, INCLUSIVE ESTRUTURA DE FIXAÇÃO. AF_05/2017_P</t>
  </si>
  <si>
    <t>FORRO EM RÉGUAS DE PVC, FRISADO, PARA AMBIENTES COMERCIAIS, INCLUSIVE ESTRUTURA DE FIXAÇÃO. AF_05/2017_P</t>
  </si>
  <si>
    <t>ACABAMENTOS PARA FORRO (RODA-FORRO EM PERFIL METÁLICO E PLÁSTICO). AF_05/2017</t>
  </si>
  <si>
    <t>FORRO EM RÉGUAS DE PVC, LISO, PARA AMBIENTES RESIDENCIAIS, INCLUSIVE ESTRUTURA DE FIXAÇÃO. AF_05/2017_P</t>
  </si>
  <si>
    <t>FORRO DE PVC, LISO, PARA AMBIENTES COMERCIAIS, INCLUSIVE ESTRUTURA DE FIXAÇÃO. AF_05/2017_P</t>
  </si>
  <si>
    <t>ESTUCAMENTO DE PANOS DE FACHADA SEM VÃOS DO SISTEMA DE PAREDES DE CONCRETO EM EDIFICAÇÕES DE MÚLTIPLOS PAVIMENTOS. AF_06/2015</t>
  </si>
  <si>
    <t>ESTUCAMENTO DE PANOS DE FACHADA COM VÃOS DO SISTEMA DE PAREDES DE CONCRETO EM EDIFICAÇÕES DE MÚLTIPLOS PAVIMENTOS. AF_06/2015</t>
  </si>
  <si>
    <t>ESTUCAMENTO DE SUPERFÍCIE EXTERNA DA SACADA DO SISTEMA DE PAREDES DE CONCRETO EM EDIFICAÇÕES DE MÚLTIPLOS PAVIMENTOS. AF_06/2015</t>
  </si>
  <si>
    <t>ESTUCAMENTO DE PANOS DE FACHADA SEM VÃOS DO SISTEMA DE PAREDES DE CONCRETO EM EDIFICAÇÕES DE PAVIMENTO ÚNICO. AF_06/2015</t>
  </si>
  <si>
    <t>ESTUCAMENTO DE PANOS DE FACHADA COM VÃOS DO SISTEMA DE PAREDES DE CONCRETO EM EDIFICAÇÕES DE PAVIMENTO ÚNICO. AF_06/2015</t>
  </si>
  <si>
    <t>ESTUCAMENTO DE DENSIDADE BAIXA NAS FACES INTERNAS DE PAREDES DO SISTEMA DE PAREDES DE CONCRETO. AF_06/2015</t>
  </si>
  <si>
    <t>ESTUCAMENTO, PARA QUALQUER REVESTIMENTO, EM TETO DO SISTEMA DE PAREDES DE CONCRETO. AF_06/2015</t>
  </si>
  <si>
    <t>ESTUCAMENTO DE DENSIDADE ALTA, NAS FACES INTERNAS DE PAREDES DO SISTEMA DE PAREDES DE CONCRETO. AF_06/2015</t>
  </si>
  <si>
    <t>ARGAMASSA TRAÇO 1:7 (EM VOLUME DE CIMENTO E AREIA MÉDIA ÚMIDA) COM ADIÇÃO DE PLASTIFICANTE PARA EMBOÇO/MASSA ÚNICA/ASSENTAMENTO DE ALVENARIA DE VEDAÇÃO, PREPARO MECÂNICO COM BETONEIRA 400 L. AF_08/2019</t>
  </si>
  <si>
    <t>ARGAMASSA TRAÇO 1:7 (EM VOLUME DE CIMENTO E AREIA MÉDIA ÚMIDA) COM ADIÇÃO DE PLASTIFICANTE PARA EMBOÇO/MASSA ÚNICA/ASSENTAMENTO DE ALVENARIA DE VEDAÇÃO, PREPARO MECÂNICO COM BETONEIRA 600 L. AF_08/2019</t>
  </si>
  <si>
    <t>ARGAMASSA TRAÇO 1:6 (EM VOLUME DE CIMENTO E AREIA MÉDIA ÚMIDA) COM ADIÇÃO DE PLASTIFICANTE PARA EMBOÇO/MASSA ÚNICA/ASSENTAMENTO DE ALVENARIA DE VEDAÇÃO, PREPARO MECÂNICO COM BETONEIRA 400 L. AF_08/2019</t>
  </si>
  <si>
    <t>ARGAMASSA TRAÇO 1:6 (EM VOLUME DE CIMENTO E AREIA MÉDIA ÚMIDA) COM ADIÇÃO DE PLASTIFICANTE PARA EMBOÇO/MASSA ÚNICA/ASSENTAMENTO DE ALVENARIA DE VEDAÇÃO, PREPARO MECÂNICO COM BETONEIRA 600 L. AF_08/2019</t>
  </si>
  <si>
    <t>ARGAMASSA TRAÇO 1:1:6 (EM VOLUME DE CIMENTO, CAL E AREIA MÉDIA ÚMIDA) PARA EMBOÇO/MASSA ÚNICA/ASSENTAMENTO DE ALVENARIA DE VEDAÇÃO, PREPARO MECÂNICO COM BETONEIRA 400 L. AF_08/2019</t>
  </si>
  <si>
    <t>ARGAMASSA TRAÇO 1:1:6 (EM VOLUME DE CIMENTO, CAL E AREIA MÉDIA ÚMIDA) PARA EMBOÇO/MASSA ÚNICA/ASSENTAMENTO DE ALVENARIA DE VEDAÇÃO, PREPARO MECÂNICO COM BETONEIRA 600 L. AF_08/2019</t>
  </si>
  <si>
    <t>ARGAMASSA TRAÇO 1:1,5:7,5 (EM VOLUME DE CIMENTO, CAL E AREIA MÉDIA ÚMIDA) PARA EMBOÇO/MASSA ÚNICA/ASSENTAMENTO DE ALVENARIA DE VEDAÇÃO, PREPARO MECÂNICO COM BETONEIRA 400 L. AF_08/2019</t>
  </si>
  <si>
    <t>ARGAMASSA TRAÇO 1:1,5:7,5 (EM VOLUME DE CIMENTO, CAL E AREIA MÉDIA ÚMIDA) PARA EMBOÇO/MASSA ÚNICA/ASSENTAMENTO DE ALVENARIA DE VEDAÇÃO, PREPARO MECÂNICO COM BETONEIRA 600 L. AF_08/2019</t>
  </si>
  <si>
    <t>ARGAMASSA TRAÇO 1:2:8 (EM VOLUME DE CIMENTO, CAL E AREIA MÉDIA ÚMIDA) PARA EMBOÇO/MASSA ÚNICA/ASSENTAMENTO DE ALVENARIA DE VEDAÇÃO, PREPARO MECÂNICO COM BETONEIRA 400 L. AF_08/2019</t>
  </si>
  <si>
    <t>ARGAMASSA TRAÇO 1:2:9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</si>
  <si>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BETONEIRA 400 L. AF_08/2019</t>
  </si>
  <si>
    <t>ARGAMASSA TRAÇO 1:3:12 (EM VOLUME DE CIMENTO, CAL E AREIA MÉDIA ÚMIDA) PARA EMBOÇO/MASSA ÚNICA/ASSENTAMENTO DE ALVENARIA DE VEDAÇÃO, PREPARO MECÂNICO COM BETONEIRA 600 L. AF_08/2019</t>
  </si>
  <si>
    <t>ARGAMASSA TRAÇO 1:3 (EM VOLUME DE CIMENTO E AREIA MÉDIA ÚMIDA) PARA CONTRAPISO, PREPARO MECÂNICO COM BETONEIRA 400 L. AF_08/2019</t>
  </si>
  <si>
    <t>ARGAMASSA TRAÇO 1:3 (EM VOLUME DE CIMENTO E AREIA MÉDIA ÚMIDA) PARA CONTRAPISO, PREPARO MECÂNICO COM BETONEIRA 600 L. AF_08/2019</t>
  </si>
  <si>
    <t>ARGAMASSA TRAÇO 1:4 (EM VOLUME DE CIMENTO E AREIA MÉDIA ÚMIDA) PARA CONTRAPISO, PREPARO MECÂNICO COM BETONEIRA 400 L. AF_08/2019</t>
  </si>
  <si>
    <t>ARGAMASSA TRAÇO 1:4 (EM VOLUME DE CIMENTO E AREIA MÉDIA ÚMIDA) PARA CONTRAPISO, PREPARO MECÂNICO COM BETONEIRA 600 L. AF_08/2019</t>
  </si>
  <si>
    <t>ARGAMASSA TRAÇO 1:5 (EM VOLUME DE CIMENTO E AREIA MÉDIA ÚMIDA) PARA CONTRAPISO, PREPARO MECÂNICO COM BETONEIRA 400 L. AF_08/2019</t>
  </si>
  <si>
    <t>ARGAMASSA TRAÇO 1:5 (EM VOLUME DE CIMENTO E AREIA MÉDIA ÚMIDA) PARA CONTRAPISO, PREPARO MECÂNICO COM BETONEIRA 600 L. AF_08/2019</t>
  </si>
  <si>
    <t>ARGAMASSA TRAÇO 1:6 (EM VOLUME DE CIMENTO E AREIA MÉDIA ÚMIDA) PARA CONTRAPISO, PREPARO MECÂNICO COM BETONEIRA 400 L. AF_08/2019</t>
  </si>
  <si>
    <t>ARGAMASSA TRAÇO 1:6 (EM VOLUME DE CIMENTO E AREIA MÉDIA ÚMIDA) PARA CONTRAPISO, PREPARO MECÂNICO COM BETONEIRA 600 L. AF_08/2019</t>
  </si>
  <si>
    <t>ARGAMASSA TRAÇO 1:5 (EM VOLUME DE CIMENTO E AREIA GROSSA ÚMIDA) PARA CHAPISCO CONVENCIONAL, PREPARO MECÂNICO COM BETONEIRA 400 L. AF_08/2019</t>
  </si>
  <si>
    <t>ARGAMASSA TRAÇO 1:5 (EM VOLUME DE CIMENTO E AREIA GROSSA ÚMIDA) PARA CHAPISCO CONVENCIONAL, PREPARO MECÂNICO COM BETONEIRA 600 L. AF_08/2019</t>
  </si>
  <si>
    <t>ARGAMASSA TRAÇO 1:3 (EM VOLUME DE CIMENTO E AREIA GROSSA ÚMIDA) PARA CHAPISCO CONVENCIONAL, PREPARO MECÂNICO COM BETONEIRA 400 L. AF_08/2019</t>
  </si>
  <si>
    <t>ARGAMASSA TRAÇO 1:3 (EM VOLUME DE CIMENTO E AREIA GROSSA ÚMIDA) PARA CHAPISCO CONVENCIONAL, PREPARO MECÂNICO COM BETONEIRA 600 L. AF_08/2019</t>
  </si>
  <si>
    <t>ARGAMASSA TRAÇO 1:4 (EM VOLUME DE CIMENTO E AREIA GROSSA ÚMIDA) PARA CHAPISCO CONVENCIONAL, PREPARO MECÂNICO COM BETONEIRA 400 L. AF_08/2019</t>
  </si>
  <si>
    <t>ARGAMASSA TRAÇO 1:4 (EM VOLUME DE CIMENTO E AREIA GROSSA ÚMIDA) PARA CHAPISCO CONVENCIONAL, PREPARO MECÂNICO COM BETONEIRA 600 L. AF_08/2019</t>
  </si>
  <si>
    <t>ARGAMASSA TRAÇO 1:5 (EM VOLUME DE CIMENTO E AREIA GROSSA ÚMIDA) COM ADIÇÃO DE EMULSÃO POLIMÉRICA PARA CHAPISCO ROLADO, PREPARO MECÂNICO COM BETONEIRA 400 L. AF_08/2019</t>
  </si>
  <si>
    <t>ARGAMASSA TRAÇO 1:5 (EM VOLUME DE CIMENTO E AREIA GROSSA ÚMIDA) COM ADIÇÃO DE EMULSÃO POLIMÉRICA PARA CHAPISCO ROLADO, PREPARO MECÂNICO COM BETONEIRA 600 L. AF_08/2019</t>
  </si>
  <si>
    <t>ARGAMASSA TRAÇO 1:3 (EM VOLUME DE CIMENTO E AREIA GROSSA ÚMIDA) COM ADIÇÃO DE EMULSÃO POLIMÉRICA PARA CHAPISCO ROLADO, PREPARO MECÂNICO COM BETONEIRA 400 L. AF_08/2019</t>
  </si>
  <si>
    <t>ARGAMASSA TRAÇO 1:3 (EM VOLUME DE CIMENTO E AREIA GROSSA ÚMIDA) COM ADIÇÃO DE EMULSÃO POLIMÉRICA PARA CHAPISCO ROLADO, PREPARO MECÂNICO COM BETONEIRA 600 L. AF_08/2019</t>
  </si>
  <si>
    <t>ARGAMASSA TRAÇO 1:4 (EM VOLUME DE CIMENTO E AREIA GROSSA ÚMIDA) COM ADIÇÃO DE EMULSÃO POLIMÉRICA PARA CHAPISCO ROLADO, PREPARO MECÂNICO COM BETONEIRA 400 L. AF_08/2019</t>
  </si>
  <si>
    <t>ARGAMASSA TRAÇO 1:4 (EM VOLUME DE CIMENTO E AREIA GROSSA ÚMIDA) COM ADIÇÃO DE EMULSÃO POLIMÉRICA PARA CHAPISCO ROLADO, PREPARO MECÂNICO COM BETONEIRA 600 L. AF_08/2019</t>
  </si>
  <si>
    <t>ARGAMASSA TRAÇO 1:7 (EM VOLUME DE CIMENTO E AREIA MÉDIA ÚMIDA) COM ADIÇÃO DE PLASTIFICANTE PARA EMBOÇO/MASSA ÚNICA/ASSENTAMENTO DE ALVENARIA DE VEDAÇÃO, PREPARO MECÂNICO COM MISTURADOR DE EIXO HORIZONTAL DE 300 KG. AF_08/2019</t>
  </si>
  <si>
    <t>ARGAMASSA TRAÇO 1:7 (EM VOLUME DE CIMENTO E AREIA MÉDIA ÚMIDA) COM ADIÇÃO DE PLASTIFICANTE PARA EMBOÇO/MASSA ÚNICA/ASSENTAMENTO DE ALVENARIA DE VEDAÇÃO, PREPARO MECÂNICO COM MISTURADOR DE EIXO HORIZONTAL DE 600 KG. AF_08/2019</t>
  </si>
  <si>
    <t>ARGAMASSA TRAÇO 1:6 (EM VOLUME DE CIMENTO E AREIA MÉDIA ÚMIDA) COM ADIÇÃO DE PLASTIFICANTE PARA EMBOÇO/MASSA ÚNICA/ASSENTAMENTO DE ALVENARIA DE VEDAÇÃO, PREPARO MECÂNICO COM MISTURADOR DE EIXO HORIZONTAL DE 300 KG. AF_08/2019</t>
  </si>
  <si>
    <t>ARGAMASSA TRAÇO 1:6 (EM VOLUME DE CIMENTO E AREIA MÉDIA ÚMIDA) COM ADIÇÃO DE PLASTIFICANTE PARA EMBOÇO/MASSA ÚNICA/ASSENTAMENTO DE ALVENARIA DE VEDAÇÃO, PREPARO MECÂNICO COM MISTURADOR DE EIXO HORIZONTAL DE 600 KG. AF_08/2019</t>
  </si>
  <si>
    <t>ARGAMASSA TRAÇO 1:1:6 (EM VOLUME DE CIMENTO, CAL E AREIA MÉDIA ÚMIDA) PARA EMBOÇO/MASSA ÚNICA/ASSENTAMENTO DE ALVENARIA DE VEDAÇÃO, PREPARO MECÂNICO COM MISTURADOR DE EIXO HORIZONTAL DE 300 KG. AF_08/2019</t>
  </si>
  <si>
    <t>ARGAMASSA TRAÇO 1:1:6 (EM VOLUME DE CIMENTO, CAL E AREIA MÉDIA ÚMIDA) PARA EMBOÇO/MASSA ÚNICA/ASSENTAMENTO DE ALVENARIA DE VEDAÇÃO, PREPARO MECÂNICO COM MISTURADOR DE EIXO HORIZONTAL DE 600 KG. AF_08/2019</t>
  </si>
  <si>
    <t>ARGAMASSA TRAÇO 1:1,5:7,5 (EM VOLUME DE CIMENTO, CAL E AREIA MÉDIA ÚMIDA) PARA EMBOÇO/MASSA ÚNICA/ASSENTAMENTO DE ALVENARIA DE VEDAÇÃO, PREPARO MECÂNICO COM MISTURADOR DE EIXO HORIZONTAL DE 300 KG. AF_08/2019</t>
  </si>
  <si>
    <t>ARGAMASSA TRAÇO 1:1,5:7,5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</si>
  <si>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MECÂNICO COM MISTURADOR DE EIXO HORIZONTAL DE 300 KG. AF_08/2019</t>
  </si>
  <si>
    <t>ARGAMASSA TRAÇO 1:2:8 (EM VOLUME DE CIMENTO, CAL E AREIA MÉDIA ÚMIDA) PARA EMBOÇO/MASSA ÚNICA/ASSENTAMENTO DE ALVENARIA DE VEDAÇÃO, PREPARO MECÂNICO COM MISTURADOR DE EIXO HORIZONTAL DE 600 KG. AF_08/2019</t>
  </si>
  <si>
    <t>ARGAMASSA TRAÇO 1:2:9 (EM VOLUME DE CIMENTO, CAL E AREIA MÉDIA ÚMIDA) PARA EMBOÇO/MASSA ÚNICA/ASSENTAMENTO DE ALVENARIA DE VEDAÇÃO, PREPARO MECÂNICO COM MISTURADOR DE EIXO HORIZONTAL DE 300 KG. AF_08/2019</t>
  </si>
  <si>
    <t>ARGAMASSA TRAÇO 1:3:12 (EM VOLUME DE CIMENTO, CAL E AREIA MÉDIA ÚMIDA) PARA EMBOÇO/MASSA ÚNICA/ASSENTAMENTO DE ALVENARIA DE VEDAÇÃO, PREPARO MECÂNICO COM MISTURADOR DE EIXO HORIZONTAL DE 600 KG. AF_08/2019</t>
  </si>
  <si>
    <t>ARGAMASSA TRAÇO 1:3 (EM VOLUME DE CIMENTO E AREIA MÉDIA ÚMIDA) PARA CONTRAPISO, PREPARO MECÂNICO COM MISTURADOR DE EIXO HORIZONTAL DE 160 KG. AF_08/2019</t>
  </si>
  <si>
    <t>ARGAMASSA TRAÇO 1:3 (EM VOLUME DE CIMENTO E AREIA MÉDIA ÚMIDA) PARA CONTRAPISO, PREPARO MECÂNICO COM MISTURADOR DE EIXO HORIZONTAL DE 300 KG. AF_08/2019</t>
  </si>
  <si>
    <t>ARGAMASSA TRAÇO 1:3 (EM VOLUME DE CIMENTO E AREIA MÉDIA ÚMIDA) PARA CONTRAPISO, PREPARO MECÂNICO COM MISTURADOR DE EIXO HORIZONTAL DE 600 KG. AF_08/2019</t>
  </si>
  <si>
    <t>ARGAMASSA TRAÇO 1:4 (EM VOLUME DE CIMENTO E AREIA MÉDIA ÚMIDA) PARA CONTRAPISO, PREPARO MECÂNICO COM MISTURADOR DE EIXO HORIZONTAL DE 160 KG. AF_08/2019</t>
  </si>
  <si>
    <t>ARGAMASSA TRAÇO 1:4 (EM VOLUME DE CIMENTO E AREIA MÉDIA ÚMIDA) PARA CONTRAPISO, PREPARO MECÂNICO COM MISTURADOR DE EIXO HORIZONTAL DE 300 KG. AF_08/2019</t>
  </si>
  <si>
    <t>ARGAMASSA TRAÇO 1:4 (EM VOLUME DE CIMENTO E AREIA MÉDIA ÚMIDA) PARA CONTRAPISO, PREPARO MECÂNICO COM MISTURADOR DE EIXO HORIZONTAL DE 600 KG. AF_08/2019</t>
  </si>
  <si>
    <t>ARGAMASSA TRAÇO 1:5 (EM VOLUME DE CIMENTO E AREIA MÉDIA ÚMIDA) PARA CONTRAPISO, PREPARO MECÂNICO COM MISTURADOR DE EIXO HORIZONTAL DE 160 KG. AF_08/2019</t>
  </si>
  <si>
    <t>ARGAMASSA TRAÇO 1:5 (EM VOLUME DE CIMENTO E AREIA MÉDIA ÚMIDA) PARA CONTRAPISO, PREPARO MECÂNICO COM MISTURADOR DE EIXO HORIZONTAL DE 300 KG. AF_08/2019</t>
  </si>
  <si>
    <t>ARGAMASSA TRAÇO 1:5 (EM VOLUME DE CIMENTO E AREIA MÉDIA ÚMIDA) PARA CONTRAPISO, PREPARO MECÂNICO COM MISTURADOR DE EIXO HORIZONTAL DE 600 KG. AF_08/2019</t>
  </si>
  <si>
    <t>ARGAMASSA TRAÇO 1:6 (EM VOLUME DE CIMENTO E AREIA MÉDIA ÚMIDA) PARA CONTRAPISO, PREPARO MECÂNICO COM MISTURADOR DE EIXO HORIZONTAL DE 160 KG. AF_08/2019</t>
  </si>
  <si>
    <t>ARGAMASSA TRAÇO 1:6 (EM VOLUME DE CIMENTO E AREIA MÉDIA ÚMIDA) PARA CONTRAPISO, PREPARO MECÂNICO COM MISTURADOR DE EIXO HORIZONTAL DE 600 KG. AF_08/2019</t>
  </si>
  <si>
    <t>ARGAMASSA TRAÇO 1:5 (EM VOLUME DE CIMENTO E AREIA GROSSA ÚMIDA) PARA CHAPISCO CONVENCIONAL, PREPARO MECÂNICO COM MISTURADOR DE EIXO HORIZONTAL DE 300 KG. AF_08/2019</t>
  </si>
  <si>
    <t>ARGAMASSA TRAÇO 1:5 (EM VOLUME DE CIMENTO E AREIA GROSSA ÚMIDA) PARA CHAPISCO CONVENCIONAL, PREPARO MECÂNICO COM MISTURADOR DE EIXO HORIZONTAL DE 600 KG. AF_08/2019</t>
  </si>
  <si>
    <t>ARGAMASSA TRAÇO 1:3 (EM VOLUME DE CIMENTO E AREIA GROSSA ÚMIDA) PARA CHAPISCO CONVENCIONAL, PREPARO MECÂNICO COM MISTURADOR DE EIXO HORIZONTAL DE 160 KG. AF_08/2019</t>
  </si>
  <si>
    <t>ARGAMASSA TRAÇO 1:3 (EM VOLUME DE CIMENTO E AREIA GROSSA ÚMIDA) PARA CHAPISCO CONVENCIONAL, PREPARO MECÂNICO COM MISTURADOR DE EIXO HORIZONTAL DE 300 KG. AF_08/2019</t>
  </si>
  <si>
    <t>ARGAMASSA TRAÇO 1:3 (EM VOLUME DE CIMENTO E AREIA GROSSA ÚMIDA) PARA CHAPISCO CONVENCIONAL, PREPARO MECÂNICO COM MISTURADOR DE EIXO HORIZONTAL DE 600 KG. AF_08/2019</t>
  </si>
  <si>
    <t>ARGAMASSA TRAÇO 1:4 (EM VOLUME DE CIMENTO E AREIA GROSSA ÚMIDA) PARA CHAPISCO CONVENCIONAL, PREPARO MECÂNICO COM MISTURADOR DE EIXO HORIZONTAL DE 160 KG. AF_08/2019</t>
  </si>
  <si>
    <t>ARGAMASSA TRAÇO 1:4 (EM VOLUME DE CIMENTO E AREIA GROSSA ÚMIDA) PARA CHAPISCO CONVENCIONAL, PREPARO MECÂNICO COM MISTURADOR DE EIXO HORIZONTAL DE 300 KG. AF_08/2019</t>
  </si>
  <si>
    <t>ARGAMASSA TRAÇO 1:4 (EM VOLUME DE CIMENTO E AREIA GROSSA ÚMIDA) PARA CHAPISCO CONVENCIONAL, PREPARO MECÂNICO COM MISTURADOR DE EIXO HORIZONTAL DE 600 KG. AF_08/2019</t>
  </si>
  <si>
    <t>ARGAMASSA TRAÇO 1:5 (EM VOLUME DE CIMENTO E AREIA GROSSA ÚMIDA) COM ADIÇÃO DE EMULSÃO POLIMÉRICA PARA CHAPISCO ROLADO, PREPARO MECÂNICO COM MISTURADOR DE EIXO HORIZONTAL DE 300 KG. AF_08/2019</t>
  </si>
  <si>
    <t>ARGAMASSA TRAÇO 1:5 (EM VOLUME DE CIMENTO E AREIA GROSSA ÚMIDA) COM ADIÇÃO DE EMULSÃO POLIMÉRICA PARA CHAPISCO ROLADO, PREPARO MECÂNICO COM MISTURADOR DE EIXO HORIZONTAL DE 600 KG. AF_08/2019</t>
  </si>
  <si>
    <t>ARGAMASSA TRAÇO 1:3 (EM VOLUME DE CIMENTO E AREIA GROSSA ÚMIDA) COM ADIÇÃO DE EMULSÃO POLIMÉRICA PARA CHAPISCO ROLADO, PREPARO MECÂNICO COM MISTURADOR DE EIXO HORIZONTAL DE 160 KG. AF_08/2019</t>
  </si>
  <si>
    <t>ARGAMASSA TRAÇO 1:3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</si>
  <si>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600 KG. AF_08/2019</t>
  </si>
  <si>
    <t>ARGAMASSA TRAÇO 1:4 (EM VOLUME DE CIMENTO E AREIA GROSSA ÚMIDA) COM ADIÇÃO DE EMULSÃO POLIMÉRICA PARA CHAPISCO ROLADO, PREPARO MECÂNICO COM MISTURADOR DE EIXO HORIZONTAL DE 300 KG. AF_08/2019</t>
  </si>
  <si>
    <t>ARGAMASSA TRAÇO 1:4 (EM VOLUME DE CIMENTO E AREIA GROSSA ÚMIDA) COM ADIÇÃO DE EMULSÃO POLIMÉRICA PARA CHAPISCO ROLADO, PREPARO MECÂNICO COM MISTURADOR DE EIXO HORIZONTAL DE 600 KG. AF_08/2019</t>
  </si>
  <si>
    <t>ARGAMASSA TRAÇO 1:7 (EM VOLUME DE CIMENTO E AREIA MÉDIA ÚMIDA) COM ADIÇÃO DE PLASTIFICANTE PARA EMBOÇO/MASSA ÚNICA/ASSENTAMENTO DE ALVENARIA DE VEDAÇÃO, PREPARO MANUAL. AF_08/2019</t>
  </si>
  <si>
    <t>ARGAMASSA TRAÇO 1:6 (EM VOLUME DE CIMENTO E AREIA MÉDIA ÚMIDA) COM ADIÇÃO DE PLASTIFICANTE PARA EMBOÇO/MASSA ÚNICA/ASSENTAMENTO DE ALVENARIA DE VEDAÇÃO, PREPARO MANUAL. AF_08/2019</t>
  </si>
  <si>
    <t>ARGAMASSA TRAÇO 1:1:6 (EM VOLUME DE CIMENTO, CAL E AREIA MÉDIA ÚMIDA) PARA EMBOÇO/MASSA ÚNICA/ASSENTAMENTO DE ALVENARIA DE VEDAÇÃO, PREPARO MANUAL. AF_08/2019</t>
  </si>
  <si>
    <t>ARGAMASSA TRAÇO 1:1,5:7,5 (EM VOLUME DE CIMENTO, CAL E AREIA MÉDIA ÚMIDA) PARA EMBOÇO/MASSA ÚNICA/ASSENTAMENTO DE ALVENARIA DE VEDAÇÃO, PREPARO MANUAL. AF_08/2019</t>
  </si>
  <si>
    <t>ARGAMASSA TRAÇO 1:2:8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</si>
  <si>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MANUAL. AF_08/2019</t>
  </si>
  <si>
    <t>ARGAMASSA TRAÇO 1:3:12 (EM VOLUME DE CIMENTO, CAL E AREIA MÉDIA ÚMIDA) PARA EMBOÇO/MASSA ÚNICA/ASSENTAMENTO DE ALVENARIA DE VEDAÇÃO, PREPARO MANUAL. AF_08/2019</t>
  </si>
  <si>
    <t>ARGAMASSA TRAÇO 1:3 (EM VOLUME DE CIMENTO E AREIA MÉDIA ÚMIDA) PARA CONTRAPISO, PREPARO MANUAL. AF_08/2019</t>
  </si>
  <si>
    <t>ARGAMASSA TRAÇO 1:4 (EM VOLUME DE CIMENTO E AREIA MÉDIA ÚMIDA) PARA CONTRAPISO, PREPARO MANUAL. AF_08/2019</t>
  </si>
  <si>
    <t>ARGAMASSA TRAÇO 1:5 (EM VOLUME DE CIMENTO E AREIA MÉDIA ÚMIDA) PARA CONTRAPISO, PREPARO MANUAL. AF_08/2019</t>
  </si>
  <si>
    <t>ARGAMASSA TRAÇO 1:6 (EM VOLUME DE CIMENTO E AREIA MÉDIA ÚMIDA) PARA CONTRAPISO, PREPARO MANUAL. AF_08/2019</t>
  </si>
  <si>
    <t>ARGAMASSA TRAÇO 1:5 (EM VOLUME DE CIMENTO E AREIA GROSSA ÚMIDA) PARA CHAPISCO CONVENCIONAL, PREPARO MANUAL. AF_08/2019</t>
  </si>
  <si>
    <t>ARGAMASSA TRAÇO 1:3 (EM VOLUME DE CIMENTO E AREIA GROSSA ÚMIDA) PARA CHAPISCO CONVENCIONAL, PREPARO MANUAL. AF_08/2019</t>
  </si>
  <si>
    <t>ARGAMASSA TRAÇO 1:4 (EM VOLUME DE CIMENTO E AREIA GROSSA ÚMIDA) PARA CHAPISCO CONVENCIONAL, PREPARO MANUAL. AF_08/2019</t>
  </si>
  <si>
    <t>ARGAMASSA TRAÇO 1:5 (EM VOLUME DE CIMENTO E AREIA GROSSA ÚMIDA) COM ADIÇÃO DE EMULSÃO POLIMÉRICA PARA CHAPISCO ROLADO, PREPARO MANUAL. AF_08/2019</t>
  </si>
  <si>
    <t>ARGAMASSA TRAÇO 1:3 (EM VOLUME DE CIMENTO E AREIA GROSSA ÚMIDA) COM ADIÇÃO DE EMULSÃO POLIMÉRICA PARA CHAPISCO ROLADO, PREPARO MANUAL. AF_08/2019</t>
  </si>
  <si>
    <t>ARGAMASSA TRAÇO 1:4 (EM VOLUME DE CIMENTO E AREIA GROSSA ÚMIDA) COM ADIÇÃO DE EMULSÃO POLIMÉRICA PARA CHAPISCO ROLADO, PREPARO MANUAL. AF_08/2019</t>
  </si>
  <si>
    <t>ARGAMASSA INDUSTRIALIZADA MULTIUSO PARA REVESTIMENTOS E ASSENTAMENTO DA ALVENARIA, PREPARO COM MISTURADOR DE EIXO HORIZONTAL DE 160 KG. AF_08/2019</t>
  </si>
  <si>
    <t>ARGAMASSA INDUSTRIALIZADA MULTIUSO PARA REVESTIMENTOS E ASSENTAMENTO DA ALVENARIA, PREPARO COM MISTURADOR DE EIXO HORIZONTAL DE 300 KG. AF_08/2019</t>
  </si>
  <si>
    <t>ARGAMASSA INDUSTRIALIZADA MULTIUSO PARA REVESTIMENTOS E ASSENTAMENTO DA ALVENARIA, PREPARO COM MISTURADOR DE EIXO HORIZONTAL DE 600 KG. AF_08/2019</t>
  </si>
  <si>
    <t>ARGAMASSA PRONTA PARA CONTRAPISO, PREPARO COM MISTURADOR DE EIXO HORIZONTAL DE 160 KG. AF_08/2019</t>
  </si>
  <si>
    <t>ARGAMASSA PRONTA PARA CONTRAPISO, PREPARO COM MISTURADOR DE EIXO HORIZONTAL DE 300 KG. AF_08/2019</t>
  </si>
  <si>
    <t>ARGAMASSA PRONTA PARA CONTRAPISO, PREPARO COM MISTURADOR DE EIXO HORIZONTAL DE 600 KG. AF_08/2019</t>
  </si>
  <si>
    <t>ARGAMASSA PARA REVESTIMENTO DECORATIVO MONOCAMADA (MONOCAPA), PREPARO COM MISTURADOR DE EIXO HORIZONTAL DE 160 KG. AF_08/2019</t>
  </si>
  <si>
    <t>ARGAMASSA PARA REVESTIMENTO DECORATIVO MONOCAMADA (MONOCAPA), PREPARO COM MISTURADOR DE EIXO HORIZONTAL DE 300 KG. AF_08/2019</t>
  </si>
  <si>
    <t>ARGAMASSA PARA REVESTIMENTO DECORATIVO MONOCAMADA (MONOCAPA), PREPARO COM MISTURADOR DE EIXO HORIZONTAL DE 600 KG. AF_08/2019</t>
  </si>
  <si>
    <t>ARGAMASSA INDUSTRIALIZADA PARA CHAPISCO ROLADO, PREPARO COM MISTURADOR DE EIXO HORIZONTAL DE 160 KG. AF_08/2019</t>
  </si>
  <si>
    <t>ARGAMASSA INDUSTRIALIZADA PARA CHAPISCO ROLADO, PREPARO COM MISTURADOR DE EIXO HORIZONTAL DE 300 KG. AF_08/2019</t>
  </si>
  <si>
    <t>ARGAMASSA INDUSTRIALIZADA PARA CHAPISCO ROLADO, PREPARO COM MISTURADOR DE EIXO HORIZONTAL DE 600 KG. AF_08/2019</t>
  </si>
  <si>
    <t>ARGAMASSA INDUSTRIALIZADA PARA CHAPISCO COLANTE, PREPARO COM MISTURADOR DE EIXO HORIZONTAL DE 160 KG. AF_08/2019</t>
  </si>
  <si>
    <t>ARGAMASSA INDUSTRIALIZADA PARA CHAPISCO COLANTE, PREPARO COM MISTURADOR DE EIXO HORIZONTAL DE 300 KG. AF_08/2019</t>
  </si>
  <si>
    <t>ARGAMASSA INDUSTRIALIZADA PARA CHAPISCO COLANTE, PREPARO COM MISTURADOR DE EIXO HORIZONTAL DE 600 KG. AF_08/2019</t>
  </si>
  <si>
    <t>ARGAMASSA INDUSTRIALIZADA MULTIUSO PARA REVESTIMENTOS E ASSENTAMENTO DA ALVENARIA, PREPARO MANUAL. AF_08/2019</t>
  </si>
  <si>
    <t>ARGAMASSA PRONTA PARA CONTRAPISO, PREPARO MANUAL. AF_08/2019</t>
  </si>
  <si>
    <t>ARGAMASSA INDUSTRIALIZADA PARA CHAPISCO ROLADO, PREPARO MANUAL. AF_08/2019</t>
  </si>
  <si>
    <t>ARGAMASSA INDUSTRIALIZADA PARA CHAPISCO COLANTE, PREPARO MANUAL. AF_08/2019</t>
  </si>
  <si>
    <t>ARGAMASSA PARA REVESTIMENTO DECORATIVO MONOCAMADA (MONOCAPA), MISTURA E PROJEÇÃO DE 1,5 M3/H DE ARGAMASSA. AF_08/2019</t>
  </si>
  <si>
    <t>ARGAMASSA PARA REVESTIMENTO DECORATIVO MONOCAMADA (MONOCAPA), MISTURA E PROJEÇÃO DE 2 M3/H DE ARGAMASSA. AF_06/2014</t>
  </si>
  <si>
    <t>ARGAMASSA INDUSTRIALIZADA PARA REVESTIMENTOS, MISTURA E PROJEÇÃO DE 1,5 M³/H DE ARGAMASSA. AF_08/2019</t>
  </si>
  <si>
    <t>ARGAMASSA INDUSTRIALIZADA PARA REVESTIMENTOS, MISTURA E PROJEÇÃO DE 2 M³/H DE ARGAMASSA. AF_06/2014</t>
  </si>
  <si>
    <t>ARGAMASSA À BASE DE GESSO, MISTURA E PROJEÇÃO DE 1,5 M³/H DE ARGAMASSA. AF_08/2019</t>
  </si>
  <si>
    <t>ARGAMASSA TRAÇO 1:0,5:4,5 (EM VOLUME DE CIMENTO, CAL E AREIA MÉDIA ÚMIDA), PREPARO MECÂNICO COM BETONEIRA 400 L. AF_08/2019</t>
  </si>
  <si>
    <t>ARGAMASSA TRAÇO 1:0,5:4,5 (EM VOLUME DE CIMENTO, CAL E AREIA MÉDIA ÚMIDA) PARA ASSENTAMENTO DE ALVENARIA, PREPARO MANUAL. AF_08/2019</t>
  </si>
  <si>
    <t>ARGAMASSA TRAÇO 1:3 (EM VOLUME DE CIMENTO E AREIA MÉDIA ÚMIDA), PREPARO MECÂNICO COM BETONEIRA 400 L. AF_08/2019</t>
  </si>
  <si>
    <t>ARGAMASSA TRAÇO 1:3 (EM VOLUME DE CIMENTO E AREIA MÉDIA ÚMIDA), PREPARO MANUAL. AF_08/2019</t>
  </si>
  <si>
    <t>ARGAMASSA TRAÇO 1:4 (CIMENTO E AREIA MÉDIA), PREPARO MECÂNICO COM BETONEIRA 400 L. AF_08/2014</t>
  </si>
  <si>
    <t>ARGAMASSA TRAÇO 1:4 (EM VOLUME DE CIMENTO E AREIA MÉDIA ÚMIDA), PREPARO MANUAL. AF_08/2019</t>
  </si>
  <si>
    <t>ARGAMASSA TRAÇO 1:2:9 (EM VOLUME DE CIMENTO, CAL E AREIA MÉDIA ÚMIDA) PARA EMBOÇO/MASSA ÚNICA/ASSENTAMENTO DE ALVENARIA DE VEDAÇÃO, PREPARO MECÂNICO COM BETONEIRA 400 L. AF_08/2019</t>
  </si>
  <si>
    <t>ARGAMASSA TRAÇO 1:0,5:4,5  (EM VOLUME DE CIMENTO, CAL E AREIA MÉDIA ÚMIDA), PREPARO MECÂNICO COM MISTURADOR DE EIXO HORIZONTAL DE 160 KG. AF_08/2019</t>
  </si>
  <si>
    <t>ARGAMASSA TRAÇO 1:0,5:4,5  (EM VOLUME DE CIMENTO, CAL E AREIA MÉDIA ÚMIDA), PREPARO MECÂNICO COM MISTURADOR DE EIXO HORIZONTAL DE 300 KG. AF_08/2019</t>
  </si>
  <si>
    <t>ARGAMASSA TRAÇO 1:0,5:4,5  (EM VOLUME DE CIMENTO, CAL E AREIA MÉDIA ÚMIDA), PREPARO MECÂNICO COM MISTURADOR DE EIXO HORIZONTAL DE 600 KG. AF_08/2019</t>
  </si>
  <si>
    <t>ARGAMASSA TRAÇO 1:3 (EM VOLUME DE CIMENTO E AREIA MÉDIA ÚMIDA), PREPARO MECÂNICO COM MISTURADOR DE EIXO HORIZONTAL DE 160 KG. AF_08/2019</t>
  </si>
  <si>
    <t>ARGAMASSA TRAÇO 1:3 (EM VOLUME DE CIMENTO E AREIA MÉDIA ÚMIDA), PREPARO MECÂNICO COM MISTURADOR DE EIXO HORIZONTAL DE 300 KG. AF_08/2019</t>
  </si>
  <si>
    <t>ARGAMASSA TRAÇO 1:3 (EM VOLUME DE CIMENTO E AREIA MÉDIA ÚMIDA), PREPARO MECÂNICO COM MISTURADOR DE EIXO HORIZONTAL DE 600 KG. AF_08/2019</t>
  </si>
  <si>
    <t>ARGAMASSA TRAÇO 1:4 (EM VOLUME DE CIMENTO E AREIA MÉDIA ÚMIDA), PREPARO MECÂNICO COM MISTURADOR DE EIXO HORIZONTAL DE 160 KG. AF_08/2019</t>
  </si>
  <si>
    <t>ARGAMASSA TRAÇO 1:4 (EM VOLUME DE CIMENTO E AREIA MÉDIA ÚMIDA), PREPARO MECÂNICO COM MISTURADOR DE EIXO HORIZONTAL DE 300 KG. AF_08/2019</t>
  </si>
  <si>
    <t>ARGAMASSA TRAÇO 1:4 (EM VOLUME DE CIMENTO E AREIA MÉDIA ÚMIDA), PREPARO MECÂNICO COM MISTURADOR DE EIXO HORIZONTAL DE 600 KG. AF_08/2019</t>
  </si>
  <si>
    <t>ARGAMASSA TRAÇO 1:3 (EM VOLUME DE CIMENTO E AREIA MÉDIA ÚMIDA) COM ADIÇÃO DE IMPERMEABILIZANTE, PREPARO MECÂNICO COM BETONEIRA 400 L. AF_08/2019</t>
  </si>
  <si>
    <t>ARGAMASSA TRAÇO 1:3 (EM VOLUME DE CIMENTO E AREIA MÉDIA ÚMIDA) COM ADIÇÃO DE IMPERMEABILIZANTE, PREPARO MECÂNICO COM MISTURADOR DE EIXO HORIZONTAL DE 160 KG. AF_08/2019</t>
  </si>
  <si>
    <t>ARGAMASSA TRAÇO 1:3 (EM VOLUME DE CIMENTO E AREIA MÉDIA ÚMIDA) COM ADIÇÃO DE IMPERMEABILIZANTE, PREPARO MECÂNICO COM MISTURADOR DE EIXO HORIZONTAL DE 300 KG. AF_08/2019</t>
  </si>
  <si>
    <t>ARGAMASSA TRAÇO 1:3 (EM VOLUME DE CIMENTO E AREIA MÉDIA ÚMIDA) COM ADIÇÃO DE IMPERMEABILIZANTE, PREPARO MECÂNICO COM MISTURADOR DE EIXO HORIZONTAL DE 600 KG. AF_08/2019</t>
  </si>
  <si>
    <t>ARGAMASSA TRAÇO 1:3 (EM VOLUME DE CIMENTO E AREIA MÉDIA ÚMIDA) COM ADIÇÃO DE IMPERMEABILIZANTE, PREPARO MANUAL. AF_08/2019</t>
  </si>
  <si>
    <t>ARGAMASSA TRAÇO 1:4 (EM VOLUME DE CIMENTO E AREIA MÉDIA ÚMIDA) COM ADIÇÃO DE IMPERMEABILIZANTE, PREPARO MECÂNICO COM BETONEIRA 400 L. AF_08/2019</t>
  </si>
  <si>
    <t>ARGAMASSA TRAÇO 1:4 (EM VOLUME DE CIMENTO E AREIA MÉDIA ÚMIDA) COM ADIÇÃO DE IMPERMEABILIZANTE, PREPARO MECÂNICO COM MISTURADOR DE EIXO HORIZONTAL DE 160 KG. AF_08/2019</t>
  </si>
  <si>
    <t>ARGAMASSA TRAÇO 1:4 (EM VOLUME DE CIMENTO E AREIA MÉDIA ÚMIDA) COM ADIÇÃO DE IMPERMEABILIZANTE, PREPARO MECÂNICO COM MISTURADOR DE EIXO HORIZONTAL DE 300 KG. AF_08/2019</t>
  </si>
  <si>
    <t>ARGAMASSA TRAÇO 1:4 (EM VOLUME DE CIMENTO E AREIA MÉDIA ÚMIDA) COM ADIÇÃO DE IMPERMEABILIZANTE, PREPARO MECÂNICO COM MISTURADOR DE EIXO HORIZONTAL DE 600 KG. AF_08/2019</t>
  </si>
  <si>
    <t>ARGAMASSA TRAÇO 1:4 (EM VOLUME DE CIMENTO E AREIA MÉDIA ÚMIDA) COM ADIÇÃO DE IMPERMEABILIZANTE, PREPARO MANUAL. AF_08/2019</t>
  </si>
  <si>
    <t>ARGAMASSA TRAÇO 1:2:9 (EM VOLUME DE CIMENTO, CAL E AREIA MÉDIA ÚMIDA) PARA EMBOÇO/MASSA ÚNICA/ASSENTAMENTO DE ALVENARIA DE VEDAÇÃO, PREPARO MECÂNICO COM MISTURADOR DE EIXO HORIZONTAL DE 600 KG. AF_08/2019</t>
  </si>
  <si>
    <t>ARGAMASSA TRAÇO 1:0,5:4,5 (EM VOLUME DE CIMENTO, CAL E AREIA MÉDIA ÚMIDA), PREPARO MECÂNICO COM BETONEIRA 600 L. AF_08/2019</t>
  </si>
  <si>
    <t>ARGAMASSA TRAÇO 1:3 (EM VOLUME DE CIMENTO E AREIA MÉDIA ÚMIDA), PREPARO MECÂNICO COM BETONEIRA 600 L. AF_08/2019</t>
  </si>
  <si>
    <t>ARGAMASSA TRAÇO 1:4 (EM VOLUME DE CIMENTO E AREIA MÉDIA ÚMIDA), PREPARO MECÂNICO COM BETONEIRA 600 L. AF_08/2019</t>
  </si>
  <si>
    <t>ARGAMASSA TRAÇO 1:3 (EM VOLUME DE CIMENTO E AREIA MÉDIA ÚMIDA) COM ADIÇÃO DE IMPERMEABILIZANTE, PREPARO MECÂNICO COM BETONEIRA 600 L. AF_08/2019</t>
  </si>
  <si>
    <t>ARGAMASSA TRAÇO 1:4 (EM VOLUME DE CIMENTO E AREIA MÉDIA ÚMIDA) COM ADIÇÃO DE IMPERMEABILIZANTE, PREPARO MECÂNICO COM BETONEIRA 600 L. AF_08/2019</t>
  </si>
  <si>
    <t>PENEIRAMENTO DE AREIA COM PENEIRA ELÉTRICA. AF_11/2015</t>
  </si>
  <si>
    <t>PENEIRAMENTO DE AREIA COM PENEIRA MANUAL. AF_11/2015</t>
  </si>
  <si>
    <t>ENSACAMENTO DE AREIA. AF_11/2015</t>
  </si>
  <si>
    <t>TRANSPORTE HORIZONTAL MANUAL, DE SACOS DE 50 KG (UNIDADE: KGXKM). AF_07/2019</t>
  </si>
  <si>
    <t>KGXKM</t>
  </si>
  <si>
    <t>TRANSPORTE HORIZONTAL MANUAL, DE SACOS DE 30 KG (UNIDADE: KGXKM). AF_07/2019</t>
  </si>
  <si>
    <t>TRANSPORTE HORIZONTAL MANUAL, DE SACOS DE 20 KG (UNIDADE: KGXKM). AF_07/2019</t>
  </si>
  <si>
    <t>TRANSPORTE HORIZONTAL COM CARRINHO PLATAFORMA, DE SACOS DE 50 KG (UNIDADE: KGXKM). AF_07/2019</t>
  </si>
  <si>
    <t>TRANSPORTE HORIZONTAL COM CARRINHO PLATAFORMA, DE SACOS DE 30 KG (UNIDADE: KGXKM). AF_07/2019</t>
  </si>
  <si>
    <t>TRANSPORTE HORIZONTAL COM CARRINHO PLATAFORMA, DE SACOS DE 20 KG (UNIDADE: KGXKM). AF_07/2019</t>
  </si>
  <si>
    <t>TRANSPORTE HORIZONTAL COM CARRINHO DE MÃO, DE SACOS DE 50 KG (UNIDADE: KGXKM). AF_07/2019</t>
  </si>
  <si>
    <t>TRANSPORTE HORIZONTAL COM CARRINHO DE MÃO, DE SACOS DE 30 KG (UNIDADE: KGXKM). AF_07/2019</t>
  </si>
  <si>
    <t>TRANSPORTE HORIZONTAL COM CARRINHO DE MÃO, DE SACOS DE 20 KG (UNIDADE: KGXKM). AF_07/2019</t>
  </si>
  <si>
    <t>TRANSPORTE HORIZONTAL COM MANIPULADOR TELESCÓPICO, DE PÁLETE DE SACOS (UNIDADE: KGXKM). AF_07/2019</t>
  </si>
  <si>
    <t>TRANSPORTE HORIZONTAL COM JERICA DE 60 L, DE MASSA/ GRANEL (UNIDADE: M3XKM). AF_07/2019</t>
  </si>
  <si>
    <t>TRANSPORTE HORIZONTAL COM JERICA DE 90 L, DE MASSA/ GRANEL (UNIDADE: M3XKM). AF_07/2019</t>
  </si>
  <si>
    <t>TRANSPORTE HORIZONTAL COM CARREGADEIRA, DE MASSA/ GRANEL (UNIDADE: M3XKM). AF_07/2019</t>
  </si>
  <si>
    <t>TRANSPORTE HORIZONTAL MANUAL, DE BLOCOS VAZADOS DE CONCRETO OU CERÂMICO DE 19X19X39CM (UNIDADE: BLOCOXKM). AF_07/2019</t>
  </si>
  <si>
    <t>UNXKM</t>
  </si>
  <si>
    <t>TRANSPORTE HORIZONTAL MANUAL, DE BLOCOS CERÂMICOS FURADOS NA HORIZONTAL DE 9X19X19CM (UNIDADE: BLOCOXKM). AF_07/2019</t>
  </si>
  <si>
    <t>TRANSPORTE HORIZONTAL COM CARRINHO DE MÃO, DE BLOCOS VAZADOS DE CONCRETO OU CERÂMICO DE 19X19X39CM (UNIDADE: BLOCOXKM). AF_07/2019</t>
  </si>
  <si>
    <t>TRANSPORTE HORIZONTAL COM CARRINHO DE MÃO, DE BLOCOS CERÂMICOS FURADOS NA HORIZONTAL DE 9X19X19CM (UNIDADE: BLOCOXKM). AF_07/2019</t>
  </si>
  <si>
    <t>TRANSPORTE HORIZONTAL COM CARRINHO PLATAFORMA, DE BLOCOS VAZADOS DE CONCRETO OU CERÂMICO DE 19X19X39CM (UNIDADE: BLOCOXKM). AF_07/2019</t>
  </si>
  <si>
    <t>TRANSPORTE HORIZONTAL COM CARRINHO PLATAFORMA, DE BLOCOS CERÂMICOS FURADOS NA HORIZONTAL DE 9X19X19CM (UNIDADE: BLOCOXKM). AF_07/2019</t>
  </si>
  <si>
    <t>TRANSPORTE HORIZONTAL COM CARRINHO MINI PÁLETES, DE BLOCOS VAZADOS DE CONCRETO DE 19X19X39CM (UNIDADE: BLOCOXKM). AF_07/2019</t>
  </si>
  <si>
    <t>TRANSPORTE HORIZONTAL COM CARRINHO MINI PÁLETES, DE BLOCOS CERÂMICOS FURADOS NA VERTICAL DE 19X19X39CM (UNIDADE: BLOCOXKM). AF_07/2019</t>
  </si>
  <si>
    <t>TRANSPORTE HORIZONTAL COM CARRINHO MINI PÁLETES, DE BLOCOS CERÂMICOS FURADOS NA HORIZONTAL DE 9X19X19CM (UNIDADE: BLOCOXKM). AF_07/2019</t>
  </si>
  <si>
    <t>TRANSPORTE HORIZONTAL COM MANIPULADOR TELESCÓPICO, DE BLOCOS VAZADOS DE CONCRETO DE 19X19X39CM (UNIDADE: BLOCOXKM). AF_07/2019</t>
  </si>
  <si>
    <t>TRANSPORTE HORIZONTAL COM MANIPULADOR TELESCÓPICO, DE BLOCOS CERÂMICOS FURADOS NA VERTICAL DE 19X19X39CM (UNIDADE: BLOCOXKM). AF_07/2019</t>
  </si>
  <si>
    <t>TRANSPORTE HORIZONTAL COM MANIPULADOR TELESCÓPICO, DE BLOCOS CERÂMICOS FURADOS NA HORIZONTAL DE 9X19X19CM (UNIDADE: BLOCOXKM). AF_07/2019</t>
  </si>
  <si>
    <t>TRANSPORTE HORIZONTAL MANUAL, DE CAIXA COM REVESTIMENTO CERÂMICO (UNIDADE: M2XKM). AF_07/2019</t>
  </si>
  <si>
    <t>M2XKM</t>
  </si>
  <si>
    <t>TRANSPORTE HORIZONTAL COM CARRINHO DE MÃO, DE CAIXA COM REVESTIMENTO CERÂMICO (UNIDADE: M2XKM). AF_07/2019</t>
  </si>
  <si>
    <t>TRANSPORTE HORIZONTAL COM CARRINHO PLATAFORMA, DE CAIXA COM REVESTIMENTO CERÂMICO (UNIDADE: M2XKM). AF_07/2019</t>
  </si>
  <si>
    <t>TRANSPORTE HORIZONTAL COM CARRINHO MINI PÁLETES, DE CAIXA COM REVESTIMENTO CERÂMICO (UNIDADE: M2XKM). AF_07/2019</t>
  </si>
  <si>
    <t>TRANSPORTE HORIZONTAL COM MANIPULADOR TELESCÓPICO, DE CAIXA COM REVESTIMENTO CERÂMICO (UNIDADE: M2XKM). AF_07/2019</t>
  </si>
  <si>
    <t>TRANSPORTE HORIZONTAL MANUAL, DE LATA DE 18 LITROS (UNIDADE: LXKM). AF_07/2019</t>
  </si>
  <si>
    <t>LXKM</t>
  </si>
  <si>
    <t>TRANSPORTE HORIZONTAL COM CARRINHO PLATAFORMA, DE LATA DE 18 LITROS (UNIDADE: LXKM). AF_07/2019</t>
  </si>
  <si>
    <t>TRANSPORTE HORIZONTAL COM CARRINHO RACIONAL, DE LATA DE 18 LITROS (UNIDADE: LXKM). AF_07/2019</t>
  </si>
  <si>
    <t>TRANSPORTE HORIZONTAL COM MANIPULADOR TELESCÓPICO, DE LATA DE 18 LITROS (UNIDADE: LXKM). AF_07/2019</t>
  </si>
  <si>
    <t>TRANSPORTE VERTICAL MANUAL, 1 PAVIMENTO, DE SACOS DE 50 KG (UNIDADE: KG). AF_07/2019</t>
  </si>
  <si>
    <t>TRANSPORTE VERTICAL MANUAL, 1 PAVIMENTO, DE SACOS DE 30 KG (UNIDADE: KG). AF_07/2019</t>
  </si>
  <si>
    <t>TRANSPORTE VERTICAL MANUAL, 1 PAVIMENTO, DE SACOS DE 20 KG (UNIDADE: KG). AF_07/2019</t>
  </si>
  <si>
    <t>TRANSPORTE VERTICAL MANUAL, 1 PAVIMENTO, DE BLOCOS VAZADOS DE CONCRETO OU CERÂMICO DE 19X19X39CM (UNIDADE: BLOCO). AF_07/2019</t>
  </si>
  <si>
    <t>TRANSPORTE VERTICAL MANUAL, 1 PAVIMENTO, DE BLOCOS CERÂMICOS FURADOS NA HORIZONTAL DE 9X19X19CM (UNIDADE: BLOCO). AF_07/2019</t>
  </si>
  <si>
    <t>TRANSPORTE VERTICAL MANUAL, 1 PAVIMENTO, DE CAIXA COM REVESTIMENTO CERÂMICO (UNIDADE: M2). AF_07/2019</t>
  </si>
  <si>
    <t>TRANSPORTE VERTICAL MANUAL, 1 PAVIMENTO, DE LATA DE 18 LITROS (UNIDADE: L). AF_07/2019</t>
  </si>
  <si>
    <t>TRANSPORTE HORIZONTAL MANUAL, DE TUBO DE PVC SOLDÁVEL COM DIÂMETRO MENOR OU IGUAL A 60 MM (UNIDADE: MXKM). AF_07/2019</t>
  </si>
  <si>
    <t>MXKM</t>
  </si>
  <si>
    <t>TRANSPORTE HORIZONTAL MANUAL, DE TUBO DE PVC SOLDÁVEL COM DIÂMETRO MAIOR QUE 60 MM E MENOR OU IGUAL A 85 MM (UNIDADE: MXKM). AF_07/2019</t>
  </si>
  <si>
    <t>TRANSPORTE HORIZONTAL MANUAL, DE TUBO DE CPVC COM DIÂMETRO MENOR OU IGUAL A 73 MM (UNIDADE: MXKM). AF_07/2019</t>
  </si>
  <si>
    <t>TRANSPORTE HORIZONTAL MANUAL, DE TUBO DE CPVC COM DIÂMETRO MAIOR QUE 73 MM E MENOR OU IGUAL A 89 MM (UNIDADE: MXKM). AF_07/2019</t>
  </si>
  <si>
    <t>TRANSPORTE HORIZONTAL MANUAL, DE TUBO DE PPR - PN12 OU PN25 - COM DIÂMETRO MENOR OU IGUAL A 50 MM (UNIDADE: MXKM). AF_07/2019</t>
  </si>
  <si>
    <t>TRANSPORTE HORIZONTAL MANUAL, DE TUBO DE PPR - PN12 OU PN25 - COM DIÂMETRO MAIOR QUE 50 MM E MENOR OU IGUAL A 75 MM (UNIDADE: MXKM). AF_07/2019</t>
  </si>
  <si>
    <t>TRANSPORTE HORIZONTAL MANUAL, DE TUBO DE PPR - PN12 OU PN25 - COM DIÂMETRO MAIOR QUE 75 MM E MENOR OU IGUAL A 110 MM (UNIDADE: MXKM). AF_07/2019</t>
  </si>
  <si>
    <t>TRANSPORTE HORIZONTAL MANUAL, DE TUBO DE COBRE - CLASSE E - COM DIÂMETRO MENOR OU IGUAL A 54 MM (UNIDADE: MXKM). AF_07/2019</t>
  </si>
  <si>
    <t>TRANSPORTE HORIZONTAL MANUAL, DE TUBO DE COBRE - CLASSE E - COM DIÂMETRO MAIOR QUE 54 MM E MENOR OU IGUAL A 79 MM (UNIDADE: MXKM). AF_07/2019</t>
  </si>
  <si>
    <t>TRANSPORTE HORIZONTAL MANUAL, DE TUBO DE COBRE - CLASSE E - COM DIÂMETRO MAIOR QUE 79 MM E MENOR OU IGUAL A 104 MM (UNIDADE: MXKM). AF_07/2019</t>
  </si>
  <si>
    <t>TRANSPORTE HORIZONTAL MANUAL, DE TUBO DE PVC SÉRIE NORMAL - ESGOTO PREDIAL, OU REFORÇADO PARA ESGOTO OU ÁGUAS PLUVIAIS PREDIAL, COM DIÂMETRO MENOR OU IGUAL A 75 MM (UNIDADE: MXKM). AF_07/2019</t>
  </si>
  <si>
    <t>TRANSPORTE HORIZONTAL MANUAL, DE TUBO DE PVC SÉRIE NORMAL - ESGOTO PREDIAL, OU REFORÇADO PARA ESGOTO OU ÁGUAS PLUVIAIS PREDIAL, COM DIÂMETRO MAIOR QUE 75 MM E MENOR OU IGUAL A 100 MM (UNIDADE: MXKM). AF_07/2019</t>
  </si>
  <si>
    <t>TRANSPORTE HORIZONTAL MANUAL, DE TUBO DE PVC SÉRIE NORMAL - ESGOTO PREDIAL, OU REFORÇADO PARA ESGOTO OU ÁGUAS PLUVIAIS PREDIAL, COM DIÂMETRO MAIOR QUE 100 MM E MENOR OU IGUAL A 150 MM (UNIDADE: MXKM). AF_07/2019</t>
  </si>
  <si>
    <t>TRANSPORTE HORIZONTAL MANUAL, DE TUBO DE AÇO CARBONO LEVE OU MÉDIO, PRETO OU GALVANIZADO, COM DIÂMETRO MENOR OU IGUAL A 20 MM (UNIDADE: MXKM). AF_07/2019</t>
  </si>
  <si>
    <t>TRANSPORTE HORIZONTAL MANUAL, DE TUBO DE AÇO CARBONO LEVE OU MÉDIO, PRETO OU GALVANIZADO, COM DIÂMETRO MAIOR QUE 20 MM E MENOR OU IGUAL A 32 MM (UNIDADE: MXKM). AF_07/2019</t>
  </si>
  <si>
    <t>TRANSPORTE HORIZONTAL MANUAL, DE TUBO DE AÇO CARBONO LEVE OU MÉDIO, PRETO OU GALVANIZADO, COM DIÂMETRO MAIOR QUE 32 MM E MENOR OU IGUAL A 65 MM (UNIDADE: MXKM). AF_07/2019</t>
  </si>
  <si>
    <t>TRANSPORTE HORIZONTAL MANUAL, DE TUBO DE AÇO CARBONO LEVE OU MÉDIO, PRETO OU GALVANIZADO, COM DIÂMETRO MAIOR QUE 65 MM E MENOR OU IGUAL A 90 MM (UNIDADE: MXKM). AF_07/2019</t>
  </si>
  <si>
    <t>TRANSPORTE HORIZONTAL MANUAL, DE TUBO DE AÇO CARBONO LEVE OU MÉDIO, PRETO OU GALVANIZADO, COM DIÂMETRO MAIOR QUE 90 MM E MENOR OU IGUAL A 125 MM (UNIDADE: MXKM). AF_07/2019</t>
  </si>
  <si>
    <t>TRANSPORTE HORIZONTAL MANUAL, DE TUBO DE AÇO CARBONO LEVE OU MÉDIO, PRETO OU GALVANIZADO, COM DIÂMETRO MAIOR QUE 125 MM E MENOR OU IGUAL A 150 MM (UNIDADE: MXKM). AF_07/2019</t>
  </si>
  <si>
    <t>TRANSPORTE HORIZONTAL MANUAL, DE TÁBUAS DE MADEIRA COM SEÇÃO TRANSVERSAL DE 2,5 X 25 CM E 2,5 X 30 CM (UNIDADE: MXKM). AF_07/2019</t>
  </si>
  <si>
    <t>TRANSPORTE HORIZONTAL MANUAL, DE CAIBROS DE MADEIRA COM SEÇÃO TRANSVERSAL DE 7,5 X 6 CM E 6 X 8 CM (UNIDADE: MXKM). AF_07/2019</t>
  </si>
  <si>
    <t>TRANSPORTE HORIZONTAL MANUAL, DE RIPAS DE MADEIRA COM SEÇÃO TRANSVERSAL DE 1 X 5 CM E 2 X 5 CM (UNIDADE: MXKM). AF_07/2019</t>
  </si>
  <si>
    <t>TRANSPORTE HORIZONTAL MANUAL, DE VIGAS DE MADEIRA COM SEÇÃO TRANSVERSAL DE 5 X 12 CM (UNIDADE: MXKM). AF_07/2019</t>
  </si>
  <si>
    <t>TRANSPORTE HORIZONTAL MANUAL, DE VIGAS DE MADEIRA COM SEÇÃO TRANSVERSAL DE 6 X 16 CM (UNIDADE: MXKM). AF_07/2019</t>
  </si>
  <si>
    <t>TRANSPORTE HORIZONTAL MANUAL, DE VERGALHÕES DE AÇO COM DIÂMETRO DE 5 MM (UNIDADE: KGXKM). AF_07/2019</t>
  </si>
  <si>
    <t>TRANSPORTE HORIZONTAL MANUAL, DE VERGALHÕES DE AÇO COM DIÂMETRO DE 6,3 MM (UNIDADE: KGXKM). AF_07/2019</t>
  </si>
  <si>
    <t>TRANSPORTE HORIZONTAL MANUAL, DE VERGALHÕES DE AÇO COM DIÂMETRO DE 8 MM (UNIDADE: KGXKM). AF_07/2019</t>
  </si>
  <si>
    <t>TRANSPORTE HORIZONTAL MANUAL, DE VERGALHÕES DE AÇO COM DIÂMETRO DE 10 MM; 12,5 MM; 16 MM; 20 MM; 25 MM OU 32 MM (UNIDADE: KGXKM). AF_07/2019</t>
  </si>
  <si>
    <t>TRANSPORTE HORIZONTAL MANUAL, DE JANELA (UNIDADE: M2XKM). AF_07/2019</t>
  </si>
  <si>
    <t>TRANSPORTE VERTICAL MANUAL, 1 PAVIMENTO, DE JANELA (UNIDADE: M2). AF_07/2019</t>
  </si>
  <si>
    <t>TRANSPORTE HORIZONTAL MANUAL, DE PORTA (UNIDADE: UNIDXKM). AF_07/2019</t>
  </si>
  <si>
    <t>TRANSPORTE VERTICAL MANUAL, 1 PAVIMENTO, DE PORTA (UNIDADE: UNID). AF_07/2019</t>
  </si>
  <si>
    <t>TRANSPORTE HORIZONTAL MANUAL, DE BANCADA DE MÁRMORE OU GRANITO PARA COZINHA/LAVATÓRIO OU MÁRMORE SINTÉTICO COM CUBA INTEGRADA (UNIDADE: UNIDXKM). AF_07/2019</t>
  </si>
  <si>
    <t>TRANSPORTE VERTICAL, BANCADA DE MÁRMORE OU GRANITO PARA COZINHA/LAVATÓRIO OU MÁRMORE SINTÉTICO COM CUBA INTEGRADA, MANUAL, 1 PAVIMENTO, (UNIDADE: UNID). AF_07/2019</t>
  </si>
  <si>
    <t>TRANSPORTE HORIZONTAL COM CARRINHO PLATAFORMA, DE BANCADA DE MÁRMORE OU GRANITO PARA COZINHA/LAVATÓRIO OU MÁRMORE SINTÉTICO COM CUBA INTEGRADA (UNIDADE: UNIDXKM). AF_07/2019</t>
  </si>
  <si>
    <t>TRANSPORTE HORIZONTAL MANUAL, DE VIDRO (UNIDADE: M2XKM). AF_07/2019</t>
  </si>
  <si>
    <t>TRANSPORTE VERTICAL MANUAL, 1 PAVIMENTO, DE VIDRO (UNIDADE: M2). AF_07/2019</t>
  </si>
  <si>
    <t>TRANSPORTE HORIZONTAL MANUAL, DE TELA DE AÇO (UNIDADE: KGXKM). AF_07/2019</t>
  </si>
  <si>
    <t>TRANSPORTE HORIZONTAL MANUAL, DE COMPENSADO DE MADEIRA (UNIDADE: M2XKM). AF_07/2019</t>
  </si>
  <si>
    <t>TRANSPORTE HORIZONTAL MANUAL, DE TELHA TERMOACÚSTICA OU TELHA DE AÇO ZINCADO (UNIDADE: M2XKM). AF_07/2019</t>
  </si>
  <si>
    <t>TRANSPORTE HORIZONTAL MANUAL, DE TELHA DE FIBROCIMENTO OU TELHA ESTRUTURAL DE FIBROCIMENTO, CANALETE 90 OU KALHETÃO (UNIDADE: M2XKM). AF_07/2019</t>
  </si>
  <si>
    <t>TRANSPORTE HORIZONTAL COM MANIPULADOR TELESCÓPICO, DE TELHAS TERMOACÚSTICAS, FIBROCIMENTO, AÇO ZINCADO, FIBROCIMENTO ESTRUTURAL, CANALETE 90 OU KALHETÃO (UNIDADE: M2XKM). AF_07/2019</t>
  </si>
  <si>
    <t>TRANSPORTE HORIZONTAL MANUAL, DE BACIA SANITÁRIA, CAIXA ACOPLADA, TANQUE OU PIA (UNIDADE: UNIDXKM). AF_07/2019</t>
  </si>
  <si>
    <t>TRANSPORTE VERTICAL MANUAL, 1 PAVIMENTO, DE BACIA SANITÁRIA, CAIXA ACOPLADA, TANQUE OU PIA (UNIDADE: UNID). AF_07/2019</t>
  </si>
  <si>
    <t>TRANSPORTE HORIZONTAL COM CARRINHO PLATAFORMA, DE BACIA SANITÁRIA, CAIXA ACOPLADA, TANQUE OU PIA (UNIDADE: UNIDXKM). AF_07/2019</t>
  </si>
  <si>
    <t>TRANSPORTE HORIZONTAL COM MANIPULADOR TELESCÓPICO, DE BACIA SANITÁRIA, CAIXA ACOPLADA, TANQUE OU PIA (UNIDADE: UNIDXKM). AF_07/2019</t>
  </si>
  <si>
    <t>TRANSPORTE HORIZONTAL MANUAL, DE TELHA DE CONCRETO OU CERÂMICA (UNIDADE: M2XKM). AF_07/2019</t>
  </si>
  <si>
    <t>TRANSPORTE HORIZONTAL COM CARRINHO PLATAFORMA, DE TELHA DE CONCRETO OU CERÂMICA (UNIDADE: M2XKM). AF_07/2019</t>
  </si>
  <si>
    <t>TRANSPORTE HORIZONTAL COM MANIPULADOR TELESCÓPICO, DE TELHA DE CONCRETO OU CERÂMICA (UNIDADE: M2XKM). AF_07/2019</t>
  </si>
  <si>
    <t>TRANSPORTE HORIZONTAL MANUAL, DE BARRAMENTO BLINDADO (UNIDADE: MXKM). AF_07/2019</t>
  </si>
  <si>
    <t>TRANSPORTE HORIZONTAL COM CARRINHO PLATAFORMA, DE BARRAMENTO BLINDADO (UNIDADE: MXKM). AF_07/2019</t>
  </si>
  <si>
    <t>TRANSPORTE HORIZONTAL MANUAL, DE CALHA QUADRADA NÚMERO 24  CORTE 33 (UNIDADE: MXKM). AF_07/2019</t>
  </si>
  <si>
    <t>LIMPEZA DE PISO CERÂMICO OU PORCELANATO COM VASSOURA A SECO. AF_04/2019</t>
  </si>
  <si>
    <t>LIMPEZA DE PISO CERÂMICO OU PORCELANATO COM PANO ÚMIDO. AF_04/2019</t>
  </si>
  <si>
    <t>LIMPEZA DE PISO CERÂMICO OU COM PEDRAS RÚSTICAS UTILIZANDO ÁCIDO MURIÁTICO. AF_04/2019</t>
  </si>
  <si>
    <t>LIMPEZA DE REVESTIMENTO CERÂMICO EM PAREDE COM PANO ÚMIDO AF_04/2019</t>
  </si>
  <si>
    <t>LIMPEZA DE REVESTIMENTO CERÂMICO EM PAREDE UTILIZANDO ÁCIDO MURIÁTICO. AF_04/2019</t>
  </si>
  <si>
    <t>LIMPEZA DE PISO DE LADRILHO HIDRÁULICO COM PANO ÚMIDO. AF_04/2019</t>
  </si>
  <si>
    <t>LIMPEZA DE CONTRAPISO COM VASSOURA A SECO. AF_04/2019</t>
  </si>
  <si>
    <t>LIMPEZA DE LADRILHO HIDRÁULICO EM PAREDE COM PANO ÚMIDO. AF_04/2019</t>
  </si>
  <si>
    <t>LIMPEZA DE SUPERFÍCIE COM JATO DE ALTA PRESSÃO. AF_04/2019</t>
  </si>
  <si>
    <t>LIMPEZA DE PORTA DE MADEIRA. AF_04/2019</t>
  </si>
  <si>
    <t>LIMPEZA DE FORRO REMOVÍVEL COM PANO ÚMIDO. AF_04/2019</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</si>
  <si>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</si>
  <si>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</si>
  <si>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</si>
  <si>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</si>
  <si>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</si>
  <si>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</si>
  <si>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</si>
  <si>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</si>
  <si>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</si>
  <si>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</si>
  <si>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GUARDA-CORPO EM LAJE PÓS-DESFÔRMA, PARA ESTRUTURAS EM CONCRETO, COM ESCORAS DE MADEIRA ESTRONCADAS NA ESTRUTURA, TRAVESSÕES DE MADEIRA PREGADOS E FECHAMENTO EM TELA DE POLIPROPILENO PARA EDIFICAÇÕES ACIMA DE 4 PAV. (2 MONTAGENS POR OBRA). AF_11/2017</t>
  </si>
  <si>
    <t>GUARDA-CORPO EM LAJE PÓS-DESFORMA, PARA ESTRUTURAS EM CONCRETO, COM ESCORAS METÁLICAS ESTRONCADAS NA ESTRUTURA, TRAVESSÕES DE MADEIRA E FECHAMENTO EM TELA DE POLIPROPILENO PARA EDIFICAÇÕES COM ALTURA ATÉ 4 PAVIMENTOS (1 MONTAGEM POR OBRA). AF_11/2017</t>
  </si>
  <si>
    <t>GUARDA-CORPO EM LAJE PÓS-DESFORMA, PARA ESTRUTURAS EM CONCRETO, COM ESCORAS METÁLICAS ESTRONCADAS NA ESTRUTURA, TRAVESSÕES DE MADEIRA E FECHAMENTO EM TELA DE POLIPROPILENO PARA EDIFICAÇÕES ACIMA DE 4 PAVIMENTOS (2 MONTAGENS POR OBRA). AF_11/2017</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</si>
  <si>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</si>
  <si>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</si>
  <si>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</si>
  <si>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</si>
  <si>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</si>
  <si>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</si>
  <si>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SINALIZAÇÃO COM FITA FIXADA NA ESTRUTURA. AF_11/2017</t>
  </si>
  <si>
    <t>SINALIZAÇÃO COM FITA FIXADA EM CONE PLÁSTICO, INCLUINDO CONE. AF_11/2017</t>
  </si>
  <si>
    <t>COLOCAÇÃO DE TELA EM ANDAIME FACHADEIRO.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</si>
  <si>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</si>
  <si>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</si>
  <si>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</si>
  <si>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COBERTURA PARA PROTEÇÃO DE PEDESTRES SOBRE ESTRUTURA DE ANDAIME, INCLUSIVE MONTAGEM E DESMONTAGEM. AF_11/2017</t>
  </si>
  <si>
    <t>PLATAFORMA DE PROTEÇÃO PRINCIPAL PARA ALVENARIA ESTRUTURAL PARA SER APOIADA EM ANDAIME, INCLUSIVE MONTAGEM E DESMONTAGEM. AF_11/2017</t>
  </si>
  <si>
    <t>DEMOLIÇÃO DE ALVENARIA DE BLOCO FURADO, DE FORMA MANUAL, COM REAPROVEITAMENTO. AF_12/2017</t>
  </si>
  <si>
    <t>DEMOLIÇÃO DE ALVENARIA DE BLOCO FURADO, DE FORMA MANUAL, SEM REAPROVEITAMENTO. AF_12/2017</t>
  </si>
  <si>
    <t>DEMOLIÇÃO DE ALVENARIA DE TIJOLO MACIÇO, DE FORMA MANUAL, COM REAPROVEITAMENTO. AF_12/2017</t>
  </si>
  <si>
    <t>DEMOLIÇÃO DE ALVENARIA DE TIJOLO MACIÇO, DE FORMA MANUAL, SEM REAPROVEITAMENTO. AF_12/2017</t>
  </si>
  <si>
    <t>DEMOLIÇÃO DE ALVENARIA PARA QUALQUER TIPO DE BLOCO, DE FORMA MECANIZADA, SEM REAPROVEITAMENTO. AF_12/2017</t>
  </si>
  <si>
    <t>DEMOLIÇÃO DE PILARES E VIGAS EM CONCRETO ARMADO, DE FORMA MANUAL, SEM REAPROVEITAMENTO. AF_12/2017</t>
  </si>
  <si>
    <t>DEMOLIÇÃO DE PILARES E VIGAS EM CONCRETO ARMADO, DE FORMA MECANIZADA COM MARTELETE, SEM REAPROVEITAMENTO. AF_12/2017</t>
  </si>
  <si>
    <t>DEMOLIÇÃO DE LAJES, DE FORMA MANUAL, SEM REAPROVEITAMENTO. AF_12/2017</t>
  </si>
  <si>
    <t>DEMOLIÇÃO DE LAJES, DE FORMA MECANIZADA COM MARTELETE, SEM REAPROVEITAMENTO. AF_12/2017</t>
  </si>
  <si>
    <t>DEMOLIÇÃO DE ARGAMASSAS, DE FORMA MANUAL, SEM REAPROVEITAMENTO. AF_12/2017</t>
  </si>
  <si>
    <t>DEMOLIÇÃO DE RODAPÉ CERÂMICO, DE FORMA MANUAL, SEM REAPROVEITAMENTO. AF_12/2017</t>
  </si>
  <si>
    <t>DEMOLIÇÃO DE REVESTIMENTO CERÂMICO, DE FORMA MANUAL, SEM REAPROVEITAMENTO. AF_12/2017</t>
  </si>
  <si>
    <t>DEMOLIÇÃO DE REVESTIMENTO CERÂMICO, DE FORMA MECANIZADA COM MARTELETE, SEM REAPROVEITAMENTO. AF_12/2017</t>
  </si>
  <si>
    <t>DEMOLIÇÃO DE PAVIMENTO INTERTRAVADO, DE FORMA MANUAL, COM REAPROVEITAMENTO. AF_12/2017</t>
  </si>
  <si>
    <t>DEMOLIÇÃO PARCIAL DE PAVIMENTO ASFÁLTICO, DE FORMA MECANIZADA, SEM REAPROVEITAMENTO. AF_12/2017</t>
  </si>
  <si>
    <t>REMOÇÃO DE TAPUME/ CHAPAS METÁLICAS E DE MADEIRA, DE FORMA MANUAL, SEM REAPROVEITAMENTO. AF_12/2017</t>
  </si>
  <si>
    <t>REMOÇÃO DE CHAPAS E PERFIS DE DRYWALL, DE FORMA MANUAL, SEM REAPROVEITAMENTO. AF_12/2017</t>
  </si>
  <si>
    <t>REMOÇÃO DE PLACAS E PILARETES DE CONCRETO, DE FORMA MANUAL, SEM REAPROVEITAMENTO. AF_12/2017</t>
  </si>
  <si>
    <t>REMOÇÃO DE FORROS DE DRYWALL, PVC E FIBROMINERAL, DE FORMA MANUAL, SEM REAPROVEITAMENTO. AF_12/2017</t>
  </si>
  <si>
    <t>REMOÇÃO DE FORRO DE GESSO, DE FORMA MANUAL, SEM REAPROVEITAMENTO. AF_12/2017</t>
  </si>
  <si>
    <t>REMOÇÃO DE TRAMA METÁLICA OU DE MADEIRA PARA FORRO, DE FORMA MANUAL, SEM REAPROVEITAMENTO. AF_12/2017</t>
  </si>
  <si>
    <t>REMOÇÃO DE PISO DE MADEIRA (ASSOALHO E BARROTE), DE FORMA MANUAL, SEM REAPROVEITAMENTO. AF_12/2017</t>
  </si>
  <si>
    <t>REMOÇÃO DE PORTAS, DE FORMA MANUAL, SEM REAPROVEITAMENTO. AF_12/2017</t>
  </si>
  <si>
    <t>REMOÇÃO DE JANELAS, DE FORMA MANUAL, SEM REAPROVEITAMENTO. AF_12/2017</t>
  </si>
  <si>
    <t>REMOÇÃO DE TELHAS, DE FIBROCIMENTO, METÁLICA E CERÂMICA, DE FORMA MANUAL, SEM REAPROVEITAMENTO. AF_12/2017</t>
  </si>
  <si>
    <t>REMOÇÃO DE PROTEÇÃO TÉRMICA PARA COBERTURA EM EPS, DE FORMA MANUAL, SEM REAPROVEITAMENTO. AF_12/2017</t>
  </si>
  <si>
    <t>REMOÇÃO DE TELHAS DE FIBROCIMENTO, METÁLICA E CERÂMICA, DE FORMA MECANIZADA, COM USO DE GUINDASTE, SEM REAPROVEITAMENTO. AF_12/2017</t>
  </si>
  <si>
    <t>REMOÇÃO DE TRAMA DE MADEIRA PARA COBERTURA, DE FORMA MANUAL, SEM REAPROVEITAMENTO. AF_12/2017</t>
  </si>
  <si>
    <t>REMOÇÃO DE TESOURAS DE MADEIRA, COM VÃO MENOR QUE 8M, DE FORMA MANUAL, SEM REAPROVEITAMENTO. AF_12/2017</t>
  </si>
  <si>
    <t>REMOÇÃO DE TESOURAS DE MADEIRA, COM VÃO MAIOR OU IGUAL A 8M, DE FORMA MANUAL, SEM REAPROVEITAMENTO. AF_12/2017</t>
  </si>
  <si>
    <t>REMOÇÃO DE TESOURAS DE MADEIRA, COM VÃO MENOR QUE 8M, DE FORMA MECANIZADA, COM REAPROVEITAMENTO. AF_12/2017</t>
  </si>
  <si>
    <t>REMOÇÃO DE TESOURAS DE MADEIRA, COM VÃO MAIOR OU IGUAL A 8M, DE FORMA MECANIZADA, COM REAPROVEITAMENTO. AF_12/2017</t>
  </si>
  <si>
    <t>REMOÇÃO DE TRAMA METÁLICA PARA COBERTURA, DE FORMA MANUAL, SEM REAPROVEITAMENTO. AF_12/2017</t>
  </si>
  <si>
    <t>REMOÇÃO DE TESOURAS METÁLICAS, COM VÃO MENOR QUE 8M, DE FORMA MANUAL, SEM REAPROVEITAMENTO. AF_12/2017</t>
  </si>
  <si>
    <t>REMOÇÃO DE TESOURAS METÁLICAS, COM VÃO MAIOR OU IGUAL A 8M, DE FORMA MANUAL, SEM REAPROVEITAMENTO. AF_12/2017</t>
  </si>
  <si>
    <t>REMOÇÃO DE TESOURAS METÁLICAS, COM VÃO MENOR QUE 8M, DE FORMA MECANIZADA, COM REAPROVEITAMENTO. AF_12/2017</t>
  </si>
  <si>
    <t>REMOÇÃO DE TESOURAS METÁLICAS, COM VÃO MAIOR OU IGUAL A 8M, DE FORMA MECANIZADA, COM REAPROVEITAMENTO. AF_12/2017</t>
  </si>
  <si>
    <t>REMOÇÃO DE INTERRUPTORES/TOMADAS ELÉTRICAS, DE FORMA MANUAL, SEM REAPROVEITAMENTO. AF_12/2017</t>
  </si>
  <si>
    <t>REMOÇÃO DE CABOS ELÉTRICOS, DE FORMA MANUAL, SEM REAPROVEITAMENTO. AF_12/2017</t>
  </si>
  <si>
    <t>REMOÇÃO DE TUBULAÇÕES (TUBOS E CONEXÕES) DE ÁGUA FRIA, DE FORMA MANUAL, SEM REAPROVEITAMENTO. AF_12/2017</t>
  </si>
  <si>
    <t>REMOÇÃO DE LOUÇAS, DE FORMA MANUAL, SEM REAPROVEITAMENTO. AF_12/2017</t>
  </si>
  <si>
    <t>REMOÇÃO DE ACESSÓRIOS, DE FORMA MANUAL, SEM REAPROVEITAMENTO. AF_12/2017</t>
  </si>
  <si>
    <t>REMOÇÃO DE LUMINÁRIAS, DE FORMA MANUAL, SEM REAPROVEITAMENTO. AF_12/2017</t>
  </si>
  <si>
    <t>REMOÇÃO DE METAIS SANITÁRIOS, DE FORMA MANUAL, SEM REAPROVEITAMENTO. AF_12/2017</t>
  </si>
  <si>
    <t>SERVIÇOS TÉCNICOS ESPECIALIZADOS PARA ACOMPANHAMENTO DE EXECUÇÃO DE FUNDAÇÕES PROFUNDAS E ESTRUTURAS DE CONTENÇÃO</t>
  </si>
  <si>
    <t>LOCAÇÃO DE PONTO PARA REFERÊNCIA TOPOGRÁFICA. AF_10/2018</t>
  </si>
  <si>
    <t>LOCACAO CONVENCIONAL DE OBRA, UTILIZANDO GABARITO DE TÁBUAS CORRIDAS PONTALETADAS A CADA 2,00M -  2 UTILIZAÇÕES. AF_10/2018</t>
  </si>
  <si>
    <t>MARCAÇÃO DE PONTOS EM GABARITO OU CAVALETE. AF_10/2018</t>
  </si>
  <si>
    <t>LOCAÇÃO DE REDE DE ÁGUA OU ESGOTO. AF_10/2018</t>
  </si>
  <si>
    <t>LOCAÇÃO DE PAVIMENTAÇÃO. AF_10/2018</t>
  </si>
  <si>
    <t>PLANTIO DE ARBUSTO OU  CERCA VIVA. AF_05/2018</t>
  </si>
  <si>
    <t>PLANTIO DE ÁRVORE ORNAMENTAL COM ALTURA DE MUDA MENOR OU IGUAL A 2,00 M. AF_05/2018</t>
  </si>
  <si>
    <t>PLANTIO DE ÁRVORE ORNAMENTAL COM ALTURA DE MUDA MAIOR QUE 2,00 M E MENOR OU IGUAL A 4,00 M. AF_05/2018</t>
  </si>
  <si>
    <t>PLANTIO DE PALMEIRA COM ALTURA DE MUDA MENOR OU IGUAL A 2,00 M. AF_05/2018</t>
  </si>
  <si>
    <t>REVOLVIMENTO E LIMPEZA MANUAL DE SOLO. AF_05/2018</t>
  </si>
  <si>
    <t>APLICAÇÃO DE ADUBO EM SOLO. AF_05/2018</t>
  </si>
  <si>
    <t>APLICAÇÃO DE CALCÁRIO PARA CORREÇÃO DO PH DO SOLO. AF_05/2018</t>
  </si>
  <si>
    <t>ALAMBRADO EM MOURÕES DE CONCRETO, COM TELA DE ARAME GALVANIZADO (INCLUSIVE MURETA EM CONCRETO). AF_05/2018</t>
  </si>
  <si>
    <t>LIMPEZA MANUAL DE VEGETAÇÃO EM TERRENO COM ENXADA.AF_05/2018</t>
  </si>
  <si>
    <t>PLANTIO DE GRAMA EM PAVIMENTO CONCREGRAMA. AF_05/2018</t>
  </si>
  <si>
    <t>PLANTIO DE GRAMA EM PLACAS. AF_05/2018</t>
  </si>
  <si>
    <t>PLANTIO DE FORRAÇÃO. AF_05/2018</t>
  </si>
  <si>
    <t>LIMPEZA MECANIZADA DE CAMADA VEGETAL, VEGETAÇÃO E PEQUENAS ÁRVORES (DIÂMETRO DE TRONCO MENOR QUE 0,20 M), COM TRATOR DE ESTEIRAS.AF_05/2018</t>
  </si>
  <si>
    <t>REMOÇÃO DE RAÍZES REMANESCENTES DE TRONCO DE ÁRVORE COM DIÂMETRO MAIOR OU IGUAL A 0,20 M E MENOR QUE 0,40 M.AF_05/2018</t>
  </si>
  <si>
    <t>REMOÇÃO DE RAÍZES REMANESCENTES DE TRONCO DE ÁRVORE COM DIÂMETRO MAIOR OU IGUAL A 0,40 M E MENOR QUE 0,60 M.AF_05/2018</t>
  </si>
  <si>
    <t>REMOÇÃO DE RAÍZES REMANESCENTES DE TRONCO DE ÁRVORE COM DIÂMETRO MAIOR OU IGUAL A 0,60 M.AF_05/2018</t>
  </si>
  <si>
    <t>CORTE RASO E RECORTE DE ÁRVORE COM DIÂMETRO DE TRONCO MAIOR OU IGUAL A 0,20 M E MENOR QUE 0,40 M.AF_05/2018</t>
  </si>
  <si>
    <t>CORTE RASO E RECORTE DE ÁRVORE COM DIÂMETRO DE TRONCO MAIOR OU IGUAL A 0,40 M E MENOR QUE 0,60 M.AF_05/2018</t>
  </si>
  <si>
    <t>CORTE RASO E RECORTE DE ÁRVORE COM DIÂMETRO DE TRONCO MAIOR OU IGUAL A 0,60 M.AF_05/2018</t>
  </si>
  <si>
    <t>PODA EM ALTURA DE ÁRVORE COM DIÂMETRO DE TRONCO MENOR QUE 0,20 M.AF_05/2018</t>
  </si>
  <si>
    <t>PODA EM ALTURA DE ÁRVORE COM DIÂMETRO DE TRONCO MAIOR OU IGUAL A 0,20 M E MENOR QUE 0,40 M.AF_05/2018</t>
  </si>
  <si>
    <t>PODA EM ALTURA DE ÁRVORE COM DIÂMETRO DE TRONCO MAIOR OU IGUAL A 0,40 M E MENOR QUE 0,60 M.AF_05/2018</t>
  </si>
  <si>
    <t>PODA EM ALTURA DE ÁRVORE COM DIÂMETRO DE TRONCO MAIOR OU IGUAL A 0,60 M.AF_05/2018</t>
  </si>
  <si>
    <t>AJUDANTE DE ARMADOR COM ENCARGOS COMPLEMENTARES</t>
  </si>
  <si>
    <t>AJUDANTE DE CARPINTEIRO COM ENCARGOS COMPLEMENTARES</t>
  </si>
  <si>
    <t>AJUDANTE DE ESTRUTURA METÁLICA COM ENCARGOS COMPLEMENTARES</t>
  </si>
  <si>
    <t>AJUDANTE DE OPERAÇÃO EM GERAL COM ENCARGOS COMPLEMENTARES</t>
  </si>
  <si>
    <t>AJUDANTE DE PEDREIRO COM ENCARGOS COMPLEMENTARES</t>
  </si>
  <si>
    <t>AJUDANTE ESPECIALIZADO COM ENCARGOS COMPLEMENTARES</t>
  </si>
  <si>
    <t>ARMADOR COM ENCARGOS COMPLEMENTARES</t>
  </si>
  <si>
    <t>ASSENTADOR DE TUBOS COM ENCARGOS COMPLEMENTARES</t>
  </si>
  <si>
    <t>AUXILIAR DE ELETRICISTA COM ENCARGOS COMPLEMENTARES</t>
  </si>
  <si>
    <t>AUXILIAR DE ENCANADOR OU BOMBEIRO HIDRÁULICO COM ENCARGOS COMPLEMENTARES</t>
  </si>
  <si>
    <t>AUXILIAR DE LABORATÓRIO COM ENCARGOS COMPLEMENTARES</t>
  </si>
  <si>
    <t>AUXILIAR DE MECÂNICO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</si>
  <si>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</si>
  <si>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</si>
  <si>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</si>
  <si>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</si>
  <si>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AZULEJISTA OU LADRILHISTA COM ENCARGOS COMPLEMENTARES</t>
  </si>
  <si>
    <t>BLASTER, DINAMITADOR OU CABO DE FOGO COM ENCARGOS COMPLEMENTARES</t>
  </si>
  <si>
    <t>CADASTRISTA DE REDES DE AGUA E ESGOTO COM ENCARGOS COMPLEMENTARES</t>
  </si>
  <si>
    <t>CALCETEIRO COM ENCARGOS COMPLEMENTARES</t>
  </si>
  <si>
    <t>CARPINTEIRO DE ESQUADRIA COM ENCARGOS COMPLEMENTARES</t>
  </si>
  <si>
    <t>CARPINTEIRO DE FORMAS COM ENCARGOS COMPLEMENTARES</t>
  </si>
  <si>
    <t>CAVOUQUEIRO OU OPERADOR PERFURATRIZ/ROMPEDOR COM ENCARGOS COMPLEMENTARES</t>
  </si>
  <si>
    <t>ELETRICISTA COM ENCARGOS COMPLEMENTARES</t>
  </si>
  <si>
    <t>ELETRICISTA INDUSTRIAL COM ENCARGOS COMPLEMENTARES</t>
  </si>
  <si>
    <t>ELETROTÉCNICO COM ENCARGOS COMPLEMENTARES</t>
  </si>
  <si>
    <t>ENCANADOR OU BOMBEIRO HIDRÁULICO COM ENCARGOS COMPLEMENTARES</t>
  </si>
  <si>
    <t>GESSEIRO COM ENCARGOS COMPLEMENTARES</t>
  </si>
  <si>
    <t>IMPERMEABILIZADOR COM ENCARGOS COMPLEMENTARES</t>
  </si>
  <si>
    <t>MACARIQUEIRO COM ENCARGOS COMPLEMENTARES</t>
  </si>
  <si>
    <t>MARCENEIRO COM ENCARGOS COMPLEMENTARES</t>
  </si>
  <si>
    <t>MARMORISTA/GRANITEIRO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</si>
  <si>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</si>
  <si>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</si>
  <si>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</si>
  <si>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</si>
  <si>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</si>
  <si>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MOTORISTA DE CAMINHÃO COM ENCARGOS COMPLEMENTARES</t>
  </si>
  <si>
    <t>MOTORISTA DE CAMINHÃO E CARRETA COM ENCARGOS COMPLEMENTARES</t>
  </si>
  <si>
    <t>MOTORISTA DE VEIÍCULO LEVE COM ENCARGOS COMPLEMENTARES</t>
  </si>
  <si>
    <t>MOTORISTA DE VEÍCULO PESADO COM ENCARGOS COMPLEMENTARES</t>
  </si>
  <si>
    <t>MOTORISTA OPERADOR DE MUNCK COM ENCARGOS COMPLEMENTARES</t>
  </si>
  <si>
    <t>NIVELADOR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</si>
  <si>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</si>
  <si>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</si>
  <si>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</si>
  <si>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</si>
  <si>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OPERADOR DE GUINCHO COM ENCARGOS COMPLEMENTARES</t>
  </si>
  <si>
    <t>OPERADOR DE GUINDASTE COM ENCARGOS COMPLEMENTARES</t>
  </si>
  <si>
    <t>OPERADOR DE MÁQUINAS E EQUIPAMENTOS COM ENCARGOS COMPLEMENTARES</t>
  </si>
  <si>
    <t>OPERADOR DE MARTELETE OU MARTELETEIRO COM ENCARGOS COMPLEMENTARES</t>
  </si>
  <si>
    <t>OPERADOR DE MOTO-ESCREIPER COM ENCARGOS COMPLEMENTARES</t>
  </si>
  <si>
    <t>OPERADOR DE MOTONIVELADORA COM ENCARGOS COMPLEMENTARES</t>
  </si>
  <si>
    <t>OPERADOR DE PÁ CARREGADEIRA COM ENCARGOS COMPLEMENTARES</t>
  </si>
  <si>
    <t>OPERADOR DE PAVIMENTADORA COM ENCARGOS COMPLEMENTARES</t>
  </si>
  <si>
    <t>OPERADOR DE ROLO COMPACTADOR COM ENCARGOS COMPLEMENTARES</t>
  </si>
  <si>
    <t>OPERADOR DE USINA DE ASFALTO, DE SOLOS OU DE CONCRETO COM ENCARGOS COMPLEMENTARES</t>
  </si>
  <si>
    <t>OPERADOR JATO DE AREIA OU JATISTA COM ENCARGOS COMPLEMENTARES</t>
  </si>
  <si>
    <t>OPERADOR PARA BATE ESTACAS COM ENCARGOS COMPLEMENTARES</t>
  </si>
  <si>
    <t>PASTILHEIRO COM ENCARGOS COMPLEMENTARES</t>
  </si>
  <si>
    <t>PEDREIRO COM ENCARGOS COMPLEMENTARES</t>
  </si>
  <si>
    <t>PINTOR COM ENCARGOS COMPLEMENTARES</t>
  </si>
  <si>
    <t>PINTOR DE LETREIROS COM ENCARGOS COMPLEMENTARES</t>
  </si>
  <si>
    <t>PINTOR PARA TINTA EPÓXI COM ENCARGOS COMPLEMENTARES</t>
  </si>
  <si>
    <t>POCEIRO COM ENCARGOS COMPLEMENTARES</t>
  </si>
  <si>
    <t>RASTELEIRO COM ENCARGOS COMPLEMENTARES</t>
  </si>
  <si>
    <t>SERRALHEIRO COM ENCARGOS COMPLEMENTARES</t>
  </si>
  <si>
    <t>SERVENTE COM ENCARGOS COMPLEMENTARES</t>
  </si>
  <si>
    <t>SOLDADOR COM ENCARGOS COMPLEMENTARES</t>
  </si>
  <si>
    <t>SOLDADOR A (PARA SOLDA A SER TESTADA COM RAIOS "X") COM ENCARGOS COMPLEMENTARES</t>
  </si>
  <si>
    <t>TAQUEADOR OU TAQUEIRO COM ENCARGOS COMPLEMENTARES</t>
  </si>
  <si>
    <t>TÉCNICO DE LABORATÓRIO COM ENCARGOS COMPLEMENTARES</t>
  </si>
  <si>
    <t>TÉCNICO DE SONDAGEM COM ENCARGOS COMPLEMENTARES</t>
  </si>
  <si>
    <t>TELHADISTA COM ENCARGOS COMPLEMENTARES</t>
  </si>
  <si>
    <t>TRATORISTA COM ENCARGOS COMPLEMENTARES</t>
  </si>
  <si>
    <t>VIDRACEIRO COM ENCARGOS COMPLEMENTARES</t>
  </si>
  <si>
    <t>VIGIA NOTURNO COM ENCARGOS COMPLEMENTARES</t>
  </si>
  <si>
    <t>OPERADOR DE BETONEIRA ESTACIONÁRIA/MISTURADOR COM ENCARGOS COMPLEMENTARES</t>
  </si>
  <si>
    <t>JARDINEIRO COM ENCARGOS COMPLEMENTARES</t>
  </si>
  <si>
    <t>DESENHISTA DETALHISTA COM ENCARGOS COMPLEMENTARES</t>
  </si>
  <si>
    <t>ALMOXARIFE COM ENCARGOS COMPLEMENTARES</t>
  </si>
  <si>
    <t>APONTADOR OU APROPRIADOR COM ENCARGOS COMPLEMENTARES</t>
  </si>
  <si>
    <t>ARQUITETO DE OBRA JUNIOR COM ENCARGOS COMPLEMENTARES</t>
  </si>
  <si>
    <t>ARQUITETO DE OBRA PLENO COM ENCARGOS COMPLEMENTARES</t>
  </si>
  <si>
    <t>ARQUITETO DE OBRA SENIOR COM ENCARGOS COMPLEMENTARES</t>
  </si>
  <si>
    <t>AUXILIAR DE DESENHISTA COM ENCARGOS COMPLEMENTARES</t>
  </si>
  <si>
    <t>AUXILIAR DE ESCRITORIO COM ENCARGOS COMPLEMENTARES</t>
  </si>
  <si>
    <t>DESENHISTA COPISTA COM ENCARGOS COMPLEMENTARES</t>
  </si>
  <si>
    <t>DESENHISTA PROJETISTA COM ENCARGOS COMPLEMENTARES</t>
  </si>
  <si>
    <t>ENCARREGADO GERAL COM ENCARGOS COMPLEMENTARES</t>
  </si>
  <si>
    <t>ENGENHEIRO CIVIL DE OBRA JUNIOR COM ENCARGOS COMPLEMENTARES</t>
  </si>
  <si>
    <t>ENGENHEIRO CIVIL DE OBRA PLENO COM ENCARGOS COMPLEMENTARES</t>
  </si>
  <si>
    <t>ENGENHEIRO CIVIL DE OBRA SENIOR COM ENCARGOS COMPLEMENTARES</t>
  </si>
  <si>
    <t>MESTRE DE OBRAS COM ENCARGOS COMPLEMENTARES</t>
  </si>
  <si>
    <t>TOPOGRAFO COM ENCARGOS COMPLEMENTARES</t>
  </si>
  <si>
    <t>ENGENHEIRO ELETRICISTA COM ENCARGOS COMPLEMENTARES</t>
  </si>
  <si>
    <t>ENGENHEIRO SANITARISTA COM ENCARGOS COMPLEMENTARES</t>
  </si>
  <si>
    <t>MOTORISTA DE CAMINHAO COM ENCARGOS COMPLEMENTARES</t>
  </si>
  <si>
    <t>MES</t>
  </si>
  <si>
    <t>ARQUITETO JUNIOR COM ENCARGOS COMPLEMENTARES</t>
  </si>
  <si>
    <t>ARQUITETO PLENO COM ENCARGOS COMPLEMENTARES</t>
  </si>
  <si>
    <t>ARQUITETO SENIOR COM ENCARGOS COMPLEMENTARES</t>
  </si>
  <si>
    <t>ENCARREGADO GERAL DE OBRAS COM ENCARGOS COMPLEMENTARES</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</si>
  <si>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</si>
  <si>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</si>
  <si>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</si>
  <si>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</si>
  <si>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</si>
  <si>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</si>
  <si>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ARMADOR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</si>
  <si>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</si>
  <si>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</si>
  <si>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</si>
  <si>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</si>
  <si>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</si>
  <si>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</si>
  <si>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</si>
  <si>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</si>
  <si>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</si>
  <si>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</si>
  <si>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</si>
  <si>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</si>
  <si>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</si>
  <si>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</si>
  <si>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</si>
  <si>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</si>
  <si>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</si>
  <si>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</si>
  <si>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</si>
  <si>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</si>
  <si>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GESSEIRO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</si>
  <si>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</si>
  <si>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</si>
  <si>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</si>
  <si>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</si>
  <si>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</si>
  <si>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</si>
  <si>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</si>
  <si>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</si>
  <si>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</si>
  <si>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</si>
  <si>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</si>
  <si>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</si>
  <si>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</si>
  <si>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</si>
  <si>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</si>
  <si>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</si>
  <si>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</si>
  <si>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</si>
  <si>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</si>
  <si>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</si>
  <si>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</si>
  <si>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</si>
  <si>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</si>
  <si>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</si>
  <si>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</si>
  <si>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</si>
  <si>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</si>
  <si>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</si>
  <si>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</si>
  <si>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</si>
  <si>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</si>
  <si>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</si>
  <si>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PEDREIRO (ENCARGOS COMPLEMENTARES) - HORISTA</t>
  </si>
  <si>
    <t>CURSO DE CAPACITAÇÃO PARA PINTOR (ENCARGOS COMPLEMENTARES) - HORISTA</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</si>
  <si>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</si>
  <si>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</si>
  <si>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</si>
  <si>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RASTELEIRO (ENCARGOS COMPLEMENTARES) - HORISTA</t>
  </si>
  <si>
    <t>CURSO DE CAPACITAÇÃO PARA SERRALHEIRO (ENCARGOS COMPLEMENTARES) - HORISTA</t>
  </si>
  <si>
    <t>CURSO DE CAPACITAÇÃO PARA SERVENTE (ENCARGOS COMPLEMENTARES) - HORISTA</t>
  </si>
  <si>
    <t>CURSO DE CAPACITAÇÃO PARA SOLDADOR (ENCARGOS COMPLEMENTARES) - HORISTA</t>
  </si>
  <si>
    <t>CURSO DE CAPACITAÇÃO PARA SOLDADOR A (PARA SOLDA A SER TESTADA COM RAIOS  X )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</si>
  <si>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</si>
  <si>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</si>
  <si>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</si>
  <si>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</si>
  <si>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</si>
  <si>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</si>
  <si>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</si>
  <si>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</si>
  <si>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</si>
  <si>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</si>
  <si>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</si>
  <si>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</si>
  <si>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</si>
  <si>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</si>
  <si>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</si>
  <si>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</si>
  <si>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</si>
  <si>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</si>
  <si>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</si>
  <si>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</si>
  <si>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</si>
  <si>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</si>
  <si>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</si>
  <si>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</si>
  <si>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</si>
  <si>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</si>
  <si>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</si>
  <si>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</si>
  <si>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</si>
  <si>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</si>
  <si>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</si>
  <si>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</si>
  <si>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</si>
  <si>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</si>
  <si>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</si>
  <si>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</si>
  <si>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</si>
  <si>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</si>
  <si>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</si>
  <si>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</si>
  <si>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</si>
  <si>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</si>
  <si>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</si>
  <si>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CURSO DE CAPACITAÇÃO PARA VIGIA DIURNO (ENCARGOS COMPLEMENTARES) - HORISTA</t>
  </si>
  <si>
    <t>VIGIA DIURNO COM ENCARGOS COMPLEMENTARES</t>
  </si>
  <si>
    <t>CURSO DE CAPACITAÇÃO PARA AUXILIAR DE ALMOXARIFE (ENCARGOS COMPLEMENTARES) - HORISTA</t>
  </si>
  <si>
    <t>CURSO DE CAPACITAÇÃO PARA AJUDANTE DE PINTOR (ENCARGOS COMPLEMENTARES) - HORISTA</t>
  </si>
  <si>
    <t>CURSO DE CAPACITAÇÃO PARA COORDENADOR/GERENTE DE OBRA (ENCARGOS COMPLEMENTARES) - HORISTA</t>
  </si>
  <si>
    <t>CURSO DE CAPACITAÇÃO PARA AUXILIAR DE AZULEJISTA (ENCARGOS COMPLEMENTARES) - HORISTA</t>
  </si>
  <si>
    <t>CURSO DE CAPACITAÇÃO PARA ARQUITETO PAISAGISTA (ENCARGOS COMPLEMENTARES) - HORISTA</t>
  </si>
  <si>
    <t>CURSO DE CAPACITAÇÃO PARA MONTADOR DE ELETROELETRONICOS (ENCARGOS COMPLEMENTARES) - HORISTA</t>
  </si>
  <si>
    <t>CURSO DE CAPACITAÇÃO PARA ENGENHEIRO CIVIL JUNIOR (ENCARGOS COMPLEMENTARES) - HORISTA</t>
  </si>
  <si>
    <t>CURSO DE CAPACITAÇÃO PARA ENGENHEIRO CIVIL PLENO (ENCARGOS COMPLEMENTARES) - HORISTA</t>
  </si>
  <si>
    <t>CURSO DE CAPACITAÇÃO PARA MECÂNICO DE REFRIGERAÇÃO (ENCARGOS COMPLEMENTARES) - HORISTA</t>
  </si>
  <si>
    <t>CURSO DE CAPACITAÇÃO PARA TÉCNICO EM SEGURANÇA DO TRABALHO (ENCARGOS COMPLEMENTARES) - HORISTA</t>
  </si>
  <si>
    <t>AUXILIAR DE ALMOXARIFE COM ENCARGOS COMPLEMENTARES</t>
  </si>
  <si>
    <t>AJUDANTE DE PINTOR COM ENCARGOS COMPLEMENTARES</t>
  </si>
  <si>
    <t>COORDENADOR/GERENTE DE OBRA COM ENCARGOS COMPLEMENTARES</t>
  </si>
  <si>
    <t>AUXILIAR DE AZULEJISTA COM ENCARGOS COMPLEMENTARES</t>
  </si>
  <si>
    <t>ARQUITETO PAISAGISTA COM ENCARGOS COMPLEMENTARES</t>
  </si>
  <si>
    <t>ENGENHEIRO CIVIL JUNIOR COM ENCARGOS COMPLEMENTARES</t>
  </si>
  <si>
    <t>ENGENHEIRO CIVIL PLENO COM ENCARGOS COMPLEMENTARES</t>
  </si>
  <si>
    <t>MONTADOR DE ELETROELETRÔNICOS COM ENCARGOS COMPLEMENTARES</t>
  </si>
  <si>
    <t>MECÂNICO DE REFRIGERAÇÃO COM ENCARGOS COMPLEMENTARES</t>
  </si>
  <si>
    <t>CURSO DE CAPACITAÇÃO PARA AUXILIAR DE ALMOXARIFE (ENCARGOS COMPLEMENTARES) - MENSALISTA</t>
  </si>
  <si>
    <t>CURSO DE CAPACITAÇÃO PARA COORDENADOR/GERENTE DE OBRA (ENCARGOS COMPLEMENTARES) - MENSALISTA</t>
  </si>
  <si>
    <t>CURSO DE CAPACITAÇÃO PARA ARQUITETO PAISAGISTA (ENCARGOS COMPLEMENTARES) - MENSALISTA</t>
  </si>
  <si>
    <t>CURSO DE CAPACITAÇÃO PARA ENGENHEIRO CIVIL JUNIOR (ENCARGOS COMPLEMENTARES) - MENSALISTA</t>
  </si>
  <si>
    <t>CURSO DE CAPACITAÇÃO PARA ENGENHEIRO CIVIL PLENO (ENCARGOS COMPLEMENTARES) - MENSALISTA</t>
  </si>
  <si>
    <t>CURSO DE CAPACITAÇÃO PARA TÉCNICO EM SEGURANÇA DO TRABALHO (ENCARGOS COMPLEMENTARES) - MENSALISTA</t>
  </si>
  <si>
    <t>COORDENADOR / GERENTE DE OBRA COM ENCARGOS COMPLEMENTARES</t>
  </si>
  <si>
    <t>TÉCNICO EM SEGURANÇA DO TRABALHO COM ENCARGOS COMPLEMENTARES</t>
  </si>
  <si>
    <t>TECNICO DE EDIFICACOES COM ENCARGOS COMPLEMENTARES</t>
  </si>
  <si>
    <t>CURSO DE CAPACITAÇÃO PARA TECNICO DE EDIFICACOES (ENCARGOS COMPLEMENTARES) - HORISTA</t>
  </si>
  <si>
    <t>CURSO DE CAPACITAÇÃO PARA TECNICO DE EDIFICACOES (ENCARGOS COMPLEMENTARES) - MENSALISTA</t>
  </si>
  <si>
    <t>AD Administração Local, Mobilização, Desmobilização e Apoio Tecnológico</t>
  </si>
  <si>
    <t>un</t>
  </si>
  <si>
    <t>t</t>
  </si>
  <si>
    <t>un.Km</t>
  </si>
  <si>
    <t>m2.Km</t>
  </si>
  <si>
    <t>t.Km</t>
  </si>
  <si>
    <t>h</t>
  </si>
  <si>
    <t>un.mês</t>
  </si>
  <si>
    <t>Km</t>
  </si>
  <si>
    <t>m2.mês</t>
  </si>
  <si>
    <t>AL Alvenarias e Paredes Divisórias</t>
  </si>
  <si>
    <t>Nota: As marcas indicadas servem apenas para definir o modelo e o padrão de qualidade.</t>
  </si>
  <si>
    <t>AP Aparelhos Hidráulicos, Sanitários, Elétricos, Mecânicos e Esportivos</t>
  </si>
  <si>
    <t>BP Pavimentação</t>
  </si>
  <si>
    <t>Reparador instantâneo de pavimentos (concreto asfáltico não emulsionado) para aplicação a frio, embalado em sacos multifoliados de papel Kraft com 40 Kg. Fornecimento e aplicação (espalhamento).</t>
  </si>
  <si>
    <t>CE Consultoria Especializada</t>
  </si>
  <si>
    <t>hh</t>
  </si>
  <si>
    <t>CI Coberturas, Isolamentos e Impermeabilizações</t>
  </si>
  <si>
    <t>CO Canteiro de Obras</t>
  </si>
  <si>
    <t>DR Galerias, Drenos e Conexos</t>
  </si>
  <si>
    <t>Tubo de concreto armado, classe PA-2, para galerias de aguas pluviais, com diametro de 0,70m, aterro e compactacao ate a geratriz superior do tubo; inclusive fornecimento do material para rejuntamento com argamassa de cimento e areia no traco 1:4. Fornecimento e assentamento.</t>
  </si>
  <si>
    <t>Tubo de concreto armado, classe PA-2, para galerias de aguas pluviais, com diametro de 0,80m, aterro e compactacao ate a geratriz superior do tubo; inclusive fornecimento do material para rejuntamento com argamassa de cimento e areia no traco 1:4. Fornecimento e assentamento.</t>
  </si>
  <si>
    <t>Tubo de concreto armado, classe PA-2, para galerias de aguas pluviais, com diametro de 0,90m, aterro e compactacao ate a geratriz superior do tubo; inclusive fornecimento do material para rejuntamento com argamassa de cimento e areia no traco 1:4. Fornecimento e assentamento.</t>
  </si>
  <si>
    <t>Tubo de concreto armado, classe PA-2, para galerias de aguas pluviais, com diametro de 1,20m, aterro e compactacao ate a geratriz superior do tubo; inclusive fornecimento do material para rejuntamento com argamassa de cimento e areia no traco 1:4. Fornecimento e assentamento.</t>
  </si>
  <si>
    <t>Tubo de concreto armado, classe PA-2, para galerias de aguas pluviais, com diametro de 1,50m, aterro e compactacao ate a geratriz superior do tubo; inclusive fornecimento do material para rejuntamento com argamassa de cimento e areia no traco 1:4. Fornecimento e assentamento.</t>
  </si>
  <si>
    <t>Tubo de concreto armado, classe PA-2, para galerias de aguas pluviais, com diametro de 2,00m, aterro e compactacao ate a geratriz superior do tubo; inclusive fornecimento do material para rejuntamento com argamassa de cimento e areia no traco 1:4. Fornecimento e assentamento.</t>
  </si>
  <si>
    <t>EQ Equipamentos</t>
  </si>
  <si>
    <t>Nota: Não estão incluídos nos custos, quaisquer parcelas para despesas de transporte ou instalação dos equipamentos no canteiro de obras.  As marcas indicadas servem apenas para definir o modelo e o padrão de qualidade.</t>
  </si>
  <si>
    <t>h.dam</t>
  </si>
  <si>
    <t>Compressor de ar, portatil e rebocabel, sem operador, com material de operacao e material de manutencao, com as seguintes especificacoes minimas: motor diesel de 77CV, pressao de trabalho de 102PSI, descarga livre de 335PCM. Custo horario improdutivo (motor funcionando).</t>
  </si>
  <si>
    <t>Compressor de ar, portatil e rebocabel, sem operador, com material de operacao e material de manutencao, com as seguintes especificacoes minimas: motor diesel de 77CV, pressao de trabalho de 102PSI, descarga livre de 335PCM. Custo horario improdutivo (motor desligado).</t>
  </si>
  <si>
    <t>Compressor de ar, estacionário, sem operador, com as seguintes especificações mínimas: motor diesel de 125HP, pressão de trabalho de 100PSI, descarga livre de 631PCM.  Custo horário improdutivo (motor desligado).</t>
  </si>
  <si>
    <t>ES Esquadrias</t>
  </si>
  <si>
    <t>mod</t>
  </si>
  <si>
    <t>pc</t>
  </si>
  <si>
    <t>Kg</t>
  </si>
  <si>
    <t>ET Estruturas</t>
  </si>
  <si>
    <t>m3.mês</t>
  </si>
  <si>
    <t>Nota: a - Para tirante com comprimento total menor que 9m, aumentar o item em 30%.  b - Para tirante com comprimento total maior que 15m, adotar somente 85% do custo  do item.</t>
  </si>
  <si>
    <t>cj</t>
  </si>
  <si>
    <t>saco</t>
  </si>
  <si>
    <t>FD Fundações</t>
  </si>
  <si>
    <t>IP Iluminação Pública</t>
  </si>
  <si>
    <t>sem cotação</t>
  </si>
  <si>
    <t>par</t>
  </si>
  <si>
    <t>IT Instalações Elétricas, Hidráulicas, Sanitárias e Mecânicas</t>
  </si>
  <si>
    <t>MP Manutenção Preventiva e Corretiva</t>
  </si>
  <si>
    <t>cj.mês</t>
  </si>
  <si>
    <t>MT Movimento de Terra</t>
  </si>
  <si>
    <t>Nota: Considera-se a descarga do material no solo, no plano do estacionamento da máquina e ângulo de giro de 90º; para descarga diretamente em viaturas, multiplicar o custo do item por 1,10; para ângulo de giro de 180º, multiplicar custo do item por 1,25.</t>
  </si>
  <si>
    <t>Nota: Para profundidade entre 1,5m e 3m, multiplicar o valor do item por 1,25.  Considerando valas, ou níveis de valas, com largura entre 1,5m e 2m (inclusive), multiplicar os valores prescritos por 1,20.  Para larguras entre 2m e 3m (exclusive extremos), multiplicar por 1,10.</t>
  </si>
  <si>
    <t>PJ Serviços de Parques e Jardins</t>
  </si>
  <si>
    <t>Nota: Nos itens correspondentes a serviços periódicos, os preços entendem-se em cada vez que foram executados.  As frequências indicadas servem apenas para melhor definir os preços.</t>
  </si>
  <si>
    <t>ha</t>
  </si>
  <si>
    <t>dam2</t>
  </si>
  <si>
    <t>Gel para plantio (polímero hidrorretentor) de mudas de espécies florestais arbóreas para reflorestamento, inclusive aplicação na cova, exclusive transporte do material, e medido por cova.</t>
  </si>
  <si>
    <t>Mudas de espécies florestais nativas com altura entre 0,50m e 0,70m. Fornecimento.</t>
  </si>
  <si>
    <t>Mudas de espécies florestais nativas com altura entre 0,70m e 1,00m. Fornecimento.</t>
  </si>
  <si>
    <t>Mudas de espécies florestais nativas com altura entre 1,00m e 1,30m. Fornecimento.</t>
  </si>
  <si>
    <t>Mudas de espécies florestais nativas com altura entre 1,30m e 1,60m. Fornecimento.</t>
  </si>
  <si>
    <t>PT Pinturas</t>
  </si>
  <si>
    <t>Nota: 1- Critérios para orçamento: a) Esquadrias cegas: (2,5 x área do vão); b) Esquadrias com área de vidro &lt; 50%: (2,5 x área do vão); c) Esquadrias com 50% vidro e 50% veneziana: (3,5 x área do vão); d) Esquadrias de veneziana: (4,5 x área do vão); e) Grades simples, telas e básculas: (2 x área do vão); f) Grades trabalhadas e pantográficas: (4 x área do vão); g) Madeiramento de telhados: (3,3 x projeção horizontal); h) Estrutura metálica de telhados e treliças: (3,5 x projeção horizontal); i) Paredes em elementos vazados (cobogó): (3 x área do vão); j) Paredes e tetos até 2m²: não descontar vãos; demais: área real.  Obs: Andaimes, montagem/desmontagem e transporte - ver categoria CO.</t>
  </si>
  <si>
    <t>RV Revestimentos</t>
  </si>
  <si>
    <t>Nota: 1 - Os materiais são medidos em volume.  2 - Os volumes de cimento referem-se ao material solto.  3 - Quanto a areia comum, a fina, a de emboço e ao pó de pedra, são considerados inchados de 25% sobre o volume seco, ou inundado por efeito de umidade. 4 - A cal empregada é a cal hidratada, em pó.  5 - Na composição dos itens desta categoria, leva-se em conta o emprego de mão-de-obra em cirandagem e, ainda, a perda de material consequente à operação.</t>
  </si>
  <si>
    <t>SC Serviços Complementares</t>
  </si>
  <si>
    <t>SE Serviços de Escritório, Laboratório e Campo</t>
  </si>
  <si>
    <t>ST Serviços de Engenharia de Tráfego</t>
  </si>
  <si>
    <t>rolo</t>
  </si>
  <si>
    <t>TC Transporte, Carga e Descarga</t>
  </si>
  <si>
    <t>Nota: As despesas de transporte constam de 2 parcelas, uma considerando o custo da operação de carga e descarga do material e outra dependendo da distância a vencer, o transporte propriamente dito.  O fator Km existente nos itens de transporte refere-se à distância desde o embarque até o ponto de destino.  A despesa com o retorno já está incluída no custo unitário.</t>
  </si>
  <si>
    <t>t.dam</t>
  </si>
  <si>
    <t>GRUPO - S01.010 - CANTEIRO DE OBRAS</t>
  </si>
  <si>
    <t>BARRACAO PARA ESCRITORIO/FISCALIZACAO</t>
  </si>
  <si>
    <t>BARRACAO ABERTO PARA GUARDA DE TUBOS</t>
  </si>
  <si>
    <t>BARRACAO ABERTO PARA SERVICOS GERAIS</t>
  </si>
  <si>
    <t>BARRACAO FECHADO DEPOSITO/ALMOXARIFADO</t>
  </si>
  <si>
    <t>BARRACAO PARA REFEITORIO</t>
  </si>
  <si>
    <t>BARRACAO PARA VESTIARIO E SANITARIO</t>
  </si>
  <si>
    <t>PADRAO DE ENTRADA PROVISORIO DE ENERGIA</t>
  </si>
  <si>
    <t>PADRAO DE ENTRADA PROVISORIO DE AGUA</t>
  </si>
  <si>
    <t>TAPUME CHAPA COMPENSADA RESINADA E=6MM</t>
  </si>
  <si>
    <t>TAPUME TELHA METAL E=0,50MM H=2,00M</t>
  </si>
  <si>
    <t>PLACA OBRA PAD CESAN E AGENTE FINANCEIRO</t>
  </si>
  <si>
    <t>FOSSA SEPTICA PRE-MOLDADA CAP 10 PESSOAS</t>
  </si>
  <si>
    <t>FILTRO ANAEROBICO PRE-MOLDADO CAP 10 PES</t>
  </si>
  <si>
    <t>SUMIDOURO PRE-MOLDADO CAP 10 PESSOAS</t>
  </si>
  <si>
    <t>CONTAINER ESCRITORIO DE 6,0X2,4M C/ BANH</t>
  </si>
  <si>
    <t>UNM</t>
  </si>
  <si>
    <t>CONTAINER DEPOSITO MAT 6,0X2,4M C/ BANH</t>
  </si>
  <si>
    <t>CONTAINER DEPOSITO MAT 6,0X2,4M S/ BANH</t>
  </si>
  <si>
    <t>CONTAINER SANIT/VESTIARIO DE 6,0X2,4M</t>
  </si>
  <si>
    <t>MOBILIZACAO DE CONTAINER 6,0X2,4M</t>
  </si>
  <si>
    <t>DESMOBILIZACAO DE CONTAINER 6,0X2,4M</t>
  </si>
  <si>
    <t>BANHEIRO QUIMICO</t>
  </si>
  <si>
    <t>SANITARIO HIDRAULICO PORTATIL</t>
  </si>
  <si>
    <t>TRANSP MAT FORNEC CESAN DIST 51 A 100KM</t>
  </si>
  <si>
    <t>TK</t>
  </si>
  <si>
    <t>TRANSP MAT FORNEC CESAN DIST 101 A 200KM</t>
  </si>
  <si>
    <t>TRANSP MAT FORNEC CESAN DIST ACI 200KM</t>
  </si>
  <si>
    <t>GRUPO GERADOR ATE 20 KVA</t>
  </si>
  <si>
    <t>HRS</t>
  </si>
  <si>
    <t>GRUPO GERADOR DE 21 A 80 KVA</t>
  </si>
  <si>
    <t>GRUPO GERADOR DE 81 A 125 KVA</t>
  </si>
  <si>
    <t>GRUPO GERADOR DE 126 A 180 KVA</t>
  </si>
  <si>
    <t>MOB E DESMOB DE EQUIPAMENTOS &lt;=50KM</t>
  </si>
  <si>
    <t>MOB E DESMOB DE EQUIPAMENTOS &gt;50KM</t>
  </si>
  <si>
    <t>KM</t>
  </si>
  <si>
    <t>GRUPO - S02.010 - SERVIÇOS TÉCNICOS</t>
  </si>
  <si>
    <t>CADASTRO DE REDE AGUA OU ESGOTO</t>
  </si>
  <si>
    <t>CADASTRO DA OBRA CIVIL LOCALIZADA</t>
  </si>
  <si>
    <t>LOC NIV REDE COL/RECAL/EMISARIO/ADUTORA</t>
  </si>
  <si>
    <t>LOC NIV E ACOMP TOPOG REDES DIST AGUA</t>
  </si>
  <si>
    <t>ACOMP TOPOGRAFICO REDES COLETORAS ESGOTO</t>
  </si>
  <si>
    <t>ACOMP TOPOGR RECAL/EMISARIO/ADUTORA</t>
  </si>
  <si>
    <t>TESTE DE DEFORMACAO E DECLIVIDADE</t>
  </si>
  <si>
    <t>TESTE DE ESTANQUEIDADE</t>
  </si>
  <si>
    <t>LOCACAO OBRA COM EQUIPAMENTO TOPOGRAFICO</t>
  </si>
  <si>
    <t>LOCACAO OBRA SEM EQUIPAMENTO TOPOGRAFICO</t>
  </si>
  <si>
    <t>LOCACAO AREA COM EQUIPAMENTO TOPOGRAFICO</t>
  </si>
  <si>
    <t>EQUIPE TOPOGRAFICA OBRA POR MES</t>
  </si>
  <si>
    <t>EQUIPE TOPOGRAFICA OBRA POR DIA</t>
  </si>
  <si>
    <t>ENSAIO COMPRESSAO SIMPLES - CONTRAPROVA</t>
  </si>
  <si>
    <t>MARCO LOCALIZADOR DE DUTOS</t>
  </si>
  <si>
    <t>SINALIZACAO COM FITA SUBTERRANEA</t>
  </si>
  <si>
    <t>GRUPO - S03.010 - SERVIÇOS PRELIMINARES</t>
  </si>
  <si>
    <t>TAPUME VEDACAO DESCONTINUO COM TABUAS</t>
  </si>
  <si>
    <t>TAPUME PROT CHAPA COMPENS RESINADA 12MM</t>
  </si>
  <si>
    <t>TAPUME PROT TELHA MET E=0,50MM H=2,0M</t>
  </si>
  <si>
    <t>PASSADICOS COM PRANCHAS DE MADEIRA</t>
  </si>
  <si>
    <t>PASSADICOS COM CHAPAS DE ACO</t>
  </si>
  <si>
    <t>TELA DE PROTECAO FACHADA</t>
  </si>
  <si>
    <t>ESCORAMENTO DE MURO</t>
  </si>
  <si>
    <t>ESCORAMENTO DE ARVORES</t>
  </si>
  <si>
    <t>ESCORAMENTO DE POSTES</t>
  </si>
  <si>
    <t>ANDAIME TIPO BALANCIM LEVE</t>
  </si>
  <si>
    <t>ANDAIME FACHADEIRO (M2XMES)</t>
  </si>
  <si>
    <t>MONTAGEM/DESMONTAGEM ANDAIME FACHADEIRO</t>
  </si>
  <si>
    <t>TRANSP MANUAL MAT DIFIC ACESS ATE 500M</t>
  </si>
  <si>
    <t>TRANSP MANUAL MAT DIFIC ACESS ACIMA 500M</t>
  </si>
  <si>
    <t>TRANSPORTE MANUAL DE MATERIAIS</t>
  </si>
  <si>
    <t>TO</t>
  </si>
  <si>
    <t>CORTE DESTOC ARVORE DIAM DE 10,01 A 30CM</t>
  </si>
  <si>
    <t>CORTE DESTOC ARVORE DIAM MAIOR 30,0CM</t>
  </si>
  <si>
    <t>LIMPEZA DE AREA (VARREDURA)</t>
  </si>
  <si>
    <t>LIMPEZA DE RUA COM LAVAGEM</t>
  </si>
  <si>
    <t>LIMPEZA GERAL DA EDIFICACAO</t>
  </si>
  <si>
    <t>LIMPEZA MANUAL DE TERRENO</t>
  </si>
  <si>
    <t>LIMPEZA MANUAL TERRENO VEGETACAO DENSA</t>
  </si>
  <si>
    <t>LIMPEZA MECANICA DE TERRENO</t>
  </si>
  <si>
    <t>LIMPEZA DE CONCRETO C/ HIDROJATEAMENTO</t>
  </si>
  <si>
    <t>LIMPEZA DE CALHAS</t>
  </si>
  <si>
    <t>LIMP MANUAL CANALETA DE AGUAS PLUVIAIS</t>
  </si>
  <si>
    <t>LIMPEZA PAREDES E FUNDO COM ESCOVACAO</t>
  </si>
  <si>
    <t>LIMPEZA E LAVAGEM COM BOMBA ALTA PRESSAO</t>
  </si>
  <si>
    <t>LIMPEZA MANUAL DE CAIXA</t>
  </si>
  <si>
    <t>LIMPEZA E DESOB DE REDES COM RID-GID</t>
  </si>
  <si>
    <t>RETIRADA MAT LEITO FILTRANTE C/ REAPROV</t>
  </si>
  <si>
    <t>RASPAGEM/LIMP MECANICA TERRENO C/ TRATOR</t>
  </si>
  <si>
    <t>REGULARIZACAO E ACERTO MANUAL DO TERRENO</t>
  </si>
  <si>
    <t>REGULARIZACAO MECANICA DE TERRENO</t>
  </si>
  <si>
    <t>REMOCAO DE ENTULHO SEM CAMINHAO</t>
  </si>
  <si>
    <t>PODA MANUAL DE GRAMA INCLUSIVE BOTA FORA</t>
  </si>
  <si>
    <t>PODA MEC DE GRAMA INCLUSIVE BOTA FORA</t>
  </si>
  <si>
    <t>PLACA SINALIZACAO TRANSITO EM CAVALETE</t>
  </si>
  <si>
    <t>TELA TAPUME CONTINUO PARA SINALIZACAO</t>
  </si>
  <si>
    <t>CONES DE SINALIZACAO</t>
  </si>
  <si>
    <t>CONES DE SINALIZACAO COM SINALIZADOR</t>
  </si>
  <si>
    <t>BANDEROLA DE SINALIZACAO</t>
  </si>
  <si>
    <t>SINAL PARE E SIGA C/ PLACAS BLOQ E RADIO</t>
  </si>
  <si>
    <t>SINALIZACAO NOTURNA COM ENERGIA ELETRICA</t>
  </si>
  <si>
    <t>SINALIZACAO COM FAIXA DUPLA ZEBRADA</t>
  </si>
  <si>
    <t>APICOAMENTO MANUAL DE CONCRETO</t>
  </si>
  <si>
    <t>DEMOLICAO DE ALVEN LAJOTA/TIJOLO/BLOCO</t>
  </si>
  <si>
    <t>DEMOLICAO DE ALVENARIA DE COBOGO</t>
  </si>
  <si>
    <t>DEMOLICAO MANUAL CONCRETO ARMADO</t>
  </si>
  <si>
    <t>DEMOLICAO MECANICA CONCRETO ARMADO</t>
  </si>
  <si>
    <t>DEMOLICAO MANUAL CONCRETO SIMPLES/CICLOP</t>
  </si>
  <si>
    <t>DEMOLICAO MANUAL DE PISO EM CERAMICA</t>
  </si>
  <si>
    <t>DEMOLICAO MANUAL DE PISO EM GRANITO</t>
  </si>
  <si>
    <t>DEMOLICAO DE REVESTIMENTO EM CERAMICA</t>
  </si>
  <si>
    <t>RETIRADA DE BANCADA MARMORE/GRANITO</t>
  </si>
  <si>
    <t>RETIRADA DE BACIA/LAVATORIOS C/ REAPROV.</t>
  </si>
  <si>
    <t>RETIRADA COBERT CANALETE 49 OU 90 C/ REA</t>
  </si>
  <si>
    <t>RETIRADA COBERT TELHA FIBROCIM C/ REPROV</t>
  </si>
  <si>
    <t>RETIRADA DA ESTRUTURA MADEIRA DO TELHADO</t>
  </si>
  <si>
    <t>RETIRADA DE  MASSA UNICA/REBOCO/EMBOCO</t>
  </si>
  <si>
    <t>RETIRADA DE ARAME FARPADO DE CERCA</t>
  </si>
  <si>
    <t>RETIRADA DE CERCA EM TELA GALVANIZADA</t>
  </si>
  <si>
    <t>RETIRADA DE CERCA SEM REAPROVEITAMENTO</t>
  </si>
  <si>
    <t>RETIRADA DE DIVISORIAS COM REAPROVEITAM</t>
  </si>
  <si>
    <t>RETIR ESQUADRIA PORTA/JANELA C/ REAPRPV.</t>
  </si>
  <si>
    <t>RETIRADA DE FORRO EM PVC C/ REAPROVEITAM</t>
  </si>
  <si>
    <t>RETIRADA DE GUARDA CORPO</t>
  </si>
  <si>
    <t>REMOCAO DE PINTURA ESTRUTURA METALICA</t>
  </si>
  <si>
    <t>RETIRADA PONTO ELETRICOS, INC DISJUNTOR</t>
  </si>
  <si>
    <t>RETIRADA DE PORTAO COM REAPROVEITAMENTO</t>
  </si>
  <si>
    <t>RETIR RODAPE/DEGRAU/SOLEIRA/BANC GRANITO</t>
  </si>
  <si>
    <t>RETIRADA DE TELHA CERAMICA</t>
  </si>
  <si>
    <t>RETIRADA DE TORNEIRAS E REGISTROS</t>
  </si>
  <si>
    <t>RETIRADA PISO PAVIFLEX/PLACAS BORRACHA</t>
  </si>
  <si>
    <t>RETIRADA DE GRADES OU GRADIS</t>
  </si>
  <si>
    <t>DESATIVACAO E VEDACAO DE PONTO DE AGUA</t>
  </si>
  <si>
    <t>FURO EM ROCHA DN 32MM/50CM C/ ENCH GROUT</t>
  </si>
  <si>
    <t>FURO EM PAREDE CONCRETO 3/8" 15 A 20CM</t>
  </si>
  <si>
    <t>ABERTUR/FECHAM ALVENAR TUBO DN15A25MM</t>
  </si>
  <si>
    <t>ABERTUR/FECHAM ALVENAR TUBO DN32A50MM</t>
  </si>
  <si>
    <t>ABERTUR/FECHAM ALVENAR TUBO DN75 A 100MM</t>
  </si>
  <si>
    <t>CACAMBA ESTAC. P/ CARREG.MANUAL</t>
  </si>
  <si>
    <t>RETIRADA DE TAMPAS CHAPA ACO</t>
  </si>
  <si>
    <t>DEMOLICAO DE PISO CIMENTADO SOBRE LASTR</t>
  </si>
  <si>
    <t>CACAMBA ESTACIONARIA P/ RECEB. DE LODO</t>
  </si>
  <si>
    <t>RETIRADA MAT LEITO FILTRANTE S/ REAPROV</t>
  </si>
  <si>
    <t>ANDAIME TUBULAR P/ESTRUTURAS CONCRETO</t>
  </si>
  <si>
    <t>MONTAGEM/DESMONTAGEM ANDAIME TUBULAR</t>
  </si>
  <si>
    <t>LOCACAO ANDAIME METALICO TUBULAR (MXMES)</t>
  </si>
  <si>
    <t>PLACAS INDICATIVAS EM ACRILICO</t>
  </si>
  <si>
    <t>RETIRADA DE GUARDA CORPO C REAPROVEITAM</t>
  </si>
  <si>
    <t>GRUPO - S04.010 - MOVIMENTO DE TERRA</t>
  </si>
  <si>
    <t>ESCAVACAO MANUAL SOLO 1ªCAT PROF ATE 3M</t>
  </si>
  <si>
    <t>ESCAVACAO MANUAL SOLO 1ªCAT PROF ACI 3M</t>
  </si>
  <si>
    <t>ESCAVACAO MANUAL VALA ATE 1M SOLO MOLE</t>
  </si>
  <si>
    <t>ESCAVACAO MANUAL DE SOLO TURFOSO</t>
  </si>
  <si>
    <t>ESCAVACAO MANUAL SOLO 2ªCAT PROF ATE 3M</t>
  </si>
  <si>
    <t>ESCAVACAO MECAN SOLO 1ªCAT PROF ATE 3M</t>
  </si>
  <si>
    <t>ESCAVACAO MECAN SOLO 1ªCAT PROF ACI 3M</t>
  </si>
  <si>
    <t>ESCAVACAO MECANICA DE MATERIAL TURFOSO</t>
  </si>
  <si>
    <t>ESCAVACAO MECAN SOLO 2ªCAT PROF ATE 3M</t>
  </si>
  <si>
    <t>ESCAVACAO MECAN SOLO 2ªCAT PROF ACI 3M</t>
  </si>
  <si>
    <t>ESCAVACAO CAVA/VALA COM ARGAM EXPANSIVA</t>
  </si>
  <si>
    <t>ESC ROCHA MACICO OU AFLORADA C/ ARG EXPA</t>
  </si>
  <si>
    <t>ESCAVACAO MEC EM ROCHA S/ USO EXPLOSIVOS</t>
  </si>
  <si>
    <t>ESCAVACAO EM CAVA C/ USO EXPLOSIVOS</t>
  </si>
  <si>
    <t>ESCAVACAO MEC E REMOCAO DE SOLOS MOLES</t>
  </si>
  <si>
    <t>REGULARIZACAO DO FUNDO DE VALA COM AREIA</t>
  </si>
  <si>
    <t>REGULARIZACAO DO FUNDO DE CAVA C/ BRITA</t>
  </si>
  <si>
    <t>REGULARIZACAO DO FUNDO VALA</t>
  </si>
  <si>
    <t>REATERRO MAN SEM COMPACTACAO CONTROLADA</t>
  </si>
  <si>
    <t>REATERRO MEC SEM COMPACTACAO CONTROLADA</t>
  </si>
  <si>
    <t>REATERRO COM APILOAMENTO MANUAL</t>
  </si>
  <si>
    <t>REATERRO COM COMPACTACAO MECANICA</t>
  </si>
  <si>
    <t>REATERRO COM ADENSAMENTO HIDRAULICO</t>
  </si>
  <si>
    <t>ATERRO COM AREIA SEM COMPAC CONTROLADA</t>
  </si>
  <si>
    <t>ATERRO COM AREIA COM COMPAC MECANICA</t>
  </si>
  <si>
    <t>ATERRO COM AREIA COM ADENSAMENTO HIDR</t>
  </si>
  <si>
    <t>ATERRO COM ARGILA S/ COMPAC CONTROLADA</t>
  </si>
  <si>
    <t>ATERRO COM ARGILA C/ APILOAMENTO MANUAL</t>
  </si>
  <si>
    <t>ATERRO COM ARGILA C/ COMPAC MECANICA</t>
  </si>
  <si>
    <t>ATERRO COM ARGILA MECANIZADO 100% PN</t>
  </si>
  <si>
    <t>CORTE TERRENO NATURAL COM EQUIP MECANICO</t>
  </si>
  <si>
    <t>CORTE ATERRO COMPENS INCL COMPAC. 100%PN</t>
  </si>
  <si>
    <t>CORTE, CARGA, DESC E ESPALH MAT DIST 1,5</t>
  </si>
  <si>
    <t>CORTE E CARGA DE MATERIAL COM EQUIP MECA</t>
  </si>
  <si>
    <t>CARGA E DESCARGA QQ TIPO SOLO(BOTA FORA)</t>
  </si>
  <si>
    <t>CARGA E DESCARGA DE ROCHA (BOTA FORA)</t>
  </si>
  <si>
    <t>CARGA MAN E DESC DE ENTULHO EM CAMINHAO</t>
  </si>
  <si>
    <t>TRANSPORTE DE SOLOS PARA BOTA FORA</t>
  </si>
  <si>
    <t>MK</t>
  </si>
  <si>
    <t>TRANSPORTE DE MATERIAIS PARA ATERRO</t>
  </si>
  <si>
    <t>ESPALHAMENTO/REGUL DE MATERIAL ESCAVADO</t>
  </si>
  <si>
    <t>DRAGAGEM DE LAGOAS E VALAS</t>
  </si>
  <si>
    <t>BOTA-FORA DE MATERIAIS SEM USO CAMINHAO</t>
  </si>
  <si>
    <t>COMPAC MEC ATERRO ARGILOGO 100% PN</t>
  </si>
  <si>
    <t>GRUPO - S05.010 - ESCORAMENTO / CONTENÇÃO</t>
  </si>
  <si>
    <t>ESCORAMENTO METALICO TIPO GAIOLA</t>
  </si>
  <si>
    <t>ESCORAMENTO VALAS COM PRANCHA METALICA</t>
  </si>
  <si>
    <t>ESCORAMENTO CAVAS COM PRANCHA METALICA</t>
  </si>
  <si>
    <t>ENROCAMENTO COM PEDRA DE MAO</t>
  </si>
  <si>
    <t>ENSECADEIRA COM SACOS DE AREIA</t>
  </si>
  <si>
    <t>ENSECADEIRA SACOS E SOLO LOCAL</t>
  </si>
  <si>
    <t>ENSECADEIRA COM PRANCHAS DE MADEIRA</t>
  </si>
  <si>
    <t>DAMAS EM SOLO CIMENTO 6:1 (ESTRUTURANTE)</t>
  </si>
  <si>
    <t>DAMAS EM SOLO CIMENTO 12:1</t>
  </si>
  <si>
    <t>DAMAS CONTENCAO MADEIRA</t>
  </si>
  <si>
    <t>GABIAO TIPO COLCHAO H=0,30 ZN/AL+PVC</t>
  </si>
  <si>
    <t>MURO GABIAO TIPO CAIXA 2X1X1M ZN/AL</t>
  </si>
  <si>
    <t>RIP-RAP EM PLACAS CONCRETO ARMADO E=5CM</t>
  </si>
  <si>
    <t>INJECAO DE SOLO-CIMENTO 10:1</t>
  </si>
  <si>
    <t>SOLO CIMENTO 1:6 ENSACADO</t>
  </si>
  <si>
    <t>GRUPO - S06.010 - ESGOTAMENTO</t>
  </si>
  <si>
    <t>ESGOT C/ AUX DE CJ MOTO-BOMBA ATE 10M3/H</t>
  </si>
  <si>
    <t>ESGOT C/ AUX DE CJ MOTO-BOMBA ACI 10M3/H</t>
  </si>
  <si>
    <t>REBAI LENCOL FREATICO C/ PONT FILTRANTES</t>
  </si>
  <si>
    <t>GRUPO - S07.010 - FUNDACOES E ESTRUTURAS</t>
  </si>
  <si>
    <t>LASTRO DE AREIA MEDIA LAVADA</t>
  </si>
  <si>
    <t>LASTRO DE PO DE PEDRA</t>
  </si>
  <si>
    <t>LASTRO DE BRITA "0"</t>
  </si>
  <si>
    <t>LASTRO DE BRITA "1"</t>
  </si>
  <si>
    <t>LASTRO DE BRITA "2"</t>
  </si>
  <si>
    <t>LASTRO DE BRITA 3 A 4</t>
  </si>
  <si>
    <t>LASTRO DE PEDRA DE MAO</t>
  </si>
  <si>
    <t>TIJOLO CERAMICO PARA LEITO DE SECAGEM</t>
  </si>
  <si>
    <t>LASTRO DE CONCRETO MAGRO</t>
  </si>
  <si>
    <t>FORMA PLANA METALICA ESCO/DESF/CIMB</t>
  </si>
  <si>
    <t>FORMA CURVA METALICA ESCO/DESF/CIMB</t>
  </si>
  <si>
    <t>FORMA PLANA DE MADEIRA - PILAR/VIGA/PARE</t>
  </si>
  <si>
    <t>FORMA CURVA MADEIRA - PILAR/VIGA/PAREDE</t>
  </si>
  <si>
    <t>FORMA PLANA CHAPA 12MM-VIGA/PILAR/PAREDE</t>
  </si>
  <si>
    <t>FORMA PLANA CHAPA 12MM-LAJE</t>
  </si>
  <si>
    <t>FORMA CURVA CHAPA COMPENSADA PLAST 12MM</t>
  </si>
  <si>
    <t>CIMBRAMENTO DE MADEIRA PARA EDIFICACOES</t>
  </si>
  <si>
    <t>TAMPONAMENTO DE FURO DE FORMA METALICA</t>
  </si>
  <si>
    <t>ARMADURA CA-25</t>
  </si>
  <si>
    <t>ARMADURA CA-50</t>
  </si>
  <si>
    <t>ARMADURA CA-60</t>
  </si>
  <si>
    <t>CONCRETO FCK 100 KG/CM2, VIRADO NA OBRA</t>
  </si>
  <si>
    <t>CONCRETO FCK 150 KG/CM2, VIRADO NA OBRA</t>
  </si>
  <si>
    <t>CONCRETO FCK 200 KG/CM2, VIRADO NA OBRA</t>
  </si>
  <si>
    <t>CONCRETO FCK 250 KG/CM2, VIRADO NA OBRA</t>
  </si>
  <si>
    <t>CONCRETO USINADO FCK 150 KG/CM2</t>
  </si>
  <si>
    <t>CONCRETO USINADO FCK 200 KG/CM2</t>
  </si>
  <si>
    <t>CONCRETO USINADO FCK 250 KG/CM2</t>
  </si>
  <si>
    <t>CONCRETO USINADO FCK 300 KG/CM2</t>
  </si>
  <si>
    <t>CONCRETO USINADO FCK 350 KG/CM2</t>
  </si>
  <si>
    <t>CONCRETO USINADO FCK 400 KG/CM2</t>
  </si>
  <si>
    <t>CONCRETO USINADO FCK 200 KG/CM2 BOMBEADO</t>
  </si>
  <si>
    <t>CONCRETO USINADO FCK 250 KG/CM2 BOMBEADO</t>
  </si>
  <si>
    <t>CONCRETO USINADO FCK 300 KG/CM2 BOMBEADO</t>
  </si>
  <si>
    <t>CONCRETO USINADO FCK 350 KG/CM2 BOMBEADO</t>
  </si>
  <si>
    <t>CONCRETO USINADO FCK 400 KG/CM2 BOMBEADO</t>
  </si>
  <si>
    <t>CONCRETO CICLOPICO</t>
  </si>
  <si>
    <t>LAJE PRE-MOLDADA PARA FORRO SIMPLES</t>
  </si>
  <si>
    <t>LAJE PRE-MOLDADA SOBRECARGA 300KG/M2</t>
  </si>
  <si>
    <t>CRAVACAO DE ESTACAS COM TRILHO TR-57</t>
  </si>
  <si>
    <t>CRAVACAO DE ESTACAS COM TRILHO TR-68</t>
  </si>
  <si>
    <t>CRAVACAO DE ESTACA CONC DN 180MM 35 TON</t>
  </si>
  <si>
    <t>CRAVACAO DE ESTACA CONC DN 230MM 55 TON</t>
  </si>
  <si>
    <t>CRAVACAO ESTACA EUCALIPTO TRATADO 0,15M</t>
  </si>
  <si>
    <t>CRAV ESTACA PERFIL "I" BITOLA W 150X13</t>
  </si>
  <si>
    <t>CRAV ESTACA PERFIL "I" BITOLA W 200X35,9</t>
  </si>
  <si>
    <t>CRAV ESTACA PERFIL "I" BITOLA W 200X46,1</t>
  </si>
  <si>
    <t>PILAR 40X20CM REDE DN150 A 250-RIO</t>
  </si>
  <si>
    <t>PILAR 60X20CM REDE DN300 A 400-RIO</t>
  </si>
  <si>
    <t>PILAR 40X15CM REDE DN150 A 250-CORREGO</t>
  </si>
  <si>
    <t>PILAR 60X15CM REDE DN300 A 400-CORREGO</t>
  </si>
  <si>
    <t>BASE 80X60X40CM REDE DN150 A 400-RIO</t>
  </si>
  <si>
    <t>BASE 60X60X30CM REDE DN150 A 250-CORREGO</t>
  </si>
  <si>
    <t>BASE 80X60X30CM REDE DN300 A 400-CORREGO</t>
  </si>
  <si>
    <t>GRUPO - S08.010 - DISPOSITIVOS ESPECIAIS - CAIXAS E POÇOS DE VISITA</t>
  </si>
  <si>
    <t>PV-ANEL CONCR DN 600 PROF ATE 1,25M</t>
  </si>
  <si>
    <t>PV-ANEL CONCR DN 1000 PROF DE1,26A1,75M</t>
  </si>
  <si>
    <t>PV-ANEL CONCR DN 1000 PROF DE1,76A2,25M</t>
  </si>
  <si>
    <t>PV-ANEL CONCR DN 1000 PROF DE2,26A2,75M</t>
  </si>
  <si>
    <t>PV-ANEL CONCR DN 1200 PROF DE2,76A3,25M</t>
  </si>
  <si>
    <t>PV-ANEL CONCR DN 1200 PROF DE3,26A3,75M</t>
  </si>
  <si>
    <t>PV-ANEL CONCR DN 1200 PROF DE3,76A4,25M</t>
  </si>
  <si>
    <t>PV-ANEL CONCR DN 1200 PROF DE4,26A4,75M</t>
  </si>
  <si>
    <t>PV-ANEL CONCR DN 1200 PROF DE4,76A5,25M</t>
  </si>
  <si>
    <t>PV-ANEL CONCR DN 1200 PROF DE5,26A5,75M</t>
  </si>
  <si>
    <t>PV-ANEL CONCR DN 1200 PROF DE5,76A6,25M</t>
  </si>
  <si>
    <t>PV DN600 BEIRA RIO PROF ATE 1,25M-ENTER</t>
  </si>
  <si>
    <t>PV DN600 BEIRA RIO PROF 1,26A1,75M-ENTER</t>
  </si>
  <si>
    <t>PV DN600 BEIRA RIO PROF 1,76A2,25M-ENTER</t>
  </si>
  <si>
    <t>PV DN600 BEIRA RIO PROF 2,26A2,75M-ENTER</t>
  </si>
  <si>
    <t>PV DN800 BEIRA RIO PROF ATE 1,25M-ENTER</t>
  </si>
  <si>
    <t>PV DN800 BEIRA RIO PROF 1,26A1,75M-ENTER</t>
  </si>
  <si>
    <t>PV DN800 BEIRA RIO PROF 1,76A2,25M-ENTER</t>
  </si>
  <si>
    <t>PV DN800 BEIRA RIO PROF 2,26A2,75M-ENTER</t>
  </si>
  <si>
    <t>PV DN800 BEIRA RIO PROF 2,76A3,25M-ENTER</t>
  </si>
  <si>
    <t>PV DN800 BEIRA RIO PROF 3,26A3,75M-ENTER</t>
  </si>
  <si>
    <t>PV DN600 BEIRA RIO PROF ATE 1,25M-AEREO</t>
  </si>
  <si>
    <t>PV DN600 BEIRA RIO PROF 1,26A1,75M-AEREO</t>
  </si>
  <si>
    <t>PV DN800 BEIRA RIO PROF ATE 1,25M-AEREO</t>
  </si>
  <si>
    <t>PV DN800 BEIRA RIO PROF 1,26A1,75M-AEREO</t>
  </si>
  <si>
    <t>PV DN800 BEIRA RIO PROF 1,76A2,25M-AEREO</t>
  </si>
  <si>
    <t>PV POLIET DN 800 PROF ATE 1,25M</t>
  </si>
  <si>
    <t>PV POLIET DN 800 PROF DE 1,26 A 1,75M</t>
  </si>
  <si>
    <t>PV POLIET DN 800 PROF DE 1,76 A 2,25M</t>
  </si>
  <si>
    <t>PV POLIET DN 1000 PROF DE 2,26 A 2,75M</t>
  </si>
  <si>
    <t>PV POLIET DN 1000 PROF DE 2,76 A 3,25M</t>
  </si>
  <si>
    <t>PV POLIET DN 1000 PROF DE 3,26 A 3,75M</t>
  </si>
  <si>
    <t>PV POLIET DN 1000 PROF DE 3,76 A 4,25M</t>
  </si>
  <si>
    <t>GRUPO - S09.010 - FECHAMENTO</t>
  </si>
  <si>
    <t>ALVENARIA DE TIJOLO MACICO, E=10CM</t>
  </si>
  <si>
    <t>ALVENARIA DE TIJOLO MACICO, E=20CM</t>
  </si>
  <si>
    <t>ALVENARIA DE LAJOTA FURADA E=10CM</t>
  </si>
  <si>
    <t>ALVENARIA DE LAJOTA FURADA E=20CM</t>
  </si>
  <si>
    <t>ALVENARIA BLOCO CONCRETO E=9CM</t>
  </si>
  <si>
    <t>ALVENARIA BLOCO CONCRETO E=14CM</t>
  </si>
  <si>
    <t>ALVENARIA BLOCO CONCRETO E=19CM</t>
  </si>
  <si>
    <t>ALVENARIA BLOCO CONCRETO E=9CM APARENTE</t>
  </si>
  <si>
    <t>ALVENARIA BLOCO CONCRETO E=14CM APARENTE</t>
  </si>
  <si>
    <t>ALVENARIA BLOCO CONCRETO E=19CM APARENTE</t>
  </si>
  <si>
    <t>ALVENARIA BLOCO CONCR E=14CM ESTRUTURAL</t>
  </si>
  <si>
    <t>ALVENARIA BLOCO CONCR E=19CM ESTRUTURAL</t>
  </si>
  <si>
    <t>ALVENARIA BLOCO CONCR E=14CM ESTRUT/APAR</t>
  </si>
  <si>
    <t>ALVENARIA BLOCO CONCR E=19CM ESTRUT/APAR</t>
  </si>
  <si>
    <t>ALVENAR BL CONCR U E=14CM ARM/CONC/AMAR</t>
  </si>
  <si>
    <t>ALVENAR BL CONCR U E=19CM ARM/CONC/AMAR</t>
  </si>
  <si>
    <t>ALVENARIA ELEMENTO VAZADO CERAMICO E=7CM</t>
  </si>
  <si>
    <t>ALVENARIA ELEMENTO VAZADO CONCR E=10CM</t>
  </si>
  <si>
    <t>ALVENARIA DE PEDRA</t>
  </si>
  <si>
    <t>GUARDA CORPO PRFV 2"X2"  PADRAO A2.3</t>
  </si>
  <si>
    <t>GUARDA-CORPO GALV 1.1/2"  PAD A2.2 S/TEL</t>
  </si>
  <si>
    <t>GUARDA-CORPO GALV 1.1/2"  PAD A2.2 C/TEL</t>
  </si>
  <si>
    <t>CORRIMAO PRFV 2"X2" PADRAO A2.3</t>
  </si>
  <si>
    <t>CORRIMAO ACO GALV. 1.1/2", PAD A2.4</t>
  </si>
  <si>
    <t>FORRO EM GESSO LISO</t>
  </si>
  <si>
    <t>FORRO EM REGUAS DE PVC</t>
  </si>
  <si>
    <t>LINHA DE SOMBRA PARA FORRO DE GESSO</t>
  </si>
  <si>
    <t>GRUPO - S10.010 - PISOS E REVESTIMENTOS</t>
  </si>
  <si>
    <t>PISO CERAMICO PEI-5 TIPO "A"</t>
  </si>
  <si>
    <t>REVESTIMENTO CERAMICO PEI-3 TIPO "A"</t>
  </si>
  <si>
    <t>PISO LADRILHO HIDRAULICO 20X20CM</t>
  </si>
  <si>
    <t>PLACAS CONCR. ARMADO E=8,0CM 50X50CM-VIA</t>
  </si>
  <si>
    <t>PLACAS CONCR ARMADO E=4,0CM 40X40CM-JARD</t>
  </si>
  <si>
    <t>PISO ALTA RESIST C/ JUNTA E AGREGADO 8MM</t>
  </si>
  <si>
    <t>PISO CIMENTADO E=2,0CM SOB/ LASTRO 8,0CM</t>
  </si>
  <si>
    <t>RODAPE CERAMICO PEI-5 TIPO "A"</t>
  </si>
  <si>
    <t>RODAPE DE MADEIRA MACICA H=7,0CM</t>
  </si>
  <si>
    <t>SOLEIRA, RODAPE E PEITORIL GRANITO E=2CM</t>
  </si>
  <si>
    <t>REGUL BASE DE PISO C/ ARGAM 1:3, E=3CM</t>
  </si>
  <si>
    <t>EMBOCO ARGAMASSA CIMENTO/CAL/AREIA 1:2:9</t>
  </si>
  <si>
    <t>EMBOCO ARGAMASSA CIMENTO/AREIA 1:3</t>
  </si>
  <si>
    <t>REBOCO COMUM ARGAMASSA CIMENTO/AREIA 1:3</t>
  </si>
  <si>
    <t>REBOCO PAULISTA ARGAM CIMENTO/AREIA 1:3</t>
  </si>
  <si>
    <t>REBOCO PAULISTA TETO/PLATIB TRAÇO 1:2:9</t>
  </si>
  <si>
    <t>CALAFETO ARGAMASSA CIMENTO/AREIA 1:3</t>
  </si>
  <si>
    <t>CHAPISCO INT/EXT ARGAM CIMENTO/AREIA 1:3</t>
  </si>
  <si>
    <t>CHAPISCO TETO/PLATIB ARG CIMEN/AREIA 1:3</t>
  </si>
  <si>
    <t>CHAPISCO ACABAM ARGAM CIMENTO/AREIA 1:3</t>
  </si>
  <si>
    <t>EMASSAMENTO ESQUADRIAS MADEIRA 2 DEMAOS</t>
  </si>
  <si>
    <t>EMASSAM PAREDE/TETO MASSA PVA 2 DEMAOS</t>
  </si>
  <si>
    <t>EMASSAM PAREDE/TETO MASSA ACRIL 2 DEMAOS</t>
  </si>
  <si>
    <t>PINTURA CAL PAREDE EXT/MEIO FIO 1 DEMAO</t>
  </si>
  <si>
    <t>PINTURA PVA LATEX  PAREDE/TETO 2 DEMAOS</t>
  </si>
  <si>
    <t>PINTURA PVA LATEX  PAREDE/TETO 3 DEMAOS</t>
  </si>
  <si>
    <t>PINTURA ACRILICA SOBRE CHAPISCO 2 DEMAOS</t>
  </si>
  <si>
    <t>PINTURA LATEX SOBRE CHAPISCO 2 DEMAOS</t>
  </si>
  <si>
    <t>PINTURA TEXTURA ACRILICA FINA</t>
  </si>
  <si>
    <t>PINTURA TEXTURA ACRILICA GROSSA</t>
  </si>
  <si>
    <t>PINTURA ESMALTE SINTETICO ACO 2 DEMAOS</t>
  </si>
  <si>
    <t>PINTURA ESMALTE SINTET TUBUL 2 DEMAOS</t>
  </si>
  <si>
    <t>PINT ESMALTE SINT PAREDE/TETO 2 DEMAOS</t>
  </si>
  <si>
    <t>PINT ESMALTE SINT PAREDE/TETO 3 DEMAOS</t>
  </si>
  <si>
    <t>PINTURA ESMALTE SINTET MADEIRA 2 DEMAOS</t>
  </si>
  <si>
    <t>PINTURA ACRILICA PAREDE/TETO 2 DEMAOS</t>
  </si>
  <si>
    <t>PINTURA ACRILICA PAREDE/TETO 3 DEMAOS</t>
  </si>
  <si>
    <t>PINTURA EM VERNIZ ACRILICO 2 DEMAOS</t>
  </si>
  <si>
    <t>PINTURA EPOXI PAREDES 2 DEMAOS</t>
  </si>
  <si>
    <t>PINT ANTICORROSIVA ZARCAO FERRO 2 DEMAOS</t>
  </si>
  <si>
    <t>PINTURA ACRILICA PARA PISO 2 DEMAOS</t>
  </si>
  <si>
    <t>PINTURA COM NATA DE CIMENTO</t>
  </si>
  <si>
    <t>BANCADA DE APOIO GRANITO CINZA E=2,0CM</t>
  </si>
  <si>
    <t>SELADOR ACRILICO PAREDE/TETO</t>
  </si>
  <si>
    <t>POLIURETANO ACRIL ESTR METAL DUAS DEMAOS</t>
  </si>
  <si>
    <t>REBOCO IMPERME C/ ARGAMASSA TIXOTROPICA</t>
  </si>
  <si>
    <t>PINTURA EM VERNIZ REDUTOR EPOXI 2 DEMAOS</t>
  </si>
  <si>
    <t>GRUPO - S11.010 - IMPERMEABILIZAÇÃO</t>
  </si>
  <si>
    <t>ADITIVO IMPERMEABILIZANTE SIKA 1 OU SIMI</t>
  </si>
  <si>
    <t>ADIT ACELER PEGA/ENDURECIM SIKA 3 OU SIM</t>
  </si>
  <si>
    <t>ADESIVO BASE POLIMERO SIKAFIX OU SIMILAR</t>
  </si>
  <si>
    <t>ARGAMASSA FLUIDA SIKAGROUT250 OU SIMILAR</t>
  </si>
  <si>
    <t>SIKA TOP 108 OU SIMILAR 2 DEMAOS</t>
  </si>
  <si>
    <t>IGOLFLEX OU SIMILAR 2 DEMAOS</t>
  </si>
  <si>
    <t>IGOLFLEX OU SIMILAR 3 DEMAOS</t>
  </si>
  <si>
    <t>IGOLFLEX BRANCO OU SIMILAR 2 DEMAOS</t>
  </si>
  <si>
    <t>IGOLFLEX BRANCO OU SIMILAR 3 DEMAOS</t>
  </si>
  <si>
    <t>IGOL 2 OU SIMILAR 2 DEMAOS</t>
  </si>
  <si>
    <t>SIKA TOP 107 OU SIMILAR 1 DEMAO</t>
  </si>
  <si>
    <t>SIKA TOP 107 OU SIMILAR 2 DEMAOS</t>
  </si>
  <si>
    <t>SIKA TOP 107 OU SIMILAR 3 DEMAOS</t>
  </si>
  <si>
    <t>SIKA TOP FLEX OU SIMILAR 1 DEMAO</t>
  </si>
  <si>
    <t>SIKA TOP FLEX OU SIMILAR 2 DEMAOS</t>
  </si>
  <si>
    <t>SIKA TOP FLEX OU SIMILAR 3 DEMAOS</t>
  </si>
  <si>
    <t>SIKAGARD 62 OU SIMILAR</t>
  </si>
  <si>
    <t>MANTA ASFALTICA E=4MM ESTRUTURADA</t>
  </si>
  <si>
    <t>REJUNTE MASTIQUE 2X1 - SIKAFLEX OU SIMIL</t>
  </si>
  <si>
    <t>PINTURA EPOXI ALCATRAO 3 DEMAOS</t>
  </si>
  <si>
    <t>TECIDO DE POLIESTER 1 CAMADA</t>
  </si>
  <si>
    <t>ISOPOR COM E=2,5CM</t>
  </si>
  <si>
    <t>ISOPOR COM E=1,0CM</t>
  </si>
  <si>
    <t>JUNTA DILAT ELAST CONCR FUNGENBAND O-22</t>
  </si>
  <si>
    <t>REVEST SIKA TOP 122 OU SIMILAR E=20MM</t>
  </si>
  <si>
    <t>GEOGRELHA DE POLIESTER RESISTENCIA 200KN</t>
  </si>
  <si>
    <t>MANTA GEOTEXTIL POLIESTER 10KN/M</t>
  </si>
  <si>
    <t>GRUPO - S12.010 - ESQUADRIAS E VIDROS</t>
  </si>
  <si>
    <t>PORTA MADEIRA PRANCHETA, COMPLETA</t>
  </si>
  <si>
    <t>PORTA DE MADEIRA ALMOFADA, COMPLETA</t>
  </si>
  <si>
    <t>PORTA ALUMINIO DE ABRIR/CORRER, COMPLETA</t>
  </si>
  <si>
    <t>JANELA/BASCULA ALUM ABRIR/CORRER, COMPL</t>
  </si>
  <si>
    <t>VIDRO LISO TRANSPARENTE E=4MM</t>
  </si>
  <si>
    <t>DIVISORIA GRANITO CINZA POLIDO DUAS FACE</t>
  </si>
  <si>
    <t>ESPELHO DE CRISTAL E=4MM</t>
  </si>
  <si>
    <t>GRUPO - S13.010 - COBERTURA</t>
  </si>
  <si>
    <t>COBERT TELHAS FIBR OND E=6MM, C/ MADEIR</t>
  </si>
  <si>
    <t>COBERT TELHAS FIBR OND E=6MM, S/ MADEIR</t>
  </si>
  <si>
    <t>COBERT TELHAS FIBR OND E=8MM, C/ MADEIR</t>
  </si>
  <si>
    <t>COBERT TELHAS FIBR OND E=8MM, S/ MADEIR</t>
  </si>
  <si>
    <t>COBERTURA TELHAS CANALETE 49, C/ MADEIR</t>
  </si>
  <si>
    <t>COBERTURA TELHAS CANALETE 49, S/ MADEIR</t>
  </si>
  <si>
    <t>COBERTURA TELHAS CANALETE 90, C/ MADEIR</t>
  </si>
  <si>
    <t>COBERTURA TELHAS CANALETE 90 S MADEIRAM</t>
  </si>
  <si>
    <t>COBERT TELHAS ALUMINIO ONDULADA E=5,0MM</t>
  </si>
  <si>
    <t>COBERT TELHAS CERAMICA FRANCESA, C/MADEI</t>
  </si>
  <si>
    <t>COBERT TELHAS CERAMICA COLONIAL, C/MADEI</t>
  </si>
  <si>
    <t>COBERT TELHAS TRANSL TRAP, ESTRU METAL</t>
  </si>
  <si>
    <t>CUMEEIRA UNIVERSAL DE FIBROCIMENTO</t>
  </si>
  <si>
    <t>RUFO EM ALUMINIO ESP=0,5MM LARGURA 40CM</t>
  </si>
  <si>
    <t>CALHA EM PVC L=20CM COM SUPORTE</t>
  </si>
  <si>
    <t>GRUPO -  S14.010 - INSTALAÇÕES HIDROSSANITÁRIAS</t>
  </si>
  <si>
    <t>BACIA SANITARIA LOUCA CAIXA ACOPLADA</t>
  </si>
  <si>
    <t>BACIA SANITARIA LOUCA CONVENCIONAL</t>
  </si>
  <si>
    <t>BACIA SANITARIA LOUCA CONVENCIONAL PCD</t>
  </si>
  <si>
    <t>MICTORIO LOUCA SIFONADO</t>
  </si>
  <si>
    <t>LAVATORIO LOUCA COM COLUNA</t>
  </si>
  <si>
    <t>LAVATORIO LOUCA COM COLUNA SUSPENSA PCD</t>
  </si>
  <si>
    <t>LAVATORIO LOUCA SEM COLUNA SUSPENSO</t>
  </si>
  <si>
    <t>CUBA LOUCA DE EMBUTIR</t>
  </si>
  <si>
    <t>CUBA ACO INOX DE EMBUTIR</t>
  </si>
  <si>
    <t>TANQUE LOUCA SUSPENSO SEM COLUNA</t>
  </si>
  <si>
    <t>CHUVEIRO PLASTICO BRANCO ELETRICO</t>
  </si>
  <si>
    <t>CHUVEIRO PLASTICO BRANCO COMUM</t>
  </si>
  <si>
    <t>DUCHA HIGIENICA METAL CROMADO</t>
  </si>
  <si>
    <t>TORNEIRA BANCADA METAL MANUAL LAVATORIO</t>
  </si>
  <si>
    <t>TORNEIRA BANCADA METAL AUTOMAT LAVATORIO</t>
  </si>
  <si>
    <t>TORNEIRA BANCADA METAL MANUAL PIA COZINH</t>
  </si>
  <si>
    <t>TORNEIRA PVC MANUAL USO GERAL</t>
  </si>
  <si>
    <t>CABIDE METAL CROMADO UM GANCHO</t>
  </si>
  <si>
    <t>PAPELEIRA METAL CROMADO</t>
  </si>
  <si>
    <t>PAPELEIRA PLASTICA PAPEL HIGIENICO ROLAO</t>
  </si>
  <si>
    <t>TOALHEIRO PLASTICO PAPEL TOALHA</t>
  </si>
  <si>
    <t>SABONETEIRA PLASTICA TIPO DISPENSER</t>
  </si>
  <si>
    <t>RALO SECO PVC 100X53X40MM QUADRADO</t>
  </si>
  <si>
    <t>RALO SINFONADO PVC 100X40MM CILINDRICO</t>
  </si>
  <si>
    <t>CAIXA SINFONADA PVC 100X100X50MM REDONDA</t>
  </si>
  <si>
    <t>CAIXA DESCARGA EXTERNA PLASTICA COMPLETA</t>
  </si>
  <si>
    <t>CAIXA GORDURA PRE-MOLDADA 40X40X40CM</t>
  </si>
  <si>
    <t>CAIXA PASSAGEM PRE-MOLDADA 40X40X40CM</t>
  </si>
  <si>
    <t>CAIXA DAGUA FIBRA VIDRO 500L COMPLETA</t>
  </si>
  <si>
    <t>CAIXA DAGUA FIBRA VIDRO 1000L COMPLETA</t>
  </si>
  <si>
    <t>PONTO AGUA FRIA</t>
  </si>
  <si>
    <t>PONTO DRENO AR-CONDICIONADO</t>
  </si>
  <si>
    <t>PONTO REGISTRO DE PRESSAO</t>
  </si>
  <si>
    <t>PONTO REGISTRO DE GAVETA 3/4"</t>
  </si>
  <si>
    <t>PONTO REGISTRO DE GAVETA 1/2"</t>
  </si>
  <si>
    <t>PONTO VALVULA DESCARGA MICTORIO</t>
  </si>
  <si>
    <t>PONTO VALVULA DESCARGA BACIA SANITARIA</t>
  </si>
  <si>
    <t>PONTO VALVULA DESCARGA BACIA SANITAR PCD</t>
  </si>
  <si>
    <t>PONTO ESGOTO PRIMARIO</t>
  </si>
  <si>
    <t>PONTO ESGOTO SECUNDARIO</t>
  </si>
  <si>
    <t>PONTO VENTILACAO ESGOTO</t>
  </si>
  <si>
    <t>TANQUE PRE-MOLDADO DE CONCRETO</t>
  </si>
  <si>
    <t>TUBO PVC SOLD AGUA 20MM, INC CONEXOES</t>
  </si>
  <si>
    <t>TUBO PVC SOLD AGUA 25MM, INC CONEXOES</t>
  </si>
  <si>
    <t>TUBO PVC SOLD AGUA 32MM, INC CONEXOES</t>
  </si>
  <si>
    <t>TUBO PVC SOLD AGUA 50MM, INC CONEXOES</t>
  </si>
  <si>
    <t>TUBO PVC SOLD ESGOTO 40MM, INC CONEXOES</t>
  </si>
  <si>
    <t>TUBO PVC SOLD ESGOTO 50MM, INC CONEXOES</t>
  </si>
  <si>
    <t>TUBO PVC SOLD ESGOTO 75MM, INC CONEXOES</t>
  </si>
  <si>
    <t>TUBO PVC SOLD ESGOTO 100MM, INC CONEXOES</t>
  </si>
  <si>
    <t>TUBO PVC SOLD ESGOTO 200MM, INC CONEXOES</t>
  </si>
  <si>
    <t>REGISTRO DE GAVETA BRUTO DN 25 MM (1")</t>
  </si>
  <si>
    <t>GRUPO -  S15.010 - INSTALAÇÕES ELÉTRICAS/TELEFONIA/CABEAMENTO</t>
  </si>
  <si>
    <t>PONTO ILUMINACAO APARENTE TETO</t>
  </si>
  <si>
    <t>PONTO ILUMINACAO EMBUTIDO PAREDE</t>
  </si>
  <si>
    <t>PONTO INTERRUPTOR SIMPLES EMBUT 1TECLA</t>
  </si>
  <si>
    <t>PONTO INTERRUPTOR SIMPLES EMBUT 2TECLAS</t>
  </si>
  <si>
    <t>PONTO INTERRUPTOR SIMPLES EMBUT 3TECLAS</t>
  </si>
  <si>
    <t>PONTO TOMADA EMBUTIDO 2P+T 10A/250V</t>
  </si>
  <si>
    <t>PONTO TOMADA EMBUTIDO 2P+T 20A/250V</t>
  </si>
  <si>
    <t>PONTO TOMADA EMBUTIDO 3P+T 30A/440V</t>
  </si>
  <si>
    <t>PONTO TOMADA PISO EMBUTID 2P+T 10A/250V</t>
  </si>
  <si>
    <t>PONTO TOMADA CHUVEIRO ELETRICO EMBUTIDO</t>
  </si>
  <si>
    <t>PONTO TOMADA AR CONDICIONADO EMBUTIDO</t>
  </si>
  <si>
    <t>PONTO TOMADA DE TELEFONE RJ11 EMBUTIDO</t>
  </si>
  <si>
    <t>PONTO ANTENA DE TV EMBUTIDO</t>
  </si>
  <si>
    <t>CAIXA PASSAGEM ALV ELET 500X500MM DT-103</t>
  </si>
  <si>
    <t>CAIXA PASSAGEM ALV ELET 300X300MM DT-104</t>
  </si>
  <si>
    <t>POSTE ILUM C/LUMINARIA DECORATIVA DT-118</t>
  </si>
  <si>
    <t>GRUPO -  16.010 - INSTALAÇÕES ELETROMECÂNICAS</t>
  </si>
  <si>
    <t>MONT E ASSENT CJ MOTOBOMBA POT ATE 10CV</t>
  </si>
  <si>
    <t>MONT E ASSENT CJ MOTOBOMBA POT 10A20CV</t>
  </si>
  <si>
    <t>MONT E ASSENT CJ MOTOBOMBA POT 20A30CV</t>
  </si>
  <si>
    <t>MONT E ASSENT CJ MOTOBOMBA POT 30A50CV</t>
  </si>
  <si>
    <t>MONT E ASSENT CJ MOTOBOMBA POT 50A100CV</t>
  </si>
  <si>
    <t>MONT E ASSENT CJ MOTOBOMBA POT 100A300CV</t>
  </si>
  <si>
    <t>MONT E ASSENT CJ MOTOBOMBA POT 300A500CV</t>
  </si>
  <si>
    <t>MONT E ASSENT CJ MOTOBOMBA POT &gt;500CV</t>
  </si>
  <si>
    <t>MONT E INST QUADRO COMANDO POT ATE 10CV</t>
  </si>
  <si>
    <t>MONT E INST QUADRO COMANDO POT 10A20CV</t>
  </si>
  <si>
    <t>MONT E INST QUADRO COMANDO POT 20A30CV</t>
  </si>
  <si>
    <t>MONT E INST QUADRO COMANDO POT 30A50CV</t>
  </si>
  <si>
    <t>MONT E INST QUADRO COMANDO POT 50A100CV</t>
  </si>
  <si>
    <t>MONT E INST QUADRO COMANDO POT 100A300CV</t>
  </si>
  <si>
    <t>MONT E INST QUADRO COMANDO POT 300A500CV</t>
  </si>
  <si>
    <t>MONT E INST QUADRO COMANDO POT &gt; 500CV</t>
  </si>
  <si>
    <t>ESTRUTURA EM MADEIRA DE LEI</t>
  </si>
  <si>
    <t>COMPORTA STOPLOG FIBRA VIDRO E=3MM</t>
  </si>
  <si>
    <t>COMPORTA STOPLOG FIBRA VIDRO E=5MM</t>
  </si>
  <si>
    <t>COMPORTA STOPLOG FIBRA VIDRO E=6MM</t>
  </si>
  <si>
    <t>COMPORTA STOPLOG FIBRA VIDRO E=7MM</t>
  </si>
  <si>
    <t>COMPORTA STOPLOG FIBRA VIDRO E=10MM</t>
  </si>
  <si>
    <t>COMPORTA STOPLOG FIBRA VIDRO E=15MM</t>
  </si>
  <si>
    <t>COMPORTA STOPLOG FIBRA VIDRO E=20MM</t>
  </si>
  <si>
    <t>CHICANA FIBRA VIDRO E=3MM</t>
  </si>
  <si>
    <t>CHICANA FIBRA VIDRO E=5MM</t>
  </si>
  <si>
    <t>CHICANA FIBRA VIDRO E=6MM</t>
  </si>
  <si>
    <t>CHICANA FIBRA VIDRO E=7MM</t>
  </si>
  <si>
    <t>CHICANA FIBRA VIDRO E=10MM</t>
  </si>
  <si>
    <t>CHICANA FIBRA VIDRO E=15MM</t>
  </si>
  <si>
    <t>CHICANA FIBRA VIDRO E=20MM</t>
  </si>
  <si>
    <t>CALHA PARSHALL PADRAO FIBRA VIDRO W=3"</t>
  </si>
  <si>
    <t>CALHA PARSHALL PADRAO FIBRA VIDRO W=6"</t>
  </si>
  <si>
    <t>CALHA PARSHALL PADRAO FIBRA VIDRO W=9"</t>
  </si>
  <si>
    <t>CALHA PARSHALL PADRAO FIBRA VIDRO W=12"</t>
  </si>
  <si>
    <t>CALHA PARSHALL PADRAO FIBRA VIDRO W=18"</t>
  </si>
  <si>
    <t>CALHA PARSHALL PADRAO FIBRA VIDRO W=24"</t>
  </si>
  <si>
    <t>TAMPA FIBRA VIDRO E=6MM</t>
  </si>
  <si>
    <t>GRUPO -  S17.010 - ASSENTAMENTO</t>
  </si>
  <si>
    <t>ASSENTAMENTO TUBO FOFO JE DN 50</t>
  </si>
  <si>
    <t>ASSENTAMENTO TUBO FOFO JE DN 80</t>
  </si>
  <si>
    <t>ASSENTAMENTO TUBO FOFO JE DN 100</t>
  </si>
  <si>
    <t>ASSENTAMENTO TUBO FOFO JE DN 150</t>
  </si>
  <si>
    <t>ASSENTAMENTO TUBO FOFO JE DN 200</t>
  </si>
  <si>
    <t>ASSENTAMENTO TUBO FOFO JE DN 250</t>
  </si>
  <si>
    <t>ASSENTAMENTO TUBO FOFO JE DN 300</t>
  </si>
  <si>
    <t>ASSENTAMENTO TUBO FOFO JE DN 350</t>
  </si>
  <si>
    <t>ASSENTAMENTO TUBO FOFO JE DN 400</t>
  </si>
  <si>
    <t>ASSENTAMENTO TUBO FOFO JE DN 450</t>
  </si>
  <si>
    <t>ASSENTAMENTO TUBO FOFO JE DN 500</t>
  </si>
  <si>
    <t>ASSENTAMENTO TUBO FOFO JE DN 600</t>
  </si>
  <si>
    <t>ASSENTAMENTO TUBO FOFO JE DN 700</t>
  </si>
  <si>
    <t>ASSENTAMENTO TUBO FOFO JE DN 800</t>
  </si>
  <si>
    <t>ASSENTAMENTO TUBO FOFO JE DN 900</t>
  </si>
  <si>
    <t>ASSENTAMENTO TUBO FOFO JE DN 1000</t>
  </si>
  <si>
    <t>ASSENTAMENTO TUBO FOFO JE DN 1200</t>
  </si>
  <si>
    <t>ASSENTAMENTO TUBO PVC PBA DN 50</t>
  </si>
  <si>
    <t>ASSENTAMENTO TUBO PVC PBA DN 75</t>
  </si>
  <si>
    <t>ASSENTAMENTO TUBO PVC PBA DN 100</t>
  </si>
  <si>
    <t>ASSENTAMENTO TUBO PVC EB-644 DN 100</t>
  </si>
  <si>
    <t>ASSENTAMENTO TUBO PVC EB-644 DN 150</t>
  </si>
  <si>
    <t>ASSENTAMENTO TUBO PVC EB-644 DN 200</t>
  </si>
  <si>
    <t>ASSENTAMENTO TUBO PVC EB-644 DN 250</t>
  </si>
  <si>
    <t>ASSENTAMENTO TUBO PVC EB-644 DN 300</t>
  </si>
  <si>
    <t>ASSENTAMENTO TUBO PVC EB-644 DN 350</t>
  </si>
  <si>
    <t>ASSENTAMENTO TUBO PVC EB-644 DN 400</t>
  </si>
  <si>
    <t>ASSENTAMENTO TUBO PVC DEFOFO DN 100</t>
  </si>
  <si>
    <t>ASSENTAMENTO TUBO PVC DEFOFO DN 150</t>
  </si>
  <si>
    <t>ASSENTAMENTO TUBO PVC DEFOFO DN 200</t>
  </si>
  <si>
    <t>ASSENTAMENTO TUBO PVC DEFOFO DN 250</t>
  </si>
  <si>
    <t>ASSENTAMENTO TUBO PVC DEFOFO DN 300</t>
  </si>
  <si>
    <t>ASSENTAMENTO TUBO PVC DEFOFO DN 350</t>
  </si>
  <si>
    <t>ASSENTAMENTO TUBO PVC DEFOFO DN 400</t>
  </si>
  <si>
    <t>ASSENTAMENTO TUBO PVC DEFOFO DN 500</t>
  </si>
  <si>
    <t>ASSENTAMENTO TUBO PVC EB-608 DN 40</t>
  </si>
  <si>
    <t>ASSENTAMENTO TUBO PVC EB-608 DN 50</t>
  </si>
  <si>
    <t>ASSENTAMENTO TUBO PVC EB-608 DN 75</t>
  </si>
  <si>
    <t>ASSENTAMENTO TUBO PVC EB-608 DN 100</t>
  </si>
  <si>
    <t>ASSENTAMENTO TUBO PVC ROSCA 1/2"</t>
  </si>
  <si>
    <t>ASSENTAMENTO TUBO PVC ROSCA 3/4"</t>
  </si>
  <si>
    <t>ASSENTAMENTO TUBO PVC ROSCA 1"</t>
  </si>
  <si>
    <t>ASSENTAMENTO TUBO PVC ROSCA 1.1/4"</t>
  </si>
  <si>
    <t>ASSENTAMENTO TUBO PVC ROSCA 1.1/2"</t>
  </si>
  <si>
    <t>ASSENTAMENTO TUBO PVC ROSCA 2"</t>
  </si>
  <si>
    <t>ASSENTAMENTO TUBO PVC ROSCA 2.1/2"</t>
  </si>
  <si>
    <t>ASSENTAMENTO TUBO PVC ROSCA 3"</t>
  </si>
  <si>
    <t>ASSENTAMENTO TUBO PVC ROSCA 4"</t>
  </si>
  <si>
    <t>ASSENTAMENTO TUBO PVC SOLDA D 20</t>
  </si>
  <si>
    <t>ASSENTAMENTO TUBO PVC SOLDA D 25</t>
  </si>
  <si>
    <t>ASSENTAMENTO TUBO PVC SOLDA D 32</t>
  </si>
  <si>
    <t>ASSENTAMENTO TUBO PVC SOLDA D 40</t>
  </si>
  <si>
    <t>ASSENTAMENTO TUBO PVC SOLDA D 50</t>
  </si>
  <si>
    <t>ASSENTAMENTO TUBO PVC SOLDA D 60</t>
  </si>
  <si>
    <t>ASSENTAMENTO TUBO PVC SOLDA D 110</t>
  </si>
  <si>
    <t>ASSENTAMENTO TUBO FOGO ROSCA D 1/2"</t>
  </si>
  <si>
    <t>ASSENTAMENTO TUBO FOGO ROSCA D 3/4"</t>
  </si>
  <si>
    <t>ASSENTAMENTO TUBO FOGO ROSCA D 2"</t>
  </si>
  <si>
    <t>ASSENTAMENTO TUBO FOGO ROSCA D 2.1/2"</t>
  </si>
  <si>
    <t>ASSENTAMENTO TUBO FOGO ROSCA D 3"</t>
  </si>
  <si>
    <t>ASSENTAMENTO TUBO FOGO ROSCA D 4"</t>
  </si>
  <si>
    <t>ASSENTAMENTO TUBO FOGO ROSCA D 6"</t>
  </si>
  <si>
    <t>ASSENTAMENTO TUBO CONCRETO DN 200</t>
  </si>
  <si>
    <t>ASSENTAMENTO TUBO CONCRETO DN 300</t>
  </si>
  <si>
    <t>ASSENTAMENTO TUBO CONCRETO DN 400</t>
  </si>
  <si>
    <t>ASSENTAMENTO TUBO CONCRETO DN 500</t>
  </si>
  <si>
    <t>ASSENTAMENTO TUBO CONCRETO DN 600</t>
  </si>
  <si>
    <t>ASSENTAMENTO TUBO CONCRETO DN 700</t>
  </si>
  <si>
    <t>ASSENTAMENTO TUBO CONCRETO DN 800</t>
  </si>
  <si>
    <t>ASSENTAMENTO TUBO CONCRETO DN 900</t>
  </si>
  <si>
    <t>ASSENTAMENTO TUBO CONCRETO DN 1000</t>
  </si>
  <si>
    <t>ASSENTAMENTO TUBO CONCRETO DN 1200</t>
  </si>
  <si>
    <t>ASSENTAMENTO TUBO CONCRETO DN 1500</t>
  </si>
  <si>
    <t>ASSENT TUBO FOFO DN 80 SOBRE PILARES</t>
  </si>
  <si>
    <t>ASSENT TUBO FOFO DN 100 SOBRE PILARES</t>
  </si>
  <si>
    <t>ASSENT TUBO FOFO DN 150 SOBRE PILARES</t>
  </si>
  <si>
    <t>ASSENT TUBO FOFO DN 200 SOBRE PILARES</t>
  </si>
  <si>
    <t>ASSENT TUBO FOFO DN 250 SOBRE PILARES</t>
  </si>
  <si>
    <t>ASSENT TUBO FOFO DN 300 SOBRE PILARES</t>
  </si>
  <si>
    <t>ASSENT TUBO FOFO DN 350 SOBRE PILARES</t>
  </si>
  <si>
    <t>ASSENT TUBO FOFO DN 400 SOBRE PILARES</t>
  </si>
  <si>
    <t>GRUPO -   S18.010 - SERVIÇOS DE FUNDIÇÃO E USINAGEM</t>
  </si>
  <si>
    <t>PECAS EM CHAPAS/PERFIL/BARRA EM ACO</t>
  </si>
  <si>
    <t>TUBOS E CONEXOES FLANGEADOS EM ACO</t>
  </si>
  <si>
    <t>TUBOS E CONEXOES EM ACO SOLDADO</t>
  </si>
  <si>
    <t>PECAS EM CHAPAS/PERFIL/BARRA EM ACO INOX</t>
  </si>
  <si>
    <t>TUBOS E CONEXOES EM ACO INOX</t>
  </si>
  <si>
    <t>PECAS EM ESTRUTURA PESADA EM ACO</t>
  </si>
  <si>
    <t>CORTE SOLDA DE TUBOS ATE DN 150</t>
  </si>
  <si>
    <t>CORTE SOLDA DE TUBOS DN 200</t>
  </si>
  <si>
    <t>CORTE SOLDA DE TUBOS DN 250</t>
  </si>
  <si>
    <t>CORTE SOLDA DE TUBOS DN 300</t>
  </si>
  <si>
    <t>CORTE SOLDA DE TUBOS DN 400</t>
  </si>
  <si>
    <t>CORTE SOLDA DE TUBOS DN 500</t>
  </si>
  <si>
    <t>CORTE SOLDA DE TUBOS DN 600</t>
  </si>
  <si>
    <t>CORTE SOLDA DE TUBOS DN 700</t>
  </si>
  <si>
    <t>GRUPO -  S19.010 - INTERLIGAÇÕES</t>
  </si>
  <si>
    <t>INTERLIGACAO DE REDE ATE DN 100</t>
  </si>
  <si>
    <t>INTERLIGACAO DE REDE DN 150</t>
  </si>
  <si>
    <t>INTERLIGACAO DE REDE  DN 200 A DN 300</t>
  </si>
  <si>
    <t>INTERLIGACAO DE REDE  DN 350 A DN 500</t>
  </si>
  <si>
    <t>INTERLIGACAO DE REDE  DN 600 A DN 700</t>
  </si>
  <si>
    <t>INTERLIGACAO DE REDE  DN 800 A DN 900</t>
  </si>
  <si>
    <t>INTERLIGACAO DE REDE  DN 1000</t>
  </si>
  <si>
    <t>INTERLIGACAO DE REDE DN 75-C/ REDE CARGA</t>
  </si>
  <si>
    <t>INTERLIGACAO DE REDE DN 100-C/ REDE CARG</t>
  </si>
  <si>
    <t>INTERLIGACAO DE REDE DN 150-C/ REDE CARG</t>
  </si>
  <si>
    <t>INTERLIGACAO DE REDE DN 200-C/ REDE CARG</t>
  </si>
  <si>
    <t>INTERLIGACAO DE REDE DN 250-C/ REDE CARG</t>
  </si>
  <si>
    <t>INTERLIGACAO DE REDE DN 300-C/ REDE CARG</t>
  </si>
  <si>
    <t>INTERLIGACAO DE REDE DN 350-C/ REDE CARG</t>
  </si>
  <si>
    <t>INTERLIGACAO DE REDE DN 400-C/ REDE CARG</t>
  </si>
  <si>
    <t>GRUPO -   S20.010 - LIGAÇÕES PREDIAIS</t>
  </si>
  <si>
    <t>LIG PRED ESG LONGA C/MAT S/PAV H0,6A1,0M</t>
  </si>
  <si>
    <t>LIG PRED ESG LONGA C/MAT PARAL H0,6A1,0M</t>
  </si>
  <si>
    <t>LIG PRED ESG LONGA C/MAT BLOCO H0,6A1,0M</t>
  </si>
  <si>
    <t>LIG PRED ESG LONGA C/MAT ASFAL H0,6A1,0M</t>
  </si>
  <si>
    <t>LIG PRED ESG CURTA C/MAT S/PAV H0,6A1,0M</t>
  </si>
  <si>
    <t>LIG PRED ESG CURTA C/MAT PARAL H0,6A1,0M</t>
  </si>
  <si>
    <t>LIG PRED ESG CURTA C/MAT BLOCO H0,6A1,0M</t>
  </si>
  <si>
    <t>LIG PRED ESG CURTA C/MAT ASFAL H0,6A1,0M</t>
  </si>
  <si>
    <t>LIG PRED AGUA DN 20, C/ COLAR, S/PAV</t>
  </si>
  <si>
    <t>LIG PRED AGUA DN 20, C/ COLAR, ASFALTO</t>
  </si>
  <si>
    <t>LIG PRED AGUA DN 20, C/ COLAR, PARALELO</t>
  </si>
  <si>
    <t>LIG PRED AGUA DN 20, C/ COLAR, BLOCO</t>
  </si>
  <si>
    <t>LIG PRED AGUA DN 20, C/ TE, S/PAVIMENTO</t>
  </si>
  <si>
    <t>LIG PRED AGUA DN 20, C/ TE, ASFALTO</t>
  </si>
  <si>
    <t>LIG PRED AGUA DN 20, C/ TE, PARALELO</t>
  </si>
  <si>
    <t>LIG PRED AGUA DN 20, C/ TE, BLOCO</t>
  </si>
  <si>
    <t>PADRAO 1A-CAIXA TERMOPLASTICA HIDROM ¾"</t>
  </si>
  <si>
    <t>PADRAO 1B-CAIXA TERMOPLASTICA HIDROM ¾"</t>
  </si>
  <si>
    <t>PADRAO 1C-CAVALETE PVC HIDROMETRO ¾"</t>
  </si>
  <si>
    <t>PADRAO 1D-CAIXA ENTERRADA HIDROMETRO ¾"</t>
  </si>
  <si>
    <t>PADRAO 2-CAIXA ENTERRADA HIDROMETRO 1"</t>
  </si>
  <si>
    <t>PADRAO 3-CAIXA ENTERRADA HIDROM 1.1/2"</t>
  </si>
  <si>
    <t>PADRAO 4-CAIXA ENTERRADA HIDROMETRO 2"</t>
  </si>
  <si>
    <t>PADRAO 5-CAIXA ENTERRADA HIDROMETRO 3"</t>
  </si>
  <si>
    <t>PADRAO 6-CAIXA ENTERRADA HIDROMETRO 4"</t>
  </si>
  <si>
    <t>INSTALACAO DE HIDROMETRO COM DN  ¾"</t>
  </si>
  <si>
    <t>INSTALACAO DE HIDROMETRO COM DN  1"</t>
  </si>
  <si>
    <t>INSTALACAO DE HIDROMETRO COM DN  1.1/2"</t>
  </si>
  <si>
    <t>INSTALACAO DE HIDROMETRO COM DN  2" A 4"</t>
  </si>
  <si>
    <t>LOCALIZACAO DO RAMAL PREDIAL</t>
  </si>
  <si>
    <t>REPARO DA BASE DO PADRAO TIPO CAVALETE</t>
  </si>
  <si>
    <t>REPARO CAIXA ENTER TERMOPLASTICA CALCADA</t>
  </si>
  <si>
    <t>REPARO DE CAIXA TERMOPLASTICA DE PAREDE</t>
  </si>
  <si>
    <t>CAIXA LIGACAO PREDIAL EM ANEL CONCRETO</t>
  </si>
  <si>
    <t>TAMPA CAIXA DE LIGACAO PREDIAL ESGOTO</t>
  </si>
  <si>
    <t>CAIXA LIGACAO ANEL CONCRETO-BEIRA RIO</t>
  </si>
  <si>
    <t>REDE CONDOM PVC NBR7362 100-BEIRA RIO</t>
  </si>
  <si>
    <t>REDE CONDOM FOFO NBR15420 100-BEIRA RIO</t>
  </si>
  <si>
    <t>LIGACAO INTRA-DOMICILIAR NA CALCADA</t>
  </si>
  <si>
    <t>LIGACAO INTRA-DOMICILIAR-INST. EXISTENTE</t>
  </si>
  <si>
    <t>LIGACAO INTRA-DOMICILIAR PADRAO ATE 6M</t>
  </si>
  <si>
    <t>LIGACAO INTRA-DOMIC PAD DIST&gt;6 E &lt;=12M</t>
  </si>
  <si>
    <t>LIGACAO INTRA-DOMIC PAD DIST&gt;12 E &lt;=18M</t>
  </si>
  <si>
    <t>LIG INTRA-DOMICILIAR CALÇADA(INTERIOR)</t>
  </si>
  <si>
    <t>LIG INTRA-DOMICILIAR-INST EXIST(INTERIOR</t>
  </si>
  <si>
    <t>LIG INTRA-DOMIC PADRAO ATÉ 6M (INTERIOR)</t>
  </si>
  <si>
    <t>LIG INTRA-DOMIC PAD DIST&gt;6E&lt;=12M(INTERIO</t>
  </si>
  <si>
    <t>LIG INTRA-DOMIC PAD DIST&gt;12E&lt;=18M(INTERI</t>
  </si>
  <si>
    <t>LIG ESG DENTRO PI NA REDE E CAP DRENAGEM</t>
  </si>
  <si>
    <t>PESQ RAMAL PREDIAL P/ NOVA LIGACAO ESGOT</t>
  </si>
  <si>
    <t>GRUPO - S21.010 - PAVIMENTAÇÃO E  URBANIZAÇÃO</t>
  </si>
  <si>
    <t>RETIRADA DE PAVIMENTO ASFALTICO</t>
  </si>
  <si>
    <t>RETIRADA PAV ASFALTICO C/ BASE PARALELO</t>
  </si>
  <si>
    <t>RETIRADA PAV ASFALTICO C/ BASE BLOCOS</t>
  </si>
  <si>
    <t>RETIRADA DE PAVIMENTO EM PARALELEPIPEDO</t>
  </si>
  <si>
    <t>RETIRADA PAVIMENTO EM BLOCOS ARTICULADOS</t>
  </si>
  <si>
    <t>RETIRADA PAVIMENTO PAVI-S</t>
  </si>
  <si>
    <t>RETIRADA PAVIMENTO EM PEDRA PORTUGUESA</t>
  </si>
  <si>
    <t>RETIRADA CALCADA EM CERAMICA INCL. LASTR</t>
  </si>
  <si>
    <t>RETIRADA CALCADA CACOS MARMORE/GRANITO</t>
  </si>
  <si>
    <t>RETIRADA PAVIM CIMENTADO LISO INCL LASTR</t>
  </si>
  <si>
    <t>RETIRADA DE MEIO-FIO CONCRETO OU PEDRA</t>
  </si>
  <si>
    <t>RETIRADA DE SARJETA DE CONCRETO</t>
  </si>
  <si>
    <t>RECOMPOSICAO PAVIMENTO PARALELEPIPEDO</t>
  </si>
  <si>
    <t>RECOMPOSICAO PAVIMENTO BLOCO CONC SEXTAV</t>
  </si>
  <si>
    <t>RECOMPOSICAO PAVIMENTO BLOCO CONC PAVI-S</t>
  </si>
  <si>
    <t>RECOMPOSICAO PAVIMENTO PEDRA PORTUGUESA</t>
  </si>
  <si>
    <t>RECOMP DE PAVIMENTO EM PLACAS CONCRETO</t>
  </si>
  <si>
    <t>RECOMPOSICAO DE PAVIMENTO EM CERAMICA</t>
  </si>
  <si>
    <t>RECOMP PAVIMENTO CIMENTADO INCL LASTRO</t>
  </si>
  <si>
    <t>RECOMPOSICAO MEIO FIO CONCRETO OU PEDRA</t>
  </si>
  <si>
    <t>RECOMPOSICAO DE SARJETA DE CONCRETO</t>
  </si>
  <si>
    <t>BASE EM SOLO BRITA</t>
  </si>
  <si>
    <t>PINTURA LIGACAO SOBRE BASE(RR-2C)</t>
  </si>
  <si>
    <t>RECOMPOSICAO DE PAVIMENTO ASFALTICO</t>
  </si>
  <si>
    <t>RECOMP PAV ASFALTICO AREAS TAPA BURACO</t>
  </si>
  <si>
    <t>TRANSPORTE DE MASSA ASFALTICA</t>
  </si>
  <si>
    <t>PAVIMENTACAO BLOCO CONCR SEXTAVADO E=6CM</t>
  </si>
  <si>
    <t>PAVIMENTACAO BLOCO CONCR SEXTAVADO E=8CM</t>
  </si>
  <si>
    <t>PAVIMENTACAO BLOCO CONCR PAVI-S E=6CM</t>
  </si>
  <si>
    <t>PAVIMENTACAO BLOCO CONCR PAVI-S E=8CM</t>
  </si>
  <si>
    <t>PAVIMENTACAO PARALELEPIPEDO</t>
  </si>
  <si>
    <t>MEIO FIO DE CONCRETO SECAO 15x12x30CM</t>
  </si>
  <si>
    <t>PAVIMENTO EM PEDRISCO E=5,0CM</t>
  </si>
  <si>
    <t>PAVIMENTO EM PEDRISCO E=10,0CM</t>
  </si>
  <si>
    <t>PINTURA LETREIRO/LOGOMARCA CESAN</t>
  </si>
  <si>
    <t>GRAMA ESMERALDA PLACAS, TERRA VEG. 2,0CM</t>
  </si>
  <si>
    <t>PLANTIO DE ARVORES H=2,0M</t>
  </si>
  <si>
    <t>BANCO PRE-MOLDADO DE CONCRETO</t>
  </si>
  <si>
    <t>CAIXA RALO EM CONCRETO, COMPLETA</t>
  </si>
  <si>
    <t>MEIA CANA DE CONCRETO DN 200</t>
  </si>
  <si>
    <t>MEIA CANA DE CONCRETO DN 300</t>
  </si>
  <si>
    <t>MEIA CANA DE CONCRETO DN 400</t>
  </si>
  <si>
    <t>MEIA CANA DE CONCRETO DN 500</t>
  </si>
  <si>
    <t>MEIA CANA DE CONCRETO DN 600</t>
  </si>
  <si>
    <t>SARJETA EM CONCRETO</t>
  </si>
  <si>
    <t>REDE DREN TUBO CONCR CA-1 DN 400 S/ PAV</t>
  </si>
  <si>
    <t>REDE DREN TUBO CONCR CA-2 DN 300 S/ PAV</t>
  </si>
  <si>
    <t>REDE DREN TUBO CONCR CA-2 DN 400 S/ PAV</t>
  </si>
  <si>
    <t>TAMPAO FERRO FUNDIDO DN 600MM</t>
  </si>
  <si>
    <t>TAMPAO FERRO FUNDIDO DN 800MM</t>
  </si>
  <si>
    <t>CONCERTINA CLIP (DUPLA) ACO GALV D=2,76</t>
  </si>
  <si>
    <t>SINALIZACAO HORIZONT TERMOPLAST EXTRUSAO</t>
  </si>
  <si>
    <t>ASFALTO A FRIO ENSACADO</t>
  </si>
  <si>
    <t>RETIRADA CALCADA EM CIMENTADO DESEMP</t>
  </si>
  <si>
    <t>RECOMP DE CALCADA EM CIMENTADO DESEMP</t>
  </si>
  <si>
    <t>BASE EM CASCALHO</t>
  </si>
  <si>
    <t>SINALIZACAO HORIZONT TINTA BASE ACRILICA</t>
  </si>
  <si>
    <t>GRUPO -  S23.010 - SERVIÇOS ESPECIAIS</t>
  </si>
  <si>
    <t>LASTRO DE BRITA "0" PARA BIOFILTRO</t>
  </si>
  <si>
    <t>LASTRO DE BRITA "1" PARA BIOFILTRO</t>
  </si>
  <si>
    <t>LASTRO DE BRITA "2" PARA BIOFILTRO</t>
  </si>
  <si>
    <t>TURFA/CAVACO/CARVAO/AREIA P/ BIOFILTRO</t>
  </si>
  <si>
    <t>TELA TIPO MOSQUITEIRO PARA BIOFILTRO</t>
  </si>
  <si>
    <t>AREIA GROSSA</t>
  </si>
  <si>
    <t>ENROCAMENTO COM PEDRA DE MAO ARGAMASSADA</t>
  </si>
  <si>
    <t>CAIXA DE PASSAGEM 60X60X100</t>
  </si>
  <si>
    <t>DEFENSA METALICA</t>
  </si>
  <si>
    <t>CARVAO ANTRACITO TE=1,1A1,3MM CU=1,5MM</t>
  </si>
  <si>
    <t>SEIXO ROLADO PARA FILTRO 50MMX25MM</t>
  </si>
  <si>
    <t>SEIXO ROLADO PARA FILTRO 19MMX12,7MM</t>
  </si>
  <si>
    <t>SEIXO ROLADO PARA FILTRO 12,7MMX6,3MM</t>
  </si>
  <si>
    <t>SEIXO ROLADO PARA FILTRO 6,3MMX3,2MM</t>
  </si>
  <si>
    <t>SEIXO ROLADO PARA FILTRO 3,2MMX2,0MM</t>
  </si>
  <si>
    <t>AREIA PARA FILTRO TE=0,50MM CU=1,5MM</t>
  </si>
  <si>
    <t>GRUPO -  S25.010 - SISTEMA ABASTECIMENTO DE ÁGUA</t>
  </si>
  <si>
    <t>REDE AGUA PVC PBA 15 DN 50 S/PAV</t>
  </si>
  <si>
    <t>REDE AGUA PVC PBA 15 DN 50 ASFALTO</t>
  </si>
  <si>
    <t>REDE AGUA PVC PBA 15 DN 50 BLOCO/PAVI´S</t>
  </si>
  <si>
    <t>REDE AGUA PVC PBA 15 DN 50 PARALELO</t>
  </si>
  <si>
    <t>REDE AGUA PVC PBA 15 DN 75 S/PAV</t>
  </si>
  <si>
    <t>REDE AGUA PVC PBA 15 DN 75 ASFALTO</t>
  </si>
  <si>
    <t>REDE AGUA PVC PBA 15 DN 75 BLOCO/PAVI´S</t>
  </si>
  <si>
    <t>REDE AGUA PVC PBA 15 DN 75 PARALELO</t>
  </si>
  <si>
    <t>REDE AGUA PVC PBA 15 DN 100 S/PAV</t>
  </si>
  <si>
    <t>REDE AGUA PVC PBA 15 DN 100 ASFALTO</t>
  </si>
  <si>
    <t>REDE AGUA PVC PBA 15 DN 100 BLOCO/PAVI´S</t>
  </si>
  <si>
    <t>REDE AGUA PVC PBA 15 DN 100 PARALELO</t>
  </si>
  <si>
    <t>REDE AGUA PVC PBA 20 DN 50 S/PAV</t>
  </si>
  <si>
    <t>REDE AGUA PVC PBA 20 DN 50 ASFALTO</t>
  </si>
  <si>
    <t>REDE AGUA PVC PBA 20 DN 50 BLOCO/PAVI´S</t>
  </si>
  <si>
    <t>REDE AGUA PVC PBA 20 DN 50 PARALELO</t>
  </si>
  <si>
    <t>REDE AGUA PVC PBA 20 DN 75 S/PAV</t>
  </si>
  <si>
    <t>REDE AGUA PVC PBA 20 DN 75 ASFALTO</t>
  </si>
  <si>
    <t>REDE AGUA PVC PBA 20 DN 75 BLOCO/PAVI´S</t>
  </si>
  <si>
    <t>REDE AGUA PVC PBA 20 DN 75 PARALELO</t>
  </si>
  <si>
    <t>REDE AGUA PVC PBA 20 DN 100 S/PAV</t>
  </si>
  <si>
    <t>REDE AGUA PVC PBA 20 DN 100 ASFALTO</t>
  </si>
  <si>
    <t>REDE AGUA PVC PBA 20 DN 100 BLOCO/PAVI´S</t>
  </si>
  <si>
    <t>REDE AGUA PVC PBA 20 DN 100 PARALELO</t>
  </si>
  <si>
    <t>REDE AGUA PVC DEFOFO DN 100 S/PAV</t>
  </si>
  <si>
    <t>REDE AGUA PVC DEFOFO DN 100 ASFALTO</t>
  </si>
  <si>
    <t>REDE AGUA PVC DEFOFO DN 100 BLOCO/PAVI´S</t>
  </si>
  <si>
    <t>REDE AGUA PVC DEFOFO DN 100 PARALELO</t>
  </si>
  <si>
    <t>REDE AGUA PVC DEFOFO DN 150 S/PAV</t>
  </si>
  <si>
    <t>REDE AGUA PVC DEFOFO DN 150 ASFALTO</t>
  </si>
  <si>
    <t>REDE AGUA PVC DEFOFO DN 150 BLOCO/PAVI´S</t>
  </si>
  <si>
    <t>REDE AGUA PVC DEFOFO DN 150 PARALELO</t>
  </si>
  <si>
    <t>REDE AGUA PVC DEFOFO DN 200 S/PAV</t>
  </si>
  <si>
    <t>REDE AGUA PVC DEFOFO DN 200 ASFALTO</t>
  </si>
  <si>
    <t>REDE AGUA PVC DEFOFO DN 200 BLOCO/PAVI´S</t>
  </si>
  <si>
    <t>REDE AGUA PVC DEFOFO DN 200 PARALELO</t>
  </si>
  <si>
    <t>REDE AGUA PVC DEFOFO DN 250 S/PAV</t>
  </si>
  <si>
    <t>REDE AGUA PVC DEFOFO DN 250 ASFALTO</t>
  </si>
  <si>
    <t>REDE AGUA PVC DEFOFO DN 250 BLOCO/PAVI´S</t>
  </si>
  <si>
    <t>REDE AGUA PVC DEFOFO DN 250 PARALELO</t>
  </si>
  <si>
    <t>REDE AGUA PVC DEFOFO DN 300 S/PAV</t>
  </si>
  <si>
    <t>REDE AGUA PVC DEFOFO DN 300 ASFALTO</t>
  </si>
  <si>
    <t>REDE AGUA PVC DEFOFO DN 300 BLOCO/PAVI´S</t>
  </si>
  <si>
    <t>REDE AGUA PVC DEFOFO DN 300 PARALELO</t>
  </si>
  <si>
    <t>REDE AGUA PVC DEFOFO DN 350 S/PAV</t>
  </si>
  <si>
    <t>REDE AGUA PVC DEFOFO DN 350 ASFALTO</t>
  </si>
  <si>
    <t>REDE AGUA PVC DEFOFO DN 350 BLOCO/PAVI´S</t>
  </si>
  <si>
    <t>REDE AGUA PVC DEFOFO DN 350 PARALELO</t>
  </si>
  <si>
    <t>REDE AGUA PVC DEFOFO DN 400 S/PAV</t>
  </si>
  <si>
    <t>REDE AGUA PVC DEFOFO DN 400 ASFALTO</t>
  </si>
  <si>
    <t>REDE AGUA PVC DEFOFO DN 400 BLOCO/PAVI´S</t>
  </si>
  <si>
    <t>REDE AGUA PVC DEFOFO DN 400 PARALELO</t>
  </si>
  <si>
    <t>REDE AGUA FOFO K-7 DN 80 S/PAV</t>
  </si>
  <si>
    <t>REDE AGUA FOFO K-7 DN 80 BLOCO</t>
  </si>
  <si>
    <t>REDE AGUA FOFO K-7 DN 80 PARALELO</t>
  </si>
  <si>
    <t>REDE AGUA FOFO K-7 DN 100 S/PAV</t>
  </si>
  <si>
    <t>REDE AGUA FOFO K-7 DN 100 ASFALTO</t>
  </si>
  <si>
    <t>REDE AGUA FOFO K-7 DN 100 BLOCO</t>
  </si>
  <si>
    <t>REDE AGUA FOFO K-7 DN 100 PARALELO</t>
  </si>
  <si>
    <t>REDE AGUA FOFO K-7 DN 150 S/PAV</t>
  </si>
  <si>
    <t>REDE AGUA FOFO K-7 DN 150 ASFALTO</t>
  </si>
  <si>
    <t>REDE AGUA FOFO K-7 DN 150 BLOCO</t>
  </si>
  <si>
    <t>REDE AGUA FOFO K-7 DN 150 PARALELO</t>
  </si>
  <si>
    <t>REDE AGUA FOFO K-7 DN 200 S/PAV</t>
  </si>
  <si>
    <t>REDE AGUA FOFO K-7 DN 200 ASFALTO</t>
  </si>
  <si>
    <t>REDE AGUA FOFO K-7 DN 200 BLOCO</t>
  </si>
  <si>
    <t>REDE AGUA FOFO K-7 DN 200 PARALELO</t>
  </si>
  <si>
    <t>REDE AGUA FOFO K-7 DN 250 S/PAV</t>
  </si>
  <si>
    <t>REDE AGUA FOFO K-7 DN 250 ASFALTO</t>
  </si>
  <si>
    <t>REDE AGUA FOFO K-7 DN 250 BLOCO</t>
  </si>
  <si>
    <t>REDE AGUA FOFO K-7 DN 250 PARALELO</t>
  </si>
  <si>
    <t>REDE AGUA FOFO K-7 DN 300 S/PAV</t>
  </si>
  <si>
    <t>REDE AGUA FOFO K-7 DN 300 ASFALTO</t>
  </si>
  <si>
    <t>REDE AGUA FOFO K-7 DN 300 BLOCO</t>
  </si>
  <si>
    <t>REDE AGUA FOFO K-7 DN 300 PARALELO</t>
  </si>
  <si>
    <t>REDE AGUA FOFO K-7 DN 350 S/PAV</t>
  </si>
  <si>
    <t>REDE AGUA FOFO K-7 DN 350 ASFALTO</t>
  </si>
  <si>
    <t>REDE AGUA FOFO K-7 DN 350 BLOCO</t>
  </si>
  <si>
    <t>REDE AGUA FOFO K-7 DN 350 PARALELO</t>
  </si>
  <si>
    <t>REDE AGUA FOFO K-7 DN 400 S/PAV</t>
  </si>
  <si>
    <t>REDE AGUA FOFO K-7 DN 400 ASFALTO</t>
  </si>
  <si>
    <t>REDE AGUA FOFO K-7 DN 400 BLOCO</t>
  </si>
  <si>
    <t>REDE AGUA FOFO K-7 DN 400 PARALELO</t>
  </si>
  <si>
    <t>REDE AGUA FOFO K-7 DN 80 S/PAV S/F</t>
  </si>
  <si>
    <t>REDE AGUA FOFO K-7 DN 80 BLOCO S/F</t>
  </si>
  <si>
    <t>REDE AGUA FOFO K-7 DN 80 PARALELO S/F</t>
  </si>
  <si>
    <t>REDE AGUA FOFO K-7 DN 100 S/PAV S/F</t>
  </si>
  <si>
    <t>REDE AGUA FOFO K-7 DN 100 ASFALTO S/F</t>
  </si>
  <si>
    <t>REDE AGUA FOFO K-7 DN 100 BLOCO S/F</t>
  </si>
  <si>
    <t>REDE AGUA FOFO K-7 DN 100 PARALELO S/F</t>
  </si>
  <si>
    <t>REDE AGUA FOFO K-7 DN 150 S/PAV S/F</t>
  </si>
  <si>
    <t>REDE AGUA FOFO K-7 DN 150 ASFALTO S/F</t>
  </si>
  <si>
    <t>REDE AGUA FOFO K-7 DN 150 BLOCO S/F</t>
  </si>
  <si>
    <t>REDE AGUA FOFO K-7 DN 150 PARALELO S/F</t>
  </si>
  <si>
    <t>REDE AGUA FOFO K-7 DN 200 S/PAV S/F</t>
  </si>
  <si>
    <t>REDE AGUA FOFO K-7 DN 200 ASFALTO S/F</t>
  </si>
  <si>
    <t>REDE AGUA FOFO K-7 DN 200 BLOCO S/F</t>
  </si>
  <si>
    <t>REDE AGUA FOFO K-7 DN 200 PARALELO S/F</t>
  </si>
  <si>
    <t>REDE AGUA FOFO K-7 DN 250 S/PAV S/F</t>
  </si>
  <si>
    <t>REDE AGUA FOFO K-7 DN 250 ASFALTO S/F</t>
  </si>
  <si>
    <t>REDE AGUA FOFO K-7 DN 250 BLOCO S/F</t>
  </si>
  <si>
    <t>REDE AGUA FOFO K-7 DN 250 PARALELO S/F</t>
  </si>
  <si>
    <t>REDE AGUA FOFO K-7 DN 300 S/PAV S/F</t>
  </si>
  <si>
    <t>REDE AGUA FOFO K-7 DN 300 ASFALTO S/F</t>
  </si>
  <si>
    <t>REDE AGUA FOFO K-7 DN 300 BLOCO S/F</t>
  </si>
  <si>
    <t>REDE AGUA FOFO K-7 DN 300 PARALELO S/F</t>
  </si>
  <si>
    <t>REDE AGUA FOFO K-7 DN 350 S/PAV S/F</t>
  </si>
  <si>
    <t>REDE AGUA FOFO K-7 DN 350 ASFALTO S/F</t>
  </si>
  <si>
    <t>REDE AGUA FOFO K-7 DN 350 BLOCO S/F</t>
  </si>
  <si>
    <t>REDE AGUA FOFO K-7 DN 350 PARALELO S/F</t>
  </si>
  <si>
    <t>REDE AGUA FOFO K-7 DN 400 S/PAV S/F</t>
  </si>
  <si>
    <t>REDE AGUA FOFO K-7 DN 400 ASFALTO S/F</t>
  </si>
  <si>
    <t>REDE AGUA FOFO K-7 DN 400 BLOCO S/F</t>
  </si>
  <si>
    <t>REDE AGUA FOFO K-7 DN 400 PARALELO S/F</t>
  </si>
  <si>
    <t>REDE DE AGUA AEREA FOFO K-7 DN 80</t>
  </si>
  <si>
    <t>REDE DE AGUA AEREA FOFO K-7 DN 100</t>
  </si>
  <si>
    <t>REDE DE AGUA AEREA FOFO K-7 DN 150</t>
  </si>
  <si>
    <t>REDE DE AGUA AEREA FOFO K-7 DN 200</t>
  </si>
  <si>
    <t>REDE DE AGUA AEREA FOFO K-7 DN 250</t>
  </si>
  <si>
    <t>REDE DE AGUA AEREA FOFO K-7 DN 300</t>
  </si>
  <si>
    <t>REDE DE AGUA AEREA FOFO K-7 DN 80 S/F</t>
  </si>
  <si>
    <t>REDE DE AGUA AEREA FOFO K-7 DN 100 S/F</t>
  </si>
  <si>
    <t>REDE DE AGUA AEREA FOFO K-7 DN 150 S/F</t>
  </si>
  <si>
    <t>REDE DE AGUA AEREA FOFO K-7 DN 200 S/F</t>
  </si>
  <si>
    <t>REDE DE AGUA AEREA FOFO K-7 DN 250 S/F</t>
  </si>
  <si>
    <t>REDE DE AGUA AEREA FOFO K-7 DN 300 S/F</t>
  </si>
  <si>
    <t>GRUPO - S26.010 - SISTEMA ESGOTAMENTO SANITÁRIO</t>
  </si>
  <si>
    <t>REDE ESG PVC NBR7362 150 ATE 1,25m S/PAV</t>
  </si>
  <si>
    <t>REDE ESG PVC NBR7362 150 ATE 1,25m ASFAL</t>
  </si>
  <si>
    <t>REDE ESG PVC NBR7362 150 ATE 1,25m BLOCO</t>
  </si>
  <si>
    <t>REDE ESG PVC NBR7362 150 ATE 1,25m PARAL</t>
  </si>
  <si>
    <t>REDE ESG PVC NBR7362 150 1,26A1,75 S/PAV</t>
  </si>
  <si>
    <t>REDE ESG PVC NBR7362 150 1,26A1,75 ASFAL</t>
  </si>
  <si>
    <t>REDE ESG PVC NBR7362 150 1,26A1,75 BLOCO</t>
  </si>
  <si>
    <t>REDE ESG PVC NBR7362 150 1,26A1,75 PARAL</t>
  </si>
  <si>
    <t>REDE ESG PVC NBR7362 150 1,76A2,25 S/PAV</t>
  </si>
  <si>
    <t>REDE ESG PVC NBR7362 150 1,76A2,25 ASFAL</t>
  </si>
  <si>
    <t>REDE ESG PVC NBR7362 150 1,76A2,25 BLOCO</t>
  </si>
  <si>
    <t>REDE ESG PVC NBR7362 150 1,76A2,25 PARAL</t>
  </si>
  <si>
    <t>REDE ESG PVC NBR7362 150 2,26A2,75 S/PAV</t>
  </si>
  <si>
    <t>REDE ESG PVC NBR7362 150 2,26A2,75 ASFAL</t>
  </si>
  <si>
    <t>REDE ESG PVC NBR7362 150 2,26A2,75 BLOCO</t>
  </si>
  <si>
    <t>REDE ESG PVC NBR7362 150 2,26A2,75 PARAL</t>
  </si>
  <si>
    <t>REDE ESG PVC NBR7362 150 2,76A3,25 S/PAV</t>
  </si>
  <si>
    <t>REDE ESG PVC NBR7362 150 2,76A3,25 ASFAL</t>
  </si>
  <si>
    <t>REDE ESG PVC NBR7362 150 2,76A3,25 BLOCO</t>
  </si>
  <si>
    <t>REDE ESG PVC NBR7362 150 2,76A3,25 PARAL</t>
  </si>
  <si>
    <t>REDE ESG PVC NBR7362 150 3,26A3,75 S/PAV</t>
  </si>
  <si>
    <t>REDE ESG PVC NBR7362 150 3,26A3,75 ASFAL</t>
  </si>
  <si>
    <t>REDE ESG PVC NBR7362 150 3,26A3,75 BLOCO</t>
  </si>
  <si>
    <t>REDE ESG PVC NBR7362 150 3,26A3,75 PARAL</t>
  </si>
  <si>
    <t>REDE ESG PVC NBR7362 150 3,76A4,25 S/PAV</t>
  </si>
  <si>
    <t>REDE ESG PVC NBR7362 150 3,76A4,25 ASFAL</t>
  </si>
  <si>
    <t>REDE ESG PVC NBR7362 150 3,76A4,25 BLOCO</t>
  </si>
  <si>
    <t>REDE ESG PVC NBR7362 150 3,76A4,25 PARAL</t>
  </si>
  <si>
    <t>REDE ESG PVC NBR7362 200 ATE 1,25m S/PAV</t>
  </si>
  <si>
    <t>REDE ESG PVC NBR7362 200 ATE 1,25m ASFAL</t>
  </si>
  <si>
    <t>REDE ESG PVC NBR7362 200 ATE 1,25m BLOCO</t>
  </si>
  <si>
    <t>REDE ESG PVC NBR7362 200 ATE 1,25m PARAL</t>
  </si>
  <si>
    <t>REDE ESG PVC NBR7362 200 1,26A1,75 S/PAV</t>
  </si>
  <si>
    <t>REDE ESG PVC NBR7362 200 1,26A1,75 ASFAL</t>
  </si>
  <si>
    <t>REDE ESG PVC NBR7362 200 1,26A1,75 BLOCO</t>
  </si>
  <si>
    <t>REDE ESG PVC NBR7362 200 1,26A1,75 PARAL</t>
  </si>
  <si>
    <t>REDE ESG PVC NBR7362 200 1,76A2,25 S/PAV</t>
  </si>
  <si>
    <t>REDE ESG PVC NBR7362 200 1,76A2,25 ASFAL</t>
  </si>
  <si>
    <t>REDE ESG PVC NBR7362 200 1,76A2,25 BLOCO</t>
  </si>
  <si>
    <t>REDE ESG PVC NBR7362 200 1,76A2,25 PARAL</t>
  </si>
  <si>
    <t>REDE ESG PVC NBR7362 200 2,26A2,75 S/PAV</t>
  </si>
  <si>
    <t>REDE ESG PVC NBR7362 200 2,26A2,75 ASFAL</t>
  </si>
  <si>
    <t>REDE ESG PVC NBR7362 200 2,26A2,75 BLOCO</t>
  </si>
  <si>
    <t>REDE ESG PVC NBR7362 200 2,26A2,75 PARAL</t>
  </si>
  <si>
    <t>REDE ESG PVC NBR7362 200 2,76A3,25 S/PAV</t>
  </si>
  <si>
    <t>REDE ESG PVC NBR7362 200 2,76A3,25 ASFAL</t>
  </si>
  <si>
    <t>REDE ESG PVC NBR7362 200 2,76A3,25 BLOCO</t>
  </si>
  <si>
    <t>REDE ESG PVC NBR7362 200 2,76A3,25 PARAL</t>
  </si>
  <si>
    <t>REDE ESG PVC NBR7362 200 3,26A3,75 S/PAV</t>
  </si>
  <si>
    <t>REDE ESG PVC NBR7362 200 3,26A3,75 ASFAL</t>
  </si>
  <si>
    <t>REDE ESG PVC NBR7362 200 3,26A3,75 BLOCO</t>
  </si>
  <si>
    <t>REDE ESG PVC NBR7362 200 3,26A3,75 PARAL</t>
  </si>
  <si>
    <t>REDE ESG PVC NBR7362 200 3,76A4,25 S/PAV</t>
  </si>
  <si>
    <t>REDE ESG PVC NBR7362 200 3,76A4,25 ASFAL</t>
  </si>
  <si>
    <t>REDE ESG PVC NBR7362 200 3,76A4,25 BLOCO</t>
  </si>
  <si>
    <t>REDE ESG PVC NBR7362 200 3,76A4,25 PARAL</t>
  </si>
  <si>
    <t>REDE ESG PVC NBR7362 250 ATE 1,25m S/PAV</t>
  </si>
  <si>
    <t>REDE ESG PVC NBR7362 250 ATE 1,25m ASFAL</t>
  </si>
  <si>
    <t>REDE ESG PVC NBR7362 250 ATE 1,25m BLOCO</t>
  </si>
  <si>
    <t>REDE ESG PVC NBR7362 250 ATE 1,25m PARAL</t>
  </si>
  <si>
    <t>REDE ESG PVC NBR7362 250 1,26A1,75 S/PAV</t>
  </si>
  <si>
    <t>REDE ESG PVC NBR7362 250 1,26A1,75 ASFAL</t>
  </si>
  <si>
    <t>REDE ESG PVC NBR7362 250 1,26A1,75 BLOCO</t>
  </si>
  <si>
    <t>REDE ESG PVC NBR7362 250 1,26A1,75 PARAL</t>
  </si>
  <si>
    <t>REDE ESG PVC NBR7362 250 1,76A2,25 S/PAV</t>
  </si>
  <si>
    <t>REDE ESG PVC NBR7362 250 1,76A2,25 ASFAL</t>
  </si>
  <si>
    <t>REDE ESG PVC NBR7362 250 1,76A2,25 BLOCO</t>
  </si>
  <si>
    <t>REDE ESG PVC NBR7362 250 1,76A2,25 PARAL</t>
  </si>
  <si>
    <t>REDE ESG PVC NBR7362 250 2,26A2,75 S/PAV</t>
  </si>
  <si>
    <t>REDE ESG PVC NBR7362 250 2,26A2,75 ASFAL</t>
  </si>
  <si>
    <t>REDE ESG PVC NBR7362 250 2,26A2,75 BLOCO</t>
  </si>
  <si>
    <t>REDE ESG PVC NBR7362 250 2,26A2,75 PARAL</t>
  </si>
  <si>
    <t>REDE ESG PVC NBR7362 250 2,76A3,25 S/PAV</t>
  </si>
  <si>
    <t>REDE ESG PVC NBR7362 250 2,76A3,25 ASFAL</t>
  </si>
  <si>
    <t>REDE ESG PVC NBR7362 250 2,76A3,25 BLOCO</t>
  </si>
  <si>
    <t>REDE ESG PVC NBR7362 250 2,76A3,25 PARAL</t>
  </si>
  <si>
    <t>REDE ESG PVC NBR7362 250 3,26A3,75 S/PAV</t>
  </si>
  <si>
    <t>REDE ESG PVC NBR7362 250 3,26A3,75 ASFAL</t>
  </si>
  <si>
    <t>REDE ESG PVC NBR7362 250 3,26A3,75 BLOCO</t>
  </si>
  <si>
    <t>REDE ESG PVC NBR7362 250 3,26A3,75 PARAL</t>
  </si>
  <si>
    <t>REDE ESG PVC NBR7362 250 3,76A4,25 S/PAV</t>
  </si>
  <si>
    <t>REDE ESG PVC NBR7362 250 3,76A4,25 ASFAL</t>
  </si>
  <si>
    <t>REDE ESG PVC NBR7362 250 3,76A4,25 BLOCO</t>
  </si>
  <si>
    <t>REDE ESG PVC NBR7362 250 3,76A4,25 PARAL</t>
  </si>
  <si>
    <t>REDE ESG PVC NBR7362 300 ATE 1,25m S/PAV</t>
  </si>
  <si>
    <t>REDE ESG PVC NBR7362 300 ATE 1,25m ASFAL</t>
  </si>
  <si>
    <t>REDE ESG PVC NBR7362 300 ATE 1,25m BLOCO</t>
  </si>
  <si>
    <t>REDE ESG PVC NBR7362 300 ATE 1,25m PARAL</t>
  </si>
  <si>
    <t>REDE ESG PVC NBR7362 300 1,26A1,75 S/PAV</t>
  </si>
  <si>
    <t>REDE ESG PVC NBR7362 300 1,26A1,75 ASFAL</t>
  </si>
  <si>
    <t>REDE ESG PVC NBR7362 300 1,26A1,75 BLOCO</t>
  </si>
  <si>
    <t>REDE ESG PVC NBR7362 300 1,26A1,75 PARAL</t>
  </si>
  <si>
    <t>REDE ESG PVC NBR7362 300 1,76A2,25 S/PAV</t>
  </si>
  <si>
    <t>REDE ESG PVC NBR7362 300 1,76A2,25 ASFAL</t>
  </si>
  <si>
    <t>REDE ESG PVC NBR7362 300 1,76A2,25 BLOCO</t>
  </si>
  <si>
    <t>REDE ESG PVC NBR7362 300 1,76A2,25 PARAL</t>
  </si>
  <si>
    <t>REDE ESG PVC NBR7362 300 2,26A2,75 S/PAV</t>
  </si>
  <si>
    <t>REDE ESG PVC NBR7362 300 2,26A2,75 ASFAL</t>
  </si>
  <si>
    <t>REDE ESG PVC NBR7362 300 2,26A2,75 BLOCO</t>
  </si>
  <si>
    <t>REDE ESG PVC NBR7362 300 2,26A2,75 PARAL</t>
  </si>
  <si>
    <t>REDE ESG PVC NBR7362 300 2,76A3,25 S/PAV</t>
  </si>
  <si>
    <t>REDE ESG PVC NBR7362 300 2,76A3,25 ASFAL</t>
  </si>
  <si>
    <t>REDE ESG PVC NBR7362 300 2,76A3,25 BLOCO</t>
  </si>
  <si>
    <t>REDE ESG PVC NBR7362 300 2,76A3,25 PARAL</t>
  </si>
  <si>
    <t>REDE ESG PVC NBR7362 300 3,26A3,75 S/PAV</t>
  </si>
  <si>
    <t>REDE ESG PVC NBR7362 300 3,26A3,75 ASFAL</t>
  </si>
  <si>
    <t>REDE ESG PVC NBR7362 300 3,26A3,75 BLOCO</t>
  </si>
  <si>
    <t>REDE ESG PVC NBR7362 300 3,26A3,75 PARAL</t>
  </si>
  <si>
    <t>REDE ESG PVC NBR7362 300 3,76A4,25 S/PAV</t>
  </si>
  <si>
    <t>REDE ESG PVC NBR7362 300 3,76A4,25 ASFAL</t>
  </si>
  <si>
    <t>REDE ESG PVC NBR7362 300 3,76A4,25 BLOCO</t>
  </si>
  <si>
    <t>REDE ESG PVC NBR7362 300 3,76A4,25 PARAL</t>
  </si>
  <si>
    <t>REDE ESG PVC NBR7362 350 ATE 1,25m S/PAV</t>
  </si>
  <si>
    <t>REDE ESG PVC NBR7362 350 ATE 1,25m ASFAL</t>
  </si>
  <si>
    <t>REDE ESG PVC NBR7362 350 ATE 1,25m BLOCO</t>
  </si>
  <si>
    <t>REDE ESG PVC NBR7362 350 ATE 1,25m PARAL</t>
  </si>
  <si>
    <t>REDE ESG PVC NBR7362 350 1,26A1,75 S/PAV</t>
  </si>
  <si>
    <t>REDE ESG PVC NBR7362 350 1,26A1,75 ASFAL</t>
  </si>
  <si>
    <t>REDE ESG PVC NBR7362 350 1,26A1,75 BLOCO</t>
  </si>
  <si>
    <t>REDE ESG PVC NBR7362 350 1,26A1,75 PARAL</t>
  </si>
  <si>
    <t>REDE ESG PVC NBR7362 350 1,76A2,25 S/PAV</t>
  </si>
  <si>
    <t>REDE ESG PVC NBR7362 350 1,76A2,25 ASFAL</t>
  </si>
  <si>
    <t>REDE ESG PVC NBR7362 350 1,76A2,25 BLOCO</t>
  </si>
  <si>
    <t>REDE ESG PVC NBR7362 350 1,76A2,25 PARAL</t>
  </si>
  <si>
    <t>REDE ESG PVC NBR7362 350 2,26A2,75 S/PAV</t>
  </si>
  <si>
    <t>REDE ESG PVC NBR7362 350 2,26A2,75 ASFAL</t>
  </si>
  <si>
    <t>REDE ESG PVC NBR7362 350 2,26A2,75 BLOCO</t>
  </si>
  <si>
    <t>REDE ESG PVC NBR7362 350 2,26A2,75 PARAL</t>
  </si>
  <si>
    <t>REDE ESG PVC NBR7362 350 2,76A3,25 S/PAV</t>
  </si>
  <si>
    <t>REDE ESG PVC NBR7362 350 2,76A3,25 ASFAL</t>
  </si>
  <si>
    <t>REDE ESG PVC NBR7362 350 2,76A3,25 BLOCO</t>
  </si>
  <si>
    <t>REDE ESG PVC NBR7362 350 2,76A3,25 PARAL</t>
  </si>
  <si>
    <t>REDE ESG PVC NBR7362 350 3,26A3,75 S/PAV</t>
  </si>
  <si>
    <t>REDE ESG PVC NBR7362 350 3,26A3,75 ASFAL</t>
  </si>
  <si>
    <t>REDE ESG PVC NBR7362 350 3,26A3,75 BLOCO</t>
  </si>
  <si>
    <t>REDE ESG PVC NBR7362 350 3,26A3,75 PARAL</t>
  </si>
  <si>
    <t>REDE ESG PVC NBR7362 350 3,76A4,25 S/PAV</t>
  </si>
  <si>
    <t>REDE ESG PVC NBR7362 350 3,76A4,25 ASFAL</t>
  </si>
  <si>
    <t>REDE ESG PVC NBR7362 350 3,76A4,25 BLOCO</t>
  </si>
  <si>
    <t>REDE ESG PVC NBR7362 350 3,76A4,25 PARAL</t>
  </si>
  <si>
    <t>REDE ESG PVC NBR7362 400 ATE 1,25m S/PAV</t>
  </si>
  <si>
    <t>REDE ESG PVC NBR7362 400 ATE 1,25m ASFAL</t>
  </si>
  <si>
    <t>REDE ESG PVC NBR7362 400 ATE 1,25m BLOCO</t>
  </si>
  <si>
    <t>REDE ESG PVC NBR7362 400 ATE 1,25m PARAL</t>
  </si>
  <si>
    <t>REDE ESG PVC NBR7362 400 1,26A1,75 S/PAV</t>
  </si>
  <si>
    <t>REDE ESG PVC NBR7362 400 1,26A1,75 ASFAL</t>
  </si>
  <si>
    <t>REDE ESG PVC NBR7362 400 1,26A1,75 BLOCO</t>
  </si>
  <si>
    <t>REDE ESG PVC NBR7362 400 1,26A1,75 PARAL</t>
  </si>
  <si>
    <t>REDE ESG PVC NBR7362 400 1,76A2,25 S/PAV</t>
  </si>
  <si>
    <t>REDE ESG PVC NBR7362 400 1,76A2,25 ASFAL</t>
  </si>
  <si>
    <t>REDE ESG PVC NBR7362 400 1,76A2,25 BLOCO</t>
  </si>
  <si>
    <t>REDE ESG PVC NBR7362 400 1,76A2,25 PARAL</t>
  </si>
  <si>
    <t>REDE ESG PVC NBR7362 400 2,26A2,75 S/PAV</t>
  </si>
  <si>
    <t>REDE ESG PVC NBR7362 400 2,26A2,75 ASFAL</t>
  </si>
  <si>
    <t>REDE ESG PVC NBR7362 400 2,26A2,75 BLOCO</t>
  </si>
  <si>
    <t>REDE ESG PVC NBR7362 400 2,26A2,75 PARAL</t>
  </si>
  <si>
    <t>REDE ESG PVC NBR7362 400 2,76A3,25 S/PAV</t>
  </si>
  <si>
    <t>REDE ESG PVC NBR7362 400 2,76A3,25 ASFAL</t>
  </si>
  <si>
    <t>REDE ESG PVC NBR7362 400 2,76A3,25 BLOCO</t>
  </si>
  <si>
    <t>REDE ESG PVC NBR7362 400 2,76A3,25 PARAL</t>
  </si>
  <si>
    <t>REDE ESG PVC NBR7362 400 3,26A3,75 S/PAV</t>
  </si>
  <si>
    <t>REDE ESG PVC NBR7362 400 3,26A3,75 ASFAL</t>
  </si>
  <si>
    <t>REDE ESG PVC NBR7362 400 3,26A3,75 BLOCO</t>
  </si>
  <si>
    <t>REDE ESG PVC NBR7362 400 3,26A3,75 PARAL</t>
  </si>
  <si>
    <t>REDE ESG PVC NBR7362 400 3,76A4,25 S/PAV</t>
  </si>
  <si>
    <t>REDE ESG PVC NBR7362 400 3,76A4,25 ASFAL</t>
  </si>
  <si>
    <t>REDE ESG PVC NBR7362 400 3,76A4,25 BLOCO</t>
  </si>
  <si>
    <t>REDE ESG PVC NBR7362 400 3,76A4,25 PARAL</t>
  </si>
  <si>
    <t>REDE ESG FOFO 80 ATE 1,25m PARAL</t>
  </si>
  <si>
    <t>REDE ESG FOFO 100 ATE 1,25m PARAL</t>
  </si>
  <si>
    <t>REDE ESG FOFO 80 ATE 1,25m S/PAV S/F</t>
  </si>
  <si>
    <t>REDE ESG FOFO 80 ATE 1,25m PARAL S/F</t>
  </si>
  <si>
    <t>REDE ESG FOFO 80 1,26A1,75m PARAL S/F</t>
  </si>
  <si>
    <t>REDE ESG FOFO 100 ATE 1,25m PARAL S/F</t>
  </si>
  <si>
    <t>REDE ESG FOFO 100 1,26A1,75m PARAL S/F</t>
  </si>
  <si>
    <t>REDE ESG FOFO 150 ATE 1,25m S/PAV</t>
  </si>
  <si>
    <t>REDE ESG FOFO 150 ATE 1,25m ASF</t>
  </si>
  <si>
    <t>REDE ESG FOFO 150 ATE 1,25m BLOCO</t>
  </si>
  <si>
    <t>REDE ESG FOFO 150 ATE 1,25m PARAL</t>
  </si>
  <si>
    <t>REDE ESG FOFO 150 1,26A1,75m S/PAV</t>
  </si>
  <si>
    <t>REDE ESG FOFO 150 1,26A1,75m ASF</t>
  </si>
  <si>
    <t>REDE ESG FOFO 150 1,26A1,75m BLOCO</t>
  </si>
  <si>
    <t>REDE ESG FOFO 150 1,26A1,75m PARAL</t>
  </si>
  <si>
    <t>REDE ESG FOFO 150 1,76A2,25m S/PAV</t>
  </si>
  <si>
    <t>REDE ESG FOFO 150 1,76A2,25m ASF</t>
  </si>
  <si>
    <t>REDE ESG FOFO 150 1,76A2,25m BLOCO</t>
  </si>
  <si>
    <t>REDE ESG FOFO 150 1,76A2,25m PARAL</t>
  </si>
  <si>
    <t>REDE ESG FOFO 150 2,26A2,75m S/PAV</t>
  </si>
  <si>
    <t>REDE ESG FOFO 150 2,26A2,75m ASF</t>
  </si>
  <si>
    <t>REDE ESG FOFO 150 2,26A2,75m BLOCO</t>
  </si>
  <si>
    <t>REDE ESG FOFO 150 2,26A2,75m PARAL</t>
  </si>
  <si>
    <t>REDE ESG FOFO 150 2,76A3,25m S/PAV</t>
  </si>
  <si>
    <t>REDE ESG FOFO 150 2,76A3,25m ASF</t>
  </si>
  <si>
    <t>REDE ESG FOFO 150 2,76A3,25m BLOCO</t>
  </si>
  <si>
    <t>REDE ESG FOFO 150 2,76A3,25m PARAL</t>
  </si>
  <si>
    <t>REDE ESG FOFO 150 3,26A3,75m S/PAV</t>
  </si>
  <si>
    <t>REDE ESG FOFO 150 3,26A3,75m ASF</t>
  </si>
  <si>
    <t>REDE ESG FOFO 150 3,26A3,75m BLOCO</t>
  </si>
  <si>
    <t>REDE ESG FOFO 150 3,26A3,75m PARAL</t>
  </si>
  <si>
    <t>REDE ESG FOFO 150 3,76A4,25m S/PAV</t>
  </si>
  <si>
    <t>REDE ESG FOFO 150 3,76A4,25m ASF</t>
  </si>
  <si>
    <t>REDE ESG FOFO 150 3,76A4,25m BLOCO</t>
  </si>
  <si>
    <t>REDE ESG FOFO 150 3,76A4,25m PARAL</t>
  </si>
  <si>
    <t>REDE ESG FOFO 200 ATE 1,25m S/PAV</t>
  </si>
  <si>
    <t>REDE ESG FOFO 200 ATE 1,25m ASF</t>
  </si>
  <si>
    <t>REDE ESG FOFO 200 ATE 1,25m BLOCO</t>
  </si>
  <si>
    <t>REDE ESG FOFO 200 ATE 1,25m PARAL</t>
  </si>
  <si>
    <t>REDE ESG FOFO 200 1,26A1,75m S/PAV</t>
  </si>
  <si>
    <t>REDE ESG FOFO 200 1,26A1,75m ASF</t>
  </si>
  <si>
    <t>REDE ESG FOFO 200 1,26A1,75m BLOCO</t>
  </si>
  <si>
    <t>REDE ESG FOFO 200 1,26A1,75m PARAL</t>
  </si>
  <si>
    <t>REDE ESG FOFO 200 1,76A2,25m S/PAV</t>
  </si>
  <si>
    <t>REDE ESG FOFO 200 1,76A2,25m ASF</t>
  </si>
  <si>
    <t>REDE ESG FOFO 200 1,76A2,25m BLOCO</t>
  </si>
  <si>
    <t>REDE ESG FOFO 200 1,76A2,25m PARAL</t>
  </si>
  <si>
    <t>REDE ESG FOFO 200 2,26A2,75m S/PAV</t>
  </si>
  <si>
    <t>REDE ESG FOFO 200 2,26A2,75m ASF</t>
  </si>
  <si>
    <t>REDE ESG FOFO 200 2,26A2,75m BLOCO</t>
  </si>
  <si>
    <t>REDE ESG FOFO 200 2,26A2,75m PARAL</t>
  </si>
  <si>
    <t>REDE ESG FOFO 200 2,76A3,25m S/PAV</t>
  </si>
  <si>
    <t>REDE ESG FOFO 200 2,76A3,25m ASF</t>
  </si>
  <si>
    <t>REDE ESG FOFO 200 2,76A3,25m BLOCO</t>
  </si>
  <si>
    <t>REDE ESG FOFO 200 2,76A3,25m PARAL</t>
  </si>
  <si>
    <t>REDE ESG FOFO 200 3,26A3,75m S/PAV</t>
  </si>
  <si>
    <t>REDE ESG FOFO 200 3,26A3,75m ASF</t>
  </si>
  <si>
    <t>REDE ESG FOFO 200 3,26A3,75m BLOCO</t>
  </si>
  <si>
    <t>REDE ESG FOFO 200 3,26A3,75m PARAL</t>
  </si>
  <si>
    <t>REDE ESG FOFO 200 3,76A4,25m S/PAV</t>
  </si>
  <si>
    <t>REDE ESG FOFO 200 3,76A4,25m ASF</t>
  </si>
  <si>
    <t>REDE ESG FOFO 200 3,76A4,25m BLOCO</t>
  </si>
  <si>
    <t>REDE ESG FOFO 200 3,76A4,25m PARAL</t>
  </si>
  <si>
    <t>REDE ESG FOFO 250 ATE 1,25m S/PAV</t>
  </si>
  <si>
    <t>REDE ESG FOFO 250 ATE 1,25m ASF</t>
  </si>
  <si>
    <t>REDE ESG FOFO 250 ATE 1,25m BLOCO</t>
  </si>
  <si>
    <t>REDE ESG FOFO 250 ATE 1,25m PARAL</t>
  </si>
  <si>
    <t>REDE ESG FOFO 250 1,26A1,75m S/PAV</t>
  </si>
  <si>
    <t>REDE ESG FOFO 250 1,26A1,75m ASF</t>
  </si>
  <si>
    <t>REDE ESG FOFO 250 1,26A1,75m BLOCO</t>
  </si>
  <si>
    <t>REDE ESG FOFO 250 1,26A1,75m PARAL</t>
  </si>
  <si>
    <t>REDE ESG FOFO 250 1,76A2,25m S/PAV</t>
  </si>
  <si>
    <t>REDE ESG FOFO 250 1,76A2,25m ASF</t>
  </si>
  <si>
    <t>REDE ESG FOFO 250 1,76A2,25m BLOCO</t>
  </si>
  <si>
    <t>REDE ESG FOFO 250 1,76A2,25m PARAL</t>
  </si>
  <si>
    <t>REDE ESG FOFO 250 2,26A2,75m S/PAV</t>
  </si>
  <si>
    <t>REDE ESG FOFO 250 2,26A2,75m ASF</t>
  </si>
  <si>
    <t>REDE ESG FOFO 250 2,26A2,75m BLOCO</t>
  </si>
  <si>
    <t>REDE ESG FOFO 250 2,26A2,75m PARAL</t>
  </si>
  <si>
    <t>REDE ESG FOFO 250 2,76A3,25m S/PAV</t>
  </si>
  <si>
    <t>REDE ESG FOFO 250 2,76A3,25m ASF</t>
  </si>
  <si>
    <t>REDE ESG FOFO 250 2,76A3,25m BLOCO</t>
  </si>
  <si>
    <t>REDE ESG FOFO 250 2,76A3,25m PARAL</t>
  </si>
  <si>
    <t>REDE ESG FOFO 250 3,26A3,75m S/PAV</t>
  </si>
  <si>
    <t>REDE ESG FOFO 250 3,26A3,75m ASF</t>
  </si>
  <si>
    <t>REDE ESG FOFO 250 3,26A3,75m BLOCO</t>
  </si>
  <si>
    <t>REDE ESG FOFO 250 3,26A3,75m PARAL</t>
  </si>
  <si>
    <t>REDE ESG FOFO 250 3,76A4,25m S/PAV</t>
  </si>
  <si>
    <t>REDE ESG FOFO 250 3,76A4,25m ASF</t>
  </si>
  <si>
    <t>REDE ESG FOFO 250 3,76A4,25m BLOCO</t>
  </si>
  <si>
    <t>REDE ESG FOFO 250 3,76A4,25m PARAL</t>
  </si>
  <si>
    <t>REDE ESG FOFO 300 ATE 1,25m S/PAV</t>
  </si>
  <si>
    <t>REDE ESG FOFO 300 ATE 1,25m ASF</t>
  </si>
  <si>
    <t>REDE ESG FOFO 300 ATE 1,25m BLOCO</t>
  </si>
  <si>
    <t>REDE ESG FOFO 300 ATE 1,25m PARAL</t>
  </si>
  <si>
    <t>REDE ESG FOFO 300 1,26A1,75m S/PAV</t>
  </si>
  <si>
    <t>REDE ESG FOFO 300 1,26A1,75m ASF</t>
  </si>
  <si>
    <t>REDE ESG FOFO 300 1,26A1,75m BLOCO</t>
  </si>
  <si>
    <t>REDE ESG FOFO 300 1,26A1,75m PARAL</t>
  </si>
  <si>
    <t>REDE ESG FOFO 300 1,76A2,25m S/PAV</t>
  </si>
  <si>
    <t>REDE ESG FOFO 300 1,76A2,25m ASF</t>
  </si>
  <si>
    <t>REDE ESG FOFO 300 1,76A2,25m BLOCO</t>
  </si>
  <si>
    <t>REDE ESG FOFO 300 1,76A2,25m PARAL</t>
  </si>
  <si>
    <t>REDE ESG FOFO 300 2,26A2,75m S/PAV</t>
  </si>
  <si>
    <t>REDE ESG FOFO 300 2,26A2,75m ASF</t>
  </si>
  <si>
    <t>REDE ESG FOFO 300 2,26A2,75m BLOCO</t>
  </si>
  <si>
    <t>REDE ESG FOFO 300 2,26A2,75m PARAL</t>
  </si>
  <si>
    <t>REDE ESG FOFO 300 2,76A3,25m S/PAV</t>
  </si>
  <si>
    <t>REDE ESG FOFO 300 2,76A3,25m ASF</t>
  </si>
  <si>
    <t>REDE ESG FOFO 300 2,76A3,25m BLOCO</t>
  </si>
  <si>
    <t>REDE ESG FOFO 300 2,76A3,25m PARAL</t>
  </si>
  <si>
    <t>REDE ESG FOFO 300 3,26A3,75m S/PAV</t>
  </si>
  <si>
    <t>REDE ESG FOFO 300 3,26A3,75m ASF</t>
  </si>
  <si>
    <t>REDE ESG FOFO 300 3,26A3,75m BLOCO</t>
  </si>
  <si>
    <t>REDE ESG FOFO 300 3,26A3,75m PARAL</t>
  </si>
  <si>
    <t>REDE ESG FOFO 300 3,76A4,25m S/PAV</t>
  </si>
  <si>
    <t>REDE ESG FOFO 300 3,76A4,25m ASF</t>
  </si>
  <si>
    <t>REDE ESG FOFO 300 3,76A4,25m BLOCO</t>
  </si>
  <si>
    <t>REDE ESG FOFO 300 3,76A4,25m PARAL</t>
  </si>
  <si>
    <t>REDE ESG FOFO 350 ATE 1,25m S/PAV</t>
  </si>
  <si>
    <t>REDE ESG FOFO 350 ATE 1,25m ASF</t>
  </si>
  <si>
    <t>REDE ESG FOFO 350 ATE 1,25m BLOCO</t>
  </si>
  <si>
    <t>REDE ESG FOFO 350 ATE 1,25m PARAL</t>
  </si>
  <si>
    <t>REDE ESG FOFO 350 1,26A1,75m S/PAV</t>
  </si>
  <si>
    <t>REDE ESG FOFO 350 1,26A1,75m ASF</t>
  </si>
  <si>
    <t>REDE ESG FOFO 350 1,26A1,75m BLOCO</t>
  </si>
  <si>
    <t>REDE ESG FOFO 350 1,26A1,75m PARAL</t>
  </si>
  <si>
    <t>REDE ESG FOFO 350 1,76A2,25m S/PAV</t>
  </si>
  <si>
    <t>REDE ESG FOFO 350 1,76A2,25m ASF</t>
  </si>
  <si>
    <t>REDE ESG FOFO 350 1,76A2,25m BLOCO</t>
  </si>
  <si>
    <t>REDE ESG FOFO 350 1,76A2,25m PARAL</t>
  </si>
  <si>
    <t>REDE ESG FOFO 350 2,26A2,75m S/PAV</t>
  </si>
  <si>
    <t>REDE ESG FOFO 350 2,26A2,75m ASF</t>
  </si>
  <si>
    <t>REDE ESG FOFO 350 2,26A2,75m BLOCO</t>
  </si>
  <si>
    <t>REDE ESG FOFO 350 2,26A2,75m PARAL</t>
  </si>
  <si>
    <t>REDE ESG FOFO 350 2,76A3,25m S/PAV</t>
  </si>
  <si>
    <t>REDE ESG FOFO 350 2,76A3,25m ASF</t>
  </si>
  <si>
    <t>REDE ESG FOFO 350 2,76A3,25m BLOCO</t>
  </si>
  <si>
    <t>REDE ESG FOFO 350 2,76A3,25m PARAL</t>
  </si>
  <si>
    <t>REDE ESG FOFO 350 3,26A3,75m S/PAV</t>
  </si>
  <si>
    <t>REDE ESG FOFO 350 3,26A3,75m ASF</t>
  </si>
  <si>
    <t>REDE ESG FOFO 350 3,26A3,75m BLOCO</t>
  </si>
  <si>
    <t>REDE ESG FOFO 350 3,26A3,75m PARAL</t>
  </si>
  <si>
    <t>REDE ESG FOFO 350 3,76A4,25m S/PAV</t>
  </si>
  <si>
    <t>REDE ESG FOFO 350 3,76A4,25m ASF</t>
  </si>
  <si>
    <t>REDE ESG FOFO 350 3,76A4,25m BLOCO</t>
  </si>
  <si>
    <t>REDE ESG FOFO 350 3,76A4,25m PARAL</t>
  </si>
  <si>
    <t>REDE ESG FOFO 400 ATE 1,25m S/PAV</t>
  </si>
  <si>
    <t>REDE ESG FOFO 400 ATE 1,25m ASF</t>
  </si>
  <si>
    <t>REDE ESG FOFO 400 ATE 1,25m BLOCO</t>
  </si>
  <si>
    <t>REDE ESG FOFO 400 ATE 1,25m PARAL</t>
  </si>
  <si>
    <t>REDE ESG FOFO 400 1,26A1,75m S/PAV</t>
  </si>
  <si>
    <t>REDE ESG FOFO 400 1,26A1,75m ASF</t>
  </si>
  <si>
    <t>REDE ESG FOFO 400 1,26A1,75m BLOCO</t>
  </si>
  <si>
    <t>REDE ESG FOFO 400 1,26A1,75m PARAL</t>
  </si>
  <si>
    <t>REDE ESG FOFO 400 1,76A2,25m S/PAV</t>
  </si>
  <si>
    <t>REDE ESG FOFO 400 1,76A2,25m ASF</t>
  </si>
  <si>
    <t>REDE ESG FOFO 400 1,76A2,25m BLOCO</t>
  </si>
  <si>
    <t>REDE ESG FOFO 400 1,76A2,25m PARAL</t>
  </si>
  <si>
    <t>REDE ESG FOFO 400 2,26A2,75m S/PAV</t>
  </si>
  <si>
    <t>REDE ESG FOFO 400 2,26A2,75m ASF</t>
  </si>
  <si>
    <t>REDE ESG FOFO 400 2,26A2,75m BLOCO</t>
  </si>
  <si>
    <t>REDE ESG FOFO 400 2,26A2,75m PARAL</t>
  </si>
  <si>
    <t>REDE ESG FOFO 400 2,76A3,25m S/PAV</t>
  </si>
  <si>
    <t>REDE ESG FOFO 400 2,76A3,25m ASF</t>
  </si>
  <si>
    <t>REDE ESG FOFO 400 2,76A3,25m BLOCO</t>
  </si>
  <si>
    <t>REDE ESG FOFO 400 2,76A3,25m PARAL</t>
  </si>
  <si>
    <t>REDE ESG FOFO 400 3,26A3,75m S/PAV</t>
  </si>
  <si>
    <t>REDE ESG FOFO 400 3,26A3,75m ASF</t>
  </si>
  <si>
    <t>REDE ESG FOFO 400 3,26A3,75m BLOCO</t>
  </si>
  <si>
    <t>REDE ESG FOFO 400 3,26A3,75m PARAL</t>
  </si>
  <si>
    <t>REDE ESG FOFO 400 3,76A4,25m S/PAV</t>
  </si>
  <si>
    <t>REDE ESG FOFO 400 3,76A4,25m ASF</t>
  </si>
  <si>
    <t>REDE ESG FOFO 400 3,76A4,25m BLOCO</t>
  </si>
  <si>
    <t>REDE ESG FOFO 400 3,76A4,25m PARAL</t>
  </si>
  <si>
    <t>REDE ESG FOFO 150 ATE 1,25m S/PAV S/F</t>
  </si>
  <si>
    <t>REDE ESG FOFO 150 ATE 1,25m ASF S/F</t>
  </si>
  <si>
    <t>REDE ESG FOFO 150 ATE 1,25m BLOCO S/F</t>
  </si>
  <si>
    <t>REDE ESG FOFO 150 ATE 1,25m PARAL S/F</t>
  </si>
  <si>
    <t>REDE ESG FOFO 150 1,26A1,75m S/PAV S/F</t>
  </si>
  <si>
    <t>REDE ESG FOFO 150 1,26A1,75m ASF S/F</t>
  </si>
  <si>
    <t>REDE ESG FOFO 150 1,26A1,75m BLOCO S/F</t>
  </si>
  <si>
    <t>REDE ESG FOFO 150 1,26A1,75m PARAL S/F</t>
  </si>
  <si>
    <t>REDE ESG FOFO 150 1,76A2,25m S/PAV S/F</t>
  </si>
  <si>
    <t>REDE ESG FOFO 150 1,76A2,25m ASF S/F</t>
  </si>
  <si>
    <t>REDE ESG FOFO 150 1,76A2,25m BLOCO S/F</t>
  </si>
  <si>
    <t>REDE ESG FOFO 150 1,76A2,25m PARAL S/F</t>
  </si>
  <si>
    <t>REDE ESG FOFO 150 2,26A2,75m S/PAV S/F</t>
  </si>
  <si>
    <t>REDE ESG FOFO 150 2,26A2,75m ASF S/F</t>
  </si>
  <si>
    <t>REDE ESG FOFO 150 2,26A2,75m BLOCO S/F</t>
  </si>
  <si>
    <t>REDE ESG FOFO 150 2,26A2,75m PARAL S/F</t>
  </si>
  <si>
    <t>REDE ESG FOFO 150 2,76A3,25m S/PAV S/F</t>
  </si>
  <si>
    <t>REDE ESG FOFO 150 2,76A3,25m ASF S/F</t>
  </si>
  <si>
    <t>REDE ESG FOFO 150 2,76A3,25m BLOCO S/F</t>
  </si>
  <si>
    <t>REDE ESG FOFO 150 2,76A3,25m PARAL S/F</t>
  </si>
  <si>
    <t>REDE ESG FOFO 150 3,26A3,75m S/PAV S/F</t>
  </si>
  <si>
    <t>REDE ESG FOFO 150 3,26A3,75m ASF S/F</t>
  </si>
  <si>
    <t>REDE ESG FOFO 150 3,26A3,75m BLOCO S/F</t>
  </si>
  <si>
    <t>REDE ESG FOFO 200 ATE 1,25m S/PAV S/F</t>
  </si>
  <si>
    <t>REDE ESG FOFO 200 ATE 1,25m PARAL S/F</t>
  </si>
  <si>
    <t>REDE ESG FOFO 200 1,26A1,75m PARAL S/F</t>
  </si>
  <si>
    <t>REDE ESG FOFO 250 ATE 1,25m ASF S/F</t>
  </si>
  <si>
    <t>REDE ESG FOFO 250 1,26A1,75m ASF S/F</t>
  </si>
  <si>
    <t>REDE ESG FOFO 300 ATE 1,25m ASF S/F</t>
  </si>
  <si>
    <t>REDE ESG FOFO 300 ATE 1,25m PARAL S/F</t>
  </si>
  <si>
    <t>REDE ESG FOFO 300 1,26A1,75m ASF S/F</t>
  </si>
  <si>
    <t>REDE ESG FOFO 300 1,26A1,75m PARAL S/F</t>
  </si>
  <si>
    <t>REDE ESG FOFO 300 1,76A2,25m PARAL S/F</t>
  </si>
  <si>
    <t>INTERCEP FOFO 150 ATE 1,25-BEIRA RIO</t>
  </si>
  <si>
    <t>INTERCEP FOFO 150 1,26A1,75M-B. RIO</t>
  </si>
  <si>
    <t>INTERCEP FOFO 150 1,76A2,25M-B. RIO</t>
  </si>
  <si>
    <t>INTERCEP FOFO 150 2,26A2,75M-B. RIO</t>
  </si>
  <si>
    <t>INTERCEP FOFO 200 ATE 1,25-BEIRA RIO</t>
  </si>
  <si>
    <t>INTERCEP FOFO 200 1,26A1,75M-B. RIO</t>
  </si>
  <si>
    <t>INTERCEP FOFO 200 1,76A2,25M-B. RIO</t>
  </si>
  <si>
    <t>INTERCEP FOFO 200 2,26A2,75M-B. RIO</t>
  </si>
  <si>
    <t>INTERCEP FOFO 250 ATE 1,25-BEIRA RIO</t>
  </si>
  <si>
    <t>INTERCEP FOFO 250 1,26A1,75M-B. RIO</t>
  </si>
  <si>
    <t>INTERCEP FOFO 250 1,76A2,25M-B. RIO</t>
  </si>
  <si>
    <t>INTERCEP FOFO 250 2,26A2,75M-B. RIO</t>
  </si>
  <si>
    <t>INTERCEP FOFO 300 ATE 1,25-BEIRA RIO</t>
  </si>
  <si>
    <t>INTERCEP FOFO 300 1,26A1,75M-B. RIO</t>
  </si>
  <si>
    <t>INTERCEP FOFO 300 1,76A2,25M-B. RIO</t>
  </si>
  <si>
    <t>INTERCEP FOFO 300 2,26A2,75M-B. RIO</t>
  </si>
  <si>
    <t>INTERCEP FOFO 150 AEREO - BEIRA RIO</t>
  </si>
  <si>
    <t>INTERCEP FOFO 200 AEREO - BEIRA RIO</t>
  </si>
  <si>
    <t>INTERCEP FOFO 250 AEREO - BEIRA RIO</t>
  </si>
  <si>
    <t>INTERCEP FOFO 300 AEREO - BEIRA RIO</t>
  </si>
  <si>
    <t>INTERCEP FOFO 150 ATE 1,25-BEIRA RIO S/F</t>
  </si>
  <si>
    <t>INTERCEP FOFO 150 1,26A1,75M-B. RIO S/F</t>
  </si>
  <si>
    <t>INTERCEP FOFO 150 1,76A2,25M-B. RIO S/F</t>
  </si>
  <si>
    <t>INTERCEP FOFO 150 2,26A2,75M-B. RIO S/F</t>
  </si>
  <si>
    <t>INTERCEP FOFO 200 ATE 1,25-BEIRA RIO S/F</t>
  </si>
  <si>
    <t>INTERCEP FOFO 200 1,26A1,75M-B. RIO S/F</t>
  </si>
  <si>
    <t>INTERCEP FOFO 200 1,76A2,25M-B. RIO S/F</t>
  </si>
  <si>
    <t>INTERCEP FOFO 200 2,26A2,75M-B. RIO S/F</t>
  </si>
  <si>
    <t>INTERCEP FOFO 250 ATE 1,25-BEIRA RIO S/F</t>
  </si>
  <si>
    <t>INTERCEP FOFO 250 1,26A1,75M-B. RIO S/F</t>
  </si>
  <si>
    <t>INTERCEP FOFO 250 1,76A2,25M-B. RIO S/F</t>
  </si>
  <si>
    <t>INTERCEP FOFO 250 2,26A2,75M-B. RIO S/F</t>
  </si>
  <si>
    <t>INTERCEP FOFO 300 ATE 1,25-BEIRA RIO S/F</t>
  </si>
  <si>
    <t>INTERCEP FOFO 300 1,26A1,75M-B. RIO S/F</t>
  </si>
  <si>
    <t>INTERCEP FOFO 300 1,76A2,25M-B. RIO S/F</t>
  </si>
  <si>
    <t>INTERCEP FOFO 300 2,26A2,75M-B. RIO S/F</t>
  </si>
  <si>
    <t>INTERCEP FOFO 150 AEREO - BEIRA RIO S/F</t>
  </si>
  <si>
    <t>INTERCEP FOFO 200 AEREO - BEIRA RIO S/F</t>
  </si>
  <si>
    <t>INTERCEP FOFO 250 AEREO - BEIRA RIO S/F</t>
  </si>
  <si>
    <t>INTERCEP FOFO 300 AEREO - BEIRA RIO S/F</t>
  </si>
  <si>
    <t>ACABAMENTO POLIDO PARA PISO DE CONCRETO ARMADO DE ALTA RESISTÊNCIA. AF_09/2017</t>
  </si>
  <si>
    <t>CORTE E DOBRA DE AÇO CA-50, DIÂMERO DE 32 MM, UTILIZADO EM ESTRUTURAS DIVERSAS, EXCETO LAJE. AF_10/2016</t>
  </si>
  <si>
    <t>MONTAGEM DE ARMADURA LONGITUDINAL DE ESTACAS DE SEÇÃO CIRCULAR, DIÂMETRO = 32,0 MM. AF_11/2016</t>
  </si>
  <si>
    <t>MONTAGEM DE ARMADURA LONGITUDINAL DE ESTACAS DE SEÇÃO RETANGULAR (BARRETE), DIÂMETRO = 32,0 MM. AF_11/2016</t>
  </si>
  <si>
    <t>LUMINÁRIA TIPO CALHA, DE SOBREPOR, COM 1 LÂMPADA TUBULAR FLUORESCENTE DE 18 W, COM REATOR DE PARTIDA RÁPIDA - FORNECIMENTO E INSTALAÇÃO. AF_02/2020</t>
  </si>
  <si>
    <t>LUMINÁRIA TIPO CALHA, DE SOBREPOR, COM 1 LÂMPADA TUBULAR FLUORESCENTE DE 36 W, COM REATOR DE PARTIDA RÁPIDA - FORNECIMENTO E INSTALAÇÃO. AF_02/2020</t>
  </si>
  <si>
    <t>LUMINÁRIA TIPO CALHA, DE SOBREPOR, COM 2 LÂMPADAS TUBULARES FLUORESCENTES DE 18 W, COM REATOR DE PARTIDA RÁPIDA - FORNECIMENTO E INSTALAÇÃO. AF_02/2020</t>
  </si>
  <si>
    <t>LUMINÁRIA TIPO CALHA, DE SOBREPOR, COM 2 LÂMPADAS TUBULARES FLUORESCENTES DE 36 W, COM REATOR DE PARTIDA RÁPIDA - FORNECIMENTO E INSTALAÇÃO. AF_02/2020</t>
  </si>
  <si>
    <t>LUMINÁRIA TIPO CALHA, DE EMBUTIR, COM 2 LÂMPADAS FLUORESCENTES DE 14 W, COM REATOR DE PARTIDA RÁPIDA - FORNECIMENTO E INSTALAÇÃO. AF_02/2020</t>
  </si>
  <si>
    <t>LUMINÁRIA TIPO PLAFON EM PLÁSTICO, DE SOBREPOR, COM 1 LÂMPADA FLUORESCENTE DE 15 W, SEM REATOR - FORNECIMENTO E INSTALAÇÃO. AF_02/2020</t>
  </si>
  <si>
    <t>LUMINÁRIA TIPO PLAFON REDONDO COM VIDRO FOSCO, DE SOBREPOR, COM 1 LÂMPADA FLUORESCENTE DE 15 W, SEM REATOR - FORNECIMENTO E INSTALAÇÃO. AF_02/2020</t>
  </si>
  <si>
    <t>LUMINÁRIA TIPO PLAFON REDONDO COM VIDRO FOSCO, DE SOBREPOR, COM 2 LÂMPADAS FLUORESCENTES DE 15 W, SEM REATOR - FORNECIMENTO E INSTALAÇÃO. AF_02/2020</t>
  </si>
  <si>
    <t>LUMINÁRIA TIPO PLAFON, DE SOBREPOR, COM 1 LÂMPADA LED DE 12/13 W, SEM REATOR - FORNECIMENTO E INSTALAÇÃO. AF_02/2020</t>
  </si>
  <si>
    <t>LUMINÁRIA TIPO SPOT, DE SOBREPOR, COM 1 LÂMPADA FLUORESCENTE DE 15 W, SEM REATOR - FORNECIMENTO E INSTALAÇÃO. AF_02/2020</t>
  </si>
  <si>
    <t>LUMINÁRIA TIPO SPOT, DE SOBREPOR, COM 2 LÂMPADAS FLUORESCENTES DE 15 W, SEM REATOR - FORNECIMENTO E INSTALAÇÃO. AF_02/2020</t>
  </si>
  <si>
    <t>SENSOR DE PRESENÇA COM FOTOCÉLULA, FIXAÇÃO EM PAREDE - FORNECIMENTO E INSTALAÇÃO. AF_02/2020</t>
  </si>
  <si>
    <t>SENSOR DE PRESENÇA SEM FOTOCÉLULA, FIXAÇÃO EM PAREDE - FORNECIMENTO E INSTALAÇÃO. AF_02/2020</t>
  </si>
  <si>
    <t>SENSOR DE PRESENÇA COM FOTOCÉLULA, FIXAÇÃO EM TETO - FORNECIMENTO E INSTALAÇÃO. AF_02/2020</t>
  </si>
  <si>
    <t>SENSOR DE PRESENÇA SEM FOTOCÉLULA, FIXAÇÃO EM TETO - FORNECIMENTO E INSTALAÇÃO. AF_02/2020</t>
  </si>
  <si>
    <t>LUMINÁRIA DE EMERGÊNCIA, COM 30 LÂMPADAS LED DE 2 W, SEM REATOR - FORNECIMENTO E INSTALAÇÃO. AF_02/2020</t>
  </si>
  <si>
    <t>LÂMPADA COMPACTA DE LED 6 W, BASE E27 - FORNECIMENTO E INSTALAÇÃO. AF_02/2020</t>
  </si>
  <si>
    <t>LÂMPADA COMPACTA DE LED 10 W, BASE E27 - FORNECIMENTO E INSTALAÇÃO. AF_02/2020</t>
  </si>
  <si>
    <t>LÂMPADA COMPACTA FLUORESCENTE DE 15 W, BASE E27 - FORNECIMENTO E INSTALAÇÃO. AF_02/2020</t>
  </si>
  <si>
    <t>LÂMPADA COMPACTA FLUORESCENTE DE 20 W, BASE E27 - FORNECIMENTO E INSTALAÇÃO. AF_02/2020</t>
  </si>
  <si>
    <t>LÂMPADA COMPACTA DE VAPOR MERCURIO 125 W, BASE E27 - FORNECIMENTO E INSTALAÇÃO. AF_02/2020</t>
  </si>
  <si>
    <t>LÂMPADA COMPACTA DE VAPOR METÁLICO OVOIDE 150 W, BASE E27 - FORNECIMENTO E INSTALAÇÃO. AF_02/2020</t>
  </si>
  <si>
    <t>LÂMPADA TUBULAR FLUORESCENTE T8 DE 16/18 W, BASE G13 - FORNECIMENTO E INSTALAÇÃO. AF_02/2020_P</t>
  </si>
  <si>
    <t>LÂMPADA TUBULAR FLUORESCENTE T8 DE 32/36 W, BASE G13 - FORNECIMENTO E INSTALAÇÃO. AF_02/2020_P</t>
  </si>
  <si>
    <t>LÂMPADA TUBULAR FLUORESCENTE T10 DE 20/40 W, BASE G13 - FORNECIMENTO E INSTALAÇÃO. AF_02/2020_P</t>
  </si>
  <si>
    <t>LÂMPADA TUBULAR FLUORESCENTE T5 DE 14 W, BASE G13 - FORNECIMENTO E INSTALAÇÃO. AF_02/2020_P</t>
  </si>
  <si>
    <t>LÂMPADA TUBULAR LED DE 9/10 W, BASE G13 - FORNECIMENTO E INSTALAÇÃO. AF_02/2020_P</t>
  </si>
  <si>
    <t>LÂMPADA TUBULAR LED DE 18/20 W, BASE G13 - FORNECIMENTO E INSTALAÇÃO. AF_02/2020_P</t>
  </si>
  <si>
    <t>LUMINÁRIA TIPO CALHA, DE SOBREPOR, COM 1 LÂMPADA TUBULAR FLUORESCENTE DE 20 W, COM REATOR DE PARTIDA CONVENCIONAL - FORNECIMENTO E INSTALAÇÃO. AF_02/2020</t>
  </si>
  <si>
    <t>LUMINÁRIA DUPLA TIPO CALHA, DE SOBREPOR, COM 4 LÂMPADAS TUBULARES FLUORESCENTES DE 18 W,COM REATORES DE PARTIDA RÁPIDA - FORNECIMENTO E INSTALAÇÃO. AF_02/2020</t>
  </si>
  <si>
    <t>LUMINÁRIA DUPLA TIPO CALHA, DE SOBREPOR, COM 4 LÂMPADAS TUBULARES FLUORESCENTES DE 36 W, COM REATORES DE PARTIDA RÁPIDA -FORNECIMENTO E INSTALAÇÃO. AF_02/2020</t>
  </si>
  <si>
    <t>LÂMPADA FLUORESCENTE ESPIRAL BRANCA 45 W, BASE E27 - FORNECIMENTO E INSTALAÇÃO. AF_02/2020</t>
  </si>
  <si>
    <t>LÂMPADA FLUORESCENTE ESPIRAL BRANCA 65 W, BASE E27 - FORNECIMENTO E INSTALAÇÃO. AF_02/2020</t>
  </si>
  <si>
    <t>REATOR DE PARTIDA RÁPIDA PARA LÂMPADA FLUORESCENTE 2X40W - FORNECIMENTO E INSTALAÇÃO. AF_02/2020</t>
  </si>
  <si>
    <t>REATOR DE PARTIDA RÁPIDA PARA LÂMPADA FLUORESCENTE 1X20W - FORNECIMENTO E INSTALAÇÃO. AF_02/2020</t>
  </si>
  <si>
    <t>REATOR DE PARTIDA RÁPIDA PARA LÂMPADA FLUORESCENTE 1X40W - FORNECIMENTO E INSTALAÇÃO. AF_02/2020</t>
  </si>
  <si>
    <t>REFLETOR EM ALUMÍNIO, DE SUPORTE E ALÇA, COM 1 LÂMPADA VAPOR DE MERCÚRIO DE 125 W, COM REATOR ALTO FATOR DE POTÊNCIA - FORNECIMENTO E INSTALAÇÃO. AF_02/2020</t>
  </si>
  <si>
    <t>REFLETOR EM ALUMÍNIO, DE SUPORTE E ALÇA, COM LÂMPADA VAPOR DE MERCÚRIO DE 250 W, COM REATOR ALTO FATOR DE POTÊNCIA - FORNECIMENTO E INSTALAÇÃO. AF_02/2020</t>
  </si>
  <si>
    <t>LUMINÁRIA ARANDELA TIPO MEIA LUA, DE SOBREPOR, COM 1 LÂMPADA LED DE 6 W, SEM REATOR - FORNECIMENTO E INSTALAÇÃO. AF_02/2020</t>
  </si>
  <si>
    <t>LUMINÁRIA ARANDELA TIPO MEIA LUA, DE SOBREPOR, COM 1 LÂMPADA FLUORESCENTE DE 15 W, SEM REATOR - FORNECIMENTO E INSTALAÇÃO. AF_02/2020</t>
  </si>
  <si>
    <t>LUMINÁRIA ARANDELA TIPO TARTARUGA, DE SOBREPOR, COM 1 LÂMPADA LED DE 6 W, SEM REATOR - FORNECIMENTO E INSTALAÇÃO. AF_02/2020</t>
  </si>
  <si>
    <t>LUMINÁRIA ARANDELA TIPO TARTARUGA, COM GRADE, DE SOBREPOR, COM 1 LÂMPADA FLUORESCENTE DE 15 W, SEM REATOR - FORNECIMENTO E INSTALAÇÃO. AF_02/2020</t>
  </si>
  <si>
    <t>!EM PROCESSO DE DESATIVACAO! CHAPA DE MADEIRA COMPENSADA DE PINUS, VIROLA OU EQUIVALENTE, DE *2,2 X 1,6* M, E = 6 MM</t>
  </si>
  <si>
    <t>!EM PROCESSO DE DESATIVACAO! CHAPA DE MADEIRA COMPENSADA PLASTIFICADA PARA FORMA DE CONCRETO, DE 2,20 x 1,10 M, E = 6 MM</t>
  </si>
  <si>
    <t>!EM PROCESSO DE DESATIVACAO! CHAPA DE MADEIRA COMPENSADA PLASTIFICADA PARA FORMA DE CONCRETO, DE 2,20 X 1,10 m, E = 14 MM</t>
  </si>
  <si>
    <t>!EM PROCESSO DE DESATIVACAO! CHAPA DE MADEIRA COMPENSADA PLASTIFICADA PARA FORMA DE CONCRETO, DE 2,20 X 1,10 M, E = 20 MM</t>
  </si>
  <si>
    <t>!EM PROCESSO DE DESATIVACAO! CHAPA DE MADEIRA COMPENSADA RESINADA PARA FORMA DE CONCRETO, DE *2,2 X 1,1* M, E = 10 MM</t>
  </si>
  <si>
    <t>!EM PROCESSO DE DESATIVACAO! CHAPA DE MADEIRA COMPENSADA RESINADA PARA FORMA DE CONCRETO, DE *2,2 X 1,1* M, E = 20 MM</t>
  </si>
  <si>
    <t>!EM PROCESSO DE DESATIVACAO! CHAPA DE MADEIRA COMPENSADA RESINADA PARA FORMA DE CONCRETO, DE *2,2 X 1,1* M, E = 6 MM</t>
  </si>
  <si>
    <t>!EM PROCESSO DE DESATIVACAO! DOBRADICA EM ACO/FERRO, 3" X 2 1/2", E= 1,2 A 1,8 MM, SEM ANEL,  CROMADO OU ZINCADO, TAMPA BOLA, COM PARAFUSOS</t>
  </si>
  <si>
    <t>!EM PROCESSO DE DESATIVACAO! FUNDO SINTETICO NIVELADOR BRANCO FOSCO PARA MADEIRA</t>
  </si>
  <si>
    <t>!EM PROCESSO DE DESATIVACAO! JANELA BASCULANTE, ACO, COM BATENTE/REQUADRO, 60 X 80 CM (SEM VIDROS)</t>
  </si>
  <si>
    <t>!EM PROCESSO DE DESATIVACAO! JANELA DE CORRER, ACO, BATENTE/REQUADRO DE 6 A 14 CM, QUADRICULADA, PINTURA ANTICORROSIVA, SEM VIDRO, BANDEIRA COM BASCULA, 4 FLS, 120  X 150 CM (A X L)</t>
  </si>
  <si>
    <t>!EM PROCESSO DE DESATIVACAO! MASSA CORRIDA PVA PARA PAREDES INTERNAS</t>
  </si>
  <si>
    <t>!EM PROCESSO DE DESATIVACAO! TINTA LATEX PVA PREMIUM, COR BRANCA</t>
  </si>
  <si>
    <t>!EM PROCESSO DE DESATIVACAO! VERNIZ POLIURETANO BRILHANTE PARA MADEIRA, SEM FILTRO SOLAR, USO INTERNO E EXTERNO</t>
  </si>
  <si>
    <t>!EM PROCESSO DE DESATIVACAO!JANELA DE CORRER, ACO, BATENTE/REQUADRO DE 6 A 14 CM,  COM DIVISAO HORIZ , PINT ANTICORROSIVA, SEM VIDRO, BANDEIRA COM BASCULA, 4 FLS, 120  X 150 CM (A X L)</t>
  </si>
  <si>
    <t>!EM PROCESSO DE DESATIVACAO!MASSA A OLEO PARA MADEIRA</t>
  </si>
  <si>
    <t>!EM PROCESSO DE DESATIVACAO!MASSA ACRILICA PARA PAREDES INTERIOR/EXTERIOR</t>
  </si>
  <si>
    <t>ESTABILIZADOR BIVOLT AUTOMATICO, 1000 VA</t>
  </si>
  <si>
    <t>ESTABILIZADOR BIVOLT AUTOMATICO, 1500 VA</t>
  </si>
  <si>
    <t>ESTABILIZADOR BIVOLT AUTOMATICO, 2000 VA</t>
  </si>
  <si>
    <t>ESTABILIZADOR BIVOLT AUTOMATICO, 300 VA</t>
  </si>
  <si>
    <t>ESTABILIZADOR BIVOLT AUTOMATICO, 500 VA</t>
  </si>
  <si>
    <t>LUMINARIA DE LED PARA ILUMINACAO PUBLICA, DE 138 W ATE 180 W, INVOLUCRO EM ALUMINIO OU ACO INOX</t>
  </si>
  <si>
    <t>LUMINARIA DE LED PARA ILUMINACAO PUBLICA, DE 181 W ATE 239 W, INVOLUCRO EM ALUMINIO OU ACO INOX</t>
  </si>
  <si>
    <t>LUMINARIA DE LED PARA ILUMINACAO PUBLICA, DE 240 W ATE 350 W, INVOLUCRO EM ALUMINIO OU ACO INOX</t>
  </si>
  <si>
    <t>LUMINARIA DE LED PARA ILUMINACAO PUBLICA, DE 33 W ATE 50 W, INVOLUCRO EM ALUMINIO OU ACO INOX</t>
  </si>
  <si>
    <t>LUMINARIA DE LED PARA ILUMINACAO PUBLICA, DE 51 W ATE 67 W, INVOLUCRO EM ALUMINIO OU ACO INOX</t>
  </si>
  <si>
    <t>LUMINARIA DE LED PARA ILUMINACAO PUBLICA, DE 68 W ATE 97 W, INVOLUCRO EM ALUMINIO OU ACO INOX</t>
  </si>
  <si>
    <t>LUMINARIA DE LED PARA ILUMINACAO PUBLICA, DE 98 W ATE 137 W, INVOLUCRO EM ALUMINIO OU ACO INOX</t>
  </si>
  <si>
    <t>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t>
  </si>
  <si>
    <t>NOBREAK TRIFASICO, DE 10 KVA FATOR DE POTENCIA DE 0,8, AUTONOMIA MINIMA DE 30 MINUTOS A PLENA CARGA</t>
  </si>
  <si>
    <t>NOBREAK TRIFASICO, DE 15 KVA FATOR DE POTENCIA DE 0,8, AUTONOMIA MINIMA DE 30 MINUTOS A PLENA CARGA</t>
  </si>
  <si>
    <t>NOBREAK TRIFASICO, DE 20 KVA FATOR DE POTENCIA DE 0,8, AUTONOMIA MINIMA DE 30 MINUTOS A PLENA CARGA</t>
  </si>
  <si>
    <t>NOBREAK TRIFASICO, DE 25 KVA FATOR DE POTENCIA DE 0,8, AUTONOMIA MINIMA DE 30 MINUTOS A PLENA CARGA</t>
  </si>
  <si>
    <t>NOBREAK TRIFASICO, DE 5 KVA FATOR DE POTENCIA DE 0,8, AUTONOMIA MINIMA DE 30 MINUTOS A PLENA CARGA</t>
  </si>
  <si>
    <t>FITAS ANTI-CORROSIVAS PRETA PARA ASSENT TELHAS</t>
  </si>
  <si>
    <t>AD 05 Ensaios e Sondagens (recomenda-se a não utilização dos itens deste clã para fins de confrontação de resultados com especificações técnicas)</t>
  </si>
  <si>
    <t>AD 05.05 Ensaios e Pesquisas em Solo "Recomenda-se a não utilização deste item para fins de confrontação de resultados com especificações técnicas"</t>
  </si>
  <si>
    <t>AD 05.05.0050 (/)</t>
  </si>
  <si>
    <t>Análise granulométrica sem sedimentação.</t>
  </si>
  <si>
    <t>AD 05.05.0053 (/)</t>
  </si>
  <si>
    <t>Análise granulométrica completa, em amostra de solo, de acordo com a NBR7181 e NBR6457, compreendendo as fases de peneiramento e sedimentação, quando constatada a presença de partículas finas em sua composição.</t>
  </si>
  <si>
    <t>AD 05.05.0100 (/)</t>
  </si>
  <si>
    <t>Ensaio de adensamento endométrico em amostra de solo, envolvendo, no mínimo, 10 estágios de carga, inclusive um laço de descarregamento e recarregamento, de acordo com as recomendações estabelecidas na NBR12007.</t>
  </si>
  <si>
    <t>AD 05.05.0150 (/)</t>
  </si>
  <si>
    <t>Ensaio de cizalhamento direto em solo, com, no mínimo, 3 níveis de tensão normal aplicada à amostra e com apresentação das curvas de tensão cisalhante por deslocamento horizontal e deslocamento vertical por deslocamento horizontal, em mm, para cada um dos 3 níveis de tensão.</t>
  </si>
  <si>
    <t>AD 05.05.0200 (/)</t>
  </si>
  <si>
    <t>Ensaio de laboratório, para determinação da Densidade Real dos grãos de amostra de solo, de acordo com as recomendações de preparo descritas na NBR6457.</t>
  </si>
  <si>
    <t>AD 05.05.0250 (/)</t>
  </si>
  <si>
    <t>Ensaio para determinação, em laboratório, do Limite de Liquidez de amostra de solo fino, de acordo com as recomendações da NBR7180 e da NBR6457.</t>
  </si>
  <si>
    <t>AD 05.05.0300 (/)</t>
  </si>
  <si>
    <t>Ensaio para determinação, em laboratório, do Limite de Plasticidade de amostra de solo fino, de acordo com as recomendações da NBR7180 e da NBR6457.</t>
  </si>
  <si>
    <t>AD 05.05.0325 (/)</t>
  </si>
  <si>
    <t>Ensaio para determinação de massa específica aparente "in situ" (DPTM-92/64).</t>
  </si>
  <si>
    <t>AD 05.05.0350 (/)</t>
  </si>
  <si>
    <t>Ensaio para determinação, em laboratório, do Peso Específico Aparente de amostra de solo, de acordo com as recomendações da NBR6457.</t>
  </si>
  <si>
    <t>AD 05.05.0450 (/)</t>
  </si>
  <si>
    <t>Ensaio para determinação do Índice de Suporte Califórnia (CBR) - 3 pontos - obtido com energia Proctor Normal, através de, no mínimo, 5 corpos de prova, conforme recomendações da NBR9895.</t>
  </si>
  <si>
    <t>AD 05.05.0500 (/)</t>
  </si>
  <si>
    <t>Ensaio para determinação, no campo, da umidade aparente do solo, através do Método "speedy".</t>
  </si>
  <si>
    <t>AD 05.05.0550 (/)</t>
  </si>
  <si>
    <t>Ensaio para determinação da umidade natural de amostras de solo, em laboratório.</t>
  </si>
  <si>
    <t>AD 05.05.0600 (/)</t>
  </si>
  <si>
    <t>Extração e acondicionamento de amostra indeformada de solo, com pistão estacionário de 100mm e de acordo com as recomendações estabelecidas na NBR9820.</t>
  </si>
  <si>
    <t>AD 05.05.0650 (B)</t>
  </si>
  <si>
    <t>Instalação de medidor de nível de água, inclusive transporte da equipe.</t>
  </si>
  <si>
    <t>AD 05.05.0700 (/)</t>
  </si>
  <si>
    <t>Sondagem manual com pá e picareta, por metro linear ou fração.</t>
  </si>
  <si>
    <t>AD 05.05.0703 (/)</t>
  </si>
  <si>
    <t>Sondagem manual com trado e cavadeira, por metro linear ou fração.</t>
  </si>
  <si>
    <t>AD 05.05.0706 (A)</t>
  </si>
  <si>
    <t>Sondagem de reconhecimento, a trado manual, com diâmetro de 100mm.</t>
  </si>
  <si>
    <t>AD 05.10 Sondagem Rotativa com Coroa de Wídia "Recomenda-se a não utilização deste item para fins de confrontação de resultados com especificações técnicas"</t>
  </si>
  <si>
    <t>AD 05.10.0050 (/)</t>
  </si>
  <si>
    <t>Sondagem rotativa vertical, em rocha alterada, com coroa de Wídia ou similar, diâmetro B (60mm), inclusive deslocamento e posicionamento em cada furo.</t>
  </si>
  <si>
    <t>AD 05.10.0100 (/)</t>
  </si>
  <si>
    <t>Sondagem rotativa vertical, em rocha alterada, com coroa de Wídia ou similar, diâmetro N (75mm), inclusive deslocamento e posicionamento em cada furo.</t>
  </si>
  <si>
    <t>AD 05.10.0150 (/)</t>
  </si>
  <si>
    <t>Sondagem rotativa vertical, em solo, com coroa de  Wídia ou similar, diâmetro B (60mm), inclusive deslocamento e posicionamento em cada furo.</t>
  </si>
  <si>
    <t>AD 05.10.0200 (/)</t>
  </si>
  <si>
    <t>Sondagem rotativa vertical, em solo, com coroa de  Wídia ou similar, diâmetro N (75mm), inclusive deslocamento e posicionamento em cada furo.</t>
  </si>
  <si>
    <t>AD 05.15 Sondagem Rotativa com Coroa de Diamente "Recomenda-se a não utilização deste item para fins de confrontação de resultados com especificações técnicas"</t>
  </si>
  <si>
    <t>AD 05.15.0050 (/)</t>
  </si>
  <si>
    <t>Sondagem rotativa com Coroa de diamante, em rocha sã, diâmetro HW, inclinada (qualquer inclinação diferente da vertical), inclusive deslocamento dentro do canteiro e instalação da sonda no furo.</t>
  </si>
  <si>
    <t>AD 05.15.0100 (/)</t>
  </si>
  <si>
    <t>Sondagem rotativa com Coroa de diamante, em rocha sã, diâmetro NW, inclinada (qualquer inclinação diferente da vertical), inclusive deslocamento dentro do canteiro e instalação da sonda no furo.</t>
  </si>
  <si>
    <t>AD 05.15.0150 (/)</t>
  </si>
  <si>
    <t>Sondagem rotativa vertical, em rocha alterada, com coroa de diamante, diâmetro B (60mm), inclusive deslocamento e posicionamento em cada furo.</t>
  </si>
  <si>
    <t>AD 05.15.0200 (/)</t>
  </si>
  <si>
    <t>Sondagem rotativa vertical, em rocha alterada, com coroa de diamante, diâmetro H (99mm),  inclusive deslocamento e posicionamento em cada furo.</t>
  </si>
  <si>
    <t>AD 05.15.0250 (/)</t>
  </si>
  <si>
    <t>Sondagem rotativa vertical, em rocha sã, com coroa de diamante, diâmetro B (60mm), inclusive deslocamento e posicionamento em cada furo.</t>
  </si>
  <si>
    <t>AD 05.15.0300 (/)</t>
  </si>
  <si>
    <t>Sondagem rotativa vertical, em rocha sã, com coroa de diamante, diâmetro N (75mm), inclusive deslocamento e posicionamento em cada furo.</t>
  </si>
  <si>
    <t>AD 05.15.0400 (/)</t>
  </si>
  <si>
    <t>Sondagem rotativa vertical, em rocha sã, com coroa de diamante, diâmetro H (99mm), inclusive deslocamento e posicionamento em cada furo.</t>
  </si>
  <si>
    <t>AD 05.20 Sondagem à Percurssão "Recomenda-se a não utilização deste item para fins de confrontação de resultados com especificações técnicas"</t>
  </si>
  <si>
    <t>AD 05.20.0050 (/)</t>
  </si>
  <si>
    <t>Sondagem à percussão com diâmetro até 3", com ensaio de penetração (SPT) a cada metro, incluindo relatório contendo classificação tátil visual das amostras, perfis individuais dos furos, planta de localização e respectivas cotas das sondagens.  Inclui deslocamento até 50m de distância e instalação do tripé em cada furo dentro do canteiro, excluindo mobilização e desmobilização.</t>
  </si>
  <si>
    <t>AD 10 Locação e Marcação de Obra</t>
  </si>
  <si>
    <t>AD 10.05 Marcação de Obra sem Instrumento de Topografia</t>
  </si>
  <si>
    <t>AD 10.05.0050 (/)</t>
  </si>
  <si>
    <t>Marcação de obra, sem instrumento topográfico, considerada a projeção horizontal da área envolvente.</t>
  </si>
  <si>
    <t>AD 10.10 Marcação de Obra com Instrumento de Topografia</t>
  </si>
  <si>
    <t>AD 10.10.0100 (/)</t>
  </si>
  <si>
    <t>Locação de obra com aparelho topográfico, sobre cerca de marcação, inclusive construção desta e sua pré-locação e o fornecimento do material e tendo, por medição, o perímetro a construir.</t>
  </si>
  <si>
    <t>AD 15 Mobilização e Desmobilização</t>
  </si>
  <si>
    <t>AD 15.05 Mobilização e Desmobilização de Equipamentos e Amostras de Sondagem</t>
  </si>
  <si>
    <t>AD 15.05.0050 (/)</t>
  </si>
  <si>
    <t>Deslocamento, entre furos, de equipamento de sondagem a percurssão, incluindo desmontagem e remontagem.</t>
  </si>
  <si>
    <t>AD 15.10 Mobilização e Desmobilização de Equipamentos e Cargas de Grande Porte</t>
  </si>
  <si>
    <t>AD 15.10.0050 (/)</t>
  </si>
  <si>
    <t>Carga e descarga de equipamentos pesados em carretas, exclusive o custo horário do equipamento, durante a operação.</t>
  </si>
  <si>
    <t>AD 15.10.0100 (A)</t>
  </si>
  <si>
    <t>Transporte de andaime suspenso, tipo leve, para pintura, inclusive ida e volta do caminhão, carga e descarga (considerar o mínimo de 40unxKm, para cálculo deste transporte).</t>
  </si>
  <si>
    <t>AD 15.10.0150 (A)</t>
  </si>
  <si>
    <t>Transporte de andaime suspenso, tipo pesado, para revestimento, inclusive ida e volta do caminhão, carga e descarga (considerar o mínimo de 200unxKm, para cálculo deste transporte).</t>
  </si>
  <si>
    <t>AD 15.10.0200 (/)</t>
  </si>
  <si>
    <t>Transporte de andaime tubular, considerando-se a área de projeção vertical do andaime, inclusive ida e volta do caminhão, carga e descarga (considerar o mínimo de 315m2xKm, para cálculo deste transporte).</t>
  </si>
  <si>
    <t>AD 15.10.0250 (/)</t>
  </si>
  <si>
    <t>Transporte de elevador de obras constituído por cabine aberta, com plataforma, guinchos e cabos de 16m de altura.</t>
  </si>
  <si>
    <t>AD 15.10.0300 (/)</t>
  </si>
  <si>
    <t>Transporte de equipamentos pesados em carretas, exclusive a carga e descarga e  o custo horário dos equipamentos transportados.</t>
  </si>
  <si>
    <t>AD 15.10.0350 (A)</t>
  </si>
  <si>
    <t>Transporte marítimo de carga de qualquer natureza, exclusive despesas de carga e descarga, no trajeto da Ilha do Governador até a Ilha de Paquetá ou vice-versa, em embarcação apropriada (considerar apenas a viagem com a carga).</t>
  </si>
  <si>
    <t>AD 15.15 Equipamentos para Transporte</t>
  </si>
  <si>
    <t>AD 15.15.0050 (C)</t>
  </si>
  <si>
    <t>Caminhoneta de serviço, com cabine e caçamba, com  motor bicombustível, cabine simples, com ar condicionado e direção hidráulica, capacidade de carga mínima de 650Kg, tração 4 x 2, com motorista, material de operação e material de manutenção.  Custo horário produtivo.</t>
  </si>
  <si>
    <t>AD 15.15.0100 (B)</t>
  </si>
  <si>
    <t>Caminhoneta de serviço, com cabine e caçamba, com  motor bicombustível, cabine simples, com ar condicionado e direção hidráulica, capacidade de carga mínima de 650Kg, tração 4 x 2, com motorista e material de operação.  Custo horário improdutivo (motor funcionando).</t>
  </si>
  <si>
    <t>AD 15.15.0150 (B)</t>
  </si>
  <si>
    <t>Caminhoneta de serviço, com cabine e caçamba, com  motor bicombustível, cabine simples, com ar condicionado e direção hidráulica, capacidade de carga mínima de 650Kg, tração 4 x 2, com motorista.  Custo horário improdutivo (motor desligado).</t>
  </si>
  <si>
    <t>AD 15.15.0200 (A)</t>
  </si>
  <si>
    <t>Caminhoneta de servico, capacidade para 13 passageiros ou 1650Kg, com motorista, material de operacao e material de manutencao, com as seguintes especificacoes minimas: motor a gasolina de 123CV, modelo básico. Custo horario diurno (entre 05:00h e 22:00h).</t>
  </si>
  <si>
    <t>AD 15.15.0250 (B)</t>
  </si>
  <si>
    <t>Caminhoneta de Servico, capacidade para 13 passageiros ou 1650Kg, com motorista, material de operacao e material de manutencao, com as seguintes especificacoes minimas: motor a gasolina de 123CV. Custo horario produtivo.</t>
  </si>
  <si>
    <t>AD 15.15.0300 (A)</t>
  </si>
  <si>
    <t>Caminhoneta de Servico, capacidade para 13 passageiros ou 1650Kg, com motorista e material de operacao, com as seguintes especificacoes minimas: motor a gasolina de 123CV. Custo horario improdutivo (motor funcionando).</t>
  </si>
  <si>
    <t>AD 15.15.0350 (A)</t>
  </si>
  <si>
    <t>Caminhoneta de Servico, capacidade para 13 passageiros ou 1650Kg, com motorista, com as seguintes especificacoes minimas: motor a gasolina de 123CV. Custo horario improdutivo (motor desligado).</t>
  </si>
  <si>
    <t>AD 15.15.0401 (B)</t>
  </si>
  <si>
    <t>Caminhoneta de Serviço, capacidade de 7 passageiros ou 600 Kg, com motorista, material de operacao e material de manutencao, com as seguintes especificacoes minimas: a gasolina de 83CV, autonomia de 3000 Km/mês. Custo mensal.</t>
  </si>
  <si>
    <t>AD 15.15.0403(B)</t>
  </si>
  <si>
    <t>Caminhoneta de Servico (kilometragem adicional), capacidade para 13 passageiros ou 1650 Kg, com motorista, material de operacao e material de manutenção, com as seguintes especificacoes minimas: motor a gasolina de 123CV.  Custo do quilometro adicional.</t>
  </si>
  <si>
    <t>AD 15.15.0550 (A)</t>
  </si>
  <si>
    <t>Carreta para transporte pesado, com capacidade de carga útil de 60/80t, com motorista operador, material de operação e material de manutenção, com as seguintes especificações mínimas: motor diesel de 330CV, chassis extensível até 21m e semi-reboque de 4 eixos.  Custo horário produtivo.</t>
  </si>
  <si>
    <t>AD 15.15.0600 (A)</t>
  </si>
  <si>
    <t>Carreta para transporte pesado, com capacidade de carga útil de 60/80t, com motorista operador e material de operação, com as seguintes especificações mínimas: motor diesel de 330CV, chassis extensível até 21m e semi-reboque de 4 eixos.  Custo horário improdutivo (motor funcionando).</t>
  </si>
  <si>
    <t>AD 15.15.0650 (A)</t>
  </si>
  <si>
    <t>Carreta para transporte pesado, com capacidade de carga útil de 60/80t, com motorista operador, com as seguintes especificações mínimas: motor diesel de 330CV, chassis extensível até 21m e semi-reboque de 4 eixos.  Custo horário improdutivo (motor desligado).</t>
  </si>
  <si>
    <t>AD 15.15.0700 (A)</t>
  </si>
  <si>
    <t>Carreta para transporte pesado, com capacidade de carga útil de 30t, com motorista operador, material de operação e material de manutenção, com as seguintes especificações mínimas: motor diesel de 330CV, chassis extensível até 21m e semi-reboque de 3 eixos.  Custo horário produtivo.</t>
  </si>
  <si>
    <t>AD 15.15.0703 (/)</t>
  </si>
  <si>
    <t>Carreta para transporte pesado, com capacidade de carga útil de 30t, com motorista operador e material de operação, com as seguintes especificações mínimas: motor diesel de 330CV, chassis extensível até 21m e semi-reboque de 3 eixos.  Custo horário improdutivo (motor funcionando).</t>
  </si>
  <si>
    <t>AD 15.15.0706 (/)</t>
  </si>
  <si>
    <t>Carreta para transporte pesado, com capacidade de carga útil de 30t, com motorista, com as seguintes especificações mínimas: motor diesel de 330CV, chassis extensível até 21m e semi-reboque de 3 eixos.  Custo horário improdutivo (motor desligado).</t>
  </si>
  <si>
    <t>AD 15.15.0750 (B)</t>
  </si>
  <si>
    <t>Veículo de serviço, motor 1.0, com ar condicionado, direção hidráulica, rádio, inclusive combustível, seguro, lubrificação, manutenção, licenciamento, quilometragem livre, sem motorista.  Custo mensal.</t>
  </si>
  <si>
    <t>AD 15.15.0770 (A)</t>
  </si>
  <si>
    <t>Veículo de serviço para apoio às operações de trafego, motor 1.0 a gasolina, 4 portas, com ar condicionado e direção hidráulica, identificação padrão CET-RIO, sinalizador giratório, equipamento de rastreamento, inclusive combustível, licenciamento, seguro obrigatório, lubrificação, manutenção, lavagem geral.  Quilometragem média de 3.300 Km / mês, sem motorista.  Custo mensal.</t>
  </si>
  <si>
    <t>AD 15.15.0800 (A)</t>
  </si>
  <si>
    <t>Veículo de serviço, motor 1.0 a gasolina, de 69 CV (67,6 HP), para apoio às operações de tráfego (uso exclusivo SMTR/CET-RIO), com ar condicionado, direção hidráulica, inclusive material de operação e material de manutenção, licenciamento, seguro e adesivos na carroceria, sinalizador giratório, rádio AM/FM digital, e caixa de ferramentas e acessórios.  Quilometragem média de 4.500Km/mês, sem motorista.  Custo mensal.</t>
  </si>
  <si>
    <t>AD 20 Instalações Provisórias de Obra</t>
  </si>
  <si>
    <t>AD 20.05 Tapumes e Barracões</t>
  </si>
  <si>
    <t>AD 20.05.0050 (B)</t>
  </si>
  <si>
    <t>Barracão de obra com paredes de madeira compensada, tipo chapa resinada com 10mm de espessura, piso cimentado e estrutura de madeira serrada, e cobertura de telhas onduladas de fibras vegetais e minerais com 3mm de espessura, inclusive pintura, instalações de aparelhos, esquadrias e ferragens, constando de escritório, sanitários, depósitos e torre com caixa d'água em polietileno com capacidade de 500l, reaproveitado 5 vezes, exclusive ligações provisórias.</t>
  </si>
  <si>
    <t>AD 20.05.0100 (A)</t>
  </si>
  <si>
    <t>Barracão de obra com parede de madeira, tipo chapa de madeira resinada com 10mm de espessura, pintadas internamente e externamente com PVA - látex, piso em concreto simples revestido com cimentado, estrutura de madeira serrada, cobertura de telhas onduladas de fibras vegetais e minerais com 3mm de espessura, inclusive instalações, esquadrias e ferragens, torre de madeira serrada com caixa d'água em polietileno, capacidade de 500l, com utilização de 3 vezes (ferragens, madeiras, quadro de luz, acessórios elétricos e hidráulicos, caixa d'água, telhas), exclusive as ligações provisórias e sanitários.</t>
  </si>
  <si>
    <t>AD 20.05.0200 (B)</t>
  </si>
  <si>
    <t>Sanitario com vaso, lavatorio e chuveiro para pessoal de obra, coletivo de 2 unidades e 4,2m2, executado com chapas de madeira compensada plastificada de 10mm e telhas onduladas de fibras vegetais e minerais, inclusive instalacoes, aparelhos, esquadrias e ferragens, considerando reaproveitamento das instalações nao embutidas no solo, das telhas e dos aparelhos 2 vezes e exclusive as ligações externas a mais de 2m das paredes</t>
  </si>
  <si>
    <t>AD 20.05.0250 (B)</t>
  </si>
  <si>
    <t>Sanitario com vaso, lavatorio e chuveiro para pessoal de obra, com 2m2, executado com chapas de madeira compensada plastificada de 10mm e telhas onduladas de fibras vegetais e minerais, inclusive instalacoes, aparelhos, esquadrias e ferragens, considerando reaproveitamento das instalações nao embutidas no solo, das telhas e dos aparelhos 2 vezes e exclusive as ligações externas a mais de 2m das paredes</t>
  </si>
  <si>
    <t>AD 20.05.0300 (/)</t>
  </si>
  <si>
    <t>Tapume de vedação ou proteção, executado com chapas de compensado, tipo chapa resinada ou similar, com 6mm de espessura, exclusive pintura.</t>
  </si>
  <si>
    <t>AD 20.05.0350 (/)</t>
  </si>
  <si>
    <t>Tapume de vedação ou proteção, executado com chapas de compensado, tipo chapa resinada ou similar, com 6mm de espessura, com utilização 2 vezes, exclusive pintura.</t>
  </si>
  <si>
    <t>AD 20.05.0400 (A)</t>
  </si>
  <si>
    <t>Tapume de vedação ou proteção, executado com tábuas de madeira serrada, sendo o aproveitamento da madeira 2 vezes, exclusive pintura.</t>
  </si>
  <si>
    <t>AD 20.05.0450 (/)</t>
  </si>
  <si>
    <t>Tapume de vedação ou proteção, executado com telhas trapezoidais de aço galvanizado (esp.: 0,50mm), inclusive duas demãos de pintura esmalte sintético, na face externa, considerando a utilização das telhas 4 vezes e da moldura em perna de 3"x3", duas vezes.</t>
  </si>
  <si>
    <t>AD 20.05.0500 (/)</t>
  </si>
  <si>
    <t>Aluguel de banheiro quimico, incluindo transporte de ida e volta, manutenção e higienização 3 vezes por semana. Modelo Luxo, dimensções 2,31 x 1,15 x 1,15m.</t>
  </si>
  <si>
    <t>AD 20.10 Galpões</t>
  </si>
  <si>
    <t>AD 20.10.0050 (/)</t>
  </si>
  <si>
    <t>Galpão de canteiro de obras, para oficina e/ou depósito, inclusive o madeiramento, a cobertura de telha ondulada de fibrocimento, sem amianto, de 6mm de espessura, preparo do terreno e piso cimentado.</t>
  </si>
  <si>
    <t>AD 20.15 Container</t>
  </si>
  <si>
    <t>AD 20.15.0050 (/)</t>
  </si>
  <si>
    <t>Container escritório, modelo padrão, medindo: (6x2,4x2,55)m, em estrutura de aço, composto por piso de madeira corrida, paredes forradas com compensado naval, teto com isolamento térmico, com 1 porta de (0,80x2,10)m, 2 basculantes de (1,20x1,20)m, WC com pia, vaso sanitário e chuveiro, entrada para ar condicionado com suporte e tomada 3P, 2 pontos de iluminação, 2 tomadas elétricas, distribuição interna das instalações elétricas e hidráulicas até o ponto de entrada/saída da unidade e peso aproximado de 2t, exclusive carga, descarga e transporte ida e volta ao canteiro.  Aluguel mensal.</t>
  </si>
  <si>
    <t>AD 20.15.0100 (/)</t>
  </si>
  <si>
    <t>Container escritório, vestiário ou depósito, modelo padrão, medindo: (6x2,4x2,55)m, em estrutura de aço, composto por piso de madeira, paredes forradas com compensado naval, teto com isolamento térmico, com 1 porta de (0,80x2,10)m, 2 basculantes de (1,20x1,20), entrada para ar condicionado com suporte e tomada 3P, 2 pontos de iluminação, 2 tomadas elétricas, distribuição interna das instalações elétricas e hidráulicas até o ponto de entrada/saída da unidade e peso aproximado de 2t, exclusive carga, descarga e transporte ida e volta ao canteiro.  Aluguel mensal.</t>
  </si>
  <si>
    <t>AD 20.15.0150 (/)</t>
  </si>
  <si>
    <t>Container WC, modelo padrão, medindo: (6x2,4x2,55)m, em estrutura de aço, composto por piso de compensado naval revestido com plurigoma, paredes ao natural, teto com isolamento térmico, com 1 porta de (0,80x2,10)m, 2 basculantes de (1,20x1,20), com 5 chuveiros, 3 vasos sanitários, mictório e 3 lavatórios, 2 pontos de iluminação, distribuição interna das instalações elétricas e hidráulicas até o ponto de entrada/saída da unidade e peso aproximado de 2,3t, exclusive carga, descarga e transporte ida e volta ao canteiro.  Aluguel mensal.</t>
  </si>
  <si>
    <t>AD 20.20 Ligações Provisórias</t>
  </si>
  <si>
    <t>AD 20.20.0050 (/)</t>
  </si>
  <si>
    <t>Instalação e ligação provisórias de alimentação de energia elétrica, em baixa tensão (BT), para canteiro de obras, exclusive o fornecimento do medidor.</t>
  </si>
  <si>
    <t>AD 20.20.0100 (/)</t>
  </si>
  <si>
    <t>Instalação e ligação provisória de obra de água e esgoto a rede pública.</t>
  </si>
  <si>
    <t>AD 20.25 Sinalização de Obras Públicas</t>
  </si>
  <si>
    <t>AD 20.25.0050 (A)</t>
  </si>
  <si>
    <t>Barragem de bloqueio, de obra na via pública, de acordo com a Deliberação OCOR 01/2001 de 17/10/2001, compreendendo o fornecimento, pintura dos suportes de madeira e reaproveitamento do conjunto 40 vezes.</t>
  </si>
  <si>
    <t>AD 20.25.0051 (/)</t>
  </si>
  <si>
    <t>Tapume-barragem, removível, para bloqueio de veículos e pedestres e proteção de intervenções em faixas de rolamento de vias e em passeios públicos, altura útil de 1,40m, com pintura de face externa em forma de seta, no sentido obrigatório do desvio, nas cores vermelha e fundo branco, madeiramento (chapa resinada de 10mm, encabeçamento de (5 x 5)cm, dois pontaletes de (7,5 x 7,5)cm por chapa) cravado em bloco pré-moldado de concreto de (0,40 x 0,40 x 0,30)cm, calculada a utilização para 05 obras.</t>
  </si>
  <si>
    <t>AD 20.25.0100 (/)</t>
  </si>
  <si>
    <t>Barragem de bloqueio, de obra na via pública, de acordo com a Deliberação OCOR 01/2001 de 17/10/2001, compreendendo a colocação e retirada uma vez.</t>
  </si>
  <si>
    <t>AD 20.25.0150 (/)</t>
  </si>
  <si>
    <t>Demarcação provisória de pavimento, por pintura, em cor amarela.  Medido por área efetivamente pintada.</t>
  </si>
  <si>
    <t>AD 20.25.0200 (/)</t>
  </si>
  <si>
    <t>Placa de sinalização para obra na via pública, com 0,60m de largura por 1m de altura, com avisos em letras pintadas, compreendendo o fornecimento e pintura, inclusive da estrutura e suporte em madeira serrada e base de concreto.</t>
  </si>
  <si>
    <t>AD 20.25.0210 (/)</t>
  </si>
  <si>
    <t>Placa de sinalização para obra na via pública, tipo cavalete articulado, confeccionado em chapa Pet 2,4mm, fundo, textos e símbolos em vinil auto adesivo, estrutura em aço tratado a base de Wash primer, pintado pelo processo eletrostático, nas dimensões de 0,60m x 1,00m. Fornecimento.</t>
  </si>
  <si>
    <t>AD 20.25.0250 (/)</t>
  </si>
  <si>
    <t>Placa de sinalização para obra na via pública, compreendendo exclusivamente o serviço de colocação e retirada.</t>
  </si>
  <si>
    <t>AD 20.25.0300 (A)</t>
  </si>
  <si>
    <t>Placa de identificação de obra pública, inclusive pintura, estrutura, suporte de madeira em peças de madeira serrada de (7,5 x 7,5)cm e transporte.  Fornecimento e colocação.</t>
  </si>
  <si>
    <t>AD 20.25.0310 (/)</t>
  </si>
  <si>
    <t>Placa de identificação de obra pública, confeccionado em chapa de Pet 2,0mm, fundo, textos e símbolos em vinil auto adesivo e estrutura de requadro, suporte estruturado em peça de madeira serrada de (7,5 x 7,5)cm pintado, inclusive transporte. Fornecimento e colocação.</t>
  </si>
  <si>
    <t>AD 20.25.0350 (/)</t>
  </si>
  <si>
    <t>Semáforo para sinalização de obra na via pública, compreendendo exclusivamente o serviço e retirada.</t>
  </si>
  <si>
    <t>AD 20.25.0400 (A)</t>
  </si>
  <si>
    <t>Semaforo para sinalizaçao de obra na via publica, compreendendo o fornecimento do semaforo, do suporte de madeira e do material eletrico. Exclusive a colocacao e retirada</t>
  </si>
  <si>
    <t>AD 25 Sinalização</t>
  </si>
  <si>
    <t>AD 25.05 Sinalização Preventiva</t>
  </si>
  <si>
    <t>AD 25.05.0050 (/)</t>
  </si>
  <si>
    <t>Aluguel de balizador vagalume, equipado com pisca alerta e painéis de fita refletiva padrão Engenharia com altura de 1,32m, de acordo com o manual do DNSR e CET-RIO, incluindo manutenção, primeira colocação e retirada da obra.</t>
  </si>
  <si>
    <t>AD 25.05.0150 (/)</t>
  </si>
  <si>
    <t>Aluguel de cavalete minicade, equipado com painéis refletivos de alta intensidade e um pisca alerta com célula foto-elétrica, alimentada por 2 baterias de 6V (dispensa o uso de gerador).</t>
  </si>
  <si>
    <t>AD 25.05.0200 (/)</t>
  </si>
  <si>
    <t>Aluguel de cavalete plástico universal de polietileno de alto impacto, na cor branca, com painéis de fita refletiva na dimensões (1,15x0,61)m, permitindo adaptação de até 2 piscas alertas e placas de sinalizações diversas, de acordo com o manual do DNSR e CET-RIO, com mais acessórios, incluindo 1 pisca alerta, primeira colocação e retirada no final da obra.</t>
  </si>
  <si>
    <t>AD 25.05.0250 (/)</t>
  </si>
  <si>
    <t>Aluguel de cone canalizador empilhável T-Topde de alta densidade de polietileno inquebrável, com 1,06m de altura e 0,33m de faixa refletiva com base de borracha removível, permitindo prestação de pisca alerta, de acordo com o manual do DNSR e CET-RIO, com mais acessórios, incluindo manutenção, colocação e retirada no final da obra, excluindo o pisca alerta.</t>
  </si>
  <si>
    <t>AD 25.05.0300 (A)</t>
  </si>
  <si>
    <t>Aluguel de pisca alerta para adaptação em cones canalizadores e cavaletes.</t>
  </si>
  <si>
    <t>AD 25.05.0350 (/)</t>
  </si>
  <si>
    <t>Aluguel de placas de sinalização de obras, refletivas, revestidas com película refletiva grau técnico.</t>
  </si>
  <si>
    <t>AD 25.05.0450 (A)</t>
  </si>
  <si>
    <t>Rolo de tela plástica, nas dimensões de (50x1,20)m, na cor laranja, sendo utilizada 2 vezes.  Fornecimento.</t>
  </si>
  <si>
    <t>AD 25.05.0500 (A)</t>
  </si>
  <si>
    <t>Proteção de canteiro de obra em áreas públicas, compreendendo tela plástica, estrutura de madeira a cada 3m de distância com base de concreto, utilização 2 vezes.</t>
  </si>
  <si>
    <t>AD 30 Relatórios</t>
  </si>
  <si>
    <t>AD 30.05 Relatórios</t>
  </si>
  <si>
    <t>AD 30.05.0050 (B)</t>
  </si>
  <si>
    <t>Relatório final de obras ou serviços de engenharia, incluindo desenhos tamanho A-1 em "Autocad for Windows", registro fotográfico dos serviços com fotos (10x15)cm acompanhadas de legendas e indicação da localização, informações contratuais, planilha orçamentária e descrição do escopo dos serviços, realizados, todos com texto em "Word for Windows", conforme recomendações e especificações do órgão contratante.  O Relatório deverá ser apresentado em duas vias (original e cópia) encadernadas e acompanhadas de cópia digitalizada e armazenada em "DVD Rom".  O item deverá ser medido pelo número de pranchas originais que compõe o relatório.</t>
  </si>
  <si>
    <t>AD 30.05.0100 (/)</t>
  </si>
  <si>
    <t>Relatório de Implantação e Acompanhamento (RIA) do PGRCC, incluindo a apresentação dos comprovantes do Transporte e Destinação Final dos RCC (Classes A, B, C e D), Lista de Treinamentos dos Funcionários e Registro Fotográfico dos locais de acondicionamento e treinamento com fotos (10X15)cm acompanhadas de legendas e indicacao da localizacao, conforme recomendacoes e especificacoes do orgao contratante. O Relatorio devera ser apresentado em duas vias (original e copia) encadernadas e acompanhadas de copia digitalizada e armazenada em "DVD Rom".</t>
  </si>
  <si>
    <t>AD 30.05.0200 (/)</t>
  </si>
  <si>
    <t>Relatório técnico cadastral de estruturas de drenagem em encostas, conforme modelo GEO-RIO.  Incluído vistoria em campo, desenhos digitais georreferenciados e cotados da estrutura e registro fotográfico.</t>
  </si>
  <si>
    <t>AD 30.05.0300 (/)</t>
  </si>
  <si>
    <t>Relatório técnico cadastral de estruturas de contenção em encostas, conforme modelo GEO-RIO.  Incluído vistoria em campo, desenhos digitais georreferenciados e cotados da estrutura e registro fotográfico.</t>
  </si>
  <si>
    <t>AD 35 Ensaios Tecnológicos (recomenda-se a não utilização dos itens deste clã para fins de confrontação de resultados com especificações técnicas)</t>
  </si>
  <si>
    <t>AD 35.05 Ensaios em Betumes e em Misturas Betuminosas "Recomenda-se a não utilização deste item para fins de confrontação de resultados com especificações técnicas"</t>
  </si>
  <si>
    <t>AD 35.05.0050 (/)</t>
  </si>
  <si>
    <t>Carga das partículas (PMB-565).</t>
  </si>
  <si>
    <t>AD 35.05.0053 (/)</t>
  </si>
  <si>
    <t>Desemulsibilidade (PMB-580).</t>
  </si>
  <si>
    <t>AD 35.05.0056 (/)</t>
  </si>
  <si>
    <t>Penetração à 25°C, 100g, 5s (MB-107).</t>
  </si>
  <si>
    <t>AD 35.05.0059 (/)</t>
  </si>
  <si>
    <t>Ponto de Fulgor Cleveland (MB-90).</t>
  </si>
  <si>
    <t>AD 35.05.0062 (/)</t>
  </si>
  <si>
    <t>Viscosidade SSF a cada temperatura, para emulsão (PMB-581 a 512).</t>
  </si>
  <si>
    <t>AD 35.10 Ensaios com Cimento Portland "Recomenda-se a não utilização deste item para fins de confrontação de resultados com especificações técnicas"</t>
  </si>
  <si>
    <t>AD 35.10.0050 (/)</t>
  </si>
  <si>
    <t>Ensaio normal completo (MB-1).</t>
  </si>
  <si>
    <t>AD 35.10.0100 (/)</t>
  </si>
  <si>
    <t>Ensaio químico completo de cimento.</t>
  </si>
  <si>
    <t>AD 35.15 Ensaios em Concreto "Recomenda-se a não utilização deste item para fins de confrontação de resultados com especificações técnicas"</t>
  </si>
  <si>
    <t>AD 35.15.0050 (A)</t>
  </si>
  <si>
    <t>Controle tecnológico de obras em concreto armado, considerando-se apenas o controle do concreto e constando de coleta, moldagem e capeamento de corpos de prova, transporte até 50Km, ensaios de resistência à compressão aos 28 dias e "slump test", medido por m3 de concreto colocado nas formas.</t>
  </si>
  <si>
    <t>AD 35.15.0100 (A)</t>
  </si>
  <si>
    <t>Ensaio de resistência à compressão de corpo de prova cilíndrico (15x30)cm, exclusive o transporte.</t>
  </si>
  <si>
    <t>AD 35.15.0150 (A)</t>
  </si>
  <si>
    <t>Moldagem e coleta de corpo de prova de concreto e transporte a 50Km, por topo.</t>
  </si>
  <si>
    <t>AD 35.15.0200 (A)</t>
  </si>
  <si>
    <t>Remate e capeamento de corpo de prova, exclusive o transporte.</t>
  </si>
  <si>
    <t>AD 35.20 Ensaios em Mistura Asfáltica "Recomenda-se a não utilização deste item para fins de confrontação de resultados com especificações técnicas"</t>
  </si>
  <si>
    <t>AD 35.20.0050 (/)</t>
  </si>
  <si>
    <t>Análise granulométrica após extração do ligante.</t>
  </si>
  <si>
    <t>AD 35.20.0053 (/)</t>
  </si>
  <si>
    <t>Densidade aparente (DPTM-77/63).</t>
  </si>
  <si>
    <t>AD 35.20.0056 (/)</t>
  </si>
  <si>
    <t>Determinação, com auxílio de sonda rotativa, da densidade de mistura compactada, por corpo de prova.</t>
  </si>
  <si>
    <t>AD 35.20.0059 (/)</t>
  </si>
  <si>
    <t>Determinação da estabilidade e fluência Marshall (DPTM-43/64).</t>
  </si>
  <si>
    <t>AD 35.20.0062 (/)</t>
  </si>
  <si>
    <t>Determinação do teor de betume (DBTM-53/63).</t>
  </si>
  <si>
    <t>AD 35.20.0065 (/)</t>
  </si>
  <si>
    <t>Fadiga por compressão diametral.</t>
  </si>
  <si>
    <t>AD 35.20.0068 (/)</t>
  </si>
  <si>
    <t>Fadiga por flexão (vigota).</t>
  </si>
  <si>
    <t>AD 35.20.0071 (/)</t>
  </si>
  <si>
    <t>Módulo resiliente por compressão diametral.</t>
  </si>
  <si>
    <t>AD 35.20.0074 (/)</t>
  </si>
  <si>
    <t>Módulo resiliente por flexão (vigota).</t>
  </si>
  <si>
    <t>AD 35.20.0077 (/)</t>
  </si>
  <si>
    <t>Recuperação do ligante (Abson).</t>
  </si>
  <si>
    <t>AD 35.25 Ensaios em Solos e Rochas "Recomenda-se a não utilização deste item para fins de confrontação de resultados com especificações técnicas"</t>
  </si>
  <si>
    <t>AD 35.25.0050 (/)</t>
  </si>
  <si>
    <t>Ensaio de cisalhamento direto, em juntas (diaclases), em laboratório, com controle de deslocamento cisalhante e da tensão normal aplicada, através de sistema de aquisição de dados automático, para 5 níveis de tensão normal, incluindo a preparação da amostra por corpo de prova e de relatório, excluindo a extração da amostra orientada.</t>
  </si>
  <si>
    <t>AD 35.25.0100 (/)</t>
  </si>
  <si>
    <t>Ensaio para determinação de Módulo de Deformação, coeficiente de Poisson e resistência à compressão, em corpos de prova de rocha, nos diâmetros N até H, excluindo a preparação da amostra, por corpo de prova.</t>
  </si>
  <si>
    <t>AD 35.25.0150 (/)</t>
  </si>
  <si>
    <t>Ensaio para determinação da resistência á compressão simples axial, em corpos de prova em rocha, com diâmetro entre N até H, excluindo a preparação da amostra.</t>
  </si>
  <si>
    <t>AD 35.25.0200 (/)</t>
  </si>
  <si>
    <t>Ensaio de SPT, com amostrador padrão, durante sondagem rotativa mista, qualquer diâmetro, qualquer profundidade, por ensaio.</t>
  </si>
  <si>
    <t>AD 35.25.0250 (/)</t>
  </si>
  <si>
    <t>Preparação de corpos de prova, em rocha, com serra diamantada, incluindo retificação de topo, base e geratriz, nos diâmetros de N até H, por corpo de prova.</t>
  </si>
  <si>
    <t>AD 35.30 Ensaios em Estruturas de Concreto Armado ou Protendido "Recomenda-se a não utilização deste item para fins de confrontação de resultados com especificações técnicas"</t>
  </si>
  <si>
    <t>AD 35.30.0050 (A)</t>
  </si>
  <si>
    <t>Avaliação da espessura de carbonatação, por ponto, em estruturas de concreto armado ou protendido, através de aspersão de solução de fenolftaleína, inclusive coleta da amostra.</t>
  </si>
  <si>
    <t>AD 35.30.0150 (/)</t>
  </si>
  <si>
    <t>Determinação do índice de vazios, massa específica e capacidade de absorção do concreto, através de corpo de prova retirado em estruturas de concreto armado ou protendido, conforme NBR 9778, inclusive coleta da amostra.</t>
  </si>
  <si>
    <t>AD 35.30.0200 (/)</t>
  </si>
  <si>
    <t>Determinação de teor de cloretos, por amostra, em estruturas de concreto armado ou protendido, conforme Norma da ACI-318/31-BR36, inclusive coleta da amostra.</t>
  </si>
  <si>
    <t>AD 35.30.0250 (/)</t>
  </si>
  <si>
    <t>Determinação do teor de sulfatos, por amostra, em estruturas de concreto armado ou protendido, conforme boletim n° 25 do IPT, inclusive coleta da amostra.</t>
  </si>
  <si>
    <t>AD 35.30.0300 (/)</t>
  </si>
  <si>
    <t>Extração de corpo de prova de concreto, diâmetro de 4", com corte, preparo e ensaios de compressão axial, para determinação da resistência do concreto em estruturas de concreto, armado ou protendido, conforme NBR-7680 e NBR-5739, inclusive coleta da amostra.</t>
  </si>
  <si>
    <t>AD 35.30.0350 (/)</t>
  </si>
  <si>
    <t>Reconstituição do traço de concreto, por amostra, através de corpos de provas retirados em estruturas de concreto armado ou protendido, conforme boletim n° 25 do IPT, inclusive coleta de amostra.</t>
  </si>
  <si>
    <t>AD 35.30.0400 (A)</t>
  </si>
  <si>
    <t>Verificação do potencial de corrosão da armadura (por ensaio, área de 2m2) em estrutura de concreto armado ou protendido, conforme Norma ASTM-C-868/87, inclusive coleta da amostra.</t>
  </si>
  <si>
    <t>AD 35.35 Ensaios de Caracterização "Recomenda-se a não utilização deste item para fins de confrontação de resultados com especificações técnicas"</t>
  </si>
  <si>
    <t>AD 35.35.0050 (A)</t>
  </si>
  <si>
    <t>Amostra indeformada em bloco.</t>
  </si>
  <si>
    <t>AD 35.35.0100 (/)</t>
  </si>
  <si>
    <t>Ensaio de amostra de areia.</t>
  </si>
  <si>
    <t>AD 35.35.0150 (/)</t>
  </si>
  <si>
    <t>Ensaio de amostra de material pétreo.</t>
  </si>
  <si>
    <t>AD 35.35.0200 (/)</t>
  </si>
  <si>
    <t>Ensaio de compactação com energia Proctor Intermediário, conforme as recomendações da NBR7182 e da NBR6457.</t>
  </si>
  <si>
    <t>AD 35.35.0250 (/)</t>
  </si>
  <si>
    <t>Ensaio de compactação com energia Proctor Modificado, conforme as recomendações da NBR7182 e da NBR6457.</t>
  </si>
  <si>
    <t>AD 35.35.0300 (/)</t>
  </si>
  <si>
    <t>Ensaio de compactação com energia Proctor Normal, conforme recomendações da NBR 7182 e NBR 6457.</t>
  </si>
  <si>
    <t>AD 35.35.0350 (/)</t>
  </si>
  <si>
    <t>Ensaio de compressão não confinada em amostra natural de solo, conforme recomendações da NBR12770.</t>
  </si>
  <si>
    <t>AD 35.35.0400 (/)</t>
  </si>
  <si>
    <t>Ensaio de compressão simples em amostra moldada.</t>
  </si>
  <si>
    <t>AD 35.35.0450 (A)</t>
  </si>
  <si>
    <t>Ensaio de palheta vane teste.</t>
  </si>
  <si>
    <t>AD 35.35.0500 (A)</t>
  </si>
  <si>
    <t>Ensaio de perda d'água, sondagem rotativa em rocha.</t>
  </si>
  <si>
    <t>AD 35.35.0550 (/)</t>
  </si>
  <si>
    <t>Ensaio para determinação do coeficiente de permeabilidade, em amostra argilosa moldada, à carga variável, conforme NBR14545.</t>
  </si>
  <si>
    <t>AD 35.35.0600 (/)</t>
  </si>
  <si>
    <t>Ensaio para determinação do coeficiente de permeabilidade, em amostra argilosa natural, à carga variável, conforme NBR14545.</t>
  </si>
  <si>
    <t>AD 35.35.0650 (/)</t>
  </si>
  <si>
    <t>Ensaio para determinação de coeficiente de permeabilidade, em amostra granular natural, à carga constante, conforme NBR13292.</t>
  </si>
  <si>
    <t>AD 35.35.0700 (/)</t>
  </si>
  <si>
    <t>Ensaio para determinação do Índice Suporte Califórnia (CBR) - 5 pontos - obtido com energia Proctor Intermediário, através de, no mínimo, 5 corpos de prova, conforme recomendação da NBR9895, NBR6457, NBR7182.</t>
  </si>
  <si>
    <t>AD 35.35.0750 (/)</t>
  </si>
  <si>
    <t>Ensaio para determinação do Índice Suporte Califórnia (CBR) - 5 pontos - obtido com energia Proctor Modificado, através de, no mínimo, 5 corpos de prova, conforme recomendação da NBR9895, NBR6457, NBR7182.</t>
  </si>
  <si>
    <t>AD 35.35.0800 (/)</t>
  </si>
  <si>
    <t>Ensaio para determinação do Índice Suporte Califórnia (CBR) - 5 pontos - obtido com energia Proctor Normal, através de, no mínimo, 5 corpos de prova, conforme recomendação da NBR9895, NBR6457, NBR7182.</t>
  </si>
  <si>
    <t>AD 35.35.0850 (/)</t>
  </si>
  <si>
    <t>Ensaio para determinação do Índice Suporte Califórnia (CBR) - 3 pontos - obtido com energia Proctor Intermediário, através de, no mínimo, 5 corpos de prova, conforme recomendação da NBR9895, NBR6457, NBR7182.</t>
  </si>
  <si>
    <t>AD 35.35.0900 (/)</t>
  </si>
  <si>
    <t>Ensaio para determinação do Índice Suporte Califórnia (CBR) - 3 pontos - obtido com energia Proctor Modificado, através de, no mínimo, 5 corpos de prova, conforme recomendação da NBR9895, NBR6457, NBR7182.</t>
  </si>
  <si>
    <t>AD 35.35.0950 (/)</t>
  </si>
  <si>
    <t>Ensaio triaxial drenado em amostra moldada por CP.</t>
  </si>
  <si>
    <t>AD 35.35.1000 (/)</t>
  </si>
  <si>
    <t>Ensaio triaxial drenado em amostra natural por CP.</t>
  </si>
  <si>
    <t>AD 35.35.1050 (/)</t>
  </si>
  <si>
    <t>Ensaio triaxial não drenado em amostra moldada por CP.</t>
  </si>
  <si>
    <t>AD 35.35.1100 (/)</t>
  </si>
  <si>
    <t>Ensaio triaxial não drenado em amostra natural por CP.</t>
  </si>
  <si>
    <t>AD 40 Mão-de-Obra</t>
  </si>
  <si>
    <t>AD 40.05 Mão-de-Obra da Administração Local</t>
  </si>
  <si>
    <t>AD 40.05.0050 (/)</t>
  </si>
  <si>
    <t>Ajudante (inclusive encargos sociais).</t>
  </si>
  <si>
    <t>AD 40.05.0056 (/)</t>
  </si>
  <si>
    <t>Almoxarife (inclusive encargos sociais).</t>
  </si>
  <si>
    <t>AD 40.05.0068 (/)</t>
  </si>
  <si>
    <t>Apontador (inclusive encargos sociais).</t>
  </si>
  <si>
    <t>AD 40.05.0074 (/)</t>
  </si>
  <si>
    <t>Auxiliar de almoxarife (inclusive encargos sociais).</t>
  </si>
  <si>
    <t>AD 40.05.0077 (A)</t>
  </si>
  <si>
    <t>Auxiliar de enfermagem (inclusive encargos sociais).</t>
  </si>
  <si>
    <t>AD 40.05.0080 (/)</t>
  </si>
  <si>
    <t>Auxiliar de escritório (inclusive encargos sociais).</t>
  </si>
  <si>
    <t>AD 40.05.0086 (/)</t>
  </si>
  <si>
    <t>Técnico de nível médio (inclusive encargos sociais).</t>
  </si>
  <si>
    <t>AD 40.05.0092 (/)</t>
  </si>
  <si>
    <t>Auxiliar de topografia - serviços de campo (inclusive encargos sociais).</t>
  </si>
  <si>
    <t>AD 40.05.0094 (/)</t>
  </si>
  <si>
    <t>Biólogo na área de Meio Ambiente (inclusive encargos sociais).</t>
  </si>
  <si>
    <t>AD 40.05.0098 (/)</t>
  </si>
  <si>
    <t>Chefe de escritório (inclusive encargos sociais).</t>
  </si>
  <si>
    <t>AD 40.05.0104 (/)</t>
  </si>
  <si>
    <t>Desenhista A (inclusive encargos sociais).</t>
  </si>
  <si>
    <t>AD 40.05.0110 (/)</t>
  </si>
  <si>
    <t>Digitador (inclusive encargos sociais).</t>
  </si>
  <si>
    <t>AD 40.05.0116 (/)</t>
  </si>
  <si>
    <t>Encarregado (inclusive encargos sociais).</t>
  </si>
  <si>
    <t>AD 40.05.0119 (A)</t>
  </si>
  <si>
    <t>Enfermeiro (inclusive encargos sociais).</t>
  </si>
  <si>
    <t>AD 40.05.0122 (/)</t>
  </si>
  <si>
    <t>Engenheiro, arquiteto ou geólogo jr (inclusive encargos sociais).</t>
  </si>
  <si>
    <t>AD 40.05.0128 (/)</t>
  </si>
  <si>
    <t>Engenheiro ou arquiteto, coordenador geral de projetos ou supervisor de obras (inclusive encargos sociais).</t>
  </si>
  <si>
    <t>AD 40.05.0134 (/)</t>
  </si>
  <si>
    <t>Engenheiro,  arquiteto ou geólogo sênior (inclusive encargos sociais).</t>
  </si>
  <si>
    <t>AD 40.05.0138 (A)</t>
  </si>
  <si>
    <t>Engenheiro de segurança do trabalho (inclusive encargos sociais).</t>
  </si>
  <si>
    <t>AD 40.05.0140 (/)</t>
  </si>
  <si>
    <t>Escriturário (inclusive encargos sociais).</t>
  </si>
  <si>
    <t>AD 40.05.0146 (/)</t>
  </si>
  <si>
    <t>Estagiário (inclusive encargos sociais).</t>
  </si>
  <si>
    <t>AD 40.05.0149 (A)</t>
  </si>
  <si>
    <t>Médico do trabalho (inclusive encargos sociais).</t>
  </si>
  <si>
    <t>AD 40.05.0152 (/)</t>
  </si>
  <si>
    <t>Mestre de obra A (inclusive encargos sociais).</t>
  </si>
  <si>
    <t>AD 40.05.0158 (/)</t>
  </si>
  <si>
    <t>Mestre de obra B (inclusive encargos sociais).</t>
  </si>
  <si>
    <t>AD 40.05.0164 (/)</t>
  </si>
  <si>
    <t>Motorista de caminhão e carreta (inclusive encargos sociais).</t>
  </si>
  <si>
    <t>AD 40.05.0170 (/)</t>
  </si>
  <si>
    <t>Motorista de veículo leve de serviço (inclusive encargos sociais).</t>
  </si>
  <si>
    <t>AD 40.05.0173 (/)</t>
  </si>
  <si>
    <t>Motorista operador de reboque e munck (inclusive encargos sociais).</t>
  </si>
  <si>
    <t>AD 40.05.0176 (/)</t>
  </si>
  <si>
    <t>Operador de computador (inclusive encargos sociais).</t>
  </si>
  <si>
    <t>AD 40.05.0182 (/)</t>
  </si>
  <si>
    <t>Programador de computador (inclusive encargos sociais).</t>
  </si>
  <si>
    <t>AD 40.05.0188 (/)</t>
  </si>
  <si>
    <t>Secretária (inclusive encargos sociais).</t>
  </si>
  <si>
    <t>AD 40.05.0200 (/)</t>
  </si>
  <si>
    <t>Supervisor de tráfego, com todo o seu EPI, colete, capa, boné, apito, (inclusive encargos sociais).</t>
  </si>
  <si>
    <t>AD 40.05.0206 (/)</t>
  </si>
  <si>
    <t>Técnico em eletrônica ou eletrotécnica (inclusive encargos sociais).</t>
  </si>
  <si>
    <t>AD 40.05.0209 (A)</t>
  </si>
  <si>
    <t>Técnico de segurança do trabalho (inclusive encargos sociais).</t>
  </si>
  <si>
    <t>AD 40.05.0212 (/)</t>
  </si>
  <si>
    <t>Topógrafo A - serviços de campo e escritório, com responsabilidade de dirigí-los (inclusive encargos sociais).</t>
  </si>
  <si>
    <t>AD 40.05.0218 (A)</t>
  </si>
  <si>
    <t>Vigia (inclusive encargos sociais).</t>
  </si>
  <si>
    <t>AL 05 Alvenaria</t>
  </si>
  <si>
    <t>AL 05.03 Alvenaria de Pedra Natural Bruta (seca) - Paredes</t>
  </si>
  <si>
    <t>AL 05.03.0050 (/)</t>
  </si>
  <si>
    <t>Alvenaria de pedra seca em elevação, de uma face, feita com blocos de dimensões aproximadas de (30x30x30)cm até (40x40x40)cm, até 3m de altura.</t>
  </si>
  <si>
    <t>AL 05.05 Alvenaria de Pedra Natural Aparelhada (argamassada)</t>
  </si>
  <si>
    <t>AL 05.05.0050 (/)</t>
  </si>
  <si>
    <t>Alvenaria de pedra em elevação, de uma face, feita com blocos de dimensões aproximadas de (30x30x30)cm até (40x40x40)cm, assentes com argamassa de cimento, saibro e areia 1:2:3, juntas simples, até 1,50m de altura.</t>
  </si>
  <si>
    <t>AL 05.05.0053 (/)</t>
  </si>
  <si>
    <t>Alvenaria de pedra em elevação, de uma face, feita com blocos de  pedra-de-mão, assentes com argamassa de cimento, saibro e areia, traço 1:2:3, até 1,50m de altura, sendo a espessura até 0,35m.</t>
  </si>
  <si>
    <t>AL 05.05.0100 (/)</t>
  </si>
  <si>
    <t>Alvenaria de pedra em elevação, de uma face, feita com blocos de dimensões aproximadas de (30x30x30)cm até (40x40x40)cm, assentes com argamassa de cimento, saibro e areia 1:2:3, juntas simples, acima de 1,50 até 3m de altura.</t>
  </si>
  <si>
    <t>AL 05.05.0150 (/)</t>
  </si>
  <si>
    <t>Alvenaria de pedra em elevação, de 2 faces, feita com blocos de pedra-de-mão, assentes com argamassa de cimento, saibro e areia no traço 1:2:3, até 1,50m de altura, sendo espessura até 0,35m.</t>
  </si>
  <si>
    <t>AL 05.05.0200 (/)</t>
  </si>
  <si>
    <t>Alvenaria de pedra em elevação, de 2 faces, feita com blocos de  pedra-de-mão, assentes com argamassa de cimento, saibro e areia no traço 1:2:3, acima de 1,50 até 3m de altura, sendo espessura até 0,35m.</t>
  </si>
  <si>
    <t>AL 05.05.0250 (A)</t>
  </si>
  <si>
    <t>Junta relevo, em alvenaria de pedra em elevação, de 1 face, feita com blocos de dimensões aproximadas de (30x30x30)cm até (40x40x40)cm, com argamassa de cimento, cal e areia fina, no traço 1:3:5.</t>
  </si>
  <si>
    <t>AL 05.10 Alvenaria de Tijolos Cerâmicos Maciços - Paredes</t>
  </si>
  <si>
    <t>AL 05.10.0050 (/)</t>
  </si>
  <si>
    <t>Alvenaria de tijolo maciço (7x10x20)cm, com argamassa de cimento e saibro no traço 1:6, em paredes de meia vez (0,10m), de superfície corrida, até 1,50m de altura, e medida pela área real.</t>
  </si>
  <si>
    <t>AL 05.10.0053 (/)</t>
  </si>
  <si>
    <t>Alvenaria de tijolo maciço (7x10x20)cm, com argamassa de cimento e saibro no traço 1:6, em paredes de meia vez (0,10m), de superfície corrida, até 3m de altura, e medida pela área real.</t>
  </si>
  <si>
    <t>AL 05.10.0059 (/)</t>
  </si>
  <si>
    <t>Alvenaria de tijolo maciço (7x10x20)cm, com argamassa de cimento e saibro no traço 1:6, em paredes de meia vez (0,10m), de superfície corrida, de 3m a 4,50m de altura, e medida pela área real.</t>
  </si>
  <si>
    <t>AL 05.10.0103 (/)</t>
  </si>
  <si>
    <t>Alvenaria de tijolo maciço (7x10x20)cm, com argamassa de cimento e saibro no traço 1:6, em paredes com vãos ou arestas, de meia vez (0,10m), até 3m  de altura, e medida pela área real.</t>
  </si>
  <si>
    <t>AL 05.10.0106 (/)</t>
  </si>
  <si>
    <t>Alvenaria de tijolo maciço (7x10x20)cm, com argamassa de cimento e saibro no traço 1:6, em paredes com vãos ou arestas, de meia vez (0,10m), de 3m a 4,50m de altura, e medida pela área real.</t>
  </si>
  <si>
    <t>AL 05.10.0150 (/)</t>
  </si>
  <si>
    <t>Alvenaria de tijolo maciço (7x10x20)cm, com argamassa de cimento e saibro no traço 1:6, em paredes de 1 vez (0,20m), de superfície corrida, até 1,50m de altura, e medida pela área real.</t>
  </si>
  <si>
    <t>AL 05.10.0152 (/)</t>
  </si>
  <si>
    <t>Alvenaria de tijolo maciço (7x10x20)cm, com argamassa de cimento e saibro no traço 1:6, em paredes de 1 vez (0,20m), de superfície corrida, até 3m de altura, e medida pela área real.</t>
  </si>
  <si>
    <t>AL 05.10.0153 (/)</t>
  </si>
  <si>
    <t>Alvenaria de tijolo maciço (7x10x20)cm, com argamassa de cimento e saibro no traço 1:6, em paredes com vãos ou arestas, de 1 vez (0,20m), até 3m de altura, e medida pela área real.</t>
  </si>
  <si>
    <t>AL 05.10.0156 (/)</t>
  </si>
  <si>
    <t>Alvenaria de tijolo maciço (7x10x20)cm, com argamassa de cimento e saibro no traço 1:6, em paredes de 1 vez (0,20m), de superfície corrida, de 3m a 4,50m de altura, e medida pela área real.</t>
  </si>
  <si>
    <t>AL 05.10.0200 (/)</t>
  </si>
  <si>
    <t>Alvenaria de tijolo maciço (7x10x20)cm, com argamassa de cimento e saibro no traço 1:6, em paredes com vãos ou arestas, de 1 vez (0,20m), de 3m a 4,50m de altura, e medida pela área real.</t>
  </si>
  <si>
    <t>AL 05.15 Alvenaria de Tijolos Cerâmicos Maciços - Caixas Enterradas</t>
  </si>
  <si>
    <t>AL 05.15.0050 (/)</t>
  </si>
  <si>
    <t>Alvenaria para caixas enterradas, até 0,80m de profundidade, de tijolo maciço (7x10x20)cm, com argamassa de cimento, saibro e areia no traço 1:2:2 e parede de meia vez.</t>
  </si>
  <si>
    <t>AL 05.15.0100 (/)</t>
  </si>
  <si>
    <t>Alvenaria para caixas enterradas, até 0,80m de profundidade, de tijolo maciço (7x10x20)cm, com argamassa de cimento, saibro e areia no traço 1:2:2 e parede de 1 vez (19cm).</t>
  </si>
  <si>
    <t>AL 05.15.0103 (/)</t>
  </si>
  <si>
    <t>Alvenaria para caixas enterradas, de 0,80m a 1,60m de profundidade, de tijolo maciço (7x10x20)cm, com argamassa de cimento, saibro e areia no traço 1:2:2 e parede de 1 vez e meia (29cm).</t>
  </si>
  <si>
    <t>AL 05.20 Alvenaria de Blocos Cerâmicos Vazados (vedação)</t>
  </si>
  <si>
    <t>AL 05.20.0050 (/)</t>
  </si>
  <si>
    <t>Alvenaria de tijolo (10x20x20)cm,de furos redondos, com argamassa de cimento e saibro no traço 1:8, em parede de meia vez (0,10m), de superfície corrida, até 1,50m de altura, e medida pela área real.</t>
  </si>
  <si>
    <t>AL 05.20.0053 (/)</t>
  </si>
  <si>
    <t>Alvenaria de tijolo (10x20x20)cm, de furos redondos, com argamassa de cimento e saibro no traço 1:8, em parede de meia vez (0,10m), de superfície corrida, até 3m de altura, e medida pela área real.</t>
  </si>
  <si>
    <t>AL 05.20.0056 (/)</t>
  </si>
  <si>
    <t>Alvenaria de tijolo (10x20x20)cm, de furos redondos, com argamassa de cimento e saibro no traço 1:8, em paredes de meia vez (0,10m), de superfície corrida, de 3m a 4,50m de altura, e medida pela área real.</t>
  </si>
  <si>
    <t>AL 05.20.0100 (/)</t>
  </si>
  <si>
    <t>Alvenaria de tijolo (10x20x20)cm, de furos redondos, com argamassa de cimento e saibro no traço 1:8, em parede com vãos ou arestas (0,10m), até 3m de altura, e medida pela área real.</t>
  </si>
  <si>
    <t>AL 05.20.0103 (/)</t>
  </si>
  <si>
    <t>Alvenaria de tijolo (10x20x20)cm, de furos redondos, com argamassa de cimento e saibro no traço 1:8, em paredes com vãos ou arestas de meia vez (0,10m), de 3m a 4,50m de altura, e medida pela área real.</t>
  </si>
  <si>
    <t>AL 05.20.0150 (/)</t>
  </si>
  <si>
    <t>Alvenaria de tijolo (10x20x30)cm, de furos redondos, com argamassa de cimento e saibro no traço 1:8, em paredes de meia vez (0,10m), de superfície corrida, até 1,50m de altura, e medida pela área real.</t>
  </si>
  <si>
    <t>AL 05.20.0153 (/)</t>
  </si>
  <si>
    <t>Alvenaria de tijolo (10x20x30)cm, de furos redondos, com argamassa de cimento e saibro no traço 1:8, em paredes de meia vez (0,10m), de superfície corrida, até 3m de altura, e medida pela área real.</t>
  </si>
  <si>
    <t>AL 05.20.0156 (/)</t>
  </si>
  <si>
    <t>Alvenaria de tijolo (10x20x30)cm, de furos redondos, com argamassa de cimento e saibro no traço 1:8, em paredes de meia vez (0,10m), de superfície corrida de 3m a 4,50m de altura, e medida pela área real.</t>
  </si>
  <si>
    <t>AL 05.20.0200 (/)</t>
  </si>
  <si>
    <t>Alvenaria de tijolo (10x20x30)cm, de furos redondos, com argamassa de cimento e saibro no traço 1:8, em paredes com vãos ou arestas (0,10m), até 3m de altura, e medida pela área real.</t>
  </si>
  <si>
    <t>AL 05.20.0203 (/)</t>
  </si>
  <si>
    <t>Alvenaria de tijolo (10x20x30)cm, de furos redondos, com argamassa de cimento e saibro no traço 1:8, em paredes com vãos ou arestas de meia vez (0,10m), de 3m a 4,50m de altura, e medida pela área real.</t>
  </si>
  <si>
    <t>AL 05.20.0250 (/)</t>
  </si>
  <si>
    <t>Alvenaria de tijolo (10x20x20)cm, de furos redondos, com argamassa de cimento e saibro no traço 1:8, em paredes de 1 vez (0,20m), de superfície corrida, até 1,50m de altura, e medida pela área real.</t>
  </si>
  <si>
    <t>AL 05.20.0253 (/)</t>
  </si>
  <si>
    <t>Alvenaria de tijolo (10x20x20)cm, de furos redondos, com argamassa de cimento e saibro no traço 1:8, em paredes de 1 vez (0,20m), de superfície corrida, até 3m de altura, e medida pela área real.</t>
  </si>
  <si>
    <t>AL 05.20.0300 (/)</t>
  </si>
  <si>
    <t>Alvenaria de tijolo (10x20x20)cm, de furos redondos, com argamassa de cimento e saibro no traço 1:8, em parede com vãos ou arestas (0,20m), até 3m de altura, e medida pela área real.</t>
  </si>
  <si>
    <t>AL 05.20.0303 (/)</t>
  </si>
  <si>
    <t>Alvenaria de tijolo (10x20x20)cm, de furos redondos, com argamassa de cimento e saibro no traço 1:8, em parede com vãos ou arestas (0,20m), de 3m a 4,50m de altura, e medida pela área real.</t>
  </si>
  <si>
    <t>AL 05.20.0350 (/)</t>
  </si>
  <si>
    <t>Alvenaria de tijolo (10x20x30)cm, de furos redondos, com argamassa de cimento e saibro no traço 1:8, em paredes de 1 vez (0,20m), de superfície corrida, até 1,50m de altura, e medida pela área real.</t>
  </si>
  <si>
    <t>AL 05.20.0353 (/)</t>
  </si>
  <si>
    <t>Alvenaria de tijolo (10x20x30)cm, de furos redondos, com argamassa de cimento e saibro no traço 1:8, em paredes de 1 vez (0,20m), de superfície corrida, até 3m de altura, e medida pela área real.</t>
  </si>
  <si>
    <t>AL 05.20.0400 (/)</t>
  </si>
  <si>
    <t>Alvenaria de tijolo (10x20x30)cm, de furos redondos, com argamassa de cimento e saibro no traço 1:8, em paredes com vãos ou arestas (0,20m), até 3m de altura, e medida pela área real.</t>
  </si>
  <si>
    <t>AL 05.20.0450 (/)</t>
  </si>
  <si>
    <t>Alvenaria de tijolo (10x20x30)cm, de furos redondos, com argamassa de cimento e saibro no traço 1:8, em paredes corridas de 1 vez (0,20m), de 3m a 4,50m de altura, e medida pela área real.</t>
  </si>
  <si>
    <t>AL 05.20.0500 (/)</t>
  </si>
  <si>
    <t>Alvenaria de tijolo (10x20x30)cm, de furos redondos, com argamassa de cimento e saibro no traço 1:8, em paredes com vãos ou arestas de 1 vez (0,20m), de 3m a 4,50m de altura, e medida pela área real.</t>
  </si>
  <si>
    <t>AL 05.23 Alvenaria de Blocos Cerâmicos Vazados (estrutural)</t>
  </si>
  <si>
    <t>AL 05.23.0100 (/)</t>
  </si>
  <si>
    <t>Alvenaria estrutural de tijolo cerâmico (14x19x29)cm, aparentes, espessura de 14cm, para superfícies com vãos e arestas.  Fornecimento e assentamento.</t>
  </si>
  <si>
    <t>AL 05.23.0200 (/)</t>
  </si>
  <si>
    <t>Alvenaria estrutural de tijolo cerâmico tipo "L" (14x19x29)cm, aparentes, espessura de 14cm, para cintas e vergas de amarração.  Fornecimento e assentamento.</t>
  </si>
  <si>
    <t>AL 05.23.0300 (/)</t>
  </si>
  <si>
    <t>Alvenaria estrutural de tijolo cerâmico tipo "U" (14x19x29)cm, aparentes, espessura de 14cm, para cintas e vergas de amarração.  Fornecimento e assentamento.</t>
  </si>
  <si>
    <t>AL 05.25 Alvenaria de Blocos de Concreto (vedação)</t>
  </si>
  <si>
    <t>AL 05.25.0050 (/)</t>
  </si>
  <si>
    <t>Alvenaria de blocos de concreto (10x20x40)cm, com argamassa de cimento e areia no traço 1:8, em paredes corridas de 0,10m de espessura, até 3m de altura, e medida pela área real.</t>
  </si>
  <si>
    <t>AL 05.25.0053 (/)</t>
  </si>
  <si>
    <t>Alvenaria de blocos de concreto (10x20x40)cm, com argamassa de cimento e areia no traço 1:8, em paredes corridas de 0,10m de espessura, de 3m a 4,50m de altura, e medida pela área real.</t>
  </si>
  <si>
    <t>AL 05.25.0100 (/)</t>
  </si>
  <si>
    <t>Alvenaria de blocos de concreto (10x20x40)cm, com argamassa de cimento e areia, no traço 1:8, em paredes com vãos e arestas de meia vez (0,10m), até 3m de altura, e medida pela área real.</t>
  </si>
  <si>
    <t>AL 05.25.0103 (/)</t>
  </si>
  <si>
    <t>Alvenaria de blocos de concreto (10x20x40)cm, com argamassa de cimento e areia no traço 1:8, em paredes com vãos e arestas de meia vez (0,10m),de 3m a 4,50m de altura, e medida pela área real.</t>
  </si>
  <si>
    <t>AL 05.25.0250 (/)</t>
  </si>
  <si>
    <t>Alvenaria de blocos de concreto (15x20x40)cm, em paredes de 0,15m de espessura, com argamassa de cimento e areia no traço 1:4 (em volume), no assentamento e no preenchimento dos vazios dos blocos, até 1,50m de altura e medida pela área real.</t>
  </si>
  <si>
    <t>AL 05.25.0300 (/)</t>
  </si>
  <si>
    <t>Alvenaria de blocos de concreto (15x20x40)cm, com argamassa de cimento e areia no traço 1:8, em paredes de 0,15m de espessura, de superfície corrida, e medida pela área real.</t>
  </si>
  <si>
    <t>AL 05.25.0350 (/)</t>
  </si>
  <si>
    <t>Alvenaria de blocos de concreto (10x20x40)cm, com argamassa de cimento e areia no traço 1:8, em paredes corridas de 0,20m de espessura, até 3m de altura, e medida pela área real.</t>
  </si>
  <si>
    <t>AL 05.25.0353 (/)</t>
  </si>
  <si>
    <t>Alvenaria de blocos de concreto (10x20x40)cm, com argamassa de cimento e areia no traço 1:8, em paredes corridas de 0,20m de espessura, de 3m a 4,50m de altura, e medida pela área real.</t>
  </si>
  <si>
    <t>AL 05.25.0400 (/)</t>
  </si>
  <si>
    <t>Alvenaria de blocos de concreto (10x20x40)cm, com argamassa de cimento e areia no traço 1:8, em paredes com vãos ou arestas de 0,20m de espessura, até 3m de altura, e medida pela área real.</t>
  </si>
  <si>
    <t>AL 05.25.0403 (/)</t>
  </si>
  <si>
    <t>Alvenaria de blocos de concreto (10x20x40)cm, com argamassa de cimento e areia no traço 1:8, em paredes com vãos ou arestas de 0,20m de espessura, de 3m a 4,50m de altura, e medida pela área real.</t>
  </si>
  <si>
    <t>AL 05.25.0450 (/)</t>
  </si>
  <si>
    <t>Alvenaria de blocos de concreto (20x20x40)cm, com argamassa de cimento e areia no traço 1:6, em paredes de 0,20m de espessura, de superfície corrida, até 3m de altura, e medida pela área real.</t>
  </si>
  <si>
    <t>AL 05.25.0453 (/)</t>
  </si>
  <si>
    <t>Alvenaria de blocos de concreto (20x20x40)cm, com argamassa de cimento e areia no traço 1:6, em paredes corridas de 0,20m de espessura, de 3m a 4,50m de altura, e medida pela área real.</t>
  </si>
  <si>
    <t>AL 05.27 Alvenaria de Blocos de Concreto (estrutural)</t>
  </si>
  <si>
    <t>AL 05.27.0100 (/)</t>
  </si>
  <si>
    <t>Alvenaria de blocos de concreto estrutural (15x20x40)cm, com argamassa de cimento e areia no traço 1:8, em paredes com vãos de meia vez (0,15m), até 3m de altura, e medida pela área real.</t>
  </si>
  <si>
    <t>AL 05.29 Alvenaria de Blocos de Concreto Celular</t>
  </si>
  <si>
    <t>AL 05.29.0100 (/)</t>
  </si>
  <si>
    <t>Alvenaria de blocos de concreto celular (10x30x60)cm, com argamassa de cimento, cal hidratada e areia fina no traço 1:3:5, em paredes de 10cm de espessura e medida pela área real.</t>
  </si>
  <si>
    <t>AL 05.30 Alvenaria de Blocos Vazados (cobogó)</t>
  </si>
  <si>
    <t>AL 05.30.0050 (A)</t>
  </si>
  <si>
    <t>Parede de blocos vazados (cobogó), em tijolos cerâmicos (10x10x10)cm, assentes com argamassa de cimento e areia no traço 1:4, levando um vergalhão de 5,0mm em cada junta, preso nas extremidades à estrutura ou alvenaria existente. Fornecimento e assentamento.</t>
  </si>
  <si>
    <t>AL 05.30.0150 (A)</t>
  </si>
  <si>
    <t>Parede de blocos vazados (cobogó), em placas de concreto (51x51x7)cm, furos quadrados, assentes com argamassa de cimento e areia no traço 1:4, levando um vergalhão de 5,0mm em cada junta, preso nas extremidades, à estrutura ou alvenaria existente. Fornecimento e assentamento.</t>
  </si>
  <si>
    <t>AL 05.30.0200 (/)</t>
  </si>
  <si>
    <t>Parede de elementos vazados (cobogó), em placas de concreto modelo 22-B, Neo-Rex ou similar, medindo: (33x33x10)cm, assentes com argamassa de cimento e areia, no traço 1:4.  Fornecimento e assentamento.</t>
  </si>
  <si>
    <t>AL 05.30.0250 (/)</t>
  </si>
  <si>
    <t>Paredes de veneziana de concreto, em tijolos tipo Neo-Rex nº 59 (39x10x10)cm ou similar, assentes com argamassa de cimento e aeia no traço 1:4.  Fornecimento e assentamento.</t>
  </si>
  <si>
    <t>AL 05.35 Alvenaria de Blocos de Vidro</t>
  </si>
  <si>
    <t>AL 05.35.0050 (A)</t>
  </si>
  <si>
    <t>Alvenaria de blocos de vidro nacional, tipo veneziana (19x8x9,5)cm, assentes com argamassa de cimento, cal e areia fina, no traço 1:3:5.  Fornecimento e assentamento.</t>
  </si>
  <si>
    <t>AL 05.35.0100 (/)</t>
  </si>
  <si>
    <t>Alvenaria de blocos de vidro nacional, canelado (20x20x10)cm, assentes com argamassa de cimento, cal e areia fina, no traço 1:3:5. Fornecimento e assentamento.</t>
  </si>
  <si>
    <t>AL 05.35.0150 (/)</t>
  </si>
  <si>
    <t>Alvenaria de blocos de vidro nacional, incolor (20x20x10)cm, padrão Rio-Cidade, assentes com silicone. Fornecimento e assentamento.</t>
  </si>
  <si>
    <t>AL 10 Divisórias</t>
  </si>
  <si>
    <t>AL 10.05 Paredes Divisórias</t>
  </si>
  <si>
    <t>AL 10.05.0050 (A)</t>
  </si>
  <si>
    <t>Divisória de madeira de dupla face, construída com chapas de compensado de 6mm, estruturada internamente com sarrafos de madeira serrada de (2,5 x 5)cm, com utilização de 2 vezes, exclusive pintura.  Fornecimento e colocação.</t>
  </si>
  <si>
    <t>AL 10.05.0100 (A)</t>
  </si>
  <si>
    <t>Painel de madeira face única, construído com chapa de compensado com 10mm, estruturada com sarrafos de madeira serrada de (2,5 x 5)cm, com utilização de 2 vezes, exclusive pintura.  Fornecimento e colocação.</t>
  </si>
  <si>
    <t>AL 10.05.0150 (/)</t>
  </si>
  <si>
    <t>Divisória tipo painel-painel, com 35mm de espessura, considerando uma área superior a 100m2, constituída de painel cego, com miolo semi-oco, revestido em chapa dura de alta densidade, pintado, estruturado em perfis de aço galvanizado pintado, inclusive portas e exclusive suas ferragens. Fornecimento e colocação.</t>
  </si>
  <si>
    <t>AL 10.05.0153 (/)</t>
  </si>
  <si>
    <t>Divisória tipo painel-painel, com 35mm de espessura, considerando uma área superior a 100m2, constituída de painel cego, com miolo semi-oco, revestido em chapa dura de alta densidade, com laminado melamínico de baixa pressão, estruturado em perfis de aço galvanizado, pintado, inclusive portas e exclusive suas ferragens. Fornecimento e colocação.</t>
  </si>
  <si>
    <t>AL 10.05.0156 (/)</t>
  </si>
  <si>
    <t>Divisória tipo painel-painel, com 35mm de espessura, considerando uma área superior a 100m2, constituída de painel cego com miolo semi-oco, revestido em chapa dura de alta densidade, pintado, estruturado em perfis de alumínio anodizado natural, inclusive portas e exclusive suas ferragens. Fornecimento e colocação.</t>
  </si>
  <si>
    <t>AL 10.05.0200 (/)</t>
  </si>
  <si>
    <t>Divisória tipo painel-painel, com 35mm de espessura, considerando uma área superior a 100m2, constituída de painel cego, com miolo semi-oco, revestido em chapa dura de alta densidade, com laminado melamínico de baixa pressão, estruturado em perfis de alumínio anodizado natural, inclusive portas e exclusive suas ferragens. Fornecimento e colocação.</t>
  </si>
  <si>
    <t>AL 10.05.0400 (/)</t>
  </si>
  <si>
    <t>Divisória tipo painel-bandeira de vidro, com 35mm de espessura, considerando uma área superior a 100m2, constituída de painel e vidro na parte superior (inclusive este), com miolo semi-oco, revestido em chapa dura de alta densidade, pintado, estruturado em perfis de aço galvanizado pintado, inclusive portas e exclusive suas ferragens. Fornecimento e colocação.</t>
  </si>
  <si>
    <t>AL 10.05.0450 (/)</t>
  </si>
  <si>
    <t>Divisória tipo painel-bandeira de vidro, com 35mm de espessura, considerando uma área superior a 100m2, constituída de painel de vidro na parte superior (inclusive este), com miolo semi-oco, revestido em chapa dura de alta densidade, com laminado melamínico de baixa pressão, estruturado em perfis de aço galvanizado, pintado, inclusive portas e exclusive suas ferragens. Fornecimento e colocação.</t>
  </si>
  <si>
    <t>AL 10.05.0600 (/)</t>
  </si>
  <si>
    <t>Divisória tipo painel-bandeira de vidro, com 35mm de espessura, considerando uma área superior a 100m2, constituída de painel e vidro na parte superior (inclusive este), com miolo semi-oco, revestido em chapa dura de alta densidade, pintado, estruturado em perfis de alumínio anodizado natural, inclusive portas e exclusive suas ferragens. Fornecimento e colocação.</t>
  </si>
  <si>
    <t>AL 10.05.0650 (/)</t>
  </si>
  <si>
    <t>Divisória tipo painel-bandeira de vidro, com 35mm de espessura, considerando uma área superior a 100m2, constituída de painel e vidro na parte superior (inclusive este), com miolo semi-oco, revestido em chapa dura de alta densidade, com laminado melamínico de baixa pressão, estruturado em perfis de alumínio anodizado natural, inclusive portas e exclusive suas ferragens. Fornecimento e colocação.</t>
  </si>
  <si>
    <t>AL 10.05.0750 (/)</t>
  </si>
  <si>
    <t>Divisória tipo painel-vidro-painel, com 35mm de espessura, considerando uma área superior a 100m2, constituída de painel cego até a altura de 1,10m e acima de 2,10m, com vidro entre 1,10 e 2,10m (inclusive este), com miolo semi-oco, revestido em chapa dura de alta densidade, pintado, estruturado em perfis de aço galvanizado, pintado, inclusive portas e exclusive suas ferragens. Fornecimento e colocação.</t>
  </si>
  <si>
    <t>AL 10.05.0800 (/)</t>
  </si>
  <si>
    <t>Divisória tipo painel-vidro-painel, com 35mm de espessura, considerando uma área superior a 100m2, constituída de painel cego até a altura de 1,10m e acima de 2,10m, com vidro entre 1,10 e 2,10m (inclusive este), com miolo semi-oco, revestido em chapa dura de alta densidade, com laminado melamínico de baixa pressão, estruturado em perfis de aço galvanizado, pintado, inclusive portas e exclusive suas ferragens. Fornecimento e colocação.</t>
  </si>
  <si>
    <t>AL 10.05.0850 (/)</t>
  </si>
  <si>
    <t>Divisória tipo painel-vidro-painel, com 35mm de espessura, considerando uma área superior a 100m2, constituída de painel cego até a altura de 1,10m e acima de 2,10m, com vidro entre 1,10 e 2,10m (inclusive este), com miolo maciço, retardante de fogo, à base mineral de vermiculita expandida, revestido em chapa dura de alta densidade, pintado, estruturado em perfis de aço galvanizado, pintado, inclusive portas e exclusive suas ferragens. Fornecimento e colocação.</t>
  </si>
  <si>
    <t>AL 10.05.0950 (/)</t>
  </si>
  <si>
    <t>Divisória tipo painel-vidro-painel, com 35mm de espessura, considerando uma área superior a 100m2, constituída de painel cego até a altura de 1,10m e acima de 2,10m, com vidro entre 1,10 e 2,10m (inclusive este), com miolo semi-oco, revestido em chapa dura de alta densidade, pintado, estruturado em perfis de alumínio anodizado natural, inclusive portas e exclusive suas ferragens. Fornecimento e colocação.</t>
  </si>
  <si>
    <t>AL 10.05.1000 (/)</t>
  </si>
  <si>
    <t>Divisória tipo painel-vidro-painel, com 35mm de espessura, considerando uma área superior a 100m2, constituída de painel cego até a altura de 1,10 e 2,10m, com vidro entre 1,10 e 2,10m (inclusive este), com miolo semi-oco, revestido em chapa dura de alta densidade, com laminado melamínico de baixa pressão, estruturado em perfis de alumínio anodizado natural, inclusive portas e exclusive suas ferragens. Fornecimento e colocação.</t>
  </si>
  <si>
    <t>AL 10.05.1150 (A)</t>
  </si>
  <si>
    <t>Painel de acabamento para cabines e palcos, construído com pano de polipropileno, gramatura 60, com largura de 1,40m, em cor, estruturado com madeira serrada de (2 x 5)cm .  Fornecimento e colocação.</t>
  </si>
  <si>
    <t>AL 10.05.1200 (/)</t>
  </si>
  <si>
    <t>Painel divisório com (3,0x0,5x0,1)m, de concreto celular autoclavado, conforme DIN 4223, com densidade nominal de 725Kg/m3, resistência mínima de ruptura de 45Kg/m2 e armadura CA-60 eletrosoldada , Sical ou similar.  Fornecimento e instalação.</t>
  </si>
  <si>
    <t>AL 10.05.2000 (/)</t>
  </si>
  <si>
    <t>Parede divisória em Painel Wall Eternit ou similar, fixado em perfil guia no piso ou teto e perfil "H" montante em chapa perfilada de aço zincado.  Fornecimento e colocação.</t>
  </si>
  <si>
    <t>AL 10.05.2500 (/)</t>
  </si>
  <si>
    <t>Parede divisória termo-acústica, tipo sanduiche, lisa, em chapa de aço galvanizado, 0,50mm, para uso onde se requer isolamento termo-accústico e conforto térmico, dupla estanqueidade lateral (superior/inferior) com pintura eletrostática branca, com miolo de isopor, fixado em perfil guia no piso ou no teto e perfil "H", montante em chapa perfilada de aço zincado. Fornecimento e colocação.</t>
  </si>
  <si>
    <t>AL 10.05.3000 (/)</t>
  </si>
  <si>
    <t>Parede divisória termo-acústica, tipo sanduiche, lisa, em chapa de aço galvanizado, 0,50mm, para uso onde se requer isolamento termo-acústico e conforto térmico, dupla estanqueidade lateral (superior/inferior) com pintura eletrostática branca, com miolo de isopor, fixado em perfil guia no piso ou teto e perfil "H", montante em chapa perfilada de aço zincado.  Fornecimento e colocação.</t>
  </si>
  <si>
    <t>AL 10.10 Paredes Divisórias para Sanitários e Banheiros</t>
  </si>
  <si>
    <t>AL 10.10.0050 (A)</t>
  </si>
  <si>
    <t>Parede divisória para sanitários, em placa de Mármore Branco Nacional, com 3cm de espessura, polida nas 2 faces, apoiada no piso e parede, exclusive fornecimento das ferragens de fixação do mármore, portas e suas ferragens. Fornecimento e colocação.</t>
  </si>
  <si>
    <t>AL 10.10.0053 (A)</t>
  </si>
  <si>
    <t>Parede divisória para sanitários, de placa de Mármore Branco Cintilante, com de 3cm de espessura, polida nas faces apoiada no piso e parede, exclusive fornecimento das ferragens de fixação de mármore, portas e suas ferragens. Fornecimento e colocação.</t>
  </si>
  <si>
    <t>AL 10.10.0100 (/)</t>
  </si>
  <si>
    <t>Parede divisória para sanitários e banheiros, de placas de concreto armado (fck=15MPa), com 3,50cm de espessura, chumbadas no piso e fixado na divisória, em 3 pontos na sua altura, por estribos previamente deixados na fundição da placa, exclusive revestimento, porta e suas ferragens. Fornecimento e colocação.</t>
  </si>
  <si>
    <t>AL 10.10.0103 (/)</t>
  </si>
  <si>
    <t>Parede, em placa de concreto armado fck=15MPa, com 5cm de espessura, chumbadas no piso e fixada na parede em 3 pontos, por estribos previamente deixados na furação da placa. Fornecimento e colocação.</t>
  </si>
  <si>
    <t>AL 10.15 Paredes Divisórias de Gesso</t>
  </si>
  <si>
    <t>AL 10.15.0050 (/)</t>
  </si>
  <si>
    <t>Parede interna, de gesso acartonado, constituído por 2 painéis de 12,5mm, estruturado em perfilados metálicos de 75mm, com espessura de 100mm e pé direito máximo de 3,50m, Lafarge - Gypsum ou similar.  Fornecimento e colocação.</t>
  </si>
  <si>
    <t>AP 05 Aparelhos Hidro-Sanitários</t>
  </si>
  <si>
    <t>AP 05.05 Aparelhos de Louça</t>
  </si>
  <si>
    <t>AP 05.05.0100 (/)</t>
  </si>
  <si>
    <t>Cabide de louça, de 4"x2", na cor branca, Celite ou similar.  Fornecimento e colocação.</t>
  </si>
  <si>
    <t>AP 05.05.0150 (/)</t>
  </si>
  <si>
    <t>Cuba de louça, de (49x36)cm, para lavatório, na cor branca.  Fornecimento.</t>
  </si>
  <si>
    <t>AP 05.05.0153 (A)</t>
  </si>
  <si>
    <t>Cuba de louça, de (49x36)cm,  para lavatório, na cor branca, torneira de 1/2", válvula de PVC rígido de 1"x2 3/8" e sifão de PVC rígido de 1"x1 1/2".  Fornecimento e colocação.</t>
  </si>
  <si>
    <t>AP 05.05.0200 (/)</t>
  </si>
  <si>
    <t>Lavatório, de (42x30)cm, na cor branca, torneira de 1/2", válvula, sifão de PVC rígido e rabicho de plástico.  Fornecimento.</t>
  </si>
  <si>
    <t>AP 05.05.0203 (/)</t>
  </si>
  <si>
    <t>Lavatório L911, na cor branca, de (42x30)cm, Deca ou similar.  Fornecimento.</t>
  </si>
  <si>
    <t>AP 05.05.0206 (/)</t>
  </si>
  <si>
    <t>Lavatório, na cor branca, de (45x33)cm, sifão de 1"x1 1/4", torneira de 1/2" com arejador, válvula e rabicho de plástico.  Fornecimento.</t>
  </si>
  <si>
    <t>AP 05.05.0209 (/)</t>
  </si>
  <si>
    <t>Lavatório, de (45x33)cm, na cor branca, referência 001905, Celite ou similar, com fixação.  Fornecimento.</t>
  </si>
  <si>
    <t>AP 05.05.0212 (/)</t>
  </si>
  <si>
    <t>Lavatório, na cor branca, de (52x43)cm, fixação, sifão de 1"x1 1/4", aparelho  com válvula simples, arrejador e rabicho cromado de 1/2".  Fornecimento.</t>
  </si>
  <si>
    <t>AP 05.05.0215 (/)</t>
  </si>
  <si>
    <t>Lavatório de embutir, na cor branca, linha ovalada, referência 13310103-6, Ideal Standard ou similar.  Fornecimento.</t>
  </si>
  <si>
    <t>AP 05.05.0250 (/)</t>
  </si>
  <si>
    <t>Mictório, com sifão integrado, na cor branca.  Fornecimento.</t>
  </si>
  <si>
    <t>AP 05.05.0300 (/)</t>
  </si>
  <si>
    <t>Papeleira de louça, de (15 x 15)cm, com rolete de plástico, na cor branca.  Fornecimento e colocação.</t>
  </si>
  <si>
    <t>AP 05.05.0400 (/)</t>
  </si>
  <si>
    <t>Porta-toalha de plástico, de 24", com consolos de louça, na cor branca.  Fornecimento e colocação.</t>
  </si>
  <si>
    <t>AP 05.05.0450 (/)</t>
  </si>
  <si>
    <t>Tanque de louça, de (63x55)cm, coluna e fixação.  Fornecimento.</t>
  </si>
  <si>
    <t>AP 05.05.0500 (/)</t>
  </si>
  <si>
    <t>Vaso sifonado, na cor branca, válvula de descarga luxo,  de 1 1/2", assento plástico.  Fornecimento.</t>
  </si>
  <si>
    <t>AP 05.05.0503 (/)</t>
  </si>
  <si>
    <t>Vaso sifonado, na cor branca.  Fornecimento.</t>
  </si>
  <si>
    <t>AP 05.05.0509 (/)</t>
  </si>
  <si>
    <t>Vaso sifonado, na cor branca, com assento plástico tipo popular e caixa de descarga plástica externa.  Fornecimento.</t>
  </si>
  <si>
    <t>AP 05.05.0512 (/)</t>
  </si>
  <si>
    <t>Vaso sifonado, linha Azaléia, na cor branca, Celite ou similar, e caixa de descarga de louça acoplada.  Fornecimento.</t>
  </si>
  <si>
    <t>AP 05.05.0550 (/)</t>
  </si>
  <si>
    <t>Vaso sifonado, infantil, na cor branca.  Fornecimento.</t>
  </si>
  <si>
    <t>AP 05.05.0553 (/)</t>
  </si>
  <si>
    <t>Vaso sanitário infantil, na cor branca, com fixação.  Fornecimento e assentamento.</t>
  </si>
  <si>
    <t>AP 05.07 Aparelhos Hidro-Sanitários para Deficientes Físicos</t>
  </si>
  <si>
    <t>AP 05.07.0100 (/)</t>
  </si>
  <si>
    <t>Assento especial para bacia sanitária para deficiente físico, cor gelo, linha Vogue Plus Conforto, referência AP52, da Deca ou similar.  Fornecimento.</t>
  </si>
  <si>
    <t>AP 05.07.0300 (/)</t>
  </si>
  <si>
    <t>Bacia sanitária para deficiente físico, cor gelo, linha Vogue Plus Conforto, referência P51, da Deca ou similar.  Fornecimento.</t>
  </si>
  <si>
    <t>AP 05.07.0800 (/)</t>
  </si>
  <si>
    <t>Lavatório de louça com coluna, para deficiente físico, cor gelo, linha Vogue Plus Conforto, referência L51, dimensões 55x47 cm, da Deca ou similar, coluna de louça universal referência C1, da Deca ou similar.  Fornecimento.</t>
  </si>
  <si>
    <t>AP 05.10 Aparelhos de Aço Inoxidável</t>
  </si>
  <si>
    <t>AP 05.10.0050 (/)</t>
  </si>
  <si>
    <t>Banca seca de aço inoxidável com 0,55m de largura, até 3m de comprimento, em chapa  18-304, sobre apoios de alvenaria de meia vez e verga de concreto, sem revestimento.  Fornecimento e colocação.</t>
  </si>
  <si>
    <t>AP 05.10.0053 (/)</t>
  </si>
  <si>
    <t>Banca de aço inoxidável de (2x0,55)m, em chapa 18-304, com 1 cuba de (500x400x200)mm, em chapa 20-304, válvula americana, sifão de 1 1/2"x1 1/2", sobre apoios de alvenaria de meia vez e verga de concreto, sem revestimento; exclusive torneira.  Fornecimento e colocação.</t>
  </si>
  <si>
    <t>AP 05.10.0100 (/)</t>
  </si>
  <si>
    <t>Banca de aço inoxidável de (2x0,55)m, em chapa 18-304, com 2 cubas de (500x400x200)mm, em chapa 20-304, 2 válvulas americana, 2 sifões de 1 1/2"x1 1/2", sobre apoios de alvenaria de meia vez e verga de concreto, sem revestimento; exclusive torneira.  Fornecimento e colocação.</t>
  </si>
  <si>
    <t>AP 05.10.0125 (/)</t>
  </si>
  <si>
    <t>Barra de apoio angular, em aço inoxidável AISI 304, diâmetro de 1 1/4", inclusive fixação com parafusos inoxidável e buchas plásticas.  Fornecimento.</t>
  </si>
  <si>
    <t>AP 05.10.0128 (/)</t>
  </si>
  <si>
    <t>Barra de apoio 90º, modelo "L", (60x60)cm, em aço inoxidável AISI 304, diâmetro de 1 1/4", inclusive fixação com parafusos inoxidável e buchas plásticas.  Fornecimento.</t>
  </si>
  <si>
    <t>AP 05.10.0131 (/)</t>
  </si>
  <si>
    <t>Barra de apoio reta, com 50cm, em aço inoxidável AISI 304, tubo de 1 1/4", inclusive fixação com parafuso inoxidável e buchas plásticas.  Fornecimento.</t>
  </si>
  <si>
    <t>AP 05.10.0134 (/)</t>
  </si>
  <si>
    <t>Barra de apoio para pia ou lavatório (proteção para pia), em aço inoxidável AISI 304, tubo de 1 1/4", inclusive fixação com parafusos inoxidáveis e buchas plásticas.  Fornecimento.</t>
  </si>
  <si>
    <t>AP 05.10.0137 (/)</t>
  </si>
  <si>
    <t>Barra de apoio lateral de vaso sanitário, modelo "P" ou "U", em aço inoxidável AISI 304, de 1 1/4", inclusive fixação com parafusos inoxidável e buchas plásticas.  Fornecimento.</t>
  </si>
  <si>
    <t>AP 05.10.0150 (A)</t>
  </si>
  <si>
    <t>Cuba aço inoxidável de (500x400x200)mm, em chapa 20-304, válvula americana, sifão de   1 1/2"x1 1/2", exclusive torneira.  Fornecimento e colocação.</t>
  </si>
  <si>
    <t>AP 05.10.0200 (/)</t>
  </si>
  <si>
    <t>Coifa de aço inoxidável medindo: (2,1x1,2)m; inclusive 3m de duto com (500x500)mm, exaustor de 3CV.  Fornecimento e colocação.</t>
  </si>
  <si>
    <t>AP 05.10.0250 (/)</t>
  </si>
  <si>
    <t>Escovário em aço inoxidável, padrão Secretaria Municipal de Saúde, com (150x50)cm, para 3 torneiras.  Fornecimento e colocação.</t>
  </si>
  <si>
    <t>AP 05.10.0253 (/)</t>
  </si>
  <si>
    <t>Escovário em aço inoxidável, padrão Secretaria Municipal de Saúde, com (260x50)cm, para 4 torneiras.  Fornecimento e colocação.</t>
  </si>
  <si>
    <t>AP 05.10.0400 (/)</t>
  </si>
  <si>
    <t>Mictório coletivo de aço inoxidável, com seção de (580x300)mm, em chapa 20-304, com crivo de saída de 1 1/4", registro de 3/4".  Fornecimento.</t>
  </si>
  <si>
    <t>AP 05.10.0500 (/)</t>
  </si>
  <si>
    <t>Porta caçamba, de ferro esmaltado, lixeira de aço inoxidável, em chapa 18-304, com (300x300)mm.  Fornecimento e colocação.</t>
  </si>
  <si>
    <t>AP 05.10.0600 (/)</t>
  </si>
  <si>
    <t>Tanque de aço inoxidável, em chapa 22-304, de (520x520)mm, capacidade de 30l, com esfregador; exclusive torneira.  Fornecimento.</t>
  </si>
  <si>
    <t>AP 05.10.0603 (/)</t>
  </si>
  <si>
    <t>Tanque de expurgo, em aço inoxidável liga 18:8, padrão americano, AISI 304 n° 18, medindo: (600x500x850)mm, com 01 (uma) cuba de expurgo de (500x400x300)mm,  com sifão de aço inoxidável de 75mm de diâmetro, face superior com acabamento escovado e grade basculante removível, tampa em inox com abertura lateral e ralo perfurado, modelo TQ-EXP, Inconox ou similar.  Fornecimento.</t>
  </si>
  <si>
    <t>AP 05.15 Aparelhos e Acessórios Hidro-Sanitários de Plástico - PVC</t>
  </si>
  <si>
    <t>AP 05.15.0050 (/)</t>
  </si>
  <si>
    <t>Aspersores de PVC rígido, giro de 360°, entrada de 3/4", Sempreverde, Fabrimar ou similar.  Fornecimento.</t>
  </si>
  <si>
    <t>AP 05.15.0101 (/)</t>
  </si>
  <si>
    <t>Assento sanitário convencional em polietileno. Fornecimento e colocação</t>
  </si>
  <si>
    <t>AP 05.15.0106 (/)</t>
  </si>
  <si>
    <t>Assento plástico, para vaso infantil.  Fornecimento e colocação.</t>
  </si>
  <si>
    <t>AP 05.15.0150 (/)</t>
  </si>
  <si>
    <t>Braço de plástico branco, de 1/2", com canopla.  Fornecimento.</t>
  </si>
  <si>
    <t>AP 05.15.0200 (/)</t>
  </si>
  <si>
    <t>Caixa de descarga, plástica, externa.  Fornecimento.</t>
  </si>
  <si>
    <t>AP 05.15.0250 (/)</t>
  </si>
  <si>
    <t>Chuveiro de plástico, na cor branca, exclusive braço.</t>
  </si>
  <si>
    <t>AP 05.15.0253 (/)</t>
  </si>
  <si>
    <t>Chuveiro de plástico, com braço de 1/2", na cor branca e 1 registro de pressão nº B-1416 ou similar de 1/2".  Fornecimento.</t>
  </si>
  <si>
    <t>AP 05.15.0300 (/)</t>
  </si>
  <si>
    <t>Mangueira de borracha flexível, cristal, com diâmetro de 1/2".  Fornecimento.</t>
  </si>
  <si>
    <t>AP 05.15.0303 (/)</t>
  </si>
  <si>
    <t>Mangueira de borracha flexível, cristal, com diâmetro de 3/4".  Fornecimento.</t>
  </si>
  <si>
    <t>AP 05.15.0306 (/)</t>
  </si>
  <si>
    <t>Mangueira de borracha flexível, cristal, com diâmetro de 1".  Fornecimento.</t>
  </si>
  <si>
    <t>AP 05.15.0350 (/)</t>
  </si>
  <si>
    <t>Rabicho plástico de 30cm com saída de 1/2".  Fornecimento.</t>
  </si>
  <si>
    <t>AP 05.15.0401 (/)</t>
  </si>
  <si>
    <t>Registro de esfera de PVC rígido, soldável, diâmetro de 20mm.  Fornecimento e instalação.</t>
  </si>
  <si>
    <t>AP 05.15.0403 (/)</t>
  </si>
  <si>
    <t>Registro de esfera de PVC rígido, soldável, diâmetro de 20mm.  Fornecimento.</t>
  </si>
  <si>
    <t>AP 05.15.0406 (/)</t>
  </si>
  <si>
    <t>Registro de esfera de PVC rígido, soldável, diâmetro de 25mm.  Fornecimento e instalação.</t>
  </si>
  <si>
    <t>AP 05.15.0409 (/)</t>
  </si>
  <si>
    <t>Registro de esfera de PVC rígido, soldável, diâmetro de 25mm.  Fornecimento.</t>
  </si>
  <si>
    <t>AP 05.15.0412 (/)</t>
  </si>
  <si>
    <t>Registro de esfera de PVC rígido, soldável, diâmetro de 32mm.  Fornecimento e instalação.</t>
  </si>
  <si>
    <t>AP 05.15.0415 (/)</t>
  </si>
  <si>
    <t>Registro de esfera de PVC rígido, soldável, diâmetro de 40mm.  Fornecimento e instalação.</t>
  </si>
  <si>
    <t>AP 05.15.0418 (/)</t>
  </si>
  <si>
    <t>Registro de esfera de PVC rígido, soldável, diâmetro de 40mm.  Fornecimento.</t>
  </si>
  <si>
    <t>AP 05.15.0421 (/)</t>
  </si>
  <si>
    <t>Registro de esfera de PVC rígido, soldável, diâmetro de 50mm.  Fornecimento e instalação.</t>
  </si>
  <si>
    <t>AP 05.15.0424 (/)</t>
  </si>
  <si>
    <t>Registro de esfera de PVC rígido, soldável, diâmetro de 50mm.  Fornecimento.</t>
  </si>
  <si>
    <t>AP 05.15.0427 (/)</t>
  </si>
  <si>
    <t>Registro de esfera de PVC rígido, roscável, diâmetro de 1 1/2".   Fornecimento e instalação.</t>
  </si>
  <si>
    <t>AP 05.15.0450 (/)</t>
  </si>
  <si>
    <t>Saboneteira plástica de sobrepor, para sabonete líquido.  Fornecimento.</t>
  </si>
  <si>
    <t>AP 05.15.0500 (/)</t>
  </si>
  <si>
    <t>Sifão roscável para pia ou lavatório de PVC rígido, diâmetro de 1".  Fornecimento.</t>
  </si>
  <si>
    <t>AP 05.15.0503 (/)</t>
  </si>
  <si>
    <t>Sifão para tanque, de PVC rígido, diâmetro de 1 1/4".  Fornecimento e instalação.</t>
  </si>
  <si>
    <t>AP 05.15.0506 (/)</t>
  </si>
  <si>
    <t>Sifão soldável, de PVC rígido, de 40mm, para pia ou lavatório.  Fornecimento.</t>
  </si>
  <si>
    <t>AP 05.15.0550 (/)</t>
  </si>
  <si>
    <t>Tanque de esterilização de mamadeiras, em PVC.  Fornecimento e instalação.</t>
  </si>
  <si>
    <t>AP 05.15.0600 (/)</t>
  </si>
  <si>
    <t>Torneira de bóia, de PVC rígido, diâmetro de 1/2".  Fornecimento e instalação.</t>
  </si>
  <si>
    <t>AP 05.15.0603 (/)</t>
  </si>
  <si>
    <t>Torneira de bóia, de PVC rígido, diâmetro de 3/4".  Fornecimento e instalação.</t>
  </si>
  <si>
    <t>AP 05.15.0650 (/)</t>
  </si>
  <si>
    <t>Torneira de PVC rígido, diâmetro de 1/2".  Fornecimento e instalação.</t>
  </si>
  <si>
    <t>AP 05.15.0700 (/)</t>
  </si>
  <si>
    <t>Torneira para pia ou tanque, de PVC rígido, diâmetro de 1/2".  Fornecimento e instalação.</t>
  </si>
  <si>
    <t>AP 05.15.0750 (/)</t>
  </si>
  <si>
    <t>Tubo de descarga, tipo longo de 1 1/2", de PVC rígido, para caixa de descarga externa.  Fornecimento.</t>
  </si>
  <si>
    <t>AP 05.15.0800 (/)</t>
  </si>
  <si>
    <t>Válvula para lavatório, de 1 1/4", de PVC rígido.  Fornecimento.</t>
  </si>
  <si>
    <t>AP 05.15.0803 (/)</t>
  </si>
  <si>
    <t>Válvula para lavatório, de 1"x 2 3/4".  Fornecimento.</t>
  </si>
  <si>
    <t>AP 05.15.0806 (/)</t>
  </si>
  <si>
    <t>Válvula para pia, de PVC rígido.  Fornecimento.</t>
  </si>
  <si>
    <t>AP 05.20 Aparelhos e Acessórios Hidro-Sanitários de Metal</t>
  </si>
  <si>
    <t>AP 05.20.0100 (/)</t>
  </si>
  <si>
    <t>Chuveiro estampado, acabamento cromado, articulado com braço de 1/2".  Fornecimento.</t>
  </si>
  <si>
    <t>AP 05.20.0118 (/)</t>
  </si>
  <si>
    <t>Duchinha manual, com registro de pressão.  Fornecimento.</t>
  </si>
  <si>
    <t>AP 05.20.0150 (/)</t>
  </si>
  <si>
    <t>Misturador simples para chuveiro, de 3/4".  Fornecimento.</t>
  </si>
  <si>
    <t>AP 05.20.0153 (/)</t>
  </si>
  <si>
    <t>Misturador Belle Epoque Light, para lavatório, acabamento cromado, Deca ou similar.  Fornecimento.</t>
  </si>
  <si>
    <t>AP 05.20.0200 (/)</t>
  </si>
  <si>
    <t>Registro de pressão, em bronze, bruto, com diâmetro de 1/2".  Fornecimento.</t>
  </si>
  <si>
    <t>AP 05.20.0206 (A)</t>
  </si>
  <si>
    <t>Registro de pressão, em bronze, diâmetro de 1/2", com acabamento cromado, para filtro.  Fornecimento e instalação.</t>
  </si>
  <si>
    <t>AP 05.20.0230 (/)</t>
  </si>
  <si>
    <t>Registro regulador de vazão Economaster, para controle de vazão em pontos de abastecimento de água, de 1/2", acabamento cromado, para uso em conjunto com rabichos de ligação, exclusive estes, referência 1450, da Fabrimar ou similar.  Fornecimento.</t>
  </si>
  <si>
    <t>AP 05.20.0250 (/)</t>
  </si>
  <si>
    <t>Rabicho cromado de 30cm com saída de 1/2".  Fornecimento.</t>
  </si>
  <si>
    <t>AP 05.20.0253 (A)</t>
  </si>
  <si>
    <t>Rabicho flexível cromado de 40cm com saída de 1/2".  Fornecimento e instalação.</t>
  </si>
  <si>
    <t>AP 05.20.0300 (/)</t>
  </si>
  <si>
    <t>Sifão, de 1" x 1 1/4", Deca 1680-C ou similar.  Fornecimento.</t>
  </si>
  <si>
    <t>AP 05.20.0303 (/)</t>
  </si>
  <si>
    <t>Sifão, diâmetro de 1 1/2"x 1 1/2".  Fornecimento.</t>
  </si>
  <si>
    <t>AP 05.20.0306 (A)</t>
  </si>
  <si>
    <t>Sifão metálico cromado, de 1 1/2"x2".  Fornecimento e instalação.</t>
  </si>
  <si>
    <t>AP 05.20.0400 (/)</t>
  </si>
  <si>
    <t>Torneira  de bóia, em bronze, de pressão, de 3/4".  Fornecimento e instalação.</t>
  </si>
  <si>
    <t>AP 05.20.0403 (/)</t>
  </si>
  <si>
    <t>Torneira de bóia, em bronze, de pressão, de 1".  Fornecimento e instalação.</t>
  </si>
  <si>
    <t>AP 05.20.0406 (/)</t>
  </si>
  <si>
    <t>Torneira de bóia, em bronze, de pressão, de 1 1/4".  Fornecimento e instalação.</t>
  </si>
  <si>
    <t>AP 05.20.0409 (/)</t>
  </si>
  <si>
    <t>Torneira de bóia, em bronze, de pressão, de 1 1/2".  Fornecimento e instalação.</t>
  </si>
  <si>
    <t>AP 05.20.0412 (/)</t>
  </si>
  <si>
    <t>Torneira de bóia, em bronze, de pressão, de 2".  Fornecimento e instalação.</t>
  </si>
  <si>
    <t>AP 05.20.0450 (/)</t>
  </si>
  <si>
    <t>Torneira para filtro, 1147-A, Fabrimar ou similar.  Fornecimento.</t>
  </si>
  <si>
    <t>AP 05.20.0500 (/)</t>
  </si>
  <si>
    <t>Torneira para jardins, modelo 1153, de 1/2", Deca ou similar.  Fornecimento.</t>
  </si>
  <si>
    <t>AP 05.20.0550 (/)</t>
  </si>
  <si>
    <t>Torneira com arejador para lavatório, 1193-A, Fabrimar ou similar.  Fornecimento.</t>
  </si>
  <si>
    <t>AP 05.20.0560 (/)</t>
  </si>
  <si>
    <t>Torneira de fechamento automático Acquapress para lavatório, com arejador anti-vandalismo, acabamento cromado, referência 1180-AV, Fabrimar ou similar.  Fornecimento.</t>
  </si>
  <si>
    <t>AP 05.20.0570 (/)</t>
  </si>
  <si>
    <t>Torneira para lavatório Pressmatic Benefit de Mesa Chrome, código 00185106, Docol ou similar.  Fornecimento.</t>
  </si>
  <si>
    <t>AP 05.20.0600 (/)</t>
  </si>
  <si>
    <t>Torneira para pia, com arejador, 1168, tipo parede, de 1/2", Deca ou similar.  Fornecimento.</t>
  </si>
  <si>
    <t>AP 05.20.0606 (/)</t>
  </si>
  <si>
    <t>Torneira para pia ou tanque, nº 1158-A, de 1/2", Fabrimar ou similar.  Fornecimento.</t>
  </si>
  <si>
    <t>AP 05.20.0650 (/)</t>
  </si>
  <si>
    <t>Torneira para lavatório, Aquarius 1193-A, de 1/2", da Fabrimar ou similar. Fornecimento.</t>
  </si>
  <si>
    <t>AP 05.20.0700 (/)</t>
  </si>
  <si>
    <t>Tubo de ligação para vaso sanitário, com anel expansor, cromado.  Fornecimento.</t>
  </si>
  <si>
    <t>AP 05.20.0750 (/)</t>
  </si>
  <si>
    <t>Válvula americana, de 3 1/2"x1 1/2". Fornecimento.</t>
  </si>
  <si>
    <t>AP 05.20.0753 (A)</t>
  </si>
  <si>
    <t>Válvula americana, de 3 1/2"x1 1/2".  Fornecimento e instalação.</t>
  </si>
  <si>
    <t>AP 05.20.0760 (/)</t>
  </si>
  <si>
    <t>Válvula de escoamento universal para cubas e lavatórios, diâmetro de 1", acabamento cromado, referência 1601, Fabrimar ou similar.  Fornecimento.</t>
  </si>
  <si>
    <t>AP 05.20.0800 (/)</t>
  </si>
  <si>
    <t>Válvula para tanque, de 1 1/4"x 2 3/4".  Fornecimento.</t>
  </si>
  <si>
    <t>AP 05.20.0840 (/)</t>
  </si>
  <si>
    <t>Válvula de descarga externa Silent Flux, com acionamento por alavanca, com regulagem de tempo de descarga e vazão, bitola de 1 1/4", para pressão de serviço entre 2 a 40 mca, referência 3500, da Fabrimar ou similar.  Fornecimento.</t>
  </si>
  <si>
    <t>AP 05.20.0850 (A)</t>
  </si>
  <si>
    <t>Válvula de descarga, silenciosa, cromada, de embutir, com registro de 1 1/4".  Fornecimento.</t>
  </si>
  <si>
    <t>AP 05.20.0853 (A)</t>
  </si>
  <si>
    <t>Válvula de descarga, silenciosa, cromada, de embutir, com registro de 1 1/4".   Fornecimento e instalação.</t>
  </si>
  <si>
    <t>AP 05.20.0871 (A)</t>
  </si>
  <si>
    <t>Válvula de descarga, silenciosa, cromada, de embutir, com registro de 1 1/2".  Fornecimento.</t>
  </si>
  <si>
    <t>AP 05.20.0876 (/)</t>
  </si>
  <si>
    <t>Válvula de descarga para mictório Acquapress, de fechamento automático, acabamento cromado, referência 1181, da Fabrimar ou similar.  Fornecimento.</t>
  </si>
  <si>
    <t>AP 05.20.0897 (/)</t>
  </si>
  <si>
    <t>Válvula de esfera em bronze, com diâmetro de 1/2", referência 1552, Deca ou similar.  Fornecimento.</t>
  </si>
  <si>
    <t>AP 05.20.0900 (/)</t>
  </si>
  <si>
    <t>Válvula de esfera em bronze, com diâmetro de 3/4", referência 1552, Deca ou similar.  Fornecimento.</t>
  </si>
  <si>
    <t>AP 05.20.0903 (/)</t>
  </si>
  <si>
    <t>Válvula de esfera em bronze, com diâmetro de 1", referência 1552, Deca ou similar.  Fornecimento.</t>
  </si>
  <si>
    <t>AP 05.20.0906 (/)</t>
  </si>
  <si>
    <t>Válvula de esfera em bronze, com diâmetro de 1 1/2", referência 1552, Deca ou similar.  Fornecimento.</t>
  </si>
  <si>
    <t>AP 10 Aparelhos Elétricos</t>
  </si>
  <si>
    <t>AP 10.05 Aquecedores Elétricos</t>
  </si>
  <si>
    <t>AP 10.05.0050 (A)</t>
  </si>
  <si>
    <t>Aquecedor elétrico automático de 200l, compreendendo 6m de eletroduto de 3/4" e 20m de fio de cobre de 6mm².  Fornecimento e instalação.</t>
  </si>
  <si>
    <t>AP 10.10 Bebedouros Elétricos</t>
  </si>
  <si>
    <t>AP 10.10.0050 (/)</t>
  </si>
  <si>
    <t>Bebedouro elétrico tipo pressão em aço inoxidável, modelo de pé, adulto/criança, capacidade 80l/h.  Fornecimento.</t>
  </si>
  <si>
    <t>AP 10.10.0053 (A)</t>
  </si>
  <si>
    <t>Bebedouro elétrico, exclusive o fornecimento do aparelho, compreendendo: 2 varas de eletroduto PVC, diâmetro de 3/4" com luvas, 10m de fio 2,5mm2, tomada de embutir caixa estampada, 4m de tubo de PVC 3/4", 3m de tubo de 40mm, registro de 3/4" e conexões.  Instalação até o ralo existente e assentamento.</t>
  </si>
  <si>
    <t>AP 10.15 Chuveiros Elétricos</t>
  </si>
  <si>
    <t>AP 10.15.0010 (/)</t>
  </si>
  <si>
    <t>Braço cromado para chuveiro elétrico, diâmetro de 1/2". Fornecimento.</t>
  </si>
  <si>
    <t>AP 10.15.0050 (/)</t>
  </si>
  <si>
    <t>Chuveiro elétrico, automático, 110/220V, Lorenzetti ou similar.  Fornecimento.</t>
  </si>
  <si>
    <t>AP 10.15.0100 (/)</t>
  </si>
  <si>
    <t>Chuveiro elétrico, automático, maxi-ducha, com braço cromado de 1/2", 110/220V e 1 registro  de pressão de 3/4".  Fornecimento.</t>
  </si>
  <si>
    <t>AP 10.20 Aparelhos Eletrodomésticos</t>
  </si>
  <si>
    <t>AP 10.20.0050 (/)</t>
  </si>
  <si>
    <t>Ar Condicionado para colocação em parede, de 7500BTUS.  Fornecimento.</t>
  </si>
  <si>
    <t>AP 10.20.0059 (/)</t>
  </si>
  <si>
    <t>Ar Condicionado para colocação em parede, de 21000BTUS.  Fornecimento.</t>
  </si>
  <si>
    <t>AP 10.20.0100 (/)</t>
  </si>
  <si>
    <t>Condicionador de ar, tipo Split convencional, 9.000 btu, quente / frio, controle remoto total sem fio, mostrador digital, inclusive unidade externa independente, Ever Confort ou similar. Fornecimento.</t>
  </si>
  <si>
    <t>AP 10.20.0103 (/)</t>
  </si>
  <si>
    <t>Condicionador de ar, tipo Split convencional, 12.000 btu, quente / frio, controle remoto total sem fio, mostrador digital, inclusive unidade externa independente, Ever Confort ou similar. Fornecimento.</t>
  </si>
  <si>
    <t>AP 10.20.0106 (/)</t>
  </si>
  <si>
    <t>Condicionador de ar, tipo Split convencional, 18.000 btu, quente / frio, controle remoto total sem fio, mostrador digital, inclusive unidade externa independente, Ever Confort ou similar. Fornecimento.</t>
  </si>
  <si>
    <t>AP 10.20.0109 (/)</t>
  </si>
  <si>
    <t>Condicionador de ar, tipo Split convencional, 24.000 btu, quente / frio, controle remoto total sem fio, mostrador digital, inclusive unidade externa independente, Ever Confort ou similar.  Fornecimento.</t>
  </si>
  <si>
    <t>AP 10.25 Exaustores</t>
  </si>
  <si>
    <t>AP 10.25.0025 (/)</t>
  </si>
  <si>
    <t>Exaustor axial de parede, com diâmetro de 300mm, da True ou similar.  Fornecimento e instalação.</t>
  </si>
  <si>
    <t>AP 10.25.0050 (/)</t>
  </si>
  <si>
    <t>Exaustor axial de parede, com diâmetro de 800mm, vazão de 22000m3/h, pressão de 5mmca e motor de 1,5HP de 6 polos/220V. Fornecimento.</t>
  </si>
  <si>
    <t>AP 10.25.0100 (/)</t>
  </si>
  <si>
    <t>Exaustor eólico de 24", para fixação em telhados.  Fornecimento.</t>
  </si>
  <si>
    <t>AP 10.30 Torneiras Elétricas</t>
  </si>
  <si>
    <t>AP 10.30.0050 (A)</t>
  </si>
  <si>
    <t>Torneira elétrica 110/220V.  Fornecimento e instalação.</t>
  </si>
  <si>
    <t>AP 10.30.0059 (A)</t>
  </si>
  <si>
    <t>Torneira fotoelétrica.  Fornecimento e instalação.</t>
  </si>
  <si>
    <t>AP 10.35 Ventiladores Elétricos</t>
  </si>
  <si>
    <t>AP 10.35.0050 (/)</t>
  </si>
  <si>
    <t>Ventilador de teto, com chave para ventilação e exaustão e pás em aço pintado, Ventaço ou similar.  Fornecimento e instalação.</t>
  </si>
  <si>
    <t>AP 10.35.0100 (/)</t>
  </si>
  <si>
    <t>Ventilador de parede, com diâmetro de 400mm, vazão de 5000m3/h, pressão de 5mmca e motor de 0,33HP de 4 polos/220V.  Fornecimento e instalação.</t>
  </si>
  <si>
    <t>AP 10.35.0150 (/)</t>
  </si>
  <si>
    <t>Ventilador de parede, tipo comercial, oscilante, VP20, diâmetro de 20", motor de 270W, rotação de 1500RPM, vazão de 280m3/min., monofásico de 110/220V, da Viva Vento ou similar.  Fornecimento.</t>
  </si>
  <si>
    <t>AP 10.35.0200 (/)</t>
  </si>
  <si>
    <t>Ventilador de parede, tipo industrial, oscilante, diâmetro de 24", motor de 1/8HP, rotação de 1500RPM (com 3 velocidades), vazão de 380m3/min., monofásico de 110/220V, Veneza Plus V2, Solaster ou similar.  Fornecimento.</t>
  </si>
  <si>
    <t>AP 10.99 Diversos</t>
  </si>
  <si>
    <t>AP 10.99.0100 (/)</t>
  </si>
  <si>
    <t>Lanterna de segurança, tipo giratória, para Câmara Escura, com filtro vermelho, tipo Kodak 6B ou similar, em estrutura de aço pintado.  Fornecimento.</t>
  </si>
  <si>
    <t>AP 10.99.0150 (/)</t>
  </si>
  <si>
    <t>Prisma bicolor de sinalização para portas de salas de Raio X.  Fornecimento e instalação.</t>
  </si>
  <si>
    <t>AP 15 Aparelhos Industriais</t>
  </si>
  <si>
    <t>AP 15.05 Fogões</t>
  </si>
  <si>
    <t>AP 15.05.0050 (/)</t>
  </si>
  <si>
    <t>Fogão industrial, à gás, em aço carbono pintado, de 4 bocas com grelha em ferro fundido de (30x30)cm, provido de 2 queimadores simples e 2 queimadores duplos e estrado paneleiro inferior, nas medidas de (76x86x85)cm, Merinox Fog 430 ou similar.  Fornecimento.</t>
  </si>
  <si>
    <t>AP 15.05.0100 (/)</t>
  </si>
  <si>
    <t>Fogão industrial, à gás, em aço carbono pintado, de 6 bocas com grelha em ferro fundido de (30x30)cm, provido de 3 queimadores simples e 3 queimadores duplos e estrado paneleiro inferior, Merinox Fog 630 ou similar.  Fornecimento.</t>
  </si>
  <si>
    <t>AP 15.05.0150 (/)</t>
  </si>
  <si>
    <t>Fogão industrial de 6 bocas com forno.  Fornecimento.</t>
  </si>
  <si>
    <t>AP 15.10 Filtros</t>
  </si>
  <si>
    <t>AP 15.10.0050 (/)</t>
  </si>
  <si>
    <t>Filtro eletrostático para exaustão mecânica, tipo Penney, modelo FET 21H3, ou similar, com capacidade nominal de 9900 m3/h, alimentação de 220V, monifásica, perda de pressão de 10 mmca (limpo) e 20 mmca (sujo), temperatura de trabalho até 140°F, carcaça em aço carbono, pré-filtro mecânico de telas executado em alumínio e separador inercial de névoas e gotas em alumínio, inclusive difusores.  Fornecimento.</t>
  </si>
  <si>
    <t>AP 20 Aparelhos Mecânicos</t>
  </si>
  <si>
    <t>AP 20.05 Elevadores Hidráulicos</t>
  </si>
  <si>
    <t>AP 20.05.0050 (/)</t>
  </si>
  <si>
    <t>Elevador especial para cadeira de rodas, capacidade de 210Kg, velocidade 15m/min, 2 paradas, percurso de 6,60m, comando automático simples em todas as paradas, com 2 portas por andar, abertura do mesmo lado tipo eixo vertical, dimensões de (0,80x2,00)m, portas em chapa com acabamento primer para pintura (exclusive esta), cabina com dimensões de (0,90x1,30x2,05)m em estrutura metálica, acabamento do piso em chapa de aço 3/16" revestida em borracha sintética, teto e acabamentos laterais com painel em chapa de aço com pintura eletrostática na cor bege, iluminação da cabina com luminária fluorescente, porta da cabina pantográfica manual em alumínio anodizado, guias em perfil "T" laminado, contrapeso em blocos de ferro fundido, com máquina superior, moto-freio e redutor de rosca sem fim, auxiliado por contrapeso, modelo EL-2913 da montele ou similar.  Fornecimento, montagem e instalação.</t>
  </si>
  <si>
    <t>AP 20.05.0100 (/)</t>
  </si>
  <si>
    <t>Elevador hidráulico, com capacidade para 6 pessoas, 420Kg, velocidade de 0,75m/s, paradas 2 (1 a 2), com motor de corrente alternada, 2 velocidades, tensão de iluminação de 110V, motriz de 220V, frequência de 60Hz, máquina de tração com engrenagem em cima da caixa, Otis ou similar.  Fornecimento, montagem e instalação.</t>
  </si>
  <si>
    <t>AP 20.05.0140 (/)</t>
  </si>
  <si>
    <t>Elevador sem casa de máquinas, com 3 paradas, capacidade 8 pessoas ou 600Kg, modelo Smart MRL8-DF da Atlas Schindler ou similar.  Fornecimento, montagem e instalação.</t>
  </si>
  <si>
    <t>AP 20.05.0150 (/)</t>
  </si>
  <si>
    <t>Elevador hidráulico, com capacidade para 8 pessoas, 560Kg, velocidade de 0,53m/s, percurso 11,3m, paradas 4 (T1 a 3), com motor trifásico de 220V, 60Hz, sistema hidráulico com transmissão força motriz através de óleo sobre pressão por grupo impulsor, o comprimento da tubulação não poderá exceder a 6m, com sistema eletrônico de comando e controle dotado de display digital, isolador de posição no pavimento principal e setas direcionais nos demais pavimentos, Atlas Vilares ou similar.  Fornecimento, montagem e instalação.</t>
  </si>
  <si>
    <t>AP 20.05.0200 (/)</t>
  </si>
  <si>
    <t>Plataforma para transporte vertical, percurso de 3,17m, capacidade para 230kg, velocidade de 6m/minuto, com duas paradas, guarda corpo lateral com braço tipo basculante e acesso pelo mesmo lado, comando automático simples nas duas paradas franqueado, chave na cabine, motor elétrico de 2CV a 1720 rpm, 60 hz, trifásico (220/380V), acionamento com fuso de aço com  rosca trapezoidal 150 e bucha auto lubrificante, construção modulada em  chapas e perfis de aço com ligações parafusadas de alta resistência, acabamento em pintura a pó na cor cinza, com acabamento texturizado, cabine com piso anti-derrapante, chaves de fim de curso, microrutores de interferência no percurso, acoplamento por embreagem cônica automática.  Plataforma nas dimensões da base, sendo largura e profundidade respectivamente de (125x125)cm, dimensões úteis da cabine,  sendo largura e profundidade respectivamente de (80x120)cm, inclusive portão de embarque/desembarque nos dois pavimentos, Montele, modelo PL-237ou similar.  Fornecimento, montagem e instalação.</t>
  </si>
  <si>
    <t>AP 25 Aparelhos Hospitalares</t>
  </si>
  <si>
    <t>AP 25.05 Aparelhos Hospitalares</t>
  </si>
  <si>
    <t>AP 25.05.0050 (/)</t>
  </si>
  <si>
    <t>Aspirador a vácuo com frasco para redes de gases medicinais.  Fornecimento.</t>
  </si>
  <si>
    <t>AP 25.05.0100 (/)</t>
  </si>
  <si>
    <t>Fluxômetro com umidificador, ar comprimido/oxigênio, para redes de gases medicinais.  Fornecimento.</t>
  </si>
  <si>
    <t>AP 30 Botijões de Gás</t>
  </si>
  <si>
    <t>AP 30.05 Botijões de Gás</t>
  </si>
  <si>
    <t>AP 30.05.0051 (/)</t>
  </si>
  <si>
    <t>Botijão de gás engarrafado (GLP), capacidade para 13Kg, inclusive o vasilhame e o gás.  Fornecimento e colocação.</t>
  </si>
  <si>
    <t>AP 30.05.0101 (/)</t>
  </si>
  <si>
    <t>Botijão de gás engarrafado (GLP), capacidade para 45Kg, inclusive o vasilhame e o gás.  Fornecimento e colocação.</t>
  </si>
  <si>
    <t>AP 30.05.0300 (/)</t>
  </si>
  <si>
    <t>Regulador Fisher para botijões de gás GLP com 13Kg.  Fornecimento.</t>
  </si>
  <si>
    <t>AP 35 Caixas d'Água</t>
  </si>
  <si>
    <t>AP 35.05 Caixas d'Água</t>
  </si>
  <si>
    <t>AP 35.05.0050 (/)</t>
  </si>
  <si>
    <t>Caixa d'água em polietileno, capacidade para 500l, com alças de ancoragem e transporte, tampa  com fechamento por meio de travas, diâmetro de 131cm e altura de 72cm, modelo Aqualev ou similar.  Fornecimento.</t>
  </si>
  <si>
    <t>AP 35.05.0100 (/)</t>
  </si>
  <si>
    <t>Caixa d'água redonda, de fibra de vidro, capacidade para 1000l, com tampa.  Fornecimento.</t>
  </si>
  <si>
    <t>AP 35.05.0103 (/)</t>
  </si>
  <si>
    <t>Caixa d'água em polietileno, capacidade para 1000l, com alças de ancoragem e transporte, tampa  com fechamento por meio de travas, diâmetro de 163cm e altura de 93cm, modelo Aqualev ou similar.  Fornecimento.</t>
  </si>
  <si>
    <t>AP 35.10 Reservatórios</t>
  </si>
  <si>
    <t>AP 35.10.0050 (/)</t>
  </si>
  <si>
    <t>Reservatório em fibra de vidro, com capacidade de 10.000L, dimensões (diâmetro: 2,60 x altura: 2,00m), para água não potável ou para aproveitamento de água de chuva (AAC), fabricados para operarem sob regime de carga oscilante cíclica, tratamento especial com absorvedores de radiações UVA e UVB solares extra-reforçados, suportam carga de compressão diretamente no costado sem necessidade de contenção quando soterrados. Tratamento interno com resinas adequadas e especiais (conforme aprovação do Ministério da Saúde e o Instituto Adolpho Lutz). Reservatórios testados em resistência máxima à tração, flexão, dureza Barcol, métodos / Normas utilizadas: ASTM D-638/77 - ASTM D-790/71 - ASTM D-2583. Fornecimento.</t>
  </si>
  <si>
    <t>AP 35.10.0100 (/)</t>
  </si>
  <si>
    <t>Reservatório em fibra de vidro, com capacidade de 20.000L, dimensões (diâmetro: 3,00 x altura: 2,84m), para água não potável ou para aproveitamento de água de chuva (AAC), fabricados para operarem sob regime de carga oscilante cíclica, tratamento especial com absorvedores de radiações UVA e UVB solares extra-reforçados, suportam carga de compressão diretamente no costado sem necessidade de contenção quando soterrados. Tratamento interno com resinas adequadas e especiais (conforme aprovação do Ministério da Saúde e o Instituto Adolpho Lutz). Reservatórios testados em resistência máxima à tração, flexão, dureza Barcol, métodos / Normas utilizadas: ASTM D-638/77 - ASTM D-790/71 - ASTM D-2583. Fornecimento.</t>
  </si>
  <si>
    <t>AP 35.10.0150 (/)</t>
  </si>
  <si>
    <t>Reservatório em fibra de vidro, com capacidade de 30.000L, dimensões (diâmetro: 3,00 x altura: 4,26m), para água não potável ou para aproveitamento de água de chuva (AAC), fabricados para operarem sob regime de carga oscilante cíclica, tratamento especial com absorvedores de radiações UVA e UVB solares extra-reforçados, suportam carga de compressão diretamente no costado sem necessidade de contenção quando soterrados. Tratamento interno com resinas adequadas e especiais (conforme aprovação do Ministério da Saúde e o Instituto Adolpho Lutz). Reservatórios testados em resistência máxima à tração, flexão, dureza Barcol, métodos / Normas utilizadas: ASTM D-638/77 - ASTM D-790/71 - ASTM D-2583. Fornecimento.</t>
  </si>
  <si>
    <t>AP 35.15 Castelos D'Água</t>
  </si>
  <si>
    <t>AP 35.15.0050 (/)</t>
  </si>
  <si>
    <t>Reservatório metálico, padrão SABESP ou similar, com capacidade para 50m³, para água potável, estilo taça água total.  Aço USI-SAC-41 ou cor-400, inclusive encanamento interno, escadas (interna e externa) entrada e saídas, suporte chave elétrica, dreno auto limpante, base para fixação, guarda corpo de proteção e corrimão superior.  Fornecimento e instalação.</t>
  </si>
  <si>
    <t>AP 35.15.0100 (/)</t>
  </si>
  <si>
    <t>Reservatório metálico, padrão SABESP ou similar, com capacidade para 100m³, para água potável, estilo taça água total.  Aço USI-SAC-41 ou cor-400, inclusive encanamento interno, escadas (interna e externa) entrada e saídas, suporte chave elétrica, dreno auto limpante, base para fixação, guarda corpo de proteção e corrimão superior.  Fornecimento e instalação.</t>
  </si>
  <si>
    <t>AP 40 Elementos de Concreto e Alvenaria</t>
  </si>
  <si>
    <t>AP 40.05 Elementos de Concreto e Alvenaria</t>
  </si>
  <si>
    <t>AP 40.05.0050 (A)</t>
  </si>
  <si>
    <t>Balcão de passagem de alimentos, em concretro aparente, guarnição em madeira aparelhada, exclusive pintura.</t>
  </si>
  <si>
    <t>AP 40.05.0100 (A)</t>
  </si>
  <si>
    <t>Banca de concreto aparente, com 0,60m de largura e 0,06m de espessura, para 1 cuba, exclusive esta.</t>
  </si>
  <si>
    <t>AP 40.05.0150 (A)</t>
  </si>
  <si>
    <t>Bebedouro ou lavatório de concreto, fundido no local, seção em calha prismática, largura de 0,40m, rebordo com 0,25m de altura, medidos internamente em osso, revestido de azulejos brancos (15x15)cm interna e externamente, e válvula; exclusive torneira.</t>
  </si>
  <si>
    <t>AP 40.05.0200 (A)</t>
  </si>
  <si>
    <t>Mictório de concreto, fundido no local, com seção em calha prismática, largura de 0,40m, rebordo com 0,15m, medidos internamente em osso, revestido de azulejos brancos (15x15)cm, interna e externamente, e válvula. Exclusive instalação hidráulica.</t>
  </si>
  <si>
    <t>AP 45 Extintores</t>
  </si>
  <si>
    <t>AP 45.05 Extintores</t>
  </si>
  <si>
    <t>AP 45.05.0050 (/)</t>
  </si>
  <si>
    <t>Extintor de incêndio, tipo água sob pressão, de 10l, completo.  Fornecimento.</t>
  </si>
  <si>
    <t>AP 45.05.0100 (/)</t>
  </si>
  <si>
    <t>Extintor de incêndio, tipo gás carbônico, de 4kg, completo.  Fornecimento e colocação.</t>
  </si>
  <si>
    <t>AP 45.05.0103 (/)</t>
  </si>
  <si>
    <t>Extintor de incêndio, tipo gás carbônico, de 6kg, completo.  Fornecimento e colocação.</t>
  </si>
  <si>
    <t>AP 45.05.0106 (/)</t>
  </si>
  <si>
    <t>Extintor de incêndio, tipo gás carbônico, de 10Kg, completo.  Fornecimento.</t>
  </si>
  <si>
    <t>AP 45.05.0150 (/)</t>
  </si>
  <si>
    <t>Extintor de incêndio, tipo pó químico, de 4kg, completo.  Fornecimento e colocação.</t>
  </si>
  <si>
    <t>AP 45.05.0153 (/)</t>
  </si>
  <si>
    <t>Extintor de incêndio, tipo pó químico, de 6kg, completo.  Fornecimento e colocação.</t>
  </si>
  <si>
    <t>AP 45.05.0156 (/)</t>
  </si>
  <si>
    <t>Extintor de incêndio, tipo pó químico seco, de 12kg, completo.  Fornecimento.</t>
  </si>
  <si>
    <t>AP 45.05.0159 (/)</t>
  </si>
  <si>
    <t>Extintor de incêndio, tipo pó químico seco, de 30kg, completo com carreta.  Fornecimento.</t>
  </si>
  <si>
    <t>AP 50 Itens de Mármore, Granito e Outros</t>
  </si>
  <si>
    <t>AP 50.05 Itens de Mármore, Granito e Outros</t>
  </si>
  <si>
    <t>AP 50.05.0040 (A)</t>
  </si>
  <si>
    <t>Banca de Mármore Branco Nacional, com 3cm de espessura, medindo: (1,00x0,60)m, com abertura para uma cuba, sobre apoios de alvenaria de meia vez e verga de concreto, sem revestimento. Fornecimento e assentamento.</t>
  </si>
  <si>
    <t>AP 50.05.0050 (/)</t>
  </si>
  <si>
    <t>Banca de Mármore Branco Nacional, com 3cm de espessura, medindo (1,50x0,60)m, com abertura para 1 cuba, sobre apoios de alvenaria de meia vez e verga de concreto, sem revestimento.  Fornecimento e assentamento.</t>
  </si>
  <si>
    <t>AP 50.05.0053 (/)</t>
  </si>
  <si>
    <t>Banca de Mármore Branco Nacional, com 3cm de espessura, medindo: (2x0,60)m com abertura para 1 ou 2 cubas sobre apoios de alvenaria de meia vez e vergas de concreto, sem revestimento. Fornecimento e assentamento.</t>
  </si>
  <si>
    <t>AP 50.05.0056 (/)</t>
  </si>
  <si>
    <t>Banca de Mármore Branco Cintilante, com 3cm de espessura, medindo: (2,20x0,60)m com abertura para 1cuba sobre apoio de alvenaria de meia vez e vergas de concreto sem revestimento.  Fornecimento e assentamento.</t>
  </si>
  <si>
    <t>AP 50.05.0059 (/)</t>
  </si>
  <si>
    <t>Banca de Mármore Branco Nacional, com 3cm de espessura, medindo: (2,50x0,60)m, com abertura para 1 ou 2 cubas sobre apoios de alvenaria de meia vez e vergas de concreto, se</t>
  </si>
  <si>
    <t>AP 50.05.0062 (/)</t>
  </si>
  <si>
    <t>Banca de Mármore Branco Nacional, com 3cm de espessura, medindo (3x0,60)m, com abertura para 1 ou 2 cubas, sobre apoios de alvenaria de meia vez e vergas de concreto, sem revestimento.  Fornecimento e assentamento.</t>
  </si>
  <si>
    <t>AP 50.05.0065 (/)</t>
  </si>
  <si>
    <t>Banca de Mármore Branco Nacional, com 3cm de espessura, medindo (3,50x0,60)m, com abertura para 1 ou 2 cubas, sobre apoios de alvenaria de meia vez e vergas de concreto, sem revestimento.  Fornecimento e assentamento.</t>
  </si>
  <si>
    <t>AP 50.05.0068 (/)</t>
  </si>
  <si>
    <t>Banca de Mármore Branco Nacional, com 3cm de espessura, medindo (4x0,60)m, com abertura para 1 ou 2 cubas, sobre apoios de alvenaria de meia vez e vergas de concreto, sem revestimento.  Fornecimento e assentamento.</t>
  </si>
  <si>
    <t>AP 50.05.0071 (/)</t>
  </si>
  <si>
    <t>Banca de Mármore Branco Nacional, com 3cm de espessura, medindo 0,60m de largura, com abertura para 1 ou 2 cubas, sobre apoios de alvenaria de meia vez e vergas de concreto, sem revestimento.  Fornecimento e assentamento.</t>
  </si>
  <si>
    <t>AP 50.05.0074 (/)</t>
  </si>
  <si>
    <t>Banca de Mármore Branco Nacional, com 3cm de espessura medindo: (2x0,60)m, com abertura para 2 conchas de louça, sobre apoios de alvenaria de meia vez e vergas de concreto, sem revestimento.  Fornecimento e assentamento.</t>
  </si>
  <si>
    <t>AP 50.05.0150 (/)</t>
  </si>
  <si>
    <t>Banca seca de Mármore Branco Nacional, com 3cm de espessura e 0,60m de largura, sobre apoios de alvenaria de meia vez e verga de concreto, sem revestimento.  Fornecimento e assentamento.</t>
  </si>
  <si>
    <t>AP 50.05.0153 (A)</t>
  </si>
  <si>
    <t>Banca de mármore sintético, medindo: (120x50)cm, com cuba do mesmo material, exclusive torneira, válvula e sifão.  Fornecimento e assentamento.</t>
  </si>
  <si>
    <t>AP 50.05.0250 (A)</t>
  </si>
  <si>
    <t>Banca de mármore sintético, medindo: (140x55)cm, com cuba do mesmo material, exclusive torneira, válvula e sifão.  Fornecimento e assentamento.</t>
  </si>
  <si>
    <t>AP 50.05.0253 (/)</t>
  </si>
  <si>
    <t>Banca de mármore sintético, medindo: (150x55)cm, com cuba do mesmo material, exclusive torneira, válvula e sifão.  Fornecimento e assentamento.</t>
  </si>
  <si>
    <t>AP 50.05.0256 (/)</t>
  </si>
  <si>
    <t>Banca de mármore sintético, medindo: (160x55)cm, com cuba do mesmo material, exclusive torneira, válvula e sifão.  Fornecimento e assentamento.</t>
  </si>
  <si>
    <t>AP 50.05.0300 (/)</t>
  </si>
  <si>
    <t>Banca de mármore sintético, medindo: (100x50)cm, com cuba do mesmo material, exclusive torneira, válvula e sifão.  Fornecimento e assentamento.</t>
  </si>
  <si>
    <t>AP 50.05.0500 (/)</t>
  </si>
  <si>
    <t>Banca seca em granito Cinza Andorinha, com 3cm de espessura e 0,60m de largura, sobre apoios de alvenaria de meia vez e verga de concreto, sem revestimento.  Fornecimento e assentamento.</t>
  </si>
  <si>
    <t>AP 50.05.0503 (/)</t>
  </si>
  <si>
    <t>Banca em granito Cinza Andorinha, com 3cm de espessura e 0,60m de largura, com abertura para 1 ou 2 cubas, sobre apoios de alvenaria de meia vez e verga de concreto, sem revestimento.  Fornecimento e assentamento.</t>
  </si>
  <si>
    <t>AP 50.05.0550 (/)</t>
  </si>
  <si>
    <t>Banca de granito Preto Tijuca, com 3cm de espessura, sem abertura para cuba, sobre apoios de alvenaria de meia vez e verga de concreto, sem revestimento.  Fornecimento e assentamento.</t>
  </si>
  <si>
    <t>AP 50.05.0600 (/)</t>
  </si>
  <si>
    <t>Prateleira em Mármore Branco Nacional, com 3cm de espessura, 40cm de largura, com rasgo na parede.  Fornecimento e assentamento.</t>
  </si>
  <si>
    <t>AP 50.05.0650 (/)</t>
  </si>
  <si>
    <t>Tanque para lavagem em marmorite, medindo: (47x60)cm, de coralita.  Fornecimento.</t>
  </si>
  <si>
    <t>AP 55 Filtros</t>
  </si>
  <si>
    <t>AP 55.05 Filtros</t>
  </si>
  <si>
    <t>AP 55.05.0050 (A)</t>
  </si>
  <si>
    <t>Filtro industrial, com vazão de 1000l/h, Líder ou similar.  Fornecimento.</t>
  </si>
  <si>
    <t>AP 55.05.0100 (A)</t>
  </si>
  <si>
    <t>Filtro residencial de 1 vela, de metal, esmaltado com registro.  Fornecimento.</t>
  </si>
  <si>
    <t>AP 55.05.0150 (A)</t>
  </si>
  <si>
    <t>Filtro termoplástico, com areia (100Kg), para bomba com motor monofásico ou trifásico, com vazão de 4100l/h, exclusive esta, modelo 19 TP-2, Jacuzzi ou similar.  Fornecimento.</t>
  </si>
  <si>
    <t>AP 60 Móveis</t>
  </si>
  <si>
    <t>AP 60.05 Móveis</t>
  </si>
  <si>
    <t>AP 60.05.0050 (/)</t>
  </si>
  <si>
    <t>Banco de madeira aparelhada, envernizado, boleado nas bordas, confeccionado com assento de (30x30)cm, revestido com laminado melamínico, sendo a altura do banco de 52cm.</t>
  </si>
  <si>
    <t>AP 65 Cortinas e Persianas</t>
  </si>
  <si>
    <t>AP 65.05 Cortinas e Persianas</t>
  </si>
  <si>
    <t>AP 65.05.0100 (/)</t>
  </si>
  <si>
    <t>Persianas horizontais em alumínio, lâminas micro 25 (2,5cm), nas dimensões de (1,25x1,85)m, Luxaflex ou similar.  Fornecimento e colocação.</t>
  </si>
  <si>
    <t>AP 65.05.0203 (/)</t>
  </si>
  <si>
    <t>Persiana horizontal metálica 16mm, na cor branca, sem bando, com trilhos e demais materias necessários para fixação.  Fornecimento e colocação.</t>
  </si>
  <si>
    <t>AP 65.05.0240 (/)</t>
  </si>
  <si>
    <t>Persiana vertical em PVC, na cor branca, sem bando, com trilhos e demais materias necessários para fixação.  Fornecimento e colocação.</t>
  </si>
  <si>
    <t>AP 65.05.0250 (/)</t>
  </si>
  <si>
    <t>Persiana vertical em tecido, com trilhos e demais materiais necessários para fixação.  Fornecimento e colocação.</t>
  </si>
  <si>
    <t>AP 99 Diversos</t>
  </si>
  <si>
    <t>AP 99.99 Diversos</t>
  </si>
  <si>
    <t>AP 99.99.0050 (/)</t>
  </si>
  <si>
    <t>Braçadeira para dutos de ar condicionado em cantoneira de 3/4"x1/8".   Fornecimento e colocação.</t>
  </si>
  <si>
    <t>AP 99.99.0100 (/)</t>
  </si>
  <si>
    <t>Lava olhos de emergência com acionamento manual por alavanca, tubulação e conexões em ferro galvanizado, pia em AISI 304, conexões de entrada e saída de 1" BSP, pintura anticorrosiva, na cor verde segurança, pia com diâmetro de 300mm.  Fornecimento e colocação.</t>
  </si>
  <si>
    <t>AP 99.99.0112 (A)</t>
  </si>
  <si>
    <t>Moinho a vento, com roda de diâmetro de 3,40mx18pás, confeccionado em chapas galvanizadas nº 20, com dobras laterais e pintura automotiva, sistema de freio automático, retorno automático de destravamento, montado em torre de 9,00m de altura, estruturada com 4 pés de cantoneira galvanizada a fogo de 2"x1/4", base intermediária na altura de 3,00m, com cantoneira galvanizada de 3"x1/4", para assentamento de caixa d'água, pistão de 4", saída de 1 1/4", tubos galvanizados de 1 1/4", varões trefilados de 1/2", em aço 1045 com rosca e tampa de 6", para fechamento de poço, inclusive fundações.  Fornecimento, montagem e instalaçao.</t>
  </si>
  <si>
    <t>AP 99.99.0115 (A)</t>
  </si>
  <si>
    <t>Moinho a vento com roda de diâmetro de 3,40mx18pás, confeccionado em chapas galvanizadas nº 20 com dobras laterais e pintura automotiva, sistema de freio automático, retorno automático de destravamento, montado em torre de 12,00m de altura estruturada com 4 pés de cantoneira galvanizada a fogo de 2"x1/4", base intermediária na altura de 3,00m com cantoneira galvanizada de 3"x1/4", para assentamento de caixa d'água, pistão de 4", saída de 1 1/4", tubos galvanizados de 1 1/4", varões trefilados de 1/2" em aço 1045 com rosca e tampa de 6" para fechamento de poço, inclusive fundações.  Fornecimento, montagem e instalaçao.</t>
  </si>
  <si>
    <t>BP 05 Bases e Pavimentos</t>
  </si>
  <si>
    <t>BP 05.05 Bases e Pavimentos</t>
  </si>
  <si>
    <t>BP 05.05.0025 (/)</t>
  </si>
  <si>
    <t>Base de brita graduada, inclusive fornecimento de materiais, exclusive transporte do canteiro para a pista, medida após compactação.</t>
  </si>
  <si>
    <t>BP 05.05.0050 (/)</t>
  </si>
  <si>
    <t>Base de brita corrida, inclusive fornecimento dos materiais, medida após a compactação.</t>
  </si>
  <si>
    <t>BP 05.05.0053 (/)</t>
  </si>
  <si>
    <t>Base ou sub base estabilizada sem mistura de materiais, conforme Caderno de Encargos - PCRJ, exclusive escavação e transporte dos materiais, inclusive o transporte da água.</t>
  </si>
  <si>
    <t>BP 05.05.0056 (/)</t>
  </si>
  <si>
    <t>Base ou sub base estabilizada granulometricamente, com mistura de 2 ou mais materiais, conforme Caderno de Encargos - PCRJ, exclusive escavação e transporte dos materiais, inclusive o transporte de água.</t>
  </si>
  <si>
    <t>BP 05.05.0059 (/)</t>
  </si>
  <si>
    <t>Base de solo-cimento, executado "in loco", o custo indeniza as operações de execução na pista, inclusive transporte da água e se aplica ao volume de solo-cimento executado, medido após a compactação, exclusive a escavação, cimento e transporte dos materiais.</t>
  </si>
  <si>
    <t>BP 05.05.0100 (A)</t>
  </si>
  <si>
    <t>Camada de bloqueio (colchão) de areia, espalhado e comprimido mecanicamente, medido após compressão.</t>
  </si>
  <si>
    <t>BP 05.05.0103 (A)</t>
  </si>
  <si>
    <t>Camada de bloqueio (colchão) de pó-de-pedra, espalhado e comprimido mecanicamente, medida após compressão.</t>
  </si>
  <si>
    <t>BP 05.05.0150 (/)</t>
  </si>
  <si>
    <t>Camada de pó-de-pedra espalhada manualmente, medida após a compactação.</t>
  </si>
  <si>
    <t>BP 05.05.0200 (A)</t>
  </si>
  <si>
    <t>Capa selante compreendendo aplicação de asfalto na proporção de 1,1 a 1,4l/m2, distribuição de agregado (5 a 15Kg/m2) e compactação com rolo leve.</t>
  </si>
  <si>
    <t>BP 05.05.0250 (A)</t>
  </si>
  <si>
    <t>Construção de aterro, conforme Caderno de Encargos - PCRJ; exclusive escavação e carga, transporte e fornecimento dos materiais.</t>
  </si>
  <si>
    <t>BP 05.05.0300 (A)</t>
  </si>
  <si>
    <t>Construção de reforço de sub leito, conforme Caderno de Encargos - PCRJ; exclusive escavação e carga, transporte e fornecimento dos materiais.</t>
  </si>
  <si>
    <t>BP 05.05.0350 (/)</t>
  </si>
  <si>
    <t>Execução de pavimentação de saibro arenoso, em camadas de 10cm, medida após a compactação, inclusive fornecimento do material, espalhamento, rega e compactação.</t>
  </si>
  <si>
    <t>BP 05.05.0353 (/)</t>
  </si>
  <si>
    <t>Execução de pavimentação em saibro melhorado com cimento, em camadas de 8cm de espessura, medida após a compressão, sendo a proporção de cimento de 5% em volume (72Kg/m3), inclusive fornecimento dos materiais.</t>
  </si>
  <si>
    <t>BP 05.05.0400 (A)</t>
  </si>
  <si>
    <t>Imprimação de base de pavimentação, conforme Caderno de Encargos - PCRJ.</t>
  </si>
  <si>
    <t>BP 05.05.0450 (B)</t>
  </si>
  <si>
    <t>Regularização de subleito, conforme Caderno de Encargos - PCRJ.  O preço indeniza as operações de execução e transporte de água e se aplica à área efetivamente regularizada, exclusive transporte e escavação de corretivos.</t>
  </si>
  <si>
    <t>BP 05.10 Bases e Sub-bases de Material Reciclado</t>
  </si>
  <si>
    <t>BP 05.10.0100 (B)</t>
  </si>
  <si>
    <t>Base de agregados reciclados, de resíduos da construção civil, inclusive fornecimento dos materiais, medido após compactação.</t>
  </si>
  <si>
    <t>BP 05.10.0500 (B)</t>
  </si>
  <si>
    <t>Sub-base e reforço de agregados reciclados, de resíduos da construção civil, inclusive fornecimento dos materiais, medido após compactação</t>
  </si>
  <si>
    <t>BP 10 Revestimentos de Pavimentos</t>
  </si>
  <si>
    <t>BP 10.05 Pavimentos Flexíveis</t>
  </si>
  <si>
    <t>BP 10.05.0050 (A)</t>
  </si>
  <si>
    <t>Concreto betuminoso usinado a quente, para camada intermediária (BINDER), de acordo com as  especificações da PCRJ; exclusive transporte da usina para a pista e espalhamento da mistura.</t>
  </si>
  <si>
    <t>BP 10.05.0100 (A)</t>
  </si>
  <si>
    <t>Concreto betuminoso usinado a quente, para camada de rolamento, de acordo com as  especificações da PCRJ; exclusive transporte da usina para a pista e espalhamento da mistura.</t>
  </si>
  <si>
    <t>BP 10.05.0150 (/)</t>
  </si>
  <si>
    <t>Concreto asfáltico pré-misturado a frio, conforme Caderno de Encargos - PCRJ.  O preço indeniza as operações de execução, o fornecimento e o transporte dos materiais empregados, e aplica-se ao volume executado, medido após a compressão.</t>
  </si>
  <si>
    <t>BP 10.05.0170 (/)</t>
  </si>
  <si>
    <t>Concreto Asfáltico Usinado a Quente, com asfalto borracha, utilizando no mínimo 15% de borracha granulada de pneus, satisfazendo as propriedades da Norma do DER/PR-ES-P-28/5, atendendo as normas de segurança e do meio ambiente, para camada de rolamento, de acordo com as especificações da PCRJ, exclusive o transporte da usina para pista e espalhamento da mistura.</t>
  </si>
  <si>
    <t>BP 10.05.0200 (/)</t>
  </si>
  <si>
    <t>Espalhamento manual e compactação mecânica de concreto asfáltico usinado a quente, ou de pré-misturado, exclusive fornecimento de todos os materiais.</t>
  </si>
  <si>
    <t>BP 10.05.0250 (/)</t>
  </si>
  <si>
    <t>Espalhamento com motonivelaora e compactação mecânica de qualquer tipo de revestimento asfáltico, executado de acordo com as especificações da PCRJ.</t>
  </si>
  <si>
    <t>BP 10.05.0300 (/)</t>
  </si>
  <si>
    <t>Espalhamento com vibro acabadora convencional e compactação mecânica de qualquer tipo de concreto asfáltico usinado a quente, executado de acordo com as especificações da PCRJ, exclusive os materiais.</t>
  </si>
  <si>
    <t>BP 10.05.0303 (/)</t>
  </si>
  <si>
    <t>Espalhamento com vibro acabadora eletrônica e compactação mecânica de qualquer tipo de concreto asfáltico usinado a quente, executado de acordo com as especificações da PCRJ.</t>
  </si>
  <si>
    <t>BP 10.05.0350 (/)</t>
  </si>
  <si>
    <t>Manta geotêxtil de poliéster, em uma camada, sobre pavimentação betuminosa tipo OP-20, Bidim ou similar.  Fornecimento e colocação.</t>
  </si>
  <si>
    <t>BP 10.05.0355 (/)</t>
  </si>
  <si>
    <t>BP 10.05.0400 (B)</t>
  </si>
  <si>
    <t>Pintura de ligação, inclusive limpeza do trecho a ser trabalhado.</t>
  </si>
  <si>
    <t>BP 10.05.0450 (/)</t>
  </si>
  <si>
    <t>Piso sintético para atletismo, moldado no local, sem juntas ou emendas, com 2 camadas distintas, sendo a anterior composta de uma manta flexível de grânulos preto de borracha vulcanizada de granulometria controlada, aglomerados com resinas de poliuretano, moldado "in loco" sobre a base, com aplicação prévia de primer de poliuretano na camada superior (espessura de 3mm), e composta de granulado fino de borracha EPDM colorida e resinas coloridas de poliuretano, com inibidores de raios UV que será aplicada sobre a manta com equipamento de jateamento tipo Spray, com a superfície acabada, texturada de cor vermelha tijolo, tipo Lisotan, Lisonda ou similar.</t>
  </si>
  <si>
    <t>BP 10.05.0500 (/)</t>
  </si>
  <si>
    <t>Recomposição de revestimento em concreto asfáltico usinado a quente, executado em áreas de pequenas dimensões; exclusive corte, pintura de ligação e fornecimento de todos os materiais.</t>
  </si>
  <si>
    <t>BP 10.05.0550 (/)</t>
  </si>
  <si>
    <t>Reforço ou tratamento para trincamentos, com revestimento betuminoso, feito com manta de geogrelha flexível de poliéster de alta tenacidade oude fibra de vidro revestida com polímero a elevada temperatura (mínimo de 180 ºC), combinado com manta não tecida ultra leve, em forma de grelha, com abertura de malha de (40x40)mm, malha fixa sem movimentação resistência de 50KN/m, transversal e longitudinal, especificação segundo a norma DER-SP - ET-DE-P00/43, com as seguintes especificações: resistência a tração &gt;=50KN/m para deformação &lt;=12% conforme NBR 12824; resistência a fadiga &gt;=90% de resistência retida após 100.000 ciclos carga/descarga e ponto de amolecimento &gt;180 ºC.  Fornecimento e colocação.</t>
  </si>
  <si>
    <t>BP 10.05.0600 (A)</t>
  </si>
  <si>
    <t>Micro revestimento asfáltico a frio, com emprego de emulsão modificada com polímeros, aditivo de controle de rompimento, abertura ao tráfego no máximo em 2h, consumo por m2 entre 10Kg a 12Kg, em uma única camada, com emprego da faixa III ou IV da ISSA.  O preço inclui todos os materiais, equipamentos, mão de obra, execução e transporte.  O micro revestimento asfáltico a frio deverá atender as especificações da ISSA ou do DNER.</t>
  </si>
  <si>
    <t>BP 10.05.0650 (/)</t>
  </si>
  <si>
    <t>Revestimento de concreto betuminoso usinado a quente, para camada de rolamento, com 4cm de espessura, exclusive transporte da usina para a pista de imprimação.</t>
  </si>
  <si>
    <t>BP 10.05.0651 (/)</t>
  </si>
  <si>
    <t>Revestimento de concreto betuminoso usinado a quente, espalhado manualmente, com 4cm de espessura, exclusive transporte da usina para o local de aplicação.</t>
  </si>
  <si>
    <t>BP 10.05.0653 (B)</t>
  </si>
  <si>
    <t>Revestimento de concreto betuminoso usinado a quente, com 5 cm de espessura, executado em uma camada, de acordo com as instruções do DER-RJ, exclusive o transporte da usina para o local de aplicação.</t>
  </si>
  <si>
    <t>BP 10.05.0656 (/)</t>
  </si>
  <si>
    <t>Revestimento de concreto betuminoso usinado a quente, com 8cm de espessura, executado em 2 camadas, sendo a inferior de ligação (Binder), com 4cm de espessura e a superior de rolamento, conforme Caderno de Encargos - PCRJ, exclusive transporte da usina para a pista.</t>
  </si>
  <si>
    <t>BP 10.05.0659 (/)</t>
  </si>
  <si>
    <t>Revestimento de concreto betuminoso usinado a quente, com 10cm de espessura, executado em 2 camadas, sendo a inferior de ligação (Binder), com 6cm de espessura e a superior de rolamento, inclusive pintura de ligação entre as camadas, conforme Caderno de Encargos - PCRJ, exclusive transporte da usina para a pista.</t>
  </si>
  <si>
    <t>BP 10.05.0670 (/)</t>
  </si>
  <si>
    <t>Revestimento de concreto betuminoso usinado a quente, executado em uma camada, de acordo com as instruções do DER-RJ, exclusive o transporte da usina para o local de aplicação.</t>
  </si>
  <si>
    <t>BP 10.05.0700 (A)</t>
  </si>
  <si>
    <t>Revestimento de concreto asfáltico, com polímero, usinado à quente, com 5cm de espessura, executado com vibroacabadora com controle eletrônico e mesa extensiva de no mínimo 7m, conforme especificações da Prefeitura da Cidade do Rio de Janeiro.</t>
  </si>
  <si>
    <t>BP 10.05.0703 (A)</t>
  </si>
  <si>
    <t>Revestimento de concreto asfáltico, com polímero, usinado à quente, com 7cm de espessura, executado com vibroacabadora com controle eletrônico e mesa extensiva de no mínimo 7m, conforme especificações da Prefeitura da Cidade do Rio de Janeiro.</t>
  </si>
  <si>
    <t>BP 10.05.0715 (/)</t>
  </si>
  <si>
    <t>Revestimento em concreto asfáltico usinado a quente, com cimento asfáltico aditivado com polímero, com ponto de amolecimento superior a 80º C, contento aditivo de mistura morna resistente a estocagem que permita espalhamento e compactação da mistura em temperatura inferior a 140 º C, com incorporação de 15% de material obtido na fresagem de revestimento asfáltico (RAP), atendendo às normas de segurança e de meio ambiente, espalhado e compactado na espessura de 5 cm, de acordo com as especificações da Prefeitura da Cidade do Rio de Janeiro, exclusive transporte da usina à pista.</t>
  </si>
  <si>
    <t>BP 10.05.0725 (/)</t>
  </si>
  <si>
    <t>Revestimento em concreto asfáltico usinado a quente, com cimento asfáltico aditivado com polímero, tipo SMA, com ponto de amolecimento superior a 80º C, contendo aditivo de mistura morna resistente a estocagem que permita espalhamento e compactação da mistura em temperatura inferior a 140º C, atendendo às normas de segurança e de meio ambiente, espalhado e compactado na espessura de 5 cm, de acordo com as especificações da Prefeitura da Cidade do Rio de Janeiro, exclusive transporte da usina à pista.</t>
  </si>
  <si>
    <t>BP 10.05.0750 (/)</t>
  </si>
  <si>
    <t>Revestimento de saibro executado manualmente, comprimido em camada; exclusive o fornecimento e o transporte do saibro, sendo a camada medida após a compressão.</t>
  </si>
  <si>
    <t>BP 10.05.0800 (/)</t>
  </si>
  <si>
    <t>Revestimento de saibro executado mecanicamente (motoniveladora e rolo), comprimido em camada; exclusive o fornecimento e o transporte do saibro, sendo a camada medida após a compressão.</t>
  </si>
  <si>
    <t>BP 10.10 Pavimentos Rígidos</t>
  </si>
  <si>
    <t>BP 10.10.0050 (B)</t>
  </si>
  <si>
    <t>Pavimento rígido com armadura simples, com 10cm de espessura, em concreto de 20 MPa, monolítica, com juntas serradas, incluindo nivelamento da base com nível, colocação de lona plástica de polietileno de 200mc, tela eletro-soldada Telcon Q-92 com 10% de superposição, para execução de Quadra Poliesportiva, exclusive preparo do terreno.</t>
  </si>
  <si>
    <t>BP 10.10.0500 (C)</t>
  </si>
  <si>
    <t>Pavimento rígido, com 8cm de espessura, em concreto argamassado com FCK=20MPa, colorido com óxido de ferro vermelho sintético, juntas serradas, lona plástica de polietileno de 0,20mm, e camada regularizadora de pó de pedra, compactada mecanicamente, com acabamento de superfície desempenado, camurçado e vassourado, cura com manta geotextil e proteção com cumeeira de sarrafo de madeira e lona plástica, para execução de pavimento de ciclovia, exclusive preparo do terreno.</t>
  </si>
  <si>
    <t>BP 10.10.0600 (/)</t>
  </si>
  <si>
    <t>Pavimento rígido em concreto usinado FCK=20MPa, colorido com oxido de ferro vermelho sintético, com acabamento de superfície desempenado e camurçado, espessura de 8cm, juntas serradas a cada 1,5m, preenchidas com selante de silicone, lona plástica de polietileno de 0,20mm, e camada regularizadora de pó de pedra compactada mecanicamente, cura úmida com manta geotextil e proteção com cumeeira de sarrfo de madeira e lona plástica, para execução de pavimento de ciclovia, exclusive preparo do terreno.</t>
  </si>
  <si>
    <t>BP 10.15 Juntas</t>
  </si>
  <si>
    <t>BP 10.15.0050 (A)</t>
  </si>
  <si>
    <t>Junta de retração, serrada com disco de diamantes, para pavimentos de placas de concreto, com 5cm de profundidade, somente o corte, exclusive preenchimento e barras de ligação e de transferência.</t>
  </si>
  <si>
    <t>BP 10.15.0100 (/)</t>
  </si>
  <si>
    <t>Junta de retração, serrada com disco de diamante,  em revestimento de placas de concreto, com 5cm de profundidade, inclusive preenchimento de asfalto diluído CM-30, exclusive barras de ligação e de transferência.</t>
  </si>
  <si>
    <t>BP 10.15.0150 (/)</t>
  </si>
  <si>
    <t>Junta de retração, em revestimento de placa de concreto do tipo encaixe (macho e fêmea), inclusive preenchimento de asfalto diluído CM-30, exclusive barras de ligação e de transferência.</t>
  </si>
  <si>
    <t>BP 10.15.0200 (/)</t>
  </si>
  <si>
    <t>Limpeza e preenchimento de junta de retração, com asfalto duluído CM-30, exclusive corte, barras de ligação e de transferência.</t>
  </si>
  <si>
    <t>BP 10.20 Pavimentos em Lajotas de Concreto Pré-Moldado</t>
  </si>
  <si>
    <t>BP 10.20.0050 (A)</t>
  </si>
  <si>
    <t>Assentamento de artefato de concreto, sobre colchão de pó-de-pedra, areia ou material equivalente, com fornecimento de todos os materiais, exclusive o artefato de concreto, inclusive rejuntamento, de acordo com as especificações da PCRJ.</t>
  </si>
  <si>
    <t>BP 10.20.0100 (A)</t>
  </si>
  <si>
    <t>Reassentamento de artefato de concreto, com reaproveitamento deste, com limpeza de rejunte aderente, sobre colchão de pó-de-pedra, areia ou material equivalente, inclusive fornecimento de todos os materiais, inclusive rejuntamento.</t>
  </si>
  <si>
    <t>BP 10.20.0103 (A)</t>
  </si>
  <si>
    <t>Reassentamento de artefato de concreto, com reaproveitamento deste, sobre colchão de pó-de-pedra, areia ou material equivalente e o fornecimento de todos os materiais.</t>
  </si>
  <si>
    <t>BP 10.20.0150 (/)</t>
  </si>
  <si>
    <t>Pavimentação com blocos vazados de concreto, medindo: (50x50x10)cm, assentes em camadas de areia grossa de 2cm, exclusive preparo do terreno, Concregrama CGD, Neo-Rex ou similar.  Fornecimento e assentamento.</t>
  </si>
  <si>
    <t>BP 10.20.0153 (/)</t>
  </si>
  <si>
    <t>Pavimentação com blocos vazados de concreto, medindo: (60x45x7,5)cm, assentes em camadas de areia grossa de 2cm, exclusive preparo do terreno, Concregrama CG7, Neo-Rex ou similar.  Fornecimento e assentamento.</t>
  </si>
  <si>
    <t>BP 10.20.0300 (A)</t>
  </si>
  <si>
    <t>Rejuntamento de artefato de concreto, com argamassa de cimento e areia no traço 1:3, com fornecimento de todos os materiais.</t>
  </si>
  <si>
    <t>BP 10.20.0350 (/)</t>
  </si>
  <si>
    <t>Revestimento intertravado com peças (blocos) de concreto com cimento, cor natural, com resistência à compressão de 35MPa, altamente vibro-prensados, (16 faces), holandês (retangular), com espessura de 6cm, com todos os materiais e equipamentos, inclusive compactação com soquete vibratório, corte dos blocos para arremate, com máquina de juntas (serra para concreto) e "colchão" de areia para assentamento e rejuntamento, de acordo com as normas NBR 9780 e NBR 9781, Pré-moldado UNI-STEIN, raquete ou similar.</t>
  </si>
  <si>
    <t>BP 10.20.0353 (/)</t>
  </si>
  <si>
    <t>Revestimento intertravado com peças (blocos) de concreto com cimento, colorido; nas cores vermelho, amarelo, preto e variações, com resistência à compressão de 35MPa, altamente vibro-prensados, (16 faces), holandês (retangular), com espessura de 6cm, com todos os materiais e equipamentos, inclusive compactação com soquete vibratório, corte dos blocos para arremate, com máquina de juntas (serra para concreto) e "colchão" de areia para assentamento e rejuntamento, de acordo com as normas NBR 9780 e NBR 9781, Pré-moldado UNI-STEIN, raquete ou similar.</t>
  </si>
  <si>
    <t>BP 10.20.0356 (/)</t>
  </si>
  <si>
    <t>Revestimento intertravado com peças (blocos) de concreto com cimento, cor natural, com resistência à compressão de 35MPa, altamente vibro-prensados, (16 faces), holandês (retangular), com espessura de 8cm, com todos os materiais e equipamentos, inclusive compactação com soquete vibratório, corte dos blocos para arremate, com máquina de juntas (serra para concreto) e "colchão" de areia para assentamento e rejuntamento, de acordo com as normas NBR 9780 e NBR 9781, Pré-moldado UNI-STEIN, raquete ou similar.</t>
  </si>
  <si>
    <t>BP 10.20.0359 (/)</t>
  </si>
  <si>
    <t>Revestimento intertravado com peças (blocos) de concreto com cimento, colorido; nas cores vermelho, amarelo, preto e variações, com resistência à compressão de 35MPa, altamente vibro-prensados, (16 faces), holandês (retangular), com espessura de 8cm, com todos os materiais e equipamentos, inclusive compactação com soquete vibratório, corte dos blocos para arremate, com máquina de juntas (serra para concreto) e "colchão" de areia para assentamento e rejuntamento, de acordo com as normas NBR 9780 e NBR 9781, Pré-moldado UNI-STEIN, raquete ou similar.</t>
  </si>
  <si>
    <t>BP 10.20.0362 (/)</t>
  </si>
  <si>
    <t>Revestimento intertravado com peças (blocos) de concreto com cimento, cor natural, com resistência à compressão de 35MPa, altamente vibro-prensados, (16 faces), holandês (retangular), com espessura de 10cm, com todos os materiais e equipamentos, inclusive compactação com soquete vibratório, corte dos blocos para arremate, com máquina de juntas (serra para concreto) e "colchão" de areia para assentamento e rejuntamento, de acordo com as normas NBR 9780 e NBR 9781, Pré-moldado UNI-STEIN, raquete ou similar.</t>
  </si>
  <si>
    <t>BP 10.20.0365 (/)</t>
  </si>
  <si>
    <t>Revestimento intertravado com peças (blocos) de concreto com cimento, cor natural, com resistência à compressão de 50MPa, altamente vibro-prensados, (16 faces), holandês (retangular), com espessura de 10cm, com todos os materiais e equipamentos, inclusive compactação com soquete vibratório, corte dos blocos para arremate, com máquina de juntas (serra para concreto) e "colchão" de areia para assentamento e rejuntamento, de acordo com as normas NBR 9780 e NBR 9781, Pré-moldado UNI-STEIN, raquete ou similar.</t>
  </si>
  <si>
    <t>BP 10.20.0368 (/)</t>
  </si>
  <si>
    <t>Revestimento intertravado com peças (blocos) de concreto com cimento, colorido; nas cores vermelho, amarelo, preto e variações, com resistência à compressão de 35MPa, altamente vibro-prensados, (16 faces), holandês (retangular), com espessura de 10cm, com todos os materiais e equipamentos, inclusive compactação com soquete vibratório, corte dos blocos para arremate, com máquina de juntas (serra para concreto) e "colchão" de areia para assentamento e rejuntamento, de acordo com as normas NBR 9780 e NBR 9781, Pré-moldado UNI-STEIN, raquete ou similar.</t>
  </si>
  <si>
    <t>BP 10.25 Pavimentos em Paralelepípedo</t>
  </si>
  <si>
    <t>BP 10.25.0050 (/)</t>
  </si>
  <si>
    <t>Paralelepípedos.  Fornecimento.</t>
  </si>
  <si>
    <t>BP 10.25.0100 (/)</t>
  </si>
  <si>
    <t>Assentamento de paralelepípedos com reaproveitamento destes, fornecimento de pó-de-pedra e rejuntamento com betume e cascalhinho.</t>
  </si>
  <si>
    <t>BP 10.25.0103 (/)</t>
  </si>
  <si>
    <t>Assentamento de paralelepípedos com reaproveitamento destes e fornecimento de pó-de-pedra e rejuntamento com argamassa de cimento e areia no traço 1:3.</t>
  </si>
  <si>
    <t>BP 10.25.0150 (/)</t>
  </si>
  <si>
    <t>Arrancamento e reassentamento de paralelepípedos com limpeza de betume, aderente sobre colchão de pó-de-pedra, incluindo fornecimento do pó-de-pedra, exclusive rejuntamento e fornecimento dos paralelepípedos.</t>
  </si>
  <si>
    <t>BP 10.25.0153 (/)</t>
  </si>
  <si>
    <t>Arrancamento e reassentamento de paralelepípedos com limpeza do betume, aderente sobre colchão de pó-de-pedra, inclusive fornecimento de pó-de-pedra e rejuntamento com argamassa de cimento e areia no traço 1:3, exclusive fornecimento dos paralelepípedos.</t>
  </si>
  <si>
    <t>BP 10.25.0156 (/)</t>
  </si>
  <si>
    <t>Assentamento de paralelepípedos com reaproveitamento destes, inclusive fornecimento de pó-de-pedra, exclusive rejuntamento.</t>
  </si>
  <si>
    <t>BP 10.25.0200 (A)</t>
  </si>
  <si>
    <t>Reassentamento de paralelepípedos, com reaproveitamento deste, com limpeza de rejunto aderido, sobre colchão de pó-de-pedra, areia ou material equivalente, inclusive fornecimento de todos os materiais e o rejuntamento.</t>
  </si>
  <si>
    <t>BP 10.25.0250 (/)</t>
  </si>
  <si>
    <t>Rejuntamento de pavimentação de paralelepípedos com betume e cascalhinho, exclusive o fornecimento do betume.</t>
  </si>
  <si>
    <t>BP 10.25.0253 (/)</t>
  </si>
  <si>
    <t>Rejuntamento de revestimento em paralelepípedos, com CAP-40 e Brita 0, inclusive fornecimento de todos os materiais.</t>
  </si>
  <si>
    <t>BP 10.25.0303 (/)</t>
  </si>
  <si>
    <t>Pavimentação com paralelepípedos sobre colchão de pó-de-pedra e rejuntamento com betume e cascalhinho, inclusive fornecimento de todos os materiais.</t>
  </si>
  <si>
    <t>BP 15 Recuperação e Reciclagem de Pavimentos</t>
  </si>
  <si>
    <t>BP 15.05 Fresagem</t>
  </si>
  <si>
    <t>BP 15.05.0051 (/)</t>
  </si>
  <si>
    <t>Corte mecânico com fresadora a frio, em zona urbana sem interferências, inclusive coleta do material em caminhão basculante, exclusive transporte do material.</t>
  </si>
  <si>
    <t>BP 15.05.0060 (A)</t>
  </si>
  <si>
    <t>Corte mecânico com fresadora à frio, em concreto asfáltico, em zona urbana com interferências, inclusive coleta do material em caminhão basculante, exclusive transporte do material.</t>
  </si>
  <si>
    <t>BP 15.05.0100 (B)</t>
  </si>
  <si>
    <t>Reciclagem de pavimento (técnica de espuma de asfalto), com a adição de CAP 50/70, cimento portland e água e todos os materiais necessários, com até 15cm de espessura, considerando a execução no período diurno e em meia pista. (volume medido após a compactação).</t>
  </si>
  <si>
    <t>BP 20 Meios-Fios, Sarjetas, Tentos e Guias</t>
  </si>
  <si>
    <t>BP 20.05 Meio-Fio e Tento de Granito</t>
  </si>
  <si>
    <t>BP 20.05.0050 (/)</t>
  </si>
  <si>
    <t>Meio-fio em granito, com seção de (20x25)cm, formato de paralelogramo com ângulo de 83°, superfícies sem polimento com chanfro de 1cm na parte superior, em uma das faces.  Fornecimento e assentamento.</t>
  </si>
  <si>
    <t>BP 20.05.0053 (/)</t>
  </si>
  <si>
    <t>Meio-fio reto de granito, altura de 0,35m, apicoado comum, fornecimento e assentamento com rejuntamento de argamassa de cimento e areia no traço 1:4.</t>
  </si>
  <si>
    <t>BP 20.05.0100 (/)</t>
  </si>
  <si>
    <t>Travessão ou tento de granito, fornecimento e assentamento com rejuntamento de argamassa de cimento e areia no traço 1:4.</t>
  </si>
  <si>
    <t>BP 20.10 Meio-Fio e Tento Moldado no Local</t>
  </si>
  <si>
    <t>BP 20.10.0050 (B)</t>
  </si>
  <si>
    <t>Cordão de concreto simples, com secção de (6x25)cm, moldados no local, inclusive escavação e reaterro.</t>
  </si>
  <si>
    <t>BP 20.10.0053 (B)</t>
  </si>
  <si>
    <t>Cordão de concreto simples, com secção de (10x25)cm, moldados no local, inclusive escavação e reaterro.</t>
  </si>
  <si>
    <t>BP 20.10.0100 (B)</t>
  </si>
  <si>
    <t>Meio-fio de concreto simples (fck=13,5MPa), moldado no local, conforme Caderno de Encargos - PCRJ, medindo 0,15m na base e com altura de 0,30m, rejuntamento com argamassa de cimento e areia no traço 1:4, inclusive o fornecimento de todos os materiais, escavação e reaterro.</t>
  </si>
  <si>
    <t>BP 20.10.0150 (A)</t>
  </si>
  <si>
    <t>Meio-fio reto de concreto simples (fck=15MPa), moldado no local, conforme Caderno de Encargos - PCRJ, medindo 0,15m na base e com altura de 0,45m, rejuntamento com argamassa de cimento e areia no traço 1:4, inclusive o fornecimento de todos os materiais, escavação e reaterro.</t>
  </si>
  <si>
    <t>BP 20.10.0200 (B)</t>
  </si>
  <si>
    <t>Meio-fio curvo de concreto simples (fck=13,5MPa), moldado no local, conforme Caderno de Encargos - PCRJ, medindo 0,15m na base e com altura de 0,30m, rejuntamento com argamassa de cimento e areia no traço 1:4; com fornecimento de todos os materiais, escavação e reaterro.</t>
  </si>
  <si>
    <t>BP 20.10.0250 (A)</t>
  </si>
  <si>
    <t>Meio-fio curvo de concreto simples (fck=15MPa), moldado no local, conforme Caderno de Encargos - PCRJ, medindo 0,15m na base e com altura de 0,45m, rejuntamento com argamassa de cimento e areia no traço 1:4, inclusive o fornecimento de todos os materiais, escavação e reaterro.</t>
  </si>
  <si>
    <t>BP 20.10.0300 (/)</t>
  </si>
  <si>
    <t>Execução de meio-fio simples de concreto (15X30cm), moldado no local, com utilização de concreto importado de usina fck=25MPa e utilização de máquina extrusora, incluindo mobilização e desmobilização da máquina, alimentação, manutenção e deslocamento da máquina na obra, operador e ajudante, inclusive materiais, acabamento e serventia para acabamento.</t>
  </si>
  <si>
    <t>BP 20.15 Meio-Fio e Sarjeta Conjugados Moldados no Local</t>
  </si>
  <si>
    <t>BP 20.15.0050 (A)</t>
  </si>
  <si>
    <t>Sarjeta e meio-fio conjugados, de concreto simples (fck=15MPa), moldado no local, conforme Caderno de Encargos - PCRJ, medindo 0,45m de base e com altura de 0,30m, rejuntamento de argamassa de cimento e areia no traço 1:4; inclusive o fornecimento de todos os materiais.</t>
  </si>
  <si>
    <t>BP 20.15.0053 (B)</t>
  </si>
  <si>
    <t>Sarjeta e meio-fio conjugados, de concreto simples (fck=35MPa), moldado no local, conforme Caderno de Encargos - PCRJ, medindo 0,45m de base e com altura de 0,30m, rejuntamento de argamassa de cimento e areia no traço 1:4; inclusive o fornecimento de todos os materiais.</t>
  </si>
  <si>
    <t>BP 20.15.0056 (A)</t>
  </si>
  <si>
    <t>Sarjeta e meio-fio conjugados, de concreto colorido simples (fck=35MPa), moldado no local, conforme Caderno de Encargos - PCRJ, medindo 0,45m de base e com altura de 0,30m, rejuntamento de argamassa de cimento e areia no traço 1:4; inclusive o fornecimento de todos os materiais.</t>
  </si>
  <si>
    <t>BP 20.15.0059 (A)</t>
  </si>
  <si>
    <t>Sarjeta e meio-fio conjugados, de concreto simples (fck=15MPa), moldado no local, conforme Caderno de Encargos - PCRJ, medindo 0,65m de base e com altura de 0,30m, rejuntamento de argamassa de cimento e areia no traço 1:4; inclusive o fornecimento de todos os materiais.</t>
  </si>
  <si>
    <t>BP 20.15.0065 (/)</t>
  </si>
  <si>
    <t>Execução de meio-fio (15X30cm) e sarjeta (30X15cm) conjugados de concreto moldado no local, com utilização de concreto importado de usina fck=25MPa, com utilização de máquina extrusora, com mobilização e desmobilização da máquina, alimentação, lubrificação e deslocamento da máquina na obra, operador e ajudante, inclusive materiais, acabamento e serventia para acabamento.</t>
  </si>
  <si>
    <t>BP 20.20 Meio-Fio e Sarjeta Pré-Moldados</t>
  </si>
  <si>
    <t>BP 20.20.0050 (A)</t>
  </si>
  <si>
    <t>Meio-fio de concreto pré-moldado (fck=15MPa), medindo 0,15m na base e com altura de 0,30m, rejuntamento com argamassa de cimento e areia no traço 1:4, inclusive o fornecimento de todos os materiais, escavação e reaterro.</t>
  </si>
  <si>
    <t>BP 20.20.0053 (B)</t>
  </si>
  <si>
    <t>Meio-fio de concreto pré-moldado (fck=15MPa), medindo 0,15m na base e com altura de 0,45m, rejuntamento com argamassa de cimento e areia no traço 1:4, inclusive o fornecimento de todos os materiais, escavação e reaterro.</t>
  </si>
  <si>
    <t>BP 20.25 Sarjetas e Guias</t>
  </si>
  <si>
    <t>BP 20.25.0050 (A)</t>
  </si>
  <si>
    <t>Guia de concreto armado, destinado ao encunhamento de pavimentação em paralelos, em logradouro com declividade do greide maior que 18%, de seção (0,15x0,40)m, assentado transversalmente ao eixo da via.  Fornecimento e assentamento.</t>
  </si>
  <si>
    <t>BP 20.25.0100 (/)</t>
  </si>
  <si>
    <t>Sarjeta-guia de paralelepípedo (1 fiada), assente sobre base de concreto (fck=11MPa); inclusive esta, rejuntamento de argamassa de cimento e areia (traço 1:3), para pavimentação betuminosa.</t>
  </si>
  <si>
    <t>BP 20.25.0150 (/)</t>
  </si>
  <si>
    <t>Sarjeta de concreto simples (fck=13,5MPa), moldada no local, conforme Caderno de Encargos - PCRJ, medindo 0,30m de largura e 0,10m de espessura, inclusive o fornecimento de todos os materiais.</t>
  </si>
  <si>
    <t>BP 20.25.0200 (/)</t>
  </si>
  <si>
    <t>Sarjeta de concreto simples (fck=15MPa), moldada no local, conforme Caderno de Encargos - PCRJ, medindo 0,30m de largura e 0,15m de espessura, inclusive o fornecimento de todos os materiais.</t>
  </si>
  <si>
    <t>BP 20.30 Levantamentos e Reassentamentos</t>
  </si>
  <si>
    <t>BP 20.30.0050 (/)</t>
  </si>
  <si>
    <t>Levantamento e reassentamento de meio-fio.</t>
  </si>
  <si>
    <t>BP 20.30.0053 (/)</t>
  </si>
  <si>
    <t>Levantamento e reassentamento de tento ou travessão.</t>
  </si>
  <si>
    <t>BP 20.30.0100 (/)</t>
  </si>
  <si>
    <t>Reassentamento de meio-fio.</t>
  </si>
  <si>
    <t>BP 20.30.0103 (/)</t>
  </si>
  <si>
    <t>Reassentamento de tento ou travessão.</t>
  </si>
  <si>
    <t>CE 05 Serviços de Engenharia e Arquitetura</t>
  </si>
  <si>
    <t>CE 05.05 Acompanhamento e Desenvolvimento de Projetos</t>
  </si>
  <si>
    <t>CE 05.05.0050 (/)</t>
  </si>
  <si>
    <t>Prestação de serviços de engenharia para acompanhamento e desenvolvimento de estudos e projetos das Diretorias de Projetos e de Informações Gerenciais, com alocação de técnicos especializados.</t>
  </si>
  <si>
    <t>CE 05.10 Elaboração de Estudos e Projetos</t>
  </si>
  <si>
    <t>CE 05.10.0056 (/)</t>
  </si>
  <si>
    <t>Arquiteto júnior de serviços técnicos especializados de consultoria de engenharia e arquitetura.</t>
  </si>
  <si>
    <t>CE 05.10.0062 (/)</t>
  </si>
  <si>
    <t>Arquiteto pleno de serviços técnicos especializados de consultoria de engenharia e arquitetura.</t>
  </si>
  <si>
    <t>CE 05.10.0068 (/)</t>
  </si>
  <si>
    <t>Arquiteto sênior de serviços técnicos especializados de consultoria de engenharia e arquitetura.</t>
  </si>
  <si>
    <t>CE 05.10.0074 (/)</t>
  </si>
  <si>
    <t>Arquivista técnico de serviços técnicos especializados de consultoria de engenharia e arquitetura.</t>
  </si>
  <si>
    <t>CE 05.10.0080 (/)</t>
  </si>
  <si>
    <t>Auxiliar de laboratorista de serviços técnicos especializados de consultoria de engenharia e arquitetura.</t>
  </si>
  <si>
    <t>CE 05.10.0086 (/)</t>
  </si>
  <si>
    <t>Técnico de nível médio de serviços técnicos especializados de consultoria de engenharia e arquitetura.</t>
  </si>
  <si>
    <t>CE 05.10.0092 (/)</t>
  </si>
  <si>
    <t>Auxiliar de topografia de serviços técnicos especializados de consultoria de engenharia e arquitetura.</t>
  </si>
  <si>
    <t>CE 05.10.0104 (/)</t>
  </si>
  <si>
    <t>Biólogo pleno de serviços técnicos especializados de consultoria de engenharia e arquitetura.</t>
  </si>
  <si>
    <t>CE 05.10.0110 (/)</t>
  </si>
  <si>
    <t>Consultor de serviços técnicos especializados de consultoria de engenharia e arquitetura.</t>
  </si>
  <si>
    <t>CE 05.10.0116 (/)</t>
  </si>
  <si>
    <t>Coordenador de serviços técnicos especializados de consultoria de engenharia e arquitetura.</t>
  </si>
  <si>
    <t>CE 05.10.0122 (/)</t>
  </si>
  <si>
    <t>Desenhista cadista sênior de serviços técnicos especializados de consultoria de engenharia e arquitetura.</t>
  </si>
  <si>
    <t>CE 05.10.0128 (/)</t>
  </si>
  <si>
    <t>Desenhista júnior de serviços técnicos especializados de consultoria de engenharia e arquitetura.</t>
  </si>
  <si>
    <t>CE 05.10.0134 (/)</t>
  </si>
  <si>
    <t>Desenhista pleno de serviços técnicos especializados de consultoria de engenharia e arquitetura.</t>
  </si>
  <si>
    <t>CE 05.10.0146 (/)</t>
  </si>
  <si>
    <t>Encarregado de serviços técnicos especializados de consultoria de engenharia e arquitetura.</t>
  </si>
  <si>
    <t>CE 05.10.0152 (/)</t>
  </si>
  <si>
    <t>Engenheiro júnior de serviços técnicos especializados de consultoria de engenharia e arquitetura.</t>
  </si>
  <si>
    <t>CE 05.10.0158 (/)</t>
  </si>
  <si>
    <t>Engenheiro pleno de serviços técnicos especializados de consultoria de engenharia e arquitetura.</t>
  </si>
  <si>
    <t>CE 05.10.0164 (/)</t>
  </si>
  <si>
    <t>Engenheiro sênior de serviços técnicos especializados de consultoria de engenharia e arquitetura.</t>
  </si>
  <si>
    <t>CE 05.10.0170 (/)</t>
  </si>
  <si>
    <t>Geólogo júnior de serviços técnicos especializados de consultoria de engenharia e arquitetura.</t>
  </si>
  <si>
    <t>CE 05.10.0176 (/)</t>
  </si>
  <si>
    <t>Geólogo pleno de serviços técnicos especializados de consultoria de engenharia e arquitetura.</t>
  </si>
  <si>
    <t>CE 05.10.0182 (/)</t>
  </si>
  <si>
    <t>Geólogo sênior de serviços técnicos especializados de consultoria de engenharia e arquitetura.</t>
  </si>
  <si>
    <t>CE 05.10.0188 (/)</t>
  </si>
  <si>
    <t>Laboratorista de serviços técnicos especializados de consultoria de engenharia e arquitetura.</t>
  </si>
  <si>
    <t>CE 05.10.0192 (/)</t>
  </si>
  <si>
    <t>Laboratorista especializado em solos - A</t>
  </si>
  <si>
    <t>CE 05.10.0194 (/)</t>
  </si>
  <si>
    <t>Nivelador de serviços técnicos especializados de consultoria de engenharia e arquitetura.</t>
  </si>
  <si>
    <t>CE 05.10.0200 (/)</t>
  </si>
  <si>
    <t>Projetista júnior de serviços técnicos especializados de consultoria de engenharia e arquitetura.</t>
  </si>
  <si>
    <t>CE 05.10.0206 (/)</t>
  </si>
  <si>
    <t>Projetista pleno de serviços técnicos especializados de consultoria de engenharia e arquitetura.</t>
  </si>
  <si>
    <t>CE 05.10.0212 (/)</t>
  </si>
  <si>
    <t>Projetista sênior de serviços técnicos especializados de consultoria de engenharia e arquitetura.</t>
  </si>
  <si>
    <t>CE 05.10.0218 (/)</t>
  </si>
  <si>
    <t>Secretária executiva de serviços técnicos especializados de consultoria de engenharia e arquitetura.</t>
  </si>
  <si>
    <t>CE 05.10.0224 (/)</t>
  </si>
  <si>
    <t>Secretária júnior de serviços técnicos especializados de consultoria de engenharia e arquitetura.</t>
  </si>
  <si>
    <t>CE 05.10.0242 (/)</t>
  </si>
  <si>
    <t>Tecnólogo júnior de serviços técnicos especializados de consultoria de engenharia e arquitetura.</t>
  </si>
  <si>
    <t>CE 05.10.0248 (/)</t>
  </si>
  <si>
    <t>Tecnólogo sênior de serviços técnicos especializados de consultoria de engenharia e arquitetura.</t>
  </si>
  <si>
    <t>CE 05.10.0254 (/)</t>
  </si>
  <si>
    <t>Topógrafo de serviços técnicos especializados de consultoria de engenharia e arquitetura.</t>
  </si>
  <si>
    <t>CI 05 Cobertura</t>
  </si>
  <si>
    <t>CI 05.05 Madeiramento</t>
  </si>
  <si>
    <t>CI 05.05.0050 (/)</t>
  </si>
  <si>
    <t>Colocação de madeiramento de telhas cerâmicas, inclusive pregos, exclusive o fornecimento do madeiramento e das telhas.</t>
  </si>
  <si>
    <t>CI 05.05.0100 (/)</t>
  </si>
  <si>
    <t>Madeiramento para cobertura de telhas onduladas de cimento amianto ou Fiber-Glass ou similar, pregadas sem tesouras ou pontaletes, medido pela projeção.</t>
  </si>
  <si>
    <t>CI 05.05.0150 (A)</t>
  </si>
  <si>
    <t>Madeiramento para cobertura de telhas cerâmicas, (francesa, portuguesa, duplana, colonial ou similar), constituído de cumeeira, terças, caibros, pontaletes e ripas de madeira serrada, pregados sem tesoura, medido pela projeção horizontal.</t>
  </si>
  <si>
    <t>CI 05.05.0200 (/)</t>
  </si>
  <si>
    <t>Peça em madeira serrada, de (7 x 20)cm, para cobertura de qualquer tipo.  Fornecimento e colocação.</t>
  </si>
  <si>
    <t>CI 05.10 Terça</t>
  </si>
  <si>
    <t>CI 05.10.0050 (/)</t>
  </si>
  <si>
    <t>Terça em serrada, de (7,5cm x 7,5cm / 3" x 3"), para estrutura de telhados e coberturas.  Fornecimento e colocação.</t>
  </si>
  <si>
    <t>CI 05.10.0100 (/)</t>
  </si>
  <si>
    <t>Terça em madeira serrada de (7,5cm x 11,25cm / 3" x 4 1/2"), para estrutura de telhados e coberturas. Fornecimento e colocação.</t>
  </si>
  <si>
    <t>CI 05.10.0150 (A)</t>
  </si>
  <si>
    <t>Terça em serrada de (7,5cm x 15cm / 3" x 6"), para estrutura de telhados e coberturas.  Fornecimento e colocação.</t>
  </si>
  <si>
    <t>CI 05.10.0200 (/)</t>
  </si>
  <si>
    <t>Terça em madeira serrada, de (7,5cm x 22,5cm / 3" x 9"), para estrutura de telhados e coberturas.  Fornecimento e colocação.</t>
  </si>
  <si>
    <t>CI 05.15 Caibro</t>
  </si>
  <si>
    <t>CI 05.15.0050 (/)</t>
  </si>
  <si>
    <t>Caibro em madeira serrada, de (3,75cm x 7,5cm / 1 1/2" x 3").  Fornecimento e colocação.</t>
  </si>
  <si>
    <t>CI 05.15.0100 (/)</t>
  </si>
  <si>
    <t>Caibro em madeira serrada, de (5cm x 7,5cm / 2" x 3").  Fornecimento e colocação.</t>
  </si>
  <si>
    <t>CI 05.20 Tesoura</t>
  </si>
  <si>
    <t>CI 05.20.0050 (/)</t>
  </si>
  <si>
    <t>Tesoura completa em madeira serrada, para telhados com vãos de 4m.  Fornecimento e colocação.</t>
  </si>
  <si>
    <t>CI 05.20.0100 (/)</t>
  </si>
  <si>
    <t>Tesoura completa em madeira serrada, para telhados com vãos de 5m.  Fornecimento e colocação.</t>
  </si>
  <si>
    <t>CI 05.20.0150 (/)</t>
  </si>
  <si>
    <t>Tesoura completa em madeira serrada, para telhados com vãos de 6m.  Fornecimento e colocação.</t>
  </si>
  <si>
    <t>CI 05.20.0200 (/)</t>
  </si>
  <si>
    <t>Tesoura completa em madeira serrada, para telhados com vãos de 7m.  Fornecimento e colocação.</t>
  </si>
  <si>
    <t>CI 05.20.0250 (/)</t>
  </si>
  <si>
    <t>Tesoura completa em madeira serrada, para telhados com vãos de 8m.  Fornecimento e colocação.</t>
  </si>
  <si>
    <t>CI 05.20.0300 (/)</t>
  </si>
  <si>
    <t>Tesoura completa em madeira serrada, para telhados com vãos de 9m.  Fornecimento e colocação.</t>
  </si>
  <si>
    <t>CI 05.20.0350 (/)</t>
  </si>
  <si>
    <t>Tesoura completa em madeira serrada, para telhados com vãos de 10m.  Fornecimento e colocação.</t>
  </si>
  <si>
    <t>CI 05.20.0400 (/)</t>
  </si>
  <si>
    <t>Tesoura completa em madeira serrada, para telhados com vãos de 12m.  Fornecimento e colocação.</t>
  </si>
  <si>
    <t>CI 05.25 Pontalete</t>
  </si>
  <si>
    <t>CI 05.25.0050 (/)</t>
  </si>
  <si>
    <t>Pontalete em madeira serrada, de (7,5cm x 7,5cm / 3" x 3"), verticais e horizontais para estrutura de telhados de telhas cerâmicas, medido pela projeção horizontal do telhado.  Fornecimento e Colocação.</t>
  </si>
  <si>
    <t>CI 05.25.0100 (/)</t>
  </si>
  <si>
    <t>Pontalete em madeira serrada, de (7,5cm x 7,5cm / 3" x 3"), verticais e horizontais para estrutura de coberturas de telhas leves (mineral, fibra-vegetal, fiber-glass e similares), medido pela projeção horizontal do telhado.  Fornecimento e colocação.</t>
  </si>
  <si>
    <t>CI 05.30 Coberturas, Telhas e Complementos</t>
  </si>
  <si>
    <t>CI 05.30.0050 (/)</t>
  </si>
  <si>
    <t>Cobertura em telhas coloniais; exclusive cumeeira e madeiramento.  Fornecimento e colocação.</t>
  </si>
  <si>
    <t>CI 05.30.0053 (/)</t>
  </si>
  <si>
    <t>Cobertura em telhas francesas; exclusive cumeeira e madeiramento.  Fornecimento e colocação.</t>
  </si>
  <si>
    <t>CI 05.30.0056 (/)</t>
  </si>
  <si>
    <t>Cobertura em telha portuguesa, exclusive cumeeira e madeiramento.  Fornecimento e colocação.</t>
  </si>
  <si>
    <t>CI 05.30.0100 (/)</t>
  </si>
  <si>
    <t>Colocação de telhas francesas, exclusive fornecimento.</t>
  </si>
  <si>
    <t>CI 05.30.0150 (/)</t>
  </si>
  <si>
    <t>Cobertura em telhas de concreto, exclusive cumeeira e madeiramento.  Fornecimento e colocação.</t>
  </si>
  <si>
    <t>CI 05.30.0250 (/)</t>
  </si>
  <si>
    <t>Cordão para arremate de telhado, executado com argamassa de cimento, areia e saibro no traço 1:2:2.</t>
  </si>
  <si>
    <t>CI 05.30.0300 (/)</t>
  </si>
  <si>
    <t>Cumeeira para cobertura em telhas francesas ou coloniais.  Fornecimento e colocação.</t>
  </si>
  <si>
    <t>CI 05.30.0303 (/)</t>
  </si>
  <si>
    <t>Cumeeira para cobertura em telhas de concreto.  Fornecimento e colocação.</t>
  </si>
  <si>
    <t>CI 05.30.0350 (/)</t>
  </si>
  <si>
    <t>Telhas francesas.  Fornecimento.</t>
  </si>
  <si>
    <t>CI 05.35 Cobertura Simples em Aço Galvanizado</t>
  </si>
  <si>
    <t>CI 05.35.0050 (A)</t>
  </si>
  <si>
    <t>Cobertura com chapa de aço galvanizado, pintada com tinta a pó à base de poliéster nas duas faces nas cores preto, branco, amarelo, cinza ou cerâmica, perfil trapezoidal, espessura 0,65mm, altura de 40mm e largura útil de 970mm, inclusive todos os acessórios para fixação em estrutura metálica (calço, goiva, haste, arruela de neoprene), exclusive cumeeira, Intertelhas ou similar.  Fornecimento e colocação.</t>
  </si>
  <si>
    <t>CI 05.35.0203 (/)</t>
  </si>
  <si>
    <t>Telha metálica CE-100, 0,65mm, perfil trapezoidal, fabricado em aço galvanizado com 270g/m2 de zinco, com largura total de 808mm, largura útil de 750mm e comprimento de 6600mm, pintado por processo eletrostático polimerizada em estufa.  Fornecimento.</t>
  </si>
  <si>
    <t>CI 05.37 Cobertura Dupla em Aço Galvanizado</t>
  </si>
  <si>
    <t>CI 05.37.0100 (A)</t>
  </si>
  <si>
    <t>Cobertura termo-isolante, dupla, tipo sanduíche, trapezoidal, de aço galvanizado 0,43mm, para uso onde se requer conforto térmico, dupla estanqueidade lateral (superior/inferior) sem pintura, recheio de poliéster expandido (EPS altura = 40mm) com retardante à chama e densidade conforme NBR-11.752 da ABNT, largura útil de 985mm, comprimento até 12,00m, altura do trapézio de 36cm, incluindo os acessórios para fixação, Fácil &amp; Rápido ou similar.  Fornecimento e colocação.</t>
  </si>
  <si>
    <t>CI 05.37.0150 (A)</t>
  </si>
  <si>
    <t>Cobertura termo-isolante, dupla, tipo sanduíche, trapezoidal, de aço galvanizado 0,43mm, para uso onde se requer conforto térmico, dupla estanqueidade lateral (superior/inferior) e pintura em 1 face, recheio de poliéster expandido (EPS altura = 40mm) com retardante à chama e densidade conforme NBR-11.752 da ABNT, largura útil de 985mm, comprimento até 7,00m, incluindo os acessórios para fixação e pintura eletrostática com tinta em pó, a base de poliéster com espessura de 60 micras, em estufa contínua a 200ºC, Fácil &amp; Rápido ou similar.  Fornecimento e colocação.</t>
  </si>
  <si>
    <t>CI 05.37.0200 (A)</t>
  </si>
  <si>
    <t>Cobertura termo-isolante, dupla, tipo sanduíche, trapezoidal, de aço galvanizado 0,43mm, para uso onde se requer conforto térmico, dupla estanqueidade lateral (superior/inferior) e pintura nas 2 faces, recheio de poliéster expandido (EPS altura = 40mm) com retardante à chama e densidade conforme NBR-11.752 da ABNT, largura útil de 985mm, comprimento até 7,00m, incluindo os acessórios para fixação e pintura eletrostática com tinta em pó, a base de poliéster com espessura de 60 micras, em estufa contínua a 200ºC, Fácil &amp; Rápido ou similar.  Fornecimento e colocação.</t>
  </si>
  <si>
    <t>CI 05.40 Cobertura Simples em alumínio</t>
  </si>
  <si>
    <t>CI 05.40.0100 (/)</t>
  </si>
  <si>
    <t>Cobertura em chapas de alumínio de 0,5mm de espessura, com sobreposição lateral de 1 onda e longitudinal de 14cm, sendo as chapas fixadas com ganchos de alumínio com rosca de 6mm de diâmetro; exclusive madeiramento e cumeeira.</t>
  </si>
  <si>
    <t>CI 05.40.0150 (/)</t>
  </si>
  <si>
    <t>Colocação de rufo, cumeeira ou contra-rufo de alumínio com 0,8mmx1056mm.</t>
  </si>
  <si>
    <t>CI 05.40.0200 (/)</t>
  </si>
  <si>
    <t>Contra rufo em alumínio, com acabamento em verniz em 1 face e pintada na outra, trapezoidal ou ondulada, medindo: (1500x562x0,8)mm, Alcoa ou similar.  Fornecimento e colocação.</t>
  </si>
  <si>
    <t>CI 05.40.0203 (/)</t>
  </si>
  <si>
    <t>Contra rufo em alumínio, com acabamento em verniz nas 2 faces, trapezoidal ou ondulada, medindo: (1500x562x0,8)mm, Alcoa ou similar.  Fornecimento e colocação.</t>
  </si>
  <si>
    <t>CI 05.40.0250 (/)</t>
  </si>
  <si>
    <t>Cumeeira em alumínio com acabamento em verniz em 1 face e pintada em outra, trapezoidal ou ondulada, medindo: (1265x600x0,8)mm, Alcoa ou similar.  Fornecimento e colocação.</t>
  </si>
  <si>
    <t>CI 05.40.0253 (/)</t>
  </si>
  <si>
    <t>Cumeeira em alumínio com acabamento em verniz nas 2 faces, trapezoidal ou ondulada, medindo: (1265x600x0,8)mm, Alcoa ou similar.  Fornecimento e colocação.</t>
  </si>
  <si>
    <t>CI 05.40.0350 (/)</t>
  </si>
  <si>
    <t>Rufo em alumínio, com acabamento em verniz em 1 face e pintada na outra, trapezoidal, medindo: (1265x600x0,8)mm, Alcoa ou similar.  Fornecimento e colocação.</t>
  </si>
  <si>
    <t>CI 05.40.0353 (/)</t>
  </si>
  <si>
    <t>Rufo em alumínio, com acabamento em verniz nas 2 faces, trapezoidal ou ondulada, medindo: (1265x600x0,8)mm, Alcoa ou similar.  Fornecimento e colocação.</t>
  </si>
  <si>
    <t>CI 05.40.0400 (A)</t>
  </si>
  <si>
    <t>Telha de alumínio, com acabamento em verniz nas 2 faces (interna e externa), no modelo trapezoidal ou ondulada, na espessura de 0,5mm, Alcoflon ou similar.  Fornecimento e colocação.</t>
  </si>
  <si>
    <t>CI 05.40.0403 (A)</t>
  </si>
  <si>
    <t>Telha de alumínio, com acabamento em verniz em 1 face e pintado na outra, no modelo trapezoidal ou ondulada, na espessura de 0,5mm, Alcoflon ou similar.  Fornecimento e colocação.</t>
  </si>
  <si>
    <t>CI 05.43 Cobertura Dupla em alumínio</t>
  </si>
  <si>
    <t>CI 05.43.0050 (/)</t>
  </si>
  <si>
    <t>Cobertura dupla de 30mm, com telha térmica, trapezoidal em alumínio, inclusive todos os acessórios necessários à sua execução, Bernini ou similar.  Fornecimento e colocação, exclusive transporte.</t>
  </si>
  <si>
    <t>CI 05.43.0100 (/)</t>
  </si>
  <si>
    <t>Cobertura termo-isolante, dupla, tipo sanduíche, trapezoidal, de alumínio 0,43mm, para uso onde se requer conforto térmico, dupla estanqueidade lateral, sem pintura, recheio de poliestireno expandido (EPS altura = 40mm) com retardante à chama e densidade conforme NBR-11.752 da ABNT, largura útil de 0,99m, comprimento até 12,00m, incluindo os acessórios para fixação, altura total de 78,8mm, Fácil &amp; Rápido ou similar.  Fornecimento e colocação.</t>
  </si>
  <si>
    <t>CI 05.45 Cobertura em Cimento e Fibras Sem Amianto</t>
  </si>
  <si>
    <t>CI 05.45.0050 (/)</t>
  </si>
  <si>
    <t>Cobertura em telhas onduladas, sem amianto, com espessura de 4mm, fixadas por pregos, inclusive vedação, exclusive o madeiramento, Vogatex ou similar.  Fornecimento e colocação.</t>
  </si>
  <si>
    <t>CI 05.45.0100 (/)</t>
  </si>
  <si>
    <t>Cobertura em telhas onduladas, sem amianto, com espessura de 6mm, fixadas por parafusos galvanizados, inclusive vedação, exclusive o madeiramento, Eternit ou similar.  Fornecimento e colocação.</t>
  </si>
  <si>
    <t>CI 05.45.0106 (/)</t>
  </si>
  <si>
    <t>Cobertura em telhas onduladas, sem amianto, com espessura de 6mm, fixadas por parafusos galvanizados, inclusive vedação, exclusive o madeiramento, Maxiplac da Brasilit ou similar.  Fornecimento e colocação.</t>
  </si>
  <si>
    <t>CI 05.45.0150 (/)</t>
  </si>
  <si>
    <t>Cobertura em telhas onduladas, sem amianto, com espessura de 8mm, fixadas por parafusos galvanizados, inclusive vedação, exclusive o madeiramento, Eternit ou similar.  Fornecimento e colocação.</t>
  </si>
  <si>
    <t>CI 05.45.0156 (A)</t>
  </si>
  <si>
    <t>Cobertura em telhas onduladas, sem amianto, com espessura de 8mm, nas dimensões úteis de (2,30 x 0,50)m, fixadas por parafusos galvanizados, inclusive vedação, exclusive o madeiramento, Modulada da Eternit ou similar.  Fornecimento e colocação.</t>
  </si>
  <si>
    <t>CI 05.45.0200 (A)</t>
  </si>
  <si>
    <t>Cobertura em telhas onduladas, sem amianto, nas dimensões úteis de (9,00 x 0,90)m, fixadas por parafusos e acessórios galvanizados, inclusive peças complementares (rufo, placa de vedação, pingadeira e vedação), exclusive o madeiramento, Canalete 90 da Eternit ou similar.  Fornecimento e colocação.</t>
  </si>
  <si>
    <t>CI 05.45.0250 (/)</t>
  </si>
  <si>
    <t>Cumeeira normal para telhas onduladas de 6mm a 8mm, sem amianto, fixada por parafusos galvanizados, inclusive vedação, Eternit ou similar.  Fornecimento e colocação.</t>
  </si>
  <si>
    <t>CI 05.45.0253 (/)</t>
  </si>
  <si>
    <t>Cumeeira normal para telhas onduladas, sem amianto, fixada por parafusos galvanizados, inclusive vedação, Eternit ou similar.  Fornecimento e colocação.</t>
  </si>
  <si>
    <t>CI 05.45.0256 (/)</t>
  </si>
  <si>
    <t>Cumeeira normal para telhas canalete 90, sem amianto, fixada por parafusos galvanizados, inclusive vedação, Eternit ou similar.  Fornecimento e colocação.</t>
  </si>
  <si>
    <t>CI 05.45.0262 (/)</t>
  </si>
  <si>
    <t>Cumeeira para cobertura tipo Shed e Shed terminal, sem amianto, fixada por parafusos galvanizados, inclusive vedação.  Fornecimento e colocação.</t>
  </si>
  <si>
    <t>CI 05.45.0300 (/)</t>
  </si>
  <si>
    <t>Espigão para cobertura em telhas sem amianto, fixado por parafusos galvanizados, inclusive vedação.  Fornecimento e colocação.</t>
  </si>
  <si>
    <t>CI 05.45.0350 (/)</t>
  </si>
  <si>
    <t>Rufo para cobertura em telhas sem amianto, fixado por parafusos galvanizados, inclusive vedação.  Fornecimento e colocação.</t>
  </si>
  <si>
    <t>CI 05.50 Cobertura em Fibras Vegetais e Minerais</t>
  </si>
  <si>
    <t>CI 05.50.0050 (/)</t>
  </si>
  <si>
    <t>Cobertura em telhas onduladas fabricadas com fibras vegetais e minerais, com espessura de 3mm, presas por pregos galvanizados, exclusive madeiramento, Onduline ou similar.  Fornecimento e colocação.</t>
  </si>
  <si>
    <t>CI 05.50.0100 (/)</t>
  </si>
  <si>
    <t>Cumeeira normal, para telhas onduladas, de (0,50x0,90)m, presas por pregos galvanizados, Onduline ou similar.  Fornecimento e colocação.</t>
  </si>
  <si>
    <t>CI 05.55 Cobertura em Policarbonato, Acrílico e Resina</t>
  </si>
  <si>
    <t>CI 05.55.0050 (A)</t>
  </si>
  <si>
    <t>Chapa de policarbonato alveolar para caixilho com painel fixo, espessura de 10mm.  Fornecimento e colocação.</t>
  </si>
  <si>
    <t>CI 05.55.0100 (A)</t>
  </si>
  <si>
    <t>Cobertura em chapa de policarbonato alveolar, na cor cristal, com 10mm de espessura, incluindo madeiramento em peças de madeira e pilares em tubo de aço galvanizado.  Fornecimento e colocação.</t>
  </si>
  <si>
    <t>CI 05.55.0150 (A)</t>
  </si>
  <si>
    <t>Cobertura em chapas de acrílicos translúcidos de 6mm de espessura, inclusive fixação, exclusive estrutura.  Fornecimento e colocação.</t>
  </si>
  <si>
    <t>CI 05.55.0200 (/)</t>
  </si>
  <si>
    <t>Cobertura em plástico Night and Day ou similar, liso, translúcido, branco, largura de 1,45m.  Fornecimento e colocação.</t>
  </si>
  <si>
    <t>CI 05.55.0220 (/)</t>
  </si>
  <si>
    <t>Cobertura translúcida, cristal, branca leitosa ou cores básicas, perfil trapezoidal ou ondulada, de resina de poliéster reforçada com fibra de vidro, com aditivo estabilizante contra degradação dos raios U.V., espessura de 1,3mm, para uso onde se requer iluminação natural mais vítrea, com economicidade e boa resistência, larguras úteis de 990mm e 1020mm, respectivamente, comprimento até 6,00m, incluindo os acessórios para fixação, Fácil &amp; Rápido ou similar.  Fornecimento e colocação.</t>
  </si>
  <si>
    <t>CI 05.55.0223 (/)</t>
  </si>
  <si>
    <t>Cobertura translúcida, cristal, branca leitosa ou cores básicas, perfil trapezoidal ou ondulada, de resina de poliéster reforçada com fibra de vidro, com aditivo estabilizante contra degradação dos raios U.V., estruturada com véu interno de poliéster, espessura de 1,5mm, para uso onde se requer iluminação natural controlada e privilegia-se: a resistência e a luz difratada, larguras úteis de 990mm e 1020mm, respectivamente, comprimento até 6,00m, incluindo os acessórios para fixação, Fácil &amp; Rápido ou similar.  Fornecimento e colocação.</t>
  </si>
  <si>
    <t>CI 05.55.0250 (/)</t>
  </si>
  <si>
    <t>Estrutura em alumínio em clarabóia para chapa de policarbonato.  Fornecimento e colocação.</t>
  </si>
  <si>
    <t>CI 05.55.0300 (/)</t>
  </si>
  <si>
    <t>Cobertura em telhas P.V.C colonial (230 x 88)cm cerâmica, fixadas por parafusos galvanizados, inclusive vedação, exclusive o madeiramento. Fornecimento e instalação.</t>
  </si>
  <si>
    <t>CI 05.55.0350 (/)</t>
  </si>
  <si>
    <t>Cumeeira central P.V.C cerâmica nas dimensões (1 x 56 x 90)cm, fixada por parafusos galvanizados, inclusive vedação. Fornecimento e colocação.</t>
  </si>
  <si>
    <t>CI 05.60 Calha de PVC Rígido</t>
  </si>
  <si>
    <t>CI 05.60.0050 (A)</t>
  </si>
  <si>
    <t>Calha de beiral, semicircular de PVC rígido, exclusive condutores (vide item CI 05.60.0100).  Fornecimento e colocação.</t>
  </si>
  <si>
    <t>CI 05.60.0100 (/)</t>
  </si>
  <si>
    <t>Condutor para calha de beiral de PVC rígido, inclusive conexões.  Fornecimento e colocação.</t>
  </si>
  <si>
    <t>CI 05.65 Calha de Cobre</t>
  </si>
  <si>
    <t>CI 05.65.0050 (A)</t>
  </si>
  <si>
    <t>Calha de cobre, semicircular, com 25cm de desenvolvimento, inclusive emendas soldadas.  Fornecimento e colocação.</t>
  </si>
  <si>
    <t>CI 05.70 Calha Metálica</t>
  </si>
  <si>
    <t>CI 05.70.0100 (/)</t>
  </si>
  <si>
    <t>Calha de beiral, em chapa galvanizada nº 26, com 25cm de desenvolvimento.  Fornecimento e colocação.</t>
  </si>
  <si>
    <t>CI 05.70.0150 (/)</t>
  </si>
  <si>
    <t>Calha de platibanda ou de rincão, em chapa galvanizada nº 26, com 25cm de desenvolvimento.  Fornecimento e colocação.</t>
  </si>
  <si>
    <t>CI 05.70.0500 (/)</t>
  </si>
  <si>
    <t>Calha de beiral, em chapa galvanizada nº 24, com 75cm de desenvolvimento.  Fornecimento e colocação.</t>
  </si>
  <si>
    <t>CI 05.75 Cobertura em Fiberglass</t>
  </si>
  <si>
    <t>CI 05.75.0100 (/)</t>
  </si>
  <si>
    <t>Cobertura em telhas onduladas translúcidas de Fiber-Glass ou similar, exclusive madeiramento.  Fornecimento e colocação.</t>
  </si>
  <si>
    <t>CI 10 Isolamento</t>
  </si>
  <si>
    <t>CI 10.05 Isolamento</t>
  </si>
  <si>
    <t>CI 10.05.0050 (/)</t>
  </si>
  <si>
    <t>Argila expandida com granulometria fina de 2215.  Fornecimento, inclusive transporte.</t>
  </si>
  <si>
    <t>CI 10.05.0053 (/)</t>
  </si>
  <si>
    <t>Argila expandida com granulometria grossa de 3222.  Fornecimento, inclusive transporte.</t>
  </si>
  <si>
    <t>CI 10.05.0100 (A)</t>
  </si>
  <si>
    <t>Chapa de ferro galvanizada nº 11, de 3mm (1/8").  Fornecimento e instalação.</t>
  </si>
  <si>
    <t>CI 10.05.0121 (A)</t>
  </si>
  <si>
    <t>Chapa de ferro galvanizado nº 18.  Fornecimento e instalação.</t>
  </si>
  <si>
    <t>CI 10.05.0150 (/)</t>
  </si>
  <si>
    <t>Lamina isolante refletiva, composta por Foil de Alumínio em somente uma face, unida a alma de Papel Kraft de alta densidade com adesivos especiais e uma malha protetora que atua como reforço, possui uma resina externa, Duralfoil Multi ou similar.  Fornecimento e instalação.</t>
  </si>
  <si>
    <t>CI 10.05.0153 (/)</t>
  </si>
  <si>
    <t>Lamina isolante refletiva, composta por Foil de Alumínio em ambas as faces, unidas a alma de papel kraft de alta densidade com adesivos especiais e uma malha protetora que atua como reforço, possui uma resina externa, Duralfoil Multi/2 ou similar.  Fornecimento e instalação.</t>
  </si>
  <si>
    <t>CI 10.05.0200 (/)</t>
  </si>
  <si>
    <t>Lamina isolante refletiva, composta por Foil de Alumínio em somente uma face, unida a alma de papel kraft de alta densidade com adesivos especiais e uma malha protetora que atua como reforço, possui uma resina externa,  Duralfoil Residencial branco ou similar.  Fornecimento e instalação.</t>
  </si>
  <si>
    <t>CI 10.05.0250 (/)</t>
  </si>
  <si>
    <t>Subcobertura em fibras contínuas de polietileno de alta densidade, permeável ao vapor e com resistência à passagem de água, inclusive madeiramento para contra-caibros em madeira serrada de (1,50x4,00)cm, Tyvec ou similar.  Fornecimento e instalação.</t>
  </si>
  <si>
    <t>CI 10.05.0300 (A)</t>
  </si>
  <si>
    <t>Tela Sombrit ou similar, com 80% de proteção.  Fornecimento e instalação.</t>
  </si>
  <si>
    <t>CI 15 Impermeabilizações</t>
  </si>
  <si>
    <t>CI 15.05 Impermeabilizações</t>
  </si>
  <si>
    <t>CI 15.05.0050 (/)</t>
  </si>
  <si>
    <t>Aplicação de 2 demãos de impermeabilizante por cristalização da Texas, Denver, Reax, Viapol ou similar.</t>
  </si>
  <si>
    <t>CI 15.05.0100 (/)</t>
  </si>
  <si>
    <t>Argamassa de proteção mecânica com espessura de 2cm, no traço 1:3, com colação de tela.</t>
  </si>
  <si>
    <t>CI 15.05.0125 (/)</t>
  </si>
  <si>
    <t>Impermeabilização de terraços, jardineiras, reservatórios, piscinas, coberturas e superfícies metálicas com membrana flexível aderente, de base acrílica, aplicado a frio, em quatro demãos cruzadas, nas cores branca, azul, cinza ou telha, tipo TECRYL-D3 ou similar.</t>
  </si>
  <si>
    <t>CI 15.05.0150 (/)</t>
  </si>
  <si>
    <t>Impermeabilização de terraços, jardineiras e coberturas isoladas com 3 camadas de asfalto oxidado entremeadas por 3 camadas de feltro asfáltico.</t>
  </si>
  <si>
    <t>CI 15.05.0200 (B)</t>
  </si>
  <si>
    <t>Impermeabilização de terraço à base de membrana de polietileno, de 3mm de espessura, revestimento catalítico do tipo Morter-Plas ou similar, com proteção mecânica em  argamassa de cimento e areia no traço 1:6 e com 1,5cm de espessura, inclusive nivelamento de laje com argamassa de cimento e areia no traço 1:5, com espessura média de 2,5cm.</t>
  </si>
  <si>
    <t>CI 15.05.0250 (/)</t>
  </si>
  <si>
    <t>Impermeabilização de terraço com membrana flexível, com terminação em argamassa de cimento e areia no traço 1:5 com 1,5cm de espessura e regularizações da laje com argamassa de cimento e areia no traço 1:3 com espessura média de 4cm, Torodim ou similar 4p.p.</t>
  </si>
  <si>
    <t>CI 15.05.0300 (/)</t>
  </si>
  <si>
    <t>Impermeabilzação e isolamento térmico de terraços, lajes, calhas e telhados com membrana a base de asfalto plástico puro, sem cargas de minerais, com prova de densidade, alma central de polietileno de alta densidade biorientado e alumínio superior gofrado, espessura de 4mm, tipo Multimanta ou similar.</t>
  </si>
  <si>
    <t>CI 15.05.0350 (/)</t>
  </si>
  <si>
    <t>Impermeabilização de terraço e lajes com membrana a base de asfalto puro, sem cargas minerais com prova de densidade, alma central de polietileno de alta densidade biorientado, transitable, com proteção mecânica primária de geotêxtil, com tecido de poliéster, espessura de 4mm, tipo Multimanta ou similar.</t>
  </si>
  <si>
    <t>CI 15.05.0400 (/)</t>
  </si>
  <si>
    <t>Impermeabilização de reservatório de água elevado ou subterrâneo de sistema rígido (não sujeito a fissuração) constando de limpeza da superfície, chapisco de cimento e areia lavada 1:2 preparado com solução Sika 1, ou similar, e água, 1:15, revestimento com argamassa de cimento e areia 1:3, preparada com solução Sika 1, ou similar, e água, 1:2, em 2 camadas de 15mm cada, e acabamento final alisado a colher no traço 1:1.</t>
  </si>
  <si>
    <t>CI 15.05.0450 (A)</t>
  </si>
  <si>
    <t>Impermeabilização de caixa d'água elevada com 2Kg de Denverlit ou similar, 0,15Kg de Denverfix ou similar, 1,50Kg de Denver LP 54 e 1,10m2 de tela de poliéster, inclusive proteção mecânica.</t>
  </si>
  <si>
    <t>CI 15.05.0453 (/)</t>
  </si>
  <si>
    <t>Impermeabilização de caixa d'água subterrânea com 4Kg de Denverlit ou similar, 0,35Kg de Denverfix ou similar, inclusive proteção mecânica.</t>
  </si>
  <si>
    <t>CI 15.05.0500 (A)</t>
  </si>
  <si>
    <t>Impermeabilização de lajes com Hey'di Cryl ou similar, aplicado em 8 demãos e 1 tela de poliéster, sobre 2 demãos de K11-SR misturado ao KZ usados com base diretamente sobre a laje, após limpeza e regularização, exclusive proteção mecânica e térmica.</t>
  </si>
  <si>
    <t>CI 15.05.0550 (/)</t>
  </si>
  <si>
    <t>Impermeabilização de laje com 0,45Kg de Denver Primer ou similar, 3,50Kg de Denverpren ou similar e 1,10m2 de poliéster.  Fornecimento e aplicação, exclusive proteção mecânica.</t>
  </si>
  <si>
    <t>CI 15.05.0600 (/)</t>
  </si>
  <si>
    <t>Impermeabilização de laje de terraço com 0,45Kg de Denver Primer ou similar, 5Kg de Denverpren ou similar e 1,10m2 de poliéster.  Fornecimento e aplicação, exclusive proteção mecânica e térmica.</t>
  </si>
  <si>
    <t>CI 15.05.0650 (/)</t>
  </si>
  <si>
    <t>Impermeabilização de lajes sem proteção mecânica à base de resinas elastoméricas de poliuretano, bicomponente, aplicado e curado a frio, IMP-C (2,2 Kg/m2) da Imperbras ou similar, estruturado com uma camada de bidim (75 g/cm2).</t>
  </si>
  <si>
    <t>CI 15.05.0700 (/)</t>
  </si>
  <si>
    <t>Impermeabilzação e isolamento térmico de telhado (metálico, barro, fibrocimento, etc.) com membrana a base de asfalto plástico puro, sem cargas de minerais, com prova de densidade, alma central de polietileno de alta densidade biorientado e alumínio superior gofrado, espessura de 3mm, tipo Multimanta ou similar.</t>
  </si>
  <si>
    <t>CI 15.05.0750 (A)</t>
  </si>
  <si>
    <t>Impermeabilização com manta asfáltica de 3mm de espessura a base de asfalto modificado com elastômeros, estruturada com não tecido de filamentos contínuos de poliéster, previamente estabilizados.  A manta deverá atender à norma da ABTN 9952, classe 2, aderida ao substrato com emulsão asfáltica.</t>
  </si>
  <si>
    <t>CI 15.05.0800 (/)</t>
  </si>
  <si>
    <t>Pintura asfáltica (uma demão com 200g/m2), para superfícies lisas de marquizes, banheiros e demais superfícies de pequenas dimensões.  Igol 2 ou similar.  Fornecimento e aplicação.</t>
  </si>
  <si>
    <t>CI 15.05.0850 (B)</t>
  </si>
  <si>
    <t>Plaqueamento in situ para cobertura de impermeabilização com placas 60x60x2,5cm fundidas e revestidas com argamassa de cimento e areia no traço 1:3 juntas espaçadas de 2,5cm tomadas com mastique de hibroasfalto, cimento e areia no traço 1:3.</t>
  </si>
  <si>
    <t>CI 15.05.0900 (/)</t>
  </si>
  <si>
    <t>Revestimento formulado a partir de resinas de poliuretano protetivo sobre impermeabilização elastomérica, acabamento semi-brilho, resistente à abrasão, Top-Coat da Imperbras ou similar.</t>
  </si>
  <si>
    <t>CI 15.05.0950 (/)</t>
  </si>
  <si>
    <t>Selante de silicone de cura neutra, a prova d'água, com comportamento de borracha numa variação de temperatura de 0° a 100° C.  Com preenchimento de (1,5x1,5)cm na interseção da manta com o teto da caixa d'água, Silastic 790 da Dow Corning ou similar.</t>
  </si>
  <si>
    <t>CI 20 Itens de Reforma</t>
  </si>
  <si>
    <t>CI 20.05 Itens de Reforma</t>
  </si>
  <si>
    <t>CI 20.05.0050 (A)</t>
  </si>
  <si>
    <t>Retirada e recolocação de telhas do tipo colonial, inclusive cumeeira e respectiva argamassa, exclusive o fornecimento do material novo.  Medida pela área coberta em projeção.</t>
  </si>
  <si>
    <t>CI 20.05.0100 (/)</t>
  </si>
  <si>
    <t>Retirada e recolocação de telhas francesas, inclusive cumeeira excluindo o fornecimento do material novo.  Medida pela área coberta em projeção.</t>
  </si>
  <si>
    <t>CI 20.05.0150 (/)</t>
  </si>
  <si>
    <t>Retirada e recolocação de telhas em fibro-cimento, ondulado, tipo convencional, inclusive cumeeira, medida pela área coberta em projeção.</t>
  </si>
  <si>
    <t>CI 20.05.0200 (/)</t>
  </si>
  <si>
    <t>Retirada e recolocação de telha em fibro-cimento do tipo Max-calha ou calha 43 ou 49 ou similar, inclusive cumeeira, medida pela área coberta em projeção.</t>
  </si>
  <si>
    <t>CI 20.05.0250 (/)</t>
  </si>
  <si>
    <t>Retirada e recolocação de telha em fibro-cimento do tipo canalete 90 ou similar, inclusive cumeeira, medida pela área coberta em projeção.</t>
  </si>
  <si>
    <t>CO 05 Instalações Provisórias</t>
  </si>
  <si>
    <t>CO 05.05 Andaimes, Plataformas, Escadas e Torres de Madeira</t>
  </si>
  <si>
    <t>CO 05.05.0050 (A)</t>
  </si>
  <si>
    <t>Andaime de madeira, para altura até 7m, compreendendo montagem e desmontagem, já considerando o reaproveitamento 3 vezes da madeira.</t>
  </si>
  <si>
    <t>CO 05.05.0100 (A)</t>
  </si>
  <si>
    <t>Andaime de madeira, para altura entre 7m e 14m, compreendendo montagem e desmontagem, já considerando o reaproveitamento 3 vezes da madeira.</t>
  </si>
  <si>
    <t>CO 05.05.0150 (A)</t>
  </si>
  <si>
    <t>Andaime de madeira, tabuado, sobre cavaletes, para pé direito até 4m, já considerando o reaproveitamento 20 vezes da madeira.  Inclusive movimentação.</t>
  </si>
  <si>
    <t>CO 05.05.0200 (A)</t>
  </si>
  <si>
    <t>Andaime de madeira, tabuado, sobre cavaletes (inclusive estes), com aproveitamento da madeira 20 vezes, inclusive movimentação para pé direito de 4m.</t>
  </si>
  <si>
    <t>CO 05.05.0250 (/)</t>
  </si>
  <si>
    <t>Andaime suspenso de madeira pendente da estrutura por cabos de aço de 3/8", utilização das tábuas 3 vezes, toras e cabos 6 vezes, montagem e desmontagem 1 vez, inclusive plataforma de madeira serrada, e perfuração de laje de concreto, montagem e desmontagem 1 vez.</t>
  </si>
  <si>
    <t>CO 05.05.0300 (/)</t>
  </si>
  <si>
    <t>Escada de madeira executada sobre terreno inclinado, com 80cm de largura mínima, com reaproveitamento da madeira uma vez, compreendo montagem e desmontagem.</t>
  </si>
  <si>
    <t>CO 05.05.0350 (B)</t>
  </si>
  <si>
    <t>Plano inclinado para transporte de materiais diversos encosta acima, com largura de 1,50m e caçamba 1m3, incluindo todos os materiais para sua instalação, exclusive aluguel de guincho.</t>
  </si>
  <si>
    <t>CO 05.05.0400 (A)</t>
  </si>
  <si>
    <t>Plataforma de madeira apoiada sobre suporte, compreendendo montagem e desmontagem, já considerando o reaproveitamento 20 vezes da madeira.</t>
  </si>
  <si>
    <t>CO 05.05.0450 (A)</t>
  </si>
  <si>
    <t>Plataforma de madeira para a proteção a transeuntes, em peças de (7,5 x 15)cm e tábuas de (2,5 x 30)cm, com 2m de largura, com aproveitamento da madeira 2 vezes, incluindo a desmontagem e retirada da madeira, de acordo parágrafo 3º artigo 113 do Regulamento de Construções e Edificações da Prefeitura da Cidade do Rio de Janeiro.</t>
  </si>
  <si>
    <t>CO 05.05.0500 (A)</t>
  </si>
  <si>
    <t>Plataforma ou passarela de madeira, (2,5 x 30)cm, considerando-se o aproveitamento da madeira 10 vezes, exclusive andaime ou outro suporte e movimentação (vide item CO 05.15.0300).</t>
  </si>
  <si>
    <t>CO 05.05.0550 (A)</t>
  </si>
  <si>
    <t>Plataforma ou passarela de madeira, (2,5 x 30)cm, considerando-se o aproveitamento da madeira 20 vezes, exclusive andaime e movimentação (vide item CO 05.15.0300).</t>
  </si>
  <si>
    <t>CO 05.05.0600 (A)</t>
  </si>
  <si>
    <t>Proteção para fachada com tela metálica fio nº 12, malha de (3x3)cm, pregada em madeiramento formado de peças de madeira serrada de (7,5 x 7,5)cm, colocadas na vertical com distância de 1m e cintas horizontais de sarrafos de (2,5 x 10)cm, pregadas por grampo de ferro de 1/2" concretados dentro das lajes.</t>
  </si>
  <si>
    <t>CO 05.05.0650 (A)</t>
  </si>
  <si>
    <t>Tela para proteção de fachada, Sampa ou similar, malha de (3x3)mm, na cor azul, larguras de 1,50m ou 2,85m, 100% polipropileno.  Fornecimento e assentamento.</t>
  </si>
  <si>
    <t>CO 05.05.0700 (/)</t>
  </si>
  <si>
    <t>Torre para guincho, com prumos de madeira serrada, prancha de (1,50x1,60)m, inclusive fornecimento do cabo, montagem e desmontagem de torre e do guincho, exclusive fornecimento do guincho.</t>
  </si>
  <si>
    <t>CO 05.10 Aluguel de Andaimes Metálicos., Elevadores e Teleféricos de Obra</t>
  </si>
  <si>
    <t>CO 05.10.0050 (/)</t>
  </si>
  <si>
    <t>Aluguel de andaime tubular sobre sapatas fixas, formado por elementos de 1,50m de largura e de altura, considerando-se a área da projeção vertical do andaime e pago pelo tempo necessário à sua utilização, exclusive: transporte dos elementos do andaime, até a obra (vide item AD 15.10.0200), plataforma ou passarela de Pinho ou similar (vide itens CO 05.05.0400 e CO 05.15.0300).  Montagem e desmontagem dos andaimes (vide item CO 05.15.0100).</t>
  </si>
  <si>
    <t>CO 05.10.0100 (A)</t>
  </si>
  <si>
    <t>Aluguel de andaime tubular sobre sapatas fixas, formado por elementos de 2m de largura e 1,50m de altura, considerando-se a área da projeção vertical do andaime e pago pelo tempo necessário à sua utilização, exclusive: transporte dos elementos do andaime, até a obra (vide item AD 15.10.0200), plataforma ou passarela de Pinho ou similar (vide itens CO 05.05.0550 e CO 05.15.0300).  Montagem e desmontagem dos andaimes (vide item CO 05.15.0100).</t>
  </si>
  <si>
    <t>CO 05.10.0150 (/)</t>
  </si>
  <si>
    <t>Aluguel de andaime tubular, para altura de até 4m; exclusive mão-de-obra de montagem e desmontagem e transporte.</t>
  </si>
  <si>
    <t>CO 05.10.0200 (/)</t>
  </si>
  <si>
    <t>Aluguel de andaime tubular, para altura de até 15m; exclusive mão-de-obra de montagem e desmontagem, inclusive transporte.</t>
  </si>
  <si>
    <t>CO 05.10.0250 (/)</t>
  </si>
  <si>
    <t>Aluguel de andaime tubular, para altura de 16m até 20m; exclusive mão-de-obra de montagem e desmontagem, inclusive transporte.</t>
  </si>
  <si>
    <t>CO 05.10.0300 (/)</t>
  </si>
  <si>
    <t>Aluguel de andaime tubular, para altura de 21m até 50m; exclusive mão-de-obra de montagem e desmontagem, inclusive transporte.</t>
  </si>
  <si>
    <t>CO 05.10.0350 (/)</t>
  </si>
  <si>
    <t>Aluguel de torre-andaime tubular sobre rodízios com largura e profundidade de 1,50m e 10,50m de altura, exclusive transporte dos elementos da torre, plataforma ou passarela  de Pinho ou similar (vide item CO 05.05.0350).  Montagem e desmontagem (vide item CO 05.15.0100).</t>
  </si>
  <si>
    <t>CO 05.10.0400 (A)</t>
  </si>
  <si>
    <t>Aluguel de elevador para obra, de elementos tubulares, para transporte vertical de materiais em cabine aberta, inclusive esta, guincho de 10CV, plataforma e cabos de 16m de altura, exclusive: transporte dos elementos até a obra.  Inclusive montagem e desmontagem.</t>
  </si>
  <si>
    <t>CO 05.10.0450 (A)</t>
  </si>
  <si>
    <t>Aluguel de elevador para obra, de elementos tubulares, para transporte vertical de concreto, pedra, areia e outros materiais, constituído de guincho de 10CV, caçamba automática de 550l, funil para descarga, silo de espera de 1000l e cabos, 16m de altura, exclusive: transporte dos elementos do elevador, inclusive montagem e desmontagem do elevador.</t>
  </si>
  <si>
    <t>CO 05.10.0475 (/)</t>
  </si>
  <si>
    <t>Aluguel de andaime suspenso, tipo balancin, cadeirinha ou similar, considerando cabo de aço, cordas, equipamentos de segurança (cinto paraquedista, trava quedas, etc), acessórios de montagem e fixação (freios, afastador, jota, barra de ligação, etc), inclusive deslocamentos horizontal e vertical e manutenção do equipamento.</t>
  </si>
  <si>
    <t>CO 05.10.0500 (/)</t>
  </si>
  <si>
    <t>Aluguel de andaime suspenso tipo pesado para serviços de revestimento, com 2m de extensão, constituído por 4 guinchos, cabos com 30m, tela protetora e demais materiais necessários à fixação e operação do andaime.  Exclusive: transporte do andaime até a obra, plataforma (vide item CO 05.05.0200), montagem e desmontagem (vide item CO 05.15.0150).</t>
  </si>
  <si>
    <t>CO 05.10.0550 (/)</t>
  </si>
  <si>
    <t>Aluguel de andaime suspenso tipo leve, para serviços de pintura, com 3m de extensão, constituído por 2 guinchos, cabos com 45m, tela protetora, plataforma e demais materiais necessários à fixação e operação de andaime.  Exclusive: transporte do andaime até a obra, montagem e desmontagem (vide item CO 05.15.0300).</t>
  </si>
  <si>
    <t>CO 05.10.0600 (A)</t>
  </si>
  <si>
    <t>Teleférico de obra para transporte de materiais diversos encosta acima, incluindo todos os materiais para sua instalação, exclusive aluguel guincho, talha manual e montagem e desmontagem.</t>
  </si>
  <si>
    <t>CO 05.15 Montagem, Desmontagem, Remontagem e Movimentação Vertical de Andaimes</t>
  </si>
  <si>
    <t>CO 05.15.0050 (/)</t>
  </si>
  <si>
    <t>Montagem e desmontagem de andaime tubular.</t>
  </si>
  <si>
    <t>CO 05.15.0100 (/)</t>
  </si>
  <si>
    <t>Montagem e desmontagem de andaime tubular, considerando-se a área vertical recoberta.</t>
  </si>
  <si>
    <t>CO 05.15.0150 (/)</t>
  </si>
  <si>
    <t>Montagem e desmontagem de andaime suspenso, considerando-se a extensão horizontal das fachadas e/ou empenas.</t>
  </si>
  <si>
    <t>CO 05.15.0200 (/)</t>
  </si>
  <si>
    <t>Desmontagem e remontagem de andaimes suspensos pendentes da estrutura.</t>
  </si>
  <si>
    <t>CO 05.15.0250 (/)</t>
  </si>
  <si>
    <t>Movimentação vertical de andaime suspenso, considerando-se uma vez a área trabalhada, em projeção vertical.</t>
  </si>
  <si>
    <t>CO 05.15.0300 (/)</t>
  </si>
  <si>
    <t>Movimentação vertical ou horizontal de plataforma ou passarela.</t>
  </si>
  <si>
    <t>CO 05.20 Montagem e Desmontagem de Elevadores de Obras</t>
  </si>
  <si>
    <t>CO 05.20.0050 (/)</t>
  </si>
  <si>
    <t>Montagem e desmontagem de elevador de obra de elementos tubulares para transporte vertical de concreto, pedra, areia e outros materiais e para elevadores com transporte vertical de materiais em cabine aberta constituídos de guincho de 10CV, caçamba automática de 550l, funil para descarga, silo de espera de 1000l, e cabos de 16m de altura.</t>
  </si>
  <si>
    <t>CO 10 Equipamentos</t>
  </si>
  <si>
    <t>CO 10.05 Equipamentos Auxiliares Diversos</t>
  </si>
  <si>
    <t>CO 10.05.0050 (/)</t>
  </si>
  <si>
    <t>Montagem ou desmontagem de andaime tipo flutuante, com plataforma.</t>
  </si>
  <si>
    <t>DR 05 Assentamentos</t>
  </si>
  <si>
    <t>DR 05.05 Tampão de Ferro Fundido</t>
  </si>
  <si>
    <t>DR 05.05.0050 (/)</t>
  </si>
  <si>
    <t>Tampão de ferro fundido, tipo quadrado até (25x25)cm, assentado com argamassa de cimento e areia no traço 1:4 em volume, exclusive o tampão.  Assentamento.</t>
  </si>
  <si>
    <t>DR 05.05.0100 (/)</t>
  </si>
  <si>
    <t>Tampão de ferro fundido, tipo quadrado de (50x50)cm até (1x1)m, assentamento com argamassa de cimento e areia no traço 1:4 em volume, exclusive o tampão.</t>
  </si>
  <si>
    <t>DR 05.05.0125 (/)</t>
  </si>
  <si>
    <t>Tampão de ferro fundido, tipo leve, ou de polietileno de alta densidade, articulado, completo, de 0,30m de diâmetro, padrão RIOLUZ, assentado com argamassa de cimento e areia no traço 1:4 em volume, exclusive o tampão. Assentamento.</t>
  </si>
  <si>
    <t>DR 05.05.0150 (/)</t>
  </si>
  <si>
    <t>Tampão de ferro fundido, tipo leve, ou de polietileno de alta densidade, completo, articulado, de 0,60m de diâmetro, padrão RIOLUZ, assentado com argamassa de cimento e areia no traço 1:4 em volume, exclusive o tempão. Assentamento.</t>
  </si>
  <si>
    <t>DR 05.05.0200 (/)</t>
  </si>
  <si>
    <t>Tampão de ferro fundido, circular, de 0,60m de diâmetro, pesando 175Kg, assentado com argamassa de cimento e areia no traço 1:4 em volume, exclusive o tampão.  Assentamento.</t>
  </si>
  <si>
    <t>DR 05.10 Calhas de Concreto Vibrado</t>
  </si>
  <si>
    <t>DR 05.10.0050 (/)</t>
  </si>
  <si>
    <t>Calhas meio-tubo circulares de concreto vibrado, diâmetro interno de 0,30m.  Fornecimento e assentamento.</t>
  </si>
  <si>
    <t>DR 05.10.0100 (/)</t>
  </si>
  <si>
    <t>Calhas meio-tubo circulares de concreto vibrado, diâmetro interno de 0,40m.  Fornecimento e assentamento.</t>
  </si>
  <si>
    <t>DR 05.10.0200 (/)</t>
  </si>
  <si>
    <t>Calhas meio-tubo circulares de concreto vibrado, diâmetro interno de 0,60m.  Fornecimento e assentamento.</t>
  </si>
  <si>
    <t>DR 05.15 Tubo de Concreto Classe PS-1 - Águas Pluviais</t>
  </si>
  <si>
    <t>DR 05.15.0050 (/)</t>
  </si>
  <si>
    <t>Tubo de concreto simples, classe PS-1, para coletor de águas pluviais, de 0,30m de diâmetro, aterro e compactação até a altura da geratriz superior do tubo; inclusive fornecimento do material para rejuntamento com argamassa de cimento e areia no traço 1:4.  Fornecimento e assentamento.</t>
  </si>
  <si>
    <t>DR 05.15.0100 (/)</t>
  </si>
  <si>
    <t>Tubo de concreto simples, classe PS-1, para coletor de águas pluviais, de 0,40m de diâmetro, aterro e compactação até a altura da geratriz superior do tubo; inclusive fornecimento do material para rejuntamento com argamassa de cimento e areia no traço 1:4.  Fornecimento e assentamento.</t>
  </si>
  <si>
    <t>DR 05.15.0150 (/)</t>
  </si>
  <si>
    <t>Tubo de concreto simples, classe PS-1, para coletor de águas pluviais, de 0,50m de diâmetro, aterro e compactação até a altura da geratriz superior do tubo; inclusive fornecimento do material para rejuntamento com argamassa de cimento e areia no traço 1:4.  Fornecimento e assentamento.</t>
  </si>
  <si>
    <t>DR 05.15.0200 (/)</t>
  </si>
  <si>
    <t>Tubo de concreto simples, classe PS-1, para coletor de águas pluviais, de 0,60m de diâmetro, aterro e compactação até a altura da geratriz superior do tubo; inclusive fornecimento do material para rejuntamento com argamassa de cimento e areia no traço 1:4.  Fornecimento e assentamento.</t>
  </si>
  <si>
    <t>DR 05.20 Tubo de Concreto Classe PA-1 - Águas Pluviais</t>
  </si>
  <si>
    <t>DR 05.20.0050 (/)</t>
  </si>
  <si>
    <t>Tubo de concreto armado, classe PA-1, para galerias de águas pluviais, com diâmetro de 0,40m, aterro e compactação até a geratriz superior do tubo; inclusive fornecimento do material para rejuntamento com argamassa de cimento e areia no traço 1:4.  Fornecimento e assentamento.</t>
  </si>
  <si>
    <t>DR 05.20.0100 (/)</t>
  </si>
  <si>
    <t>Tubo de concreto armado, classe PA-1, para galerias de águas pluviais, com diâmetro de 0,50m, aterro e compactação até a geratriz superior do tubo; inclusive fornecimento do material para rejuntamento com argamassa de cimento e areia no traço 1:4.  Fornecimento e assentamento.</t>
  </si>
  <si>
    <t>DR 05.20.0150 (/)</t>
  </si>
  <si>
    <t>Tubo de concreto armado, classe PA-1, para galerias de águas pluviais, com diâmetro de 0,60m, aterro e compactação até a geratriz superior do tubo; inclusive fornecimento do material para rejuntamento com argamassa de cimento e areia no traço 1:4.  Fornecimento e assentamento.</t>
  </si>
  <si>
    <t>DR 05.20.0200 (/)</t>
  </si>
  <si>
    <t>Tubo de concreto armado, classe PA-1, para galerias de águas pluviais, com diâmetro de 0,70m, aterro e compactação até a geratriz superior do tubo; inclusive fornecimento do material para rejuntamento com argamassa de cimento e areia no traço 1:4.  Fornecimento e assentamento.</t>
  </si>
  <si>
    <t>DR 05.20.0250 (/)</t>
  </si>
  <si>
    <t>Tubo de concreto armado, classe PA-1, para galerias de águas pluviais, com diâmetro de 0,80m, aterro e compactação até a geratriz superior do tubo; inclusive fornecimento do material para rejuntamento com argamassa de cimento e areia no traço 1:4.  Fornecimento e assentamento.</t>
  </si>
  <si>
    <t>DR 05.20.0300 (/)</t>
  </si>
  <si>
    <t>Tubo de concreto armado, classe PA-1, para galerias de águas pluviais, com diâmetro de 0,90m, aterro e compactação até a geratriz superior do tubo; inclusive fornecimento do material para rejuntamento com argamassa de cimento e areia no traço 1:4.  Fornecimento e assentamento.</t>
  </si>
  <si>
    <t>DR 05.20.0350 (/)</t>
  </si>
  <si>
    <t>Tubo de concreto armado, classe PA-1, para galerias de águas pluviais, com diâmetro de 1,00m, aterro e compactação até a geratriz superior do tubo; inclusive fornecimento do material para rejuntamento com argamassa de cimento e areia no traço 1:4.  Fornecimento e assentamento.</t>
  </si>
  <si>
    <t>DR 05.20.0400 (/)</t>
  </si>
  <si>
    <t>Tubo de concreto armado, classe PA-1, para galerias de águas pluviais, com diâmetro de 1,10m, aterro e compactação até a geratriz superior do tubo; inclusive fornecimento do material para rejuntamento com argamassa de cimento e areia no traço 1:4.  Fornecimento e assentamento.</t>
  </si>
  <si>
    <t>DR 05.20.0450 (/)</t>
  </si>
  <si>
    <t>Tubo de concreto armado, classe PA-1, para galerias de águas pluviais, com diâmetro de 1,20m, aterro e compactação até a geratriz superior do tubo; inclusive fornecimento do material para rejuntamento com argamassa de cimento e areia no traço 1:4.  Fornecimento e assentamento.</t>
  </si>
  <si>
    <t>DR 05.20.0500 (/)</t>
  </si>
  <si>
    <t>Tubo de concreto armado, classe PA-1, para galerias de águas pluviais, com diâmetro de 1,50m, aterro e compactação até a geratriz superior do tubo; inclusive fornecimento do material para rejuntamento com argamassa de cimento e areia no traço 1:4.  Fornecimento e assentamento.</t>
  </si>
  <si>
    <t>DR 05.20.0550 (/)</t>
  </si>
  <si>
    <t>Tubo de concreto armado, classe PA-1, para galerias de águas pluviais, com diâmetro de 2,00m, aterro e compactação até a geratriz superior do tubo; inclusive fornecimento do material para rejuntamento com argamassa de cimento e areia no traço 1:4.  Fornecimento e assentamento.</t>
  </si>
  <si>
    <t>DR 05.25 Tubo de Concreto Classe PA-2 - Águas Pluviais</t>
  </si>
  <si>
    <t>DR 05.25.0050 (/)</t>
  </si>
  <si>
    <t>Tubo de concreto armado, classe PA-2, para galerias de águas pluviais, com diâmetro de 0,40m, aterro e compactação até a geratriz superior do tubo; inclusive fornecimento do material para rejuntamento com argamassa de cimento e areia no traço 1:4.  Fornecimento e assentamento.</t>
  </si>
  <si>
    <t>DR 05.25.0100 (/)</t>
  </si>
  <si>
    <t>Tubo de concreto armado, classe PA-2, para galerias de águas pluviais, com diâmetro de 0,50m, aterro e compactação até a geratriz superior do tubo; inclusive fornecimento do material para rejuntamento com argamassa de cimento e areia no traço 1:4.  Fornecimento e assentamento.</t>
  </si>
  <si>
    <t>DR 05.25.0150 (/)</t>
  </si>
  <si>
    <t>Tubo de concreto armado, classe PA-2, para galerias de águas pluviais, com diâmetro de 0,60m, aterro e compactação até a geratriz superior do tubo; inclusive fornecimento do material para rejuntamento com argamassa de cimento e areia no traço 1:4.  Fornecimento e assentamento.</t>
  </si>
  <si>
    <t>DR 05.25.0170 (/)</t>
  </si>
  <si>
    <t>DR 05.25.0180 (/)</t>
  </si>
  <si>
    <t>DR 05.25.0190 (/)</t>
  </si>
  <si>
    <t>DR 05.25.0200 (/)</t>
  </si>
  <si>
    <t>Tubo de concreto armado, classe PA-2, para galerias de águas pluviais, com diâmetro de 1,00m, aterro e compactação até a geratriz superior do tubo; inclusive fornecimento do material para rejuntamento com argamassa de cimento e areia no traço 1:4.  Fornecimento e assentamento.</t>
  </si>
  <si>
    <t>DR 05.25.0250 (/)</t>
  </si>
  <si>
    <t>DR 05.25.0300 (/)</t>
  </si>
  <si>
    <t>DR 05.25.0350 (/)</t>
  </si>
  <si>
    <t>DR 05.27 Tubo de Concreto Armado, Classe EA2, Esgoto Sanitário</t>
  </si>
  <si>
    <t>DR 05.27.0300 (/)</t>
  </si>
  <si>
    <t>Tubo de concreto armado com junta elástica, classe EA-2, para coletor de esgoto sanitário, com diâmetro de 0,30m, aterro e compactação até a geratriz superior do tubo.  Fornecimento e assentamento.</t>
  </si>
  <si>
    <t>DR 05.27.0400 (/)</t>
  </si>
  <si>
    <t>Tubo de concreto armado com junta elástica, classe EA-2, para coletor de esgoto sanitário, com diâmetro de 0,40m, aterro e compactação até a geratriz superior do tubo.  Fornecimento e assentamento.</t>
  </si>
  <si>
    <t>DR 05.27.0500 (/)</t>
  </si>
  <si>
    <t>Tubo de concreto armado com junta elástica, classe EA-2, para coletor de esgoto sanitário, com diâmetro de 0,50m, aterro e compactação até a geratriz superior do tubo.  Fornecimento e assentamento.</t>
  </si>
  <si>
    <t>DR 05.27.0600 (/)</t>
  </si>
  <si>
    <t>Tubo de concreto armado com junta elástica, classe EA-2, para coletor de esgoto sanitário, com diâmetro de 0,60m, aterro e compactação até a geratriz superior do tubo.  Fornecimento e assentamento.</t>
  </si>
  <si>
    <t>DR 05.27.0700 (/)</t>
  </si>
  <si>
    <t>Tubo de concreto armado com junta elástica, classe EA2,  para coletor de esgoto sanitário, com diâmetro de 0,70m, aterro e compactação até a geratriz superior do tubo.  Fornecimento e assentamento.</t>
  </si>
  <si>
    <t>DR 05.27.0901 (/)</t>
  </si>
  <si>
    <t>Tubo de concreto armado com junta elástica, classe EA-2, para coletor de esgoto sanitário, com diâmetro de 0,90m, aterro e compactação até a geratriz superior do tubo.  Fornecimento e assentamento.</t>
  </si>
  <si>
    <t>DR 05.30 Manilhas Cerâmicas Rejuntadas com Argamassa</t>
  </si>
  <si>
    <t>DR 05.30.0050 (/)</t>
  </si>
  <si>
    <t>Manilha cerâmica vidrada, conforme especificações da CEDAE, para esgoto sanitário, aterro e compactação até a altura da geratriz superior do tubo, com diâmetro 0,10m, inclusive fornecimento do material para rejuntamento com argamassa de cimento e areia no traço 1:4. Fornecimento e assentamento.</t>
  </si>
  <si>
    <t>DR 05.30.0100 (/)</t>
  </si>
  <si>
    <t>Manilha cerâmica vidrada, conforme especificações da CEDAE, para esgoto sanitário, aterro e compactação até a altura da geratriz superior do tubo, com diâmetro 0,15m, inclusive fornecimento do material para rejuntamento com argamassa de cimento e areia no traço 1:4. Fornecimento e assentamento.</t>
  </si>
  <si>
    <t>DR 05.30.0150 (/)</t>
  </si>
  <si>
    <t>Manilha cerâmica vidrada, conforme especificações da CEDAE, para esgoto sanitário, aterro e compactação até a altura da geratriz superior do tubo, com diâmetro 0,20m, inclusive fornecimento do material para rejuntamento com argamassa de cimento e areia no traço 1:4. Fornecimento e assentamento.</t>
  </si>
  <si>
    <t>DR 05.30.0200 (/)</t>
  </si>
  <si>
    <t>Manilha cerâmica vidrada, conforme especificações da CEDAE, para esgoto sanitário, aterro e compactação até a altura da geratriz superior do tubo, com diâmetro 0,25m, inclusive fornecimento do material para rejuntamento com argamassa de cimento e areia no traço 1:4. Fornecimento e assentamento.</t>
  </si>
  <si>
    <t>DR 05.30.0250 (/)</t>
  </si>
  <si>
    <t>Manilha cerâmica vidrada, conforme especificações da CEDAE, para esgoto sanitário, aterro e compactação até a altura da geratriz superior do tubo, com diâmetro 0,30m, inclusive fornecimento do material para rejuntamento com argamassa de cimento e areia no traço 1:4. Fornecimento e assentamento.</t>
  </si>
  <si>
    <t>DR 05.35 Conexões de Cerâmica</t>
  </si>
  <si>
    <t>DR 05.35.0050 (/)</t>
  </si>
  <si>
    <t>Curva cerâmica de 45° ou 90° de cerâmica, vibrada internamente, para esgoto, com diâmetro de 0,15m, inclusive fornecimento do material para rejuntamento com argamassa de cimento e areia no traço 1:4.  Fornecimento e assentamento.</t>
  </si>
  <si>
    <t>DR 05.35.0100 (/)</t>
  </si>
  <si>
    <t>Junção de 45° ou 90° de cerâmica, vibrada internamente, para esgoto, com diâmetro de 0,15m, inclusive fornecimento do material para rejuntamento com argamassa de cimento e areia no traço 1:4.  Fornecimento e assentamento.</t>
  </si>
  <si>
    <t>DR 05.35.0150 (/)</t>
  </si>
  <si>
    <t>Junção de 45° ou 90°, vibrada internamente, para esgoto, com diâmetro de 0,20m, inclusive fornecimento do material para rejuntamento com argamassa de cimento e areia no traço 1:4. Fornecimento e assentamento.</t>
  </si>
  <si>
    <t>DR 05.40 Tubo de PVC Rígido para Esgotos Sanitários</t>
  </si>
  <si>
    <t>DR 05.40.0050 (/)</t>
  </si>
  <si>
    <t>Tubo de PVC rígido (NBR-7362), tipo Vinilfort ou similar, para coletor de esgoto sanitário, com diâmetro nominal de 100mm, compreendendo carga e descarga, colocação na vala, montagem e reaterro até a geratriz superior do tubo, inclusive anel de borracha.  Fornecimento e assentamento.</t>
  </si>
  <si>
    <t>DR 05.40.0100 (/)</t>
  </si>
  <si>
    <t>Tubo de PVC rígido (NBR-7362), tipo Vinilfort ou similar, para coletor de esgoto sanitário, com diâmetro nominal de 150mm, compreendendo carga e descarga, colocação na vala, montagem e reaterro até a geratriz superior do tubo, inclusive anel de borracha.  Fornecimento e assentamento.</t>
  </si>
  <si>
    <t>DR 05.40.0150 (/)</t>
  </si>
  <si>
    <t>Tubo de PVC rígido (NBR-7362), tipo Vinilfort ou similar, para coletor de esgoto sanitário, com diâmetro nominal de 200mm, compreendendo carga e descarga, colocação na vala, montagem e reaterro até a geratriz superior do tubo, inclusive anel de borracha.  Fornecimento e assentamento.</t>
  </si>
  <si>
    <t>DR 05.40.0200 (/)</t>
  </si>
  <si>
    <t>Tubo de PVC rígido (NBR-7362), tipo Vinilfort ou similar, para coletor de esgoto sanitário, com diâmetro nominal de 250mm, compreendendo carga e descarga, colocação na vala, montagem e reaterro até a geratriz superior do tubo, inclusive anel de borracha.  Fornecimento e assentamento.</t>
  </si>
  <si>
    <t>DR 05.40.0250 (/)</t>
  </si>
  <si>
    <t>Tubo de PVC rígido (NBR-7362), tipo Vinilfort ou similar, para coletor de esgoto sanitário, com diâmetro nominal de 300mm, compreendendo carga e descarga, colocação na vala, montagem e reaterro até a geratriz superior do tubo, inclusive anel de borracha.  Fornecimento e assentamento.</t>
  </si>
  <si>
    <t>DR 05.41 Tubulações em PEAD Dupla Parede para Esgotos Sanitários</t>
  </si>
  <si>
    <t>DR 05.41.0100 (/)</t>
  </si>
  <si>
    <t>Tubo corrugado de polietileno de alta densidade, fabricado com matéria prima virgem, dupla  parede, para redes coletoras de esgotos, linha Kanasan da Kanaflex ou similar, cor ocre (de acordo com a NBR 7362), diâmetro nominal de 100mm (diâmetro interno de 94mm), incluindo 1 (uma) luva e 2 (dois) anéis de vedação, compreendendo carga e descarga, colocação na vala, montagem e reaterro até a geratriz superior do tubo.  Fornecimento e colocação.</t>
  </si>
  <si>
    <t>DR 05.41.0150 (/)</t>
  </si>
  <si>
    <t>Tubo corrugado de polietileno de alta densidade, fabricado com matéria prima virgem, dupla  parede, para redes coletoras de esgotos, linha Kanasan da Kanaflex ou similar, cor ocre (de acordo com a NBR 7362), diâmetro nominal de 150mm (diâmetro interno de 135mm), incluindo 1 (uma) luva e 2 (dois) anéis de vedação, compreendendo carga e descarga, colocação na vala, montagem e reaterro até a geratriz superior do tubo.  Fornecimento e colocação.</t>
  </si>
  <si>
    <t>DR 05.45 Tubos de PVC rígido para adução e distribuição de àgua</t>
  </si>
  <si>
    <t>DR 05.45.0050 (A)</t>
  </si>
  <si>
    <t>Tubo de PVC rígido - PBA, classe 12, para adução e distibuição de águas, com diâmetro nominal de 50mm, compreendendo carga e descarga, colocação na vala, montagem e reaterro até a geratriz superior do tubo, inclusive anel de borracha.  Fornecimento e assentamento.</t>
  </si>
  <si>
    <t>DR 05.45.0053 (A)</t>
  </si>
  <si>
    <t>Tubo de PVC rígido - PBA, classe 12, para adução e distribuição de águas, com diâmetro nominal de 75mm, compreendendo carga e descarga, colocação na vala, montagem e reaterro até a geratriz superior do tubo, inclusive anel de borracha.  Fornecimento e assentamento.</t>
  </si>
  <si>
    <t>DR 05.45.0056 (A)</t>
  </si>
  <si>
    <t>Tubo de PVC rígido - PBA, classe 12, para adução e distibuição de águas, com diâmetro nominal de 100mm, compreendendo carga e descarga, colocação na vala, montagem e reaterro até a geratriz superior do tubo, inclusive anel de borracha.  Fornecimento e assentamento.</t>
  </si>
  <si>
    <t>DR 05.45.0100 (/)</t>
  </si>
  <si>
    <t>Tubo de PVC rígido - PBA, classe 15 (EB-183), para adução e distribuição de águas, com diâmetro nominal de 50mm, compreendendo carga e descarga, colocação na vala, montagem e reaterro até a geratriz superior do tubo, inclusive anel de borracha.  Fornecimento e assentamento.</t>
  </si>
  <si>
    <t>DR 05.45.0103 (/)</t>
  </si>
  <si>
    <t>Tubo de PVC rígido - PBA, classe 15 (EB-183), para adução e distribuição de águas, com diâmetro nominal de 75mm, compreendendo carga e descarga, colocação na vala, montagem e reaterro até a geratriz superior do tubo, inclusive anel de borracha.  Fornecimento e assentamento.</t>
  </si>
  <si>
    <t>DR 05.45.0106 (/)</t>
  </si>
  <si>
    <t>Tubo de PVC rígido - PBA, classe 15, (EB-183), para adução e distribuição de águas, com diâmetro nominal de 100mm, compreendendo carga e descarga, colocação na vala, montagem e reaterro até a geratriz superior do tubo, inclusive anel de borracha.  Fornecimento e assentamento.</t>
  </si>
  <si>
    <t>DR 05.45.0150 (A)</t>
  </si>
  <si>
    <t>Tubo de PVC rígido - PBA, classe 20, para adução e distibuição de águas, com diâmetro nominal de 50mm, compreendendo carga e descarga, colocação na vala, montagem e reaterro até a geratriz superior do tubo, inclusive anel de borracha.  Fornecimento e assentamento.</t>
  </si>
  <si>
    <t>DR 05.45.0153 (/)</t>
  </si>
  <si>
    <t>Tubo de PVC rígido - PBA, classe 20, para adução e distibuição de águas, com diâmetro nominal de 75mm, compreendendo carga e descarga, colocação na vala, montagem e reaterro até a geratriz superior do tubo, inclusive anel de borracha.  Fornecimento e assentamento.</t>
  </si>
  <si>
    <t>DR 05.45.0156 (/)</t>
  </si>
  <si>
    <t>Tubo de PVC rígido - PBA, classe 20, para adução e distibuição de águas, com diâmetro nominal de 100mm, compreendendo carga e descarga, colocação na vala, montagem e reaterro até a geratriz superior do tubo, inclusive anel de borracha.  Fornecimento e assentamento.</t>
  </si>
  <si>
    <t>DR 05.45.0200 (A)</t>
  </si>
  <si>
    <t>Tubo de PVC rígido - DEFoFo, para adução e distribuição de águas, com diâmetro nominal de 100mm, compreendendo carga e descarga, colocação na vala, montagem e reaterro até a geratriz superior do tubo, inclusive anel de borracha.  Fornecimento e assentamento.</t>
  </si>
  <si>
    <t>DR 05.45.0203 (A)</t>
  </si>
  <si>
    <t>Tubo de PVC rígido - DEFoFo, para adução e distribuição de águas, com diâmetro nominal de 150mm, compreendendo carga e descarga, colocação na vala, montagem e reaterro até a geratriz superior do tubo, inclusive anel de borracha.  Fornecimento e assentamento.</t>
  </si>
  <si>
    <t>DR 05.45.0206 (A)</t>
  </si>
  <si>
    <t>Tubo de PVC rígido - DEFoFo, para adução e distribuição de águas, com diâmetro nominal de 200mm, compreendendo carga e descarga, colocação na vala, montagem e reaterro até a geratriz superior do tubo, inclusive  anel de borracha.  Fornecimento e assentamento.</t>
  </si>
  <si>
    <t>DR 05.45.0209 (A)</t>
  </si>
  <si>
    <t>Tubo de PVC rígido - DEFoFo, para adução e distribuição de águas, com diâmetro nominal de 250mm, compreendendo carga e descarga, colocação na vala, montagem e reaterro até a geratriz superior do tubo, inclusive anel de borracha.  Fornecimento e assentamento.</t>
  </si>
  <si>
    <t>DR 05.45.0212 (A)</t>
  </si>
  <si>
    <t>Tubo de PVC rígido - DEFoFo, para adução e distribuição de águas, com diâmetro nominal de 300mm, compreendendo carga e descarga, colocação na vala, montagem e reaterro até a geratriz superior do tubo, inclusive anel de borracha.  Fornecimento e assentamento.</t>
  </si>
  <si>
    <t>DR 05.50 Conexões e Acessórios de Tubo de PVC Rígido</t>
  </si>
  <si>
    <t>DR 05.50.0050 (/)</t>
  </si>
  <si>
    <t>Adaptador de PVC rígido - PBA com 1 bolsa e rosca, classe 12, inclusive fornecimento do material para junta (anel de borracha e lubrificante) com diâmetro de 50mm.  Fornecimento e assentamento.</t>
  </si>
  <si>
    <t>DR 05.50.0053 (/)</t>
  </si>
  <si>
    <t>Adaptador de PVC rígido - PBA com 1 bolsa e rosca, classe 12, inclusive fornecimento do material para junta (anel de borracha e lubrificante) com diâmetro de 75mm.  Fornecimento e assentamento.</t>
  </si>
  <si>
    <t>DR 05.50.0056 (/)</t>
  </si>
  <si>
    <t>Adaptador de PVC rígido - PBA com 1 bolsa e rosca, classe 12, inclusive fornecimento do material para junta (anel de borracha e lubrificante) com diâmetro de 100mm.  Fornecimento e assentamento.</t>
  </si>
  <si>
    <t>DR 05.50.0100 (/)</t>
  </si>
  <si>
    <t>Adaptador de PVC rígido - PBA com 1 bolsa e rosca, classe 12, diâmetro de 50mm.  Fornecimento e assentamento.</t>
  </si>
  <si>
    <t>DR 05.50.0103 (/)</t>
  </si>
  <si>
    <t>Adaptador de PVC rígido - PBA com 1 bolsa e rosca, classe 12, diâmetro de 75mm.  Fornecimento e assentamento.</t>
  </si>
  <si>
    <t>DR 05.50.0150 (/)</t>
  </si>
  <si>
    <t>Adaptador de PVC rígido - PBA à  bolsa de ferro fundido junta elástica com 1 ponta e 1 bolsa, classe 12, diâmetro de 50mm.  Fornecimento e assentamento.</t>
  </si>
  <si>
    <t>DR 05.50.0153 (/)</t>
  </si>
  <si>
    <t>Adaptador de PVC rígido - PBA à  bolsa de ferro fundido junta elástica com 1 ponta e 1 bolsa, classe 12, diâmetro de 75mm.  Fornecimento e assentamento.</t>
  </si>
  <si>
    <t>DR 05.50.0156 (/)</t>
  </si>
  <si>
    <t>Adaptador de PVC rígido - PBA à  bolsa de ferro fundido junta elástica com 1 ponta e 1 bolsa, classe 12, diâmetro de 100mm.  Fornecimento e assentamento.</t>
  </si>
  <si>
    <t>DR 05.50.0200 (/)</t>
  </si>
  <si>
    <t>Adaptador de PVC rígido, Vinilfort, com 1 ponta e 1 bolsa, para tubo cerâmico, diâmetro de (100x100)mm.  Fornecimento e assentamento.</t>
  </si>
  <si>
    <t>DR 05.50.0250 (/)</t>
  </si>
  <si>
    <t>Cap de PVC rígido - PBA com 1 bolsa, classe 12, diâmetro de 50mm.  Fornecimento e assentamento.</t>
  </si>
  <si>
    <t>DR 05.50.0253 (/)</t>
  </si>
  <si>
    <t>Cap de PVC rígido - PBA com 1 bolsa, classe 12, diâmetro de 75mm.  Fornecimento e assentamento.</t>
  </si>
  <si>
    <t>DR 05.50.0256 (/)</t>
  </si>
  <si>
    <t>Cap de PVC rígido - PBA com 1 bolsa, classe 12, diâmetro de 100mm.  Fornecimento e assentamento.</t>
  </si>
  <si>
    <t>DR 05.50.0300 (/)</t>
  </si>
  <si>
    <t>Curva de 22° 30' de  PVC rígido - PBA com 1 ponta e 1 bolsa, classe 12, diâmetro de 50mm. Fornecimento e assentamento.</t>
  </si>
  <si>
    <t>DR 05.50.0303 (/)</t>
  </si>
  <si>
    <t>Curva de 22°30' de  PVC rígido - PBA com 1 ponta e 1 bolsa, classe 12, diâmetro de 75mm.  Fornecimento e assentamento.</t>
  </si>
  <si>
    <t>DR 05.50.0306 (/)</t>
  </si>
  <si>
    <t>Curva de 22°30' de  PVC rígido - PBA com 1 ponta e 1 bolsa, classe 12, diâmetro de 100mm.  Fornecimento e assentamento.</t>
  </si>
  <si>
    <t>DR 05.50.0350 (/)</t>
  </si>
  <si>
    <t>Curva de 45° de PVC rígido - PBA com 1 ponta e 1 bolsa, classe 12, inclusive fornecimento do material para junta (anel de borracha e lubrificante) diâmetro de 50mm.  Fornecimento e assentamento.</t>
  </si>
  <si>
    <t>DR 05.50.0353 (/)</t>
  </si>
  <si>
    <t>Curva de 45° de PVC rígido - PBA com 1 ponta e 1 bolsa, classe 12, inclusive fornecimento do material para junta (anel de borracha e lubrificante) diâmetro de 75mm.  Fornecimento e assentamento.</t>
  </si>
  <si>
    <t>DR 05.50.0356 (/)</t>
  </si>
  <si>
    <t>Curva de 45° de PVC rígido - PBA com 1 ponta e 1 bolsa, classe 12, inclusive fornecimento do material para junta (anel de borracha e lubrificante) diâmetro de 100mm.  Fornecimento e assentamento.</t>
  </si>
  <si>
    <t>DR 05.50.0359 (/)</t>
  </si>
  <si>
    <t>Curva de 45° de PVC rígido - PBA com 1 ponta e 1 bolsa, classe 12, diâmetro de 160mm, inclusive fornecimento do material para junta (anel de borracha elubrificante).  Fornecimento e assentamento.</t>
  </si>
  <si>
    <t>DR 05.50.0400 (/)</t>
  </si>
  <si>
    <t>Curva longa de 45° de PVC rígido, Vinilfort, com 1 ponta e 1 bolsa, inclusive fornecimento do material para junta (anel de borracha e lubrificante) diâmetro de 100mm.  Fornecimento e assentamento.</t>
  </si>
  <si>
    <t>DR 05.50.0403 (/)</t>
  </si>
  <si>
    <t>Curva curta de 45° de PVC rígido, Vinilfort, com 1 ponta e 1 bolsa, inclusive fornecimento do material para junta (anel de borracha e lubrificante) diâmetro de 100mm.  Fornecimento e assentamento.</t>
  </si>
  <si>
    <t>DR 05.50.0406 (/)</t>
  </si>
  <si>
    <t>Curva de 45° de PVC rígido, Vinilfort, com 1 ponta e 1 bolsa, inclusive fornecimento do material para junta (anel de borracha e lubrificante) diâmetro de 150mm.  Fornecimento e assentamento.</t>
  </si>
  <si>
    <t>DR 05.50.0409 (/)</t>
  </si>
  <si>
    <t>Curva de 45° de PVC rígido, Vinilfort, com 1 ponta e 1 bolsa, inclusive fornecimento do material para junta (anel de borracha e lubrificante) diâmetro de 200mm.  Fornecimento e assentamento.</t>
  </si>
  <si>
    <t>DR 05.50.0412 (/)</t>
  </si>
  <si>
    <t>Curva de 45° de PVC rígido, Vinilfort ou similar, ponta e bolsa, inclusive fornecimento do material para junta (anel de borracha e lubrificante) diâmetro de 250mm.  Fornecimento e assentamento.</t>
  </si>
  <si>
    <t>DR 05.50.0415 (/)</t>
  </si>
  <si>
    <t>Curva de 45° de PVC rígido, Vinilfort, com 1 ponta e 1 bolsa, inclusive fornecimento do material para junta (anel de borracha e lubrificante) diâmetro de 300mm.  Fornecimento e assentamento.</t>
  </si>
  <si>
    <t>DR 05.50.0450 (/)</t>
  </si>
  <si>
    <t>Curva de 90° de PVC rígido - PBA com 1 ponta e 1 bolsa, classe 12, inclusive fornecimento do material para junta (anel de borracha e lubrificante) diâmetro de 50mm.  Fornecimento e assentamento.</t>
  </si>
  <si>
    <t>DR 05.50.0453 (/)</t>
  </si>
  <si>
    <t>Curva de 90º de PVC rígido - PBA com 1 ponta e 1 bolsa, classe 12, inclusive fornecimento do material para junta (anel de borracha e lubrificante) diâmetro de 75mm.  Fornecimento e assentamento.</t>
  </si>
  <si>
    <t>DR 05.50.0456 (/)</t>
  </si>
  <si>
    <t>Curva de 90° de PVC rígido - PBA com 1 ponta e 1 bolsa, classe 12, inclusive fornecimento do material para junta (anel de borracha e lubrificante) diâmetro de 100mm.  Fornecimento e assentamento.</t>
  </si>
  <si>
    <t>DR 05.50.0462 (/)</t>
  </si>
  <si>
    <t>Curva de 90° de PVC rígido - PBA com 1 ponta e 1 bolsa, classe 12, diâmetro de 200mm, inclusive fornecimento do material para junta (anel de borracha elubrificante).  Fornecimento e assentamento.</t>
  </si>
  <si>
    <t>DR 05.50.0500 (/)</t>
  </si>
  <si>
    <t>Curva curta de 90° de PVC rígido, Vinilfort, com 1 ponta e 1 bolsa, inclusive fornecimento do material para junta (anel de borracha e lubrificante) diâmetro de 100mm.  Fornecimento e assentamento.</t>
  </si>
  <si>
    <t>DR 05.50.0550 (/)</t>
  </si>
  <si>
    <t>Curva longa de 90° de PVC rígido, Vinilfort, com 1 ponta e 1 bolsa, inclusive fornecimento do material para junta (lubrificante) diâmetro de 150mm.  Fornecimento e assentamento.</t>
  </si>
  <si>
    <t>DR 05.50.0600 (/)</t>
  </si>
  <si>
    <t>Curva curta de 90° de PVC rígido para esgoto predial com 1 ponta e 1 bolsa, inclusive fornecimento do material para junta (anel de borracha e lubrificante) diâmetro de 100mm.  Fornecimento e assentamento.</t>
  </si>
  <si>
    <t>DR 05.50.0650 (/)</t>
  </si>
  <si>
    <t>Cruzeta de PVC rígido - PBA com 4 bolsas, classe 12, inclusive fornecimento do material para junta (anel de borracha e lubrificante) diâmetro de 75mm.  Fornecimento e assentamento.</t>
  </si>
  <si>
    <t>DR 05.50.0700 (/)</t>
  </si>
  <si>
    <t>Cruzeta de redução de PVC rígido - PBA com 4 bolsas, classe 12, inclusive fornecimento do material para junta (anel de borracha, lubrificante) diâmetro de (75x50)mm.  Fornecimento e assentamento.</t>
  </si>
  <si>
    <t>DR 05.50.0750 (/)</t>
  </si>
  <si>
    <t>Extremidade de PVC rígido - PBA com 1 flange e 1bolsa, classe 12 , inclusive fornecimento do material para junta ( anel e arruela de borracha, parafusos com porca e lubrificante) diâmetro de 50mm.  Fornecimento e assentamento.</t>
  </si>
  <si>
    <t>DR 05.50.0756 (/)</t>
  </si>
  <si>
    <t>Extremidade de PVC rígido - PBA com 1 flange e 1 bolsa, classe 12 , inclusive fornecimento do material para junta (anel e arruela de borracha, parafusos com porca e lubrificante) diâmetro de 75mm.  Fornecimento e assentamento.</t>
  </si>
  <si>
    <t>DR 05.50.0759 (/)</t>
  </si>
  <si>
    <t>Extremidade de PVC rígido - PBA com 1 flange e 1 bolsa, classe 12 , inclusive fornecimento do material para junta (anel e arruela de borracha, parafusos com porca e lubrificante) diâmetro de 100mm.  Fornecimento e assentamento.</t>
  </si>
  <si>
    <t>DR 05.50.0800 (/)</t>
  </si>
  <si>
    <t>Extremidade de PVC rígido - PBA com 1 flange e 1 ponta, classe 12 , inclusive fornecimento do material para junta (arruela de borracha, parafusos com porca) diâmetro de 50mm.  Fornecimento e assentamento.</t>
  </si>
  <si>
    <t>DR 05.50.0803 (/)</t>
  </si>
  <si>
    <t>Extremidade de PVC rígido - PBA com 1 flange e 1 ponta, classe 12 , inclusive fornecimento do material para junta (arruela de borracha, parafusos com porca) diâmetro de 75mm.  Fornecimento e assentamento.</t>
  </si>
  <si>
    <t>DR 05.50.0806 (/)</t>
  </si>
  <si>
    <t>Extremidade de PVC rígido - PBA com 1 flange e 1 ponta, classe 12 , inclusive fornecimento do material para junta (arruela de borracha, parafusos com porca) diâmetro de 100mm.  Fornecimento e assentamento.</t>
  </si>
  <si>
    <t>DR 05.50.0850 (/)</t>
  </si>
  <si>
    <t>Junção de 45° de PVC rígido, PBA com 3 bolsas, classe 12, inclusive fornecimento do material para junta (anel de borracha, lubrificante) diâmetro de 50mm.  Fornecimento e assentamento.</t>
  </si>
  <si>
    <t>DR 05.50.0900 (/)</t>
  </si>
  <si>
    <t>Junção de 45° de PVC rígido, Vinilfort com 3 bolsas, inclusive fornecimento do material para junta (anel de borracha e lubrificante) diâmetro de 100mm.  Fornecimento e assentamento.</t>
  </si>
  <si>
    <t>DR 05.50.0950 (/)</t>
  </si>
  <si>
    <t>Luva simples de PVC rígido - PBA, classe 12, inclusive fornecimento do material para junta (anel de borracha) com diâmetro nominal de 50mm.  Fornecimento e assentamento.</t>
  </si>
  <si>
    <t>DR 05.50.0953 (/)</t>
  </si>
  <si>
    <t>Luva simples de PVC rígido - PBA, classe 12, inclusive fornecimento do material para junta (anel de borracha) com diâmetro nominal de 75mm.  Fornecimento e assentamento.</t>
  </si>
  <si>
    <t>DR 05.50.0956 (/)</t>
  </si>
  <si>
    <t>Luva simples de PVC rígido - PBA, classe 12, inclusive fornecimento do material para junta (anel de borracha) com diâmetro nominal de 100mm.  Fornecimento e assentamento.</t>
  </si>
  <si>
    <t>DR 05.50.1000 (/)</t>
  </si>
  <si>
    <t>Luva de correr de PVC rígido - PBA, classe 12, inclusive fornecimento do material para junta (anel de borracha) com diâmetro nominal de 50mm.  Fornecimento e assentamento.</t>
  </si>
  <si>
    <t>DR 05.50.1003 (/)</t>
  </si>
  <si>
    <t>Luva de correr de PVC rígido - PBA, classe 12, inclusive fornecimento do material para junta (anel de borracha) com diâmetro nominal de 75mm.  Fornecimento e assentamento.</t>
  </si>
  <si>
    <t>DR 05.50.1006 (/)</t>
  </si>
  <si>
    <t>Luva de correr de PVC rígido - PBA, classe 12, inclusive fornecimento do material para junta (anel de borracha) com diâmetro nominal de 100mm.  Fornecimento e assentamento.</t>
  </si>
  <si>
    <t>DR 05.50.1050 (/)</t>
  </si>
  <si>
    <t>Luva de correr de PVC rígido - DEFoFo, Vinilfler, classe 12, inclusive fornecimento do material para junta elástica (anel de borracha) com diâmetro nominal de 100mm.  Fornecimento e assentamento.</t>
  </si>
  <si>
    <t>DR 05.50.1053 (/)</t>
  </si>
  <si>
    <t>Luva de correr de PVC rígido - DEFoFo, Vinilfler, classe 12, inclusive fornecimento do material para junta elástica (anel de borracha) com diâmetro nominal de 150mm.  Fornecimento e assentamento.</t>
  </si>
  <si>
    <t>DR 05.50.1056 (/)</t>
  </si>
  <si>
    <t>Luva de correr de PVC rígido - DEFoFo, Vinilfler, classe 12, inclusive fornecimento do material para junta elástica (anel de borracha) com diâmetro nominal de 200mm.  Fornecimento e assentamento.</t>
  </si>
  <si>
    <t>DR 05.50.1059 (/)</t>
  </si>
  <si>
    <t>Luva de correr de PVC rígido - DEFoFo, Vinilfler, classe 12, inclusive fornecimento do material para junta elástica (anel de borracha) com diâmetro nominal de 250mm.  Fornecimento e assentamento.</t>
  </si>
  <si>
    <t>DR 05.50.1062 (/)</t>
  </si>
  <si>
    <t>Luva de correr de PVC rígido - DEFoFo, Vinilfler, classe 12, inclusive fornecimento do material para junta elástica (anel de borracha) com diâmetro nominal de 300mm.  Fornecimento e assentamento.</t>
  </si>
  <si>
    <t>DR 05.50.1100 (/)</t>
  </si>
  <si>
    <t>Luva de correr de PVC rígido, Vinilfort, classe 12, inclusive fornecimento do material para junta (anel de borracha) com diâmetro nominal de 100mm.  Fornecimento e assentamento.</t>
  </si>
  <si>
    <t>DR 05.50.1103 (/)</t>
  </si>
  <si>
    <t>Luva de correr de PVC rígido, Vinilfort, classe 12, inclusive fornecimento do material para junta (anel de borracha) com diâmetro nominal de 150mm.  Fornecimento e assentamento.</t>
  </si>
  <si>
    <t>DR 05.50.1106 (/)</t>
  </si>
  <si>
    <t>Luva de correr de PVC rígido, Vinilfort, classe 12, inclusive fornecimento do material para junta (anel de borracha) com diâmetro nominal de 200mm.  Fornecimento e assentamento.</t>
  </si>
  <si>
    <t>DR 05.50.1109 (/)</t>
  </si>
  <si>
    <t>Luva de correr de PVC rígido, Vinilfort, classe 12, inclusive fornecimento do material para junta (anel de borracha) com diâmetro nominal de 250mm.  Fornecimento e assentamento.</t>
  </si>
  <si>
    <t>DR 05.50.1112 (/)</t>
  </si>
  <si>
    <t>Luva de correr de PVC rígido, Vinilfort, classe 12, inclusive fornecimento do material para junta (anel de borracha) com diâmetro nominal de 300mm.  Fornecimento e assentamento.</t>
  </si>
  <si>
    <t>DR 05.50.1150 (/)</t>
  </si>
  <si>
    <t>Redução de PVC rígido - PBA com 1 ponta e 1 bolsa, classe 12, inclusive fornecimento do material para junta (anel de borracha, lubrificante) diâmetro de (75x50)mm.  Fornecimento e assentamento.</t>
  </si>
  <si>
    <t>DR 05.50.1200 (/)</t>
  </si>
  <si>
    <t>Redução de PVC rígido - PBA com 1 ponta e 1 bolsa, classe 12, inclusive fornecimento do material para junta (anel de borracha, lubrificante) diâmetro de (100x50)mm.  Fornecimento e assentamento.</t>
  </si>
  <si>
    <t>DR 05.50.1203 (/)</t>
  </si>
  <si>
    <t>Redução de PVC rígido - PBA com 1 ponta e 1 bolsa, classe 12, inclusive fornecimento do material para junta (anel de borracha, lubrificante) diâmetro de (100x75)mm.  Fornecimento e assentamento.</t>
  </si>
  <si>
    <t>DR 05.50.1250 (/)</t>
  </si>
  <si>
    <t>Redução de PVC rígido - PBA com 1 ponta e 1 bolsa, classe 12, inclusive fornecimento do material para junta (anel de borracha, lubrificante), diâmetro de (160x110)mm.  Fornecimento e assentamento.</t>
  </si>
  <si>
    <t>DR 05.50.1300 (/)</t>
  </si>
  <si>
    <t>Redução de PVC rígido - PBA com 1 ponta e 1 bolsa, classe 12, inclusive fornecimento do material para junta (anel de borracha, lubrificante), diâmetro de (200x160)mm.  Fornecimento e assentamento.</t>
  </si>
  <si>
    <t>DR 05.50.1350 (/)</t>
  </si>
  <si>
    <t>Redução excêntrica de PVC rígido, Vinilfort, classe 12, com 1 ponta e 1 bolsa, inclusive fornecimento do material para junta (anel de borracha e lubrificante) com diâmetro de (150x100)mm.  Fornecimento e assentamento.</t>
  </si>
  <si>
    <t>DR 05.50.1353 (/)</t>
  </si>
  <si>
    <t>Redução excêntrica de PVC rígido, Vinilfort, classe 12, com 1 ponta e 1 bolsa, inclusive fornecimento do material para junta (anel de borracha e lubrificante) com diâmetro de (200x150)mm.  Fornecimento e assentamento.</t>
  </si>
  <si>
    <t>DR 05.50.1356 (/)</t>
  </si>
  <si>
    <t>Redução excêntrica de PVC rígido, Vinilfort, classe 12, com 1 ponta e 1 bolsa, inclusive fornecimento do material para junta (anel de borracha e lubrificante) com diâmetro de (250x200)mm.  Fornecimento e assentamento.</t>
  </si>
  <si>
    <t>DR 05.50.1359 (/)</t>
  </si>
  <si>
    <t>Redução excêntrica de PVC rígido, Vinilfort, classe 12, com 1 ponta e 1 bolsa, inclusive fornecimento do material para junta (anel de borracha e lubrificante) com diâmetro de (300x250)mm.  Fornecimento e assentamento.</t>
  </si>
  <si>
    <t>DR 05.50.1400 (/)</t>
  </si>
  <si>
    <t>Selim de 90° elástico de PVC rígido, Vinilfort, com 1 bolsa, inclusive fornecimento do material para junta (anel de borracha e lubrificante) diâmetro de (150x100)mm.  Fornecimento e assentamento.</t>
  </si>
  <si>
    <t>DR 05.50.1403 (/)</t>
  </si>
  <si>
    <t>Selim de 90° elástico de PVC rígido, Vinilfort, com 1 bolsa, inclusive fornecimento do material para junta (anel de borracha e lubrificante) diâmetro de (200x100)mm.  Fornecimento e assentamento.</t>
  </si>
  <si>
    <t>DR 05.50.1406 (/)</t>
  </si>
  <si>
    <t>Selim de 90° elástico de PVC rígido, Vinilfort, com 1 bolsa, inclusive fornecimento do material para junta (anel de borracha e lubrificante) diâmetro de (250x100)mm.  Fornecimento e assentamento.</t>
  </si>
  <si>
    <t>DR 05.50.1409 (/)</t>
  </si>
  <si>
    <t>Selim de 90° elástico de PVC rígido, Vinilfort, com 1 bolsa, inclusive fornecimento do material para junta (anel de borracha e lubrificante) diâmetro de (300x100)mm.  Fornecimento e assentamento.</t>
  </si>
  <si>
    <t>DR 05.50.1450 (/)</t>
  </si>
  <si>
    <t>Tê de PVC rígido - PBA com 3 bolsas, classe 12, inclusive fornecimento do material para junta (anel de borracha, lubrificante) diâmetro de 50mm.  Fornecimento e assentamento.</t>
  </si>
  <si>
    <t>DR 05.50.1453 (/)</t>
  </si>
  <si>
    <t>Tê de PVC rígido - PBA com 3 bolsas, classe 12, inclusive fornecimento do material para junta (anel de borracha, lubrificante) diâmetro de 75mm.  Fornecimento e assentamento.</t>
  </si>
  <si>
    <t>DR 05.50.1456 (/)</t>
  </si>
  <si>
    <t>Tê de PVC rígido - PBA com 3 bolsas, classe 12, inclusive fornecimento do material para junta (anel de borracha, lubrificante) diâmetro de 100mm.  Fornecimento e assentamento.</t>
  </si>
  <si>
    <t>DR 05.50.1459 (/)</t>
  </si>
  <si>
    <t>Tê de PVC rígido - PBA com 3 bolsas, classe 12, inclusive fornecimento do material para junta (anel de borracha, lubrificante), diâmetro de 160mm.  Fornecimento e assentamento.</t>
  </si>
  <si>
    <t>DR 05.50.1500 (/)</t>
  </si>
  <si>
    <t>Tê de redução de PVC rígido - PBA com 3 bolsas, classe 12, inclusive fornecimento do material para junta (anel de borracha, lubrificante), diâmetro de (75x50)mm.  Fornecimento e assentamento.</t>
  </si>
  <si>
    <t>DR 05.50.1503 (/)</t>
  </si>
  <si>
    <t>Tê de redução de PVC rígido - PBA com 3 bolsas, classe 12, inclusive fornecimento do material para junta (anel de borracha, lubrificante), diâmetro de (100x50)mm.  Fornecimento e assentamento.</t>
  </si>
  <si>
    <t>DR 05.50.1506 (/)</t>
  </si>
  <si>
    <t>Tê de redução de PVC rígido - PBA com 3 bolsas, classe 12, inclusive fornecimento do material para junta (anel de borracha, lubrificante), diâmetro de (100x75)mm.  Fornecimento e assentamento.</t>
  </si>
  <si>
    <t>DR 05.50.1509 (/)</t>
  </si>
  <si>
    <t>Tê de redução de PVC rígido - PBA com 3 bolsas, classe 12, inclusive fornecimento do material para junta (anel de borracha, lubrificante), diâmetro de (160x85)mm.  Fornecimento e assentamento.</t>
  </si>
  <si>
    <t>DR 05.50.1512 (/)</t>
  </si>
  <si>
    <t>Tê de redução de PVC rígido - PBA com 3 bolsas, classe 12, inclusive fornecimento do material para junta (anel de borracha, lubrificante), diâmetro de (160x110)mm.  Fornecimento e assentamento.</t>
  </si>
  <si>
    <t>DR 05.50.1515 (/)</t>
  </si>
  <si>
    <t>Tê de redução de PVC rígido - PBA com 3 bolsas, classe 12, inclusive fornecimento do material para junta (anel de borracha, lubrificante), diâmetro de (200x60)mm.  Fornecimento e assentamento.</t>
  </si>
  <si>
    <t>DR 05.50.1550 (/)</t>
  </si>
  <si>
    <t>Tê de PVC rígido, Vinilfort, com 3 bolsas, classe 12, inclusive fornecimento do material para junta (anel de borracha e lubrificante) diâmetro nominal de 100mm.  Fornecimento e assentamento.</t>
  </si>
  <si>
    <t>DR 05.50.1553 (/)</t>
  </si>
  <si>
    <t>Tê de PVC rígido, Vinilfort, com 3 bolsas, classe 12, inclusive fornecimento do material para junta (anel de borracha e lubrificante) diâmetro nominal de 150mm.  Fornecimento e assentamento.</t>
  </si>
  <si>
    <t>DR 05.50.1556 (/)</t>
  </si>
  <si>
    <t>Tê de PVC rígido, Vinilfort, com 3 bolsas, classe 12, inclusive fornecimento do material para junta (anel de borracha e lubrificante) diâmetro nominal de 200mm.  Fornecimento e assentamento.</t>
  </si>
  <si>
    <t>DR 05.50.1559 (/)</t>
  </si>
  <si>
    <t>Tê de PVC rígido, Vinilfort, com 3 bolsas, classe 12, inclusive fornecimento do material para junta (anel de borracha e lubrificante) diâmetro nominal de 250mm.  Fornecimento e assentamento.</t>
  </si>
  <si>
    <t>DR 05.50.1562 (/)</t>
  </si>
  <si>
    <t>Tê de PVC rígido, Vinilfort, com 3 bolsas, classe 12, inclusive fornecimento do material para junta (anel de borracha e lubrificante) diâmetro nominal de 300mm.  Fornecimento e assentamento.</t>
  </si>
  <si>
    <t>DR 05.50.1600 (/)</t>
  </si>
  <si>
    <t>Tê de redução de PVC rígido, Vinilfort, com 3 bolsas, classe 12, inclusive fornecimento do material para junta (anel de borracha) diâmetro de (200x150)mm.  Fornecimento e assentamento.</t>
  </si>
  <si>
    <t>DR 05.50.1603 (/)</t>
  </si>
  <si>
    <t>Tê de redução de PVC rígido, Vinilfort, com 3 bolsas, classe 12, inclusive fornecimento do material para junta (anel de borracha), diâmetro de (250x150)mm.  Fornecimento e assentamento.</t>
  </si>
  <si>
    <t>DR 05.50.1606 (/)</t>
  </si>
  <si>
    <t>Tê de redução de PVC rígido, Vinilfort, com 3 bolsas, classe 12, inclusive fornecimento do material para junta (anel de borracha), diâmetro de (300x150)mm.  Fornecimento e assentamento.</t>
  </si>
  <si>
    <t>DR 05.55 Tubos de PVC - Águas Pluviais</t>
  </si>
  <si>
    <t>DR 05.55.0050 (/)</t>
  </si>
  <si>
    <t>Tubo flexível estruturado de PVC, diâmetro de 300mm, assentado sobre berço flexível, inclusive emendas, aterro e compactação até a geratriz superior do tubo, exclusive material de reaterro.  Fornecimento e assentamento.</t>
  </si>
  <si>
    <t>DR 05.55.0053 (/)</t>
  </si>
  <si>
    <t>Tubo flexível estruturado de PVC, diâmetro de 400mm, assentado sobre berço flexível, inclusive emendas, aterro e compactação até a geratriz superior do tubo, exclusive material de reaterro.  Fornecimento e assentamento.</t>
  </si>
  <si>
    <t>DR 05.55.0056 (/)</t>
  </si>
  <si>
    <t>Tubo flexível estruturado de PVC, diâmetro de 500mm, assentado sobre berço flexível, inclusive emendas, aterro e compactação até a geratriz superior do tubo, exclusive material de reaterro.  Fornecimento e assentamento.</t>
  </si>
  <si>
    <t>DR 05.55.0059 (/)</t>
  </si>
  <si>
    <t>Tubo flexível estruturado de PVC, diâmetro de 600mm, assentado sobre berço flexível, inclusive emendas, aterro e compactação até a geratriz superior do tubo, exclusive material de reaterro.  Fornecimento e assentamento.</t>
  </si>
  <si>
    <t>DR 05.55.0062 (/)</t>
  </si>
  <si>
    <t>Tubo flexível estruturado de PVC, diâmetro de 700mm, assentado sobre berço flexível, inclusive emendas, aterro e compactação até a geratriz superior do tubo, exclusive material de reaterro.  Fornecimento e assentamento.</t>
  </si>
  <si>
    <t>DR 05.55.0065 (/)</t>
  </si>
  <si>
    <t>Tubo flexível estruturado de PVC, diâmetro de 800mm, assentado sobre berço flexível, inclusive emendas, aterro e compactação até a geratriz superior do tubo, exclusive material de reaterro.  Fornecimento e assentamento.</t>
  </si>
  <si>
    <t>DR 05.55.0068 (/)</t>
  </si>
  <si>
    <t>Tubo flexível estruturado de PVC, diâmetro de 900mm, assentado sobre berço flexível, inclusive emendas, aterro e compactação até a geratriz superior do tubo, exclusive material de reaterro.  Fornecimento e assentamento.</t>
  </si>
  <si>
    <t>DR 05.55.0071 (/)</t>
  </si>
  <si>
    <t>Tubo flexível estruturado de PVC, diâmetro de 1000mm, assentado sobre berço flexível, inclusive emendas, aterro e compactação até a geratriz superior do tubo, exclusive material de reaterro.  Fornecimento e assentamento.</t>
  </si>
  <si>
    <t>DR 05.55.0074 (/)</t>
  </si>
  <si>
    <t>Tubo flexível estruturado de PVC, diâmetro de 1100mm, assentado sobre berço flexível, inclusive emendas, aterro e compactação até a geratriz superior do tubo, exclusive material de reaterro.  Fornecimento e assentamento.</t>
  </si>
  <si>
    <t>DR 05.55.0077 (/)</t>
  </si>
  <si>
    <t>Tubo flexível estruturado de PVC, diâmetro de 1200mm, assentado sobre berço flexível, inclusive emendas, aterro e compactação até a geratriz superior do tubo, exclusive material de reaterro.  Fornecimento e assentamento.</t>
  </si>
  <si>
    <t>DR 10 Tubos e Conexões de Ferro Fundido</t>
  </si>
  <si>
    <t>DR 10.05 Tubo de Ferro Fundido para Pressão</t>
  </si>
  <si>
    <t>DR 10.05.0050 (A)</t>
  </si>
  <si>
    <t>Tubo de ferro fundido, dúctil, classe K-9, PN-10, flange-flange, com diâmetro nominal de 80mm, compreendendo: carga e descarga, colocação na vala, montagem e reaterro até a geratriz superior do tubo e teste hidroestático, exclusive acessórios da junta.  Fornecimento e assentamento.</t>
  </si>
  <si>
    <t>DR 10.05.0053 (A)</t>
  </si>
  <si>
    <t>Tubo de ferro fundido, dúctil, classe K-9, PN-10, flange - flange, com diâmetro nominal de 100mm, compreendendo: carga e descarga, colocação na vala, montagem e reaterro até a geratriz superior do tubo e teste hidroestático, exclusive acessórios da junta.  Fornecimento e assentamento.</t>
  </si>
  <si>
    <t>DR 10.05.0056 (A)</t>
  </si>
  <si>
    <t>Tubo de ferro fundido, dúctil, classe K-9, PN-10, flange - flange, com diâmetro nominal de 150mm, compreendendo: carga e descarga, colocação na vala, montagem e reaterro até a geratriz superior do tubo e teste hidroestático, exclusive acessórios da junta.  Fornecimento e assentamento.</t>
  </si>
  <si>
    <t>DR 10.05.0059 (A)</t>
  </si>
  <si>
    <t>Tubo de ferro fundido, dúctil, classe K-9, PN-10, flange - flange, com diâmetro nominal de 200mm, compreendendo: carga e descarga, colocação na vala, montagem e reaterro até a geratriz superior do tubo e teste hidroestático, exclusive acessórios da junta.  Fornecimento e assentamento.</t>
  </si>
  <si>
    <t>DR 10.05.0062 (A)</t>
  </si>
  <si>
    <t>Tubo de ferro fundido, dúctil, classe K-9, PN-10, flange - flange, com diâmetro nominal de 250mm, compreendendo: carga e descarga, colocação na vala, montagem e reaterro até a geratriz superior do tubo e teste hidroestático, exclusive acessórios da junta.  Fornecimento e assentamento.</t>
  </si>
  <si>
    <t>DR 10.05.0065 (A)</t>
  </si>
  <si>
    <t>Tubo de ferro fundido, dúctil, classe K-9, PN-10, flange - flange, com diâmetro nominal de 300mm, compreendendo: carga e descarga, colocação na vala, montagem e reaterro até a geratriz superior do tubo e teste hidroestático, exclusive acessórios da junta.  Fornecimento e assentamento.</t>
  </si>
  <si>
    <t>DR 10.15 Conexões de Tubos de Ferro Fundido para Pressão</t>
  </si>
  <si>
    <t>DR 10.15.0050 (/)</t>
  </si>
  <si>
    <t>Cap de ferro fundido dúctil, pintado interna e externamente com tinta betuminosa, com uma bolsa, inclusive fornecimento do material para junta (anel de borracha), com diâmetro de 80mm.  Fornecimento e assentamento.</t>
  </si>
  <si>
    <t>DR 10.15.0053 (/)</t>
  </si>
  <si>
    <t>Cap de ferro fundido dúctil, pintado interna e externamente com tinta betuminosa, com uma bolsa, inclusive fornecimento do material para junta (anel de borracha), com diâmetro de 100mm.  Fornecimento e assentamento.</t>
  </si>
  <si>
    <t>DR 10.15.0056 (/)</t>
  </si>
  <si>
    <t>Cap de ferro fundido dúctil, pintado interna e externamente com tinta betuminosa, com uma bolsa, inclusive fornecimento do material para junta (anel de borracha), com diâmetro de 150mm.  Fornecimento e assentamento.</t>
  </si>
  <si>
    <t>DR 10.15.0200 (/)</t>
  </si>
  <si>
    <t>Curva de 90° de ferro fundido dúctil, pintada interna e externamente com tinta betuminosa, com 2 flanges, inclusive  fornecimento do material para junta (arruela de borracha, parafusos com porca), com diâmetro de 50mm.  Fornecimento e assentamento.</t>
  </si>
  <si>
    <t>DR 10.15.0203 (/)</t>
  </si>
  <si>
    <t>Curva de 90° de ferro fundido dúctil, pintada interna e externamente com tinta betuminosa, com 2 flanges, inclusive fornecimento do material para junta (arruela de borracha, parafusos com porca), com diâmetro de 80mm.  Fornecimento e assentamento.</t>
  </si>
  <si>
    <t>DR 10.15.0206 (/)</t>
  </si>
  <si>
    <t>Curva de 90° de ferro fundido dúctil, pintada interna e externamente com tinta betuminosa, com 2 flanges, inclusive  fornecimento do material para junta (arruela de borracha, parafusos com porca), com diâmetro de 100mm.  Fornecimento e assentamento.</t>
  </si>
  <si>
    <t>DR 10.15.0209 (/)</t>
  </si>
  <si>
    <t>Curva de 90° de ferro fundido dúctil, pintada interna e externamente com tinta betuminosa, com 2 flanges, inclusive fornecimento do material para junta (arruela de borracha, parafusos com porca), com diâmetro de 150mm.  Fornecimento e assentamento.</t>
  </si>
  <si>
    <t>DR 10.15.0212 (/)</t>
  </si>
  <si>
    <t>Curva de 90° de ferro fundido dúctil, pintada interna e externamente com tinta betuminosa, com 2 flanges, inclusive fornecimento do material para junta (arruela de borracha, parafusos com porca), com diâmetro de 200mm.  Fornecimento e assentamento.</t>
  </si>
  <si>
    <t>DR 10.15.0215 (/)</t>
  </si>
  <si>
    <t>Curva de 90° de ferro fundido dúctil, pintada interna e externamente com tinta betuminosa, com 2 flanges, inclusive fornecimento do material para junta (arruela de borracha, parafusos com porca), com diâmetro de 250mm.  Fornecimento e assentamento.</t>
  </si>
  <si>
    <t>DR 10.15.0220 (/)</t>
  </si>
  <si>
    <t>Curva de 90° de ferro fundido dúctil, pintada interna e externamente com tinta betuminosa, com 2 flanges, inclusive fornecimento de material para junta (arruela de borracha, parafusos com porca), com diâmetro de 300mm.  Fornecimento e Assentamento.</t>
  </si>
  <si>
    <t>DR 10.15.0253 (/)</t>
  </si>
  <si>
    <t>Curva de 45° de ferro fundido dúctil, pintada interna e externamente com tinta betuminosa, com 2 flanges, inclusive fornecimento do material para junta (arruela de borracha, parafusos com porca), com diâmetro de 80mm.  Fornecimento e assentamento.</t>
  </si>
  <si>
    <t>DR 10.15.0256 (/)</t>
  </si>
  <si>
    <t>Curva de 45° de ferro fundido dúctil, pintada interna e externamente com tinta betuminosa, com 2 flanges, inclusive fornecimento do material para junta (arruela de borracha, parafusos com porca), com diâmetro de 100mm.  Fornecimento e assentamento.</t>
  </si>
  <si>
    <t>DR 10.15.0259 (/)</t>
  </si>
  <si>
    <t>Curva de 45° de ferro fundido dúctil, pintada interna e externamente com tinta betuminosa, com 2 flanges, inclusive fornecimento do material para junta (arruela de borracha, parafusos com porca), com diâmetro de 150mm.  Fornecimento e assentamento.</t>
  </si>
  <si>
    <t>DR 10.15.0262 (/)</t>
  </si>
  <si>
    <t>Curva de 45° de ferro fundido dúctil, pintada interna e externamente com tinta betuminosa, com 2 flanges, inclusive fornecimento do material para junta (arruela de borracha, parafusos com porca), com diâmetro de 200mm.  Fornecimento e assentamento.</t>
  </si>
  <si>
    <t>DR 10.15.0265 (/)</t>
  </si>
  <si>
    <t>Curva de 45° de ferro fundido dúctil, pintada interna e externamente com tinta betuminosa, com 2 flanges, inclusive fornecimento do material para junta (arruela de borracha, parafusos com porca), com diâmetro de 250mm.  Fornecimento e assentamento.</t>
  </si>
  <si>
    <t>DR 10.15.0268 (/)</t>
  </si>
  <si>
    <t>Curva de 45° de ferro fundido dúctil, pintada interna e externamente com tinta betuminosa, com 2 flanges, inclusive fornecimento do material para junta (arruela de borracha, parafusos com porca), com diâmetro de 300mm.  Fornecimento e assentamento.</t>
  </si>
  <si>
    <t>DR 10.15.0280 (/)</t>
  </si>
  <si>
    <t>Curva de 22°30' de ferro fundido dúctil, pintada interna e externamente com tinta betuminosa, com 2 flanges, inclusive fornecimento de material para junta (arruela de borracha, parafusos com porca), com diâmetro de 80mm.  Fornecimento e Assentamento.</t>
  </si>
  <si>
    <t>DR 10.15.0283 (/)</t>
  </si>
  <si>
    <t>Curva de 22°30' de ferro fundido dúctil, pintada interna e externamente com tinta betuminosa, com 2 flanges, inclusive fornecimento de material para junta (arruela de borracha, parafusos com porca), com diâmetro de 100mm.  Fornecimento e Assentamento.</t>
  </si>
  <si>
    <t>DR 10.15.0286 (/)</t>
  </si>
  <si>
    <t>Curva de 22°30' de ferro fundido dúctil, pintada interna e externamente com tinta betuminosa, com 2 flanges, inclusive fornecimento de material para junta (arruela de borracha, parafusos com porca), com diâmetro de 150mm.  Fornecimento e Assentamento.</t>
  </si>
  <si>
    <t>DR 10.15.0289 (/)</t>
  </si>
  <si>
    <t>Curva de 22°30' de ferro fundido dúctil, pintada interna e externamente com tinta betuminosa, com 2 flanges, inclusive fornecimento de material para junta (arruela de borracha, parafusos com porca), com diâmetro de 200mm.  Fornecimento e Assentamento.</t>
  </si>
  <si>
    <t>DR 10.15.0291 (/)</t>
  </si>
  <si>
    <t>Curva de 22°30' de ferro fundido dúctil, pintada interna e externamente com tinta betuminosa, com 2 flanges, inclusive fornecimento de material para junta (arruela de borracha, parafusos com porca), com diâmetro de 250mm.  Fornecimento e Assentamento.</t>
  </si>
  <si>
    <t>DR 10.15.0294 (/)</t>
  </si>
  <si>
    <t>Curva de 22°30' de ferro fundido dúctil, pintada interna e externamente com tinta betuminosa, com 2 flanges, inclusive fornecimento de material para junta (arruela de borracha, parafusos com porca), com diâmetro de 300mm.  Fornecimento e Assentamento.</t>
  </si>
  <si>
    <t>DR 10.15.0303 (/)</t>
  </si>
  <si>
    <t>Extremidade de ferro fundido dúctil, pintado internamente e externamente com tinta betuminosa, com 1 flange e 1 bolsa, inclusive fornecimento do material para junta (arruela, parafusos, anel de borracha), com diâmetro de 80mm.  Fornecimento e assentamento.</t>
  </si>
  <si>
    <t>DR 10.15.0306 (/)</t>
  </si>
  <si>
    <t>Extremidade de ferro fundido dúctil, pintado internamente e externamente com tinta betuminosa, com 1 flange e 1 bolsa, inclusive fornecimento do material para junta (arruela, parafusos, anel de borracha), com diâmetro de 100mm.  Fornecimento e assentamento.</t>
  </si>
  <si>
    <t>DR 10.15.0309 (/)</t>
  </si>
  <si>
    <t>Extremidade de ferro fundido dúctil, pintado internamente e externamente com tinta betuminosa, com 1 flange e 1 bolsa, inclusive fornecimento do material para junta (arruela, parafusos, anel de borracha), com diâmetro de 150mm.  Fornecimento e assentamento.</t>
  </si>
  <si>
    <t>DR 10.15.0312 (/)</t>
  </si>
  <si>
    <t>Extremidade de ferro fundido dúctil, pintado internamente e externamente com tinta betuminosa, com 1 flange e 1bolsa, inclusive fornecimento do material para junta (arruela, parafusos, anel de borracha), com diâmetro de 200mm.  Fornecimento e assentamento.</t>
  </si>
  <si>
    <t>DR 10.15.0315 (/)</t>
  </si>
  <si>
    <t>Extremidade de ferro fundido dúctil, pintado internamente e externamente com tinta betuminosa, com 1 flange e 1 bolsa, inclusive fornecimento do material para junta (arruela, parafusos, anel de borracha), com diâmetro de 250mm.  Fornecimento e assentamento.</t>
  </si>
  <si>
    <t>DR 10.15.0318 (A)</t>
  </si>
  <si>
    <t>Extremidade de ferro fundido dúctil, pintado internamente e externamente com tinta betuminosa, com 1 flange e 1 bolsa, inclusive fornecimento do material para junta (arruela, parafusos, anel de borracha), com diâmetro de 300mm.  Fornecimento e assentamento.</t>
  </si>
  <si>
    <t>DR 10.15.0353 (/)</t>
  </si>
  <si>
    <t>Extremidade de ferro fundido dúctil, pintado internamente e externamente com tinta betuminosa, com 1 flange e 1ponta, inclusive fornecimento do material para junta (arruela de borracha, parafusos com porca), com diâmetro de 80mm.  Fornecimento e assentamento.</t>
  </si>
  <si>
    <t>DR 10.15.0356 (/)</t>
  </si>
  <si>
    <t>Extremidade de ferro fundido dúctil, pintado internamente e externamente com tinta betuminosa, com 1 flange e 1ponta, inclusive fornecimento do material para junta (arruela de borracha, parafusos com porca), com diâmetro de 100mm.  Fornecimento e assentamento.</t>
  </si>
  <si>
    <t>DR 10.15.0359 (/)</t>
  </si>
  <si>
    <t>Extremidade de ferro fundido dúctil, pintado internamente e externamente com tinta betuminosa, com 1 flange e 1ponta, inclusive fornecimento do material para junta (arruela de borracha, parafusos com porca), com diâmetro de 150mm.  Fornecimento e assentamento.</t>
  </si>
  <si>
    <t>DR 10.15.0362 (/)</t>
  </si>
  <si>
    <t>Extremidade de ferro fundido dúctil, pintado internamente e externamente com tinta betuminosa, com 1 flange e 1ponta, inclusive fornecimento do material para junta (arruela de borracha, parafusos com porca), com diâmetro de 200mm.  Fornecimento e assentamento.</t>
  </si>
  <si>
    <t>DR 10.15.0365 (/)</t>
  </si>
  <si>
    <t>Extremidade de ferro fundido dúctil, pintado internamente e externamente com tinta betuminosa, com 1 flange e 1ponta, inclusive fornecimento do material para junta (arruela de borracha, parafusos com porca), com diâmetro de 250mm.  Fornecimento e assentamento.</t>
  </si>
  <si>
    <t>DR 10.15.0368 (/)</t>
  </si>
  <si>
    <t>Extremidade de ferro fundido dúctil, pintado internamente e externamente com tinta betuminosa, com 1 flange e 1ponta, inclusive fornecimento do material para junta (arruela de borracha, parafusos com porca), com diâmetro de 300mm.  Fornecimento e assentamento.</t>
  </si>
  <si>
    <t>DR 10.15.0400 (/)</t>
  </si>
  <si>
    <t>Extremidade com aba de vedação de ferro fundido dúctil, pintada internamente e externamente com tinta betuminosa, com 1 flange e 1 ponta, inclusive fornecimento do material para junta (arruela de borracha, parafusos com porca), com diâmetro de 100mm.  Fornecimento e assentamento.</t>
  </si>
  <si>
    <t>DR 10.15.0403 (/)</t>
  </si>
  <si>
    <t>Extremidade com aba de vedação de ferro fundido dúctil, pintada internamente e externamente com tinta betuminosa, com 1 flange e 1 ponta, inclusive fornecimento do material para junta (arruela de borracha, parafusos com porca), com diâmetro de 150mm.  Fornecimento e assentamento.</t>
  </si>
  <si>
    <t>DR 10.15.0406 (/)</t>
  </si>
  <si>
    <t>Extremidade com aba de vedação de ferro fundido dúctil, pintada internamente e externamente com tinta betuminosa, com 1 flange e 1 ponta, inclusive fornecimento do material para junta (arruela de borracha, parafusos com porca), com diâmetro de 200mm.  Fornecimento e assentamento.</t>
  </si>
  <si>
    <t>DR 10.15.0450 (/)</t>
  </si>
  <si>
    <t>Flange cego de ferro fundido dúctil, pintado interna e externamente com tinta betuminosa, inclusive fornecimento do material para junta (arruela de borracha, parafusos com porca), com diâmetro de 80mm.  Fornecimento e assentamento.</t>
  </si>
  <si>
    <t>DR 10.15.0453 (/)</t>
  </si>
  <si>
    <t>Flange cego de ferro fundido dúctil, pintado interna e externamente com tinta betuminosa, inclusive fornecimento do material para junta (arruela de borracha, parafusos com porca), com diâmetro de 100mm.  Fornecimento e assentamento.</t>
  </si>
  <si>
    <t>DR 10.15.0456 (/)</t>
  </si>
  <si>
    <t>Flange cego de ferro fundido dúctil, pintado interna e externamente com tinta betuminosa, inclusive fornecimento do material para junta (arruela de borracha, parafusos com porca), com diâmetro de 150mm.  Fornecimento e assentamento.</t>
  </si>
  <si>
    <t>DR 10.15.0459 (/)</t>
  </si>
  <si>
    <t>Flange cego de ferro fundido dúctil, pintado interna e externamente com tinta betuminosa, inclusive fornecimento do material para junta (arruela de borracha, parafusos com porca), com diâmetro de 200mm.  Fornecimento e assentamento.</t>
  </si>
  <si>
    <t>DR 10.15.0462 (/)</t>
  </si>
  <si>
    <t>Flange cego de ferro fundido dúctil, pintado interna e externamente com tinta betuminosa, inclusive fornecimento do material para junta (arruela de borracha, parafusos com porca), com diâmetro de 250mm.  Fornecimento e assentamento.</t>
  </si>
  <si>
    <t>DR 10.15.0503 (/)</t>
  </si>
  <si>
    <t>Flange de ferro fundido dúctil, pintado interna e externamente com tinta betuminosa, inclusive fornecimento do material para junta (arruela de borracha, parafusos com porca), com diâmetro de 75mm (DN 80mm).  Fornecimento e assentamento.</t>
  </si>
  <si>
    <t>DR 10.15.0506 (/)</t>
  </si>
  <si>
    <t>Flange de ferro fundido dúctil, pintado interna e externamente com tinta betuminosa, inclusive fornecimento do material para junta (arruela de borracha, parafusos com porca), com diâmetro de 100mm.  Fornecimento e assentamento.</t>
  </si>
  <si>
    <t>DR 10.15.0509 (/)</t>
  </si>
  <si>
    <t>Flange de ferro fundido dúctil, pintado interna e externamente com tinta betuminosa, inclusive fornecimento do material para junta (arruela de borracha, parafusos com porca), com diâmetro de 150mm.  Fornecimento e assentamento.</t>
  </si>
  <si>
    <t>DR 10.15.0512 (/)</t>
  </si>
  <si>
    <t>Flange de ferro fundido dúctil, pintado interna e externamente com tinta betuminosa, inclusive fornecimento do material para junta (arruela de borracha, parafusos com porca), com diâmetro de 200mm.  Fornecimento e assentamento.</t>
  </si>
  <si>
    <t>DR 10.15.0515 (/)</t>
  </si>
  <si>
    <t>Flange de ferro fundido dúctil, pintado interna e externamente com tinta betuminosa, inclusive fornecimento do material para junta (arruela de borracha, parafusos com porca), com diâmetro de 250mm.  Fornecimento e assentamento.</t>
  </si>
  <si>
    <t>DR 10.15.0530 (/)</t>
  </si>
  <si>
    <t>Junção de 45° de ferro fundido dúctil, pintado interna e externamente com tinta betuminosa, com 3 flanges, inclusive fornecimento do material para junta (arruela de borracha, parafusos com porca), com diâmetro de (80x80)mm.  Fornecimento e assentamento.</t>
  </si>
  <si>
    <t>DR 10.15.0533 (/)</t>
  </si>
  <si>
    <t>Junção de 45° de ferro fundido dúctil, pintado interna e externamente com tinta betuminosa, com 3 flanges, inclusive fornecimento do material para junta (arruela de borracha, parafusos com porca), com diâmetro de (100x80)mm.  Fornecimento e assentamento.</t>
  </si>
  <si>
    <t>DR 10.15.0536 (/)</t>
  </si>
  <si>
    <t>Junção de 45° de ferro fundido dúctil, pintado interna e externamente com tinta betuminosa, com 3 flanges, inclusive fornecimento do material para junta (arruela de borracha, parafusos com porca), com diâmetro de (100x100)mm.  Fornecimento e assentamento.</t>
  </si>
  <si>
    <t>DR 10.15.0539 (/)</t>
  </si>
  <si>
    <t>Junção de 45° de ferro fundido dúctil, pintado interna e externamente com tinta betuminosa, com 3 flanges, inclusive fornecimento do material para junta (arruela de borracha, parafusos com porca), com diâmetro de (150x150)mm.  Fornecimento e assentamento.</t>
  </si>
  <si>
    <t>DR 10.15.0542 (/)</t>
  </si>
  <si>
    <t>Junção de 45° de ferro fundido dúctil, pintado interna e externamente com tinta betuminosa, com 3 flanges, inclusive fornecimento do material para junta (arruela de borracha, parafusos com porca), com diâmetro de (250x250)mm.  Fornecimento e assentamento.</t>
  </si>
  <si>
    <t>DR 10.15.0550 (/)</t>
  </si>
  <si>
    <t>Junta Gibault de ferro fundido dúctil, pintado interna e externamente com tinta betuminosa, inclusive fornecimento do material para junta (anel de borracha, luva, contra-flanges e parafusos com porca), com diâmetro de 50mm.  Fornecimento e assentamento.</t>
  </si>
  <si>
    <t>DR 10.15.0553 (/)</t>
  </si>
  <si>
    <t>Junta Gibault de ferro fundido dúctil, pintado interna e externamente com tinta betuminosa, inclusive fornecimento do material para junta (anel de borracha, luva, contra-flanges e parafusos com porca), com diâmetro de 75mm.  Fornecimento e assentamento.</t>
  </si>
  <si>
    <t>DR 10.15.0556 (/)</t>
  </si>
  <si>
    <t>Junta Gibault de ferro fundido dúctil, pintado interna e externamente com tinta betuminosa, inclusive fornecimento do material para junta (anel de borracha, luva, contra-flanges e parafusos com porca), com diâmetro de 100mm.  Fornecimento e assentamento.</t>
  </si>
  <si>
    <t>DR 10.15.0559 (/)</t>
  </si>
  <si>
    <t>Junta Gibault de ferro fundido dúctil, pintado interna e externamente com tinta betuminosa, inclusive fornecimento do material para junta (anel de borracha, luva, contra-flanges e parafusos com porca), com diâmetro de 150mm.  Fornecimento e assentamento.</t>
  </si>
  <si>
    <t>DR 10.15.0562 (/)</t>
  </si>
  <si>
    <t>Junta Gibault de ferro fundido dúctil, pintado interna e externamente com tinta betuminosa, inclusive fornecimento do material para junta (anel de borracha, luva, contra-flanges e parafusos com porca), com diâmetro de 200mm.  Fornecimento e assentamento.</t>
  </si>
  <si>
    <t>DR 10.15.0565 (/)</t>
  </si>
  <si>
    <t>Junta Gibault de ferro fundido dúctil, pintado interna e externamente com tinta betuminosa, inclusive fornecimento do material para junta (anel de borracha, luva, contra-flanges e parafusos com porca), com diâmetro de 250mm.  Fornecimento e assentamento.</t>
  </si>
  <si>
    <t>DR 10.15.0569 (A)</t>
  </si>
  <si>
    <t>Junta Gibault de ferro fundido dúctil, pintado interna e externamente com tinta betuminosa, inclusive fornecimento do material para junta (anel de borracha, luva, contra-flanges e parafusos com porca), com diâmetro de 300mm.  Fornecimento e assentamento.</t>
  </si>
  <si>
    <t>DR 10.15.0600 (/)</t>
  </si>
  <si>
    <t>Luva de ferro fundido dúctil, pintado interna e externamente com tinta betuminosa, com 2 bolsas, inclusive fornecimento do material para junta (anel de borracha), com diâmetro de 100mm.  Fornecimento e assentamento.</t>
  </si>
  <si>
    <t>DR 10.15.0603 (/)</t>
  </si>
  <si>
    <t>Luva de ferro fundido dúctil, pintado interna e externamente com tinta betuminosa, com 2 bolsas, inclusive fornecimento do material para junta (anel de borracha), com diâmetro de 150mm.  Fornecimento e assentamento.</t>
  </si>
  <si>
    <t>DR 10.15.0606 (/)</t>
  </si>
  <si>
    <t>Luva de ferro fundido dúctil, pintado interna e externamente com tinta betuminosa, com 2 bolsas, inclusive fornecimento do material para junta (anel de borracha), com diâmetro de 200mm.  Fornecimento e assentamento.</t>
  </si>
  <si>
    <t>DR 10.15.0656 (/)</t>
  </si>
  <si>
    <t>Redução de ferro fundido dúctil, pintada interna e externamente com tinta betuminosa, com ponta e bolsa, inclusive fornecimento do material para junta (anel de borracha), com diâmetro nominal de (100x80)mm.  Fornecimento e assentamento.</t>
  </si>
  <si>
    <t>DR 10.15.0659 (/)</t>
  </si>
  <si>
    <t>Redução de ferro fundido dúctil, pintada interna e externamente com tinta betuminosa, com ponta e bolsa, inclusive fornecimento do material para junta (anel de borracha), com diâmetro nominal de (150x80)mm.  Fornecimento e assentamento.</t>
  </si>
  <si>
    <t>DR 10.15.0662 (/)</t>
  </si>
  <si>
    <t>Redução de ferro fundido dúctil, pintada interna e externamente com tinta betuminosa, com ponta e bolsa, inclusive fornecimento do material para junta (anel de borracha), com diâmetro nominal de (150x100)mm.  Fornecimento e assentamento.</t>
  </si>
  <si>
    <t>DR 10.15.0665 (/)</t>
  </si>
  <si>
    <t>Redução de ferro fundido dúctil, pintada interna e externamente com tinta betuminosa, com ponta e bolsa, inclusive fornecimento do material para junta (anel de borracha), com diâmetro nominal de (200x100)mm.  Fornecimento e assentamento.</t>
  </si>
  <si>
    <t>DR 10.15.0669 (/)</t>
  </si>
  <si>
    <t>Redução de ferro fundido dúctil, pintada interna e externamente com tinta betuminosa, com ponta e bolsa, inclusive fornecimento do material para junta (anel de borracha), com diâmetro nominal de (200x150)mm.  Fornecimento e assentamento.</t>
  </si>
  <si>
    <t>DR 10.15.0700 (/)</t>
  </si>
  <si>
    <t>Redução de ferro fundido dúctil, pintado interna e externamente com tinta betuminosa, com 2 flanges, inclusive fornecimento do material para junta (arruela de borracha, parafusos com porca) com diâmetro de (80x50)mm.  Fornecimento e assentamento.</t>
  </si>
  <si>
    <t>DR 10.15.0703 (/)</t>
  </si>
  <si>
    <t>Redução de ferro fundido dúctil, pintado interna e externamente com tinta betuminosa, com 2 flanges, inclusive fornecimento do material para junta (arruela de borracha, parafusos com porca) com diâmetro de (100x80)mm.  Fornecimento e assentamento.</t>
  </si>
  <si>
    <t>DR 10.15.0706 (/)</t>
  </si>
  <si>
    <t>Redução de ferro fundido dúctil, pintado interna e externamente com tinta betuminosa, com 2 flanges, inclusive fornecimento do material para junta (arruela de borracha, parafusos com porca) com diâmetro de (150x80)mm.  Fornecimento e assentamento.</t>
  </si>
  <si>
    <t>DR 10.15.0709 (/)</t>
  </si>
  <si>
    <t>Redução de ferro fundido dúctil, pintado interna e externamente com tinta betuminosa, com 2 flanges, inclusive fornecimento do material para junta (arruela de borracha, parafusos com porca) com diâmetro de (150x100)mm.  Fornecimento e assentamento.</t>
  </si>
  <si>
    <t>DR 10.15.0712 (/)</t>
  </si>
  <si>
    <t>Redução de ferro fundido dúctil, pintado interna e externamente com tinta betuminosa, com 2 flanges, inclusive fornecimento do material para junta (arruela de borracha, parafusos com porca) com diâmetro de (200x100)mm.  Fornecimento e assentamento.</t>
  </si>
  <si>
    <t>DR 10.15.0715 (/)</t>
  </si>
  <si>
    <t>Redução de ferro fundido dúctil, pintado interna e externamente com tinta betuminosa, com 2 flanges, inclusive fornecimento do material para junta (arruela de borracha, parafusos com porca) com diâmetro de (200x150)mm.  Fornecimento e assentamento.</t>
  </si>
  <si>
    <t>DR 10.15.0718 (/)</t>
  </si>
  <si>
    <t>Redução de ferro fundido dúctil, pintado interna e externamente com tinta betuminosa, com 2 flanges, inclusive fornecimento do material para junta (arruela de borracha, parafusos com porca) com diâmetro de (250x200)mm.  Fornecimento e assentamento.</t>
  </si>
  <si>
    <t>DR 10.15.0750 (/)</t>
  </si>
  <si>
    <t>Redução excêntrica de ferro fundido dúctil, pintado interna e externamente com tinta betuminosa, com 2 flanges,  inclusive fornecimento do material para junta (arruela de borracha, parafusos com porca) com diâmetro de (80x50)mm.  Fornecimento e assentamento.</t>
  </si>
  <si>
    <t>DR 10.15.0756 (/)</t>
  </si>
  <si>
    <t>Redução excêntrica de ferro fundido dúctil, pintado interna e externamente com tinta betuminosa, com 2 flanges, inclusive fornecimento do material para junta (arruela de borracha, parafusos com porca) com diâmetro de (100x80)mm.  Fornecimento e assentamento.</t>
  </si>
  <si>
    <t>DR 10.15.0759 (/)</t>
  </si>
  <si>
    <t>Redução excêntrica de ferro fundido dúctil, pintado interna e externamente com tinta betuminosa, com 2 flanges, inclusive fornecimento do material para junta (arruela de borracha, parafusos com porca) com diâmetro de (150x80)mm.  Fornecimento e assentamento.</t>
  </si>
  <si>
    <t>DR 10.15.0762 (/)</t>
  </si>
  <si>
    <t>Redução excêntrica de ferro fundido dúctil, pintado interna e externamente com tinta betuminosa, com 2 flanges, inclusive fornecimento do material para junta (arruela de borracha, parafusos com porca) com diâmetro de (150x100)mm.  Fornecimento e assentamento.</t>
  </si>
  <si>
    <t>DR 10.15.0765 (/)</t>
  </si>
  <si>
    <t>Redução excêntrica de ferro fundido dúctil, pintado interna e externamente com tinta betuminosa, com 2 flanges,  inclusive fornecimento do material para junta (arruela de borracha, parafusos com porca) com diâmetro de (200x100)mm.  Fornecimento e assentamento.</t>
  </si>
  <si>
    <t>DR 10.15.0853 (/)</t>
  </si>
  <si>
    <t>Tê de ferro fundido dúctil, pintado interna e externamente com tinta betuminosa, com 3 bolsas, inclusive fornecimento do material para junta (anel de borracha), com diâmetro nominal de (80x80)mm.  Fornecimento e assentamento.</t>
  </si>
  <si>
    <t>DR 10.15.0859 (/)</t>
  </si>
  <si>
    <t>Tê de ferro fundido dúctil, pintado interna e externamente com tinta betuminosa, com 3 bolsas, inclusive fornecimento do material para junta (anel de borracha), com diâmetro nominal de (100x80)mm.  Fornecimento e assentamento.</t>
  </si>
  <si>
    <t>DR 10.15.0862 (/)</t>
  </si>
  <si>
    <t>Tê de ferro fundido dúctil, pintado interna e externamente com tinta betuminosa, com 3 bolsas, inclusive fornecimento do material para junta (anel de borracha), com diâmetro nominal de (100x100)mm.  Fornecimento e assentamento.</t>
  </si>
  <si>
    <t>DR 10.15.0868 (/)</t>
  </si>
  <si>
    <t>Tê de ferro fundido dúctil, pintado interna e externamente com tinta betuminosa, com 3 bolsas, inclusive fornecimento do material para junta (anel de borracha), com diâmetro nominal de (150x80)mm.  Fornecimento e assentamento.</t>
  </si>
  <si>
    <t>DR 10.15.0871 (/)</t>
  </si>
  <si>
    <t>Tê de ferro fundido dúctil, pintado interna e externamente com tinta betuminosa, com 3 bolsas, inclusive fornecimento do material para junta (anel de borracha), com diâmetro nominal de (150x100)mm.  Fornecimento e assentamento.</t>
  </si>
  <si>
    <t>DR 10.15.0874 (/)</t>
  </si>
  <si>
    <t>Tê de ferro fundido dúctil, pintado interna e externamente com tinta betuminosa, com 3 bolsas, inclusive fornecimento do material para junta (anel de borracha), com diâmetro nominal de (150x150)mm.  Fornecimento e assentamento.</t>
  </si>
  <si>
    <t>DR 10.15.0877 (/)</t>
  </si>
  <si>
    <t>Tê de ferro fundido dúctil, pintado interna e externamente com tinta betuminosa, com 3 bolsas, inclusive fornecimento do material para junta (anel de borracha), com diâmetro nominal de (200x100)mm.  Fornecimento e assentamento.</t>
  </si>
  <si>
    <t>DR 10.15.0878 (/)</t>
  </si>
  <si>
    <t>Tê de ferro fundido dúctil, pintado interna e externamente com tinta betuminosa, com 3 bolsas, inclusive fornecimento de material para junta (anel de borracha), com diâmetro nominal de (200x150)mm.  Fornecimento e Assentamento.</t>
  </si>
  <si>
    <t>DR 10.15.0880 (/)</t>
  </si>
  <si>
    <t>Tê de ferro fundido dúctil, pintado interna e externamente com tinta betuminosa, com 3 bolsas, inclusive fornecimento do material para junta (anel de borracha), com diâmetro nominal de (200x200)mm.  Fornecimento e assentamento.</t>
  </si>
  <si>
    <t>DR 10.15.0883 (/)</t>
  </si>
  <si>
    <t>Tê de ferro fundido dúctil, pintado interna e externamente com tinta betuminosa, com 3 bolsas, inclusive fornecimento do material para junta (anel de borracha), com diâmetro nominal de (250x250)mm.  Fornecimento e assentamento.</t>
  </si>
  <si>
    <t>DR 10.15.0885 (/)</t>
  </si>
  <si>
    <t>Tê de ferro fundido dúctil, pintado interna e externamente com tinta betuminosa, com 3 bolsas, inclusive fornecimento de material para junta (anel de borracha), com diâmetro nominal de (300x250)mm.  Fornecimento e Assentamento.</t>
  </si>
  <si>
    <t>DR 10.15.0887 (/)</t>
  </si>
  <si>
    <t>Tê de ferro fundido dúctil, pintado interna e externamente com tinta betuminosa, com 3 bolsas, inclusive fornecimento de material para junta (anel de borracha), com diâmetro nominal de (300x300)mm.  Fornecimento e Assentamento.</t>
  </si>
  <si>
    <t>DR 10.15.0900 (/)</t>
  </si>
  <si>
    <t>Tê de ferro fundido dúctil, pintado interna e externamente com tinta betuminosa, com 3 flanges, inclusive fornecimento do material para junta (arruela de borracha, parafusos com porca), com diâmetro de (80x50)mm.  Fornecimento e assentamento.</t>
  </si>
  <si>
    <t>DR 10.15.0903 (/)</t>
  </si>
  <si>
    <t>Tê de ferro fundido dúctil, pintado interna e externamente com tinta betuminosa, com 3 flanges, inclusive fornecimento do material para junta (arruela de borracha, parafusos com porca), com diâmetro de (80x80)mm.  Fornecimento e assentamento.</t>
  </si>
  <si>
    <t>DR 10.15.0906 (/)</t>
  </si>
  <si>
    <t>Tê de ferro fundido dúctil, pintado interna e externamente com tinta betuminosa, com 3 flanges, inclusive fornecimento do material para junta (arruela de borracha, parafusos com porca), com diâmetro de (100x50)mm.  Fornecimento e assentamento.</t>
  </si>
  <si>
    <t>DR 10.15.0909 (/)</t>
  </si>
  <si>
    <t>Tê de ferro fundido dúctil, pintado interna e externamente com tinta betuminosa, com 3 flanges, inclusive fornecimento do material para junta (arruela de borracha, parafusos com porca), com diâmetro de (100x100)mm.  Fornecimento e assentamento.</t>
  </si>
  <si>
    <t>DR 10.15.0912 (/)</t>
  </si>
  <si>
    <t>Tê de ferro fundido dúctil, pintado interna e externamente com tinta betuminosa, com 3 flanges, inclusive fornecimento do material para junta (arruela de borracha, parafusos com porca), com diâmetro de (150x80)mm.  Fornecimento e assentamento.</t>
  </si>
  <si>
    <t>DR 10.15.0915 (/)</t>
  </si>
  <si>
    <t>Tê de ferro fundido dúctil, pintado interna e externamente com tinta betuminosa, com 3 flanges, inclusive fornecimento do material para junta (arruela de borracha, parafusos com porca), com diâmetro de (150x100)mm.  Fornecimento e assentamento.</t>
  </si>
  <si>
    <t>DR 10.15.0918 (/)</t>
  </si>
  <si>
    <t>Tê de ferro fundido dúctil, pintado interna e externamente com tinta betuminosa, com 3 flanges, inclusive fornecimento do material para junta (arruela de borracha, parafusos com porca), com diâmetro de (150x150)mm.  Fornecimento e assentamento.</t>
  </si>
  <si>
    <t>DR 10.15.0921 (/)</t>
  </si>
  <si>
    <t>Tê de ferro fundido dúctil, pintado interna e externamente com tinta betuminosa, com 3 flanges, inclusive fornecimento do material para junta (arruela de borracha, parafusos com porca), com diâmetro de (200x80)mm.  Fornecimento e assentamento.</t>
  </si>
  <si>
    <t>DR 10.15.0924 (/)</t>
  </si>
  <si>
    <t>Tê de ferro fundido dúctil, pintado interna e externamente com tinta betuminosa, com 3 flanges, inclusive fornecimento do material para junta (arruela de borracha, parafusos com porca), com diâmetro de (200x100)mm.  Fornecimento e assentamento.</t>
  </si>
  <si>
    <t>DR 10.15.0925 (/)</t>
  </si>
  <si>
    <t>Tê de ferro fundido dúctil, pintado interna e externamente com tinta betuminosa, com 3 flanges, inclusive fornecimento de material para junta (arruela de borracha, parafusos com porca), com diâmetro de (200x150)mm.  Fornecimento e Assentamento.</t>
  </si>
  <si>
    <t>DR 10.15.0927 (/)</t>
  </si>
  <si>
    <t>Tê de ferro fundido dúctil, pintado interna e externamente com tinta betuminosa, com 3 flanges, inclusive fornecimento do material para junta (arruela de borracha, parafusos com porca), com diâmetro de (200x200)mm.  Fornecimento e assentamento.</t>
  </si>
  <si>
    <t>DR 10.15.0928 (/)</t>
  </si>
  <si>
    <t>Tê de ferro fundido dúctil, pintado interna e externamente com tinta betuminosa, com 3 flanges, inclusive fornecimento de material para junta (arruela de borracha, parafusos com porca), com diâmetro de (250x200)mm.  Fornecimento e Assentamento.</t>
  </si>
  <si>
    <t>DR 10.15.0930 (/)</t>
  </si>
  <si>
    <t>Tê de ferro fundido dúctil, pintada interna e externamente com tinta betuminosa, com 3 flanges, inclusive fornecimento do material para junta (arruela de borracha, parafusos com porca), com diâmetro de (250x250)mm.  Fornecimento e assentamento.</t>
  </si>
  <si>
    <t>DR 10.15.0953 (/)</t>
  </si>
  <si>
    <t>Tê de ferro fundido dúctil, pintado interna e externamente com tinta betuminosa, com 3 flanges, inclusive fornecimento do material para junta (arruela de borracha, parafusos com porca), com diâmetro de (100x80)mm.  Fornecimento e assentamento.</t>
  </si>
  <si>
    <t>DR 10.15.0956 (/)</t>
  </si>
  <si>
    <t>Tê de ferro fundido dúctil, pintado interna e externamente com tinta betuminosa, com 3 flanges, inclusive fornecimento do material para junta (arruela de borracha, parafusos com porca), com diâmetro de (150x50)mm.  Fornecimento e assentamento.</t>
  </si>
  <si>
    <t>DR 10.15.0959 (/)</t>
  </si>
  <si>
    <t>Tê de ferro fundido dúctil, pintada interna e externamente com tinta betuminosa, com 3 flanges, inclusive fornecimento do material para junta (arruela de borracha, parafusos com porca), com diâmetro de (250x50)mm.  Fornecimento e assentamento.</t>
  </si>
  <si>
    <t>DR 10.15.1050 (/)</t>
  </si>
  <si>
    <t>Toco de ferro fundido dúctil, pintado interna e externamente com tinta betuminosa, com 2 flanges, inclusive fornecimento do material para junta (arruela de borracha, parafusos com porca), comprimento de 0,25m com diâmetro de 50mm.  Fornecimento e assentamento.</t>
  </si>
  <si>
    <t>DR 10.15.1051 (/)</t>
  </si>
  <si>
    <t>Toco de ferro fundido dúctil, pintado interna e externamente com tinta betuminosa, com 2 flanges, inclusive fornecimento de material para junta (arruela de borracha, parafusos com porca), comprimento de 0,25m com diâmetro de 80mm.  Fornecimento e Assentamento.</t>
  </si>
  <si>
    <t>DR 10.15.1053 (/)</t>
  </si>
  <si>
    <t>Toco de ferro fundido dúctil, pintado interna e externamente com tinta betuminosa, com 2 flanges, inclusive fornecimento do material para junta (arruela de borracha, parafusos com porca), comprimento de 0,25m com diâmetro de 100mm.  Fornecimento e assentamento.</t>
  </si>
  <si>
    <t>DR 10.15.1056 (/)</t>
  </si>
  <si>
    <t>Toco de ferro fundido dúctil, pintado interna e externamente com tinta betuminosa, com 2 flanges, inclusive fornecimento do material para junta (arruela de borracha, parafusos com porca), comprimento de 0,25m com diâmetro de 150mm.  Fornecimento e assentamento.</t>
  </si>
  <si>
    <t>DR 10.15.1059 (/)</t>
  </si>
  <si>
    <t>Toco de ferro fundido dúctil, pintado interna e externamente com tinta betuminosa, com 2 flanges, inclusive fornecimento do material para junta (arruela de borracha, parafusos com porca), comprimento de 0,25m com diâmetro de 200mm.  Fornecimento e assentamento.</t>
  </si>
  <si>
    <t>DR 10.15.1062 (/)</t>
  </si>
  <si>
    <t>Toco de ferro fundido dúctil, pintado interna e externamente com tinta betuminosa, com 2 flanges, inclusive fornecimento do material para junta (arruela de borracha, parafusos com porca), comprimento de 0,25m com diâmetro de 250mm.  Fornecimento e assentamento.</t>
  </si>
  <si>
    <t>DR 10.15.1100 (/)</t>
  </si>
  <si>
    <t>Toco de ferro fundido dúctil, pintado interna e externamente com tinta betuminosa, com 2 flanges, inclusive fornecimento do material para junta (arruela de borracha, parafusos com porca), comprimento de 0,50m com diâmetro de 50mm.  Fornecimento e assentamento.</t>
  </si>
  <si>
    <t>DR 10.15.1101 (/)</t>
  </si>
  <si>
    <t>Toco de ferro fundido dúctil, pintado interna e externamente com tinta betuminosa, com 2 flanges, inclusive fornecimento de material para junta (arruela de borracha, parafusos com porca), comprimento de 0,50m com diâmetro de 80mm.  Fornecimento e Assentamento.</t>
  </si>
  <si>
    <t>DR 10.15.1103 (/)</t>
  </si>
  <si>
    <t>Toco de ferro fundido dúctil, pintado interna e externamente com tinta betuminosa, com 2 flanges,  inclusive fornecimento do material para junta (arruela de borracha, parafusos com porca), comprimento de 0,50m com diâmetro de 100mm.  Fornecimento e assentamento.</t>
  </si>
  <si>
    <t>DR 10.15.1106 (/)</t>
  </si>
  <si>
    <t>Toco de ferro fundido dúctil, pintado interna e externamente com tinta betuminosa, com 2 flanges,  inclusive fornecimento do material para junta (arruela de borracha, parafusos com porca), comprimento de 0,50m com diâmetro de 150mm.  Fornecimento e assentamento.</t>
  </si>
  <si>
    <t>DR 10.15.1110 (/)</t>
  </si>
  <si>
    <t>Toco de ferro fundido dúctil, pintado interna e externamente com tinta betuminosa, com 2 flanges, inclusive fornecimento de material para junta (arruela de borracha, parafusos com porca), comprimento de 0,50m com diâmetro de 200mm.  Fornecimento e Assentamento.</t>
  </si>
  <si>
    <t>DR 10.15.1145 (/)</t>
  </si>
  <si>
    <t>Toco com aba de vedação de ferro fundido dúctil, pintado interna e externamente com tinta betuminosa, com 2 flanges, inclusive fornecimento de material para junta (arruela de borracha, parafusos com porca), comprimento de 0,70m com diâmetro de 80mm.  Fornecimento e Assentamento.</t>
  </si>
  <si>
    <t>DR 10.15.1150 (/)</t>
  </si>
  <si>
    <t>Toco com aba de vedação ferro fundido dúctil, pintado interna e externamente com tinta betuminosa, com 2 flanges,  inclusive fornecimento do material para junta (arruela de borracha, parafusos com porca), comprimento de 0,70m com diâmetro de 100mm.  Fornecimento e assentamento.</t>
  </si>
  <si>
    <t>DR 10.15.1153 (/)</t>
  </si>
  <si>
    <t>Toco com aba de vedação ferro fundido dúctil, pintado interna e externamente com tinta betuminosa, com 2 flanges,  inclusive fornecimento do material para junta (arruela de borracha, parafusos com porca), comprimento de 0,70m com diâmetro de 150mm.  Fornecimento e assentamento.</t>
  </si>
  <si>
    <t>DR 10.15.1160 (/)</t>
  </si>
  <si>
    <t>Toco com aba de vedação de ferro fundido dúctil, pintado interna e externamente com tinta betuminosa, com 2 flanges, inclusive fornecimento de material para junta (arruela de borracha, parafusos com porca), comprimento de 0,70m com diâmetro de 200mm.  Fornecimento e Assentamento.</t>
  </si>
  <si>
    <t>DR 15 Válvulas, Registros e Acessórios</t>
  </si>
  <si>
    <t>DR 15.10 Registro de Gaveta</t>
  </si>
  <si>
    <t>DR 15.10.0025 (/)</t>
  </si>
  <si>
    <t>Registro de gaveta chato de ferro fundido dúctil, pintado interna e externamente com tinta betuminosa, com 2 flanges, inclusive fornecimento de material para junta (arruela de borracha, parafusos com porca), com diâmetro de 80mm.  Fornecimento e Assentamento.</t>
  </si>
  <si>
    <t>DR 15.10.0056 (/)</t>
  </si>
  <si>
    <t>Registro de gaveta chato de ferro fundido dúctil, pintado interna e externamente com tinta betuminosa, com 2 flanges, inclusive fornecimento do material para junta (arruela de borracha, parafusos com porca) com diâmetro de 100mm.  Fornecimento e assentamento.</t>
  </si>
  <si>
    <t>DR 15.10.0059 (/)</t>
  </si>
  <si>
    <t>Registro de gaveta chato de ferro fundido dúctil, pintado interna e externamente com tinta betuminosa, com 2 flanges, inclusive fornecimento do material para junta (arruela de borracha, parafusos com porca) com diâmetro de 150mm.  Fornecimento e assentamento.</t>
  </si>
  <si>
    <t>DR 15.10.0062 (/)</t>
  </si>
  <si>
    <t>Registro de gaveta chato de ferro fundido dúctil, pintado interna e externamente com tinta betuminosa, com 2 flanges, inclusive fornecimento do material para junta (arruela de borracha, parafusos com porca) com diâmetro de 200mm.  Fornecimento e assentamento.</t>
  </si>
  <si>
    <t>DR 15.10.0064 (/)</t>
  </si>
  <si>
    <t>Registro de gaveta chato de ferro fundido dúctil, pintado interna e externamente com tinta betuminosa, com 2 flanges, inclusive fornecimento de material para junta (arruela de borracha, parafusos com porca), com diâmetro de 250mm.  Fornecimento e assentamento.</t>
  </si>
  <si>
    <t>DR 15.10.0068 (/)</t>
  </si>
  <si>
    <t>Registro de gaveta chato de ferro fundido dúctil, pintado interna e externamente com tinta betuminosa, com 2 flanges, inclusive fornecimento do material para junta (arruela de borracha, parafusos com porca) com diâmetro de 300mm.  Fornecimento e assentamento.</t>
  </si>
  <si>
    <t>DR 15.10.0100 (/)</t>
  </si>
  <si>
    <t>Registro de gaveta oval com "by pass" de ferro fundido dúctil classe 1,60MPa pintado interna e externamente com tinta betuminosa, com 2 flanges, inclusive fornecimento do material para junta (arruela de borracha, parafusos com porca) com diâmetro de 400mm.  Fornecimento e assentamento.</t>
  </si>
  <si>
    <t>DR 15.10.0150 (/)</t>
  </si>
  <si>
    <t>Registro de gaveta chato de ferro fundido dúctil, pintado interna e externamente com tinta betuminosa, com 2 bolsas, inclusive anel de borracha para tubos de PVC para água, com diâmetro de 100mm.  Fornecimento e assentamento.</t>
  </si>
  <si>
    <t>DR 15.15 Registro de Gaveta, Ferro Fundido - Junta de Chumbo</t>
  </si>
  <si>
    <t>DR 15.15.0050 (/)</t>
  </si>
  <si>
    <t>Registro de gaveta de ferro fundido com flanges; inclusive fornecimento do material para junta de chumbo e parafusos, com diâmetro de 50mm.  Assentamento, sem fornecimento.</t>
  </si>
  <si>
    <t>DR 15.15.0053 (/)</t>
  </si>
  <si>
    <t>Registro de gaveta de ferro fundido com flanges; inclusive fornecimento do material para junta de chumbo e parafusos, com diâmetro de 75mm.  Assentamento, sem fornecimento.</t>
  </si>
  <si>
    <t>DR 15.15.0056 (/)</t>
  </si>
  <si>
    <t>Registro de gaveta de ferro fundido com flanges; inclusive fornecimento do material para junta de chumbo e parafusos, com diâmetro de 100mm.  Assentamento, sem fornecimento.</t>
  </si>
  <si>
    <t>DR 15.15.0065 (/)</t>
  </si>
  <si>
    <t>Registro de gaveta de ferro fundido com flanges; inclusive fornecimento do material para junta de chumbo e parafusos, com diâmetro de 300mm.  Assentamento, sem fornecimento.</t>
  </si>
  <si>
    <t>DR 15.20 Válvula Angular</t>
  </si>
  <si>
    <t>DR 15.20.0050 (/)</t>
  </si>
  <si>
    <t>Válvula angular de 90° em bronze para hidradante, modelo 207-A ou equivalente com adaptador Storz (cap e tampão) diâmetro 2 1/2" com rosca interna na entrada com 11 fios e externa na saída com 5 fios, inclusive conexões e peças.  Fabricação Niagara ou similar.  Fornecimento e assentamento.</t>
  </si>
  <si>
    <t>DR 15.25 Válvula Borboleta</t>
  </si>
  <si>
    <t>DR 15.25.0050 (/)</t>
  </si>
  <si>
    <t>Válvula borboleta com flanges, de ferro fundido dúctil, série AWWA, classe 1MPa, pintada interna e externamente com tinta Epóxi poliamida, com 2 flanges, inclusive fornecimento do material para junta (arruela de borracha, parafusos com porca), com diâmetro de 100mm.  Fornecimento e assentamento.</t>
  </si>
  <si>
    <t>DR 15.25.0053 (/)</t>
  </si>
  <si>
    <t>Válvula borboleta com flanges, de ferro fundido dúctil, série AWWA, classe 1MPa, pintada interna e externamente com tinta Epóxi poliamida, com 2 flanges, inclusive fornecimento do material para junta (arruela de borracha, parafusos com porca), com diâmetro de 150mm.  Fornecimento e assentamento.</t>
  </si>
  <si>
    <t>DR 15.25.0056 (/)</t>
  </si>
  <si>
    <t>Válvula borboleta com flanges, de ferro fundido dúctil, série AWWA, classe 1MPa, pintada interna e externamente com tinta Epóxi poliamida, com 2 flanges, inclusive fornecimento do material para junta (arruela de borracha, parafusos com porca), com diâmetro de 200mm.  Fornecimento e assentamento.</t>
  </si>
  <si>
    <t>DR 15.25.0059 (/)</t>
  </si>
  <si>
    <t>Válvula borboleta com flanges, de ferro fundido dúctil, série AWWA, classe 1MPa, pintada interna e externamente com tinta Epóxi poliamida, com 2 flanges, inclusive fornecimento do material para junta (arruela de borracha, parafusos com porca), com diâmetro de 250mm.  Fornecimento e assentamento.</t>
  </si>
  <si>
    <t>DR 15.25.0062 (/)</t>
  </si>
  <si>
    <t>Válvula borboleta com flanges, de ferro fundido dúctil, série AWWA, classe 1MPa, pintada interna e externamente com tinta Epóxi poliamida, com 2 flanges, inclusive fornecimento do material para junta (arruela de borracha, parafusos com porca), com diâmetro de 300mm.  Fornecimento e assentamento.</t>
  </si>
  <si>
    <t>DR 15.30 Válvulas Redutoras de Pressão</t>
  </si>
  <si>
    <t>DR 15.30.0050 (/)</t>
  </si>
  <si>
    <t>Válvula redutora de pressão com roscas de ferro fundido dúctil, classe 1MPa, com diâmetro de 1".  Fornecimento e assentamento.</t>
  </si>
  <si>
    <t>DR 15.30.0056 (/)</t>
  </si>
  <si>
    <t>Válvula redutora de pressão com roscas de ferro fundido dúctil, classe 1MPa, com diâmetro de 1 1/2".  Fornecimento e assentamento.</t>
  </si>
  <si>
    <t>DR 15.30.0059 (/)</t>
  </si>
  <si>
    <t>Válvula redutora de pressão com roscas de ferro fundido dúctil, classe 1MPa, com diâmetro de 2".  Fornecimento e assentamento.</t>
  </si>
  <si>
    <t>DR 15.30.0062 (/)</t>
  </si>
  <si>
    <t>Válvula redutora de pressão com roscas de ferro fundido dúctil, classe 1MPa, com diâmetro de 3".  Fornecimento e assentamento.</t>
  </si>
  <si>
    <t>DR 15.30.0100 (/)</t>
  </si>
  <si>
    <t>Válvula redutora de pressão d'água potável, de 1 1/2", corpo e êmbolo em bronze ASTM-B62, fabricação Pronil D'Inox, modelo CL-10, com pressão de entrada até 10Kgf/cm2, conexões roqueadas de 1 1/2", pressão de saída ajustável externamente de 0,5 até 5Kgf/cm2, com manômetro inserido no corpo da válvula, servindo para tubulações verticais e horizontais.  Fornecimento e assentamento.</t>
  </si>
  <si>
    <t>DR 15.30.0103 (/)</t>
  </si>
  <si>
    <t>Válvula redutora de pressão d'água potável, de 2", corpo e êmbolo em bronze ASTM-B62, fabricação Pronil D'Inox, modelo CL-10, com pressão de entrada até 10Kgf/cm2, conexões roqueadas de 2", pressão de saída ajustável externamente de 0,5 até 5Kgf/cm2, com manômetro inserido no corpo da válvula, servindo para tubulações verticais e horizontais.  Fornecimento e assentamento.</t>
  </si>
  <si>
    <t>DR 15.30.0109 (/)</t>
  </si>
  <si>
    <t>Válvula redutora de pressão d'água potável, de 3", corpo e êmbolo em bronze ASTM-B62, fabricação Pronil D'Inox, modelo CL-10, com pressão de entrada até 10Kgf/cm2, conexões roqueadas de 3", pressão de saída ajustável externamente de 0,5 até 5Kgf/cm2, com manômetro inserido no corpo da válvula, servindo para tubulações verticais e horizontais.  Fornecimento e assentamento.</t>
  </si>
  <si>
    <t>DR 15.45 Ventosa</t>
  </si>
  <si>
    <t>DR 15.45.0050 (/)</t>
  </si>
  <si>
    <t>Ventosa tríplice com flange, de ferro fundido dúctil, classe 1MPa, pintada interna e externamente com tinta Epóxi poliamida, inclusive fornecimento do material para junta (arruela de borracha, parafusos com porca), com diâmetro de 50mm.  Fornecimento e assentamento.</t>
  </si>
  <si>
    <t>DR 15.45.0056 (/)</t>
  </si>
  <si>
    <t>Ventosa tríplice com flange, de ferro fundido dúctil, classe 1MPa, pintada interna e externamente com tinta Epóxi poliamida, inclusive fornecimento do material para junta (arruela de borracha, parafusos com porca), com diâmetro de 100mm.  Fornecimento e assentamento.</t>
  </si>
  <si>
    <t>DR 15.45.0059 (/)</t>
  </si>
  <si>
    <t>Ventosa tríplice com flange, de ferro fundido dúctil, classe 1MPa, pintada interna e externamente com tinta Epóxi poliamida, inclusive fornecimento do material para junta (arruela de borracha, parafusos com porca), com diâmetro de 150mm.  Fornecimento e assentamento.</t>
  </si>
  <si>
    <t>DR 15.45.0062 (/)</t>
  </si>
  <si>
    <t>Ventosa tríplice com flange, de ferro fundido dúctil, classe 1MPa, pintada interna e externamente com tinta Epóxi poliamida, inclusive fornecimento do material para junta (arruela de borracha, parafusos com porca), com diâmetro de 200mm.  Fornecimento e assentamento.</t>
  </si>
  <si>
    <t>DR 15.50 Volante</t>
  </si>
  <si>
    <t>DR 15.50.0050 (/)</t>
  </si>
  <si>
    <t>Volante de ferro fundido dúctil para registros e válvulas com diâmetro de 50mm, referência nº 34, Barbará ou similar.  Fornecimento e assentamento.</t>
  </si>
  <si>
    <t>DR 15.50.0053 (/)</t>
  </si>
  <si>
    <t>Volante de ferro fundido dúctil para registros e válvulas com diâmetro de 75mm, referência nº 35, Barbará ou similar.  Fornecimento e assentamento.</t>
  </si>
  <si>
    <t>DR 15.50.0056 (/)</t>
  </si>
  <si>
    <t>Volante de ferro fundido dúctil para registros e válvulas com diâmetro de 100mm, referência  nº 36, Barbará ou similar.  Fornecimento e assentamento.</t>
  </si>
  <si>
    <t>DR 15.50.0059 (/)</t>
  </si>
  <si>
    <t>Volante de ferro fundido dúctil para registros e válvulas com diâmetro de 150mm e 200mm referência nº 36, Barbará ou similar.  Fornecimento e assentamento.</t>
  </si>
  <si>
    <t>DR 15.50.0062 (/)</t>
  </si>
  <si>
    <t>Volante de ferro fundido dúctil para registros e válvulas com diâmetro de 250mm e 300mm referência nº 21, Barbará ou similar.  Fornecimento e assentamento.</t>
  </si>
  <si>
    <t>DR 20 Poços de Visita</t>
  </si>
  <si>
    <t>DR 20.05 Poço de Visita de Concreto Armado para Coletor de Águas Pluviais</t>
  </si>
  <si>
    <t>DR 20.05.0050 (/)</t>
  </si>
  <si>
    <t>Poço de visita de concreto armado de (1,00x1,00x1,40)m, para coletor de águas pluviais de 0,40m a 0,50m de diâmetro, com paredes de 0,15m de espessura e base de 0,20m, sendo o concreto dosado para fck=11MPa e sendo a base revestida com argamassa de cimento e areia no traço 1:4 em volume, degraus de ferro fundido, inclusive fornecimento de todos os materiais, exclusive escavação e reaterro.</t>
  </si>
  <si>
    <t>DR 20.10 Poço de Visita de Bloco de Concreto  para Coletor de Águas Pluviais</t>
  </si>
  <si>
    <t>DR 20.10.0050 (A)</t>
  </si>
  <si>
    <t>Poço de visita de blocos de concreto de (20x20x40)cm, com paredes de 0,20m de espessura, medindo internamente (1,20x1,20x1,40)m, utilizando no preenchimento dos vazios dos blocos, concreto para camada preparatória, revestimento interno das paredes com argamassa de cimento e areia no traço 1:4 em volume, com a base de 0,15m e almofadas em concreto fck=15MPa; tampa de 0,15m de espessura em concreto fck=20MPa, degraus de ferro fundido para utilização em coletor de águas pluviais de 0,40m a 0,70m de diâmetro, exclusive a escavação e reaterro.</t>
  </si>
  <si>
    <t>DR 20.10.0053 (A)</t>
  </si>
  <si>
    <t>Poço de visita de blocos de concreto de (20x20x40)cm, com paredes de 0,20m de espessura, medindo internamente (1,30x1,30x1,40)m, utilizando no preenchimento dos vazios dos blocos, concreto para camada preparatória, revestimento interno das paredes com argamassa de cimento e areia no traço 1:4 em volume, com a base de 0,15m e almofadas em concreto fck=15MPa; tampa de 0,15m de espessura em concreto fck=20MPa, degraus de ferro fundido para utilização em coletor de águas pluviais de 0,80m de diâmetro, exclusive a escavação e reaterro.</t>
  </si>
  <si>
    <t>DR 20.10.0056 (A)</t>
  </si>
  <si>
    <t>Poço de visita de blocos de concreto de (20x20x40)cm, com paredes de 0,20m de espessura, medindo internamente (1,40x1,40x1,50)m, utilizando no preenchimento dos vazios dos blocos, concreto para camada preparatória, revestimento interno das paredes com argamassa de cimento e areia no traço 1:4 em volume, com a base de 0,15m e almofadas em concreto fck=15MPa, tampa de 0,15m de espessura em concreto fck=20MPa, degraus de ferro fundido para utilização em coletor de águas pluviais de 0,90m de diâmetro; exclusive a escavação e reaterro.</t>
  </si>
  <si>
    <t>DR 20.10.0059 (B)</t>
  </si>
  <si>
    <t>Poço de visita de blocos de concreto de (20x20x40)cm, com parede de 0,20m de espessura, medindo internamente (1,50x1,50x1,60)m, utilizando no preenchimento dos vazios dos blocos, concreto para camada preparatória, revestimento interno das paredes com argamassa de cimento e areia no traço 1:4 em volume, com a base de 0,15m e almofadas em concreto fck=15MPa, tampa de 0,15m de espessura em concreto fck=20MPa, degraus de ferro fundido para utilização em coletor de águas pluviais de 1,00m de diâmetro; exclusive a escavação e reaterro.</t>
  </si>
  <si>
    <t>DR 20.10.0065 (A)</t>
  </si>
  <si>
    <t>Poço de visita de blocos de concreto de (20x20x40)cm, com parede de 0,20m de espessura, medindo internamente (1,70x1,70x1,80)m, utilizando no preenchimento dos vazios dos blocos, concreto para camada preparatória, revestimento interno das paredes com argamassa de cimento e areia no traço 1:4 em volume, com base de 0,15m e almofadas em concreto fck=15Mpa; tampa de 0,15m de espessura em concreto fck=20Mpa, degraus de ferro fundido para utilização em coletor de águas pluviais de 1,20m de diâmetro, exclusive a escavação e reaterro.</t>
  </si>
  <si>
    <t>DR 20.10.0068 (A)</t>
  </si>
  <si>
    <t>Poço de visita de blocos de concreto de (20x20x40)cm, com parede de 0,20m de espessura, medindo internamente (2,00x2,00x2,10)m, utilizando no preenchimento dos vazios dos blocos, concreto para camada preparatória, revestimento interno das paredes com argamassa de cimento e areia no traço 1:4 em volume, com base de 0,15m e almofadas em concreto fck=15Mpa; tampa de 0,15m de espessura em concreto fck=20Mpa, degraus de ferro fundido para utilização em coletor de águas pluviais de 1,50m de diâmetro, exclusive a escavação e reaterro.</t>
  </si>
  <si>
    <t>DR 20.10.0072 (A)</t>
  </si>
  <si>
    <t>Poço de visita de blocos de concreto de (20x20x40)cm, com parede de 0,20m de espessura, medindo internamente (2,50x2,50x2,60)m, utilizando no preenchimento dos vazios dos blocos, concreto para camada preparatória, revestimento interno das paredes com argamassa de cimento e areia no traço 1:4 em volume, com a base de 0,15m e almofadas em concreto fck=15Mpa; tampa de 0,15m de espessura em concreto fck=20Mpa, degraus de ferro fundido para utilização em coletor de águas pluviais de 2,00m de diâmetro, exclusive a escavação e reaterro.</t>
  </si>
  <si>
    <t>DR 20.15 Poço de Visita de Anéis de Concreto para Coletor de Esgoto Sanitário</t>
  </si>
  <si>
    <t>DR 20.15.0050 (A)</t>
  </si>
  <si>
    <t>Poço de visita para coletor de esgoto sanitário, em anéis de concreto pré-moldado, diâmetro 600mm, profundidade útil de 0,80m, conforme as especificações da CEDAE; exclusive tampão de ferro fundido.</t>
  </si>
  <si>
    <t>DR 20.15.0053 (A)</t>
  </si>
  <si>
    <t>Poço de visita para coletor de esgoto sanitário, em anéis de concreto pré-moldado, diâmetro 600mm, profundidade útil de 1,00m, conforme as especificações da CEDAE, inclusive o fornecimento de degraus de ferro fundido; exclusive o tampão de ferro fundido.</t>
  </si>
  <si>
    <t>DR 20.15.0056 (B)</t>
  </si>
  <si>
    <t>Poço de visita para coletor de esgoto sanitário, em anéis de concreto pré-moldado, diâmetro 1100mm, com capoeira e chaminé de diâmetro 600mm, profundidade útil de 1,05m, conforme as especificações da CEDAE, inclusive degraus de ferro fundido; exclusive o tampão de ferro fundido.</t>
  </si>
  <si>
    <t>DR 20.15.0059 (B)</t>
  </si>
  <si>
    <t>Poço de visita para coletor de esgoto sanitário, em anéis de concreto pré-moldado, diâmetro 1100mm, com capoeira e chaminé de diâmetro 600mm, profundidade útil de 1,20m, conforme as especificações da CEDAE, inclusive degraus de ferro fundido; exclusive tampão de ferro fundido.</t>
  </si>
  <si>
    <t>DR 20.15.0062 (B)</t>
  </si>
  <si>
    <t>Poço de visita para coletor de esgoto sanitário, em anéis de concreto pré-moldado, diâmetro 1100mm, sem chaminé, profundidade útil de 1,40m, conforme as especificações da CEDAE, inclusive degraus de ferro fundido; exclusive tampão de ferro fundido.</t>
  </si>
  <si>
    <t>DR 20.15.0065 (B)</t>
  </si>
  <si>
    <t>Poço de visita para coletor de esgoto sanitário, em anéis de concreto pré-moldado, diâmetro 1100mm, com capoeira e chaminé de diâmetro 600mm, profundidade útil de 1,50m, conforme as especificações da CEDAE, inclusive degraus de ferro fundido; exclusive tampão de ferro fundido.</t>
  </si>
  <si>
    <t>DR 20.15.0068 (B)</t>
  </si>
  <si>
    <t>Poço de visita para coletor de esgoto sanitário, em anéis de concreto pré-moldado, diâmetro 1100mm, com capoeira e chaminé de diâmetro 600mm, profundidade útil de 1,60m, conforme as especificações da CEDAE, inclusive degraus de ferro fundido; exclusive o tampão de ferro fundido.</t>
  </si>
  <si>
    <t>DR 20.15.0071 (A)</t>
  </si>
  <si>
    <t>Poço de visita para coletor de esgoto sanitário, em anéis de concreto pré-moldado, diâmetro 1100mm, sem chaminé, profundidade útil de 1,70m, conforme as especificações da CEDAE, inclusive degraus de ferro fundido; exclusive tampão de ferro fundido.</t>
  </si>
  <si>
    <t>DR 20.15.0074 (B)</t>
  </si>
  <si>
    <t>Poço de visita para coletor de esgoto sanitário, em anéis de concreto pré-moldado, diâmetro 1100mm, com capoeira e chaminé de diâmetro 600mm, profundidade  útil de 2,00m, conforme as especificações da CEDAE, inclusive degraus de ferro fundido; exclusive tampão de ferro fundido.</t>
  </si>
  <si>
    <t>DR 20.15.0077 (B)</t>
  </si>
  <si>
    <t>Poço de visita para coletor de esgoto sanitário, em anéis de concreto pré-moldado, diâmetro 1100mm, com capoeira e chaminé de diâmetro 600mm, profundidade útil de 2,30m, conforme as especificações da CEDAE, inclusive degraus de ferro fundido; exclusive tampão de ferro fundido.</t>
  </si>
  <si>
    <t>DR 20.15.0080 (B)</t>
  </si>
  <si>
    <t>Poço de visita para coletor de esgoto sanitário, em anéis de concreto pré-moldado, diâmetro 1100mm, com capoeira e chaminé de diâmetro 600mm, profundidade útil de 2,60m, conforme as especificações da CEDAE, inclusive degraus de ferro fundido; exclusive tampão de ferro fundido.</t>
  </si>
  <si>
    <t>DR 20.15.0083 (B)</t>
  </si>
  <si>
    <t>Poço de visita para coletor de esgoto sanitário, em anéis de concreto pré-moldado, diâmetro 1100mm, com capoeira e chaminé de diâmetro 600mm, profundidade útil de 3,20m, conforme as especificações da CEDAE, inclusive degraus de ferro fundido; exclusive tampão de ferro fundido.</t>
  </si>
  <si>
    <t>DR 20.15.0086 (B)</t>
  </si>
  <si>
    <t>Poço de visita para coletor de esgoto sanitário, em anéis de concreto pré-moldado, diâmetro 1100mm, com capoeira e chaminé de diâmetro 600mm, profundidade útil de 3,50m, conforme as especificações da CEDAE, inclusive degraus de ferro fundido; exclusive tampão de ferro fundido.</t>
  </si>
  <si>
    <t>DR 20.15.0089 (B)</t>
  </si>
  <si>
    <t>Poço de visita para coletor de esgoto sanitário, em anéis de concreto pré-moldado, diâmetro 1100mm, com capoeira e chaminé de diâmetro 600mm, profundidade útil de 3,80m, conforme as especificações da CEDAE, inclusive degraus de ferro fundido; exclusive tampão de ferro fundido.</t>
  </si>
  <si>
    <t>DR 20.15.0092 (B)</t>
  </si>
  <si>
    <t>Poço de visita para coletor de esgoto sanitário, em anéis de concreto pré-moldado, diâmetro 1100mm, com capoeira e chaminé de diâmetro 600mm, profundidade útil de 4,10m, conforme as especificações da CEDAE, inclusive degraus de ferro fundido; exclusive tampão de ferro fundido.</t>
  </si>
  <si>
    <t>DR 20.15.0095 (B)</t>
  </si>
  <si>
    <t>Poço de visita para coletor de esgoto sanitário, em anéis de concreto pré-moldado, diâmetro 1100mm, com capoeira e chaminé de diâmetro 600mm, profundidade útil de 4,40m, conforme as especificações da CEDAE, inclusive degraus de ferro fundido; exclusive tampão de ferro fundido.</t>
  </si>
  <si>
    <t>DR 20.15.0098 (B)</t>
  </si>
  <si>
    <t>Poço de visita para coletor de esgoto sanitário, em anéis de concreto pré-moldado, diâmetro 1100mm, com capoeira e chaminé de diâmetro 600mm, profundidade útil de 4,70m, conforme as especificações da CEDAE, inclusive degraus de ferro fundido; exclusive tampão de ferro fundido.</t>
  </si>
  <si>
    <t>DR 20.15.0101 (B)</t>
  </si>
  <si>
    <t>Poço de visita para coletor de esgoto sanitário, em anéis de concreto pré-moldado, diâmetro 1100mm, com capoeira e chaminé de diâmetro 600mm, profundidade útil de 5,00m, conforme as especificações da CEDAE, inclusive degraus de ferro fundido; exclusive tampão de ferro fundido.</t>
  </si>
  <si>
    <t>DR 20.15.0200 (A)</t>
  </si>
  <si>
    <t>Fornecimento e assentamento de anel de concreto armado pré-moldado para poços de visita de esgotos sanitários, segundo especificações da CEDAE, medindo (0,60x0,15x0,05)m, com argamassa de cimento e areia no traço 1:4, inclusive degraus de ferro fundido; exclusive escavação e reaterro.</t>
  </si>
  <si>
    <t>DR 20.15.0203 (A)</t>
  </si>
  <si>
    <t>Fornecimento e assentamento de anel de concreto armado pré-moldado para poços de visita de esgotos sanitários, segundo especificações da CEDAE, medindo (0,60x0,30x0,05)m, com argamassa de cimento e areia no traço 1:4, inclusive degraus de ferro fundido; exclusive escavação e reaterro.</t>
  </si>
  <si>
    <t>DR 20.15.0209 (A)</t>
  </si>
  <si>
    <t>Fornecimento e assentamento de anel de concreto armado pré-moldado para poços de visita de esgotos sanitários, segundo especificações da CEDAE, medindo (0,60x0,075x0,05)m, com argamassa de cimento e areia no traço 1:4, inclusive degraus de ferro fundido; exclusive escavação e reaterro.</t>
  </si>
  <si>
    <t>DR 20.20 Poço de Visita de Concreto Armado para Coletor de Esgoto Sanitário</t>
  </si>
  <si>
    <t>DR 20.20.0500 (/)</t>
  </si>
  <si>
    <t>Poço de visita em concreto armado para profundidades de 3,00 a 5,00m para coletores de esgoto sanitário de diâmetro de 0,80 a 1,00m, inclusive chaminé de acesso de tampão de ferro fundido.</t>
  </si>
  <si>
    <t>DR 30 Caixas</t>
  </si>
  <si>
    <t>DR 30.05 Caixa de Passagem</t>
  </si>
  <si>
    <t>DR 30.05.0050 (/)</t>
  </si>
  <si>
    <t>Caixa de passagem de alvenaria de tijolo maciço (5,5x9,5x19,5)cm, em paredes de meia vez (0,10m), de (0,40x0,40x0,60)m, sem tampa em concreto armado, utilizando argamassa de cimento e areia no traço 1:4 em volume, com fundo em concreto simples provido de calha interna, sendo as paredes revestidas internamente com a mesma argamassa, exclusive escavação e reaterro.</t>
  </si>
  <si>
    <t>DR 30.05.0100 (/)</t>
  </si>
  <si>
    <t>Caixa de passagem de alvenaria de bloco de concreto prensado (15x20x40)cm, com vazios preenchidos de concreto simples para camadas preparatórias (180kg de cimento/m³), em paredes de meia vez (0,15m), de (0,60x0,60x0,80)m, sem tampa utilizando argamassa de cimento e areia no traço 1:4 em volume, com fundo em concreto simples provido de calha interna, sendo as paredes revestidas internamente com a mesma argamassa, exclusive escavação e reaterro.</t>
  </si>
  <si>
    <t>DR 30.10 Caixa para Registro</t>
  </si>
  <si>
    <t>DR 30.10.0050 (/)</t>
  </si>
  <si>
    <t>Caixa para registro, de alvenaria de tijolo maciço (7x10x20)cm, em paredes de meia vez (0,10m), de (0,28x0,28x0,50)m, com tampa de concreto com 0,10m de espessura mínima, utilizando argamassa de cimento e areia, no traço 1:4.</t>
  </si>
  <si>
    <t>DR 30.10.0053 (/)</t>
  </si>
  <si>
    <t>Caixa para registro, de alvenaria de tijolo maciço (7x10x20)cm, em paredes de meia vez (0,10m), de (0,30x0,30x0,50)m, com tampa de concreto com 0,10m de espessura mínima, utilizando argamassa de cimento e areia no traço 1:4 em volume, sendo as paredes revestidas internamente com a mesma argamassa, para tubulação de ferro fundido de 0,10m de diâmetro, exclusive escavação e reaterro.</t>
  </si>
  <si>
    <t>DR 30.10.0056 (/)</t>
  </si>
  <si>
    <t>Caixa para registro, de alvenaria de tijolo maciço (7x10x20)cm, em paredes de meia vez (0,10m), de (0,50x0,50x0,70)m, com tampa de concreto com 0,10m de espessura mínima, utilizando argamassa de cimento e areia no traço 1:4 em volume, sendo as paredes revestidas internamente com a mesma argamassa, para tubulação de ferro fundido de 0,30m de diâmetro, exclusive escavação e reaterro.</t>
  </si>
  <si>
    <t>DR 30.10.0059 (/)</t>
  </si>
  <si>
    <t>Caixa para registro, de alvenaria de tijolo maciço (7x10x20)cm, em paredes de meia vez (0,10m), de (0,40x0,40x0,50)m, com tampa de concreto com 0,10m de espessura mínima, utilizando argamassa de cimento e areia no traço 1:4 em volume, sendo as paredes revestidas internamente com a mesma argamassa, para tubulação de ferro fundido de 0,20m de diâmetro, exclusive escavação e reaterro.</t>
  </si>
  <si>
    <t>DR 30.10.0100 (A)</t>
  </si>
  <si>
    <t>Caixa de concreto pre-moldado, medindo (30x30x30)cm com tampao para registro de incendio de (30x30)com. Fornecimento.</t>
  </si>
  <si>
    <t>DR 30.15 Caixa de Ralo</t>
  </si>
  <si>
    <t>DR 30.15.0050 (A)</t>
  </si>
  <si>
    <t>Caixa de ralo, de alvenaria de tijolo maciço (7x10x20)cm em paredes de uma vez (0,20m), de (0,40x1,00x1,00)m, utilizando argamassa de cimento e areia no traço 1:4 em volume, sendo as paredes revestidas internamente com a mesma argamassa, com base de 0,20m de concreto dosado para fck=11MPa, exclusive escavação e reaterro.</t>
  </si>
  <si>
    <t>DR 30.15.0053 (A)</t>
  </si>
  <si>
    <t>Caixa de ralo, de alvenaria de tijolo maciço (7x10x20)cm, em paredes de uma vez (0,20m), de (0,90x1,20x1,50) (medidas externas), utilizando argamassa de cimento e areia no traço 1:4 em volume, sendo as paredes revestidas internamente com a mesma argamassa, com base de concreto simples (fck=11MPa), grelha de ferro fundido de 135Kg, exclusive escavação e reaterro.</t>
  </si>
  <si>
    <t>DR 30.15.0100 (A)</t>
  </si>
  <si>
    <t>Caixa de ralo, de blocos de concreto prensado (15x20x40)cm, com vazios preenchidos de concreto simples para camadas preparatórias (180Kg de cimento/m3),  em paredes de 1/2 vez (0,15m), de (0,30x0,90x0,90)m, para águas pluviais, utilizando argamassa de cimento e areia no traço 1:4 em volume, sendo as paredes revestidas internamente com a mesma argamassa, com base de concreto simples (fck=11MPa), grelha de ferro fundido de 135Kg, exclusive escavação e reaterro.</t>
  </si>
  <si>
    <t>DR 30.15.0103 (A)</t>
  </si>
  <si>
    <t>Caixa de ralo, de blocos de concreto prensado (15x20x40)cm, com vazios preenchidos de concreto simples para camadas preparatórias (180kg de cimento/m³), em paredes de meia vez (0,15m), de (0,30x0,90x0,90)m, para águas pluviais, utilizando argamassa de cimento e areia no traço 1:4 em volume, sendo as paredes revestidas internamente com a mesma argamassa, com base de concreto simples (fck=11MPa), grelha de ferro fundido de 135Kg e Boca de Lobo de ferro fundido de 80Kg, exclusive escavação e reaterro.</t>
  </si>
  <si>
    <t>DR 30.15.0200 (A)</t>
  </si>
  <si>
    <t>Caixa de ralo em concreto pré-moldado, com parede de 0,06m, nas dimensões internas de (0,30x0,90x0,90)m, para águas pluviais, com base em concreto simples (fck=11 Mpa), preenchimento da periferia da grelha em concreto simples (fck=15 Mpa), rejunte da bolsa do tubo e do pescoço da caixa pré-moldada em argamassa de cimento e areia no traço 1:4, em volume, grelha de ferro fundido de 135Kg, exclusive escavação e reaterro.</t>
  </si>
  <si>
    <t>DR 30.20 Caixa de Inspeção</t>
  </si>
  <si>
    <t>DR 30.20.0050 (A)</t>
  </si>
  <si>
    <t>Caixa de inspeção para coletor de esgoto sanitário em anéis de concreto pré-moldado de 0,70m de profundidade, conforme especificações da CEDAE, inclusive fornecimento de tampão completo de ferro fundido de 0,60m de diâmetro, degraus de ferro fundido, rejuntamento dos anéis e revestimento liso de calha interna com argamassa de cimento e areia no traço 1:4 em volume, sendo a base e a banqueta executados com concreto fck=11MPa, exclusive escavação e reaterro.</t>
  </si>
  <si>
    <t>DR 30.20.0053 (A)</t>
  </si>
  <si>
    <t>Caixa de inspeção para coletor de esgoto sanitário em anéis de concreto pré-moldado de 0,75m de profundidade, conforme especificações da CEDAE, inclusive fornecimento de tampão completo de ferro fundido de 0,60m de diâmetro, degraus de ferro fundido, rejuntamento dos anéis e revestimento liso de calha interna com argamassa de cimento e areia no traço 1:4 em volume, sendo a base e a banqueta executados com concreto fck=11MPa, exclusive escavação e reaterro.</t>
  </si>
  <si>
    <t>DR 30.20.0056 (A)</t>
  </si>
  <si>
    <t>Caixa de inspeção para coletor de esgoto sanitário em anéis de concreto pré-moldado de 1,00m de profundidade, conforme especificações da CEDAE, inclusive fornecimento de tampão completo de ferro fundido de 0,60m de diâmetro, degraus de ferro fundido, rejuntamento dos anéis e revestimento liso de calha interna com argamassa de cimento e areia no traço 1:4 em volume, sendo a base e a banqueta executados com concreto fck=11MPa, exclusive escavação e reaterro.</t>
  </si>
  <si>
    <t>DR 35 Artefatos de Ferro Fundido</t>
  </si>
  <si>
    <t>DR 35.05 Tampões</t>
  </si>
  <si>
    <t>DR 35.05.0050 (/)</t>
  </si>
  <si>
    <t>Tampão de ferro fundido articulado, de 30cm de diâmetro, padrão RIOLUZ/CET-RIO, assentado com argamassa de cimento e areia no traço 1:4 em volume.  Fornecimento e assentamento.</t>
  </si>
  <si>
    <t>DR 35.05.0053 (/)</t>
  </si>
  <si>
    <t>Tampão de ferro fundido, articulado, de 0,60m de diâmetro, padrão RIOLUZ, tipo leve, assentado com argamassa de cimento e areia no traço 1:4 em volume.  Fornecimento e assentamento.</t>
  </si>
  <si>
    <t>DR 35.05.0056 (/)</t>
  </si>
  <si>
    <t>Tampão de ferro fundido, articulado, de 0,60m de diâmetro, padrão RIOLUZ, tipo pesado, assentado com argamassa de cimento e areia no traço 1:4 em volume.  Fornecimento e assentamento.</t>
  </si>
  <si>
    <t>DR 35.05.0100 (/)</t>
  </si>
  <si>
    <t>Tampão de ferro fundido completo, para caixa de inspeção ou semelhante, com 25Kg, assentado com argamassa de cimento e areia no traço 1:4 em volume.  Fornecimento e assentamento.</t>
  </si>
  <si>
    <t>DR 35.05.0150 (/)</t>
  </si>
  <si>
    <t>Tampão de ferro fundido completo, de 0,40m a 0,60m de diâmetro, com 125Kg, para caixa de registro, assentamento com argamassa de cimento e areia no traço 1:3 em volume.  Fornecimento e assentamento.</t>
  </si>
  <si>
    <t>DR 35.05.0200 (/)</t>
  </si>
  <si>
    <t>Tampão de ferro fundido completo, tipo médio, com 125Kg, para  poço de visita de esgoto sanitário, assentado com argamassa de cimento e areia no traço 1:4 em volume.  Fornecimento e assentamento.</t>
  </si>
  <si>
    <t>DR 35.05.0225 (/)</t>
  </si>
  <si>
    <t>Tampão de ferro fundido dúctil (ou nodular ou com grafita esferoidal), abertura livre de 600mm, articulado com bloqueio anti-retorno a 90°, com junta de apoio da tampa em polietileno, classe D400, para uso em vias de circulação de veículos e estacionamentos para todo tipo de veículos, carga de controle de 400Kg, altura do telar de 100mm, peso aproximado de 60Kg, com dispositivo anti-furto, pintado com tinta hidrossolúvel na cor preta, completo. As peças devem ter identificação em local visível mesmo após assentamento: O nome ou marca do fabricante, a classe, o número da norma técnica, a utilização, e a identificação do órgão da PCRJ responsável.</t>
  </si>
  <si>
    <t>DR 35.05.0250 (/)</t>
  </si>
  <si>
    <t>Tampão de ferro fundido completo, articulado, pesado, de 0,60m de diâmetro, tipo avenida, assentado com argamassa de cimento e areia no traço 1:4 em volume.  Fornecimento e assentamento.</t>
  </si>
  <si>
    <t>DR 35.05.0253 (/)</t>
  </si>
  <si>
    <t>Tampão de ferro fundido completo, de 0,60m de diâmetro, com 175Kg, para chaminés de caixa de areia ou poço de visita, assentamento com argamassa de cimento e areia no traço 1:4 em volume.  Fornecimento e assentamento.</t>
  </si>
  <si>
    <t>DR 35.05.0300 (B)</t>
  </si>
  <si>
    <t>Tampão de ferro fundido completo, de 3 seções, medindo (1,50x0,90)m, com 690Kg, assentamento com argamassa de cimento e areia no traço 1:4 em volume, fixado com concreto simples, dosado para um fck=13,5MPa.  Fornecimento e assentamento.</t>
  </si>
  <si>
    <t>DR 35.10 Grelhas</t>
  </si>
  <si>
    <t>DR 35.10.0050 (/)</t>
  </si>
  <si>
    <t>Grelha de ferro fundido completa, de (30x90)cm, com 135Kg, para caixa de ralo, assentada com argamassa de cimento e areia no traço 1:4.  Fornecimento e assentamento.</t>
  </si>
  <si>
    <t>DR 35.10.0100 (/)</t>
  </si>
  <si>
    <t>Grelha de ferro fundido completa, de (30x90)cm, com 135Kg, para caixa de ralo, articulada, assentada com argamassa de cimento e areia no traço 1:4, padrão Prefeitura-RJ.  Fornecimento e colocação.</t>
  </si>
  <si>
    <t>DR 35.10.0150 (/)</t>
  </si>
  <si>
    <t>Grelha de ferro fundido, para canaleta, com 0,15m de largura.  Fornecimento e colocação.</t>
  </si>
  <si>
    <t>DR 35.10.0153 (/)</t>
  </si>
  <si>
    <t>Grelha de ferro fundido, para canaleta, com 0,30m de largura.  Fornecimento e colocação.</t>
  </si>
  <si>
    <t>DR 35.10.0156 (/)</t>
  </si>
  <si>
    <t>Grelha de ferro fundido, para canaleta, com 0,40m de largura.  Fornecimento e colocação.</t>
  </si>
  <si>
    <t>DR 35.10.0200 (/)</t>
  </si>
  <si>
    <t>Grelha de ferro fundido completa, articulada, 30Kg, para drenagem de viaduto, com (17x20)cm, com saída para tubo de ferro fundido de diâmetro de 10mm.  Fornecimento e colocação.</t>
  </si>
  <si>
    <t>DR 35.10.0300 (/)</t>
  </si>
  <si>
    <t>Grelha articulada de (30x30x1,5)cm, pesando 13Kg em ferro fundido, inclusive caixilho de (34x34x3,5)cm, assentado com argamassa de cimento e areia no traço 1:4.  Fornecimento e assentamento.</t>
  </si>
  <si>
    <t>DR 35.15 Caixa de Rua para Proteção de Registro</t>
  </si>
  <si>
    <t>DR 35.15.0050 (/)</t>
  </si>
  <si>
    <t>Caixa de rua completa de ferro fundido, para proteção de registro, com peso total de 59Kg, padrão CEDAE, assentada com argamassa de cimento e areia no traço 1:4 em volume.  Fornecimento e assentamento.</t>
  </si>
  <si>
    <t>DR 35.20 Caixa de Passeio para Proteção de Registro</t>
  </si>
  <si>
    <t>DR 35.20.0050 (/)</t>
  </si>
  <si>
    <t>Caixa de passeio de ferro fundido, para proteção de registro, com peso total de 28Kg, padrão CEDAE, assentada com argamassa de cimento e areia no traço 1:4 em volume.  Fornecimento e assentamento.</t>
  </si>
  <si>
    <t>DR 40 Artefatos de Concreto Armado</t>
  </si>
  <si>
    <t>DR 40.05 Tampão de Concreto Armado</t>
  </si>
  <si>
    <t>DR 40.05.0050 (A)</t>
  </si>
  <si>
    <t>Tampão de concreto armado 15MPa, com 4cm de espessura, diâmetro de 0,60m, moldado no local, aço CA-60, 4,2mm.</t>
  </si>
  <si>
    <t>DR 40.10 Anel de Concreto</t>
  </si>
  <si>
    <t>DR 40.10.0050 (/)</t>
  </si>
  <si>
    <t>Anel de concreto armado, pré-moldado, para caixa de inspeção, com diâmetro de (60x30x5)cm.  Fornecimento.</t>
  </si>
  <si>
    <t>DR 40.10.0100 (/)</t>
  </si>
  <si>
    <t>Anel de concreto armado, pré-moldado, para poço de visita de esgoto sanitário com diâmetro nominal de (110x30x8)cm.  Fornecimento.</t>
  </si>
  <si>
    <t>DR 40.10.0150 (/)</t>
  </si>
  <si>
    <t>Anel de concreto armado, pré-moldado, com diâmetro de (120x50x5)cm.  Fornecimento.</t>
  </si>
  <si>
    <t>DR 40.10.0200 (/)</t>
  </si>
  <si>
    <t>Anel de concreto pré-moldado de (150x40x5)cm.  Fornecimento.</t>
  </si>
  <si>
    <t>DR 40.15 Grelhas</t>
  </si>
  <si>
    <t>DR 40.15.0050 (A)</t>
  </si>
  <si>
    <t>Grelha e caixilho de concreto armado, sendo as dimensões externas da grelha de (0,30x0,90)m e do caixilho de (1,00x0,40)m, para caixa de ralo, utilizando argamassa de cimento e areia no traço 1:4.  Fornecimento e assentamento.</t>
  </si>
  <si>
    <t>DR 40.15.0100 (A)</t>
  </si>
  <si>
    <t>Grelha e caixilho de concreto armado, sendo as dimensões externas da grelha de (0,40x0,90)m e do caixilho de (1,10x0,54)m.  Fornecimento e assentamento.</t>
  </si>
  <si>
    <t>DR 40.15.0200 (/)</t>
  </si>
  <si>
    <t>Grelha e caixilho de concreto armado, sendo as dimensões externas da grelha de (0,89 x 0,29 x 0,10)m e do caixilho de (0,96 x 0,36 x 0,15)m, para caixa de ralo, de concreto C50 (Fck&gt;= 50 Mpa), com adição de sílica ativa, com peso de 90 Kg e resistência a uma carga de 14.500 Kgf aplicada no seu centro.  Fornecimento e assentamento.</t>
  </si>
  <si>
    <t>DR 45 Artefatos Mistos</t>
  </si>
  <si>
    <t>DR 45.05 Artefatos de Ferro Fundido e Concreto</t>
  </si>
  <si>
    <t>DR 45.05.0050 (/)</t>
  </si>
  <si>
    <t>Tampão misto (ferro fundido e concreto), pesado, de 0,60m de diâmetro, peso total de 106Kg, conforme projeto CEDAE, assentado com argamassa de cimento e areia no traço 1:4 em volume.  Fornecimento e assentamento.</t>
  </si>
  <si>
    <t>DR 45.05.0100 (/)</t>
  </si>
  <si>
    <t>Tampão misto (ferro fundido e concreto), leve, de 0,60m de diâmetro, conforme projeto CEDAE, assentado com argamassa de cimento e areia no traço 1:4 em volume.  Fornecimento e assentamento.</t>
  </si>
  <si>
    <t>DR 50 Artefatos de PVC Rígido</t>
  </si>
  <si>
    <t>DR 50.05 Calha Modular</t>
  </si>
  <si>
    <t>DR 50.05.0050 (/)</t>
  </si>
  <si>
    <t>Conjunto de calha modular com grelha, para tráfego leve.  Fornecimento e assentamento.</t>
  </si>
  <si>
    <t>DR 50.05.0100 (/)</t>
  </si>
  <si>
    <t>Conjunto de calha modular com grelha, para tráfego pesado.  Fornecimento e assentamento.</t>
  </si>
  <si>
    <t>DR 50.10 Grelhas e Tampões</t>
  </si>
  <si>
    <t>DR 50.10.0050 (/)</t>
  </si>
  <si>
    <t>Grelha completa de (30 x 90)cm, para uma resistência de 250 kN, de fibra plástica (plástico 100% reciclado ou poliuretano) para caixa de ralo, a ser utilizada em vias secundárias assentada com argamassa de cimento e areia, no traço 1:4, em volume.  Fornecimento e assentamento.</t>
  </si>
  <si>
    <t>DR 50.10.0500 (/)</t>
  </si>
  <si>
    <t>Tampão completo, articulado de 60 cm de diâmetro, para uma resistência de 250 kN, de fibra plástica (plástico 100% reciclado ou poliuretano) para poço de visita, a ser utilizada em vias secundárias assentada com argamassa de cimento e areia, no traço 1:4, em volume.  Fornecimento e assentamento.</t>
  </si>
  <si>
    <t>DR 55 Drenagem, Enrocamento, Embasamento de Tubulação</t>
  </si>
  <si>
    <t>DR 55.05 Drenagem, Enrocamento, Embasamento de Tubulação</t>
  </si>
  <si>
    <t>DR 55.05.0050 (/)</t>
  </si>
  <si>
    <t>Camada horizontal de brita, inclusive fornecimento e espalhamento.</t>
  </si>
  <si>
    <t>DR 55.05.0053 (/)</t>
  </si>
  <si>
    <t>Camada vertical drenante feita com pedra britada, inclusive fornecimento do material.</t>
  </si>
  <si>
    <t>DR 55.05.0056 (/)</t>
  </si>
  <si>
    <t>Camada vertical drenante feita com areia, inclusive fornecimento do material.</t>
  </si>
  <si>
    <t>DR 55.05.0101 (/)</t>
  </si>
  <si>
    <t>Canaleta para drenagem, com seção de (0,30x0,30)m, em blocos de concreto prensado de (10x20x40)cm, utilizando no preenchimento dos vazios dos blocos concreto para camada preparatória, assentes e revestidos internamente com argamassa de cimento e areia, no traço 1:3, sendo o fundo em concreto armado, inclusive escavação em material de 1ª categoria, reaterro e fornecimento de todos os materiais, exclusive carga, descarga e transporte.</t>
  </si>
  <si>
    <t>DR 55.05.0104 (/)</t>
  </si>
  <si>
    <t>Canaleta para drenagem, com seção de (0,40x0,40)m, em blocos de concreto prensado de (10x20x40)cm, utilizando no preenchimento dos vazios dos blocos concreto para camada preparatória, assentes e revestidos internamente com argamassa de cimento e areia, no traço 1:3, sendo o fundo em concreto armado, inclusive escavação em material de 1ª categoria, reaterro e fornecimento de todos os materiais, exclusive carga, descarga e transporte.</t>
  </si>
  <si>
    <t>DR 55.05.0107 (/)</t>
  </si>
  <si>
    <t>Canaleta para drenagem, com seção de (0,50x0,50)m, em blocos de concreto prensado de (10x20x40)cm, utilizando no preenchimento dos vazios dos blocos concreto para camada preparatória, assentes e revestidos internamente com argamassa de cimento e areia, no traço 1:3, sendo o fundo em concreto armado, inclusive escavação em material de 1ª categoria, reaterro e fornecimento de todos os materiais, exclusive carga, descarga e transporte.</t>
  </si>
  <si>
    <t>DR 55.05.0110 (/)</t>
  </si>
  <si>
    <t>Canaleta para drenagem, com seção de (0,60x0,60)m, em blocos de concreto prensado de (10x20x40)cm, utilizando no preenchimento dos vazios dos blocos concreto para camada preparatória, assentes e revestidos internamente com argamassa de cimento e areia, no traço 1:3, sendo o fundo em concreto armado, inclusive escavação em material de 1ª categoria, reaterro e fornecimento de todos os materiais, exclusive carga, descarga e transporte.</t>
  </si>
  <si>
    <t>DR 55.05.0200 (A)</t>
  </si>
  <si>
    <t>Dreno ou Barbaca em tubo de PVC rígido, diâmetro de 2", inclusive fornecimento do tubo e material drenante.</t>
  </si>
  <si>
    <t>DR 55.05.0203 (/)</t>
  </si>
  <si>
    <t>Dreno em tubo de PVC rígido, diâmetro de 3", para viadutos, inclusive fornecimento do tubo, exclusive perfuração e colagem.</t>
  </si>
  <si>
    <t>DR 55.05.0206 (/)</t>
  </si>
  <si>
    <t>Dreno em tubo de PVC rígido, diâmetro de 4", para viadutos, inclusive fornecimento do tubo, exclusive perfuração e colagem.</t>
  </si>
  <si>
    <t>DR 55.05.0209 (A)</t>
  </si>
  <si>
    <t>Dreno ou Barbaca em tubo de PVC rígido, diâmetro de 4", inclusive fornecimento do tubo e material drenante.</t>
  </si>
  <si>
    <t>DR 55.05.0250 (/)</t>
  </si>
  <si>
    <t>Dreno profundo em tubo plástico perfurado, 2 1/2" de diâmetro, inclusive tela de nylon e fornecimento dos materiais; exclusive perfuração do terreno.</t>
  </si>
  <si>
    <t>DR 55.05.0300 (/)</t>
  </si>
  <si>
    <t>Dreno de tubos de concreto, sem armadura, de 0,30m de diâmetro, perfurado ou não, assentados em drenos de pedra britada, inclusive reaterro e exclusive escavação.</t>
  </si>
  <si>
    <t>DR 55.05.0350 (/)</t>
  </si>
  <si>
    <t>Dreno vertical no paramento interno de muros de arrimo, executado em prismas de (0,25x0,25)m de seção, cheios de brita nº 3, admitindo as Barbacãs espaçadas de 1,50m verticalmente e 2m horizontalmente, medindo-se o serviço pela área do muro.</t>
  </si>
  <si>
    <t>DR 55.05.0400 (/)</t>
  </si>
  <si>
    <t>Valeta drenante de 0,5m de largura e 0,7m de profundidade, preenchida até 0,3m com pedra britada, incluindo reaterro.</t>
  </si>
  <si>
    <t>DR 55.05.0450 (A)</t>
  </si>
  <si>
    <t>Embasamento de tubulação, feito com pó-de-pedra.</t>
  </si>
  <si>
    <t>DR 55.05.0500 (/)</t>
  </si>
  <si>
    <t>Enrocamento com  pedra-de-mão jogada, inclusive fornecimento desta.</t>
  </si>
  <si>
    <t>DR 55.05.0503 (/)</t>
  </si>
  <si>
    <t>Enrocamento com  pedra-de-mão arrumada, inclusive fornecimento desta.</t>
  </si>
  <si>
    <t>DR 55.05.0506 (B)</t>
  </si>
  <si>
    <t>Enrocamento com pedra até 1000Kg, inclusive fornecimento, carga, descarga e colocação com equipamentos pesados, exclusive transporte.</t>
  </si>
  <si>
    <t>DR 55.05.0509 (B)</t>
  </si>
  <si>
    <t>Enrocamento com pedra até 1000Kg a 3000Kg, inclusive fornecimento, carga, descarga e colocação com equipamentos pesados, exclusive transporte.</t>
  </si>
  <si>
    <t>DR 55.05.0512 (B)</t>
  </si>
  <si>
    <t>Enrocamento com pedra até 4000Kg a 7000Kg, inclusive fornecimento, carga, descarga e colocação com equipamentos pesados, exclusive transporte.</t>
  </si>
  <si>
    <t>DR 55.10 Bueiros em Chapa de Aço Galvanizada</t>
  </si>
  <si>
    <t>DR 55.10.0100 (A)</t>
  </si>
  <si>
    <t>Bueiro circular, em chapa galvanizada com revestimento Epóxi, espessura de 2mm, diâmetro de 1,90m, recobrimento mínimo de 0,40m e máximo de 7,90m.</t>
  </si>
  <si>
    <t>DR 55.10.0150 (A)</t>
  </si>
  <si>
    <t>Bueiro circular, em chapa galvanizada com revestimento Epóxi, espessura de 2mm, diâmetro de 2,10m, recobrimento mínimo de 0,50m e máximo de 7,10m.</t>
  </si>
  <si>
    <t>DR 55.10.0200 (A)</t>
  </si>
  <si>
    <t>Bueiro circular, em chapa galvanizada com revestimento Epóxi, espessura de 2,7mm, diâmetro de 3,80m, recobrimento mínimo de 0,60m e máximo de 10,50m.</t>
  </si>
  <si>
    <t>DR 55.10.0250 (/)</t>
  </si>
  <si>
    <t>Fornecimento de chapas, parafusos, porcas, e ferramentas necessárias à montagem de  bueiro simples, multi-plate circular, com 3,05m de diâmetro, sendo a chapa, revestida com Epóxi, com 2,65mm de espessura, Armco ou similar.</t>
  </si>
  <si>
    <t>DR 60 Gabiões</t>
  </si>
  <si>
    <t>DR 60.05 Gabião Caixa</t>
  </si>
  <si>
    <t>DR 60.05.0050 (/)</t>
  </si>
  <si>
    <t>Gabião caixa, malha hexagonal de (8x10)cm, fio com 2,4mm de diâmetro, revestido de PVC rígido, inclusive materiais e montagem; exclusive fornecimento de pedra de mão.</t>
  </si>
  <si>
    <t>DR 60.05.0053 (/)</t>
  </si>
  <si>
    <t>Gabião caixa, malha hexagonal de (8x10)cm, fio com  2,4mm de diâmetro, revestido de PVC rígido, inclusive materias e montagem.</t>
  </si>
  <si>
    <t>DR 60.05.0100 (/)</t>
  </si>
  <si>
    <t>Gabião caixa, malha haxagonal de (8x10)cm, fio com 2,7mm de diâmetro, de aço galvanizado, inclusive materiais e montagem; exclusive fornecimento de pedra de mão.</t>
  </si>
  <si>
    <t>DR 60.05.0103 (/)</t>
  </si>
  <si>
    <t>Gabião caixa, em malha de (8x10)cm, com fio 2,7mm de diâmetro, em aço galvanizado.  Fornecimento e colocação de todos os materiais.</t>
  </si>
  <si>
    <t>DR 60.05.0106 (/)</t>
  </si>
  <si>
    <t>Gabião caixa, malha haxagonal de (8x10)cm, fio com 2,7mm de diâmetro, de aço galvanizado, inclusive materiais e montagem.</t>
  </si>
  <si>
    <t>DR 60.10 Gabião Manta</t>
  </si>
  <si>
    <t>DR 60.10.0050 (A)</t>
  </si>
  <si>
    <t>Gabião manta com espessura de 0,30m, malha de 6x8, fio de 2mm, revestido de PVC, inclusive o fornecimento de todos os materiais e colocação.</t>
  </si>
  <si>
    <t>DR 65 Geossintéticos</t>
  </si>
  <si>
    <t>DR 65.05 Geossintéticos</t>
  </si>
  <si>
    <t>DR 65.05.0050 (/)</t>
  </si>
  <si>
    <t>Colchão drenante com camada de 30cm de pedra britada nº 3 e filtro de transição de manta Bidim, tipo OP-30 ou similar.</t>
  </si>
  <si>
    <t>DR 65.05.0100 (/)</t>
  </si>
  <si>
    <t>Manta Bidim ou similar tipo OP-30 em drenos subterrâneos, gabiões, filtros de transição, drenos profundos ou valetas.  Fornecimento e colocação.</t>
  </si>
  <si>
    <t>DR 65.05.0103 (/)</t>
  </si>
  <si>
    <t>Manta Bidim ou similar tipo OP-40 em drenos subterrâneos, gabiões, filtros de transição, drenos profundos ou valetas.  Fornecimento e colocação.</t>
  </si>
  <si>
    <t>DR 65.05.0106 (/)</t>
  </si>
  <si>
    <t>Manta Bidim ou similar tipo OP-60 em drenos subterrâneos, gabiões, filtros de transição, drenos profundos ou valetas.  Fornecimento e colocação.</t>
  </si>
  <si>
    <t>DR 65.05.0150 (/)</t>
  </si>
  <si>
    <t>Manta de Geogrelha flexível, em fios multifilamentos de poliéster de alta tenacidade, revestidos de PVC, em forma de grelha com abertura de malha de (20x20)mm, do tipo 20/13-20, Fortrac ou similar.  Fornecimento.</t>
  </si>
  <si>
    <t>DR 65.05.0153 (/)</t>
  </si>
  <si>
    <t>Manta de Geogrelha flexível, em fios multifilamentos de poliéster de alta tenacidade, revestidos de PVC, em forma de grelha com abertura de malha de (20x20)mm, do tipo 35/20-20, Fortrac ou similar.  Fornecimento.</t>
  </si>
  <si>
    <t>DR 65.05.0156 (/)</t>
  </si>
  <si>
    <t>Manta de Geogrelha flexível, em fios multifilamentos de poliéster de alta tenacidade, revestidos de PVC, em forma de grelha com abertura de malha de (20x20)mm, do tipo 55/30-20, Fortrac ou similar.  Fornecimento.</t>
  </si>
  <si>
    <t>DR 65.05.0159 (/)</t>
  </si>
  <si>
    <t>Manta de Geogrelha flexível, em fios multifilamentos de poliéster de alta tenacidade, revestidos de PVC, em forma de grelha com abertura de malha de (20x20)mm, do tipo 80/30-20, Fortrac ou similar.  Fornecimento.</t>
  </si>
  <si>
    <t>DR 65.05.0250 (/)</t>
  </si>
  <si>
    <t>Sistema de Confinamento Celular de polietileno texturizado, medindo (2,4x6)m, tipo GW 8204, GEOWEB ou similar.  Fornecimento.</t>
  </si>
  <si>
    <t>DR 65.05.0253 (/)</t>
  </si>
  <si>
    <t>Sistema de Confinamento Celular de polietileno texturizado, medindo (2,4x12)m, tipo GW 8404, GEOWEB ou similar.  Fornecimento.</t>
  </si>
  <si>
    <t>DR 70 Revestimento de Canal</t>
  </si>
  <si>
    <t>DR 70.05 Revestimento de Canal</t>
  </si>
  <si>
    <t>DR 70.05.0050 (A)</t>
  </si>
  <si>
    <t>Revestimento de canal, utilizando Sistema de Confinamento Celular, GEOWEB ou similar, tipo GWLC 8404 (célula larga), sendo as células preenchidas com concreto fck=11MPa, inclusive o fornecimento de todos os materiais e Geotêxtil Bidim OP-30, exclusive preparo de terreno.</t>
  </si>
  <si>
    <t>DR 75 Levantamento e Reassentamento</t>
  </si>
  <si>
    <t>DR 75.05 Levantamento e Reassentamento de Tubos</t>
  </si>
  <si>
    <t>DR 75.05.0050 (/)</t>
  </si>
  <si>
    <t>Levantamento, limpeza e reassentamento de tubos de concreto para galerias de águas pluviais, com diâmetro de 0,40m.</t>
  </si>
  <si>
    <t>DR 75.05.0053 (/)</t>
  </si>
  <si>
    <t>Levantamento, limpeza e reassentamento de tubos de concreto para galerias de águas pluviais, com diâmetro de 0,50m.</t>
  </si>
  <si>
    <t>DR 75.05.0056 (/)</t>
  </si>
  <si>
    <t>Levantamento, limpeza e reassentamento de tubos de concreto para galerias de águas pluviais, com diâmetro de 0,60m.</t>
  </si>
  <si>
    <t>DR 75.05.0059 (/)</t>
  </si>
  <si>
    <t>Levantamento, limpeza e reassentamento de tubos de concreto para galerias de águas pluviais, com diâmetro de 0,70m.</t>
  </si>
  <si>
    <t>DR 75.05.0062 (/)</t>
  </si>
  <si>
    <t>Levantamento, limpeza e reassentamento de tubos de concreto para galerias de águas pluviais, com diâmetro de 0,80m.</t>
  </si>
  <si>
    <t>DR 75.05.0065 (/)</t>
  </si>
  <si>
    <t>Levantamento, limpeza e reassentamento de tubos de concreto para galerias de águas pluviais, com diâmetro de 0,90m.</t>
  </si>
  <si>
    <t>DR 75.05.0068 (/)</t>
  </si>
  <si>
    <t>Levantamento, limpeza e reassentamento de tubos de concreto para galerias de águas pluviais, com diâmetro de 1,00m.</t>
  </si>
  <si>
    <t>DR 75.05.0071 (/)</t>
  </si>
  <si>
    <t>Levantamento, limpeza e reassentamento de tubos de concreto para galerias de águas pluviais, com diâmetro de 1,10m.</t>
  </si>
  <si>
    <t>DR 75.05.0074 (/)</t>
  </si>
  <si>
    <t>Levantamento, limpeza e reassentamento de tubos de concreto para galerias de águas pluviais, com diâmetro de 1,20m.</t>
  </si>
  <si>
    <t>DR 75.05.0077 (/)</t>
  </si>
  <si>
    <t>Levantamento, limpeza e reassentamento de tubos de concreto para galerias de águas pluviais, com diâmetro de 1,50m.</t>
  </si>
  <si>
    <t>DR 75.05.0080 (/)</t>
  </si>
  <si>
    <t>Levantamento, limpeza e reassentamento de tubos de concreto para galerias de águas pluviais, com diâmetro de 2,00m.</t>
  </si>
  <si>
    <t>EQ 05 Equipamentos para Transporte Horizontal e Vertical</t>
  </si>
  <si>
    <t>EQ 05.05 Equipamentos para Transporte Horizontal e Vertical</t>
  </si>
  <si>
    <t>EQ 05.05.0050 (C)</t>
  </si>
  <si>
    <t>Caminhão basculante, capacidade de 5m3, com motorista, material de operação e material de manutenção, com as seguintes especificações mínimas: motor diesel de 162CV.  Custo horário produtivo.</t>
  </si>
  <si>
    <t>EQ 05.05.0053 (B)</t>
  </si>
  <si>
    <t>Caminhão bascalunte, capacidade de 5m3, com motorista e material de operação, com as seguintes especificações mínimas: motor diesel de 162CV.  Custo horário improdutivo (motor funcionando).</t>
  </si>
  <si>
    <t>EQ 05.05.0056 (A)</t>
  </si>
  <si>
    <t>Caminhão basculante, capacidade de 5m3, com motorista, com as seguintes especificações mínimas: motor diesel de 162CV.  Custo horário improdutivo (motor desligado).</t>
  </si>
  <si>
    <t>EQ 05.05.0062 (C)</t>
  </si>
  <si>
    <t>Caminhão basculante, capacidade de 5m3, com motorista, material de operação, material de manutenção e licenciamento,  com as seguintes especificações mínimas: motor diesel de 208CV.  Custo mensal.</t>
  </si>
  <si>
    <t>EQ 05.05.0080 (/)</t>
  </si>
  <si>
    <t>Caminhão basculante, capacidade de 5m3, com motorista, material de operação, material de manutenção e licenciamento, adesivos na carroceria, sinalizador giratório sobre a cabine, cabine extendida para transporte de funcionários e com as seguintes especificações mínimas: motor diesel de 208 CV.  Custo horário produtivo.</t>
  </si>
  <si>
    <t>EQ 05.05.0083 (/)</t>
  </si>
  <si>
    <t>Caminhão basculante, capacidade de 5m3, com motorista, material de operação, material de manutenção e licenciamento, adesivos na carroceria, sinalizador giratório sobre a cabine, cabine extendida para transporte de funcionários e com as seguintes especificações mínimas: motor diesel de 208 CV.  Custo horário improdutivo.</t>
  </si>
  <si>
    <t>EQ 05.05.0100 (B)</t>
  </si>
  <si>
    <t>Caminhão basculante, com capacidade de 7m3, com motorista, material de operação e material de manutenção, com as seguintes especificações mínimas: motor diesel de 208CV.  Custo horário produtivo.</t>
  </si>
  <si>
    <t>EQ 05.05.0103 (A)</t>
  </si>
  <si>
    <t>Caminhão basculante, com capacidade de 7m3, com motorista e material de operação, com as seguintes especificações mínimas: motor diesel de 208CV.  Custo horário improdutivo (motor funcionando).</t>
  </si>
  <si>
    <t>EQ 05.05.0106 (/)</t>
  </si>
  <si>
    <t>Caminhão basculante, com capacidade de 7m3, com motorista, com as seguintes especificações mínimas: motor diesel de 208CV.  Custo horário improdutivo (motor desligado).</t>
  </si>
  <si>
    <t>EQ 05.05.0112 (B)</t>
  </si>
  <si>
    <t>Caminhão basculante, capacidade de 7m3, com motorista, material de  operação, material de manutenção e licenciamento,  com as seguintes especificações mínimas: motor diesel de 208CV.  Custo mensal.</t>
  </si>
  <si>
    <t>EQ 05.05.0150 (A)</t>
  </si>
  <si>
    <t>Caminhão basculante, com capacidade de 8m3 a 10m3, com motorista, material de operação e material de manutenção, com as seguintes especificações mínimas: motor diesel de 210CV. Custo horário produtivo.</t>
  </si>
  <si>
    <t>EQ 05.05.0153 (/)</t>
  </si>
  <si>
    <t>Caminhão basculante, com capacidade de 8m3 a 10m3, com motorista e material de operação, com as seguintes especificações mínimas: motor diesel de 210CV. Custo horário improdutivo (motor funcionando).</t>
  </si>
  <si>
    <t>EQ 05.05.0156 (/)</t>
  </si>
  <si>
    <t>Caminhão basculante, com capacidade de 8m3 a 10m3, com motorista, com as seguintes especificações mínimas: motor diesel de 210CV. Custo horário improdutivo (motor desligado).</t>
  </si>
  <si>
    <t>EQ 05.05.0200 (A)</t>
  </si>
  <si>
    <t>Caminhão basculante, com capacidade de 10m3 a 12m3, com motorista, material de operação e material de manutenção, com as seguintes especificações mínimas: motor diesel de 220CV. Custo horário produtivo.</t>
  </si>
  <si>
    <t>EQ 05.05.0203 (/)</t>
  </si>
  <si>
    <t>Caminhão basculante, com capacidade de 10m3 a 12m3, com motorista, material de operação, com as seguintes especificações mínimas: motor diesel de 220CV. Custo horário improdutivo (motor funcionando).</t>
  </si>
  <si>
    <t>EQ 05.05.0206 (/)</t>
  </si>
  <si>
    <t>Caminhão basculante, com capacidade de 10m3 a 12m3, com motorista, com as seguintes especificações mínimas: motor diesel de 220CV. Custo horário improdutivo (motor desligado).</t>
  </si>
  <si>
    <t>EQ 05.05.0250 (B)</t>
  </si>
  <si>
    <t>Caminhão baú para transporte de espécies vegetais, com capacidade de 3,5t, com motorista, material de operação, material de manutenção e licenciamento, com as seguintes especificações mínimas: motor diesel de 141CV, revestimento interno em placa de eucatex, isolamento do teto em isopor e estrutura de aço interna para adaptação de prateleiras.  Custo mensal.</t>
  </si>
  <si>
    <t>EQ 05.05.0300 (A)</t>
  </si>
  <si>
    <t>Caminhão com Carroceria Fixa, capacidade de 3,5t, com motorista, material de operação e material de manutenção, com as seguintes especificações mínimas: motor diesel de 85CV.  Custo horário produtivo.</t>
  </si>
  <si>
    <t>EQ 05.05.0303 (/)</t>
  </si>
  <si>
    <t>Caminhão com Carroceria Fixa, capacidade de 3,5t, com motorista e material de operação, com as seguintes especificações mínimas: motor diesel de 85CV.  Custo horário improdutivo (motor funcionando).</t>
  </si>
  <si>
    <t>EQ 05.05.0306 (/)</t>
  </si>
  <si>
    <t>Caminhão com Carroceria Fixa, capacidade de 3,5t, com motorista, com as seguintes especificações mínimas: motor diesel de 85CV.  Custo horário improdutivo (motor desligado).</t>
  </si>
  <si>
    <t>EQ 05.05.0312 (B)</t>
  </si>
  <si>
    <t>Caminhão Carroceria fixa, capacidade de 3,5t, com motorista, material de operação, material de manutenção e licenciamento, com as seguintes especificações mínimas: motor diesel de 85CV.  Custo mensal.</t>
  </si>
  <si>
    <t>EQ 05.05.0350 (A)</t>
  </si>
  <si>
    <t>Caminhão Carroceria fixa, capacidade de 3,5t, equipado com plataforma elevatória pantográfica hidráulica, com motorista operador e um ajudante, material de operação e material de manutenção, com as seguintes especificações mínimas: motor diesel de 85CV, plataforma com elevação de até 8,5m.  Custo horário produtivo.</t>
  </si>
  <si>
    <t>EQ 05.05.0353 (/)</t>
  </si>
  <si>
    <t>Caminhão Carroceria fixa, capacidade de 3,5t, equipado com plataforma elevatória pantográfica hidráulica, com motorista operador e um ajudante, material de operação, com as seguintes especificações mínimas: motor diesel de 85CV, plataforma com elevação de até 8,5m.  Custo horário improdutivo (motor funcionando).</t>
  </si>
  <si>
    <t>EQ 05.05.0356 (/)</t>
  </si>
  <si>
    <t>Caminhão Carroceria fixa, capacidade de 3,5t, equipado com plataforma elevatória pantográfica hidráulica, com motorista operador e um ajudante, com as seguintes especificações mínimas: motor diesel de 85CV, plataforma com elevação de até 8,5m.  Custo horário improdutivo (motor desligado).</t>
  </si>
  <si>
    <t>EQ 05.05.0360 (/)</t>
  </si>
  <si>
    <t>Caminhão com carroceria fixa, capacidade de 3,5 t, com motorista, material de operação, material de manutenção e licenciamento, adesivos na carroceria, sinalizador giratório sobre a cabine, cabine extendida para transporte de funcionários e com as seguintes especificações mínimas: motor diesel de 162 CV.  Custo horário produtivo.</t>
  </si>
  <si>
    <t>EQ 05.05.0363 (/)</t>
  </si>
  <si>
    <t>Caminhão com carroceria fixa, capacidade de 3,5 t, com motorista, material de operação, material de manutenção e licenciamento, adesivos na carroceria, sinalizador giratório sobre a cabine, cabine extendida para transporte de funcionários e com as seguintes especificações mínimas: motor diesel de 162 CV.  Custo horário improdutivo.</t>
  </si>
  <si>
    <t>EQ 05.05.0370 (/)</t>
  </si>
  <si>
    <t>Caminhão com Carroceria fixa, capacidade de 4 T, com motorista, material de operação e material de manutenção, com as seguintes especificações mínimas: dianteira com baú de alumínio medindo (5,00 x 2,300 x 2,236)m, destinada ao transporte de 16 pessoas sentadas em bancos ao longo de toda largura, de madeira, tipo baú, estofados e com cinto de segurança e traseira aberta para transporte de ferramentas e materiais, cabine para motorista e 2 passageiros, equipado com direção hidráulica, motor diesel de 150 CV.  Custo mensal.</t>
  </si>
  <si>
    <t>EQ 05.05.0400 (C)</t>
  </si>
  <si>
    <t>Caminhão com Carroceria Fixa, capacidade de 7,5t, com motorista, material de operação e material de manutenção, com as seguintes especificações mínimas: motor diesel de 162CV.  Custo horário produtivo.</t>
  </si>
  <si>
    <t>EQ 05.05.0403 (A)</t>
  </si>
  <si>
    <t>Caminhão com Carroceria Fixa, capacidade de 7,5t, com motorista e material de operação, com as seguintes especificações mínimas: motor diesel de 162CV.  Custo horário improdutivo (motor funcionando).</t>
  </si>
  <si>
    <t>EQ 05.05.0406 (A)</t>
  </si>
  <si>
    <t>Caminhão com Carroceria Fixa, capacidade de 7,5t, com motorista, com as seguintes especificações mínimas: motor diesel de 162CV.  Custo horário improdutivo (motor desligado).</t>
  </si>
  <si>
    <t>EQ 05.05.0415 (C)</t>
  </si>
  <si>
    <t>Caminhão com Carroceria Fixa, capacidade de 7,5t, equipado com guindaste hidráulico com capacidade de 3,5t, com motorista operador e um ajudante, material de operação e material de manutenção, com as seguintes especificações mínimas: motor diesel de 162CV, Guindaste Hidráulico provido de lança de até 5,90m de extensão e malhal.  Custo horário produtivo.</t>
  </si>
  <si>
    <t>EQ 05.05.0418 (A)</t>
  </si>
  <si>
    <t>Caminhão com Carroceria Fixa, capacidade de 7,5t, equipado com guindaste hidráulico com capacidade de 3,5t, com motorista operador e um ajudante, material de operação, com as seguintes especificações mínimas: motor diesel de 162CV, guindaste hidráulico provido de lança de até 5,90m de extensão e malhal.  Custo horário improdutivo (motor funcionando).</t>
  </si>
  <si>
    <t>EQ 05.05.0421 (A)</t>
  </si>
  <si>
    <t>Caminhão com Carroceria Fixa, capacidade de 7,5t, equipado com guindaste hidráulico com capacidade de 3,5t, com motorista operador e um ajudante, com as seguintes especificações mínimas: motor diesel de 162CV, guindaste hidráulico provido de lança de até 5,90m de extensão e malhal.  Custo horário improdutivo (motor desligado).</t>
  </si>
  <si>
    <t>EQ 05.05.0450 (C)</t>
  </si>
  <si>
    <t>Caminhão Carroceria fixa, capacidade de 7,5t, cesto duplo, com motorista operador, material de  operação e material de manutenção, com as seguintes especificações mínimas: motor diesel de 162CV, guindaste hidráulico acoplado de 15,5tf/m de momento de carga útil, lança com cesto duplo com alcance de 16m de altura, sinalizador visual rotativo amarelo ou âmbar.  Custo horário produtivo.</t>
  </si>
  <si>
    <t>EQ 05.05.0453 (A)</t>
  </si>
  <si>
    <t>Caminhão Carroceria fixa, capacidade de 7,5t, cesto duplo, com motorista operador, material de  operação, com as seguintes especificações mínimas: motor diesel de 162CV, guindaste hidráulico acoplado de 15,5tf/m de momento de carga útil, lança com cesto duplo com alcance de 16m de altura, sinalizador visual rotativo amarelo ou âmbar.  Custo horário improdutivo (motor funcionando).</t>
  </si>
  <si>
    <t>EQ 05.05.0456 (A)</t>
  </si>
  <si>
    <t>Caminhão Carroceria fixa, capacidade de 7,5t, cesto duplo, com motorista operador, com as seguintes especificações mínimas: motor diesel de 162CV, guindaste hidráulico acoplado de 15,5tf/m de momento de carga útil, lança com cesto duplo com alcance de 16m de altura, sinalizador visual rotativo amarelo ou âmbar.  Custo horário improdutivo (motor desligado).</t>
  </si>
  <si>
    <t>EQ 05.05.0500 (A)</t>
  </si>
  <si>
    <t>Caminhão plataforma, capacidade de 3,5t, com motorista operador, com as seguintes especificações mínimas: motor diesel de 85CV, elevação de 8,5m.  Custo horário improdutivo (motor desligado).</t>
  </si>
  <si>
    <t>EQ 05.05.0509 (B)</t>
  </si>
  <si>
    <t>Caminhão com plataforma elevatória pantográfica hidráulica, com elevação até 8,5m, com motorista operador e um ajudante, com as seguintes especificações mínimas: motor diesel de 85CV.  Custo mensal.</t>
  </si>
  <si>
    <t>EQ 05.05.0512 (/)</t>
  </si>
  <si>
    <t>Plataforma pantográfica, elevação até 8,5m, exclusive operador.  Custo horário produtivo.</t>
  </si>
  <si>
    <t>EQ 05.05.0600 (B)</t>
  </si>
  <si>
    <t>Caminhão tanque, com capacidade de 6000 litros, com motorista, material de operação e material de manutenção, com as seguintes especificações mínimas: motor diesel de 162CV, pipa com motobamba e barra de irrigação.  Custo horário produtivo.</t>
  </si>
  <si>
    <t>EQ 05.05.0603 (A)</t>
  </si>
  <si>
    <t>Caminhão tanque, com capacidade de 6000 litros, com motorista e material de operação, com as seguintes especificações mínimas: motor diesel de 162CV, pipa com motobamba e barra de irrigação.  Custo horário improdutivo (motor funcionando).</t>
  </si>
  <si>
    <t>EQ 05.05.0606 (A)</t>
  </si>
  <si>
    <t>Caminhão tanque, com capacidade de 6000 litros, com motorista, com as seguintes especificações mínimas: motor diesel de 162CV, pipa com motobamba e barra de irrigação.  Custo horário improdutivo (motor desligado).</t>
  </si>
  <si>
    <t>EQ 05.05.0615 (B)</t>
  </si>
  <si>
    <t>Caminhão tanque, capacidade de 10.000l, com motorista, material de operação e material de manutenção, com as seguintes especificações mínimas: motor diesel de 142CV, bomba d'água e mangote com 50m de extensão.  Custo horário produtivo.</t>
  </si>
  <si>
    <t>EQ 05.05.0618 (A)</t>
  </si>
  <si>
    <t>Caminhão tanque, capacidade de 10.000l, com motorista e material de operação, com as seguintes especificações mínimas: motor diesel de 142CV, bomba d'água e mangote com 50m de extensão.  Custo horário improdutivo (motor funcionando).</t>
  </si>
  <si>
    <t>EQ 05.05.0621 (A)</t>
  </si>
  <si>
    <t>Caminhão tanque, capacidade de 10.000l, com motorista, com as seguintes especificações mínimas: motor diesel de 142CV, bomba d'água e mangote com 50m de extensão.  Custo horário improdutivo (motor desligado).</t>
  </si>
  <si>
    <t>EQ 05.05.0650 (A)</t>
  </si>
  <si>
    <t>Elevador para transporte de concreto, exclusive operador, com as seguintes especificações mínimas: guincho com motor trifásico de 10HP, chave de reversão manual, motofreio e dispositivo de anti queda livre, 16m de torre desmontável estaiada, caçamba automática com capacidade de 550l, funil para descarga, silo de espera de 1000l.  Custo horário produtivo.</t>
  </si>
  <si>
    <t>EQ 05.05.0653 (A)</t>
  </si>
  <si>
    <t>Elevador para transporte de concreto, exclusive operador, com as seguintes especificações mínimas: guincho com motor trifásico de 10HP, chave de reversão manual, motofreio e dispositivo de anti queda livre, 16m de torre desmontável estaiada, caçamba automática com capacidade de 550l, funil para descarga, silo de espera de 1000l.  Custo horário improdutivo.</t>
  </si>
  <si>
    <t>EQ 05.05.0700 (A)</t>
  </si>
  <si>
    <t>Guindaste sobre rodas, capacidade de 10t, com operador e um  auxiliar, material de operação e material de manutenção com as seguintes especificações mínimas: motor diesel de 124CV, lança telescópica retraída com 7,0m e extendida com 11,0m, raio de giro de 5,60m, acionamento hidráulico.  Custo horário produtivo.</t>
  </si>
  <si>
    <t>EQ 05.05.0703 (/)</t>
  </si>
  <si>
    <t>Guindaste sobre rodas, capacidade de 10t, com operador e um  auxiliar, material de operação, com as seguintes especificações mínimas: motor diesel de 124CV, lança telescópica retraída com 7,0m e extendida com 11,0m, raio de giro de 5,60m, acionamento hidráulico.  Custo horário improdutivo (motor funcionando).</t>
  </si>
  <si>
    <t>EQ 05.05.0706 (/)</t>
  </si>
  <si>
    <t>Guindaste sobre rodas, capacidade de 10t, com operador e um  auxiliar, com as seguintes especificacoes minimas: motor diesel de 124CV, lanca telescopica retraida com 7,0m e extendida com 11,0m, raio de giro de 5,60m, acionamento hidraulico.  Custo horario improdutivo (motor desligado)</t>
  </si>
  <si>
    <t>EQ 05.05.0715 (A)</t>
  </si>
  <si>
    <t>Guindaste sobre rodas, capacidade de 15t, com operador e um  auxiliar, material de operação e material de manutenção com as seguintes especificações mínimas: motor diesel de 121CV, lança telescópica retraída com 7,60m e extendida com 18,30m, raio de giro de 4,65m, acionamento hidráulico.  Custo horário produtivo.</t>
  </si>
  <si>
    <t>EQ 05.05.0718 (/)</t>
  </si>
  <si>
    <t>Guindaste sobre rodas, capacidade de 15t, com operador e um  auxiliar, material de operação,  com as seguintes especificações mínimas: motor diesel de 121CV, lança telescópica retraída com 7,60m e extendida com 18,30m, raio de giro de 4,65m, acionamento hidráulico.  Custo horário improdutivo (motor funcionando).</t>
  </si>
  <si>
    <t>EQ 05.05.0721 (/)</t>
  </si>
  <si>
    <t>Guindaste sobre rodas, capacidade de 15t, com operador e um  auxiliar, com as seguintes especificações mínimas: motor diesel de 121CV, lança telescópica retraída com 7,60m e extendida com 18,30m, raio de giro de 4,65m, acionamento hidráulico.  Custo horário improdutivo (motor desligado).</t>
  </si>
  <si>
    <t>EQ 05.05.0730 (A)</t>
  </si>
  <si>
    <t>Guindaste sobre rodas, inclusive este, capacidade de 30t, com operador, operador auxiliar e um ajudante, material de operação e material de manutenção com as seguintes especificações mínimas: motor diesel de 220CV, lança telescópica retraída com 10,50m e extendida com 31,50m, ângulo máximo de lança de 82º, acionamento hidráulico.  Custo horário produtivo.</t>
  </si>
  <si>
    <t>EQ 05.05.0733 (/)</t>
  </si>
  <si>
    <t>Guindaste sobre rodas,  inclusive este, capacidade de 30t, com operador e operador auxiliar, material de operação, com as seguintes especificações mínimas: motor diesel de 220CV, lança telescópica retraída com 10,50m e extendida com 31,50m, ângulo máximo de lança de 82º, acionamento hidráulico.  Custo horário improdutivo (motor funcionando).</t>
  </si>
  <si>
    <t>EQ 05.05.0736 (/)</t>
  </si>
  <si>
    <t>Guindaste sobre rodas,  inclusive este, capacidade de 30t, com operador e operador auxiliar, com as seguintes especificações mínimas: motor diesel de 220CV, lança telescópica retraída com 10,50m e extendida com 31,50m, ângulo máximo de lança de 82º, acionamento hidráulico.  Custo horário improdutivo (motor desligado).</t>
  </si>
  <si>
    <t>EQ 05.05.0750 (/)</t>
  </si>
  <si>
    <t>Guindauto sobre chassis, capacidade de 3,5t, exclusive operador, inclusive 2 ajudantes, com material de operação e de manutenção, com as seguintes especificações mínimas: Lança com alcance de até 5,9m, ângulo de giro de 180°.  Custo horário produtivo.</t>
  </si>
  <si>
    <t>EQ 05.05.0756 (/)</t>
  </si>
  <si>
    <t>Guindauto sobre chassis, capacidade de 3,5t, exclusive operador, inclusive 2 ajudantes, com as seguintes especificações mínimas: Lança com alcance de até 5,9m, ângulo de giro de 180°.  Custo horário improdutivo (motor desligado).</t>
  </si>
  <si>
    <t>EQ 05.05.0800 (A)</t>
  </si>
  <si>
    <t>Guincho para transporte vertical de cargas, exclusive o operador, a torre  e o respectivo estaiamento, com as seguintes especificações mínimas: motor elétrico trifásico de 10HP, chave de reversão manual, motofreio e dispositivo de ante queda livre.  Custo horário produtivo.</t>
  </si>
  <si>
    <t>EQ 05.05.0806 (/)</t>
  </si>
  <si>
    <t>Guincho para transporte vertical de cargas, exclusive o operador, a torre  e o respectivo estaiamento, com as seguintes especificações mínimas: motor elétrico trifásico de 10HP, chave de reversão manual, motofreio e dispositivo de ante queda livre.  Custo horário improdutivo.</t>
  </si>
  <si>
    <t>EQ 05.05.0850 (/)</t>
  </si>
  <si>
    <t>Pórtico móvel metálico, com talha manual de 10t, vão de 5m, curso de 30m em trilhos, exclusive operador.  Custo horário produtivo.</t>
  </si>
  <si>
    <t>EQ 05.05.0853 (/)</t>
  </si>
  <si>
    <t>Pórtico móvel metálico, com talha manual de 10t, vão de 5m, curso de 30m em trilhos, exclusive operador.  Custo horário improdutivo.</t>
  </si>
  <si>
    <t>EQ 05.10 Equipamentos para Serviços da RIOLUZ</t>
  </si>
  <si>
    <t>EQ 05.10.0050 (A)</t>
  </si>
  <si>
    <t>Caminhão com carroceria fixa, capacidade de 7,5t, equipado com guindaste hidráulico com capacidade de 3,5t, com motorista operador, material de operação e material de manutenção, com as seguintes especificações mínimas: motor diesel de 162CV, guindaste hidráulico com lança de extensão e malhal.  Custo horário diurno (entre 05:00h e 22:00h).</t>
  </si>
  <si>
    <t>EQ 05.10.0053 (A)</t>
  </si>
  <si>
    <t>Caminhão com carroceria fixa, capacidade de 7,5t, equipado com guindaste hidráulico com capacidade de 3,5t, com motorista operador, material de operação e material de manutenção, com as seguintes especificações mínimas: motor diesel de 162CV, guindaste hidráulico com lança de extensão e malhal.  Custo horário noturno (entre 22:00h e 05:00h).</t>
  </si>
  <si>
    <t>EQ 05.10.0300 (/)</t>
  </si>
  <si>
    <t>Cavalo mecânico, com semi-reboque extensível até 22m, com motorista, material de operação e material de manutenção, com as seguintes especificações mínimas: motor diesel de 330Cv.  Custo horário diurno (entre 05:00hs e 22:00h).</t>
  </si>
  <si>
    <t>EQ 05.15 Equipamentos para Serviços da SMTR / CET-RIO</t>
  </si>
  <si>
    <t>EQ 05.15.0500 (/)</t>
  </si>
  <si>
    <t>Reboque leve, tipo plataforma inclinável, com lança traseira (asa delta) para apoio às operações de fiscalização de trânsito (uso exclusivo SMTR / CET-RIO), com material de operação e material de manutenção, licenciamento, seguro e adesivos na carroceria, sinalizador giratório, rádio AM/FM digital, rádio transmissor/receptor e caixa de ferramentas e acessórios.  Quilometragem média de 4.500 km/mês, sem motorista.  Custo mensal.</t>
  </si>
  <si>
    <t>EQ 10 Equipamentos Pneumáticos Portáteis</t>
  </si>
  <si>
    <t>EQ 10.05 Perfuratriz Pneumática Leve</t>
  </si>
  <si>
    <t>EQ 10.05.0200 (A)</t>
  </si>
  <si>
    <t>Perfuratriz pneumática manual, com 24Kg de peso, exclusive operador, broca e mangueira, com as seguintes especficações mínimas: utilização vertical, consumo de ar de 58 l/s, freqüência de impactos 34 imp/s, comprimento de 64cm, diâmetro do pistão de 65mm.  Custo horário produtivo.</t>
  </si>
  <si>
    <t>EQ 10.05.0206 (/)</t>
  </si>
  <si>
    <t>Perfuratriz pneumática manual, com 24Kg de peso, exclusive operador, broca e mangueira, com as seguintes especficações mínimas: utilização vertical, consumo de ar de 58 l/s, freqüência de impactos 34 imp/s, comprimento de 64cm, diâmetro do pistão de 65mm.  Custo horário improdutivo.</t>
  </si>
  <si>
    <t>EQ 15 Equipamentos para Demolição, Escavação e Movimento de Terra</t>
  </si>
  <si>
    <t>EQ 15.05 Equipamento para Demolição, Escavação e Movimento de Terra</t>
  </si>
  <si>
    <t>EQ 15.05.0212 (A)</t>
  </si>
  <si>
    <t>Escavadeira hidráulica, sobre esteiras, com operador, material de operação e material de manutenção, com as seguintes especificações mínimas: motor de 130HP, peso de operação de 19,70t, caçamba com capacidade de 1,00m3, alcance máximo de 9,85m e profundidade máxima de escavação de 6,60m.  Custo horário produtivo.</t>
  </si>
  <si>
    <t>EQ 15.05.0215 (/)</t>
  </si>
  <si>
    <t>Escavadeira hidráulica, sobre esteiras, com operador e material de operação, com as seguintes especificações mínimas: motor de 130HP, peso de operação de 19,70t, caçamba com capacidade de 1,00m3, alcance máximo de 9,85m e profundidade máxima de escavação de 6,60m.  Custo horário improdutivo (motor funcionando).</t>
  </si>
  <si>
    <t>EQ 15.05.0218 (/)</t>
  </si>
  <si>
    <t>Escavadeira hidráulica, sobre esteiras, com operador, com as seguintes especificações mínimas: motor de 130HP, peso de operação de 19,70t, caçamba com capacidade de 1,00m3, alcance máximo de 9,85m e profundidade máxima de escavação de 6,60m.  Custo horário improdutivo (motor desligado).</t>
  </si>
  <si>
    <t>EQ 15.05.0270 (/)</t>
  </si>
  <si>
    <t>Fresadora/recicladora acoplável à pá-carregadeira, exclusive esta, com as seguintes especificações mínimas:  motor de 123 CV, largura de corte de 1000 mm e profundidade de corte de 200 mm como recicladora e 80 mm como fresadora.  Custo horário corrido.</t>
  </si>
  <si>
    <t>EQ 15.05.0300 (B)</t>
  </si>
  <si>
    <t>Fresadora à frio, com operador, material de operação e material de manutenção, com as seguintes especificações mínimas: motor de 211CV, largura de corte de 1000mm e profundidade de corte 300mm.  Custo horário produtivo.</t>
  </si>
  <si>
    <t>EQ 15.05.0303 (B)</t>
  </si>
  <si>
    <t>Fresadora à frio, com operador e material de operação, com as seguintes especificações mínimas: motor de 211CV, largura de corte de 1000mm e profundidade de corte 300mm.  Custo horário improdutivo (motor funcionando).</t>
  </si>
  <si>
    <t>EQ 15.05.0306 (B)</t>
  </si>
  <si>
    <t>Fresadora à frio, com operador, com as seguintes especificações mínimas: motor de 211CV, largura de corte de 1000mm e profundidade de corte 300mm.  Custo horário improdutivo (motor desligado).</t>
  </si>
  <si>
    <t>EQ 15.05.0350 (/)</t>
  </si>
  <si>
    <t>Grade de disco, peso de 13t, exclusive operador, com material de manutenção, com as seguintes especificações mínimas: armadura leve, composta de 20 discos, largura de corte de 2,30m, acionamento mecânico.  Custo horário produtivo.</t>
  </si>
  <si>
    <t>EQ 15.05.0356 (/)</t>
  </si>
  <si>
    <t>Grade de disco, peso de 13t, exclusive operador, com as seguintes especificações mínimas: armadura leve, composta de 20 discos, largura de corte de 2,30m, acionamento mecânico.  Custo horário improdutivo.</t>
  </si>
  <si>
    <t>EQ 15.05.0380 (/)</t>
  </si>
  <si>
    <t>Minicarregadeira, com operador, material de operação e material de manutenção, e as seguintes especificações mínimas: motor diesel de 50CV, peso de operação de 2,5t, capacidade de operação de 680Kg, força de desagregação de 1.400Kgf, altura de descarga de 2,3m.  Custo horário produtivo.</t>
  </si>
  <si>
    <t>EQ 15.05.0386 (/)</t>
  </si>
  <si>
    <t>Minicarregadeira, com operador e as seguintes especificações mínimas: motor diesel de 50CV, peso de operação de 2,5t, capacidade de operação de 680Kg, força de desagregação de 1.400Kgf, altura de descarga de 2,3m.  Custo horário improdutivo (motor desligado).</t>
  </si>
  <si>
    <t>EQ 15.05.0400 (A)</t>
  </si>
  <si>
    <t>Motoniveladora, com operador, material de operação e material de manutenção, com as seguintes especificações mínimas: motor de 140HP, peso de operação de 12400Kg, lâmina de 3600mm de largura com deslocamento lateral de 600mm, alcance máximo fora dos pneus de 1700mm e profundidade de corte de 700mm; cabine com para brisa dianteiro, retrovisores externos e interno e luzes de sinalização conforme normas do CONTRAN.  Custo horário produtivo.</t>
  </si>
  <si>
    <t>EQ 15.05.0403 (/)</t>
  </si>
  <si>
    <t>Motoniveladora, com operador e material de operação, com as seguintes especificações mínimas: motor de 140HP, peso de operação de 12400Kg, lâmina de 3600mm de largura com deslocamento lateral de 600mm, alcance máximo fora dos pneus de 1700mm e profundidade de corte de 700mm; cabine com para brisa dianteiro, retrovisores externos e interno e luzes de sinalização conforme normas do CONTRAN.  Custo horário improdutivo (motor funcionando).</t>
  </si>
  <si>
    <t>EQ 15.05.0406 (/)</t>
  </si>
  <si>
    <t>Motoniveladora, com operador, com as seguintes especificações mínimas: motor de 140HP, peso de operação de 12400Kg, lâmina de 3600mm de largura com deslocamento lateral de 600mm, alcance máximo fora dos pneus de 1700mm e profundidade de corte de 700mm; cabine com para brisa dianteiro, retrovisores externos e interno e luzes de sinalização conforme normas do CONTRAN.  Custo horário improdutivo (motor desligado).</t>
  </si>
  <si>
    <t>EQ 15.05.0450 (A)</t>
  </si>
  <si>
    <t>Pá-Carregadeira (Carregador Frontal), articulada, sobre rodas, com operador, material de operação e material de manutenção, com as seguintes especificações mínimas: motor de 118HP, carregadeira com sistema de travamento de segurança, capacidade coroada de 1,50m3, força de desagregação de 8900Kgf, altura máxima de descarga a 45º de 2540mm; cabine com para brisa dianteiro, retrovisores externos e interno e luzes de sinalização conforme normas do CONTRAN.  Custo horário produtivo.</t>
  </si>
  <si>
    <t>EQ 15.05.0453 (/)</t>
  </si>
  <si>
    <t>Pá-Carregadeira (Carregador Frontal), articulada, sobre rodas, com operador e material de operação, com as seguintes especificações mínimas: motor de 118HP, carregadeira com sistema de travamento de segurança, capacidade coroada de 1,50m3, força de desagregação de 8900Kgf, altura máxima de descarga a 45º de 2540mm; cabine com para brisa dianteiro, retrovisores externos e interno e luzes de sinalização conforme normas do CONTRAN.  Custo horário improdutivo (motor funcionando).</t>
  </si>
  <si>
    <t>EQ 15.05.0456 (/)</t>
  </si>
  <si>
    <t>Pá-Carregadeira (Carregador Frontal), articulada, sobre rodas, com operador, com as seguintes especificações mínimas: motor de 118HP, carregadeira com sistema de travamento de segurança, capacidade coroada de 1,50m3, força de desagregação de 8900Kgf, altura máxima de descarga a 45º de 2540mm; cabine com para brisa dianteiro, retrovisores externos e interno e luzes de sinalização conforme normas do CONTRAN.  Custo horário improdutivo (motor desligado).</t>
  </si>
  <si>
    <t>EQ 15.05.0461 (A)</t>
  </si>
  <si>
    <t>Pá-Carregadeira (Carregador frontal) sobre rodas, capacidade rasa de 2,66m3, com operador, material de operação e material de manutenção, com as seguintes especificações mínimas: motor diesel de 183,7CV.  Custo horário produtivo.</t>
  </si>
  <si>
    <t>EQ 15.05.0464 (/)</t>
  </si>
  <si>
    <t>Pá-Carregadeira (Carregador frontal) sobre rodas, capacidade rasa de 2,66m3, com operador, material de operação, com as seguintes especificações mínimas: motor diesel de 183,7CV.  Custo horário improdutivo (motor funcionando).</t>
  </si>
  <si>
    <t>EQ 15.05.0467 (/)</t>
  </si>
  <si>
    <t>Pá-Carregadeira (Carregador frontal) sobre rodas, capacidade rasa de 2,66m3, com operador, com as seguintes especificações mínimas: motor diesel de 183,7CV.  Custo horário improdutivo (motor desligado).</t>
  </si>
  <si>
    <t>EQ 15.05.0500 (A)</t>
  </si>
  <si>
    <t>Retro-Escavadeira/carregadeira, com operador, material de operação e material de manutenção, com as seguintes especificações mínimas: motor de 70HP, carregadeira com sistema de travamento de segurança, capacidade coroada de 0,76m3, força de desagregação de 3600Kgf, capacidade de carga de 2400Kg na elevação máxima, profundidade de escavação de 100mm; escavadeira com capacidade coroada de 0,23m3, com 4 dentes, arco de giro de 180º, força de escavação, profundidade de escavação máxima de 4000mm, altura de carga mínima de 3000mm; cabine com para brisa dianteiro, retrovisores externos e interno e luzes de sinalização conforme normas do CONTRAN.  Custo horário produtivo.</t>
  </si>
  <si>
    <t>EQ 15.05.0503 (/)</t>
  </si>
  <si>
    <t>Retro-Escavadeira/carregadeira, com operador e material de operação, com as seguintes especificações mínimas: motor de 70HP, carregadeira com sistema de travamento de segurança, capacidade coroada de 0,76m3, força de desagregação de 3600Kgf, capacidade de carga de 2400Kg na elevação máxima, profundidade de escavação de 100mm; escavadeira com capacidade coroada de 0,23m3, com 4 dentes, arco de giro de 180º, força de escavação, profundidade de escavação máxima de 4000mm, altura de carga mínima de 3000mm; cabine com para brisa dianteiro, retrovisores externos e interno e luzes de sinalização conforme normas do CONTRAN.  Custo horário improdutivo (motor funcionando).</t>
  </si>
  <si>
    <t>EQ 15.05.0506 (/)</t>
  </si>
  <si>
    <t>Retro-Escavadeira/carregadeira, com operador, com as seguintes especificações mínimas: motor de 70HP, carregadeira com sistema de travamento de segurança, capacidade coroada de 0,76m3, força de desagregação de 3600Kgf, capacidade de carga de 2400Kg na elevação máxima, profundidade de escavação de 100mm; escavadeira com capacidade coroada de 0,23m3, com 4 dentes, arco de giro de 180º, força de escavação, profundidade de escavação máxima de 4000mm, altura de carga mínima de 3000mm; cabine com para brisa dianteiro, retrovisores externos e interno e luzes de sinalização conforme normas do CONTRAN.  Custo horário improdutivo (motor desligado).</t>
  </si>
  <si>
    <t>EQ 15.05.0562 (A)</t>
  </si>
  <si>
    <t>Rompedor hidráulico adaptável à Retro-escavadeira, com material de operação (inclusive ponteiro), material de manutenção, com as seguintes especificações mínimas: peso operacional de 435kg, freqüência de impactos de 400 a 1000 bpm e diâmetro do ponteiro de 84mm. Custo horário produtivo.</t>
  </si>
  <si>
    <t>EQ 15.05.0574 (A)</t>
  </si>
  <si>
    <t>Rompedor hidráulico adaptável à Escavadeira Hidráulica, com material de operação (inclusive ponteiro), material de manutenção, com as seguintes especificações mínimas: peso operacional de 1700kg, freqüência de impactos de 320 a 600 bpm e diâmetro do ponteiro de 130mm. Custo horário produtivo.</t>
  </si>
  <si>
    <t>EQ 15.05.0580 (/)</t>
  </si>
  <si>
    <t>Tesoura hidraúlica (pulverizador) com peso operacional de 1500Kg, adaptável à escavadeira hidraúlica.  Custo horário corrido.</t>
  </si>
  <si>
    <t>EQ 15.05.0600 (A)</t>
  </si>
  <si>
    <t>Trator de esteiras, com operador, material de operação e material de manutenção, com as seguintes especificações mínimas: motor diesel de 80HP, peso operacional de 8t, capacidade da lâmina de 1,8m3, profundidade de escavação com o riper de 0,35m.  Custo horário produtivo.</t>
  </si>
  <si>
    <t>EQ 15.05.0604 (/)</t>
  </si>
  <si>
    <t>Trator de esteiras, com operador e material de operação, com as seguintes especificações mínimas: motor diesel de 80HP, peso operacional de 8t, capacidade da lâmina de 1,8m3, profundidade de escavação com o riper de 0,35m.  Custo horário improdutivo (motor funcionando).</t>
  </si>
  <si>
    <t>EQ 15.05.0607 (/)</t>
  </si>
  <si>
    <t>Trator de esteiras, com operador, com as seguintes especificações mínimas: motor diesel de 80HP, peso operacional de 8t, capacidade da lâmina de 1,8m3, profundidade de escavação com o riper de 0,35m.  Custo horário improdutivo (motor desligado).</t>
  </si>
  <si>
    <t>EQ 15.05.0612 (A)</t>
  </si>
  <si>
    <t>Trator de esteiras, com operador, material de operação e material de manutenção, com as seguintes especificações mínimas: motor diesel de 110HP, peso operacional de 11t, capacidade da lâmina de 3,2m3, profundidade de escavação com o riper de 0,50m.  Custo horário produtivo.</t>
  </si>
  <si>
    <t>EQ 15.05.0615 (/)</t>
  </si>
  <si>
    <t>Trator de esteiras, com operador e material de operação, com as seguintes especificações mínimas: motor diesel de 110HP, peso operacional de 11t, capacidade da lâmina de 3,2m3, profundidade de escavação com o riper de 0,50m.  Custo horário improdutivo (motor funcionando).</t>
  </si>
  <si>
    <t>EQ 15.05.0618 (/)</t>
  </si>
  <si>
    <t>Trator de esteiras, com operador, com as seguintes especificações mínimas: motor diesel de 110HP, peso operacional de 11t, capacidade da lâmina de 3,2m3, profundidade de escavação com o riper de 0,50m.  Custo horário improdutivo (motor desligado).</t>
  </si>
  <si>
    <t>EQ 15.05.0650 (A)</t>
  </si>
  <si>
    <t>Trator de pneus, com operador, material de operação e material de manutenção, com as seguintes especificações mínimas: motor diesel de 75HP, tração 4x2, raio de giro 3.200mm e peso operacional de 3,7t.  Custo horário produtivo.</t>
  </si>
  <si>
    <t>EQ 15.05.0653 (/)</t>
  </si>
  <si>
    <t>Trator de pneus, com operador, material de operação, com as seguintes especificações mínimas: motor diesel de 75HP, tração 4x2, raio de giro 3.200mm e peso operacional de 3,7t.  Custo horário improdutivo (motor funcionando).</t>
  </si>
  <si>
    <t>EQ 15.05.0656 (/)</t>
  </si>
  <si>
    <t>Trator de pneus, com operador, com as seguintes especificações mínimas: motor diesel de 75HP, tração 4x2, raio de giro 3.200mm e peso operacional de 3,7t.  Custo horário improdutivo (motor desligado).</t>
  </si>
  <si>
    <t>EQ 20 Equipamento para Execução de Bases e Pavimentos</t>
  </si>
  <si>
    <t>EQ 20.05 Equipamento para Execução de Bases e Pavimentação</t>
  </si>
  <si>
    <t>EQ 20.05.0150 (A)</t>
  </si>
  <si>
    <t>Conjunto de Britagem, capacidade de 30m3/h de brita, com operador, energia de operação por grupo gerador, com as seguintes especificações mínimas: britador, rebritador, silos, gerador,estrutura de suporte tranportável e desmontável. Custo horário produtivo.</t>
  </si>
  <si>
    <t>EQ 20.05.0200 (B)</t>
  </si>
  <si>
    <t>Compactador de pneus, com sete pneus, com operador, material de operação e material de manutenção, com as seguintes especificações mínimas: motor diesel de 100CV, peso de 7.500Kg sem lastro a 21.000Kg com lastro total, largura de compactação de 1.800mm, com superposição de pneus de 40mm, pressão nos pneus regulável de 8,5Kg/cm2 a 2,5Kg/cm2, pneus 11,00 x 20 - 18 lonas, com raspadores e sistema de aspersão d'água. Custo horário produtivo.</t>
  </si>
  <si>
    <t>EQ 20.05.0203 (A)</t>
  </si>
  <si>
    <t>Compactador de pneus, com sete pneus, com operador, material de operação, com as seguintes especificações mínimas: motor diesel de 100CV, peso de 7.500Kg sem lastro a 21.000Kg com lastro total, largura de compactação de 1.800mm, com superposição de pneus de 40mm, pressão nos pneus regulável de 8,5Kg/cm2 a 2,5Kg/cm2, pneus 11,00 x 20 - 18 lonas, com raspadores e sistema de aspersão d'água. Custo horário improdutivo (motor funcionando).</t>
  </si>
  <si>
    <t>EQ 20.05.0206 (A)</t>
  </si>
  <si>
    <t>Compactador de pneus, com sete pneus, com operador, com as seguintes especificações mínimas: motor diesel de 100CV, peso de 7.500Kg sem lastro a 21.000Kg com lastro total, largura de compactação de 1.800mm, com superposição de pneus de 40mm, pressão nos pneus regulável de 8,5Kg/cm2 a 2,5Kg/cm2, pneus 11,00 x 20 - 18 lonas, com raspadores e sistema de aspersão d'água. Custo horário improdutivo (motor desligado)</t>
  </si>
  <si>
    <t>EQ 20.05.0209 (/)</t>
  </si>
  <si>
    <t>Compactador de sete pneus com operador, material de manutenção e operação, raspadores e sistema de aspersão de água, seguro, adesivos na carroceria, sinalizador giratório, rádio transmissor/receptor ou sistema de rastreamento GPS, com as seguintes especificações mínimas: motor diesel de 100 cv, peso de 7,5 t sem lastro a 21t com lastro total, largura de compactação de 1,8 m, com superposição de pneus de 0,04 m, pressão dos pneus regulável entre 2,5 e 8,5 Kg/cm². Custo mensal.</t>
  </si>
  <si>
    <t>EQ 20.05.0215 (A)</t>
  </si>
  <si>
    <t>Compactador Vibratório, com tambor Pé-de-Carneiro, auto-propulsor, com operador, material de operação e material de manutenção, com as seguintes especificações mínimas: motor diesel de 76HP, largura de 1,85m, com 6t a 7t.  Custo horário produtivo.</t>
  </si>
  <si>
    <t>EQ 20.05.0218 (/)</t>
  </si>
  <si>
    <t>Compactador Vibratório, com tambor Pé-de-Carneiro, auto-propulsor, com operador e material de operação, com as seguintes especificações mínimas: motor diesel de 76HP, largura de 1,85m, com 6t a 7t.  Custo horário improdutivo (motor funcionando).</t>
  </si>
  <si>
    <t>EQ 20.05.0221 (/)</t>
  </si>
  <si>
    <t>Compactador Vibratório, com tambor Pé-de-Carneiro, auto-propulsor, com operador, com as seguintes especificações mínimas: motor diesel de 76HP, largura de 1,85m, com 6t a 7t.  Custo horário improdutivo (motor desligado).</t>
  </si>
  <si>
    <t>EQ 20.05.0250 (C)</t>
  </si>
  <si>
    <t>Distribuidor de Asfalto montado sobre caminhão com motor a diesel de 150CV, com motorista e operador e as seguintes especificações mínimas: atuação sob pressão, motor a gasolina equipado com radiador industrial, com grade protetora, governador automático, motor de arranque, alternador, filtro de ar, bateria, chave de ignição e partida, manômetro para óleo, termômetro e amperímetro dotado de bomba para sistema de circulação e distribuição com descarga máxima de 1.135l/min a 550RPM, capacidade efetiva do tanque de 5000l, barra de distribuição com registros embutidos, haste de distribuição manual provida de registro próprio e alimentada por mangueira de aço, flexível, diâmetro de 1", com 4,5m de comprimento.  Custo horário produtivo.</t>
  </si>
  <si>
    <t>EQ 20.05.0256 (B)</t>
  </si>
  <si>
    <t>Distribuidor de Asfalto montado sobre caminhão com motor a diesel de 150CV, com motorista e operador e as seguintes especificações mínimas: atuação sob pressão, motor a gasolina equipado com radiador industrial, com grade protetora, governador automático, motor de arranque, alternador, filtro de ar, bateria, chave de ignição e partida, manômetro para óleo, termômetro e amperímetro dotado de bomba para sistema de circulação e distribuição com descarga máxima de 1.135l/min a 550RPM, capacidade efetiva do tanque de 5000l, barra de distribuição com registros embutidos, haste de distribuição manual provida de registro próprio e alimentada por mangueira de aço, flexível, diâmetro de 1", com 4,5m de comprimento.  Custo horário improdutivo (motor desligado).</t>
  </si>
  <si>
    <t>EQ 20.05.0260 (/)</t>
  </si>
  <si>
    <t>Distribuidor de Asfalto montado sobre caminhão com motor a diesel de 150 cv com motorista e operador, material de manutenção e operação, seguro, adesivos na carroceria, sinalizador giratório, rádio transmissor/receptor ou sistema de rastreamento GPS, com as seguintes especificações mínimas: atuação sob pressão, motor a gasolina equipado com radiador industrial, com grade protetora, motor de arranque, alternador, filtro de ar, bateria, chave de ignição e partida, manômetro para óleo, termômetro e amperímetro, dotado de bomba para sistema de circulação e distribuição com descarga máxima de 1.135 1/min a 550 rpm, capacidade efetiva do tanque de 5.000 l, barra de distribuição com registros embutidos, haste de distribuição manual provida de registro próprio e alimentado por mangueira de aço, flexível, diâmetro de 1", com 4,5 m de comprimento. Custo mensal.</t>
  </si>
  <si>
    <t>EQ 20.05.0300 (A)</t>
  </si>
  <si>
    <t>Espalhador de agregados, rebocável, capacidade rasa de 1,3m3, sem operador, com material de manutenção, com as seguintes especificações mínimas: largura máxima de distribuição de 3,66m, comprimento de 4,10m, largura de 1,30m, altura de 1,00m, peso de 860kg, quatro rodas com pneus de 6x9 (10 lonas), diâmetro do rolo de 12,7cm (5").  Custo horário produtivo.</t>
  </si>
  <si>
    <t>EQ 20.05.0306 (/)</t>
  </si>
  <si>
    <t>Espalhador de agregados, rebocável, capacidade rasa de 1,3m3, sem operador, com as seguintes especificações mínimas: largura máxima de distribuição de 3,66m, comprimento de 4,10m, largura de 1,30m, altura de 1,00m, peso de 860kg, quatro rodas com pneus de 6x9 (10 lonas), diâmetro do rolo de 12,7cm (5").  Custo horário improdutivo (motor funcionando).</t>
  </si>
  <si>
    <t>EQ 20.05.0350 (A)</t>
  </si>
  <si>
    <t>Instalação de aquecimento e armazenamento de asfalto, compreendendo 2 tanques de 30.000l (cada),com operador, material de operaçãoe material de manutençãocom as seguintes especificações mínimas: intercambiador, aquecedor, acumulador de asfalto, retificador, tanque de óleo leve para 20.000l, sistema de tubulação de asfalto e óleo térmico, aquecedor acumulador APF/BPF, 20.000l, unidade de aquecimento e bombeamento APF/BPF, sistema de tubulação APF/BPF. Custo horário produtivo.</t>
  </si>
  <si>
    <t>EQ 20.05.0356 (A)</t>
  </si>
  <si>
    <t>Instalação de aquecimento e armazenamento de asfalto, compreendendo 2 tanques de 30.000l (cada), com operador com as seguintes especificações mínimas: intercambiador, aquecedor, acumulador de asfalto, retificador, tanque de óleo leve para 20.000l, sistema de tubulação de asfalto e óleo térmico, aquecedor acumulador APF/BPF, 20.000l, unidade de aquecimento e bombeamento APF/BPF, sistema de tubulação APF/BPF. Custo horário improdutivo.</t>
  </si>
  <si>
    <t>EQ 20.05.0400 (B)</t>
  </si>
  <si>
    <t>Máquina de abertura de juntas em concreto, com operador, material de operação e material de manutenção com as seguintes especificações mínimas: motor a gasolina de 8,25CV, com 3600rpm, partida manual, chassis reforçado, guarda protetora para acomodar serras de até 14'', serra para concreto especialmente desenvolvida para abertuar de juntas de dilatação. Custo horário produtivo.</t>
  </si>
  <si>
    <t>EQ 20.05.0403 (A)</t>
  </si>
  <si>
    <t>Máquina de abertura de juntas em concreto, com operador e material de operação com as seguintes especificações mínimas: motor a gasolina de 8,25CV, com 3600rpm, partida manual, chassis reforçado, guarda protetora para acomodar serras de até 14'', serra para concreto especialmente desenvolvida para abertura de junta de dilatação. Custo horário improdutivo (motor funcionando).</t>
  </si>
  <si>
    <t>EQ 20.05.0406 (A)</t>
  </si>
  <si>
    <t>Máquina de abertura de juntas em concreto, com operador com as seguintes especificações mínimas: motor a gasolina de 8,25CV, com 3600rpm, partida manual, chassis reforçado, guarda protetora para acomodar serras de até 14'', serra para concreto especialmente desenvolvida para abertura de junta de dilatação. Custo horário improdutivo (motor desligado).</t>
  </si>
  <si>
    <t>EQ 20.05.0450 (B)</t>
  </si>
  <si>
    <t>Rolo Compactador Tanden Vibratório auto-propelido, capacidade de 4t para reparo de pavimentação, com operador, material de operação e material de manutenção, com as seguintes especificações mínimas: motor diesel de 13CV e respectiva carreta transportadora.  Custo horário produtivo.</t>
  </si>
  <si>
    <t>EQ 20.05.0453 (A)</t>
  </si>
  <si>
    <t>Rolo Compactador Tanden Vibratório auto-propelido, capacidade de 4t para reparo de pavimentação, com operador, material de operação, com as seguintes especificações mínimas: motor diesel de 13CV e respectiva carreta transportadora.  Custo horário improdutivo (motor funcionando).</t>
  </si>
  <si>
    <t>EQ 20.05.0456 (A)</t>
  </si>
  <si>
    <t>Rolo Compactador Tanden Vibratório auto-propelido, capacidade de 4t para reparo de pavimentação, com operador, com as seguintes especificações mínimas: motor diesel de 13CV e respectiva carreta transportadora.  Custo horário improdutivo (motor desligado).</t>
  </si>
  <si>
    <t>EQ 20.05.0459 (/)</t>
  </si>
  <si>
    <t>Rolo compactador tandem vibratório auto-propelido, com operador, material de operação e manutenção, seguro e adesivos na carroceria, sinalizador giratório, rádio transmissor/receptor ou sistema de rastreamento, com carreta transportadora e com as seguintes especificações técnicas mínimas: peso operacional de 4 t, motor diesel de 13 cv, Custo mensal.</t>
  </si>
  <si>
    <t>EQ 20.05.0462 (A)</t>
  </si>
  <si>
    <t>Rolo Compactador Tandem, com operador, material de operação e material de manutenção, com as seguintes especificações mínimas: motor diesel de 58,5CV,  de 5t a 10t.  Custo horário produtivo.</t>
  </si>
  <si>
    <t>EQ 20.05.0465 (/)</t>
  </si>
  <si>
    <t>Rolo Compactador Tandem, com operador e material de operação,  com as seguintes especificações mínimas: motor diesel de 58,5CV,  de 5t a 10t.  Custo horário improdutivo (motor funcionando).</t>
  </si>
  <si>
    <t>EQ 20.05.0468 (/)</t>
  </si>
  <si>
    <t>Rolo Compactador Tandem, com operador, com as seguintes especificações mínimas: motor diesel de 58,5CV,  de 5t a 10t.  Custo horário improdutivo (motor desligado).</t>
  </si>
  <si>
    <t>EQ 20.05.0472 (/)</t>
  </si>
  <si>
    <t>Rolo compactador tandem vibratório e oscilatório auto propelido, com operador, material de operação e manutenção e com as seguintes especificações mínimas: peso operacional de 10 t, motor diesel de 115 cv, largura de trabalho de 1.600 mm, tração em ambos os tambores, frequência de vibração de 40 Hz, amplitude nominal de vobração de 0,35 mm, frequência de oscilação de 30 Hz e amplitude tangencial de oscilação de 1,3 mm. Custo horário produtivo.</t>
  </si>
  <si>
    <t>EQ 20.05.0475 (/)</t>
  </si>
  <si>
    <t>Rolo compactador tandem vibratório e oscilatório auto propelido, com operador, material de operação e manutenção e com as seguintes especificações mínimas: peso operacional de 10 t, motor diesel de 115 cv, largura de trabalho de 1.600 mm, tração em ambos os tambores, frequência de vibração de 40 Hz, amplitude nominal de vobração de 0,35 mm, frequência de oscilação de 30 Hz e amplitude tangencial de oscilação de 1,3 mm. Custo horário improdutivo (motor funcionando).</t>
  </si>
  <si>
    <t>EQ 20.05.0478 (/)</t>
  </si>
  <si>
    <t>Rolo compactador tandem vibratório e oscilatório auto propelido, com operador, material de operação e manutenção e com as seguintes especificações mínimas: peso operacional de 10 t, motor diesel de 115 cv, largura de trabalho de 1.600 mm, tração em ambos os tambores, frequência de vibração de 40 Hz, amplitude nominal de vobração de 0,35 mm, frequência de oscilação de 30 Hz e amplitude tangencial de oscilação de 1,3 mm. Custo horário improdutivo (motor parado).</t>
  </si>
  <si>
    <t>EQ 20.05.0480 (/)</t>
  </si>
  <si>
    <t>Rolo compactador tandem vibratório e oscilatório, com operador, material de operação e manutenção, seguro e adesivos na carroceria, sinalizador giratório, rádio transmissor/receptor ou sistema de rastreamento e com as seguintes especificações técnicas mínimas: peso operacional de 10 t, motor diesel de 115 cv, largura de trabalho de 1.600 mm, tração em ambos os tambores, frequência de vibração de 40 Hz, amplitude nominal de vibração de 0,35 mm, frequência de oscilação de 30 Hz e amplitude tangencial de oscilação de 1,3 mm. Custo mensal.</t>
  </si>
  <si>
    <t>EQ 20.05.0500 (A)</t>
  </si>
  <si>
    <t>Rolo Compactador Pé-de-Carneiro, rebocável duplo, com peso líquido 2,1t sem lastro e com lastro de areia, máximo de 6t, sem operador, com material de manutenção, com as seguintes especificações mínimas: dois tambores de 1,22m de comprimento, com patas, rebocável.  Custo horário produtivo.</t>
  </si>
  <si>
    <t>EQ 20.05.0506 (A)</t>
  </si>
  <si>
    <t>Rolo Compactador Pé-de-Carneiro, rebocável duplo, com peso líquido 2,1t sem lastro e com lastro de areia, máximo de 6t, sem operador, com as seguintes especificações mínimas: dois tambores de 1,22m de comprimento, com patas, rebocável.  Custo horário improdutivo.</t>
  </si>
  <si>
    <t>EQ 20.05.0550 (B)</t>
  </si>
  <si>
    <t>Rolo Vibratório Liso de 7t, auto-propulsor para pavimentação, com operador, material de operação e material de manutenção, com as seguintes especificações mínimas: motor diesel de 76,5HP, largura total de 2,015m.  Custo horário produtivo.</t>
  </si>
  <si>
    <t>EQ 20.05.0553 (A)</t>
  </si>
  <si>
    <t>Rolo Vibratório Liso de 7t, auto-propulsor para pavimentação, com operador e material de operação, com as seguintes especificações mínimas: motor diesel de 76,5HP, largura total de 2,015m.  Custo horário improdutivo (motor funcionando).</t>
  </si>
  <si>
    <t>EQ 20.05.0556 (A)</t>
  </si>
  <si>
    <t>Rolo Vibratório Liso de 7t, auto-propulsor para pavimentação, com operador, com as seguintes especificações mínimas: motor diesel de 76,5HP, largura total de 2,015m.  Custo horário improdutivo (motor desligado).</t>
  </si>
  <si>
    <t>EQ 20.05.0600 (B)</t>
  </si>
  <si>
    <t>Rolo Compactador Tandem Vibratório, auto-propelido, para reparo de pavimentação, com operador, material de operação e material de manutenção, com as seguintes especificações mínimas: motor diesel de 28HP.  Custo horário produtivo.</t>
  </si>
  <si>
    <t>EQ 20.05.0603 (A)</t>
  </si>
  <si>
    <t>Rolo Compactador Tandem Vibratório, auto-propelido, para reparo de pavimentação, com operador e material de operação, com as seguintes especificações mínimas: motor diesel de 28HP.  Custo horário improdutivo (motor funcionando).</t>
  </si>
  <si>
    <t>EQ 20.05.0606 (A)</t>
  </si>
  <si>
    <t>Rolo Compactador Tandem Vibratório, auto-propelido, para reparo de pavimentação, com operador, com as seguintes especificações mínimas: motor diesel de 28HP.  Custo horário improdutivo (motor desligado).</t>
  </si>
  <si>
    <t>EQ 20.05.0700 (A)</t>
  </si>
  <si>
    <t>Soquete Vibratório de 78Kg, sem operador, com material de operação e material de manutenção, com as seguintes especificações mínimas: motor a gasolina de 2,5CV.  Custo horário produtivo.</t>
  </si>
  <si>
    <t>EQ 20.05.0706 (/)</t>
  </si>
  <si>
    <t>Soquete Vibratório de 78Kg, sem operador, com as seguintes especificações mínimas: motor a gasolina de 2,5CV.  Custo horário improdutivo</t>
  </si>
  <si>
    <t>EQ 20.05.0750 (A)</t>
  </si>
  <si>
    <t>Usina para producao de mistura asfaltica a frio (PMF) com capacidade para 40t/h, de funcionamento volumetrico, com tanque para emulsao asfaltica com capacidade de 30000l, com operador, encarregado geral e 5 serventes, material de operacao e material de manutencao, com as seguintes especificacoes minimas: 2 dosadores com  capacidade mínima de 3,5m³ cada, correias dosadoras e comportas de dosagem individuais, misturador tipo pug-mill, sistema de injeção ligante, estocagem para 30t de ligante, sistema de controle automático. Incluindo todos os componentes tais como: tubulações, válvulas, cabos, conexões, compressores, mangueiras e sistema de ar comprimido. Custo horário produtivo.</t>
  </si>
  <si>
    <t>EQ 20.05.0756 (A)</t>
  </si>
  <si>
    <t>Usina para producao de mistura asfaltica a frio (PMF) com capacidade para 40t/h, de funcionamento volumetrico, com tanque para emulsao asfaltica com capacidade de 30000l, com operador, encarregado geral e 5 serventes, material de operacao e material de manutencao, com as seguintes especificacoes minimas: 2 dosadores com  capacidade mínima de 3,5m³ cada, correias dosadoras e comportas de dosagem individuais, misturador tipo pug-mill, sistema de injeção ligante, estocagem para 30t de ligante, sistema de controle automático. Incluindo todos os componentes tais como: tubulações, válvulas, cabos, conexões, compressores, mangueiras e sistema de ar comprimido. Custo horário improdutivo.</t>
  </si>
  <si>
    <t>EQ 20.05.0762 (B)</t>
  </si>
  <si>
    <t>Usina para mistura betuminosa alta classe, a quente, com capacidade de 120t/h, com operador e 7 serventes, com as seguintes especificacoes minimas: 3 dosadores com capacidade de 7m³ cada, correias dosadoras e comportas de dosagem individuas, tambor secador tipo contrafluxo, peneira classificadora, 3 silos quentes com pesagem individual, dosador de ligante, misturador tipo pug-mill, filtro de mangas, estocagem para 60t de ligante, sistema de aquecimento adequado a capacidade da usina, cabine de comando estanque com ar condicionado, sistema de controle automático e programável. Custo horário produtivo.</t>
  </si>
  <si>
    <t>EQ 20.05.0775 (A)</t>
  </si>
  <si>
    <t>EQ 20.05.0800 (A)</t>
  </si>
  <si>
    <t>Vassoura Mecânica, sem operador, com material de manutenção, com as seguintes especificações mínimas: largura de trabalho de 2,44m, rebocável.  Custo horário produtivo.</t>
  </si>
  <si>
    <t>EQ 20.05.0806 (/)</t>
  </si>
  <si>
    <t>Vassoura Mecânica, sem operador, com as seguintes especificações mínimas: largura de trabalho de 2,44m, rebocável.  Custo horário improdutivo.</t>
  </si>
  <si>
    <t>EQ 20.05.0850 (A)</t>
  </si>
  <si>
    <t>Vibro-acabadora sobre esteiras, para asfalto, capacidade de produção de 400t/h, com operador e um servente, material de operação e material de manutenção, com as seguintes especificações mínimas: motor diesel de 98CV (96,04HP), largura de pavimentação variando de 3,05m a 4,75m.  Custo horário produtivo.</t>
  </si>
  <si>
    <t>EQ 20.05.0853 (/)</t>
  </si>
  <si>
    <t>Vibro-acabadora sobre esteiras, para asfalto, capacidade de produção de 400t/h, com operador e um servente, material de operação com as seguintes especificações mínimas: motor diesel de 98CV (96,04HP), largura de pavimentação variando de 3,05m a 4,75m.  Custo horário improdutivo (motor funcionando).</t>
  </si>
  <si>
    <t>EQ 20.05.0856 (/)</t>
  </si>
  <si>
    <t>Vibro-acabadora sobre esteiras, para asfalto, capacidade de produção de 400t/h, com operador e um servente, com as seguintes especificações mínimas: motor diesel de 98CV (96,04HP), largura de pavimentação variando de 3,05m a 4,75m.  Custo horário improdutivo (motor desligado).</t>
  </si>
  <si>
    <t>EQ 20.05.0862 (A)</t>
  </si>
  <si>
    <t>Vibro-acabadora para asfalto, capacidade do silo de 10,5t, com operador e um servente, material de operação e material de manutenção, com as seguintes especificações mínimas: motor diesel de 98CV (96,04HP), largura de pavimentação 4,55m.  Custo horário produtivo.</t>
  </si>
  <si>
    <t>EQ 20.05.0865 (/)</t>
  </si>
  <si>
    <t>Vibro-acabadora para asfalto, capacidade do silo de 10,5t, com operador e um servente, material de operação, com as seguintes especificações mínimas: motor diesel de 98CV (96,04HP), largura de pavimentação 4,55m.  Custo horário improdutivo (motor funcionando).</t>
  </si>
  <si>
    <t>EQ 20.05.0868 (/)</t>
  </si>
  <si>
    <t>Vibro-acabadora para asfalto, capacidade do silo de 10,5t, com operador e um servente, com as seguintes especificações mínimas: motor diesel de 98CV (96,04HP), largura de pavimentação 4,55m.  Custo horário improdutivo (motor desligado).</t>
  </si>
  <si>
    <t>EQ 20.05.0870 (/)</t>
  </si>
  <si>
    <t>Vibroacabadora para asfalto com operadores, material de manutenção e operação, kit de nivelamento eletrônico, seguro e adesivos na carroceria, sinalizador giratório, rádio transmissor/receptor ou sistema de rastreamento, com as seguintes especificações mínimas: capacidade de produção de 400 t/h, capacidade do silo de 10,5 t, motor diesel de 98 cv, largura de pavimentação variando de 3 a 4,75 m. Custo mensal.</t>
  </si>
  <si>
    <t>EQ 20.05.0871 (/)</t>
  </si>
  <si>
    <t>Kit do Sistema de nivelamento eletrônico para Vibro-acabadoras.  Custo horário.</t>
  </si>
  <si>
    <t>EQ 20.05.0900 (/)</t>
  </si>
  <si>
    <t>Kit Compacto "Tapa buracos", montado sobre caminhão com motor a diesel de 208 Cv, com  motorista, equipado com silo térmico com capacidade de 5m3 de massa asfáltica; sistema de descarga de massa asfáltica por eixo sem fim e bica direcional posicionável para ambos os lados do caminhão; tanque de emulsão de 250 l com aquecimento e caneta manual para pintura e imprimação; máquina policorte; rompedor hidráulico e caixa de resíduo de entulho; caneta sopradora de ar comprimido e placa compactada vibratória de 80 Kg.  Custo horário produtivo.</t>
  </si>
  <si>
    <t>EQ 20.05.0903 (/)</t>
  </si>
  <si>
    <t>Kit Compacto "Tapa buracos", montado sobre caminhão com motor a diesel de 208 Cv, com  motorista equipado com silo térmico com capacidade de 5m3 de massa asfáltica; sistema de descarga de massa asfáltica por eixo sem fim e bica direcional posicionável para ambos os lados do caminhão; tanque de emulsão de 250 l com aquecimento e caneta manual para pintura e imprimação; máquina policorte; rompedor hidráulico e caixa de resíduo de entulho; caneta sopradora de ar comprimido e placa compactada vibratória de 80 Kg.  Custo horário improdutivo.</t>
  </si>
  <si>
    <t>EQ 25 Equipamento para Cravação de Estacas e Tubulões</t>
  </si>
  <si>
    <t>EQ 25.05 Equipamento para Cravação de Estacas e Tubulões</t>
  </si>
  <si>
    <t>EQ 25.05.0050 (A)</t>
  </si>
  <si>
    <t>Bate Estacas sobre rolos, de queda simples com martelo de até 0,75t, com operador, encarregado geral de cravação e um servente, com material de operação e material de manutenção.  Custo horário produtivo.</t>
  </si>
  <si>
    <t>EQ 25.05.0053 (/)</t>
  </si>
  <si>
    <t>Bate Estacas sobre rolos, de queda simples com martelo de até 0,75t, com operador, encarregado geral de cravação e um servente, com material de operação.  Custo horário improdutivo (motor funcionando).</t>
  </si>
  <si>
    <t>EQ 25.05.0056 (/)</t>
  </si>
  <si>
    <t>Bate Estacas sobre rolos, de queda simples com martelo de até 0,75t, com operador, encarregado geral de cravação e um servente.  Custo horário improdutivo (motor desligado).</t>
  </si>
  <si>
    <t>EQ 25.05.0100 (A)</t>
  </si>
  <si>
    <t>Bate Estacas sobre rolos, de queda simples com martelo de 1,5t a 2,2t, com operador, encarregado geral de cravação e um servente, com material de operação e material de manutenção.  Custo horário produtivo.</t>
  </si>
  <si>
    <t>EQ 25.05.0103 (/)</t>
  </si>
  <si>
    <t>Bate Estacas sobre rolos, de queda simples com martelo de 1,5t a 2,2t, com operador, encarregado geral de cravação e um servente, com material de operação.  Custo horário improdutivo (motor funcionando).</t>
  </si>
  <si>
    <t>EQ 25.05.0106 (/)</t>
  </si>
  <si>
    <t>Bate Estacas sobre rolos, de queda simples com martelo de 1,5t a 2,2t, com operador, encarregado geral de cravação e um servente.  Custo horário improdutivo (motor desligado).</t>
  </si>
  <si>
    <t>EQ 25.05.0150 (A)</t>
  </si>
  <si>
    <t>Bate Estacas sobre rolos, de queda simples com martelo de 2,5t a 3,0t, com operador, encarregado geral de cravação e um servente, com material de operação e material de manutenção.  Custo horário produtivo.</t>
  </si>
  <si>
    <t>EQ 25.05.0153 (/)</t>
  </si>
  <si>
    <t>Bate Estacas sobre rolos, de queda simples com martelo de 2,5t a 3,0t, com operador, encarregado geral de cravação e um servente, com material de operação.  Custo horário improdutivo (motor funcionando).</t>
  </si>
  <si>
    <t>EQ 25.05.0156 (/)</t>
  </si>
  <si>
    <t>Bate Estacas sobre rolos, de queda simples com martelo de 2,5t a 3,0t, com operador, encarregado geral de cravação e um servente.  Custo horário improdutivo (motor desligado).</t>
  </si>
  <si>
    <t>EQ 25.05.0200 (A)</t>
  </si>
  <si>
    <t>Bate Estacas tipo Franki ou similar para estacas de até 600mm de diâmetro, com operador, encarregado geral de cravação e um servente, com material de operação e material de manutenção, com as seguintes especificações mínimas: pilão de até 4,2t, martelo retangular de 2,5t, torre treliça de 17m de altura.  Custo horário produtivo.</t>
  </si>
  <si>
    <t>EQ 25.05.0203 (A)</t>
  </si>
  <si>
    <t>Bate Estacas tipo Franki ou similar para estacas de até 600mm de diâmetro, com operador, encarregado geral de cravação e um servente, com material de operação, com as seguintes especificações mínimas: pilão de até 4,2t, martelo retangular de 2,5t, torre treliça de 17m de altura.  Custo horário improdutivo (motor funcionando).</t>
  </si>
  <si>
    <t>EQ 25.05.0206 (/)</t>
  </si>
  <si>
    <t>Bate Estacas tipo Franki ou similar para estacas de até 600mm de diâmetro, com operador, encarregado geral de cravação e um servente, com as seguintes especificações mínimas: pilão de até 4,2t, martelo retangular de 2,5t, torre treliça de 17m de altura.  Custo horário improdutivo (motor desligado).</t>
  </si>
  <si>
    <t>EQ 25.05.0250 (A)</t>
  </si>
  <si>
    <t>Bate Estacas tipo Franki ou similar para estacas de até 700mm de diâmetro, com operador, encarregado geral de cravação e um servente, com material de operação e material de manutenção, com as seguintes especificações mínimas: pilão de até 4,2t, martelo retangular de 3,5t, torre treliça de 35m de altura.  Custo horário produtivo.</t>
  </si>
  <si>
    <t>EQ 25.05.0253 (/)</t>
  </si>
  <si>
    <t>Bate Estacas tipo Franki ou similar para estacas de até 700mm de diâmetro, com operador, encarregado geral de cravação e um servente, com material de operação, com as seguintes especificações mínimas: pilão de até 4,2t, martelo retangular de 3,5t, torre treliça de 35m de altura.  Custo horário improdutivo (motor funcionando).</t>
  </si>
  <si>
    <t>EQ 25.05.0256 (/)</t>
  </si>
  <si>
    <t>Bate Estacas tipo Franki ou similar para estacas de até 700mm de diâmetro, com operador, encarregado geral de cravação e um servente, com as seguintes especificações mínimas: pilão de até 4,2t, martelo retangular de 3,5t, torre treliça de 35m de altura.  Custo horário improdutivo (motor desligado).</t>
  </si>
  <si>
    <t>EQ 25.05.0300 (A)</t>
  </si>
  <si>
    <t>Campânula para Tubulão Pneumático, capacidade de içamento de até 800Kg, sem operador, com as seguintes especificações mínimas: pressão de serviço de até 2,5Kg/cm2, inclusive guincho elétrico de içamento.  Custo horário produtivo.</t>
  </si>
  <si>
    <t>EQ 25.05.0303 (A)</t>
  </si>
  <si>
    <t>Campânula para Tubulão Pneumático, capacidade de içamento de até 800Kg, sem operador, com as seguintes especificações mínimas: pressão de serviço de até 2,5Kg/cm2, inclusive guincho elétrico de içamento.  Custo horário improdutivo.</t>
  </si>
  <si>
    <t>EQ 30 Equipamento para Preparo e Lançamento de Concreto</t>
  </si>
  <si>
    <t>EQ 30.05 Equipamento para Preparo e Lançamento de Concreto</t>
  </si>
  <si>
    <t>EQ 30.05.0100 (A)</t>
  </si>
  <si>
    <t>Betoneira com capacidade de 320l de mistura seca, sem operador, com material de operação, energia elétrica e material de manutenção, com as seguintes especificações mínimas: motor elétrico trifásico de 2CV, carregamento mecânico e tambor reversível.  Custo horário produtivo.</t>
  </si>
  <si>
    <t>EQ 30.05.0106 (/)</t>
  </si>
  <si>
    <t>Betoneira com capacidade de 320l de mistura seca, sem operador, com as seguintes especificações mínimas: motor elétrico trifásico de 2CV, carregamento mecânico e tambor reversível.  Custo horário improdutivo.</t>
  </si>
  <si>
    <t>EQ 30.05.0150 (A)</t>
  </si>
  <si>
    <t>Betoneira com capacidade de 320l de mistura seca, sem operador, com material de operação e material de manutenção, com as seguintes especificações mínimas: motor a gasolina, carregamento mecânico e tambor reversível.  Custo horário produtivo.  (Obs.: Utilização somente onde não houver disponibilidade de energia elétrica no local da obra)</t>
  </si>
  <si>
    <t>EQ 30.05.0156 (/)</t>
  </si>
  <si>
    <t>Betoneira com capacidade de 320l de mistura seca, sem operador, com as seguintes especificações mínimas: motor a gasolina, carregamento mecânico e tambor reversível.  Custo horário improdutivo.  (Obs.: Utilização somente onde não houver disponibilidade de energia elétrica no local da obra)</t>
  </si>
  <si>
    <t>EQ 30.05.0200 (/)</t>
  </si>
  <si>
    <t>Betoneira com capacidade de 580l, carregador e motor elétrico WEG 7,5CV, 4 pólos, 220/380V, sem caixa d'água, Menegotti ou similar, sem operador.  Aluguel produtivo.</t>
  </si>
  <si>
    <t>EQ 30.05.0206 (/)</t>
  </si>
  <si>
    <t>Betoneira com capacidade de 580l, carregador e motor elétrico WEG 7,5CV, 4 pólos, 220/380V, sem caixa d'água, Menegotti ou similar, sem operador.  Aluguel improdutivo motor parado.</t>
  </si>
  <si>
    <t>EQ 30.05.0300 (A)</t>
  </si>
  <si>
    <t>Conjunto para projeção de concreto.  Custo horário produtivo.</t>
  </si>
  <si>
    <t>EQ 30.05.0303 (/)</t>
  </si>
  <si>
    <t>Conjunto para projeção de concreto.  Custo horário improdutivo.</t>
  </si>
  <si>
    <t>EQ 30.05.0550 (A)</t>
  </si>
  <si>
    <t>Vibrador de Imersão com tubo de 48mmx480mm, sem operador, com material de operação, energia elétrica e material de manutenção, com as seguintes especificações mínimas: motor elétrico trifásico de 2CV e mangote de 5m de comprimentor.  Custo horário produtivo.</t>
  </si>
  <si>
    <t>EQ 30.05.0556 (/)</t>
  </si>
  <si>
    <t>Vibrador de Imersão com tubo de 48mmx480mm, sem operador, com as seguintes especificações mínimas: motor elétrico trifásico de 2CV e mangote de 5m de comprimentor.  Custo horário improdutivo.</t>
  </si>
  <si>
    <t>EQ 35 Equipamentos para Poços, Drenagem, Sucção e Recalque d'Água</t>
  </si>
  <si>
    <t>EQ 35.05 Equipamentos para Poços Profundos</t>
  </si>
  <si>
    <t>EQ 35.05.0050 (/)</t>
  </si>
  <si>
    <t>Rotativa para execução de poços profundos, sobre caminhão de 12t, com chefe de turma técnico em sondagem e 03 sondadores operadores, material de operação e material de manutenção, com as seguintes especificações mínimas: motor diesel de 162CV, compressor de ar rotativo de 270HP, descraga livre de 747Pcm e pressão de 150psi.  Custo horário produtivo.</t>
  </si>
  <si>
    <t>EQ 35.05.0053 (/)</t>
  </si>
  <si>
    <t>Rotativa para execução de poços profundos, sobre caminhão de 12t, com chefe de turma técnico em sondagem e 03 sondadores operadores, material de manutenção, com as seguintes especificações mínimas: motor diesel de 162CV, compressor de ar rotativo de 270HP, descraga livre de 747Pcm e pressão de 150psi.  Custo horário improdutivo (motor funcionando).</t>
  </si>
  <si>
    <t>EQ 35.05.0056 (/)</t>
  </si>
  <si>
    <t>Rotativa para execução de poços profundos, sobre caminhão de 12t, com chefe de turma técnico em sondagem e 03 sondadores operadores, com as seguintes especificações mínimas: motor diesel de 162CV, compressor de ar rotativo de 270HP, descraga livre de 747Pcm e pressão de 150psi.  Custo horário improdutivo (motor desligado).</t>
  </si>
  <si>
    <t>EQ 35.10 Equipamentos para Drenagem</t>
  </si>
  <si>
    <t>EQ 35.10.0050 (/)</t>
  </si>
  <si>
    <t>Bomba Hidráulica Submersível, monofásica, com motor elétrico com potência de 1CV - 220V/380V, marca ABS modelo UNI 500 ou similar, exclusive acessórios.  Fornecimento e colocação.</t>
  </si>
  <si>
    <t>EQ 35.10.0100 (/)</t>
  </si>
  <si>
    <t>Bomba Hidráulica Submersível, trifásica, com motor elétrico com potência de 2CV - 220V/380V, marca ABS modelo UNI 600T ou similar, exclusive acessórios.  Fornecimento e colocação.</t>
  </si>
  <si>
    <t>EQ 35.10.0150 (/)</t>
  </si>
  <si>
    <t>Bomba Hidráulica Submersível, trifásica, com motor elétrico com potência de 3,5CV - 220V/380V, modelo AFP-100 ou similar, exclusive acessórios.  Fornecimento e colocação.</t>
  </si>
  <si>
    <t>EQ 35.10.0200 (A)</t>
  </si>
  <si>
    <t>Bomba centrífuga submersível elétrica, para drenagem de água limpa ou com impurezas e partículas abrasivas ou de uso a seco, sem operador, com material de operação, energia elétrica e material de manutençãoi, com as seguintes especificações mínimas: motor elétrico de 6CV a 3450RPM, mangueira de recalque, cabos de alimentação e comandos elétricos.  Custo horário produtivo.</t>
  </si>
  <si>
    <t>EQ 35.10.0203 (/)</t>
  </si>
  <si>
    <t>Bomba centrífuga submersível elétrica, para drenagem de água limpa ou com impurezas e partículas abrasivas ou de uso a seco, sem operador, com as seguintes especificações mínimas: motor elétrico de 6CV a 3450RPM, mangueira de recalque, cabos de alimentação e comandos elétricos.  Custo horário improdutivo.</t>
  </si>
  <si>
    <t>EQ 35.10.0250 (/)</t>
  </si>
  <si>
    <t>Bomba Hidráulica Submersível, trifásica, com motor elétrico com potência de 8CV - 220V/380V, modelo JUMBO S1ND ou similar, exclusive acessórios.  Fornecimento e instalação hidráulica e elétrica.</t>
  </si>
  <si>
    <t>EQ 35.10.0253 (/)</t>
  </si>
  <si>
    <t>Bomba hidráulica submersível, trifásica, motor elétrico com potência de 3,8CV, 220/380V, para tubulação de 3", modelo Jumbo 24ND da ABS ou similar.  Fornecimento.</t>
  </si>
  <si>
    <t>EQ 35.10.0256 (/)</t>
  </si>
  <si>
    <t>Bomba hidráulica submersível, trifásica, motor elétrico com potência de 2CV, 220/380V, para tubulação de 2", modelo Jumbo 14D da ABS ou similar.  Fornecimento.</t>
  </si>
  <si>
    <t>EQ 35.10.0259 (/)</t>
  </si>
  <si>
    <t>Bomba hidráulica submersível, trifásica, motor elétrico com potência de 1,5CV, 220/380V, para tubulação de 2", modelo Jumbo 12D da ABS ou similar.  Fornecimento.</t>
  </si>
  <si>
    <t>EQ 35.10.0262 (/)</t>
  </si>
  <si>
    <t>Bomba hidráulica submersível, trifásica, motor elétrico com potência de 15CV, 220/380V, para tubulação de 6", modelo Jumbo 84LD da ABS ou similar.  Fornecimento.</t>
  </si>
  <si>
    <t>EQ 35.10.0265 (/)</t>
  </si>
  <si>
    <t>Bomba hidráulica submersível, trifásica, motor elétrico com potência de 15CV, 220/380V, para tubulação de 4", modelo Jumbo 84ND da ABS ou similar.  Fornecimento.</t>
  </si>
  <si>
    <t>EQ 35.10.0268 (/)</t>
  </si>
  <si>
    <t>Bomba hidráulica submersível, trifásica, motor elétrico com potência de 9CV, 220/380V, para tubulação de 4", modelo Jumbo 54HD da ABS ou similar.  Fornecimento.</t>
  </si>
  <si>
    <t>EQ 35.10.0271 (/)</t>
  </si>
  <si>
    <t>Bomba hidráulica submersível, trifásica, motor elétrico com potência de 6CV, 220/380V, para tubulação de 3", modelo Jumbo 30MD da ABS ou similar.  Fornecimento.</t>
  </si>
  <si>
    <t>EQ 35.10.0274 (/)</t>
  </si>
  <si>
    <t>Bomba hidráulica submersível, trifásica, motor elétrico com potência de 6CV, 220/380V, para tubulação de 2", modelo Jumbo 30HD da ABS ou similar.  Fornecimento.</t>
  </si>
  <si>
    <t>EQ 35.10.0300 (A)</t>
  </si>
  <si>
    <t>Bomba hidráulica centrífuga submersa, com motor elétrico de 10CV, exclusive acessórios.   Fornecimento e instalação hidráulica e elétrica.</t>
  </si>
  <si>
    <t>EQ 35.10.0325 (/)</t>
  </si>
  <si>
    <t>Bomba hidráulica submersível trifásica, para águas residuais, motor 3,0KW a 3430 rpm, grau de proteção F, isolamento IP-68, versão CP, com 10m de cabo trifásico, conexão de descarga de 3", suporte de tubos guia de 2", dois lances de tubo guia de aço galvanizado com 6m cada, corrente de aço galvanizada de 3/16" com 6m, jogo de chumbadores de aço inox, modelo CP 3085, tipo HT, Flygt ou similar.  Fornecimento.</t>
  </si>
  <si>
    <t>EQ 35.10.0350 (A)</t>
  </si>
  <si>
    <t>Bomba submersível para esgoto sanitário, curva 483, 7,5KW-1745RPM, 220/380 ou 440V,  trifásico, descarga de 100m, modelo CP 3127, tipo Flygt ou similar.  Fornecimento, instalação hidráulica e elétrica.</t>
  </si>
  <si>
    <t>EQ 35.10.0400 (/)</t>
  </si>
  <si>
    <t>Bomba Hidráulica Centrífuga Submersível, de 30CV, saída de 4" ou 6", modelo Jumbo 201, fabricação ABS ou similar.  Fornecimento.</t>
  </si>
  <si>
    <t>EQ 35.10.0450 (/)</t>
  </si>
  <si>
    <t>Moto-bomba sobre rodas, com bomba centrífuga auto-escorvante de rotor aberto de 4CV, para drenagem de água limpa ou com impurezas e partículas abrasivas, sem operador, com material de operação e material de manutenção, com as seguintes especificações mínimas: motor à gasolina de 4CV, sucção de 2" e recalque de 1 1/2", com respectivas mangueiras e acessórios.  Custo horário produtivo.</t>
  </si>
  <si>
    <t>EQ 35.10.0453 (/)</t>
  </si>
  <si>
    <t>Moto-bomba sobre rodas, com bomba centrífuga auto-escorvante de rotor aberto de 4CV, para drenagem de água limpa ou com impurezas e partículas abrasivas, sem operador, com as seguintes especificações mínimas: motor à gasolina de 4CV, sucção de 2" e recalque de 1 1/2", com respectivas mangueiras e acessórios.  Custo horário improdutivo.</t>
  </si>
  <si>
    <t>EQ 35.10.0500 (A)</t>
  </si>
  <si>
    <t>Moto-bomba sobre rodas, com bomba centrífuga auto-escorvante de rotor aberto de 5,3HP, para drenagem de água limpa ou com impurezas e partículas abrasivas, sem operador, com material de operação e material de manutenção, com as seguintes especificações mínimas: motor à gasolina de 5,3HP, sucção de 3" e recalque de 3", com respectivas mangueiras e acessórios.  Custo horário produtivo.</t>
  </si>
  <si>
    <t>EQ 35.10.0503 (/)</t>
  </si>
  <si>
    <t>Moto-bomba sobre rodas, com bomba centrífuga auto-escorvante de rotor aberto de 5,3HP, para drenagem de água limpa ou com impurezas e partículas abrasivas, sem operador, com material de operação, com as seguintes especificações mínimas: motor à gasolina de 5,3HP, sucção de 3" e recalque de 3", com respectivas mangueiras e acessórios.  Custo horário improdutivo.</t>
  </si>
  <si>
    <t>EQ 35.10.0551 (/)</t>
  </si>
  <si>
    <t>Moto Bomba Susuki ou similar, com bomba centrífuga auto-escorvante de rotor aberto, bocais de sucção de 3 , motor a gasolina de 5,3HP, inclusive mangueiras de sucção e recalque, sem operador.  Fornecimento.</t>
  </si>
  <si>
    <t>EQ 35.10.0600 (A)</t>
  </si>
  <si>
    <t>Recuperação de bomba hidráulica, centrífuga, trifásica, com motor elétrico de 3/4CV - 220V/380V, compreendendo a troca de selo, gaxetas, buchas, mancal, rolamentos e a pintura externa.</t>
  </si>
  <si>
    <t>EQ 35.10.0650 (A)</t>
  </si>
  <si>
    <t>Recuperação de bomba hidráulica, centrífuga submersível, monofásica, com motor elétrico de 1CV - 220V/380V, tipo ABS ou similar, compreendendo a troca de selo, gaxetas, buchas, mancal, rolamentos e a pintura externa.</t>
  </si>
  <si>
    <t>EQ 35.10.0670 (/)</t>
  </si>
  <si>
    <t>Recuperação de bomba hidráulica centrífuga, trifásica, motor elétrico de 1CV, modelo 250RS, Dancor ou similar, compreendendo a troca de selo, gaxetas, buchas, mancal, rolamentos e pintura externa.</t>
  </si>
  <si>
    <t>EQ 35.10.0685 (/)</t>
  </si>
  <si>
    <t>Recuperação de bomba hidráulica centrífuga, com motor elétrico, potência de 2CV, 220V, compreendendo a troca de selo, gaxetas, buchas, mancal, rolamentos e a pintura externa.</t>
  </si>
  <si>
    <t>EQ 35.10.0700 (A)</t>
  </si>
  <si>
    <t>Recuperação de bomba hidráulica, submersível, trifásica, com motor elétrico de 2CV - 220V/380V, tipo ABS ou similar, compreendendo a troca de selo, gaxetas, buchas, mancal, rolamentos e a pintura externa.</t>
  </si>
  <si>
    <t>EQ 35.10.0750 (A)</t>
  </si>
  <si>
    <t>Recuperação de bomba hidráulica, centrifuga submersível, tipo "sapo", trifásica, com motor elétrico de 2CV - 220V, compreendendo a troca de selo, gaxetas, buchas, mancal, rolamentos e a pintura externa.</t>
  </si>
  <si>
    <t>EQ 35.10.0800 (A)</t>
  </si>
  <si>
    <t>Recuperação de bomba hidráulica, vazão de 42m3/h, centrífuga submersível, refrigerada a água, trifásica com motor elétrico de 2,4CV - 220V/380V, compreendendo a troca de selo, gaxetas, buchas, mancal, rolamentos e a pintura externa.</t>
  </si>
  <si>
    <t>EQ 35.10.0850 (A)</t>
  </si>
  <si>
    <t>Recuperação de bomba hidráulica, centrífuga submersível, trifásica com motor elétrico de 3,5CV - 220V/380V, compreendendo a troca de selo, gaxetas, buchas, mancal, rolamentos e a pintura externa, tipo AFP-100 ou similar.</t>
  </si>
  <si>
    <t>EQ 35.10.0870 (/)</t>
  </si>
  <si>
    <t>Recuperação de bomba hidráulica centrífuga, submersível, trifásica, motor elétrico de 3,8CV modelo Jumbo 24ND, ABS ou similar, compreendendo a troca de selo, gaxetas, buchas, mancal, rolamentos e pintura externa.</t>
  </si>
  <si>
    <t>EQ 35.10.0880 (/)</t>
  </si>
  <si>
    <t>Recuperação de bomba hidráulica centrífuga, trifásica, motor elétrico de 5CV, série CAM,  modelo 618TJM, Dancor ou similar, compreendendo a troca de selo, gaxetas, buchas, mancal, rolamentos e pintura externa.</t>
  </si>
  <si>
    <t>EQ 35.10.0900 (A)</t>
  </si>
  <si>
    <t>Recuperação de bomba hidráulica, centrífuga submersível, trifásica com motor elétrico de 8CV - 220V/380V, tipo JUMBO S1ND ou similar, compreendendo a troca de selo, gaxetas, buchas, mancal, rolamentos e a pintura externa.</t>
  </si>
  <si>
    <t>EQ 35.10.0930 (/)</t>
  </si>
  <si>
    <t>Recuperação de bomba hidráulica centrífuga, submersível, trifásica, motor elétrico de 9CV modelo Jumbo 54HD, ABS ou similar, compreendendo a troca de selo, gaxetas, buchas, mancal, rolamentos e pintura externa.</t>
  </si>
  <si>
    <t>EQ 35.10.0950 (A)</t>
  </si>
  <si>
    <t>Recuperação de bomba hidráulica, centrífuga submersível, trifásica com motor elétrico de 4,2CV - 220V/380V, tipo SPV 30/2 ou similar, compreendendo a troca de selo, gaxetas, buchas, mancal, rolamentos e a pintura externa.</t>
  </si>
  <si>
    <t>EQ 35.10.1000 (A)</t>
  </si>
  <si>
    <t>Recuperação de bomba hidráulica, centrífuga submersível, trifásica com motor elétrico de 6,3CV - 220V/380V, compreendendo a troca de selo, gaxetas, buchas, mancal, rolamentos e a pintura externa, tipo SPV 40/C ou similar.</t>
  </si>
  <si>
    <t>EQ 35.10.1050 (/)</t>
  </si>
  <si>
    <t>Recuperação de Bomba Hidráulica Centrífuga Submersível, de 30CV, saída de 4" ou 6", modelo Jumbo 201, fabricação ABS ou similar.</t>
  </si>
  <si>
    <t>EQ 35.15 Eletrobombas</t>
  </si>
  <si>
    <t>EQ 35.15.0200 (/)</t>
  </si>
  <si>
    <t>Bomba Hidráulica Centrífuga trifásica, com motor elétrico de 3/4CV - 220V/380V, marca Worthington modelo D-520 ou similar, exclusive acessórios.  Fornecimento e colocação.</t>
  </si>
  <si>
    <t>EQ 35.15.0250 (A)</t>
  </si>
  <si>
    <t>Bomba Hidráulica Centrífuga, com motor elétrico, potência de 1CV, sucção de 1", elevação de 1", vazão de 5m3/h, altura manométrica máxima de 35MCA, trifásica, modelo 250RS da Dancor ou similar, exclusive acessórios.  Fornecimento e colocação.</t>
  </si>
  <si>
    <t>EQ 35.15.0253 (/)</t>
  </si>
  <si>
    <t>Bomba Hidráulica centrífuga, trifásica, motor elétrico 220/380V, com potência de 5CV, com sucção de 2" e elevação de 1 1/2", série CAM, modelo 618TJM, Dancor ou similar.  Fornecimento.</t>
  </si>
  <si>
    <t>EQ 35.15.0350 (A)</t>
  </si>
  <si>
    <t>Bomba Hidráulica Centrífuga, com motor elétrico, potência de 2CV; exclusive acessórios.   Fornecimento e colocação.</t>
  </si>
  <si>
    <t>EQ 35.15.0370 (/)</t>
  </si>
  <si>
    <t>Bomba hidráulica centrífuga, trifásica, motor elétrico de 3CV, tipo Mark Peerless DB7-C ou similar, exclusive acessórios.  Fornecimento e colocação.</t>
  </si>
  <si>
    <t>EQ 35.15.0470 (/)</t>
  </si>
  <si>
    <t>Bomba hidráulica centrífuga, trifásica, motor elétrico de 7,5CV, modelo DS9, WEG ou similar, exclusive acessórios.  Fornecimento e colocação.</t>
  </si>
  <si>
    <t>EQ 35.15.0500 (/)</t>
  </si>
  <si>
    <t>Bomba Hidráulica Centrífuga, com motor elétrico, potência de 10CV; exclusive acessórios.   Fornecimento e colocação.</t>
  </si>
  <si>
    <t>EQ 35.15.0600 (/)</t>
  </si>
  <si>
    <t>Bomba Hidráulica Centrífuga trifásica, com motor elétrico de 15CV - 220V/380V, marca Worthington modelo D-1020 ou similar, exclusive acessórios.  Fornecimento e colocação.</t>
  </si>
  <si>
    <t>EQ 35.15.0700 (/)</t>
  </si>
  <si>
    <t>Bomba Hidráulica Centrífuga, trifásica, com motor elétrico com potência de 25CV - 220V/380V, sucção de 2", elevação de 1 1/2", vazão de 40m3/h, altura de recalque de 90m, marca Alleri ou similar, exclusive acessórios.  Fornecimento e colocação.</t>
  </si>
  <si>
    <t>EQ 35.15.0800 (/)</t>
  </si>
  <si>
    <t>Bomba de eixo vertical, 1HP, 380V, diâmetro de 2" do tubo de elevação, AMT=5m, vazão de 26m3/h, modelo 1063 da Dancor, ou similar.  Fornecimento e colocação.</t>
  </si>
  <si>
    <t>EQ 35.15.1000 (A)</t>
  </si>
  <si>
    <t>Recuperação de bomba hidráulica, centrífuga, trifásica, com motor elétrico de 0,5CV, vazão de 9m3/h, compreendendo a troca de selo, gaxetas, buchas, mancal, rolamentos e a pintura externa, tipo Mark Peerless XD2-003 ou similar.</t>
  </si>
  <si>
    <t>EQ 35.15.1200 (A)</t>
  </si>
  <si>
    <t>Recuperação de bomba hidráulica, centrífuga, trifásica, com motor elétrico de 3CV, tipo Mark Peerless DBC 710 ou similar, compreendendo a troca de selo, gaxetas, buchas, mancal, rolamentos e a pintura externa.</t>
  </si>
  <si>
    <t>EQ 35.15.1250 (A)</t>
  </si>
  <si>
    <t>Recuperação de bomba hidráulica, centrífuga, trifásica, com motor elétrico de 7,5CV - 220/380V, tipo Mark Peerless DS9-009 ou similar, compreendendo a troca de selo, gaxetas, buchas, mancal, rolamentos e a pintura externa.</t>
  </si>
  <si>
    <t>EQ 35.15.1400 (A)</t>
  </si>
  <si>
    <t>Recuperação de bomba hidráulica, centrífuga, trifásica, com motor elétrico de 10CV - 220/380V, compreendendo a troca de selo, gaxetas, buchas, mancal, rolamentos e a pintura externa.</t>
  </si>
  <si>
    <t>EQ 35.15.1700 (A)</t>
  </si>
  <si>
    <t>Recuperação de bomba hidráulica, centrífuga, trifásica, com motor elétrico de 15CV - 220/380V, tipo Worthington D-1020 ou similar, compreendendo a troca de selo, gaxetas, buchas, mancal, rolamentos e a pintura externa.</t>
  </si>
  <si>
    <t>EQ 35.15.1800 (A)</t>
  </si>
  <si>
    <t>Recuperação de bomba hidráulica, centrífuga, trifásica, com motor elétrico de 25CV - 220/380V, sucção com diâmetro de 2", recalque com diâmetro de 1 1/2", compreendendo a troca de selo, gaxetas, buchas, mancal, rolamentos e a pintura externa, tipo Alleri ou similar.</t>
  </si>
  <si>
    <t>EQ 40 Equipamento para Desobstrução e Dragagem</t>
  </si>
  <si>
    <t>EQ 40.05 Equipamento para Desobstrução e Dragagem</t>
  </si>
  <si>
    <t>EQ 40.05.0150 (B)</t>
  </si>
  <si>
    <t>Equipamento de jato d'água de alta pressão (Sewer-Jet ou similar), com motorista, operador, ajudante, material de operação e material de manutenção, inclusive o fornecimento de água, com as seguintes especificações mínimas: sistema de bombeamento de alta pressão, vazão de 260 lpm, unidade motora, tanque reservatório de 6000l, mangueira de 1"com acessórios e opcionais.  Custo horário corrido.</t>
  </si>
  <si>
    <t>EQ 40.05.0153 (B)</t>
  </si>
  <si>
    <t>Equipamento de alta pressão para sucção e limpeza de detritos (Vac-All ou similar), com motorista, operador, ajudante, material de opração e material de manutenção, inclusive vazamento do material recolhido, com as seguintas especificações mínimas: depósito para detritos com capacidade de 11.000l, porta articulável, sistema de sucção com vazão de 340m3/min, tanque de água de 1.000l, mangote de sucção de 12", com acessórios e opcionais.  Custo horário corrido.</t>
  </si>
  <si>
    <t>EQ 40.05.0200 (B)</t>
  </si>
  <si>
    <t>Equipamento combinado, vácuo/hidrojato para sucção e limpeza de detritos, com motorista, operador, ajudante, material de operação e material de manutenção, inclusive o fornecimento d'água e o vazamento do material recolhido, com as seguintes especificações mínimas: depósito para detritos e  reservatório de água divididos, totalizando 8.000l, bomba de alta pressão e alto vácuo, tomada de força, carretel e mangueira de alta pressão, mangote de 4", com acessórios e opcionais.  Custo horário corrido.</t>
  </si>
  <si>
    <t>EQ 40.05.0250 (A)</t>
  </si>
  <si>
    <t>Equipamento para desobstrução de galerias (Bucket - Machine), sem operador, com material de operação e material de manutenção, com as seguintes especificações mínimas: motor diesel de 12CV, avanço mecânico, jogo completo de acessórios e rebocável.  Custo horário produtivo.</t>
  </si>
  <si>
    <t>EQ 40.05.0253 (/)</t>
  </si>
  <si>
    <t>Equipamento para desobstrução de galerias (Bucket - Machine), sem operador, com material de operação, com as seguintes especificações mínimas: motor diesel de 12CV, avanço mecânico, jogo completo de acessórios e rebocável.  Custo horário improdutivo (motor funcionando).</t>
  </si>
  <si>
    <t>EQ 40.05.0256 (/)</t>
  </si>
  <si>
    <t>Equipamento para desobstrução de galerias (Bucket - Machine), sem operador, com as seguintes especificações mínimas: motor diesel de 12CV, avanço mecânico, jogo completo de acessórios e rebocável.  Custo horário improdutivo (motor desligado).</t>
  </si>
  <si>
    <t>EQ 40.05.0300 (/)</t>
  </si>
  <si>
    <t>Escavadeira sobre esteiras, com Clam - Shell, capacidade de 0,78m3, com operador, com material de operação e material de manutenção.  Custo horário corrido.</t>
  </si>
  <si>
    <t>EQ 40.05.0350 (/)</t>
  </si>
  <si>
    <t>Escavadeira sobre esteiras, com Drag - Line, capacidade de 0,78m3, com operador, com material de operação e material de manutenção.  Custo horário corrido.</t>
  </si>
  <si>
    <t>EQ 45 Equipamento de Ar Comprimido, Geradores e Máquinas de Soldar</t>
  </si>
  <si>
    <t>EQ 45.05 Equipamento de Ar Comprimido</t>
  </si>
  <si>
    <t>EQ 45.05.0050 (/)</t>
  </si>
  <si>
    <t>Broca de metal duro para perfuratriz pneumática, com comprimento de 0,80m, série 12 (800x40)mm, haste de 7/8".  Custo horário produtivo.</t>
  </si>
  <si>
    <t>EQ 45.05.0053 (/)</t>
  </si>
  <si>
    <t>Broca de metal duro para perfuratriz pneumática, com comprimento de 1,60m, série 12 (1600x39)mm, haste de 7/8".  Custo horário produtivo.</t>
  </si>
  <si>
    <t>EQ 45.05.0056 (/)</t>
  </si>
  <si>
    <t>Broca de metal duro para perfuratriz pneumática, com comprimento de 2,40m, série 12 (2400x38)mm, haste de 7/8".  Custo horário produtivo.</t>
  </si>
  <si>
    <t>EQ 45.05.0059 (/)</t>
  </si>
  <si>
    <t>Mangueira para compressor de ar, duas lonas, diâmetro de 3/4".  Custo horário corrido por decâmetro.</t>
  </si>
  <si>
    <t>EQ 45.05.0100 (B)</t>
  </si>
  <si>
    <t>Compressor de ar, portátil e rebocável, sem operador, com material de operação e material de manutenção, com as seguintes especificações mínimas: motor diesel de 40CV, pressão de trabalho de 102PSI, descarga livre de 170PCM.  Custo horário produtivo.</t>
  </si>
  <si>
    <t>EQ 45.05.0103 (/)</t>
  </si>
  <si>
    <t>Compressor de ar, portátil e rebocável, sem operador, com material de operação, com as seguintes especificações mínimas: motor diesel de 40CV, pressão de trabalho de 102PSI, descarga livre de 170PCM.  Custo horário improdutivo (motor funcionando).</t>
  </si>
  <si>
    <t>EQ 45.05.0106 (/)</t>
  </si>
  <si>
    <t>Compressor de ar, portátil e rebocável, sem operador, com as seguintes especificações mínimas: motor diesel de 40CV, pressão de trabalho de 102PSI, descarga livre de 170PCM.  Custo horário improdutivo (motor desligado).</t>
  </si>
  <si>
    <t>EQ 45.05.0150 (B)</t>
  </si>
  <si>
    <t>Compressor de ar, portátil e rebocável, sem operador, com material de operação e material de manutenção, com as seguintes especificações mínimas: motor diesel de 77CV, pressão de trabalho de 102PSI, descarga livre de 250PCM.  Custo horário produtivo.</t>
  </si>
  <si>
    <t>EQ 45.05.0156 (/)</t>
  </si>
  <si>
    <t>Compressor de ar, portátil e rebocável, sem operador, com material de operação, com as seguintes especificações mínimas: motor diesel de 77CV, pressão de trabalho de 102PSI, descarga livre de 250PCM.  Custo horário improdutivo (motor funcionando).</t>
  </si>
  <si>
    <t>EQ 45.05.0159 (/)</t>
  </si>
  <si>
    <t>Compressor de ar, portátil e rebocável, sem operador, com as seguintes especificações mínimas: motor diesel de 77CV, pressão de trabalho de 102PSI, descarga livre de 250PCM.  Custo horário improdutivo (motor desligado).</t>
  </si>
  <si>
    <t>EQ 45.05.0162 (/)</t>
  </si>
  <si>
    <t>Compressor de ar, portátil e rebocável, sem operador, com material de operação e material de manutenção, com as seguintes especificações mínimas: motor diesel de 77CV, pressão de trabalho de 102PSI, descarga livre de 335PCM.  Custo horário produtivo.</t>
  </si>
  <si>
    <t>EQ 45.05.0165 (/)</t>
  </si>
  <si>
    <t>EQ 45.05.0168 (/)</t>
  </si>
  <si>
    <t>EQ 45.05.0200 (/)</t>
  </si>
  <si>
    <t>Compressor de ar, estacionário, sem operador, com material de operação e material de manutenção, com as seguintes especificações mínimas: motor diesel de 125HP, pressão de trabalho de 100PSI, descarga livre de 631PCM.  Custo horário produtivo.</t>
  </si>
  <si>
    <t>EQ 45.05.0203 (/)</t>
  </si>
  <si>
    <t>Compressor de ar, estacionário, sem operador, com material de operação, com as seguintes especificações mínimas: motor diesel de 125HP, pressão de trabalho de 100PSI, descarga livre de 631PCM.  Custo horário improdutivo (motor funcionando).</t>
  </si>
  <si>
    <t>EQ 45.05.0206 (A)</t>
  </si>
  <si>
    <t>EQ 45.05.0600 (A)</t>
  </si>
  <si>
    <t>Rompedor Pneumático, peso de 32,6Kg, com material de manutenção, exclusive o operador, ponteiro e mangueira, com as seguintes especificações mínimas: consumo de ar de 38,8l/s, freqüência de impactos 1110 impactos/min.  Custo horário produtivo.</t>
  </si>
  <si>
    <t>EQ 45.05.0606 (/)</t>
  </si>
  <si>
    <t>Rompedor Pneumático, peso de 32,6Kg, exclusive o operador, ponteiro e mangueira, com as seguintes especificações mínimas: consumo de ar de 38,8l/s, freqüência de impactos 1110 impactos/min.  Custo horário improdutivo (motor desligado).</t>
  </si>
  <si>
    <t>EQ 45.10 Geradores</t>
  </si>
  <si>
    <t>EQ 45.10.0050 (A)</t>
  </si>
  <si>
    <t>Grupo gerador transportável, com potência de 2500W, sem operador, com material de operação e material de manutenção, com as seguintes especificações mínimas: motor a gasolina de 5,5CV, 110V / 240V de corrente alternada ou 12V / 8,3A de corrente contínua.  Custo horário produtivo.</t>
  </si>
  <si>
    <t>EQ 45.10.0056 (/)</t>
  </si>
  <si>
    <t>Grupo gerador transportável, com potência de 2500W, sem operador, com as seguintes especificações mínimas: motor a gasolina de 5,5CV, 110V / 240V de corrente alternada ou 12V / 8,3A de corrente contínua.  Custo horário improdutivo.</t>
  </si>
  <si>
    <t>EQ 45.10.0100 (A)</t>
  </si>
  <si>
    <t>Grupo gerador transportável sobre rodas, com potência de 80/84Kva, sem operador, com material de operação e material de manutenção, com as seguintes especificações mínimas: motor diesel de 85CV a 1800RPM e partida automática.  Custo horário produtivo.</t>
  </si>
  <si>
    <t>EQ 45.10.0103 (/)</t>
  </si>
  <si>
    <t>Grupo gerador transportável sobre rodas, com potência de 80/84Kva, sem operador, com material de operação, com as seguintes especificações mínimas: motor diesel de 85CV a 1800RPM e partida automática.  Custo horário improdutivo (motor funcionando).</t>
  </si>
  <si>
    <t>EQ 45.10.0106 (/)</t>
  </si>
  <si>
    <t>Grupo gerador transportável sobre rodas, com potência de 80/84Kva, sem operador, com as seguintes especificações mínimas: motor diesel de 85CV a 1800RPM e partida automática.  Custo horário improdutivo (motor desligado).</t>
  </si>
  <si>
    <t>EQ 45.10.0150 (A)</t>
  </si>
  <si>
    <t>Grupo gerador estacionário, com potência de 139/150Kva, sem operador, com material de operação e material de manutenção, com as seguintes especificações mínimas: motor diesel de 180CV a 1800RPM e partida automática.  Custo horário produtivo.</t>
  </si>
  <si>
    <t>EQ 45.10.0156 (/)</t>
  </si>
  <si>
    <t>Grupo gerador estacionário, com potência de 139/150Kva, sem operador, com as seguintes especificações mínimas: motor diesel de 180CV a 1800RPM e partida automática.  Custo horário improdutivo.</t>
  </si>
  <si>
    <t>EQ 45.15 Máquinas de Soldar</t>
  </si>
  <si>
    <t>EQ 45.15.0100 (/)</t>
  </si>
  <si>
    <t>Retificador de solda, elétrico, de 430A.  Custo horário corrido.</t>
  </si>
  <si>
    <t>EQ 50 Equipamentos para Sinalização de Tráfego</t>
  </si>
  <si>
    <t>EQ 50.05 Equipamentos para Sinalização Gráfica Horizontal</t>
  </si>
  <si>
    <t>EQ 50.05.0050 (/)</t>
  </si>
  <si>
    <t>Máquina demarcadora de faixas, a frio, sem operador.  Custo horário produtivo.</t>
  </si>
  <si>
    <t>EQ 50.05.0100 (/)</t>
  </si>
  <si>
    <t>Máquina demarcadora de faixas, com fusor aplicador e fusor derretedor, sem operador.  Custo horário produtivo.</t>
  </si>
  <si>
    <t>EQ 50.05.0150 (/)</t>
  </si>
  <si>
    <t>Máquina demarcadora de faixas, montada sobre caminhão, com fusor aplicador de massa termoplástica por extrusão, sem operador.  Custo horáriol produtivo.</t>
  </si>
  <si>
    <t>EQ 60 Equipamentos Auxiliares Diversos</t>
  </si>
  <si>
    <t>EQ 60.05 Talha Guincho</t>
  </si>
  <si>
    <t>EQ 60.05.0050 (/)</t>
  </si>
  <si>
    <t>Talha Guincho manual de 10Kg, sem operador, com as seguintes especificações mínimas: capacidade de içamento de 1500Kg e de tração de 1800Kg, cabo de aço com curso ilimitado, alavanca, gancho e carretel.  Custo horário corrido.</t>
  </si>
  <si>
    <t>EQ 60.10 Serra Circular</t>
  </si>
  <si>
    <t>EQ 60.10.0100 (A)</t>
  </si>
  <si>
    <t>Serra circular de 5CV, montada em bancada, sem operador e sem a lâmina, com as seguintes especificações mínimas: motor elétrico de 5CV, 220/380V, 60Hz, IP 54, Isolamento "B", regulagem de corte horizontal e vertical, coifa de proteção regulável, chave liga/desliga.  Custo horário produtivo.</t>
  </si>
  <si>
    <t>EQ 60.10.0103 (/)</t>
  </si>
  <si>
    <t>Serra circular de 5CV, montada em bancada, sem operador e sem a lâmina, com as seguintes especificações mínimas: motor elétrico de 5CV, 220/380V, 60Hz, IP 54, Isolamento "B", regulagem de corte horizontal e vertical, coifa de proteção regulável, chave liga/desliga.  Custo horário improdutivo (motor funcionando).</t>
  </si>
  <si>
    <t>EQ 60.10.0106 (/)</t>
  </si>
  <si>
    <t>Serra circular de 5CV, montada em bancada, sem operador e sem a lâmina, com as seguintes especificações mínimas: motor elétrico de 5CV, 220/380V, 60Hz, IP 54, Isolamento "B", regulagem de corte horizontal e vertical, coifa de proteção regulável, chave liga/desliga.  Custo horário improdutivo (motor desligado).</t>
  </si>
  <si>
    <t>EQ 60.10.0200 (A)</t>
  </si>
  <si>
    <t>Serra de alta potência (moto serra), sem operador, com as seguintes especificações mínimas: motor a gasolina com potência de 43Kw, sabre de 63cm.  Custo horário produtivo.</t>
  </si>
  <si>
    <t>EQ 60.10.0206 (/)</t>
  </si>
  <si>
    <t>Serra de alta potência (moto serra), sem operador, com as seguintes especificações mínimas: motor a gasolina com potência de 43Kw, sabre de 63cm.  Custo horário improdutivo.</t>
  </si>
  <si>
    <t>EQ 60.99 Diversos</t>
  </si>
  <si>
    <t>EQ 60.99.0100 (/)</t>
  </si>
  <si>
    <t>Corrente galvanizada com diâmetro do arame de 3/16", inclusive acessórios, destinada à sustentação de bombas submersíveis até 60Kg.  Fornecimento.</t>
  </si>
  <si>
    <t>EQ 60.99.0200 (/)</t>
  </si>
  <si>
    <t>Equipamento com circuito fechado de televisão, para inspeção em galerias de águas pluviais e de esgoto sanitário, com caminhoneta para 09 passageiros com motorista, material de operação e material de manutenção, sem operador.  Custo horário produtivo.</t>
  </si>
  <si>
    <t>EQ 60.99.0300 (A)</t>
  </si>
  <si>
    <t>Roçadeira costal motorizada, sem operador, com as seguintes especificações mínimas: motor a gasolina de dois tempos, potência de 1,7Kw.  Custo horário produtivo.</t>
  </si>
  <si>
    <t>EQ 60.99.0306 (/)</t>
  </si>
  <si>
    <t>Roçadeira costal motorizada, sem operador, com as seguintes especificações mínimas: motor a gasolina de dois tempos, potência de 1,7Kw.  Custo horário improdutivo (motor desligado).</t>
  </si>
  <si>
    <t>EQ 60.99.0400 (/)</t>
  </si>
  <si>
    <t>Estação total eletrônica TOPCON, GTS236W ou similar, com bateria, tripé, prisma, acessórios e software de coleta de dados.</t>
  </si>
  <si>
    <t>EQ 60.99.0450 (/)</t>
  </si>
  <si>
    <t>Receptor GPS TOPCON, Hiper L1 + L2 ou similar, coletor de dados, tripé, acessórios e licença software.</t>
  </si>
  <si>
    <t>EQ 60.99.0500 (/)</t>
  </si>
  <si>
    <t>Teodolito eletrônico, com tripé, bateria, recarregador e demais acessórios, sem equipe de topografia.  Custo horário produtivo.</t>
  </si>
  <si>
    <t>ES 05 Esquadrias de Ferro</t>
  </si>
  <si>
    <t>ES 05.05 Portas</t>
  </si>
  <si>
    <t>ES 05.05.0050 (/)</t>
  </si>
  <si>
    <t>Porta de enrolar em chapa raiada nº 24, completa, com guias eixos e molas, com fechadura no centro e cadeado de piso, inclusive este.  Fornecimento e instalação.</t>
  </si>
  <si>
    <t>ES 05.05.0100 (A)</t>
  </si>
  <si>
    <t>Porta de ferro em barra chata de 1 1/4" medindo: (0,40x0,90)m.  Fornecimento e instalação.</t>
  </si>
  <si>
    <t>ES 05.05.0103 (/)</t>
  </si>
  <si>
    <t>Porta de ferro em barras horizontais de (1 1/4"x1/4"), a cada 10cm, contorno do mesmo material, revestida com chapa de ferro galvanizado nº 16, guarnição em cantoneira de (1 1/2"x1/8"), com fecho para cadeado de 30mm, exclusive este.  Fornecimento e instalação.</t>
  </si>
  <si>
    <t>ES 05.05.0106 (/)</t>
  </si>
  <si>
    <t>Porta de ferro, com largura 1m, em barra de (1 1/4"x5/16"), cantoneira (1 1/2"x1/8"), 3 dobradiças (4"x3"), referência 1244G e (3"x2 1/2"), Pagé ou similar.  Fornecimento e instalação.</t>
  </si>
  <si>
    <t>ES 05.05.0200 (/)</t>
  </si>
  <si>
    <t>Porta tipo grade de ferro com 2 folhas de abrir, grade de (10x10)cm, confeccionada em barra de (1/2"x1/4"), tubular de (70x30)cm, com pintura eletrostática na cor azul, altura de 2,14m e largura de 2,40m.  Fornecimento e instalação.</t>
  </si>
  <si>
    <t>ES 05.05.0203 (/)</t>
  </si>
  <si>
    <t>Porta tipo grade de ferro com 2 folhas de abrir, grade de (10x10)cm, confeccionada em barra de (1/2"x1/4"), tubular de (70x30)cm, vidro plano  transparente de 5mm e pintura eletrostática na cor azul, altura de 2,14m e largura de 2,40m.  Fornecimento e instalação.</t>
  </si>
  <si>
    <t>ES 05.05.0250 (/)</t>
  </si>
  <si>
    <t>Portinhola para alçapão, cisterna ou caixa d'água elevada em chapa de ferro galvanizada nº 16, medindo: (0,80x0,80)m, com guarnição e alça para fechamento a cadeado, exclusive este.  Fornecimento e instalação.</t>
  </si>
  <si>
    <t>ES 05.10 Portas Corta-Fogo</t>
  </si>
  <si>
    <t>ES 05.10.0050 (/)</t>
  </si>
  <si>
    <t>Porta corta-fogo de (90x210)cm com 4,5cm de espessura, revestida de chapa de aço, tendo marcos do mesmo material e 3 pares de dobradiças com mola, fabricação Brasmet ou similar.  Fornecimento e instalação.</t>
  </si>
  <si>
    <t>ES 05.15 Portões</t>
  </si>
  <si>
    <t>ES 05.15.0050 (/)</t>
  </si>
  <si>
    <t>Portão de chapa de ferro galvanizado, com espessura de 0,5mm, com altura entre 2m e 3m e área total de 6m2 a 9m2, exclusive fechadura.</t>
  </si>
  <si>
    <t>ES 05.15.0053 (/)</t>
  </si>
  <si>
    <t>Portão de chapa de ferro galvanizado de nº 16, com 2,5 a 3m de altura e área total de 6 a 9m2, em 2 folhas, sobre estrutura de marcos perfilados, com 5 pares de dobradiça extra fortes em cada folha, exclusive fechadura.  Fornecimento.</t>
  </si>
  <si>
    <t>ES 05.15.0100 (B)</t>
  </si>
  <si>
    <t>Portão de 1 folha de (1,00x2,00)m, em tela de arame galvanizado n.º 12, malha losango de 5cm, fixada em tubo de ferro galvanizado com diâmetro interno de 2" por barra de (1"x1/8"), formando quadros de (1,00x1,00)m, montantes em ferro galvanizado com diâmetro interno de 2", chumbados em blocos de concreto, inclusive escavação, reaterro, carga, descarga, transporte e pintura dos tubos com 2 demãos de acabamento.  Fornecimento e instalação.</t>
  </si>
  <si>
    <t>ES 05.15.0125 (/)</t>
  </si>
  <si>
    <t>Portão de ferro, de 1 ou 2 folhas com altura de 1 a 1,50m e largura de 1 a 3m.  Formado por barras verticais de (1 1/4"x1/4") espaçadas de 12,5cm, contorno e marcos em barras de (1 1/4"x3/8"), tendo ao centro uma faixa de ferro galvanizado nº 16 de 20cm de altura, com fecho para instalação de cadeado, exclusive este.  Fornecimento.</t>
  </si>
  <si>
    <t>ES 05.15.0150 (A)</t>
  </si>
  <si>
    <t>Portão de ferro, em 2 folhas, medindo: (1,58x3,00)m cada, com um montante de cada lado em tubo de ferro galvanizado de 3" e altura de 3m, sendo cada folha formada por 4 tubos de ferro galvanizado de 1 1/4" na vertical, reforçado na parte superior e na inferior por 2 barras chatas de (2"x3/8") na horizontal e 1 barra chata de (1"x1/8") inclinada, com fechadura de sobrepor de ferro cromado com cilindro, no alinhamento dos tubos ferro galvanizado ferro liso de 1/4" com 10cm de altura, barras verticais, em aço com diâmetro de 3/4", espaçamento entre eixos de 0,12m, inclusive pintura.  Fornecimento e instalação.</t>
  </si>
  <si>
    <t>ES 05.15.0153 (/)</t>
  </si>
  <si>
    <t>Portão de ferro, em 2 folhas, medindo: (2,10x1,60)m cada uma, em barras verticais em aço redondo de 1/2", espaçados de 15cm, contorno em barra chata de (2"x5/8"), inclusive ferragens e pintura.  Fornecimento e instalação.</t>
  </si>
  <si>
    <t>ES 05.15.0156 (/)</t>
  </si>
  <si>
    <t>Portão de ferro, em 2 folhas, medindo: (2,27x2,20)m, barras verticais, em aço com diâmetro de 3/4", espaçamento entre eixos de 0,12m, contorno em barras de aço com diâmetro de (2"x1/2"), inclusive ferragens.  Fornecimento e instalação, inclusive pintura.</t>
  </si>
  <si>
    <t>ES 05.15.0159 (/)</t>
  </si>
  <si>
    <t>Portão de ferro, medindo: (2x2,90)m, sendo 1m fixo e 1m móvel, em barras verticais de ferro com diâmetro de 3/4", com espaçamento entre eixos de 0,12m, contorno em barras de (2"x1/2"), inclusive ferragens.  Fornecimento e instalação, inclusive pintura.</t>
  </si>
  <si>
    <t>ES 05.15.0162 (/)</t>
  </si>
  <si>
    <t>Portão de ferro, em 2 folhas, medindo: (2,27x3,00)m, barras verticais em aço com diâmetro de 3/4", espaçamento entre eixos de 0,12m, contorno em barra chata de aço de (2"x12"), inclusive ferragens.  Fornecimento e instalação, inclusive pintura.</t>
  </si>
  <si>
    <t>ES 05.15.0165 (A)</t>
  </si>
  <si>
    <t>Portão em 2 folhas, medindo: (3,00x1,20)m, constituindo-se de 2 quadros com 2 travamentos horizontais em tubo de ferro galvanizado de 4", fixados em montantes do mesmo material, conforme projeto RIOZOO.  Fornecimento e instalação.</t>
  </si>
  <si>
    <t>ES 05.15.0171 (A)</t>
  </si>
  <si>
    <t>Portão de ferro, medindo: (4,00x3,30)m, construídos em tubos de ferro galvanizado com costura de 2 1/2", espaçados a cada 13cm (espaço livre), 2 folhas, contendo 2 diagonais de barra chata de (2"x1/4"), fixados em 2 colunas de concreto armado seção de (40x40)cm, apoiados em sapatas (fck=15MPa), terminados na parte superior e inferior por barra chata de (3"x1/4"), exceto pintura.  Fornecimento e instalação.</t>
  </si>
  <si>
    <t>ES 05.15.0174 (/)</t>
  </si>
  <si>
    <t>Portão de ferro, em 2 folhas, medindo: (4,30x2,73)m, com 4 barras quadradas horizontais e 1 curva medindo 2,05 e 2 barras verticais nos extremos de cada folha, todas com (1 1/2"x1 1/2").  Entre os montantes extremos de cada folha 11 barras de 3/4" equidistantes.  No terço inferior de cada folha barras chatas de (3/4"x1/2") dobradas no formato "S".  Sobre cada barra vertical de 3/4" será colocada uma lança e sobre o batente central 1 pinha.  As barras verticais de 3/4" levam 3 e 4 anuetos alternadamente, inclusive pintura, conforme projeto FPJ.  Fornecimento e instalação.</t>
  </si>
  <si>
    <t>ES 05.15.0177 (B)</t>
  </si>
  <si>
    <t>Portão de ferro, medindo: (5,87x2,08)m, sendo 2 folhas fixas de (1,10x1,98)m cada, formadas por quadro de ferro galvanizado de 2" (2 verticais e 4 horizontais) e 7 barras verticais e 2 inclinadas de (1"x1/4") e 2 folhas de abrir de (1,61x1,98)m cada, formadas por quadro de ferro galvanizado de 2" (2 verticais e 4 horizontais) e 14 barras verticais e 2 inclinadas de (1"x 1/4"), tendo 4 montantes de ferro galvanizado de 3" com enchimento de concreto e chumbados em cinta de concreto, exclusive esta, inclusive fecho e pintura.  Fornecimento e instalação.</t>
  </si>
  <si>
    <t>ES 05.15.0200 (/)</t>
  </si>
  <si>
    <t>Portão de ferro, confeccionado em barra redonda ou perfil de 5/8", pintada com 1 demão de zarcão verde, inclusive fechadura e cadeado.  Fornecimento e instalação.</t>
  </si>
  <si>
    <t>ES 05.20 Janelas</t>
  </si>
  <si>
    <t>ES 05.20.0050 (/)</t>
  </si>
  <si>
    <t>Basculante de ferro em caixilho de cantoneira de 3/4", básculas de cantoneira de 5/8",  alavanca com punho cromado.  Fornecimento e instalação.</t>
  </si>
  <si>
    <t>ES 05.20.0103 (/)</t>
  </si>
  <si>
    <t>Janela basculante em ferro, medindo (100x100)cm, fixação de vidros, exclusive estes, mediante massa.  Fornecimento e instalação.</t>
  </si>
  <si>
    <t>ES 05.20.0106 (/)</t>
  </si>
  <si>
    <t>Janela basculante em ferro, medindo (150x150)cm, fixação de vidros, exclusive estes, mediante massa.  Fornecimento e instalação.</t>
  </si>
  <si>
    <t>ES 05.20.0109 (/)</t>
  </si>
  <si>
    <t>Janela basculante em ferro, medindo (150x200)cm, fixação de vidros, exclusive estes, mediante massa.  Fornecimento e instalação.</t>
  </si>
  <si>
    <t>ES 05.20.0500 (/)</t>
  </si>
  <si>
    <t>Janela basculante em ferro (JF 08) confeccionado em cantoneiras de aço tipo "L" de 3/4" x 3/4" x 1/8", perfil "T" de 3/4" x 1/8", fixado em contramarco metálico tipo "U" de 1" x 3", marco em duplo perfil "U" de 1/2" x 3", batentes em barra chata de 1/2" x 1/8", incluindo alavanca cromada e pintura com primer anticorrosivo, exclusive pintura esmalte e vidros de 6mm - Modelo Marcelo Olmos.  Fornecimento e instalação.</t>
  </si>
  <si>
    <t>ES 05.25 Grades e Cercas</t>
  </si>
  <si>
    <t>ES 05.25.0050 (A)</t>
  </si>
  <si>
    <t>Cerca em tubo de ferro galvanizado de 4" em módulos de (3,00x1,20)m, constituindo-se cada módulo por 2 montantes de 1,20m de altura e 2 travamentos horizontais com 3m.</t>
  </si>
  <si>
    <t>ES 05.25.0100 (A)</t>
  </si>
  <si>
    <t>Grade de ferro formada por barras de ferros chatos verticais de (1 1/2"x3/8") e barras horizontais de (2"x3/8"), com montantes de (1 1/2"x1 1/2") a cada 2m.  Fornecimento e instalação.</t>
  </si>
  <si>
    <t>ES 05.25.0150 (/)</t>
  </si>
  <si>
    <t>Grade de ferro para proteção de janela ou aparelhos de ar condicionado, formado por barras quadradas de 3/8", chumbadas na alvenaria.  Fornecimento e instalação.</t>
  </si>
  <si>
    <t>ES 05.25.0200 (A)</t>
  </si>
  <si>
    <t>Grade pantográfica de ferro para janelas ou portas, em perfis de 3/4" com altura até 2,20m correndo sobre canaletas com fecho para instalação de cadeado, inclusive este.  Fornecimento e instalação.</t>
  </si>
  <si>
    <t>ES 05.25.0300 (A)</t>
  </si>
  <si>
    <t>Gradil em aço redondo de 1/2", espaçados de 15cm, montantes em aço redondo de 2" e 2 barras chatas de (2"x5/8") horizontais, tendo 2,50m de largura e 1,60m de altura, conforme projeto FPJ, inclusive pintura.  Fornecimento e instalação.</t>
  </si>
  <si>
    <t>ES 05.25.0303 (A)</t>
  </si>
  <si>
    <t>Gradil em barras de aço com diâmetro de 3/4", formando módulos de 2m, com 1,80m de altura, conforme projeto FPJ.  Fornecimento e instalação.</t>
  </si>
  <si>
    <t>ES 05.25.0306 (A)</t>
  </si>
  <si>
    <t>Gradil em barras de aço de 3/4", espaçadas de 12cm, montantes em barra quadrada de 2" e 2 barras chatas de (2"x1/2") horizontais, tudo em 2m de largura e 1,35m de altura.  Fornecimento e instalação, inclusive pinrtura.</t>
  </si>
  <si>
    <t>ES 05.25.0309 (A)</t>
  </si>
  <si>
    <t>Haste em barra de aço de 3/4", para fixação de gradil em muro.  Soldada em gradil e chumbada no muro, inclusive pintura.</t>
  </si>
  <si>
    <t>ES 05.25.0350 (A)</t>
  </si>
  <si>
    <t>Gradil de ferro, altura de 0,85m, com montantes a cada 1,30m em barras verticais quadradas de (1"x1"), fixadas em blocos de concreto de (0,20x0,20x0,20)m, soldadas em 2 barras horizontais, superior e inferior, de (1 1/2"x3/8").  Fornecimento e instalação, inclusive pintura.</t>
  </si>
  <si>
    <t>ES 05.25.0353 (/)</t>
  </si>
  <si>
    <t>Gradil de ferro, altura de 1,20m, em barras verticais quadradas de 5/8" e espaçadas de 12,5cm, centro a centro, soldadas em 2 barras, superior e inferior de postas de (3"x1/2") e (2"x3/8"); 21 de (1/2"x1/2"), soldadas no corrimão e na barra inferior, esta de (2"x1/2"), a 10cm do piso.  Fornecimento e instalação.</t>
  </si>
  <si>
    <t>ES 05.25.0356 (/)</t>
  </si>
  <si>
    <t>Gradil de ferro, altura de 1,20m, em barras verticais quadradas de 5/8" e espaçadas de 12,50cm, soldadas em duas barras, superior e inferior de (1 1/2"x1/4"), montantes a cada 1,50m em barras de (1 1/2"x3/8").  Fornecimento e instalação, inclusive pintura.</t>
  </si>
  <si>
    <t>ES 05.25.0359 (/)</t>
  </si>
  <si>
    <t>Gradil em tubo de ferro galvanizado sem costura de 1 1/4", com altura útil de 2m, espaçados de 17cm de centro a centro e chumbados em cinta de concreto, exclusive esta, barra chata de (1 1/2"x3/8"), fixada na extremidade superior dos tubo e no alinhamento  dos tubos de ferro liso de 3/8", com 10cm de altura, inclusive pintura.  Fornecimento e instalação.</t>
  </si>
  <si>
    <t>ES 05.25.0362 (A)</t>
  </si>
  <si>
    <t>Gradil de ferro, altura de 3,30m, em tubos de ferro galvanizado com costura de 2 1/2", espaçados a cada 13cm (espaço livre), fixados em viga de concreto armado seção de 20cm de largura e 60cm de altura, apoiados em sapatas (fck=15MPa), sendo o conjunto terminados na parte superior por barra chata de (3"x1/4") e pontaletes de proteção de ferro com diâmetro de 1/2", com 10cm de comprimento, espaçamento de 19cm, exceto pintura.  Fornecimento e instalação.</t>
  </si>
  <si>
    <t>ES 05.25.0400 (/)</t>
  </si>
  <si>
    <t>Gradil de ferro em ferro confeccionado em barra redonda de 5/8", pintada com 1 demão de zarcão verde.  Fornecimento e instalação.</t>
  </si>
  <si>
    <t>ES 05.25.0450 (A)</t>
  </si>
  <si>
    <t>Gradil de ferro em módulos de 1,13m de comprimento com altura de 1m, tendo 9 barras quadradas de 3/8" espaçados de 12cm eixo a eixo, montantes em barras chatas de (2"x3/4") e 2 barras horizontais de (3"x3/8") distanciadas de 95cm, chumbados no solo com bloco de concreto, inclusive pintura.  Fornecimento e instalação.</t>
  </si>
  <si>
    <t>ES 05.25.0453 (A)</t>
  </si>
  <si>
    <t>Gradil de ferro em módulos de 2,24m de comprimento com altura de 1,20m, tendo 14 ferros redondos de 1/2" espaçados de 14cm eixo a eixo, montantes duplos de barras chatas de (1 1/2"x1/2") e 2 barras horizontais de (1 1/2"x3/8") distanciadas de 85cm, chumbados sobre mureta, cordão ou bloco de concreto (exclusive estes), inclusive pintura.  Fornecimento e instalação.</t>
  </si>
  <si>
    <t>ES 05.25.0456 (A)</t>
  </si>
  <si>
    <t>Gradil de ferro em módulos de 2,80m de largura com altura de 1,50m, 14 barras verticais de 1 1/4" equidistantes, 2 barras chatas horizontais de  (2 1/2"x5/8"), estas soldadas no montante (exclusive estes).  Em cada barra vertical  será colocada 1 ponta de lança e 4 anuetos, inclusive pintura.  Fornecimento e instalação.</t>
  </si>
  <si>
    <t>ES 05.25.0459 (A)</t>
  </si>
  <si>
    <t>Gradil de ferro em módulos de 2,44m de largura com altura de 2,32m, 15 barras verticais de 3/4" equidistantes, um montante de ferro galvanizado de 3" e barras chatas horizontais de (1 1/2"x1/2").  Em cada barra vertical de 3/4" será colocada 1 lança e anuetos e sobre o montante uma pinha.  Este montante será chumbado em cinta de concreto, exclusive a cinta, inclusive pintura, conforme projeto FPJ.  Fornecimento e instalação.</t>
  </si>
  <si>
    <t>ES 05.25.0462 (A)</t>
  </si>
  <si>
    <t>Gradil de ferro em módulo de 2,10m de comprimento com altura de 2,60m, barra redonda de 5/8", barra chata de (1 1/2"x1/4"), tubo de ferro galvanizado de 3", conforme projeto FPJ.  Fornecimento e instalação, inclusive pintura.</t>
  </si>
  <si>
    <t>ES 05.25.0465 (A)</t>
  </si>
  <si>
    <t>Gradil de ferro em módulos de 2,44m de largura com altura de 2,72m, 15 barras verticais de 3/4" equidistantes, um montante de ferro galvanizado de 3" e barras chatas horizontais de  (1 1/2"x1/2").  Em cada barra vertical de 3/4" será colocada 1 lança e anuetos e sobre o montante uma pinha, inclusive pintura.  Fornecimento e instalação.</t>
  </si>
  <si>
    <t>ES 05.25.0500 (/)</t>
  </si>
  <si>
    <t>Gradil em módulos de (1454x1650)mm, com pintura eletrostática em poliéster nas cores grafite, vermelho, vinho, amarelo, laranja ou prata da Metalgrade ou similar, malha de (60x132)mm, barra portante de (26x2)mm, fio 5, montantes de (2000x75x8)mm, ponta de lança em perfil U de (34x30x3x1640)mm e parafusos.  Fornecimento e instalação, exclusive transporte.</t>
  </si>
  <si>
    <t>ES 05.25.0550 (/)</t>
  </si>
  <si>
    <t>Gradil tubular (3,35x2,00)m em tela em chapa de metal expandido, malha losangular de (150x56)mm, chapa de ferro galvanizada a fogo de 1/8", emoldurada por tubos de aço galvanizados de 1 1/2", fixado em estruturas de concreto através de 16 parafusos galvanizados.  Fornecimento e instalação.</t>
  </si>
  <si>
    <t>ES 05.25.0603 (/)</t>
  </si>
  <si>
    <t>Gradil eletrofundido tipo Orsometal ou similar, na malha (65x132)mm e barra portante (25x2)mm, fio 5, montantes (2120x76x8)mm, parafusos, pintura eletrostática nas cores verde ou cinza; inclusive montagem.</t>
  </si>
  <si>
    <t>ES 05.25.0620 (/)</t>
  </si>
  <si>
    <t>Gradil Multiuso, marca EUROCERK ou similar,  executado em painel de aço galvanizado a quente (gramtura mínima 60g/m2), malha retangular de 200 x 50mm, eletrosoldado em fios de aço com bitola de 5mm de espessura, aço trefilado, fixado por fixadores de chapa inóx, barras e parafusos de alumínio, em poste galvanizado 60 x 40 x 1,95mm, retangular fixo ou triangular articulado, com sistema de encaixe anti-furto, dificultando a desmontagem dos painés, sem a utilização de parafusos, pintado por dentro e por fora através do processo eletrostático, com tinta pó poliester, espessura mínima de 100 microns (gradil e poste) fixados a cada 2,54m de centro a centro e deverão ser concretados (não incluso esta concretagem), nas cores verde e branca.  Fornecimento e instalação.</t>
  </si>
  <si>
    <t>ES 05.25.0650 (C)</t>
  </si>
  <si>
    <t>Gradil Nylofor 3D, da Belgo Mineira ou similar, executado em painel de aço galvanizado, soldado (gramatura mínima 40g/m2), malha retangular de (200x50)mm em fio de aço com bitola de 5mm, fixado por fixadores de poliamida e parafusos em aço inox M6 tipo Allen, em poste de aço galvanizado de (60x40)mm (gramatura mínima de 275g/m2), chumbados em base de concreto (exclusive esta), revestidos em poliester por processo de pintura eletroestática, espessura mínima de 100 microns (gradil e poste), nas cores verde ou branca.  Forneciemnto e instalação.</t>
  </si>
  <si>
    <t>ES 05.25.0660 (/)</t>
  </si>
  <si>
    <t>Portão deslizante marca EUROCERK ou similar, composto por quadro, painéis e acessórios.  O quadro dos portões são produzindos com tubos de aço galvanizados a quente e pintados pelo processo de pintura eletrostática, com tinta poliéster a pó, mínimo de 70 microns + ou - 20 microns.  Antes da pintura dos quadros dos portões, nas partes onde há soldas, são passados zinco a frio sobre as soldas.  Os painéis são fixados nos quadros por meio de castanhas de aço galvanizado e pintadas pelo processo de pintura eletrostático, com tinta poliéster a pó, na mesma cor dos painéis.  Os painéis são confeccionados com a arames de aço galvanizado mínimo de 60gZn/m2, mais pintura eletrostática, com tinta a pó, mínimo de 100 microns + ou - microns.  Os portões podem ser pivotante ou deslizantes.  Fornecimento e instalação.</t>
  </si>
  <si>
    <t>ES 05.25.0670 (/)</t>
  </si>
  <si>
    <t>Portão pivotante marca EUROCERK ou similar, composto por quadro, painéis e acessórios.   O quadro dos portões são produzidos com tubos de aço galvanizados a quente e pintados pelo de processo de pintura eletrostática, com tinta poliéster a pó, mínimo de 70 microns + ou - 20 microns.  Antes da pintura dos quadros dos portões, nas partes onde há soldas, são passados zinco a frio sobre as solda.  Os painéis são fixados nos quadros por meio de castanhas de aço galvanizado e pintadas pelo processo de pintura eletrostático, com tinta poliéster a pó, na mesma cor dos painéis.  Os painéis são confeccionados com arames de aço galvanizado mínimo de 60gZn/m2, mais pintura eletrostática, com tinta poliéster a pó, mínimo de 100 microns + ou - 20 microns.  Os portões podem ser pivotante ou deslizante.  Fornecimento e instalação.</t>
  </si>
  <si>
    <t>ES 05.25.0700 (/)</t>
  </si>
  <si>
    <t>Tela para proteção em arame galvanizado nº 12, soldada em cantoneira de ferro em "L" de  (1 1/2"x1 1/2"x3/16"), fixada em alvenaria.  Fornecimento e instalação.</t>
  </si>
  <si>
    <t>ES 05.25.1500 (/)</t>
  </si>
  <si>
    <t>Recuperação de gradil, módulo de (1,00 x 2,60) m, considerando-se a substituição de partes de tubos de aço galvanizado de 1 1/2", verticais, barras chatas de aço de 2 1/4" x 3/16", horizontais, pontas em aço de 3/8", decapagem e pintura de todo módulo, pintura da mureta de concreto.</t>
  </si>
  <si>
    <t>ES 05.25.1600 (/)</t>
  </si>
  <si>
    <t>Recuperação de gradil, módulo de (2,40 x 2,20) m, considerando-se a substituição de partes das barras redondas de aço de 1 1/4", verticais inferiores, anueto, ponta de lança e pinha, decapagem e pintura do módulo.</t>
  </si>
  <si>
    <t>ES 05.25.1700 (/)</t>
  </si>
  <si>
    <t>Recuperação de gradil, módulo de (2,50 x 1,70) m, considerando-se a substituição de partes das barras redondas de aço de 5/8", verticais, barras chatas de aço de 1 1/2" x 1/2", horizontais, montantes em tubo de aço galvanizado de 2 1/2", anueto, ponta de lança e pinha, decapagem e pintura de todo módulo, recomposição e pintura da mureta de concreto.</t>
  </si>
  <si>
    <t>ES 05.27 Chapas de Aço</t>
  </si>
  <si>
    <t>ES 05.27.0050 (/)</t>
  </si>
  <si>
    <t>Chapa de aço SAE 1006/10-LF, perfurada, furos redondos de 1,80mm, longitudinalmente, distância entre furos de 2,55mm (de centro), nas dimensões de (2000x1000x1,00)mm.  Fornecimento.</t>
  </si>
  <si>
    <t>ES 05.27.0056 (/)</t>
  </si>
  <si>
    <t>Chapa de aço SAE 1006/10-LF, perfurada, furos redondos, de 6,35mm longitudinalmente, distância entre furos de 9,00mm (de centro), nas dimensões de (2000x1000x1,50)mm.  Fornecimento.</t>
  </si>
  <si>
    <t>ES 05.30 Corrimões e Guarda-Corpos</t>
  </si>
  <si>
    <t>ES 05.30.0050 (/)</t>
  </si>
  <si>
    <t>Corrimão de tubo de ferro galvanizado com diâmetro de 1 1/4", preso por chumbadores a cada metro.  Fornecimento e instalação.</t>
  </si>
  <si>
    <t>ES 05.30.0100 (/)</t>
  </si>
  <si>
    <t>Guarda-corpo de ferro, em lances de 3,36m a 3,84m e 1m de altura, com 4 montantes de barras de (2"x3/4"), chumbadas no concreto, corrimão em 2 barras superpostas de (3"x1/2") e (2"x3/8"), 21 barras verticais de (2"x1/2"), soldadas no corrimão e na barra inferior, esta de (2"x1/2"), a 10cm do piso.  Fornecimento e instalação.</t>
  </si>
  <si>
    <t>ES 05.30.0140 (/)</t>
  </si>
  <si>
    <t>Guarda-corpo metálico com 1,00m de altura, em módulos de 1,88m com montantes em chapa de aço USI-SAC 350, chumbado no concreto através de chumbadores de aço inoxidável, interligados por dois tubos horizontais superiores com diâmetro de 2 1/2" e dois tubos horizontais inferiores com diâmetro de 1" em aço galvanizado, inclusive pintura.  Fornecimento e instalação.</t>
  </si>
  <si>
    <t>ES 05.30.0150 (A)</t>
  </si>
  <si>
    <t>Guarda-corpo de ferro galvanizado, com módulo de 2,20m de comprimento, com dois tubos de 2" na horizontal, pilaretes de concreto com seção (20x20)cm e 1m de altura, incluindo todos os materiais e pintura a óleo.  Fornecimento e instalação.</t>
  </si>
  <si>
    <t>ES 05.30.0153 (A)</t>
  </si>
  <si>
    <t>Guarda-corpo de ferro galvanizado, com módulo de 2,00m de comprimento, com um tubo de 3" e dois de 1 1/4" na horizontal, pilaretes de concreto com seção quadrada de 20cm e 1,05m de altura, incluindo todos os materiais e pintura a óleo dos tubos.  Fornecimento e instalação.</t>
  </si>
  <si>
    <t>ES 05.30.0200 (/)</t>
  </si>
  <si>
    <t>Guarda-corpo de tubo de ferro galvanizado com dois montantes em tubo de 1", uma travessa superior em tubo de 2" e duas travessas inferiores em tubo de 1", em módulos de 2,20m de comprimento e 1m de altura, inclusive pintura a óleo.  Fornecimento e instalação.</t>
  </si>
  <si>
    <t>ES 05.30.0250 (C)</t>
  </si>
  <si>
    <t>Guarda-corpo com 1,00m de altura, em tela de arame galvanizado n.º 12, malha losango de 5cm, fixada em tubos de ferro galvanizado com diâmetro int. de 2 1/2" na horizontal superior e diâmetro int. de 2" na horizontal inferior e na vertical, espaçados de 2,00m, chumbados em blocos de concreto, inclusive escavação, reaterro, carga, descarga, transporte e pintura dos tubos, com 2 demãos de acabamento.  Fornecimento e colocação.</t>
  </si>
  <si>
    <t>ES 05.30.0300 (A)</t>
  </si>
  <si>
    <t>Guarda-corpo de tubos de aço galvanizado soldados, formando módulos de 2,20m de comprimento e 1m de altura, com 3 montantes de 2" de diâmetro chumbados no concreto, travessa superior de 2" e travessa inferior e intermediária de 1".  Fornecimento e instalação.</t>
  </si>
  <si>
    <t>ES 05.30.0350 (A)</t>
  </si>
  <si>
    <t>Guarda-corpo de tubos de aço galvanizado de 2", formando quadrados de 2,20m de comprimento por 1,10m de altura, com montantes soldados em chapa de aço de 15cmx15cmx5/16", fixados no piso ou parede, dotado de tela de arame galvanizado de fio ondulado nº 8 e malha quadrada de (20x20)mm fixada em perfis L de (1 1/2"x1 1/2"), com acabamento em barras de aço de (1"x3/16").  Fornecimento e instalação.</t>
  </si>
  <si>
    <t>ES 05.30.0450 (B)</t>
  </si>
  <si>
    <t>Guarda-corpo de 1,50m de comprimento e 1,20m de altura, montantes em tubo de aço galvanizado de 3", perfil retangular galvanizado de (5x3)cm, 2 tubos de aço galvanizado de 1" na horizontal, tela em chapa de metal expandido em ferro com malha losangular, moldura em cantoneiras de abas iguais de (3/4"x1/8"), inclusive pintura de todo o conjunto.  Fornecimento e instalação.</t>
  </si>
  <si>
    <t>ES 05.35 Escadas</t>
  </si>
  <si>
    <t>ES 05.35.0100 (/)</t>
  </si>
  <si>
    <t>Escada em ferro de 3/4", com 3m de altura, considerando 10 degraus espaçadas de 30cm.  Fornecimento e instalação.</t>
  </si>
  <si>
    <t>ES 05.35.0150 (A)</t>
  </si>
  <si>
    <t>Escada de marinheiro, com largura de 0,40m, executada em barras de (1 1/2"x1/4"), sendo os degraus em ferro redondo de 5/8".  Espaçados de 0,30cm.  Fornecimento e instalação.</t>
  </si>
  <si>
    <t>ES 05.99 Diversos</t>
  </si>
  <si>
    <t>ES 05.99.0050 (/)</t>
  </si>
  <si>
    <t>Barra de ferro vertical de 1 1/4" com 1,50m de altura, fixadas em 2 barras horizontais de (2 1/2"x5/8") (exclusive estas), inclusive 1 ponta de lança e 4 anuetos.  Fornecimento e instalação.</t>
  </si>
  <si>
    <t>ES 05.99.0100 (A)</t>
  </si>
  <si>
    <t>Estrutura de fixação de quadros constituído por barra chata de ferro de (2"x3/8").  Fornecimento e instalação.</t>
  </si>
  <si>
    <t>ES 05.99.0150 (A)</t>
  </si>
  <si>
    <t>Estrutura de sustentação para gaiolas, em módulo de 1,80m com 2 barras quadradas de 1" em paralelo, com 2 montantes em tubo de ferro galvanizado de 3", sendo 0,50m livre e 0,20m enterrado, conforme projeto RIOZOO.  Fornecimento e instalação.</t>
  </si>
  <si>
    <t>ES 05.99.0153 (A)</t>
  </si>
  <si>
    <t>Estrutura de sustentação para gaiolas, em módulo de 1,80m com 2 barras quadradas de 1" em paralelo, com 2 montantes em tubo de ferro galvanizado de 3", sendo 3m livres e 0,50m enterrado, conforme projeto RIOZOO.  Fornecimento e instalação.</t>
  </si>
  <si>
    <t>ES 05.99.0200 (A)</t>
  </si>
  <si>
    <t>Gaiola de (1,50x1,50x2)m montada em estrutura de cantoneira de ferro por (1 1/2"x1 1/2"x3/16"), conforme projeto RIOZOO.  Fornecimento e instalação.</t>
  </si>
  <si>
    <t>ES 05.99.0250 (A)</t>
  </si>
  <si>
    <t>Gaveta em chapa de aço de 1/2" nas dimensões de altura de 10cm, largura de 20cm e comprimento de 30cm, conforme projeto RIOZOO.  Fornecimento e instalação.</t>
  </si>
  <si>
    <t>ES 05.99.0300 (/)</t>
  </si>
  <si>
    <t>Grelha de ferro, fixada pelo interior da edificação, confeccionada em barra de (1/2"x1/4"), malha de (5x5)cm, com pintura eletrostática, na cor azul, com altura de 0,70m e largura de 2,40m.  Fornecimento e instalação.</t>
  </si>
  <si>
    <t>ES 05.99.0350 (/)</t>
  </si>
  <si>
    <t>Pinha de ferro fundido com 35cm de altura, fixada em montante de ferro (exclusive este).  Fornecimento e instalação.</t>
  </si>
  <si>
    <t>ES 05.99.0400 (/)</t>
  </si>
  <si>
    <t>Ponta de lança de ferro fundido com 12cm de altura, fixada em barra redonda de 1 1/4" (exclusive esta).  Fornecimento e instalação.</t>
  </si>
  <si>
    <t>ES 05.99.0450 (A)</t>
  </si>
  <si>
    <t>Quadro de (2,05x2,05)m montado em cantoneira de ferro de (1 1/2"x3/16") e tela losangular galvanizada de 1 1/2", fio 8, fixação em plano horizontal.  Fornecimento e instalação.</t>
  </si>
  <si>
    <t>ES 05.99.0453 (A)</t>
  </si>
  <si>
    <t>Quadro de (2,05x2,05)m montado em cantoneira de ferro de (1 1/2"x3/16"), e tela losangular galvanizada de 1 1/2" (37,5x37,5)mm, fio 12, fixação em plano horizontal.  Fornecimento e instalação.</t>
  </si>
  <si>
    <t>ES 05.99.0456 (A)</t>
  </si>
  <si>
    <t>Quadro de (2,05x2,05)m montado em cantoneira de ferro de (1 1/2"x3/16"), barra chata de (1 1/2"x1/4") e tela losangular galvanizada de 1" (25x25)mm, fio 12, fixação em plano vertical.  Fornecimento e instalação.</t>
  </si>
  <si>
    <t>ES 05.99.0500 (/)</t>
  </si>
  <si>
    <t>Suporte para aparelho de ar condicionado de 1 a 2HP, em cantoneira de ferro de (1/4"x1 1/8").  Fornecimento e instalação.</t>
  </si>
  <si>
    <t>ES 05.99.0550 (/)</t>
  </si>
  <si>
    <t>Tela em chapa de metal expandido, malha losangular de (8"x3"), em chapa de 3/16".  Fornecimento e instalação.</t>
  </si>
  <si>
    <t>ES 05.99.0601 (/)</t>
  </si>
  <si>
    <t>Tela para proteção de janela, varanda e vãos com malha de 5cm x 5cm e fio 2mm, fixada na alvenaria através de gancho galvanizado de 8cm.  Fornecimento e colocação.</t>
  </si>
  <si>
    <t>ES 10 Esquadrias de Madeira</t>
  </si>
  <si>
    <t>ES 10.05 Aduelas, Marcos e Alizares</t>
  </si>
  <si>
    <t>ES 10.05.0050 (/)</t>
  </si>
  <si>
    <t>Aduela de madeira aparelhada de (13 x 3)cm, com rebaixo.  Fornecimento e instalação.</t>
  </si>
  <si>
    <t>ES 10.05.0056 (/)</t>
  </si>
  <si>
    <t>Aduela de madeira aparelhada de (14 x 3)cm, com rebaixo.  Fornecimento e instalação.</t>
  </si>
  <si>
    <t>ES 10.05.0100 (/)</t>
  </si>
  <si>
    <t>Alizar de madeira aparelhada, de (5 x 2)cm.  Fornecimento e instalação.</t>
  </si>
  <si>
    <t>ES 10.05.0150 (/)</t>
  </si>
  <si>
    <t>Marco de madeira aparelhada de (7 x 3)cm.  Fornecimento e instalação.</t>
  </si>
  <si>
    <t>ES 10.10 Portas e Portinholas de Compensado</t>
  </si>
  <si>
    <t>ES 10.10.0050 (A)</t>
  </si>
  <si>
    <t>Porta em madeira maciça aparelhada, folheada nas duas faces com 3cm de espessura.  Fornecimento e instalação, exclusive fornecimento de ferragens, aduelas e alizares.</t>
  </si>
  <si>
    <t>ES 10.10.0053 (/)</t>
  </si>
  <si>
    <t>Porta compensada, de (60x210x3)cm, folheada nas duas faces.  Fornecimento e instalação exclusive fornecimento de ferragems, aduela e alizares.</t>
  </si>
  <si>
    <t>ES 10.10.0056 (/)</t>
  </si>
  <si>
    <t>Porta compensada, de (70x210)cm, folheada nas 2 faces.  Fornecimento e instalação exclusive fornecimento de ferragens, aduela e alizares.</t>
  </si>
  <si>
    <t>ES 10.10.0065 (/)</t>
  </si>
  <si>
    <t>Porta compensada, de (100x210)cm, folheada nas 2 faces.  Fornecimento e instalação, exclusive fornecimento de ferragens, aduela e alizares.</t>
  </si>
  <si>
    <t>ES 10.10.0100 (/)</t>
  </si>
  <si>
    <t>Porta compensada, de (60 x 210 x 3)cm, folheada nas 2 faces, inclusive guarnição, sendo a aduela de (13 x 3)cm e alizares de (5 x 2)cm.  Fornecimento e instalação, exclusive fornecimento das ferragens.</t>
  </si>
  <si>
    <t>ES 10.10.0103 (B)</t>
  </si>
  <si>
    <t>Porta compensada, de (70 x 210 x 3)cm, folheada nas 2 faces, inclusive guarnição, sendo a aduela de (13 x 3)cm e alizares de (5 x 2)cm.  Fornecimento e instalação, exclusive fornecimento de ferragens.</t>
  </si>
  <si>
    <t>ES 10.10.0106 (/)</t>
  </si>
  <si>
    <t>Porta compensada, de (80 x 210 x 3)cm, folheada nas 2 faces, inclusive guarnição, sendo a aduela de (13 x 3)cm e alizares de (5 x 2)cm.  Fornecimento e instalação, exclusive fornecimento de ferragens.</t>
  </si>
  <si>
    <t>ES 10.10.0206 (B)</t>
  </si>
  <si>
    <t>Porta compensada, revestida com fórmica de espessura de 1mm, de (80 x 210)cm, marco (7 x 3)cm.  Fornecimento e instalação, exclusive fornecimento de ferragens.</t>
  </si>
  <si>
    <t>ES 10.10.0215 (B)</t>
  </si>
  <si>
    <t>Porta compensada, revestida com fórmica de espessura de 1mm, de (120 x 210)cm, marco (7 x 3)cm.  Fornecimento e instalação, exclusive o fornecimento de ferragens.</t>
  </si>
  <si>
    <t>ES 10.10.0253 (/)</t>
  </si>
  <si>
    <t>Porta lisa de fibra de madeira prensada tipo Duradoor ou similar, de (70x210)cm para acabamento.  Fornecimento e instalação, exclusive fornecimento de ferragens, aduela e alizares.</t>
  </si>
  <si>
    <t>ES 10.10.0256 (/)</t>
  </si>
  <si>
    <t>Porta lisa de fibra de madeira prensada tipo Duradoor ou similar, de (80x210)cm, para acabamento.  Fornecimento e instalação, exclusive fornecimento de ferragens, aduela e alizares.</t>
  </si>
  <si>
    <t>ES 10.10.0312 (/)</t>
  </si>
  <si>
    <t>Porta compensada, de (120 x 210 x 3)cm, em 2 folhas, inclusive guarnição, sendo a aduela de (13 x 3)cm, alizares de (5 x 2)cm.  Fornecimento e instalação, exclusive fornecimento de ferragens.</t>
  </si>
  <si>
    <t>ES 10.10.0315 (/)</t>
  </si>
  <si>
    <t>Porta compensada, de (140 x 210 x 3)cm, em 2 folhas, inclusive guarnição, sendo a  aduela (13 x 3)cm e alizares de  (5 x 2)cm.  Fornecimento e instalação, exclusive fornecimento de ferragens.</t>
  </si>
  <si>
    <t>ES 10.10.0359 (/)</t>
  </si>
  <si>
    <t>Porta de correr compensada, de 2 folhas de (80 x 210 x 3)cm, sem marco, pendurada em roldanas, correndo dentro de trilho de aço, guarda pôr canaleta embutida no piso, com marco de (7 x 3)cm.  Fornecimento e instalação, exclusive fornecimento de ferragens, marcos e alizares.</t>
  </si>
  <si>
    <t>ES 10.10.0362 (/)</t>
  </si>
  <si>
    <t>Porta de correr compensada, de (80 x 210 x 3)cm, pendurada em roldanas, correndo dentro do trilho oco, guiada por canaleta embutida no piso com marco de (7 x 3)cm.  Fornecimento e instalação, exclusive fornecimento de ferragens, do trilho e das roldanas.</t>
  </si>
  <si>
    <t>ES 10.10.0403 (/)</t>
  </si>
  <si>
    <t>Porta de serviço, de (70x210)cm, com almofada na parte inferior e acima, veneziana e caixilho para vidro com postigo.  Fornecimento e instalação, exclusive fornecimento de ferragens, marcos e alizares.</t>
  </si>
  <si>
    <t>ES 10.10.0409 (/)</t>
  </si>
  <si>
    <t>Porta de serviço, de (80x210x3)cm, com almofada na parte inferior e acima, veneziana e caixilho para vidro com postigo.  Fornecimento e instalação, exclusive fornecimento de ferragens, marcos e alizares.</t>
  </si>
  <si>
    <t>ES 10.10.0450 (/)</t>
  </si>
  <si>
    <t>Portinhola em chapa de madeira compensada, de 20mm, para fechamento de quadros de luz ou armários, inclusive guarnição, exclusive ferragens.</t>
  </si>
  <si>
    <t>ES 10.15 Portas em Madeira Maciça</t>
  </si>
  <si>
    <t>ES 10.15.0403 (/)</t>
  </si>
  <si>
    <t>Porta mexicana, de (70 x 210 x 3)cm, inclusive guarnição, sendo a aduela de (13 x 3)cm e alizares de (5 x 2)cm.  Fornecimento e instalação, exclusive fornecimento das ferragens.</t>
  </si>
  <si>
    <t>ES 10.15.0406 (/)</t>
  </si>
  <si>
    <t>Porta mexicana, de (80 x 210 x 3)cm, inclusive guarnição, sendo a aduela de (13 x 3)cm e alizares de (5 x 2)cm.  Fornecimento e instalação, exclusive fornecimento das ferragens.</t>
  </si>
  <si>
    <t>ES 10.15.0456 (/)</t>
  </si>
  <si>
    <t>Porta com painel de veneziana, de (70x210)cm.  Fornecimento e instalação, exclusive fornecimento de ferragens, aduela e alizares.</t>
  </si>
  <si>
    <t>ES 10.15.0503 (/)</t>
  </si>
  <si>
    <t>Porta com painel de veneziana, de (70 x 210 x 3)cm, inclusive guarnição, sendo a aduela de (13 x 3)cm e alizares de (5 x 2)cm.  Fornecimento e instalação, exclusive fornecimento de ferragens.</t>
  </si>
  <si>
    <t>ES 10.15.0553 (/)</t>
  </si>
  <si>
    <t>Porta com painel de veneziana, de (70 x 210 x 3)cm, inclusive guarnição, sendo a aduela de (14 x 3)cm e alizares de (5 x 2)cm.  Fornecimento e instalação, exclusive fornecimento de ferragens.</t>
  </si>
  <si>
    <t>ES 10.15.0656 (A)</t>
  </si>
  <si>
    <t>Porta com painel de veneziana, para PC, de (300 x 200 x 3)cm, em 4 folhas guarnição de marco, de (7 x 3)cm.  Fornecimento e instalação, exclusive fornecimento de ferragens.</t>
  </si>
  <si>
    <t>ES 10.20 Janelas</t>
  </si>
  <si>
    <t>ES 10.20.0050 (A)</t>
  </si>
  <si>
    <t>Janela basculante em madeira, medindo: (0,80 x 1,45)m, com 3 folhas, com acabamento para pintura.  Exclusive pintura, vidro e ferragem.  Fornecimento e instalação.</t>
  </si>
  <si>
    <t>ES 10.20.0100 (/)</t>
  </si>
  <si>
    <t>Janela de correr em madeira medindo: (110 x 140)cm, com 2 folhas, inclusive guarnição.  Fornecimento e instalação, exclusive fornecimento de ferragens.</t>
  </si>
  <si>
    <t>ES 10.20.0150 (/)</t>
  </si>
  <si>
    <t>Janela de correr em madeira, medindo: (150 x 150 x 3,5)cm, com 2 folhas, para vidro, com bandeira em caixilho de vidro, inclusive guarnição.  Fornecimento e instalação, exclusive fornecimento de ferragens.</t>
  </si>
  <si>
    <t>ES 10.20.0153 (/)</t>
  </si>
  <si>
    <t>Janela de correr em madeira, medindo: (150 x 150 x 3,5)cm, com 2 folhas, para vidro, com bandeira em caixilho de vidro, inclusive guarnição, sendo a aduela de (13 x 3)cm, e alizares de (5 x 2)cm.  Fornecimento e coloção, exclusive fornecimento de ferragens.</t>
  </si>
  <si>
    <t>ES 10.20.0156 (/)</t>
  </si>
  <si>
    <t>Janela de madeira medindo: (300 x 200)cm, tipo caixilho para vidro, bandeira em veneziana, com 2 folhas de correr, inclusive guarnição, com acabamento para pintura.  Exclusive pintura, vidro e ferragem.  Fornecimento e instalação.</t>
  </si>
  <si>
    <t>ES 10.20.0203 (/)</t>
  </si>
  <si>
    <t>Janela de correr em madeira, medindo: (210 x 140)cm, com 4 folhas, inclusive guarnição.  Fornecimento e instalação, exclusive fornecimento de ferragens.</t>
  </si>
  <si>
    <t>ES 10.20.0250 (/)</t>
  </si>
  <si>
    <t>Janela guilhotina em madeira, medindo: (150 x 150 x 3)cm, com 2 folhas, inclusive guarnição com marco duplo, em caixilho para vidro, presos em borboletas.  Fornecimento e instalação, exclusive fornecimento de ferragem.</t>
  </si>
  <si>
    <t>ES 10.20.0253 (A)</t>
  </si>
  <si>
    <t>Janela guilhotina de madeira maciça medindo: (150 x 150 x 3,5)cm, com 2 folhas, em caixilho para vidro, marco duplo, com caixas para contra pesos.  Fornecimento e instalação, exclusive fornecimento de ferragens.</t>
  </si>
  <si>
    <t>ES 10.20.0300 (/)</t>
  </si>
  <si>
    <t>Janela veneziana em madeira, medindo: (100 x 100 x 3)cm, tipo VVP, vidro e postigo em 2 folhas, inclusive guarnição com marco de (7 x 3)cm e alizar(5 x 2)cm.  Exclusive fornecimento de ferragem.  Fornecimento e instalação.</t>
  </si>
  <si>
    <t>ES 10.20.0303 (/)</t>
  </si>
  <si>
    <t>Janela veneziana em madeira, medindo: (120 x 150 x 3)cm, tipo VVP, vidro e postigo em 2 folhas, inclusive guarnição com marco de (7 x 3)cm e alizar (5 x 2)cm.  Exclusive fornecimento de ferragem.  Fornecimento e instalação.</t>
  </si>
  <si>
    <t>ES 10.20.0306 (/)</t>
  </si>
  <si>
    <t>Janela em veneziana de madeira medindo: (230 x 80)cm, com 2 folhas de correr, inclusive guarnição, com acabamento para pintura.  Exclusive pintura, vidro e ferragem.  Fornecimento e instalação.</t>
  </si>
  <si>
    <t>ES 10.25 Peças de Madeira</t>
  </si>
  <si>
    <t>ES 10.25.0050 (/)</t>
  </si>
  <si>
    <t>Compensado - chapa de madeira compensada, de 6mm de espessura medindo: (2,20 x 1,60)m.  Fornecimento.</t>
  </si>
  <si>
    <t>ES 10.25.0053 (/)</t>
  </si>
  <si>
    <t>Compensado - chapa de madeira compensada, de 8mm de espessura, medindo: (2,20 x 1,60)m.  Fornecimento.</t>
  </si>
  <si>
    <t>ES 10.25.0062 (/)</t>
  </si>
  <si>
    <t>Compensado - chapa de madeira compensada, de 15mm de espessra, medindo: (2,20 x 1,60)m.  Fornecimento.</t>
  </si>
  <si>
    <t>ES 10.25.0068 (/)</t>
  </si>
  <si>
    <t>Compensado - chapa de madeira compensada, de 20mm de espessura, medindo: (2,20 x 1,60m).  Fornecimento.</t>
  </si>
  <si>
    <t>ES 10.25.0071 (/)</t>
  </si>
  <si>
    <t>Compensado - chapa de madeira compensada, de 25mm de espessura, medindo: (2,20 x 1,60)m.  Fornecimento.</t>
  </si>
  <si>
    <t>ES 10.25.0100 (/)</t>
  </si>
  <si>
    <t>Compensado naval de 10mm (chapa de 2,20x1,10)m.  Fornecimento.</t>
  </si>
  <si>
    <t>ES 10.25.0106 (/)</t>
  </si>
  <si>
    <t>Compensado naval de 14mm (chapa de 2,20x1,10)m.  Fornecimento.</t>
  </si>
  <si>
    <t>ES 10.25.0120 (/)</t>
  </si>
  <si>
    <t>Madeira de reflorestamento, em tora, até 6m de comprimento, diâmetro de 12cm - Fornecimento.</t>
  </si>
  <si>
    <t>ES 10.25.0125 (/)</t>
  </si>
  <si>
    <t>Madeira de reflorestamento, em tora, até 10m de comprimento, com diâmetro de 15cm - Fornecimento.</t>
  </si>
  <si>
    <t>ES 10.25.0130 (/)</t>
  </si>
  <si>
    <t>Madeira de reflorestamento, em tora, auto clavada, até 10m de comprimento, com diâmetro de 15cm - Fornecimento.</t>
  </si>
  <si>
    <t>ES 10.25.0135 (/)</t>
  </si>
  <si>
    <t>Madeira de reflorestamento, em tora, até 10m de comprimento, com diâmetro de 25cm - Fornecimento.</t>
  </si>
  <si>
    <t>ES 10.25.0150 (/)</t>
  </si>
  <si>
    <t>Peça em madeira aparelhada, de (5 x 2,5)cm.  Fornecimento.</t>
  </si>
  <si>
    <t>ES 10.25.0200 (/)</t>
  </si>
  <si>
    <t>Peça (pranchão) em madeira serrada, de (2"x8").  Fornecimento.</t>
  </si>
  <si>
    <t>ES 10.25.0225 (/)</t>
  </si>
  <si>
    <t>Peça em madeira aparelhada, de (1,5 x 5)cm.  Fornecimento.</t>
  </si>
  <si>
    <t>ES 10.25.0256 (/)</t>
  </si>
  <si>
    <t>Peça em madeira serrada, de (7,5cm x 7,5cm / 3" x 3").  Fornecimento.</t>
  </si>
  <si>
    <t>ES 10.25.0259 (/)</t>
  </si>
  <si>
    <t>Peça em madeira serrada, de (7,5cm x 11,25cm / 3" x 4 1/2").  Fornecimento.</t>
  </si>
  <si>
    <t>ES 10.25.0262 (/)</t>
  </si>
  <si>
    <t>Peça em madeira serrada, seção (7,5cm x 15cm / 3" x 6").  Fornecimento.</t>
  </si>
  <si>
    <t>ES 10.25.0315 (/)</t>
  </si>
  <si>
    <t>Peça de madeira serrada, de (7,5 x 15)cm.  Fornecimento.</t>
  </si>
  <si>
    <t>ES 10.30 Prateleiras</t>
  </si>
  <si>
    <t>ES 10.30.0050 (A)</t>
  </si>
  <si>
    <t>Prateleira em chapa compensado de 20mm de espessura, com largura de 40cm, encabeçada com sarrafo aparelhado de (2 x 2)cm, sobre cantoneiras de ferro.  Fornecimento e instalação.</t>
  </si>
  <si>
    <t>ES 10.30.0056 (A)</t>
  </si>
  <si>
    <t>Prateleira em compensado, com espessura 2cm, largura 40cm, revestida em fórmica nas 2 faces e espessura, sobre cantoneira de ferro.</t>
  </si>
  <si>
    <t>ES 10.30.0100 (A)</t>
  </si>
  <si>
    <t>Prateleira em chapa de compensado de 20mm de espessura, com largura de 50cm, encabeçada com sarrafo aparelhado de (2 x 2)cm, sobre cantoneiras de ferro.  Fornecimento e instalação.</t>
  </si>
  <si>
    <t>ES 10.30.0103 (A)</t>
  </si>
  <si>
    <t>Prateleira em compensado, com espessura 2cm, largura 50cm, revestida em fórmica nas 2 faces e espessura, sobre cantoneira de chapa de ferro com abas iguais de 1"x1/8".</t>
  </si>
  <si>
    <t>ES 10.30.0150 (A)</t>
  </si>
  <si>
    <t>Prateleira em chapa de compensado de 20mm de espessura, com largura de 60cm, encabeçada com sarrafo aparelhado de (2 x 2)cm, sobre cantoneiras de ferro.  Fornecimento e instalação.</t>
  </si>
  <si>
    <t>ES 10.30.0153 (A)</t>
  </si>
  <si>
    <t>Prateleira em compensado, com espessura 2cm, largura 60cm, revestida em fórmica nas 2 faces e espessura, sobre cantoneira de ferro.</t>
  </si>
  <si>
    <t>ES 10.30.0156 (A)</t>
  </si>
  <si>
    <t>Prateleira em compensado, com espessura 2cm, largura 60cm, revestida em fórmica nas 2 faces e espessura, sobre cantoneira de chapa de ferro com abas iguais de 1"x1/8".</t>
  </si>
  <si>
    <t>ES 10.35 Quadros</t>
  </si>
  <si>
    <t>ES 10.35.0060 (/)</t>
  </si>
  <si>
    <t>Quadro de aula padrão Riourbe medindo: (6,00x1,20)m em 03 quadros, executado em madeira compensada de 10 mm, medindo o quadro central (3,00x1,20)m revestido em laminado com 1mm de espessura brancoline para giz líquido referência F-608 da Fórmica ou similar, e quadros nas duas laterais medindo aproximadamente (1,50x1,20)m revestido em laminado de 1 mm de espessura lousaline referência F-208 da Fórmica ou similar, moldura com peças verticais em madeira envernizada de (5x2)cm, sendo utilizado horizontalmente na parte superior uma peça de (10x2,5)cm e na parte inferior uma peça de (20x2,5)cm com porta giz.  Fornecimento e instalação.</t>
  </si>
  <si>
    <t>ES 10.35.0100 (A)</t>
  </si>
  <si>
    <t>Quadro mural em compensado, de 10mm, inclusive moldura de madeira aparelhada.  Fornecimento e instalação.</t>
  </si>
  <si>
    <t>ES 10.35.0150 (/)</t>
  </si>
  <si>
    <t>Quadro mural de Celotex ou similar com flanelógrafo, medindo: (5,85x1,20)m, moldura de madeira aparelhada envernizada.  Fornecimento e instalação.</t>
  </si>
  <si>
    <t>ES 10.99 Diversos</t>
  </si>
  <si>
    <t>ES 10.99.0050 (/)</t>
  </si>
  <si>
    <t>Balcão basculável em compensado naval de 10mm, com acabamento de fórmica, medindo: (1,50x0,30)m.  Fornecimento e instalação.</t>
  </si>
  <si>
    <t>ES 10.99.0100 (/)</t>
  </si>
  <si>
    <t>Barra em madeira maciça, de (20 x 2,5)cm, aparelhada em uma face e nos topos, para proteção de paredes de salas de aula.  Fornecimento e instalação.</t>
  </si>
  <si>
    <t>ES 10.99.0150 (A)</t>
  </si>
  <si>
    <t>Caixilho fixo, em madeira maciça aparelhada, modulado, com 3cm de espessura, para aplicação de vidro, exclusive a guarnição.  Fornecimento e instalação.</t>
  </si>
  <si>
    <t>ES 10.99.0153 (B)</t>
  </si>
  <si>
    <t>Caixilho fixo, em madeira maciça aparelhada, modulado com 3cm de espessura, em venezianas, exclusive a guarnição.  Fornecimento e instalação.</t>
  </si>
  <si>
    <t>ES 10.99.0200 (A)</t>
  </si>
  <si>
    <t>Cerca de sarrafos verticais em madeira maciça aparelhada, (1,5 x 4)cm e 120cm de altura, pregados sobre sarrafos horizontais de (5 x 5)cm, apoiados sobre montantes de (7,5 x 7,5)cm, espaçados de 2m.  Fornecimento e instalação.</t>
  </si>
  <si>
    <t>ES 10.99.0203 (A)</t>
  </si>
  <si>
    <t>Cerca divisória em madeira de reflorestamento, tratada, com Pentox ou similar, módulo de 12,30, com diâmetro de 0,15m, altura variável de 1m a 1,50m livre, 1m enterrado, espaçados de 1,35m com 5 fios corridos de arame galvanizado nº 12 (módulo).</t>
  </si>
  <si>
    <t>ES 10.99.0230 (/)</t>
  </si>
  <si>
    <t>Corrimão de madeira aparelhada e envernizada, nas dimensões (5 X 2,50)cm, fixado em parede por grampos metálicos. Fornecimento e instalação.</t>
  </si>
  <si>
    <t>ES 10.99.0250 (A)</t>
  </si>
  <si>
    <t>Deck em madeira aparelhada, formado por peças de (2x10)cm, com intervalos de 2,5cm e apoiadas em travessas de madeirea serrada (7,5cm x 7,5cm / 3" x 3") e estrutura em toras de madeira com 25cm de diâmetro, tratado com Pentox ou similar, altura útil média de 1,50m, enterrado 1m de profundidade.</t>
  </si>
  <si>
    <t>ES 10.99.0253 (/)</t>
  </si>
  <si>
    <t>Deck em madeira aparelhada, com assoalho de (20 x 2)cm, vigas longitudinais de (7,5 x 15)cm, transversais de (10 x 15)cm, guarda-corpo composto de peças de (15 x 15)cm e (20 x 2,5)cm, conforme projeto.  Fornecimento e instalação.</t>
  </si>
  <si>
    <t>ES 10.99.0300 (A)</t>
  </si>
  <si>
    <t>Esquadrias, armários, bancas e balcões de madeira com revestimento em laminado melamínico texturizado, com espessura 1,3mm.  Fornecimento e instalação.</t>
  </si>
  <si>
    <t>ES 10.99.0350 (A)</t>
  </si>
  <si>
    <t>Estrado em madeira serrada, formado por ripas com intervalo de 2,5cm e apoiados em travessas de (7,5 x 7,5)cm espaçadas em 10cm, fixadas com parafusos de latão de 1 1/2".  Fornecimento e instalação.</t>
  </si>
  <si>
    <t>ES 10.99.0400 (/)</t>
  </si>
  <si>
    <t>Estrutura treliçada para fixação de luminárias, conforme projeto RIO-URBE.  Fornecimento e instalação.</t>
  </si>
  <si>
    <t>ES 10.99.0450 (A)</t>
  </si>
  <si>
    <t>Frisos em madeira aparelhada, de (3 x 1,5)cm, boleado.  Fornecimento e instalação.</t>
  </si>
  <si>
    <t>ES 10.99.0500 (/)</t>
  </si>
  <si>
    <t>Guarda-corpo de madeira aparelhada, na altura útil de 1m, engastado 5cm no concreto, intercalado por montantes de (7,5cm x 11,25cm / 3" x 4 1/2"), com espaçamento de 1m, formando módulos "X", para contraventamento, com peças de (3,75cm x 7,5cm / 1 1/2" x 3").  Fornecimento e instalação.</t>
  </si>
  <si>
    <t>ES 10.99.0550 (B)</t>
  </si>
  <si>
    <t>Ninho para passarinho em madeira serrada, conforme projeto RIOZOO.  Fornecimento e instalação.</t>
  </si>
  <si>
    <t>ES 10.99.0600 (/)</t>
  </si>
  <si>
    <t>Porta acústica Somax ou similar, 46db referência PS2, nas dimensões de (1800x2100)mm, inclusive fechadura com maçaneta, cilindro e marco removível.  Fornecimento e instalação.</t>
  </si>
  <si>
    <t>ES 10.99.0603 (/)</t>
  </si>
  <si>
    <t>Porta acústica Somax ou similar, 56db referência PS1, nas dimensões de (1600x2100)mm, inclusive ferragens anti-pânico e marco removível.  Fornecimento e instalação.</t>
  </si>
  <si>
    <t>ES 10.99.0606 (/)</t>
  </si>
  <si>
    <t>Porta acústica Somax ou similar, 56db referência PS3 e PS4, nas dimensões de (2000x2100)mm, inclusive ferragens anti-pânico e marco removível.  Fornecimento e instalação.</t>
  </si>
  <si>
    <t>ES 15 Esquadrias de Alumínio</t>
  </si>
  <si>
    <t>ES 15.05 Portas</t>
  </si>
  <si>
    <t>ES 15.05.0050 (A)</t>
  </si>
  <si>
    <t>Porta de alumínio anodizado, medindo: (0,80x2,10)m, tendo 1 contra-pinázio dividindo a esquadria em 2 vazios para vidro, em perfis série 25.  Fornecimento e instalação, exclusive fechaduras.</t>
  </si>
  <si>
    <t>ES 15.05.0100 (A)</t>
  </si>
  <si>
    <t>Porta de alumínio anodizado, medindo: (1,50x2,10)m, em 2 folhas de abrir, tendo 1 contra-pinázio dividindo a esquadria em 2 vazios para vidro, em perfis série 25.  Fornecimento e instalaçãoo, exclusive fechadura.</t>
  </si>
  <si>
    <t>ES 15.05.0150 (/)</t>
  </si>
  <si>
    <t>Porta de alumínio anodizado natural, perfil série 25, em veneziana.  Fornecimento e instalação.</t>
  </si>
  <si>
    <t>ES 15.05.0200 (A)</t>
  </si>
  <si>
    <t>Porta de correr em alumínio, em perfis série 30, com marco.  Fornecimento e instalação, exclusive fechadura.</t>
  </si>
  <si>
    <t>ES 15.10 Janelas</t>
  </si>
  <si>
    <t>ES 15.10.0050 (A)</t>
  </si>
  <si>
    <t>Janela de alumínio anodizado, tipo projetante medindo: (0,60x0,90)m, com 1 painel projetante, provida de haste de comando, em perfis série 25.  Fornecimento e instalação.</t>
  </si>
  <si>
    <t>ES 15.10.0100 (A)</t>
  </si>
  <si>
    <t>Janela de alumínio anodizado, fosco, tipo Maxim-Air ou similar, série 25, com 50cm de altura, em 4 módulos de 1m cada, com parte inferior fixa.  Fornecimento e instalação.</t>
  </si>
  <si>
    <t>ES 15.10.0103 (A)</t>
  </si>
  <si>
    <t>Janela de alumínio anodizado, fosco, tipo Maxim-Air ou similar, série 25, com 90cm de altura, em 4 módulos de 1m cada, com parte inferior fixa.  Fornecimento e instalação.</t>
  </si>
  <si>
    <t>ES 15.10.0200 (A)</t>
  </si>
  <si>
    <t>Janela de alumínio anodizado, natural fosco, em perfis extrutados, liga ASTM 6063, dureza T5, medindo: (9,50x1,75)m, conforme projeto Sambódromo.  Fornecimento e instalação.</t>
  </si>
  <si>
    <t>ES 15.10.0250 (/)</t>
  </si>
  <si>
    <t>Janela projetante de alumínio anodizado, tipo maxim-air, em perfis série 25, com 1painel deslizante-projetante.  Fornecimento e instalação.</t>
  </si>
  <si>
    <t>ES 15.10.0300 (/)</t>
  </si>
  <si>
    <t>Janela de correr de alumínio anodizado, em perfis série 28, com 2 folhas de correr.  Fornecimento e instalação.</t>
  </si>
  <si>
    <t>ES 15.10.0350 (/)</t>
  </si>
  <si>
    <t>Janela de correr de alumínio anodizado, em perfis série 28, com 2 folhas de correr e bandeira de 0,50m com 2 painéis basculantes.  Fornecimento e instalação.</t>
  </si>
  <si>
    <t>ES 15.10.0400 (/)</t>
  </si>
  <si>
    <t>Janela basculante em alumínio anodizado, perfis Série 28, com 1 ordem e báscula inferior fixa.  Fornecimento e instalação.</t>
  </si>
  <si>
    <t>ES 15.10.0403 (/)</t>
  </si>
  <si>
    <t>Janela basculante em alumínio anodizado, perfis Série 28, com 2 ordens e báscula inferior fixa.  Fornecimento e instalação.</t>
  </si>
  <si>
    <t>ES 15.10.0450 (/)</t>
  </si>
  <si>
    <t>Janela de correr de alumínio anodizado, em perfis série 28, com 2 folhas fixas e 2 folhas de correr.  Fornecimento e instalação.</t>
  </si>
  <si>
    <t>ES 15.10.0453 (/)</t>
  </si>
  <si>
    <t>Janela de correr de alumínio anodizado, em perfis série 28, com 2 folhas fixas, 2 folhas de correr e bandeira de 0,50m com 2 painéis basculantes.  Fornecimento e instalação.</t>
  </si>
  <si>
    <t>ES 15.10.0600 (/)</t>
  </si>
  <si>
    <t>Janela fixa em alumínio anodizado, perfil extrudado, série especial, com espessura mínima de camada anódica de 20 micra, na cor preta, com duas folha tipo veneziana, medindo: (1,70x0,40)m, com ferragens e gaxetas de primeira qualidade.  Fornecimento e instalação.</t>
  </si>
  <si>
    <t>ES 15.10.0603 (/)</t>
  </si>
  <si>
    <t>Janela fixa em alumínio anodizado, perfil extrudado, série especial, com espessura mínima de camada anódica de 20 micra, na cor preta, folha tipo veneziana, medindo: (1,95x0,60)m, com ferragens e gaxetas de primeira qualidade.  Fornecimento e instalação.</t>
  </si>
  <si>
    <t>ES 15.10.0800 (/)</t>
  </si>
  <si>
    <t>Janela projetante em alumínio anodizado, perfil extrudado, série especial, com espessura mínima de camada anódica de 20 micra, na cor preta, com duas folhas tipo Maxin-Air, com vidro temperado, medindo: (1,70x0,95)m, com ferragens e gaxetas de primeira qualidade.  Fornecimento e instalação.</t>
  </si>
  <si>
    <t>ES 15.10.0803 (A)</t>
  </si>
  <si>
    <t>Janela projetante em alumínio anodizado, perfil extrudado, série especial, com espessura mínima de camada anódica de 20 micra, na cor preta, com duas folhas tipo Maxim-Air e uma folha fixa com vidro duplo, medindo: (1,75x0,60)mm, com ferragens e gaxetas de primeira qualidade.  Fornecimento e instalação.</t>
  </si>
  <si>
    <t>ES 15.99 Diversos</t>
  </si>
  <si>
    <t>ES 15.99.0050 (/)</t>
  </si>
  <si>
    <t>Bate-macas de alumínio para proteção das portas, constituído em chapas de alumínio, fixada por meio de rebites.</t>
  </si>
  <si>
    <t>ES 15.99.0100 (A)</t>
  </si>
  <si>
    <t>Caixilho fixo, de alumínio anodizado em veneziana para vidro, perfil série 25.  Fornecimento e instalação.</t>
  </si>
  <si>
    <t>ES 15.99.0250 (/)</t>
  </si>
  <si>
    <t>Guichê em alumínio, tipo guilhotina, com (1,00x1,00)m.  Fornecimento e instalação.</t>
  </si>
  <si>
    <t>ES 15.99.0500 (/)</t>
  </si>
  <si>
    <t>Proteção de arestas de parede em cantoneira de alumínio de (1 1/2"x1/8"), fixado com parafuso de ferro cromado e buchas de plástico.  Fornecimento e instalação.</t>
  </si>
  <si>
    <t>ES 20 Esquadrias de Aço Laminado</t>
  </si>
  <si>
    <t>ES 20.05 Portas de Aço Laminado</t>
  </si>
  <si>
    <t>ES 20.05.0025 (/)</t>
  </si>
  <si>
    <t>Porta balcão de abrir em aço laminado a frio com adição de cobre (Aço-Cor), em quatro folhas, sendo duas folhas externas em veneziana e as 2 folhas internas com divisões horizontais, pintada com tinta primer, com largura e altura aproximadas de (1,20x2,10)m, inclusive fechadura de cilindro, dobradiças, trincos e puxadores, e exclusive vidros. Fornecimento e instalação, com fixação de vidros utilizando massa.</t>
  </si>
  <si>
    <t>ES 20.05.0050 (/)</t>
  </si>
  <si>
    <t>Porta de abrir de aço laminado a frio com adição de cobre (Aço-Cor),  tipo Veneziana, pintada com tinta primer, com altura e largura aproximada de (0,80x2,10)m,  inclusive fechadura de cilindro e dobradiças.   Fornecimento e instalação.</t>
  </si>
  <si>
    <t>ES 20.05.0053 (/)</t>
  </si>
  <si>
    <t>Porta de abrir em aço laminado a frio com adição de cobre (Aço-Cor), com almofada e divisões horizontais, pintada com tinta primer, com altura e largura aproximadas de (0,80x2,10)m, inclusive fechadura de cilindro e dobradiças, exclusive vidros.  Fornecimento e instalação, com fixação de vidros utilizando massa.</t>
  </si>
  <si>
    <t>ES 20.05.0056 (/)</t>
  </si>
  <si>
    <t>Porta de abrir em aço laminado a frio com adição de cobre (Aço-Cor), quadriculada, pintada com tinta primer, com altura e largura aproximadas de (0,80x2,10)m, inclusive fechadura de cilindro e dobradiças, e exclusive vidros.  Fornecimento e instalação, com fixação de vidros utilizando massa.</t>
  </si>
  <si>
    <t>ES 20.05.0103 (A)</t>
  </si>
  <si>
    <t>Porta de abrir em aço laminado a frio com adição de cobre (Aço Cor), com almofada e básculas, pintada com tinta primer, com altura e largura aproximadas de (0,80x2,10)m, inclusive fechadura de cilindro e dobradiças, e exclusive vidros.  Fornecimento e instalação, com fixação de vidros utilizando massa.</t>
  </si>
  <si>
    <t>ES 20.05.0150 (A)</t>
  </si>
  <si>
    <t>Porta de abrir em aço laminado a frio com adição de cobre (aço-Cor), em duas folhas, com divisões horizontais, pintada com tinta primer, com altura e largura aproximadamente de (1,40x2,10)m, inclusive fechadura de cilindro e dobradiças.  Fornecimento e instalação.</t>
  </si>
  <si>
    <t>ES 20.05.0200 (A)</t>
  </si>
  <si>
    <t>Porta de correr em aço laminado a frio com adição de cobre (Aço-Cor), em quatro folhas, quadriculada, pintada com tinta primer, com largura e altura aproximadas de (2,00x2,10)m, inclusive fechadura de cilindro e puxadores, e exclusive vidros.  Fornecimento e instalação, com fixação de vidros utilizando massa.</t>
  </si>
  <si>
    <t>ES 20.05.0250 (/)</t>
  </si>
  <si>
    <t>Porta de abrir em aço laminado a frio com adição de cobre (Aço-Cor), tipo veneziana, pintada com tinta primer, com altura e largura aproximadas de (0,60x2,10)m,  inclusive fechadura de cilindro e dobradiças.  Fornecimento e instalação.</t>
  </si>
  <si>
    <t>ES 20.05.0300 (/)</t>
  </si>
  <si>
    <t>Porta de abrir em aço laminado a frio com adição de cobre (Aço-Cor), tipo veneziana, pintada com tinta primer, com altura e largura aproximadas de (0,70x2,10)m,  inclusive fechadura de cilindro e dobradiças.  Fornecimento e instalação.</t>
  </si>
  <si>
    <t>ES 20.10 Janelas de Aço Laminado</t>
  </si>
  <si>
    <t>ES 20.10.0050 (/)</t>
  </si>
  <si>
    <t>Janela basculante de aço laminado a frio com adição de cobre, de 1 seção com 1 báscula, medindo: (0,40x0,60)m, pré-pintada, completa, com 2 quadros fixos, sendo 1 superior e 1 inferior.  Fixação de vidros, exclusive estes, mediante massa.   Fornecimento e instalação.</t>
  </si>
  <si>
    <t>ES 20.10.0053 (/)</t>
  </si>
  <si>
    <t>Janela basculante de aço laminado a frio com adição de cobre, de 1 seção com 2 básculas, medindo: (0,60x0,60)m, pré-pintada, completa, com 2 quadros fixos, sendo 1 superior e 1 inferior.  Fixação de vidros, exclusive estes, mediante massa.   Fornecimento e instalação.</t>
  </si>
  <si>
    <t>ES 20.10.0056 (/)</t>
  </si>
  <si>
    <t>Janela basculante de aço laminado a frio com adição de cobre, de 1 seção com 2 básculas, medindo: (0,60x0,80)m, pré-pintada, completa, com 2 quadros fixos, sendo 2 partes laterais fixas sem divisões, sendo 1 superior e 1 inferior.  Fixação de vidros, exclusive estes, mediante massa.   Fornecimento e instalação.</t>
  </si>
  <si>
    <t>ES 20.10.0059 (/)</t>
  </si>
  <si>
    <t>Janela basculante de aço laminado a frio com adição de cobre, de 1 seção com 2 básculas, medindo: (0,60x1,00)m, pré-pintada, completa, com 2 quadros fixos, sendo 2 partes laterais fixas sem divisões, sendo 1 superior e 1 inferior.  Fixação de vidros, exclusive estes, mediante massa.   Fornecimento e instalação.</t>
  </si>
  <si>
    <t>ES 20.10.0062 (/)</t>
  </si>
  <si>
    <t>Janela basculante de aço laminado a frio com adição de cobre, de 1 seção com 2 básculas, medindo: (0,60x1,20)m, pré-pintada, completa, com 2 quadros fixos, sendo 2 partes laterais fixas sem divisões, sendo 1 superior e 1 inferior.  Fixação de vidros, exclusive estes, mediante massa.   Fornecimento e instalação.</t>
  </si>
  <si>
    <t>ES 20.10.0065 (/)</t>
  </si>
  <si>
    <t>Janela basculante de aço laminado a frio com adição de cobre, de 1 seção com 2 básculas, medindo: (0,60x1,50)m, pré-pintada, completa, com 2 quadros fixos, sendo 2 partes laterais fixas sem divisões, sendo 1 superior e 1 inferior.  Fixação de vidros, exclusive estes, mediante massa.   Fornecimento e instalação.</t>
  </si>
  <si>
    <t>ES 20.10.0100 (/)</t>
  </si>
  <si>
    <t>Janela basculante de aço laminado a frio com adição de cobre, de 1 seção com 3 básculas, medindo: (0,80x0,60)m, pré-pintada, completa, com 2 quadros fixos, sendo 2 partes laterais fixas com divisões, sendo 1 superior e 1 inferior.  Fixação de vidros, exclusive estes, mediante massa.   Fornecimento e instalação.</t>
  </si>
  <si>
    <t>ES 20.10.0103 (/)</t>
  </si>
  <si>
    <t>Janela basculante de aço laminado a frio com adição de cobre, de 1 seção com 3 básculas, medindo: (0,80x0,80)m, pré-pintada, completa, com 2 quadros fixos, sendo 2 partes laterais fixas com divisões, sendo 1 superior e 1 inferior.  Fixação de vidros, exclusive estes, mediante massa.   Fornecimento e instalação.</t>
  </si>
  <si>
    <t>ES 20.10.0106 (/)</t>
  </si>
  <si>
    <t>Janela basculante de aço laminado a frio com adição de cobre, de 1 seção com 3 básculas, medindo: (0,80x1,00)m, pré-pintada, completa, com 2 quadros fixos, sendo 2 partes laterais fixas com divisões, sendo 1 superior e 1 inferior.  Fixação de vidros, exclusive estes, mediante massa.   Fornecimento e instalação.</t>
  </si>
  <si>
    <t>ES 20.10.0109 (/)</t>
  </si>
  <si>
    <t>Janela basculante de aço laminado a frio com adição de cobre, de 1 seção com 3 básculas, medindo: (0,80x1,20)m, pré-pintada, completa, com 2 quadros fixos, sendo 2 partes laterais fixas com divisões, sendo 1 superior e 1 inferior.  Fixação de vidros, exclusive estes, mediante massa.   Fornecimento e instalação.</t>
  </si>
  <si>
    <t>ES 20.10.0153 (/)</t>
  </si>
  <si>
    <t>Janela basculante de aço laminado a frio com adição de cobre, de 1 seção com 4 básculas, medindo: (1,00x1,00)m, pré-pintada, completa, com 2 quadros fixos, sendo 2 partes laterais fixas com divisões, sendo 1 superior e 1 inferior.  Fixação de vidros, exclusive estes, mediante massa.  Fornecimento e instalação.</t>
  </si>
  <si>
    <t>ES 20.10.0156 (/)</t>
  </si>
  <si>
    <t>Janela basculante de aço laminado a frio com adição de cobre, de 1 seção com 4 básculas, medindo: (1,00x1,20)m, pré-pintada, completa, com 2 quadros fixos, sendo 2 partes laterais fixas com divisões, sendo 1 superior e 1 inferior.  Fixação de vidros, exclusive estes, mediante massa.   Fornecimento e instalação.</t>
  </si>
  <si>
    <t>ES 20.10.0159 (/)</t>
  </si>
  <si>
    <t>Janela basculante de aço laminado a frio com adição de cobre, de 1 seção com 4 básculas, medindo: (1,00x1,50)m, pré-pintada, completa, com 2 quadros fixos, sendo 2 partes laterais fixas com divisões, sendo 1 superior e 1 inferior.  Fixação de vidros, exclusive estes, mediante massa.   Fornecimento e instalação.</t>
  </si>
  <si>
    <t>ES 20.10.0203 (/)</t>
  </si>
  <si>
    <t>Janela basculante de aço laminado a frio com adição de cobre, de 1 seção com 5 básculas, medindo: (1,20x1,20)m, pré-pintada, completa, com 2 quadros fixos, sendo 2 partes laterais fixas com divisões, sendo 1 superior e 1 inferior.  Fixação de vidros, exclusive estes, mediante massa.   Fornecimento e instalação.</t>
  </si>
  <si>
    <t>ES 20.10.0212 (/)</t>
  </si>
  <si>
    <t>Janela de correr de aço laminado a frio com adição de cobre, com bandeira basculante, medindo: (1,20x1,50)m,  pré-pintada, completa, sem divisões, com 4 folhas: sendo 2 folhas laterais fixas, 2 folhas centrais de correr para receberem vidros.  Fixação de vidros, exclusive estes, mediante massa.  Fornecimento e instalação.</t>
  </si>
  <si>
    <t>ES 20.10.0215 (/)</t>
  </si>
  <si>
    <t>Janela de correr de aço laminado a frio com adição de cobre, com bandeira basculante, medindo: (1,20x2,00)m,  pré-pintada, completa, sem divisões, com 4 folhas: sendo 2 folhas laterais fixas, 2 folhas centrais de correr para receberem vidros.  Fixação de vidros, exclusive estes, mediante massa.  Fornecimento e instalação.</t>
  </si>
  <si>
    <t>ES 20.10.0250 (/)</t>
  </si>
  <si>
    <t>Janela de correr de aço laminado a frio com adição de cobre, Maxim-Ar, medindo: (0,60x0,40x0,05)m, com baguete externo, com grade elo, pré-pintada, referência 6541303-5, modelo JMGE, inclusive ferragens, Sasazaki ou similar.  Fornecimento e instalação.</t>
  </si>
  <si>
    <t>ES 20.10.0253 (/)</t>
  </si>
  <si>
    <t>Janela de correr de aço laminado a frio com adição de cobre, Maxim-Ar, medindo: (0,60x0,60x0,05)cm, com massa externa quadriculada, grade, pré-pintada, referência 6541723-5, modelo JMQGQ, inclusive ferragens, Sasazaki ou similar.   Fornecimento e instalação.</t>
  </si>
  <si>
    <t>ES 20.10.0259 (A)</t>
  </si>
  <si>
    <t>Janela de correr de aço laminado a frio com adição de cobre, Maxim-Ar, medindo: (0,60x0,60)m, com massa externa quadriculada, grade, pré-pintada, referência 6541723-5, modelo JMQGQ, inclusive ferragens e junção de união, Sasazaki ou similar.  Exclusive os vidros.  Fornecimento e instalação.</t>
  </si>
  <si>
    <t>ES 20.10.0262 (/)</t>
  </si>
  <si>
    <t>Janela de aço laminado a frio com adição de cobre, Maxim-Ar, medindo: (1,00x0,60x0,05)m, com massa externa quadriculada, com grade, pré-pintada, referência 6541743-0, modelo JMQGQ, inclusive ferragens, Sasazaki ou similar.  Fornecimento e instalação.</t>
  </si>
  <si>
    <t>ES 20.10.0265 (/)</t>
  </si>
  <si>
    <t>Janela de correr de aço laminado a frio com adição de cobre, com bandeira projetante, medindo: (1,00x1,50x0,08)m, com 4 folhas, massa externa com divisão, grade elo, pré-pintada, referência 6341104-5, modelo JCBMDGE, inclusive ferragens, Sasazaki ou similar.  Fornecimento e instalação.</t>
  </si>
  <si>
    <t>ES 20.10.0268 (/)</t>
  </si>
  <si>
    <t>Janela de correr de aço laminado a frio com  adição de cobre, com bandeira basculante, medindo: (1,00x1,50)m,  pré-pintada, completa, com 4 folhas fixas e 2 folhas centrais de correr para receberem vidros, massa externa com divisões, grade, fixação dos vidros mediante massa, Linha Belfort, modelo JCBBDGE, Sasazaki ou similar.  Fornecimento e instalação.</t>
  </si>
  <si>
    <t>ES 20.10.0303 (/)</t>
  </si>
  <si>
    <t>Janela de correr de aço laminado a frio com adição de cobre, medindo: (1,20x1,20)m,  com bandeira projetante, massa externa quadrculada, com grade, com 4 folhas e batente referência 6361150-6, modelo JCBMQGQ, Sasazaki ou similar.  Exclusive os vidros.  Fornecimento e instalação.</t>
  </si>
  <si>
    <t>ES 20.10.0309 (/)</t>
  </si>
  <si>
    <t>Janela de correr de aço laminado a frio com adição de cobre, com bandeira basculante, medindo: (1,20x2,00)m, com 2 folhas fixas e 2 folhas centrais de correr, massa externa, com divisões, grade elo interna no vão central, modelo JCBMDG4F, Sasazaki ou similar.  Fornecimento e instalação.</t>
  </si>
  <si>
    <t>ES 20.10.0350 (/)</t>
  </si>
  <si>
    <t>Janela de correr de aço laminado a frio com adição de cobre, Maxim-Ar, medindo: (1,40x6,00)m, com grade, pré-pintada, referência 6541363-9, modelo JMGE, inclusive ferragens, Sasazaki ou similar.   Exclusive os vidros.  Fornecimento e instalação.</t>
  </si>
  <si>
    <t>ES 20.10.0403 (/)</t>
  </si>
  <si>
    <t>Janela de aço laminado a frio com adição de cobre, Maxim-Ar, medindo: (0,40x0,60)m, quadriculada com grade interna, referência 6541703-0, modelo JMQGQ, Sasazaki ou similar. Exclusive os vidros.  Fornecimento e instalação.</t>
  </si>
  <si>
    <t>ES 20.10.0412 (A)</t>
  </si>
  <si>
    <t>Janela de aço laminado a frio com adição de cobre, medindo: (0,60x1,20)m, referência 6541753-7, modelo JMQGQ, Sasazaki ou similar. Exclusive os vidros.  Fornecimento e instalação.</t>
  </si>
  <si>
    <t>ES 20.10.0421 (/)</t>
  </si>
  <si>
    <t>Janela de aço laminado a frio com adição de cobre, com bandeira projetante, medindo:  (1,00x2,00x0,14)m, massa externa com divisão, pré-pintada, referência 6341202-3, modelo JCBMD, inclusive ferragens, Sasazaki ou similar.  Fornecimento e instalação.</t>
  </si>
  <si>
    <t>ES 20.10.0424 (/)</t>
  </si>
  <si>
    <t>Janela de aço laminado a frio com adição de cobre, Maxim-Ar, medindo: (1,20x2,00)m, quadriculada com grade interna, referência 63612529, modelo JCBMQGQ, Sasazaki ou similar. Exclusive os vidros.  Fornecimento e instalação.</t>
  </si>
  <si>
    <t>ES 20.10.0427 (/)</t>
  </si>
  <si>
    <t>Conjunto de janela de aço laminado a frio com adição de cobre, tipo Maxim-ar, medindo: (1,40x1,20)m, com grade, composto por 2 módulos de (1,40x0,60)m, com 2 folhas cada e junção aço laminado a frio com adição de cobre, para janela Maxim-ar 140cm - modelos JMG2F e JJM - 140x000, respectivamente, Sasazaki ou similar.  Fornecimento e instalação.</t>
  </si>
  <si>
    <t>ES 20.10.0450 (/)</t>
  </si>
  <si>
    <t>Conjunto de janela de ferro, tipo Maxim-ar da Sasazaki ou similar, medindo: (2,40x0,60)m, composto por 4 módulos de (0,60x0,60)m, modelo JMG1F, com 1 folha, com grade elo e junção para janela Maxim-ar 60cm, modelo JJM, fixação do vidreo mediante baguete externo.  Fornecimento e instalação.</t>
  </si>
  <si>
    <t>ES 20.10.0550 (/)</t>
  </si>
  <si>
    <t>Janela veneziana de aço laminado a frio com adição de cobre, medindo: (1,20x2,00)m, referência 6121108-0, com postigo de vidro interno, Linha Multiflex, modelo JVM, Sasazaki ou similar.  Exclusive os vidros.  Fornecimento e instalação.</t>
  </si>
  <si>
    <t>ES 20.10.0553 (/)</t>
  </si>
  <si>
    <t>Janela veneziana de aço laminado a frio com adição de cobre, com 6 folhas, medindo: (1,50x1,20)m, Linha Silenfort, referência 6241207-0, modelo JVS, Sasazaki ou similar.  Exclusive os vidros.  Fornecimento e instalação.</t>
  </si>
  <si>
    <t>ES 20.10.0600 (/)</t>
  </si>
  <si>
    <t>Conjunto de janela de aço laminado a frio com adição de cobre, tipo Maxim-ar da Sasazaki ou similar, medindo: (2,00x0,60)m, composto por 1 módulo de (0,60x0,60)m, com 1 folha, 1 módulo de (1,40x0,60)m, com 2 folhas e junção para janela Maxim-ar 60cm - modelos JMG1F, JMG2F e JJM - 060, respectivamente.  Fornecimento e instalação.</t>
  </si>
  <si>
    <t>ES 20.10.0650 (/)</t>
  </si>
  <si>
    <t>Janela veneziana de aço laminado a frio com adição de cobre, medindo: (2,00x1,00x0,14)m, com grade quadriculada, pré-pintada, Linha Silenfort, referência 6231142-8, modelo JVSGQ, inclusive ferragens, Sasazaki ou similar.  Fornecimento e instalação.</t>
  </si>
  <si>
    <t>ES 30 Esquadrias de PVC</t>
  </si>
  <si>
    <t>ES 30.05 Portas</t>
  </si>
  <si>
    <t>ES 30.05.0041 (/)</t>
  </si>
  <si>
    <t>Porta sanfonada em PVC, cor bege ou similar, medindo: (0,60x2,10)m.  Fornecimento e instalação.</t>
  </si>
  <si>
    <t>ES 30.05.0044 (/)</t>
  </si>
  <si>
    <t>Porta sanfonada em PVC, cor bege ou similar, medindo: (0,70x2,10)m.  Fornecimento e instalação.</t>
  </si>
  <si>
    <t>ES 30.05.0047 (/)</t>
  </si>
  <si>
    <t>Porta sanfonada em PVC, cor bege ou similar, medindo: (0,80x2,10)m.  Fornecimento e instalação.</t>
  </si>
  <si>
    <t>ES 30.05.0050 (A)</t>
  </si>
  <si>
    <t>Porta sanfonada em PVC, cor bege ou similar, medindo: (1,00x2,10)m.  Fornecimento e instalação.</t>
  </si>
  <si>
    <t>ES 30.10 Cortinas Hospitalares</t>
  </si>
  <si>
    <t>ES 30.10.0100 (/)</t>
  </si>
  <si>
    <t>Cortina de PVC para divisória de leitos.  Fornecimento e instalação.</t>
  </si>
  <si>
    <t>ES 32 Esquadrias Ecológicas e de PEAD</t>
  </si>
  <si>
    <t>ES 32.07 Deck Ecológicos e de PEAD</t>
  </si>
  <si>
    <t>ES 32.07.0500 (/)</t>
  </si>
  <si>
    <t>Deck em madeira plástica PEAD (polietileno de alta densidade) 100% reciclável POLY RIO ou similar, perfil 100x30mm goivetado para encaixar os espaçadores para a fixação da forração modos que o parafuso não fique aparente e 50x25mm transversais para granzepe, os granzepes devem ser apoiados sobre uma base estrutural.  Fornecimento e instalação.</t>
  </si>
  <si>
    <t>ES 35 Esquadrias Especiais</t>
  </si>
  <si>
    <t>ES 35.05 Esquadrias Especiais</t>
  </si>
  <si>
    <t>ES 35.05.0050 (/)</t>
  </si>
  <si>
    <t>Caixa passa-filmes de 4 portas em chapa de aço pintado nas dimensões e profundidade de 50mm blindado com chumbo de 1mm na face interna da sala de Raio X.</t>
  </si>
  <si>
    <t>ES 35.05.0100 (/)</t>
  </si>
  <si>
    <t>Defensório, executado com barras chatas de aço de (2"x1/2") e (1"x1/8"), chumbadas em muro de pedra, módulos de 2m, conforme projeto FPJ.  Fornecimento e instalação, inclusive pintura.</t>
  </si>
  <si>
    <t>ES 35.05.0150 (/)</t>
  </si>
  <si>
    <t>Painel blindado com chumbo de 1mm para uso em divisórias ou biombos radiológicos, inclusive mão-de-obra de instalação, perfis, portas e elementos de fixação.</t>
  </si>
  <si>
    <t>ES 35.05.0153 (/)</t>
  </si>
  <si>
    <t>Painel blindado com chumbo de 1,50mm para uso em divisórias ou biombos radiológicos, inclusive mão-de-obra de instalação, perfis, portas e elementos de fixação.</t>
  </si>
  <si>
    <t>ES 35.05.0250 (/)</t>
  </si>
  <si>
    <t>Porta flexível, medindo 1,40m de largura e 2,10m de altura, com fechamento automático através de molas helicoidais sobrepostas em eixo de aço, estrutura metálica em perfil "V duplo" vertical e horizontal em chapas de ferro com pintura à pó em poliéster texturizada.  Nas folhas da porta até a altura de 1200mm, PVC na cor cinza de 5mm de espessura, reforçado internamente com malhas de poliéster para melhor suportar os impactos.  Acima desta medida será usado novamente PVC transparente, permitindo uma total visualidade, assim como aproveitamento da luminosidade.  Na parte superior da folha, será usado novamente PVC cinza.  Fornecimento.</t>
  </si>
  <si>
    <t>ES 35.05.0300 (/)</t>
  </si>
  <si>
    <t>Porta radiológica, madeira maciça, blindada com chumbo de 0,50mm, dobradiças tipo gonzo, sobre rolamentos axiais, transpasses sobre o vão em três direções, fechadura à prova de Raio X, acabamento melamínico, PRX-AUREA ou similar.  Fornecimento e instalação.</t>
  </si>
  <si>
    <t>ES 35.05.0303 (/)</t>
  </si>
  <si>
    <t>Porta radiológica, madeira maciça, blindada com chumbo de 1mm, dobradiças tipo gonzo, sobre rolamentos axiais, transpasses sobre o vão em três direções, fechadura à prova de Raio X, acabamento melamínico, PRX-AUREA ou similar.  Fornecimento e instalação.</t>
  </si>
  <si>
    <t>ES 35.05.0306 (/)</t>
  </si>
  <si>
    <t>Porta radiológica, madeira maciça, blindada com chumbo de 2mm, dobradiças tipo gonzo, sobre rolamentos axiais, transpasses sobre o vão em três direções, fechadura à prova de Raio X, acabamento melamínico, PRX-AUREA ou similar.  Fornecimento e instalação.</t>
  </si>
  <si>
    <t>ES 35.05.0350 (/)</t>
  </si>
  <si>
    <t>Protetor de cantos, produzido com estrutura interna de suporte em alumínio e PVC, com reforços em neoprene e externamente com capas de vinil de alto impacto com acabamento texturizado, nas cores padronizadas do fabricante, com largura de 5cm e peças com 1,20m e 2,40m, modelo SSM 20, C/S Acrovyn ou similar.  Fornecimento e instalação.</t>
  </si>
  <si>
    <t>ES 35.05.0400 (/)</t>
  </si>
  <si>
    <t>Protetor de paredes, produzido com estrutura interna de suporte em alumínio e PVC, com reforços em neoprene e externamente com capas de vinil de alto impacto com acabamento texturizado, nas cores padronizadas do fabricante, bate-macas tipo reto, com altura de 10cm, modelo SCR 40, C/S Acrovyn ou similar.  Fornecimento e instalação.</t>
  </si>
  <si>
    <t>ES 35.05.0403 (/)</t>
  </si>
  <si>
    <t>Protetor de paredes, produzido com estrutura interna de suporte em alumínio e PVC, com reforços em neoprene e externamente com capas de vinil de alto impacto com acabamento texturizado, nas cores padronizadas do fabricante, bate-macas tipo reto, com altura de 15cm, modelo SCR 48, C/S Acrovyn ou similar.  Fornecimento e instalação.</t>
  </si>
  <si>
    <t>ES 35.05.0406 (/)</t>
  </si>
  <si>
    <t>Protetor de paredes, produzido com estrutura interna de suporte em alumínio e PVC, com reforços em neoprene e externamente com capas de vinil de alto impacto com acabamento texturizado, nas cores padronizadas do fabricante, bate-macas tipo corrimão, com altura de 15cm, modelo HRB4C, C/S Acrovyn ou similar.  Fornecimento e instalação.</t>
  </si>
  <si>
    <t>ES 35.05.0409 (/)</t>
  </si>
  <si>
    <t>Protetor de paredes, produzido com estrutura interna de suporte em alumínio e PVC, com reforços em neoprene e externamente com capas de vinil de alto impacto com acabamento texturizado, nas cores padronizadas do fabricante, bate-macas tipo reto, com altura de 20cm, modelo SCR 64, C/S Acrovyn ou similar.  Fornecimento e instalação.</t>
  </si>
  <si>
    <t>ES 35.05.0450 (/)</t>
  </si>
  <si>
    <t>Veneziana para exaustor de fabricação da Fundição Áurea ou similar.  Fornecimento e instalação.</t>
  </si>
  <si>
    <t>ES 40 Ferragens para Esquadrias</t>
  </si>
  <si>
    <t>ES 40.05 Ferragens para Portas</t>
  </si>
  <si>
    <t>ES 40.05.0050 (/)</t>
  </si>
  <si>
    <t>Conjunto de ferragens, para portas de madeira, internas, constando de fornecimento sem instalação (está incluída no fornecimento e instalação das esquadrias), de: fechadura referência 1515 ST-2, acabamento cromado, maçanetas referência 435, entradas referência 687-E, rosetas referência 687-R e 3 dobradiças de ferro galvanizado de (3"x2 1/2"), com pino e bolas de ferro, referência 1410, La Fonte ou similar.</t>
  </si>
  <si>
    <t>ES 40.05.0053 (/)</t>
  </si>
  <si>
    <t>Ferragens, para portas de madeira, interna, constando de fornecimento de: fechadura referência 1515 ST-2  CR, maçaneta referência 435, rosca referência 687-R, 2 fechos 400 de 4cm e 6 dobradiças de ferro galvanizado de (3"x2 1/2"), referência 1410, La Fonte ou similar.</t>
  </si>
  <si>
    <t>ES 40.05.0056 (/)</t>
  </si>
  <si>
    <t>Conjunto Hércules-4, de ferragens Haga ou similar, para portas internas, constando de fornecimento sem instalação (está incluída no fornecimento e instalação das esquadrias) de 3 dobradiças de ferro galvanizado referência 246-G de (3"x2 1/2"), com pino e bolas de latão, da Pagé ou similar.</t>
  </si>
  <si>
    <t>ES 40.05.0100 (/)</t>
  </si>
  <si>
    <t>Conjunto de ferragens, para portas de madeira de sanitários ou chuveiros coletivos, constando de fornecimento sem instalação (está incluída no fornecimento  e instalação das esquadrias), de: 1 fecho de sobrepor livre-ocupado referência 719 e 3 dobradiças de ferro galvanizado (3"x2 1/2"), com pino e bolas de ferro, referência 1410, La Fonte ou similar.</t>
  </si>
  <si>
    <t>ES 40.05.0103 (/)</t>
  </si>
  <si>
    <t>Ferragens para portas de madeira de sanitários ou chuveiros coletivos constando de fornecimento sem instalação (está incluída no fornecimento e instalação das esquadrias).  De fecho de sobrepor livre-ocupado, 3 dobradiças de ferro galvanizado (3"x3"), soldadas em cantoneiras de ferro para fixação nas paredes divisórias e batentes.</t>
  </si>
  <si>
    <t>ES 40.05.0150 (/)</t>
  </si>
  <si>
    <t>Conjunto de ferragens, para portas de madeira de 2 folhas de abrir de entrada principal, constando de fornecimento sem instalação (está incluída no fornecimento e instalação das esquadrias), de: fechadura referência 330 ST-2 aço cromado, entradas referência  687-E, rosetas referência 687-R, maçanetas referência 435, 6 dobradiças cromadas de (3"x3"), referência 85, com pino, bolas e anéis de latão, 2 fechos de embutir cromados, referência CR400, La Fonte ou similar.</t>
  </si>
  <si>
    <t>ES 40.05.0153 (/)</t>
  </si>
  <si>
    <t>Conjunto de ferragens, para portas de madeira de 2 folhas de abrir, internas, constando de fornecimento sem instalação (esta incluída no fornecimento e instalação das esquadrias), de: fechadura referência 1515 ST-2, acabamento cromado, entradas referência 687-E, rosetas referência 687-R, maçanetas referência 435, 6 dobradiças de ferro galvanizado de (3"x2 1/2"), referência 1410, com pinos e bolas de ferro, 2 fechos de embutir, de 4cm, referência 400, La Fonte ou similar.</t>
  </si>
  <si>
    <t>ES 40.05.0200 (/)</t>
  </si>
  <si>
    <t>Conjunto de ferragens, para portas de madeira de entrada de serviço, constando de fornecimento sem instalação (está incluída no fornecimento e instalação das esquadrias), de: fechadura  referência 377 acabamento cromado, com cilindro e 3 dobradiças de ferro galvanizado, de (3"x2 1/2"), com pino e bolas de latão, referência 1410, La Fonte ou similar.</t>
  </si>
  <si>
    <t>ES 40.05.0203 (/)</t>
  </si>
  <si>
    <t>Conjunto de ferragens, para portas de madeira internas de dependências de serviço, constando de fornecimento sem instalação (está incluída no fornecimento e instalação das esquadrias), de: fechadura referência CR1515 ST-2 acabamento cromado, entradas referência 687-E, rosetas referência 687-R, maçanetas referência 435, 3 dobradiças de ferro galvanizado de (3"x2 1/2"), com pinos e bolas de ferro, referência 1410, La Fonte ou similar.</t>
  </si>
  <si>
    <t>ES 40.05.0250 (/)</t>
  </si>
  <si>
    <t>Conjunto de ferragens, Papaiz ou similar, para portas de madeira de entrada principal, constando de fornecimento sem instalação (está incluída no fornecimento e instalação das esquadrias), de: fechadura referência 142 com cilindro a cruz e 3 dobradiças cromadas de (3"x3"), de latão cromado, referência 344-C da Pagé ou similar, com pino, bolas e anéis de latão.</t>
  </si>
  <si>
    <t>ES 40.05.0256 (/)</t>
  </si>
  <si>
    <t>Conjunto de ferragens Haga ou similar, para portas de madeira de entrada de barracão de obra ou casa tipo popular, constando de fornecimento sem instalação (está incluída no fornecimento e instalação das esquadrias) de fechadura, caixão de sobrepor e 3 dobradiças de ferro de (2 1/2"x1 1/2") da Pagé ou similar.</t>
  </si>
  <si>
    <t>ES 40.05.0300 (/)</t>
  </si>
  <si>
    <t>Conjunto de ferragens, para portas de madeira, internas de banheiro de serviço, constando de fornecimento sem instalação (está incluída no fornecimento e instalação das esquadrias) de fechaduras, acabamento cromado, tanqueta, entrada e 3 dobradiças de ferro galvanizado de (3"x2 1/2"), com pino e bolas de ferro, La Fonte ou similar.</t>
  </si>
  <si>
    <t>ES 40.05.0303 (/)</t>
  </si>
  <si>
    <t>Conjunto de ferragens, para portas de madeira de banheiro, constando de fornecimento sem instalação (está incluída no fornecimento e instalação das esquadrias), de: fechadura referência 7070-ST-2 acabamento cromado,  maçanetas referência 435, tranqueta referência 687-TE, rosetas referência 687-R ,entrada referência 687-E e 3 dobradiças de ferro galvanizado de (3"x2 1/2"), com pinos e bolas de latão, referência 1410, La Fonte ou similar.</t>
  </si>
  <si>
    <t>ES 40.05.0350 (/)</t>
  </si>
  <si>
    <t>Conjunto de ferragens, para portas de madeira de correr, constando de fornecimento sem instalação (está incluída no fornecimento e instalação das esquadrias), de fechadura, acabamento cromado, 2m de trilhos, 2 roldanas, 2 guias de latão,  2m de caneleta de alumínio e 2 conchas, La Fonte ou similar.</t>
  </si>
  <si>
    <t>ES 40.05.0353 (/)</t>
  </si>
  <si>
    <t>Conjunto de ferragens, para jogo 2 portas de correr, constando de fornecimento sem instalação (está incluída no fornecimento e instalação das esquadrias) de fechadura, acabamento cromado, 4m de trilhos, 4 roldanas, 4 guias de latão de 3/4", 4m de caneletas de alumínio e 2 conchas, La Fonte ou similar.</t>
  </si>
  <si>
    <t>ES 40.05.0400 (/)</t>
  </si>
  <si>
    <t>Conjunto de ferragens para portas de madeira colocadas em divisorias de mármore, marmorite ou concreto, até 4cm de espessura, constando de fornecimento sem instalação (está incluída no fornecimento e instalação da porta) de 2 dobradiças com contra placa, conjunto de fecho com batente, 16 parafusos de alumínio, (3/4"x5/16") e 8 extensores de alumínio de 25mm.</t>
  </si>
  <si>
    <t>ES 40.05.0450 (/)</t>
  </si>
  <si>
    <t>Conjunto de ferragens para portas de correr de armários em banca, constando de 2m em trilho de aluminio (1/4"x1/4"), 4 rodízios de latão e 2 conchas da La Fonte ou similar.</t>
  </si>
  <si>
    <t>ES 40.05.0470 (/)</t>
  </si>
  <si>
    <t>Dobradiça 3"x2 1/2" de ferro galvanizado referência 246-G da Pagé ou similar, com pino e bolas de latão.  Fornecimento da peça.</t>
  </si>
  <si>
    <t>ES 40.05.0473 (/)</t>
  </si>
  <si>
    <t>Dobradiça 3"x3" de latão cromado referência 344 da Pagé ou similar, com pino, bolas e anéis de latão.  Fornecimento da peça.</t>
  </si>
  <si>
    <t>ES 40.05.0480 (/)</t>
  </si>
  <si>
    <t>Dobradiça 3"x3 1/2" de latão cromado referência 344 da Pagé ou similar, com pino, bolas e anéis de latão.  Fornecimento da peça.</t>
  </si>
  <si>
    <t>ES 40.05.0483 (/)</t>
  </si>
  <si>
    <t>Dobradiça com mola, de (70x100)mm, referência 521, La Fonte ou similar.  Fornecimento e instalação.</t>
  </si>
  <si>
    <t>ES 40.05.0486 (/)</t>
  </si>
  <si>
    <t>Colocação de dobradiça, tipo vaivem, em madeira, exclusive o fornecimento da peça.</t>
  </si>
  <si>
    <t>ES 40.05.0500 (/)</t>
  </si>
  <si>
    <t>Fechadura, para portas de madeira de entrada principal referência 330 ST-2, cromada, maçanetas referência 204 e espelho referência 134, La Fonte ou similar.  Fornecimento da peça.</t>
  </si>
  <si>
    <t>ES 40.05.0503 (/)</t>
  </si>
  <si>
    <t>Fechadura, para portas de madeira de entrada principal, constando de fornecimento sem instalação (está incluída no fornecimento e instalação das esquadrias), de: fechadura referência 330-ST, com cilindro, de acabamento cromado, maçanetas referência 204, espelhos referência 134 e 3 dobradiças de ferro cromado de (3"x3"), com pino e bolas de latão, referência CR495, La Fonte ou similar.</t>
  </si>
  <si>
    <t>ES 40.05.0550 (/)</t>
  </si>
  <si>
    <t>Fechadura, para portas de madeira de banheiro referência 7070 ST-2, cromada, maçanetas referência 435, tranqueta referência 687-TE, rosetas referência 687-R e entrada referência 687-E, La Fonte ou similar.  Fornecimento da peça.</t>
  </si>
  <si>
    <t>ES 40.05.0570 (/)</t>
  </si>
  <si>
    <t>Fechadura, cromada, para portas de correr de ferro ou alumínio, referência 1222/22mm, La Fonte ou similar.  Fornecimento da peça.</t>
  </si>
  <si>
    <t>ES 40.05.0573 (/)</t>
  </si>
  <si>
    <t>Fechadura, cromada, para portas de abrir de ferro ou alumínio, referência 1330/22mm, La Fonte ou similar.  Fornecimento da peça.</t>
  </si>
  <si>
    <t>ES 40.05.0576 (/)</t>
  </si>
  <si>
    <t>Fechadura de sobrepor de ferro cromado, com cilindro, para portão, referência 032, Haga ou similar.  Fornecimento.</t>
  </si>
  <si>
    <t>ES 40.05.0650 (/)</t>
  </si>
  <si>
    <t>Ferragens para portas, 1 folha de vidro temperado de 10mm; só fornecimento, exclusive mola hidráulica de piso.</t>
  </si>
  <si>
    <t>ES 40.05.0700 (/)</t>
  </si>
  <si>
    <t>Ferragens para portas de madeira de armário, constando de fornecimento sem instalação (está incluída no fornecimento e instalação das esquadrias) de fechadura La Fonte ou similar, acabamento cromado e dobradiça de latão cromado de (2 1/2x13/80) de Pagé ou similar.</t>
  </si>
  <si>
    <t>ES 40.05.1000 (/)</t>
  </si>
  <si>
    <t>Fornecimento de mola aérea, exclusive instalação.</t>
  </si>
  <si>
    <t>ES 40.05.1050 (/)</t>
  </si>
  <si>
    <t>Mola hidráulica de piso para portas de vidro temperado de 10mm.  Fornecimento da peça.</t>
  </si>
  <si>
    <t>ES 40.05.1100 (/)</t>
  </si>
  <si>
    <t>Colocação de mola fecha porta, em madeira exclusive o fornecimento da peça.</t>
  </si>
  <si>
    <t>ES 40.10 Ferragens para Janelas</t>
  </si>
  <si>
    <t>ES 40.10.0050 (/)</t>
  </si>
  <si>
    <t>Conjunto de ferragens para janela de madeira, tipo guilhotina, constando de fornecimento sem instalação (esta incluída no fornecimento e instalação das esquadrias), 2 borboletas de latão e 4 conchas.</t>
  </si>
  <si>
    <t>ES 40.10.0100 (/)</t>
  </si>
  <si>
    <t>Conjunto de ferragens, para janelas de madeira de correr, em 2 folhas, constando de fornecimento sem instalação (está incluída no fornecimento e instalação das esquadrias), de: 4 rodízios de latão com rolamentos para trilhos referência 172, 3m de trilho de alumínio, referência 801, 2 conchas simples em latão cromado, referência CR 364, La Fonte ou similar.</t>
  </si>
  <si>
    <t>ES 40.10.0150 (/)</t>
  </si>
  <si>
    <t>Ferragens para janelas de abrir de 2 folhas em madeira, constando de cremone completo, referência 640-F, 2 carrancas referência 567, La Fonte ou similar e 6 dobradiças de (2 1/2"x3") em ferro galvanizado com pino e bolas de latão, referência 246-6, Pagé ou similar.  Fornecimento sem instalação (esta incluída no fornecimento e instalação de esquadrias).</t>
  </si>
  <si>
    <t>ES 40.15 Ferragens para Divisórias</t>
  </si>
  <si>
    <t>ES 40.15.0050 (/)</t>
  </si>
  <si>
    <t>Conjunto de ferragens, para portas de divisórias tipo Eucatex, Duratex ou similar, constando de fornecimento sem instalação (está incluída no fornecimento e instalação das divisórias) de fechadura, acabamento cromado de cilindro e 3 dobradiças de latão cromado de (3"x2 1/2"), com pino bolas e anéis de latão, La Fonte ou similar.</t>
  </si>
  <si>
    <t>ES 40.15.0053 (/)</t>
  </si>
  <si>
    <t>Conjunto de ferragens, para portas de divisórias tipo Eucatex, Duratex ou similar, 2 folhas, constando de fornecimento sem instalação (está incluída no fornecimento e instalação das divisórias) de fechadura, acabamento cromado de cilindro, 2 fechos de embutir em latão cromado de 40cm e 6 dobradiças de latão cromado de (3"x2 1/2") com pino bolas e anéis de latão, La Fonte ou similar.</t>
  </si>
  <si>
    <t>ES 40.15.0100 (/)</t>
  </si>
  <si>
    <t>Fornecimento, exclusive instalação, de conjunto de ferragens para divisórias de sanitários em mármore ou marmorite, composto por cantoneiras, porcas e parafusos de alumínio, Udinese ou similar.</t>
  </si>
  <si>
    <t>ES 45 Vidros e Similares</t>
  </si>
  <si>
    <t>ES 45.05 Vidros para Esquadrias</t>
  </si>
  <si>
    <t>ES 45.05.0050 (A)</t>
  </si>
  <si>
    <t>Espelho de cristal, com espessura de 4mm e moldura de madeira aparelhada.  Fornecimento e instalação.</t>
  </si>
  <si>
    <t>ES 45.05.0100 (A)</t>
  </si>
  <si>
    <t>Vidro aramado, com espessura de 7mm.  Fornecimento e instalação.</t>
  </si>
  <si>
    <t>ES 45.05.0212 (/)</t>
  </si>
  <si>
    <t>Vidro liso, incolor, com espessura de 10mm.  Fornecimento e instalação.</t>
  </si>
  <si>
    <t>ES 45.05.0256 (/)</t>
  </si>
  <si>
    <t>Vidro laminado, com espessura de 6mm.  Fornecimento e instalação.</t>
  </si>
  <si>
    <t>ES 45.05.0262 (/)</t>
  </si>
  <si>
    <t>Vidro laminado, com espessura de 10mm.  Fornecimento e instalação.</t>
  </si>
  <si>
    <t>ES 45.05.0300 (A)</t>
  </si>
  <si>
    <t>Vidro liso, incolor, com espessura de 3mm.  Fornecimento e instalação.</t>
  </si>
  <si>
    <t>ES 45.05.0303 (A)</t>
  </si>
  <si>
    <t>Vidro liso, incolor, com espessura de 4mm.  Fornecimento e instalação.</t>
  </si>
  <si>
    <t>ES 45.05.0306 (A)</t>
  </si>
  <si>
    <t>Vidro liso, incolor, com espessura de 5mm.  Fornecimento e instalação.</t>
  </si>
  <si>
    <t>ES 45.05.0309 (A)</t>
  </si>
  <si>
    <t>Vidro liso, incolor, com espessura de 6mm. Fornecimento e instalação.</t>
  </si>
  <si>
    <t>ES 45.05.0350 (/)</t>
  </si>
  <si>
    <t>Vidro fantasia tipo canelado, martelado, ártico ou lixa, incolor, com espessura de 4mm.  Fornecimento e instalação.</t>
  </si>
  <si>
    <t>ES 45.10 Vidros Temperados</t>
  </si>
  <si>
    <t>ES 45.10.0050 (A)</t>
  </si>
  <si>
    <t>Vidro temperado incolor(liso ou martelado) com espessura de 10mm.  Fornecimento e instalação.</t>
  </si>
  <si>
    <t>ES 45.15 Vidros Especiais</t>
  </si>
  <si>
    <t>ES 45.15.0050 (/)</t>
  </si>
  <si>
    <t>Vidro plumbífero com espessura máxima de 8mm, para uso em salas radiológicas à prova de Raio X, nas dimensõesde (0,30x0,30)m, inclusive caixilho e mão-de-obra de instalação.</t>
  </si>
  <si>
    <t>ES 45.20 Placas de Policarbonato</t>
  </si>
  <si>
    <t>ES 45.20.0053 (/)</t>
  </si>
  <si>
    <t>Placa de policarbonato em cristal compacto, em placas de (2,44x1,22x0,004)m.  Fornecimento  sem instalação.</t>
  </si>
  <si>
    <t>ES 45.20.0056 (/)</t>
  </si>
  <si>
    <t>Placa de policarbonato em cristal compacto, em placas de (2,44x1,22x0,006)m.  Fornecimento  sem instalação.</t>
  </si>
  <si>
    <t>ES 45.20.0059 (/)</t>
  </si>
  <si>
    <t>Placa de policarbonato em cristal compacto, em placas de (2,44x1,22x0,008)m.  Fornecimento  sem instalação.</t>
  </si>
  <si>
    <t>ES 45.20.0100 (/)</t>
  </si>
  <si>
    <t>Placa de policarbonato compacto cristal, em placas de (2,44x1,22x0,01)m.  Fornecimento  sem instalação.</t>
  </si>
  <si>
    <t>ES 45.25 Películas</t>
  </si>
  <si>
    <t>ES 45.25.0050 (/)</t>
  </si>
  <si>
    <t>Película de segurança e controle solar com 15% de transmissão luminosa, 60% de reflexão de luz visível, 12% de transmissão de energia solar, 55% de reflexão de energia solar, 33% de absorção de energia solar, 5% de transmissão de raios ultra violeta e 70% de energia total refletida.  Fornecimento e instalação.</t>
  </si>
  <si>
    <t>ES 50 Mastros</t>
  </si>
  <si>
    <t>ES 50.05 Mastros Metálicos</t>
  </si>
  <si>
    <t>ES 50.05.0050 (A)</t>
  </si>
  <si>
    <t>Mastro metálico em tubo de ferro galvanizado de 3" com altura de 5,50m, equipado com roldana fixado em prisma de concreto de (30x30x50)cm, inclusive este, exclusive pintura.  Fornecimento instalação.</t>
  </si>
  <si>
    <t>ES 50.05.0053 (A)</t>
  </si>
  <si>
    <t>Mastro metálico em tubo de ferro galvanizado de 3" com altura de 6m, equipado com roldana fixado em prisma de concreto de (30x30x50)cm, inclusive este, exclusive pintura.  Fornecimento e instalação.</t>
  </si>
  <si>
    <t>ES 99 Diversos</t>
  </si>
  <si>
    <t>ES 99.99 Diversos</t>
  </si>
  <si>
    <t>ES 99.99.0050 (/)</t>
  </si>
  <si>
    <t>Arruela de 5/16".  Fornecimento.</t>
  </si>
  <si>
    <t>ES 99.99.0100 (/)</t>
  </si>
  <si>
    <t>Cadeado de 30mm.  Fornecimento.</t>
  </si>
  <si>
    <t>ES 99.99.0103 (/)</t>
  </si>
  <si>
    <t>Cadeado de 50mm.  Fornecimento.</t>
  </si>
  <si>
    <t>ES 99.99.0150 (/)</t>
  </si>
  <si>
    <t>Caixilho fixo, de alumínio, para chapa de policarbonato de 10mm.  Fornecimento e instalação.</t>
  </si>
  <si>
    <t>ES 99.99.0153 (/)</t>
  </si>
  <si>
    <t>Caixilho metade fixo para vidro e metade fixo em veneziana, de alumínio; exclusive fornecimento e instalação do vidro.  Fornecimento e instalação.</t>
  </si>
  <si>
    <t>ES 99.99.0200 (/)</t>
  </si>
  <si>
    <t>Colocação de carranca, fixada na parte externa de janelas de abrir, exclusive o fornecimento da peça.</t>
  </si>
  <si>
    <t>ES 99.99.0206 (/)</t>
  </si>
  <si>
    <t>Colocação de cremone, em madeira com vara de ferro de 1,50m, exclusive o fornecimento.</t>
  </si>
  <si>
    <t>ES 99.99.0350 (/)</t>
  </si>
  <si>
    <t>Conjunto completo de ferragens para painéis fixos de vidro temperado de 10mm.  Fornecimento.</t>
  </si>
  <si>
    <t>ES 99.99.0550 (/)</t>
  </si>
  <si>
    <t>Fecho CR-719AZ.  Fornecimento.</t>
  </si>
  <si>
    <t>ES 99.99.0700 (/)</t>
  </si>
  <si>
    <t>Parafuso de (8x250)mm, com rosca.  Fornecimento.</t>
  </si>
  <si>
    <t>ES 99.99.0800 (/)</t>
  </si>
  <si>
    <t>Porca de 5/16".  Fornecimento.</t>
  </si>
  <si>
    <t>ES 99.99.0900 (/)</t>
  </si>
  <si>
    <t>Prego com cabeça chata 23x54, em caixa de 100Kg ou quantidades equivalentes, inclusive transporte até a obra, exclusive instalação.  Fornecimento.</t>
  </si>
  <si>
    <t>ES 99.99.0950 (/)</t>
  </si>
  <si>
    <t>Targete em ferro cromado, de fio redondo de 2", referência CR-1 FR, La Fonte ou similar.  Fornecimento da peça.</t>
  </si>
  <si>
    <t>ES 99.99.0959 (/)</t>
  </si>
  <si>
    <t>Targetão em ferro galvanizado de 5/8"x160mm, referência 831 Datti ou similar, inclusive cadeado de 50mm.  Fornecimento e instalação.</t>
  </si>
  <si>
    <t>ET 05 Estruturas de Concreto</t>
  </si>
  <si>
    <t>ET 05.05 Concreto Dosado Racionalmente</t>
  </si>
  <si>
    <t>ET 05.05.0050 (B)</t>
  </si>
  <si>
    <t>Materiais para confecção de concreto estrutural dosado para uma resistência característica à compressão (fck) mínimo de 10MPa, inclusive perdas.  Fornecimento.</t>
  </si>
  <si>
    <t>ET 05.05.0100 (A)</t>
  </si>
  <si>
    <t>Materiais para confecção de concreto estrutural dosado para uma resistência característica à compressão (fck) mínimo de 11MPa, inclusive perdas.  Fornecimento.</t>
  </si>
  <si>
    <t>ET 05.05.0200 (B)</t>
  </si>
  <si>
    <t>Materiais para confecção de concreto estrutural dosado para uma resistência característica à compressão (fck) mínimo de 13,5MPa, inclusive perdas.  Fornecimento.</t>
  </si>
  <si>
    <t>ET 05.05.0250 (B)</t>
  </si>
  <si>
    <t>Materiais para confecção de concreto estrutural dosado para uma resistência característica à compressão (fck) mínimo de 15MPa, inclusive perdas.  Fornecimento.</t>
  </si>
  <si>
    <t>ET 05.05.0350 (B)</t>
  </si>
  <si>
    <t>Materiais para confecção de concreto estrutural dosado para uma resistência característica à compressão (fck) mínimo de 18MPa, inclusive perdas.  Fornecimento.</t>
  </si>
  <si>
    <t>ET 05.05.0400 (B)</t>
  </si>
  <si>
    <t>Materiais para confecção de concreto estrutural dosado para uma resistência característica à compressão (fck) mínimo de 20MPa, inclusive perdas.  Fornecimento.</t>
  </si>
  <si>
    <t>ET 05.05.0500 (B)</t>
  </si>
  <si>
    <t>Materiais para confecção de concreto estrutural dosado para uma resistência característica à compressão (fck) mínimo de 22,5MPa, inclusive perdas.  Fornecimento.</t>
  </si>
  <si>
    <t>ET 05.05.0570 (A)</t>
  </si>
  <si>
    <t>Materiais para confecção de concreto estrutural dosado para uma resistência característica à compressão (fck) mínimo de 25MPa, inclusive perdas.  Fornecimento.</t>
  </si>
  <si>
    <t>ET 05.05.0601 (/)</t>
  </si>
  <si>
    <t>Materiais para confecção de concreto estrutural dosado para uma resistência característica à compressão (fck) mínimo de 30MPa, inclusive perdas.  Fornecimento.</t>
  </si>
  <si>
    <t>ET 05.05.0700 (/)</t>
  </si>
  <si>
    <t>Materiais para confecção de concreto estrutural dosado para uma resistência característica à compressão (fck) mínima de 35MPa.  Inclusive perdas.  Fornecimento.</t>
  </si>
  <si>
    <t>ET 05.05.0750 (/)</t>
  </si>
  <si>
    <t>Materiais para confecção de concreto estrutural dosado para uma resistência característica à compressão (fck) mínima de 40MPa.  Inclusive perdas.  Fornecimento.</t>
  </si>
  <si>
    <t>ET 05.05.1015 (A)</t>
  </si>
  <si>
    <t>Materiais para confecção de concreto colorido, com óxido de ferro vermelho sintético, dosado para uma resistência característica à compressão (fck) mínimo de 13,5MPa, inclusive perdas.  Fornecimento.</t>
  </si>
  <si>
    <t>ET 05.10 Camada Preparatória de Concreto</t>
  </si>
  <si>
    <t>ET 05.10.0050 (A)</t>
  </si>
  <si>
    <t>Concreto para camada preparatória com 180Kg de cimento por m3 de concreto, compreendendo apenas o fornecimento dos materiais, inclusive perdas de 5%.</t>
  </si>
  <si>
    <t>ET 05.15 Concreto para Meios Agressivos</t>
  </si>
  <si>
    <t>ET 05.15.0050 (/)</t>
  </si>
  <si>
    <t>Concreto para meios agressivos com utilização de cimento resistente a sulfatos (baixo teor de C3A), com fator água e cimento, menor ou igual a 0,50, com consumo mínimo de PC maior ou igual a 400Kg.</t>
  </si>
  <si>
    <t>ET 05.20 Preparo de Concreto</t>
  </si>
  <si>
    <t>ET 05.20.0050 (A)</t>
  </si>
  <si>
    <t>Preparo manual de concreto, compreendendo a mistura e o amassamento, exclusive materiais.</t>
  </si>
  <si>
    <t>ET 05.20.0200 (/)</t>
  </si>
  <si>
    <t>Preparo mecânico de concreto, compreendendo a mistura e o amassamento em betoneira, exclusive materiais, considerando produção normal.</t>
  </si>
  <si>
    <t>ET 05.20.0206 (/)</t>
  </si>
  <si>
    <t>Preparo mecânico de concreto, compreendendo a mistura e o amassamento em betoneira, exclusive materiais, considerando a produção baixa.</t>
  </si>
  <si>
    <t>ET 05.25 Lançamento de Concreto</t>
  </si>
  <si>
    <t>ET 05.25.0403 (A)</t>
  </si>
  <si>
    <t>Lançamento de concreto em peças sem armadura, inclusive a colocação, o adensamento e o acabamento, exclusive o transporte (TC 05.10.0050), considerando a produção normal.</t>
  </si>
  <si>
    <t>ET 05.25.0406 (/)</t>
  </si>
  <si>
    <t>Lançamento de concreto em peças sem armadura, inclusive a colocação, o adensamento e o acabamento, exclusive o transporte (TC 05.10.0050), considerando a produção baixa.</t>
  </si>
  <si>
    <t>ET 05.25.0703 (A)</t>
  </si>
  <si>
    <t>Lançamento de concreto em peças armadas, inclusive a colocação, o adensamento e o acabamento, exclusive o transporte (TC 05.10.0050), considerando a produção normal.</t>
  </si>
  <si>
    <t>ET 05.25.0706 (/)</t>
  </si>
  <si>
    <t>Lançamento de concreto em peças armadas, inclusive a colocação, o adensamento e o acabamento, exclusive o transporte (TC 05.10.0050), considerando a produção baixa.</t>
  </si>
  <si>
    <t>ET 05.30 Concreto Simples</t>
  </si>
  <si>
    <t>ET 05.30.0100 (A)</t>
  </si>
  <si>
    <t>Concreto simples dosado racionalmente para uma resistência mínima característica à compressão de 11MPa, inclusive materiais, preparo, lançamento, colocação e adensamento, exclusive transporte.</t>
  </si>
  <si>
    <t>ET 05.35 Concreto para Peças Armadas</t>
  </si>
  <si>
    <t>ET 05.35.0050 (A)</t>
  </si>
  <si>
    <t>Concreto dosado racionalmente para uma resistência mínima característica à compressão de 15MPa, inclusive materiais, preparo, lançamento, colocação e adensamento, exclusive transporte.</t>
  </si>
  <si>
    <t>ET 05.40 Concreto Ciclópico</t>
  </si>
  <si>
    <t>ET 05.40.0050 (C)</t>
  </si>
  <si>
    <t>Concreto ciclópico, confeccionado com concreto dosado para uma resistência característica à compressão (fck) de 15MPa, tendo 30% do volume real ocupado por pedra-de-mão, exclusive esta; inclusive preparo, lançamento e adensamento mecânico.  Exclusive transporte manual dentro do canteiro de obra.</t>
  </si>
  <si>
    <t>ET 05.40.0150 (C)</t>
  </si>
  <si>
    <t>Concreto ciclópico, confeccionado com concreto dosado para uma resistência característica à compressão (fck) de 15MPa, tendo 30% do volume real ocupado por pedra-de-mão, inclusive preparo, lançamento e adensamento mecânico.  Exclusive transporte manual dentro do canteiro de obra.</t>
  </si>
  <si>
    <t>ET 05.45 Peças Diversas em Concreto Armado</t>
  </si>
  <si>
    <t>ET 05.45.0100 (/)</t>
  </si>
  <si>
    <t>Chapim de concreto aparente com acabamento desempenhado, usando forma de Madeirit ou similar, medindo: (14x10)cm, fundido no local.  Fornecimento e colocação.</t>
  </si>
  <si>
    <t>ET 05.45.0150 (/)</t>
  </si>
  <si>
    <t>Vergas de concreto armado para alvenaria com aproveitamento da madeira por 10 vezes.</t>
  </si>
  <si>
    <t>ET 05.55 Camadas Impermeabilizantes</t>
  </si>
  <si>
    <t>ET 05.55.0050 (/)</t>
  </si>
  <si>
    <t>Lona de polietileno (lona terreiro) com espessura de 0,20mm para impermeabilização de solo, medida pela área coberta.  Fornecimento e colocação, inclusive com perdas e transpasse.</t>
  </si>
  <si>
    <t>ET 05.60 Concreto Armado</t>
  </si>
  <si>
    <t>ET 05.60.0050 (B)</t>
  </si>
  <si>
    <t>Concreto armado, executado com concreto dosado para uma resistência característica a compressão de 15MPa, incluindo materiais para 1m3 de concreto, preparado segundo o item ET 05.20.0200, e colocação segundo o item ET 05.25.0706; 12m2 de área moldada de formas segundo o item ET 15.10.0100, 60kg de aço CA-50A, inclusive mão-de-obra para corte, dobragem, montagem, tratamento de juntas de concretagem coforme o item 4.16.8 da (NBR-10839), e colocação nas formas, exclusive escoramento.  A utilização deste item é recomendada para quantidades inferiores a 20m3.</t>
  </si>
  <si>
    <t>ET 05.60.0150 (/)</t>
  </si>
  <si>
    <t>Concreto armado, executado com concreto dosado para uma resistência carcterística a commpressão de 20MPa, incluindo materiais para 1m3 de concreto, preparado segundo o item ET 05.20.0200, e colocação segundo o item ET 05.25.0706; 12m2 de área moldada de formas segundo o item ET 15.10.0100, 90Kg de aço CA-50A, inclusive mão-de-obra para corte, dobragem, montagem, tratamento de juntas de concretagem conforme o item 4.16.8 da (NBR-10839), e colocação nas formas, exclusive escoramento.  A utilização deste item é recomendada para quantidades inferiores a 20m3.</t>
  </si>
  <si>
    <t>ET 05.60.0200 (/)</t>
  </si>
  <si>
    <t>Concreto armado, executado com concreto dosado para uma resistência carcterística a commpressão de 25MPa, incluindo materiais para 1m3 de concreto, preparado segundo o item ET 05.20.0200, e colocação segundo o item ET 05.25.0706; 12m2 de área moldada de formas segundo o item ET 15.10.0100, 90Kg de aço CA-50A, inclusive mão-de-obra para corte, dobragem, montagem, tratamento de juntas de concretagem conforme o item 4.16.8 da (NBR-10839), e colocação nas formas, exclusive escoramento.  A utilização deste item é recomendada para quantidades inferiores a 20m3.</t>
  </si>
  <si>
    <t>ET 05.65 Guarda Rodas de Concreto Armado</t>
  </si>
  <si>
    <t>ET 05.65.0050 (A)</t>
  </si>
  <si>
    <t>Guarda-rodas de concreto armado, para viadutos, moldados no local, compreendendo vigas longitudinais apoiadas sobre montantes (conforme especificação da Prefeitura da Cidade do Rio de Janeiro).</t>
  </si>
  <si>
    <t>ET 05.65.0100 (/)</t>
  </si>
  <si>
    <t>Guarda-roda de concreto armado tipo New Jersey, forma trapezoidal, com 15cm de topo, 38cm de base e 90,50cm de altura, engastado em sobre-laje de 12cm de espessura, exclusive esta, inclusive armadura de engaste.</t>
  </si>
  <si>
    <t>ET 05.65.0150 (A)</t>
  </si>
  <si>
    <t>Guarda-rodas de concreto armado, conforme especificação da Prefeitura da Cidade do Rio de Janeiro, constando de montantes sustentando vigas em forma de trapézio de cantos arredondados, com seção de 55cm de largura por 15cm, e 25cm de faces laterais, inclusive armação.</t>
  </si>
  <si>
    <t>ET 05.70 Guarda Corpos</t>
  </si>
  <si>
    <t>ET 05.70.0050 (B)</t>
  </si>
  <si>
    <t>Guarda-corpo de concreto armado em lances de 3m de comprimento e 60cm de altura, constando de 1 corrimão de (10x15)cm, feito com forma de Madeirit ou similar, apoiado em 4 colunas, com forma perdida de tubo de cimento amianto de 4".</t>
  </si>
  <si>
    <t>ET 05.70.0100 (A)</t>
  </si>
  <si>
    <t>Guarda-corpo em concreto armado (fck=15MPa, aço CA-50), formado por quadros retangulares de (1,90x0,50)m sustentados por 2 montantes de 0,85m de altura, inclusive fornecimento de materiais e elementos de fixação na ponte.</t>
  </si>
  <si>
    <t>ET 10 Armaduras</t>
  </si>
  <si>
    <t>ET 10.05 Barras e Fios de Aço</t>
  </si>
  <si>
    <t>ET 10.05.0050 (/)</t>
  </si>
  <si>
    <t>Aço CA-25 para armadura de concreto, redonda, sem saliência ou mossa, coeficiente de conformação mínima (aderência) igual a 1, diâmetro igual a 5mm.  Fornecimento, incluindo 10% de perdas e arame 18.</t>
  </si>
  <si>
    <t>ET 10.05.0053 (/)</t>
  </si>
  <si>
    <t>Aço CA-25 para armadura de concreto, redonda, sem saliência ou mossa, coeficiente de conformação mínima (aderência) igual a 1, diâmetro de 6,3 à 8mm.  Fornecimento, incluindo 10% de perdas e arame 18.</t>
  </si>
  <si>
    <t>ET 10.05.0059 (/)</t>
  </si>
  <si>
    <t>Aço CA-25 para armadura de concreto, redonda, sem saliência ou mossa, coeficiente de conformação mínima (aderência) igual a 1, diâmetro maior ou igual a 10mm.  Fornecimento, incluindo 10% de perdas  e arame 18.</t>
  </si>
  <si>
    <t>ET 10.05.0062 (/)</t>
  </si>
  <si>
    <t>Aço CA-25 para armadura de concreto, redonda, sem saliência ou mossa, coeficiente de conformação mínima (aderência) igual a 1, diâmetro igual a 10mm.  Fornecimento, incluindo 10% de perdas e arame 18.</t>
  </si>
  <si>
    <t>ET 10.05.0065 (/)</t>
  </si>
  <si>
    <t>Aço CA-25 para armadura de concreto, redonda, sem saliência ou mossa, coeficiente conformação mínima (aderência) igual a 1, diâmetro igual a 12,5mm.  Fornecimento, incluindo 10% de perdas e arame 18.</t>
  </si>
  <si>
    <t>ET 10.05.0068 (/)</t>
  </si>
  <si>
    <t>Aço CA-25 para armadura de concreto, redonda, sem saliência ou mossa, coeficiente conformação mínima (aderência) igual a 1, diâmetro igual a 16mm.  Fornecimento, incluindo 10% de perdas e arame 18.</t>
  </si>
  <si>
    <t>ET 10.05.0071 (/)</t>
  </si>
  <si>
    <t>Aço CA-25 para armadura de concreto, redonda, sem saliência ou mossa , coeficiente conformação mínima (aderência) igual a 1, diâmetro igual a 20mm.  Fornecimento, incluindo 10% de perdas  e arame 18.</t>
  </si>
  <si>
    <t>ET 10.05.0074 (/)</t>
  </si>
  <si>
    <t>Aço CA-25 para armadura de concreto, redonda, sem saliência ou mossa , coeficiente conformação mínima (aderência) igual a 1, diâmetro igual a 22,3mm.  Fornecimento, incluindo 10% de perdas e arame 18.</t>
  </si>
  <si>
    <t>ET 10.05.0077 (/)</t>
  </si>
  <si>
    <t>Aço CA-25 para armadura de concreto, redonda, sem saliência ou mossa , coeficiente conformação mínima (aderência) igual a 1, diâmetro igual a 25mm.  Fornecimento, incluindo 10% de perdas e arame 18.</t>
  </si>
  <si>
    <t>ET 10.05.0100 (/)</t>
  </si>
  <si>
    <t>Aço CA-50 para armadura de concreto, com saliência ou mossa, coeficiente de conformação superficial mínimo (aderência) igual a 1,5, diâmetro de 6,3mm.  Fornecimento, incluindo 10% de perdas e arame 18.</t>
  </si>
  <si>
    <t>ET 10.05.0103 (/)</t>
  </si>
  <si>
    <t>Aço CA-50 para armadura de concreto, com saliência ou mossa, coeficiente de conformação superficial mínimo (aderência) igual a 1,5, diâmetro de 8mm.  Fornecimento, incluimdo 10% de perdas e arame 18.</t>
  </si>
  <si>
    <t>ET 10.05.0106 (/)</t>
  </si>
  <si>
    <t>Aço CA-50 para armadura de concreto, com saliência ou mossa, coeficiente de conformação superficial mínimo (aderência) igual a 1,5, diâmetro de 10mm.  Fornecimento, incluindo 10% de perdas e arame 18.</t>
  </si>
  <si>
    <t>ET 10.05.0109 (/)</t>
  </si>
  <si>
    <t>Aço CA-50 para armadura de concreto, com saliência ou mossa, coeficiente de conformação superficial mínimo (aderência) igual a 1,5, diâmetro de 12,5mm.  Fornecimento, incluindo 10% de perdas e arame 18.</t>
  </si>
  <si>
    <t>ET 10.05.0112 (/)</t>
  </si>
  <si>
    <t>Aço CA-50 para armadura de concreto, com saliência ou mossa, coeficiente de conformação superficial mínimo (aderência) igual a 1,5, diâmetro de 16mm.  Fornecimento, incluindo 10% de perdas e arame 18.</t>
  </si>
  <si>
    <t>ET 10.05.0115 (/)</t>
  </si>
  <si>
    <t>Aço CA-50 para armadura de concreto, com saliência ou mossa, coeficiente de conformação superficial mínimo (aderência) igual a 1,5, diâmetro de 20mm.  Fornecimento, incluindo 10% de perdas e arame 18.</t>
  </si>
  <si>
    <t>ET 10.05.0118 (/)</t>
  </si>
  <si>
    <t>Aço CA-50 para armadura de concreto, com saliência ou mossa, coeficiente de conformação superficial mínimo (aderência) igual a 1,5, diâmetro de 25mm.  Fornecimento, incluindo 10% de perdas  e arame 18.</t>
  </si>
  <si>
    <t>ET 10.05.0121 (/)</t>
  </si>
  <si>
    <t>Aço CA-50 para armadura de concreto, com saliência ou mossa, coeficiente de conformação superficial mínimo (aderência) igual a 1,5, diâmetro de 32mm.  Fornecimento, incluindo 10% de perdas e arame 18.</t>
  </si>
  <si>
    <t>ET 10.05.0150 (A)</t>
  </si>
  <si>
    <t>Aço CA-60 para armadura de concreto, redondo, sem saliência ou mossa, coeficiente de conformação superficial mínimo (aderência) igual a 1,5, diâmetro de 3,4mm.  Fornecimento, incluindo  10% de perdas e arame 18.</t>
  </si>
  <si>
    <t>ET 10.05.0153 (/)</t>
  </si>
  <si>
    <t>Aço CA-60 para armadura de concreto, redondo, sem saliência ou mossa, coeficiente de conformação superficial mínimo (aderência) igual a 1,5, diâmetro de 4,20mm.  Fornecimento, incluindo 10% de perdas e arame 18.</t>
  </si>
  <si>
    <t>ET 10.05.0156 (A)</t>
  </si>
  <si>
    <t>Aço CA-60 para armadura de concreto, redondo, sem saliência ou mossa, coeficiente de conformação superficial mínimo (aderência) igual a 1,5, diâmetro de 4,60mm.  Fornecimento, incluindo 10% de perdas e arame 18.</t>
  </si>
  <si>
    <t>ET 10.05.0159 (/)</t>
  </si>
  <si>
    <t>Aço CA-60 para armadura de concreto, redondo, sem saliência ou mossa, coeficiente de conformação superficial mínimo (aderência) igual a 1,5, diâmetro de 5mm.  Fornecimento, incluindo 10% de perdas e arame 18.</t>
  </si>
  <si>
    <t>ET 10.05.0162 (/)</t>
  </si>
  <si>
    <t>Aço CA-60 para armadura de concreto, redondo, sem saliência ou mossa, coeficiente de conformação superficial mínimo (aderência) igual a 1,5, diâmetro de 6mm.  Fornecimento, incluindo 10% de  perdas e arame 18.</t>
  </si>
  <si>
    <t>ET 10.05.0165 (A)</t>
  </si>
  <si>
    <t>Aço CA-60 para armadura de concreto, redondo, sem saliência ou mossa, coeficiente de conformação superficial mínimo (aderência) igual a 1,5, diâmetro de 6,40mm.  Fornecimento, incluindo 10% de perdas e arame 18.</t>
  </si>
  <si>
    <t>ET 10.05.0168 (/)</t>
  </si>
  <si>
    <t>Aço CA-60 para armadura de concreto, redondo, sem saliência ou mossa, coeficiente de conformação superficial mínimo (aderência) igual a 1,5, diâmetro de 7mm.  Fornecimento, incluindo 10% de perdas de pontas e arame 18.</t>
  </si>
  <si>
    <t>ET 10.05.0171 (/)</t>
  </si>
  <si>
    <t>Aço CA-60 para armadura de concreto, redondo, sem saliência ou mossa, coeficiente de conformação superficial mínimo (aderência) igual a 1,5, diâmetro de 8mm.  Fornecimento, incluindo 10% de perdas e arame 18.</t>
  </si>
  <si>
    <t>ET 10.05.0350 (/)</t>
  </si>
  <si>
    <t>Cabo de aço galvanizado, diâmetro de 3/8", com alma de fibra, 6 pernas com 19 fios.  Fornecimento.</t>
  </si>
  <si>
    <t>ET 10.05.0356 (/)</t>
  </si>
  <si>
    <t>Cabo de aço galvanizado, diâmetro de 5/8".  Fornecimento.</t>
  </si>
  <si>
    <t>ET 10.10 Corte, Dobragem, Montagem e Colocação de Ferragens nas Formas</t>
  </si>
  <si>
    <t>ET 10.10.0050 (/)</t>
  </si>
  <si>
    <t>Corte, dobragem, montagem e colocação de ferragens nas formas, aço CA-25, barra redonda com diâmetro igual a 5mm.</t>
  </si>
  <si>
    <t>ET 10.10.0053 (/)</t>
  </si>
  <si>
    <t>Corte, dobragem, montagem e colocação de ferragens nas formas, aço CA-25, barra redonda com diâmetro entre 6,3mm a 8mm.</t>
  </si>
  <si>
    <t>ET 10.10.0054 (/)</t>
  </si>
  <si>
    <t>Corte, dobragem, montagem e colocação de ferragens nas formas, aço CA-25, barra redonda com diâmetro maior ou igual a 10mm.</t>
  </si>
  <si>
    <t>ET 10.10.0056 (/)</t>
  </si>
  <si>
    <t>Corte, dobragem, montagem e colocação de ferragens nas formas, aço CA-50, em barra redonda, com diâmetro igual a 6,3mm.</t>
  </si>
  <si>
    <t>ET 10.10.0061 (/)</t>
  </si>
  <si>
    <t>Corte, dobragem, montagem e colocação de ferragens nas formas, aço CA-50, em barra redonda, com diâmetro entre 6,3mm e 12,5mm.</t>
  </si>
  <si>
    <t>ET 10.10.0062 (/)</t>
  </si>
  <si>
    <t>Corte, dobragem, montagem e colocação de ferragens nas formas, aço CA-50, em barra redonda, com diâmetro acima de 12,5mm.</t>
  </si>
  <si>
    <t>ET 10.10.0068 (/)</t>
  </si>
  <si>
    <t>Corte, dobragem, montagem e colocação de ferragens nas formas, aço CA-60, em fio redondo, com diâmetro entre 4,2mm a 6mm.</t>
  </si>
  <si>
    <t>ET 10.10.0071 (/)</t>
  </si>
  <si>
    <t>Corte, dobragem, montagem e colocação de ferragens nas formas, aço CA-60, em fio redondo, com diâmetro entre 6,4mm a 8mm.</t>
  </si>
  <si>
    <t>ET 15 Formas</t>
  </si>
  <si>
    <t>ET 15.05 Formas Especiais de Madeira</t>
  </si>
  <si>
    <t>ET 15.05.0050 (B)</t>
  </si>
  <si>
    <t>Formas especiais de madeira para peças de concreto pré-moldado, servindo 20 vezes, tábuas de madeira serrada, com 2,5cm de espessura, moldagem e desmoldagem.</t>
  </si>
  <si>
    <t>ET 15.10 Formas para Peças Comuns</t>
  </si>
  <si>
    <t>ET 15.10.0050 (A)</t>
  </si>
  <si>
    <t>Formas de madeira para moldagem de peças de concreto armado com paramentos planos, em lajes, vigas, paredes, etc., inclusive fornecimento dos materiais e desmoldagem servindo a madeira 1 vez, tábuas de madeira serrada, com 2,5cm de espessura, servindo também para travessas, exclusive escoramento.</t>
  </si>
  <si>
    <t>ET 15.10.0100 (/)</t>
  </si>
  <si>
    <t>Formas de madeira para moldagem de peças de concreto armado com paramentos planos, em lajes, vigas, paredes, etc., inclusive fornecimento dos materiais e desmoldagem servindo a madeira 1,4 vezes, tábuas de madeira serrada, com 2,5cm de espessura, servindo também para travessas, exclusive escoramento.</t>
  </si>
  <si>
    <t>ET 15.10.0150 (/)</t>
  </si>
  <si>
    <t>Formas de madeira para moldagem de peças de concreto armado com paramentos planos, em lajes, vigas, paredes, etc., inclusive fornecimento dos materiais e desmoldagem servindo a madeira 2 vezes, tábuas de madeira serrada, com 2,5cm de espessura, servindo também para  travessas, exclusive escoramento.</t>
  </si>
  <si>
    <t>ET 15.10.0200 (/)</t>
  </si>
  <si>
    <t>Formas de madeira para moldagem de peças de concreto com paramentos curvos servindo a madeira 1,4 vezes inclusive desmoldagem exclusive escoramento.</t>
  </si>
  <si>
    <t>ET 15.10.0250 (/)</t>
  </si>
  <si>
    <t>Formas de madeira para moldagem de peças de concreto com paramentos curvos servindo a madeira 2 vezes inclusive desmoldagem exclusive escoramento.</t>
  </si>
  <si>
    <t>ET 15.10.0300 (/)</t>
  </si>
  <si>
    <t>Formas de madeira, para galerias retangulares de concreto armado, servindo a madeira 3 vezes, inclusive  escoramento, fornecimento dos materiais e desmoldagem.</t>
  </si>
  <si>
    <t>ET 15.10.0350 (/)</t>
  </si>
  <si>
    <t>Forma de madeira com utilização de 1,4 vezes e escoramento de laje superior.</t>
  </si>
  <si>
    <t>ET 15.10.0400 (/)</t>
  </si>
  <si>
    <t>Formas de madeira para moldagem de peças de concreto com paramentos planos, em lajes, vigas, paredes etc., inclusive fornecimento dos materiais e desmontagem, servindo a madeira 4 vezes, tábuas de madeira serrada, com 2,5 cm de espessura, servindo também para travessas, exclusive escoramento.</t>
  </si>
  <si>
    <t>ET 15.10.0450 (/)</t>
  </si>
  <si>
    <t>Formas de madeira serrada, com aproveitamento da madeira apenas 1 vez, para viaduto de concreto, com escoramento metálico, exclusive aluguel deste, inclusive fornecimento de materiais, e desmoldagem.</t>
  </si>
  <si>
    <t>ET 15.10.0500 (A)</t>
  </si>
  <si>
    <t>Formas de madeira serrada, com aproveitamento da madeira por 4 vezes, destinada a moldagem de cinta sobre baldrame, inclusive fornecimento dos materiais e desmoldagem.</t>
  </si>
  <si>
    <t>ET 15.15 Formas Metálicas para Concreto</t>
  </si>
  <si>
    <t>ET 15.15.0050 (A)</t>
  </si>
  <si>
    <t>Forma metálica para concreto, inclusive fornecimento, confecção, montagem e desmontagem sem utilização de guindaste, admitindo 50 vezes de utilização, exclusive escoramento.</t>
  </si>
  <si>
    <t>ET 15.15.0100 (/)</t>
  </si>
  <si>
    <t>Forma metálica alto portante, para laje, sem reutilização, para vãos até 4,40m, com espessura de 0,80mm, tipo STEEL DECK MR-75, da Metform ou similar.  Fornecimento e instalação.</t>
  </si>
  <si>
    <t>ET 15.15.0150 (/)</t>
  </si>
  <si>
    <t>Forma metálica alto portante, para laje, sem reutilização, para vãos até 3,75m, com espessura de 0,95mm, tipo STEEL DECK MR-75, da Metform ou similar.  Fornecimento e instalação.</t>
  </si>
  <si>
    <t>ET 15.15.0200 (/)</t>
  </si>
  <si>
    <t>Forma metálica alto portante, para laje, sem reutilização, para vãos até 4,40m, com espessura de 1,25mm, tipo STEEL DECK MR-75, da Metform ou similar.  Fornecimento e instalação.</t>
  </si>
  <si>
    <t>ET 15.20 Formas de Madeirit</t>
  </si>
  <si>
    <t>ET 15.20.0050 (A)</t>
  </si>
  <si>
    <t>Formas de placas de Madeirit ou similar, empregando-se as de 14mm, resinadas e também as de 20mm de espessura, plastificadas, servindo 4 vezes, e a madeira serrada, auxiliar 1 vez, inclusive fornecimento e desmoldagem, exclusive escoramento.</t>
  </si>
  <si>
    <t>ET 15.20.0053 (/)</t>
  </si>
  <si>
    <t>Formas de placas de Madeirit ou similar, empregando-se as de 14mm, resinadas e também as de 20mm de espessura, plastificadas, servindo 4 vezes, e a madeira serrada 3 vezes, inclusive fornecimento e desmontagem, exclusive escoramento.</t>
  </si>
  <si>
    <t>ET 15.20.0100 (/)</t>
  </si>
  <si>
    <t>Forma de chapas de madeira plastificada, de 17mm de espessura, servindo 1 vez, para viadutos, incluindo peças de transferência para escoramento metálico, exclusive este, inclusive fornecimento de materiais e desmoldagem.</t>
  </si>
  <si>
    <t>ET 15.20.0103 (/)</t>
  </si>
  <si>
    <t>Forma de chapas de madeira plastificada, de 17mm de espessura, servindo 2 vezes,  para viadutos, incluindo peças de transferência para escoramento metálico, exclusive este, inclusive fornecimento de materiais e desmoldagem.</t>
  </si>
  <si>
    <t>ET 15.20.0150 (/)</t>
  </si>
  <si>
    <t>Formas de placas de Madeirit ou similar, de 20mm de espessura, plastificadas, servindo 2 vezes e madeira serrada, auxiliar servindo 3 vezes, inclusive fornecimento e desmoldagem, exclusive escoramento.</t>
  </si>
  <si>
    <t>ET 20 Escoramentos</t>
  </si>
  <si>
    <t>ET 20.05 Escoramento de Madeira em Obras de artes Especiais</t>
  </si>
  <si>
    <t>ET 20.05.0050 (/)</t>
  </si>
  <si>
    <t>Escoramento de pontilhões, pontes e viadutos, de concreto armado, com madeira serrada, com 30% de aproveitamento da madeira, medido pelo volume do escoramento, inclusive montagem e desmontagem.</t>
  </si>
  <si>
    <t>ET 20.10 Escoramento Tubular em Obras de Artes Especiais</t>
  </si>
  <si>
    <t>ET 20.10.0050 (A)</t>
  </si>
  <si>
    <t>Aluguel de escoramento tubular em obras de arte, com tubos metálicos, tipo Mannesmmann ou similar, na densidade 5m de tubo equipado por m3 de escoramento, pago pelo volume  deste e pelo tempo necessário, desde a entrega do material na obra, na ocasião apropriada até sua carga, para devolução, logo que desnecessária.</t>
  </si>
  <si>
    <t>ET 20.10.0100 (/)</t>
  </si>
  <si>
    <t>Montagem e desmontagem de escoramento tubular normal, em obras de arte, na densidade de 5m de tubo por m3 de escoramento, compreendendo os transportes de material para obra e desta para o depósito, inclusive carga e descarga.  O preço é dado por m3 de escoramento, contando das sapatas até as extremidades superiores dos tubos, sendo pagos 60% na montagem e 40% na desmontagem.</t>
  </si>
  <si>
    <t>ET 20.20 Escoramento de Formas Comuns</t>
  </si>
  <si>
    <t>ET 20.20.0050 (/)</t>
  </si>
  <si>
    <t>Escoramento de formas até 3,00m de pé direito, utilizando madeira serrada, tábuas empregadas 3 vezes, prumos 4 vezes.</t>
  </si>
  <si>
    <t>ET 20.20.0100 (/)</t>
  </si>
  <si>
    <t>Escoramento de formas de 3,01m até 3,99m de pé direito, utilizando madeira serrada, tábuas empregadas 3 vezes, prumos 4 vezes.</t>
  </si>
  <si>
    <t>ET 20.20.0150 (/)</t>
  </si>
  <si>
    <t>Escoramento de formas de 4,00m até 5,00m de pé direito, utilizando madeira serrada, tábuas empregadas 3 vezes, prumos 4 vezes.</t>
  </si>
  <si>
    <t>ET 20.25 Escoramento de Vigas Isoladas</t>
  </si>
  <si>
    <t>ET 20.25.0050 (/)</t>
  </si>
  <si>
    <t>Escoramento de formas de moldagem de peças de concreto em vigas isoladas e semelhantes, até 5m de pé direito, utilizando madeira serrada, empregada 2 vezes, medida pela área de projeção lateral de escoramento.</t>
  </si>
  <si>
    <t>ET 20.30 Escoramento de Parametros Verticais</t>
  </si>
  <si>
    <t>ET 20.30.0050 (/)</t>
  </si>
  <si>
    <t>Escoramento de formas de caixas de concreto em geral, cintas, blocos de fundação e ou paramentos verticais até 1,5m; com aproveitamento da madeira 2 vezes, inclusive retirada.</t>
  </si>
  <si>
    <t>ET 20.30.0100 (/)</t>
  </si>
  <si>
    <t>Escoramento de formas de paramentos verticais de mais de 1,50m e até 5m de altura, utilizando madeira serrada, com 30% do aproveitamento da madeira, inclusive retirada.</t>
  </si>
  <si>
    <t>ET 20.30.0150 (/)</t>
  </si>
  <si>
    <t>Escoramento de formas de paramentos verticais de mais de 5m e até 8m de altura, utilizando madeira serrada, com 30% do aproveitamento da madeira, inclusive retirada.</t>
  </si>
  <si>
    <t>ET 20.30.0200 (/)</t>
  </si>
  <si>
    <t>Escoramento de formas de paramentos verticais, para altura de 1,50m até 5m, utilizando madeira serrada, com aproveitamento da madeira 2 vezes, inclusive retirada.</t>
  </si>
  <si>
    <t>ET 20.30.0250 (A)</t>
  </si>
  <si>
    <t>Escoramento de formas de paramentos verticais, para altura de 5m até 8m, utilizando madeira serrada, com aproveitamento da madeira 2 vezes, inclusive retirada.</t>
  </si>
  <si>
    <t>ET 20.30.0300 (/)</t>
  </si>
  <si>
    <t>Escoramento de formas de paramentos verticais, para altura de 8m até 12m, utilizando madeira serrada, com 30% de aproveitamento da madeira, inclusive retirada.</t>
  </si>
  <si>
    <t>ET 25 Estrutura Metálica</t>
  </si>
  <si>
    <t>ET 25.05 Estrutura Metálica</t>
  </si>
  <si>
    <t>ET 25.05.0050 (A)</t>
  </si>
  <si>
    <t>Demarcação de área de risco e de preservação, conforme desenho GEORIO nº 3404/97, executada em encosta, utilizando perfil TR-32 ou maior a cada 5m e cabo de aço de 1/2", compreendendo o fornecimento dos perfis e do cabo de aço, incluindo roçado no traçado, escavação manual, base de concreto armado, placas de sinalização (desenho GEORIO nº 3475/98) a cada 50m e pintura protetotara do perfil.  O custo considera todos os materiais e mão-de-obra.</t>
  </si>
  <si>
    <t>ET 25.05.0100 (/)</t>
  </si>
  <si>
    <t>Estrutura metálica de impacto, com altura de 3m, em perfis I de 10", 1ª alma, a cada 5m, com tela metálica de alta resistência, malha de (8x10)cm, fio galvanizado de 2,70mm, cabos de aço DIN 3051, 6x19 GAL AF, 13mm e 16mm, respectivamente, para fixação da tela aos perfís e travamento da parte superior desses, espaçadores em barras chatas de 2"x1/4", serviços de corte e furação dos perfís e barras, preparação desses para pintura, incluindo serviços de desengorduramento, esmerilhamento, lixamento e limpeza, e aplicação de zarcão de secagem rápida, na cor laranja, da marca Internacional ou similar, em 2 demãos de acabamento, conforme projeto GEORIO desenhos 3474/98REV.2 e 3476/98, inclusive todos os materias, mão-de-obra e equipamentos para montagem da mesma, exclusive estrutura de concreto para fixação de perfís e elemento de ancoragem do cabo de travamento da parte superior dos perfis.</t>
  </si>
  <si>
    <t>ET 25.05.0150 (A)</t>
  </si>
  <si>
    <t>Estrutura metálica para cobertura de quadra ou galpão, compreendendo vigas treliçadas compostas de membros soldados em perfil U de chapa dobrada nos banzos superior, inferior, montantes e diagonais, com perfil I 10" nas colunas e treças em perfil U enrigecidos, aço USI SAC 41, parafusos com cabeça sextavada, porcas em aço carbono e tirante de 1/2" incluindo luva para fixação.  Para coberturas com vão máximo de 16m.  Fornecimento de todos os materiais incluindo transporte e montagem.</t>
  </si>
  <si>
    <t>ET 25.05.0160 (/)</t>
  </si>
  <si>
    <t>Perfil "I" de aço carbono, padrão americano, de 8"x4".  Fornecimento e corte.</t>
  </si>
  <si>
    <t>ET 25.05.0170 (B)</t>
  </si>
  <si>
    <t>Estrutura metálica para cobertura em telhas metálicas, exclusive as telhas.  Fornecimento e montagem.</t>
  </si>
  <si>
    <t>ET 25.05.0180 (B)</t>
  </si>
  <si>
    <t>Estrutura metálica em especial resistência à corrosão (aço USI-SAC, Corten ou similar), para torres de elevadores, escadas, vigas e colunas de edificações existentes (pequenas interveções) e reforços estruturais, composta de perfis "I" ou "H", cantoneiras e chapas, unificadas com eletrodo, inclusive proteção anti-ferrugem. Fornecimento e montagem.</t>
  </si>
  <si>
    <t>ET 25.05.0200 (B)</t>
  </si>
  <si>
    <t>Estrutura metálica em especial resistente a corrosão (aço USI SAC, ASTM ou similar) para obras prediais de até 04 pavimentos, incluindo projetos e detalhes executivos, pilares, vigas principais e secundárias, escadas, patamares e chapas das bases da fundação, pintura protetora e de acabamento, fornecimento de todos os materiais e montagem.  Exclusive a laje de concreto.</t>
  </si>
  <si>
    <t>ET 25.05.0203 (A)</t>
  </si>
  <si>
    <t>Estrutura metálica em especial resistência à corrosão (aço USI SAC, Corten ou similar) para obras prediais até 04 pavimentos, pilares, vigas principais e secundáriais, escadas, patamares e chapas das bases da fundação, pintura protetora e de acabamento.  Fornecimento, exclusive a montagem.</t>
  </si>
  <si>
    <t>ET 25.05.0206 (/)</t>
  </si>
  <si>
    <t>Estrutura metálica em especial resistência à corrosão (aço USI SAC, Corten ou similar) para obras prediais até 04 pavimentos, incluindo projetos e datelhes executivos, pilares, vigas principais e secundáriais, escadas, patamares e chapas das bases da fundação, pintura protetora e de acabamento.  Montagem, exclusive o fornecimento.</t>
  </si>
  <si>
    <t>ET 25.05.0290 (/)</t>
  </si>
  <si>
    <t>Estrutura metálica em aço especial resistente a corrosão (aço USI-SAC ou similar) para pontes, viadutos, passarelas.  Fornecimento do aço.</t>
  </si>
  <si>
    <t>ET 25.05.0310 (/)</t>
  </si>
  <si>
    <t>Estrutura metálica (montagem) em aço especial resistente a corrosão (aço USI-SAC ou similar) para pontes, viadutos e passarelas, incluindo fornecimento de materiais e de todos os serviços necessários, inclusive pintura protetora, exclusive o fornecimento do aço.</t>
  </si>
  <si>
    <t>ET 25.05.0350 (/)</t>
  </si>
  <si>
    <t>Galpão com (18x22)m com 5m de pé direito lateral, em estrutura de aço galvanizado a fogo, utilizado a fogo, utilizando lona sintética de alta tenacidade, revestidos de PVC em ambas as faces, com tela interna de poliéster e confeccionado por soldagem eletrônica de alta freqüência, com tratamento para resistir a intempéries, fungos e mofos, raios ultra violeta, ser auto extinguível, em caso de incêndio, incluindo portas de entrada e lateral anti-pânico (2,50 x 4,00)m, porta embutida no portão de entrada (0,80 x 2,10)m, janelas (1,00 x 2,00)m, avancês para portas de entrada e lateral (2,00 x 4,00)m e para janelas (1,00 x 2,00)m, lanternins para exaustão de ar quente no módulo central e porta de emergência nos fundos (0,80 x 2,10)m.  Fornecimento de todos os materiais e mão de obra de montagem.</t>
  </si>
  <si>
    <t>ET 25.05.0450 (A)</t>
  </si>
  <si>
    <t>Peças em chapa de aço 3/8", galvanizadas, nas dimensões (3x0,10)m.  Fornecimento dos materiais e mão de obra de colocação.</t>
  </si>
  <si>
    <t>ET 25.05.0453 (A)</t>
  </si>
  <si>
    <t>Peças em chapa de aço 3/8", galvanizadas, dobradas nas dimensões (15x20x14)cm com largura de 20cm.  Fornecimento dos materiais e mão de obra de colocação.</t>
  </si>
  <si>
    <t>ET 25.05.0456 (A)</t>
  </si>
  <si>
    <t>Peças em chapa de aço 3/8", galvanizadas, dobradas nas dimensões (25x20x7)cm com largura de 20 cm.  Fornecimento dos materiais e mão de obra de colocação.</t>
  </si>
  <si>
    <t>ET 25.05.0500 (/)</t>
  </si>
  <si>
    <t>Perfil em alumínio série 25 para separação de revestimentos variados, sobre paredes externas ou internas.  Fornecimento e colcoação.</t>
  </si>
  <si>
    <t>ET 25.05.0550 (/)</t>
  </si>
  <si>
    <t>Reconstituição de estruturas metálicas leves, por Kg de aço necessário (chapa e perfis) com fornecimento de materiais e pintura anti-oxidante.</t>
  </si>
  <si>
    <t>ET 30 Juntas de Dilatação e Aparelho de Apoio</t>
  </si>
  <si>
    <t>ET 30.05 Aparelho de Neoprene</t>
  </si>
  <si>
    <t>ET 30.05.0050 (/)</t>
  </si>
  <si>
    <t>Aparelho de apoio de Neoprene, fretado (1,40kg/dm3), inclusive preparo do berço.  Fornecimento e colocação.</t>
  </si>
  <si>
    <t>ET 30.10 Junta de Dilatação e Vedação</t>
  </si>
  <si>
    <t>ET 30.10.0100 (/)</t>
  </si>
  <si>
    <t>Junta de dilatação e vedação de isopor na espessura de 1cm, fixada com cola Emulplast ou similar.  Fornecimento e colocação.</t>
  </si>
  <si>
    <t>ET 30.10.0150 (/)</t>
  </si>
  <si>
    <t>Junta de dilatação e vedação confeccionada com aplicação de Sikaflex 1A sobre superfície limpa, na espessura de 20mm e profundidade de 15mm, inclusive alimpeza.  Foenecimento e colocação.</t>
  </si>
  <si>
    <t>ET 30.10.0200 (/)</t>
  </si>
  <si>
    <t>Junta de dilatação e vedação para ponte e viadutos composta por asfalto elastomerico e agregados aplicados a quente, modelo Thormark ou similar, para movimentos de até +- 50mm, exclusive corte e remoção do pavimento e aplicação mínima de 1,0m3 e inclusive a quantidade necessária de chapa de alumínio para execução da junta.</t>
  </si>
  <si>
    <t>ET 30.10.0250 (/)</t>
  </si>
  <si>
    <t>Junta de dilatação e vedação em perfil elastomérico pré-formado, para pontes e viadutos, inclusive lábios poliméricos, para largura de juntas de 25mm, exclusive corte e remoção do pavimento, apicoamento de laje, formas e concretagem dos berços.  Fornecimento e colocação.</t>
  </si>
  <si>
    <t>ET 30.10.0253 (/)</t>
  </si>
  <si>
    <t>Junta de dilatação e vedação em perfil elastomérico pré-formado, para pontes e viadutos, inclusive lábios poliméricos, para largura de juntas de 35mm, exclusive corte e remoção do pavimento, apicoamento de laje, formas e concretagem dos berços.  Fornecimento e colocação.</t>
  </si>
  <si>
    <t>ET 30.10.0256 (/)</t>
  </si>
  <si>
    <t>Junta de dilatação e vedação em perfil elastomérico pré-formado, para pontes e viadutos, inclusive lábios poliméricos, para largura de juntas de 50mm, exclusive corte e remoção do pavimento, apicoamento de laje, formas e concretagem dos berços.  Fornecimento e colocação.</t>
  </si>
  <si>
    <t>ET 30.10.0259 (/)</t>
  </si>
  <si>
    <t>Junta de dilatação e vedação em perfil elastomérico pré-formado, para pontes e viadutos, inclusive lábios poliméricos, para largura de juntas de 60mm, exclusive corte e remoção do pavimento, apicoamento de laje, formas e concretagem dos berços.  Fornecimento e colocação.</t>
  </si>
  <si>
    <t>ET 30.10.0262 (/)</t>
  </si>
  <si>
    <t>Junta de dilatação e vedação em perfil elastomérico pré-formado, para pontes e viadutos, inclusive lábios poliméricos, para largura de juntas de 80mm, exclusive corte e remoção do pavimento, apicoamento de laje, formas e concretagem dos berços.  Fornecimento e colocação.</t>
  </si>
  <si>
    <t>ET 30.10.0265 (/)</t>
  </si>
  <si>
    <t>Junta de dilatação e vedação em perfil elastomérico pré-formado, para pontes e viadutos, inclusive lábios poliméricos, para largura de juntas de 100mm, exclusive corte e remoção do pavimento, apicoamento de laje, formas e concretagem dos berços.  Fornecimento e colocação.</t>
  </si>
  <si>
    <t>ET 30.10.0300 (/)</t>
  </si>
  <si>
    <t>Junta elástica pré-moldada, perfilado em termoplástico PVC, tipo 0-22 Fugenband ou similar.  Fornecimento e colocação.</t>
  </si>
  <si>
    <t>ET 30.10.0350 (/)</t>
  </si>
  <si>
    <t>Recuperação de juntas de dilatação de obras de contenção até 2m de abertura com proteção de Bikaflex ou similar, até a profundidade de 1m, exclusive andaime e recuperação estrutural das faces laterais da junta.</t>
  </si>
  <si>
    <t>ET 30.15 Aparelho de Apoio</t>
  </si>
  <si>
    <t>ET 30.15.0050 (/)</t>
  </si>
  <si>
    <t>Macaqueamento para troca de aparelho de apoio com utilização de macaco pistão, capacidade de 100Tf.</t>
  </si>
  <si>
    <t>ET 35 Protensão</t>
  </si>
  <si>
    <t>ET 35.05 Tirantes</t>
  </si>
  <si>
    <t>ET 35.05.0050 (A)</t>
  </si>
  <si>
    <t>Acessórios para tirante de aço CA-50, diâmetro de 25mm (1"), compreendendo o fornecimento e instalação da placa, porca, contra-porca,  proteção anti-corrosiva das peças metálicas, inclusive da cabeça com argamassa de cimento e areia no traço 1:3, exclusive protensão.</t>
  </si>
  <si>
    <t>ET 35.05.0053 (A)</t>
  </si>
  <si>
    <t>Acessórios para tirante de aço CA-50, diâmetro de 25mm (1"), compreendendo o fornecimento e instalação da placa, porca, contra-porca,  anel de ângulo, protensão, proteção anti-corrosiva das peças metálicas, inclusive da cabeça com argamassa de cimento e areia no traço 1:3.</t>
  </si>
  <si>
    <t>ET 35.05.0100 (A)</t>
  </si>
  <si>
    <t>Acessórios para tirante de aço CA-50, diâmetro de 32mm (1 1/4"), compreendendo o fornecimento e instalação da placa, porca, contra-porca,  proteção anti-corrosiva das peças metálicas, inclusive da cabeça com argamassa de cimento e areia no traço 1:3, exclusive protensão.</t>
  </si>
  <si>
    <t>ET 35.05.0103 (A)</t>
  </si>
  <si>
    <t>Acessórios para tirante de aço CA-50, diâmetro de 32mm (1 1/4"), compreendendo o fornecimento e instalação da placa, porca, contra-porca,  anel de ângulo, protensão, proteção anti-corrosiva das peças metálicas, inclusive da cabeça com argamassa de cimento e areia no traço 1:3.</t>
  </si>
  <si>
    <t>ET 35.05.0150 (/)</t>
  </si>
  <si>
    <t>Acessórios para tirante de aço ST85/105, diâmetro de 15mm, incluindo o fornecimento e instalação da placa metálica de (12x12)cm e porca.  Exclusive protensão.</t>
  </si>
  <si>
    <t>ET 35.05.0200 (B)</t>
  </si>
  <si>
    <t>Tirante protendido em aço Gewi 50/55 ou similar, diâmetro de 32mm, incluindo o fornecimento da barra e bainha, proteção anticorrosiva, preparo e colocação no furo, exclusive luvas, placas, contra porcas, etc., perfuração e injeção.</t>
  </si>
  <si>
    <t>ET 35.05.0250 (A)</t>
  </si>
  <si>
    <t>Tirante de aço ST85/105, diâmetro de 32mm (1 1/4"), incluindo o fornecimento da barra e bainha, proteção anticorrosiva, preparo e colocação no furo, exclusive luvas, placas, contra porcas, etc., perfuração e injeção.</t>
  </si>
  <si>
    <t>ET 35.05.0300 (A)</t>
  </si>
  <si>
    <t>Verificação da carga residual em ancoragens de até 60t de carga máxima de ensaio, inclusive fornecimento de equipamentos hidráulicos (macaco e bomba), recuperação com pintura anticorrosiva das ancoragens e reprotensão, limpeza com escova de aço, exclusive andaimes e caixa de proteção das cabeças dos tirantes.</t>
  </si>
  <si>
    <t>ET 35.10 Forma Interna em Tubo de PVC Rígido e Cambotas Metálicas</t>
  </si>
  <si>
    <t>ET 35.10.0050 (/)</t>
  </si>
  <si>
    <t>Forma interna em tubo de PVC rígido, diâmetro externo de 25cm para alívio de peso próprio de peça estrutural, inclusive fornecimento dos materiais.</t>
  </si>
  <si>
    <t>ET 35.13 Tirante para Protensão - Estruturas de Concreto</t>
  </si>
  <si>
    <t>ET 35.13.0050 (/)</t>
  </si>
  <si>
    <t>Cabo de aço de 6 cordoalhas de 1/2" (12,5mm) inclusive bainha metálica, e 10% de perdas de pontas, compreendendo apenas o fornecimento medido pelo peso do cabo de aço geometricamente necessário.</t>
  </si>
  <si>
    <t>ET 35.13.0100 (/)</t>
  </si>
  <si>
    <t>Cabo de aço de 12 cordoalhas de 1/2" (12,5mm) inclusive bainha metálica, e 10% de perdas de pontas, com fornecimento medido pelo peso do cabo de aço geometricamente necessários.</t>
  </si>
  <si>
    <t>ET 35.13.0150 (/)</t>
  </si>
  <si>
    <t>Cabo de aço de 19 cordoalhas de 1/2" (12,5mm) inclusive bainha metálica, e 10% de perdas de pontas, com fornecimento medido pelo peso do cabo de aço geometricamente necessários.</t>
  </si>
  <si>
    <t>ET 35.13.0500 (A)</t>
  </si>
  <si>
    <t>Preparo e colocação de 6 cordoalhas de 12,5mm nas formas, compreendendo corte, montagem, enfiação na bainha e fornecimento de cimento para injeção.</t>
  </si>
  <si>
    <t>ET 35.13.0550 (A)</t>
  </si>
  <si>
    <t>Preparo e colocação de 12 cordoalhas de 12,5mm nas formas compreendendo corte, montagem, enfiação e fornecimento de cimento para injeção.</t>
  </si>
  <si>
    <t>ET 35.13.0600 (A)</t>
  </si>
  <si>
    <t>Preparo e colocação de 19 cordoalhas de 12,5mm nas formas, compreendendo corte, dobragem, enfiação na bainha, bem como o fornecimento de cimento para injeção.</t>
  </si>
  <si>
    <t>ET 35.15 Tirante para Protensão - Solo</t>
  </si>
  <si>
    <t>ET 35.15.0050 (/)</t>
  </si>
  <si>
    <t>Protensão de tirante de 10 e 12 cordoalhas de 1/2", exclusive o fornecimentos dos materiais.</t>
  </si>
  <si>
    <t>ET 35.15.0100 (A)</t>
  </si>
  <si>
    <t>Tirante de aço CA-50, diâmetro de 25mm (1"), para comprimentos superiores a 6m, comprendendo o fornecimento da barra, bainha, abertura de roscas, luvas, proteção anticorrosiva, espaçadores, preparo e colocação no furo; exclusive perfuração, protensão, injeção, acessórios para ancoragem e proteção da cabeça.</t>
  </si>
  <si>
    <t>ET 35.15.0103 (A)</t>
  </si>
  <si>
    <t>Tirante de aço CA-50, diâmetro de 25mm (1"), para comprimentos até 6m, comprendendo o fornecimento da barra, bainha, abertura de roscas, proteção anticorrosiva, espaçadores, preparo e colocação no furo; exclusive perfuração, protensão, injeção, acessórios para ancoragem e proteção da cabeça.</t>
  </si>
  <si>
    <t>ET 35.15.0150 (A)</t>
  </si>
  <si>
    <t>Tirante de aço CA-50, diâmetro de 32mm (1 1/4"), para comprimentos superiores a 6m, comprendendo o fornecimento da barra, bainha, abertura de roscas, luvas, proteção anticorrosiva, espaçadores, preparo e colocação no furo; exclusive perfuração, protensão, injeção, acessórios para ancoragem e proteção da cabeça.</t>
  </si>
  <si>
    <t>ET 35.15.0153 (A)</t>
  </si>
  <si>
    <t>Tirante de aço CA-50, diâmetro de 32mm (1 1/4"), para comprimentos até 6m, comprendendo o fornecimento da barra, bainha, abertura de roscas, proteção anticorrosiva, espaçadores, preparo e colocação no furo; exclusive perfuração, protensão, injeção, acessórios para ancoragem e proteção da cabeça.</t>
  </si>
  <si>
    <t>ET 35.20 Acessórios para Protensão</t>
  </si>
  <si>
    <t>ET 35.20.0050 (A)</t>
  </si>
  <si>
    <t>Acessórios para tirante de aço Gewi 50/55, diâmetro de 32mm (11/4"),  compreendendo o fornecimento e instalação da placa, porca, contra-porca, anel de ângulo, protensão, e proteção anticorrosiva das peças metálicas, inclusive da cabeça com argamassa de cimento e areia no traço 1:3.</t>
  </si>
  <si>
    <t>ET 35.25 Cone de Ancoragem</t>
  </si>
  <si>
    <t>ET 35.25.0050 (/)</t>
  </si>
  <si>
    <t>Cone de ancoragem de cabo de aço de 6 cordoalhas de 12,5mm, compreendendo fornecimento do cone, de luva cone-bainha, de 2m de mola central e bainha, bem como as operações de protensão e injeção de cimento.</t>
  </si>
  <si>
    <t>ET 35.25.0100 (/)</t>
  </si>
  <si>
    <t>Cone ancoragem de cabo de aço de 12 cordoalhas de 12,50mm, compreendendo fornecimento do cone, de luva cone-bainha, de 2m de mola central e bainha, bem como as operações de protensão e injeção de cimento.</t>
  </si>
  <si>
    <t>ET 35.25.0150 (/)</t>
  </si>
  <si>
    <t>Cone de ancoragem de cabo de aço de 19 cordoalhas de 12,5mm, compreendendo fornecimento do cone, de luva cone-bainha, de 2m de mola central e bainha, bem como as operações de protensão e injeção de cimento.</t>
  </si>
  <si>
    <t>ET 40 Telas</t>
  </si>
  <si>
    <t>ET 40.05 Telas de Aço e Galvanizadas</t>
  </si>
  <si>
    <t>ET 40.05.0050 (/)</t>
  </si>
  <si>
    <t>Tela de aço de alta resistência em malha hexagonal de dupla torção, tipo (8x10)cm, diâmetro 2,40mm, com revestimento em PVC, Inclusive o arame de amarração.  Fornecimento.</t>
  </si>
  <si>
    <t>ET 40.05.0053 (/)</t>
  </si>
  <si>
    <t>Tela de aço de alta resistência em malha hexagonal de dupla torção, tipo (8x10)cm, diâmetro 2,70mm, galvanizada, Inclusive o arame de amarração.  Fornecimento.</t>
  </si>
  <si>
    <t>ET 40.05.0100 (/)</t>
  </si>
  <si>
    <t>Tela de aço soldada Telcon Q-113 ou similar, com malha de (10x10)cm, CA-60, com diâmetro de 3,8mm e 1,8Kg/m2.  Fornecimento e colocação.</t>
  </si>
  <si>
    <t>ET 40.05.0103 (A)</t>
  </si>
  <si>
    <t>Tela de aço soldada Telcon Q-138 ou similar, com malha de (10x10)cm, CA-60, com diâmetro de 4,2mm e 2,2Kg/m2.  Fornecimento.</t>
  </si>
  <si>
    <t>ET 40.05.0109 (/)</t>
  </si>
  <si>
    <t>Tela de aço soldada Telcon Q-196 ou similar, com malha de (10x10)cm, CA-60, com diâmetro de 5mm e 3,11Kg/m2.  Fornecimento e colocação.</t>
  </si>
  <si>
    <t>ET 40.05.0112 (/)</t>
  </si>
  <si>
    <t>Tela de aço soldada Telcon Q-246 ou similar, com malha de (10x10)cm, CA-60, com diâmetro de 5,6mm e 3,91Kg/m2.  Fornecimento e colocação.</t>
  </si>
  <si>
    <t>ET 40.05.0115 (/)</t>
  </si>
  <si>
    <t>Tela de aço soldada Telcon Q-283 ou similar, com malha de (10x10)cm, CA-60, com diâmetro de 6mm e 4,48Kg/m2.  Fornecimento e colocação.</t>
  </si>
  <si>
    <t>ET 40.05.0118 (/)</t>
  </si>
  <si>
    <t>Tela de aço soldada Telcon Q-396 ou similar, com malha de (10x10)cm, CA-60, com diâmetro de 7,1mm e 6,28Kg/m2.  Fornecimento e colocação.</t>
  </si>
  <si>
    <t>ET 40.05.0121 (/)</t>
  </si>
  <si>
    <t>Tela de aço soldada Telcon Q-503 ou similar, com malha de (10x10)cm, CA-60, com diâmetro de 8mm e 7,97Kg/m2.  Fornecimento e colocação.</t>
  </si>
  <si>
    <t>ET 40.05.0127 (/)</t>
  </si>
  <si>
    <t>Tela de aço soldada Telcon Q-636 ou similar, com malha de (10x10)cm, CA-60, com diâmetro de 9mm e 10,09Kg/m2.  Fornecimento e colocação.</t>
  </si>
  <si>
    <t>ET 40.05.0150 (/)</t>
  </si>
  <si>
    <t>Tela de aço soldada Telcon Q-61 ou similar, com malha de (15x15)cm, CA-60, com diâmetro de 3,4mm e 0,97Kg/m2.  Fornecimento e colocação.</t>
  </si>
  <si>
    <t>ET 40.05.0153 (/)</t>
  </si>
  <si>
    <t>Tela de aço soldada Telcon Q-75 ou similar, com malha de (15x15)cm, CA-60, diâmetro de 3,8mm e 1,21Kg/m2.  Fornecimento.</t>
  </si>
  <si>
    <t>ET 40.05.0156 (/)</t>
  </si>
  <si>
    <t>Tela de aço soldada Telcon Q-92 ou similar, com malha de (15x15)cm, CA-60, com diâmetro de 4,2mm e 1,48Kg/m2.  Fornecimento e colocação.</t>
  </si>
  <si>
    <t>ET 40.05.0159 (/)</t>
  </si>
  <si>
    <t>Tela de aço soldada Telcon Q-335 ou similar, com malha de (15x15)cm, CA-60, com diâmetro de 8mm e 5,37Kg/m2.  Fornecimento e colocação.</t>
  </si>
  <si>
    <t>ET 40.05.0200 (/)</t>
  </si>
  <si>
    <t>Tela de aço soldada Telcon L-159 ou similar, com malha de (10x30)cm, CA-60, com diâmetro de 4,5mm e 1,69Kg/m2.  Fornecimento.</t>
  </si>
  <si>
    <t>ET 40.05.0250 (/)</t>
  </si>
  <si>
    <t>Tela de aço Telcon ou similar.  Colocação.</t>
  </si>
  <si>
    <t>ET 45 Concreto Projetado e Bombeado</t>
  </si>
  <si>
    <t>ET 45.05 Concreto Projetado</t>
  </si>
  <si>
    <t>ET 45.05.0050 (A)</t>
  </si>
  <si>
    <t>Concreto projetado, consumo de 355kg/m3 de cimento, com aditivo, aplicado em superfícies verticais ou superiores, medido pelo volume aplicado, inclusive 5% de perdas.</t>
  </si>
  <si>
    <t>ET 45.05.0100 (/)</t>
  </si>
  <si>
    <t>Rocha artificial com tecnologia de argamassa armada, com espessura variável de 10 a 12cm, projetada sobre tela apoiada em estrutura de vergalhões de aço CA 60 de 6,0mm liso, estrutura fixada por meio de chumbadores em elementos de concretos com espessura mínimas de 10cm e fck mínimo de 15MPa, vergalhões soldados em forma de tela e atirantados recebenco uma demão de primertex 582 (laranja, fosco, da solventex), efetuando-se os moldes dos vergalhões ee a cada 1m2 fixados cinco chumbadores recebendo 40 kg de carga ade tração cada (relação de 200 kg/m2) para melhor adaptação dos moldes além dos tirantes, fixação de cantoneira L em aço, função de mão francesa, projeção da argamassa sobre tela própria, colocada sobre os vergalhões e pintura de acabamento.  Fornecimento, fabricação, montagem, aplicação e consultoria técnica especializada.</t>
  </si>
  <si>
    <t>ET 45.10 Concreto Bombeado</t>
  </si>
  <si>
    <t>ET 45.10.0053 (/)</t>
  </si>
  <si>
    <t>Concreto bombeado, fck=15MPa, compreendendo o fornecimento de concreto importado de usina, colocação nas formas, espalhamento, adensamento mecânico e acabamento.</t>
  </si>
  <si>
    <t>ET 45.10.0056 (/)</t>
  </si>
  <si>
    <t>Concreto bombeado, fck=18MPa, compreendendo o fornecimento de concreto importado de usina, colocação nas formas, espalhamento, adensamento mecânico e acabamento.</t>
  </si>
  <si>
    <t>ET 45.10.0059 (/)</t>
  </si>
  <si>
    <t>Concreto bombeado, fck=20MPa, compreendendo o fornecimento de concreto importado de usina, colocação nas formas, espalhamento, adensamento mecânico e acabamento.</t>
  </si>
  <si>
    <t>ET 45.10.0065 (/)</t>
  </si>
  <si>
    <t>Concreto bombeado, fck=22,5MPa, compreendendo o fornecimento de concreto importado de usina, colocação nas formas, espalhamento, adensamento mecânico e acabamento.</t>
  </si>
  <si>
    <t>ET 45.10.0067 (/)</t>
  </si>
  <si>
    <t>Concreto bombeado com fck=25MPa, compreendendo o fornecimento de concreto importado de usina, colocação nas formas, espalhamento, adensamento mecânico e acabamento.</t>
  </si>
  <si>
    <t>ET 45.10.0071 (/)</t>
  </si>
  <si>
    <t>Concreto bombeado, fck=30MPa, compreendendo o fornecimento de concreto importado de usina, colocação nas formas, espalhamento, adensamento mecânico e acabamento.</t>
  </si>
  <si>
    <t>ET 45.10.0076 (/)</t>
  </si>
  <si>
    <t>Concreto bombeado com fck=35MPa, compreendendo o fornecimento de concreto importado de usina, colocação nas formas, espalhamento, adensamento mecânico e acabamento.</t>
  </si>
  <si>
    <t>ET 45.10.0080 (/)</t>
  </si>
  <si>
    <t>Concreto bombeado com fck=40MPa, compreendendo o fornecimento de concreto importado de usina, colocação nas formas, espalhamento, adensamento mecânico e acabamento.</t>
  </si>
  <si>
    <t>ET 50 Serviços de Proteção e Contenção</t>
  </si>
  <si>
    <t>ET 50.05 Serviços de Proteção e Contenção</t>
  </si>
  <si>
    <t>ET 50.05.0050 (C)</t>
  </si>
  <si>
    <t>Estabilização de talude com revestimento de concreto dosado para uma resistência caracteristica a compressão de 20MPa, aplicado manualmente sobre tela metálica, tipo Telcon Q-138 ou similar.  O serviço inclui a limpeza (roçado e remoção da vegetação) e regularização do talude, chapisco fino de cimento e areia no traço 1:3, instalação de chumbadores de aço de 12,5mm fixados no terreno com nata de cimento, instalação de drenos com tubos de PVC de 2" a cada 2,25m² envoltos com geossintético, tipo Bidim OP-30 ou similar, fixação da tela metálica nos chumbadores e aplicação do concreto na espessura média de 7,50cm.</t>
  </si>
  <si>
    <t>ET 50.05.0150 (/)</t>
  </si>
  <si>
    <t>Execução de revestimento de canal, utilizando o colchão em concreto VSL ou similar, com espessura de 0,15m, incluindo fornecimento dos materiais.</t>
  </si>
  <si>
    <t>ET 50.05.0200 (A)</t>
  </si>
  <si>
    <t>Muro de contenção de taludes em alvenaria de bloco de concreto estrutural de (19x19x39)cm, até 1,80m de altura, incluindo base de concreto, aço CA-50 e enchimento de blocos e medido pela área real.</t>
  </si>
  <si>
    <t>ET 55 Pré-Moldados</t>
  </si>
  <si>
    <t>ET 55.05 Laje Pré-Moldada</t>
  </si>
  <si>
    <t>ET 55.05.0050 (/)</t>
  </si>
  <si>
    <t>Colagem com adesivo especial estrutural de peças de concreto pré-fabricadas, sobre laje preparada e regularizada, exclusive esta camada, estimando-se a aplicação de uma camada de adesivo nas faces.</t>
  </si>
  <si>
    <t>ET 55.05.0100 (B)</t>
  </si>
  <si>
    <t>Laje pré-moldada, ßeta 11, para sobrecarga de 1KN/m2 e vão até 4,40m, considerando vigotas, tijolos e armadura negativa, inclusive capeamento de 4cm de espessura, com concreto fck=20MPa e escoramento.  Fornecimento e montagem.</t>
  </si>
  <si>
    <t>ET 55.05.0103 (B)</t>
  </si>
  <si>
    <t>Laje pré-moldada, ßeta 12, para sobrecarga de 3,5KN/m2 e vão de 4,10m, considerando vigotas, tijolos e armadura negativa, inclusive capeamento de 4cm de espessura, com concreto fck=20MPa e escoramento.  Fornecimento e montagem.</t>
  </si>
  <si>
    <t>ET 55.05.0150 (B)</t>
  </si>
  <si>
    <t>Laje pré-moldada para sobrecarga de 300kgf/m², em painéis com vão de até 5m, ßeta 12, ferros transversais e negativos CA-50 e capeamento de 5cm de espessura com concreto de fck=20MPa.  Forma e escoramento com aproveitamento da madeira em 3 vezes.  Fornecimento e montagem.</t>
  </si>
  <si>
    <t>ET 55.05.0156 (A)</t>
  </si>
  <si>
    <t>Laje pré-moldada, ßeta 16, para sobrecarga de 3,5KN/m2 e vão até 5,20m, considerando vigotas, tijolos e armadura negativa, inclusive capeamento de 4cm de espesssura, com concreto fck=15MPa e escoramento.  Fornecimento e montagem do conjunto.</t>
  </si>
  <si>
    <t>ET 55.05.0159 (B)</t>
  </si>
  <si>
    <t>Laje pré-moldada para sobrecarga de 300kgf/m², em painéis com vão de 5,10m até 6,90m, ßeta 16, ferros transversais e negativos CA-50 e capeamento de 5cm de espessura com concreto de fck=20MPa.  Forma e escoramento com aproveitamento da madeira em 3 vezes.  Fornecimento e montagem.</t>
  </si>
  <si>
    <t>ET 55.05.0165 (B)</t>
  </si>
  <si>
    <t>Laje pré-moldada, ßeta 20, para sobrecarga de 3,5KN/m2 e vão até 6,20m, considerando vigotas, tijolos e armadura negativa, inclusive capeamento de 4cm de espessura, com concreto fck=20MPa e escoramento.  Fornecimento e montagem.</t>
  </si>
  <si>
    <t>ET 55.05.0171 (B)</t>
  </si>
  <si>
    <t>Laje pré-moldada para sobrecarga de 300kgf/m², em painéis com vão de 7m até 8m, ßeta 20, ferros transversais e negativos CA-50 e capeamento de 5cm de espessura com concreto de fck=20MPa.  Forma e escoramento com aproveitamento da madeira em 3 vezes.  Fornecimento e montagem.</t>
  </si>
  <si>
    <t>ET 55.10 Estrutura de Concreto Pré-Moldado</t>
  </si>
  <si>
    <t>ET 55.10.0050 (/)</t>
  </si>
  <si>
    <t>Bloco de concreto, intertravado, dimensão de (40x40x20)cm e peso mínimo de 29Kg, modelo Terrae W, sem jardineira, Terrae ou similar, para paramentos de estruturas de contenção.  Fornecimento.</t>
  </si>
  <si>
    <t>ET 55.10.0053 (/)</t>
  </si>
  <si>
    <t>Bloco de concreto, intertravado, dimensão de (40x40x20)cm e peso mínimo de 25Kg, modelo Terrae F, com jardineira, Terrae ou similar, para paramentos de estruturas de contenção.  Fornecimento.</t>
  </si>
  <si>
    <t>ET 55.10.0100 (A)</t>
  </si>
  <si>
    <t>Canal pré-fabricado, em concreto protendido e/ou armado, com seção em U, medido pela área do perímetro interno da seção vezes o comprimento do canal, inclusive transporte das peças até a obra.  Fornecimento e assentamento.</t>
  </si>
  <si>
    <t>ET 55.10.0150 (A)</t>
  </si>
  <si>
    <t>Cobertura de canal pré-fabricado, em concreto armado, para vãos de até 5m, inclusive transporte das peças até a obra.  Fornecimento e colocação.</t>
  </si>
  <si>
    <t>ET 55.10.0301 (/)</t>
  </si>
  <si>
    <t>Superestrutura de concreto protendido pré-fabricada de passarela para pedestre, com 2,00m de largura.  Incluindo guarda-corpos metálicos com pintura, transporte até a obra e montagem.  Vão livre entre 7,50 a 15,00m.</t>
  </si>
  <si>
    <t>ET 55.10.0303 (/)</t>
  </si>
  <si>
    <t>Superestrutura de concreto protendido pré-fabricada de passarela para pedestre, com 2,00m de largura.  Incluindo guarda-corpos metálicos com pintura, transporte até a obra e montagem.  Vão livre entre 15,01m a 22,50m.</t>
  </si>
  <si>
    <t>ET 55.10.0306 (/)</t>
  </si>
  <si>
    <t>Superestrutura de concreto protendido pré-fabricada de passarela para pedestre, com 2,00m de largura.  Incluindo guarda-corpos metálicos com pintura, transporte até a obra e montagem.  Vão livre entre 22,51m a 25,00m.</t>
  </si>
  <si>
    <t>ET 55.10.0500 (/)</t>
  </si>
  <si>
    <t>Superestrutura de concreto protendido pré-fabricada, para pontes ou viadutos, classe 45, com uma faixa de tráfego e pista de rolamento de 3,20m.  Incluindo guarda-rodas, passeios, guarda-corpos metálicos com pintura, transporte até a obra e montagem.  Exclusive revestimento asfáltico e iluminação pública.  Vão livre entre 7,50m a 10,00m e largura total de 4,60m.</t>
  </si>
  <si>
    <t>ET 55.10.0503 (/)</t>
  </si>
  <si>
    <t>Superestrutura de concreto protendido pré-fabricada, para pontes ou viadutos, classe 45, com uma faixa de tráfego e pista de rolamento de 3,20m.  Incluindo guarda-rodas, passeios, guarda-corpos metálicos com pintura, transporte até a obra e montagem.  Exclusive revestimento asfáltico e iluminação pública.  Vão livre entre 10,01m a 15,00m e largura total de 4,60m.</t>
  </si>
  <si>
    <t>ET 55.10.0506 (/)</t>
  </si>
  <si>
    <t>Superestrutura de concreto protendido pré-fabricada, para pontes ou viadutos, classe 45, com uma faixa de tráfego e pista de rolamento de 3,20m.  Incluindo guarda-rodas, passeios, guarda-corpos metálicos com pintura, transporte até a obra e montagem.  Exclusive revestimento asfáltico e iluminação pública.  Vão livre entre 15,01m a 17,50m e largura total de 4,60m.</t>
  </si>
  <si>
    <t>ET 55.10.0509 (/)</t>
  </si>
  <si>
    <t>Superestrutura de concreto protendido pré-fabricada, para pontes ou viadutos, classe 45, com uma faixa de tráfego e pista de rolamento de 3,20m.  Incluindo guarda-rodas, passeios, guarda-corpos metálicos com pintura, transporte até a obra e montagem.  Exclusive revestimento asfáltico e iluminação pública.  Vão livre entre 17,51m a 25,00m e largura total de 4,60m.</t>
  </si>
  <si>
    <t>ET 55.10.0600 (/)</t>
  </si>
  <si>
    <t>Superestrutura de concreto protendido pré-fabricada, para pontes ou viadutos, classe 45, para duas faixas de tráfego e pista de rolamento de 7,20m.  Incluindo barreiras de concreto, transporte até a obra e montagem.  Exclusive revestimento asfáltico e iluminação pública.  Vão livre entre 7,50m a 12,50m e largura total de 8,00m.</t>
  </si>
  <si>
    <t>ET 55.10.0603 (/)</t>
  </si>
  <si>
    <t>Superestrutura de concreto protendido pré-fabricada, para pontes ou viadutos, classe 45, para duas faixas de tráfego e pista de rolamento de 7,20m.  Incluindo barreiras de concreto, transporte até a obra e montagem.  Exclusive revestimento asfáltico e iluminação pública.  Vão livre entre 12,51m a 17,50m e largura total de 8,00m.</t>
  </si>
  <si>
    <t>ET 55.10.0606 (/)</t>
  </si>
  <si>
    <t>Superestrutura de concreto protendido pré-fabricada, para pontes ou viadutos, classe 45, para duas faixas de tráfego e pista de rolamento de 7,20m.  Incluindo barreiras de concreto, transporte até a obra e montagem.  Exclusive revestimento asfáltico e iluminação pública.  Vão livre entre 17,51m a 25,00m e largura total de 8,00m.</t>
  </si>
  <si>
    <t>ET 55.10.0609 (/)</t>
  </si>
  <si>
    <t>Superestrutura de concreto protendido pré-fabricada, para pontes ou viadutos, classe 45, para duas faixas de tráfego e pista de rolamento de 7,20m.  Incluindo barreiras de concreto, transporte até a obra e montagem.  Exclusive revestimento asfáltico e iluminação pública.  Vão livre entre 25,01m a 30,00m e largura total de 8,00m.</t>
  </si>
  <si>
    <t>ET 55.10.0700 (/)</t>
  </si>
  <si>
    <t>Superestrutura de concreto protendido pré-fabricada, para pontes ou viadutos, classe 45, para duas faixas de tráfego e pista de rolamento de 7,20m.  Incluindo barreiras de concreto, passeios, guarda-corpos metálicos com pintura, transporte até a obra e montagem.  Exclusive revestimento asfáltico e iluminação pública.  Vão livre entre 7,50m a 12,50m e largura total de 10,50m.</t>
  </si>
  <si>
    <t>ET 55.10.0703 (/)</t>
  </si>
  <si>
    <t>Superestrutura de concreto protendido pré-fabricada, para pontes ou viadutos, classe 45, para duas faixas de tráfego e pista de rolamento de 7,20m.  Incluindo barreiras de concreto, passeios, guarda-corpos metálicos com pintura, transporte até a obra e montagem.  Exclusive revestimento asfáltico e iluminação pública.  Vão livre entre 12,50m a 17,50m e largura total de 10,50m.</t>
  </si>
  <si>
    <t>ET 55.10.0706 (/)</t>
  </si>
  <si>
    <t>Superestrutura de concreto protendido pré-fabricada, para pontes ou viadutos, classe 45, para duas faixas de tráfego e pista de rolamento de 7,20m.  Incluindo barreiras de concreto, passeios, guarda-corpos metálicos com pintura, transporte até a obra e montagem.  Exclusive revestimento asfáltico e iluminação pública.  Vão livre entre 17,50m a 25m e largura total de 10,50m.</t>
  </si>
  <si>
    <t>ET 55.10.0709 (/)</t>
  </si>
  <si>
    <t>Superestrutura de concreto protendido pré-fabricada, para pontes ou viadutos, classe 45, para duas faixas de tráfego e pista de rolamento de 7,20m.  Incluindo barreiras de concreto, passeios, guarda-corpos metálicos com pintura, transporte até a obra e montagem.  Exclusive revestimento asfáltico e iluminação pública.  Vão livre entre 25m a 30m e largura total de 10,50m.</t>
  </si>
  <si>
    <t>ET 55.15 Estrutura de Concreto Armado Pré-Fabricado</t>
  </si>
  <si>
    <t>ET 55.15.0050 (/)</t>
  </si>
  <si>
    <t>Estrutura pré-fabricada em concreto armado / protendido, com fck &gt;= 30 MPa, para obras prediais até quatro pavimentos, com pilares, vigas principais e secundárias, lajes, patamares e rampas de acesso, sendo a Confecção das peças inclusive o fornecimento dos materiais e o Transporte até o canteiro da obra exclusive a montagem.</t>
  </si>
  <si>
    <t>ET 55.15.0100 (A)</t>
  </si>
  <si>
    <t>Montagem da estrutura pré-fabricada em concreto armado / protendido, com fck &gt;= 30 MPa, para obras prediais até quatro pavimentos, com pilares, vigas principais e secundárias, lajes, patamares e rampas de acesso, incluindo o capeamento das lajes já equalizadas, solidarização da estrutura, exclusive a confecção e o transporte das peças até o canteiro da obra.</t>
  </si>
  <si>
    <t>ET 60 Concreto Importado de Usinas</t>
  </si>
  <si>
    <t>ET 60.05 Concreto Importado de Usinas</t>
  </si>
  <si>
    <t>ET 60.05.0051 (/)</t>
  </si>
  <si>
    <t>Concreto importado de usina dosado racionalmente para uma resistência característica à compressão de fck=10MPa.</t>
  </si>
  <si>
    <t>ET 60.05.0056 (/)</t>
  </si>
  <si>
    <t>Concreto importado de usina dosado racionalmente para uma resistência característica à compressão de 15MPa.</t>
  </si>
  <si>
    <t>ET 60.05.0059 (/)</t>
  </si>
  <si>
    <t>Concreto importado de usina dosado racionalmente para uma resistência característica à compressão de 18MPa.</t>
  </si>
  <si>
    <t>ET 60.05.0062 (/)</t>
  </si>
  <si>
    <t>Concreto importado de usina dosado racionalmente para uma resistência característica à compressão de 20MPa.</t>
  </si>
  <si>
    <t>ET 60.05.0068 (/)</t>
  </si>
  <si>
    <t>Concreto importado de usina dosado racionalmente para uma resistência característica à compressão de 22,5MPa.</t>
  </si>
  <si>
    <t>ET 60.05.0071 (/)</t>
  </si>
  <si>
    <t>Concreto importado de usina dosado racionalmente para uma resistência característica à compressão de fck=25MPa.</t>
  </si>
  <si>
    <t>ET 60.05.0074 (/)</t>
  </si>
  <si>
    <t>Concreto importado de usina dosado racionalmente para uma resistência característica à compressão de fck=30MPa.</t>
  </si>
  <si>
    <t>ET 60.05.0077 (/)</t>
  </si>
  <si>
    <t>Concreto importado de usina dosado racionalmente para uma resistência característica à compressão de fck=35MPa.</t>
  </si>
  <si>
    <t>ET 60.05.0100 (/)</t>
  </si>
  <si>
    <t>Concreto importado de usina dosado racionalmente para uma resistência característica à compressão de 40Mpa.</t>
  </si>
  <si>
    <t>ET 60.05.0159 (/)</t>
  </si>
  <si>
    <t>Concreto colorido, com óxido de ferro vermelho sintético, importado de usina, dosado racionalmente para uma resistência característica à compressão de 15 Mpa.</t>
  </si>
  <si>
    <t>ET 60.10 Concreto de Alto Desempenho Importado de Usina</t>
  </si>
  <si>
    <t>ET 60.10.0300 (/)</t>
  </si>
  <si>
    <t>Concreto de alto desempenho, importado de usina, dosado racionalmente para uma resistência característica a compressão de 30 Mpa, fator água cimento 0,30 a 0,40, incluindo aditivos.</t>
  </si>
  <si>
    <t>ET 60.10.0500 (/)</t>
  </si>
  <si>
    <t>Concreto de alto desempenho, importado de usina, dosado racionalmente para resistência característica a compressão de 50 Mpa, fator água cimento 0,30 a 0,40, incluindo aditivos.</t>
  </si>
  <si>
    <t>ET 60.15 Bombeamento de Concreto Importado de Usina</t>
  </si>
  <si>
    <t>ET 60.15.0050 (A)</t>
  </si>
  <si>
    <t>Bombeamento para concreto de alto desempenho.</t>
  </si>
  <si>
    <t>ET 65 Recuperação de Ferragem e Estrutura de Concreto</t>
  </si>
  <si>
    <t>ET 65.05 Recuperação de Ferragem e Estrutura de Concreto</t>
  </si>
  <si>
    <t>ET 65.05.0050 (/)</t>
  </si>
  <si>
    <t>Aplicação com Air Less de inibidor de corrosão Sika Ferrogard-903 ou similar em estrutura de comcreto armado nos serviços de recuperação estrutural.  Exclusive limpeza da estrutura.</t>
  </si>
  <si>
    <t>ET 65.05.0103 (/)</t>
  </si>
  <si>
    <t>Recuperação de ferragem em estrutura de concreto, sem utilização de solda, incluindo fornecimento, corte, dobragem e colocação.</t>
  </si>
  <si>
    <t>ET 65.05.0106 (A)</t>
  </si>
  <si>
    <t>Recuperação de armadura de concreto, por meio de solda elétrica.</t>
  </si>
  <si>
    <t>ET 65.05.0153 (A)</t>
  </si>
  <si>
    <t>Reforço estrutural composto de manta de fibra de carbono com espessura de 0,166mm, sistema SIKAWRAP ou similar, inclusive lixamento da superfície, regularização por enchimento aleatório e aplicação de adesivo epoxi para fixação e saturação das fibras de carbono.</t>
  </si>
  <si>
    <t>ET 65.05.0156 (/)</t>
  </si>
  <si>
    <t>Reforço estrutural com lamina de fibra de carbono, largura de 50mm e espessura de 1,20mm, sistema SIKACARBODUR ou similar, inclusive lixamento da superfície, regularização por enchimento aleatório e aplicação de adesivo epoxi para fixação e saturação das fibras de carbono.</t>
  </si>
  <si>
    <t>ET 65.05.0200 (/)</t>
  </si>
  <si>
    <t>Tratamento de armadura de ferro em estrutura de concreto armado, com Sika - top 108, ou similar</t>
  </si>
  <si>
    <t>ET 70 Saco de Solo Cimento</t>
  </si>
  <si>
    <t>ET 70.05 Saco de Solo Cimento</t>
  </si>
  <si>
    <t>ET 70.05.0100 (/)</t>
  </si>
  <si>
    <t>Saco solo cimento (RIP RAP), com capacidade para 0,07m³ de material adensado, nas dimensões aproximadas de (0,60x0,58x0,20)m, com taxa de 10% de cimento, inclusive fornecimento de todos os materiais, dosagem, mistura, acondicionamento, costura e transporte manual equivalente a 20,00m na horizontal e 5,00m na vertical.</t>
  </si>
  <si>
    <t>ET 75 Injeções e Consolidações</t>
  </si>
  <si>
    <t>ET 75.05 Injeções e Consolidações</t>
  </si>
  <si>
    <t>ET 75.05.0050 (/)</t>
  </si>
  <si>
    <t>Berço de argamassa Epóxi (Grout).</t>
  </si>
  <si>
    <t>ET 75.05.0100 (/)</t>
  </si>
  <si>
    <t>Fixação de apoios estruturais, ancoragem de cabos, colagem de elementos pré-moldados, juntas de concretagem (juntas finas), fixação de chumbadores, calhas e guias, reparos em arestas de concreto aparente, trincas e defeitos superficiais e colagem de concreto velho com concreto novo com resina epoxica.  Fornecimento e aplicação.</t>
  </si>
  <si>
    <t>ET 75.05.0150 (/)</t>
  </si>
  <si>
    <t>Fornecimento e aplicação de Grout ou similar.</t>
  </si>
  <si>
    <t>ET 75.05.0200 (A)</t>
  </si>
  <si>
    <t>Injeção de calda de cimento, admitindo uma produção média bruta de 0,5saco/h, inclusive fornecimento dos materiais, medido por saco de 50Kg.</t>
  </si>
  <si>
    <t>ET 75.05.0203 (A)</t>
  </si>
  <si>
    <t>Injeção de calda de cimento, admitindo uma produção média bruta de 1saco/h, inclusive fornecimento dos materiais, medido por saco de 50Kg.</t>
  </si>
  <si>
    <t>ET 75.05.0206 (A)</t>
  </si>
  <si>
    <t>Injeção de calda de cimento, admitindo uma produção média bruta de 2 sacos/h, inclusive fornecimento dos materiais, medido por saco de 50Kg.</t>
  </si>
  <si>
    <t>ET 75.05.0250 (/)</t>
  </si>
  <si>
    <t>Injeção de calda de cimento para chumbamento de tirantes, com pressão de 0,20MPa, aferida através de manômetro, incluindo todos os materiais, equipamentos e mão de obra.</t>
  </si>
  <si>
    <t>ET 75.05.0300 (/)</t>
  </si>
  <si>
    <t>Injeção de resina Epóxica em fissuras de concreto estrutural, inclusive preparo do local, perfuração, vedação e fornecimento dos materiais a injetar.  Custo por metro linear de fissura.</t>
  </si>
  <si>
    <t>ET 75.05.0350 (/)</t>
  </si>
  <si>
    <t>Resina acrílica como ponte de aderência para argamassa em serviços de recuperação estrutural.  Fornecimento e aplicação.</t>
  </si>
  <si>
    <t>ET 80 Concreto com Aditivo</t>
  </si>
  <si>
    <t>ET 80.05 Concreto com Aditivo</t>
  </si>
  <si>
    <t>ET 80.05.0050 (/)</t>
  </si>
  <si>
    <t>Aditivo a base de sílica ativa, dosado sobre o peso do cimento, na proporção média de 10%, incluindo mão-de-obra e perdas.  Por m3 de concreto.</t>
  </si>
  <si>
    <t>ET 80.05.0100 (/)</t>
  </si>
  <si>
    <t>Concreto (Sikagrout ou similar) incluindo 50% de pedrisco, compreendendo fornecimento, preparo e lançamento.</t>
  </si>
  <si>
    <t>ET 80.05.0150 (/)</t>
  </si>
  <si>
    <t>Plastiment VZ líquido ou similar, adicionado ao concreto na proporção de 500g/saco de cimento.</t>
  </si>
  <si>
    <t>ET 85 Terra Armada</t>
  </si>
  <si>
    <t>ET 85.05 Construção de Maciço de Terra Armada</t>
  </si>
  <si>
    <t>ET 85.05.0050 (A)</t>
  </si>
  <si>
    <t>Terra armada para arrimo de maciço tipo Greide, isto é, para rampas de acesso e viadutos ou pontes com sobrecarga rodoviária, sendo a altura da soleira ao greide da pista entre 0m e 6m.  O preço inclui a execução de todos os serviços e o fornecimento de todos os elementos construtivos especiais e peças galvanizadas, necessários para a fabricação e montagem das escamas pré-moldadas em concreto estrutural (fck=21MPa e 50Kg/m3) de armadura com aço CA-50 e concreto simples (fck=15MPa) para soleira e arremates de topo, bem como caminhão tipo Munck para carga e transporte das escamas a partir do canteiro de fabricação, exclusive a execução do aterro.</t>
  </si>
  <si>
    <t>ET 85.05.0100 (A)</t>
  </si>
  <si>
    <t>Terra armada para arrimo de maciço tipo Greide, isto é, para rampas de acesso e viadutos ou pontes com sobrecarga rodoviária, sendo a altura da soleira ao greide da pista entre 6m e 9m.  O preço inclui a execução de todos os serviços e o fornecimento de todos os elementos construtivos especiais e peças galvanizadas, necessários para a fabricação e montagem das escamas pré-moldadas em concreto estrutural (fck=21MPa e 50Kg/m3) de armadura com aço CA-50 e concreto simples (fck=15MPa) para soleira e arremates de topo, bem como caminhão tipo Munck para carga e transporte das escamas a partir do canteiro de fabricação, exclusive a execução do aterro.</t>
  </si>
  <si>
    <t>ET 85.05.0150 (A)</t>
  </si>
  <si>
    <t>Terra armada para arrimo de maciço tipo Greide, isto é, para rampas de acesso e viadutos ou pontes com sobrecarga rodoviária, sendo a altura da soleira ao greide da pista entre 9m e 12m.  O preço inclui a execução de todos os serviços e o fornecimento de todos os elementos construtivos especiais e peças galvanizadas, necessários para a fabricação e montagem das escamas pré-moldadas em concreto estrutural (fck=21MPa e 50Kg/m3) de armadura com aço CA-50 e concreto simples (fck=15MPa) para soleira e arremates de topo, bem como caminhão tipo Munck para carga e transporte das escamas a partir do canteiro de fabricação, exclusive a execução do aterro.</t>
  </si>
  <si>
    <t>ET 90 Estrutura em Madeira</t>
  </si>
  <si>
    <t>ET 90.05 Estrutura em Eucalipto</t>
  </si>
  <si>
    <t>ET 90.05.0053 (/)</t>
  </si>
  <si>
    <t>Pilar em madeira de reflorestamento, com 25cm de diâmetro, tratado com pintura imunizante Pentox ou similar, exclusive escavação, fundação e reaterro.  Fornecimento e assentamento.</t>
  </si>
  <si>
    <t>ET 90.10 Estrutura em Madeira de Lei</t>
  </si>
  <si>
    <t>ET 90.10.0500 (B)</t>
  </si>
  <si>
    <t>Píer para atracação de embarcações estruturado em peças de madeira serrada, sendo as longarinas de 3"x9" e as transversinas de 3"x12", fixadas por barras inox rosqueadas de 1,00mx1/2", assoalho em ripas de madeira aparelhada de (2,5x10)cm, fixadas por pregos galvanizados de seção quadrada nas dimensões de (4,38x79)mm.  Todo conjunto assentado sobre pilares circulares com diâmetro de 40cm em concreto estrutural FCK=20MPa, revestido em tubo de PVC rígido de 400mm.  Fornecimento de todos materiais, colocação, instalação, transporte, topografia e montagem de todas as peças e acabamento final.</t>
  </si>
  <si>
    <t>ET 99 Diversos</t>
  </si>
  <si>
    <t>ET 99.99 Diversos</t>
  </si>
  <si>
    <t>ET 99.99.0050 (A)</t>
  </si>
  <si>
    <t>Placa pré-moldada de concreto armado com 6cm de espessura, confeccionada com concreto importado de usina, dosado para fck=24MPa e 8% de microssílica, compreendendo lançamento e adensamento mecânico, inclusive transporte e colocação sobre vigas, com guindaste.</t>
  </si>
  <si>
    <t>FD 05 Estacas</t>
  </si>
  <si>
    <t>FD 05.05 Cravação de Estacas de Aço</t>
  </si>
  <si>
    <t>FD 05.05.0050 (A)</t>
  </si>
  <si>
    <t>Cravação de estaca de aço, perfil H de (6"x6"), 1ª alma, em terreno de média resistência à penetração, inclusive fornecimento e um corte ao maçarico e perda de 5% do perfil, exclusive emendas entaladas.</t>
  </si>
  <si>
    <t>FD 05.05.0100 (/)</t>
  </si>
  <si>
    <t>Cravação de estaca de aço I, de 15" a 20", em terreno de média resistência à penetração, inclusive um corte ao maçarico, exclusive emendas, fornecimento e perdas do perfil.</t>
  </si>
  <si>
    <t>FD 05.05.0150 (A)</t>
  </si>
  <si>
    <t>Cravação de estaca, trilho TR-37, duplo, em terreno de média resistência à penetração, inclusive fornecimento, um corte ao maçarico e perdas, exclusive emendas transversais e dispositivos contra a punção.</t>
  </si>
  <si>
    <t>FD 05.05.0200 (A)</t>
  </si>
  <si>
    <t>Cravação de estaca, trilho TR-37, simples, em terreno de média resistência à penetração, inclusive fornecimento dos materiais, um corte ao maçarico e perdas, exclusive emendas transversais e dispositivos contra a punção.</t>
  </si>
  <si>
    <t>FD 05.10 Cravação de Estacas Pré-Moldada em Concreto e Emenda Metálica</t>
  </si>
  <si>
    <t>FD 05.10.0050 (/)</t>
  </si>
  <si>
    <t>Cravação de estaca pré-moldada, de concreto armado centrifugado, tipo Scac Standard ou similar, com diâmetro de 20cm e capacidade de carga de 25t a 30t, inclusive fornecimento e exclusive emendas e transporte do Bate Estaca.</t>
  </si>
  <si>
    <t>FD 05.10.0100 (A)</t>
  </si>
  <si>
    <t>Cravação de estaca pré-moldada, de concreto armado centrifugado, tipo Scac Standard ou similar, com diâmetro de 26cm e capacidade de carga de 30t a 40t, inclusive fornecimento e exclusive emendas e transporte de Bate Estaca.</t>
  </si>
  <si>
    <t>FD 05.10.0150 (A)</t>
  </si>
  <si>
    <t>Cravação de estaca pré-moldada, de concreto armado centrifugado, tipo Scac Standard ou similar, com diâmetro de 33cm e capacidade de carga de 40t a 60t, inclusive fornecimento e exclusive emendas e transporte de Bate Estaca.</t>
  </si>
  <si>
    <t>FD 05.10.0200 (/)</t>
  </si>
  <si>
    <t>Emenda metálica em estaca pré-moldada tipo Scac Standard ou similar, com diâmetro de 20cm e capacidade de carga de 25t a 30t.</t>
  </si>
  <si>
    <t>FD 05.10.0250 (/)</t>
  </si>
  <si>
    <t>Emenda metálica em estaca pré-moldada tipo Scac Standard ou similar, com diâmetro de 26cm e capacidade de carga de 30t a 40t.</t>
  </si>
  <si>
    <t>FD 05.10.0300 (/)</t>
  </si>
  <si>
    <t>Emenda metálica em estaca pré-moldada tipo Scac Standard ou similar, com diâmetro de 33cm e capacidade de carga de 40t a 60t.</t>
  </si>
  <si>
    <t>FD 05.10.0350 (/)</t>
  </si>
  <si>
    <t>Emenda de estaca pré-moldada de concreto armado, tipo POE-XR ou similar, com diâmetro nominal de 455mm.</t>
  </si>
  <si>
    <t>FD 05.10.0400 (B)</t>
  </si>
  <si>
    <t>Fornecimento e cravação vertical de estaca pré-moldada de concreto armado com fck de 22,5 MPa, POE-XR ou similar, com diâmetro nominal de 455mm, inclusive o transporte da estaca, exclusive emendas, a mobilização e a desmobilização do bate estacas.</t>
  </si>
  <si>
    <t>FD 05.10.0500 (B)</t>
  </si>
  <si>
    <t>Fornecimento e cravação inclinada até 12º de estaca pré-moldada de concreto armado com fck de 22,5 MPa, POE-XR ou similar, com diâmetro nominal de 455mm, inclusive o transporte da estaca, exclusive emendas, a mobilização e a desmobilização do bate estacas.</t>
  </si>
  <si>
    <t>FD 05.15 Cravação de Estacas de Eucalipto</t>
  </si>
  <si>
    <t>FD 05.15.0050 (A)</t>
  </si>
  <si>
    <t>Cravação de estaca em madeira de reflorestamento, com diâmetro de 25cm, em terreno de fraca resistência à penetração, inclusive fornecimento da estaca.</t>
  </si>
  <si>
    <t>FD 05.15.0100 (A)</t>
  </si>
  <si>
    <t>Cravação de estaca em madeira de reflorestamento, com diâmetro de 25cm, em terreno de média resistência à penetração, inclusive fornecimento da estaca.</t>
  </si>
  <si>
    <t>FD 05.20 Estaca de Concreto Armado Moldado no Terreno</t>
  </si>
  <si>
    <t>FD 05.20.0050 (A)</t>
  </si>
  <si>
    <t>Estaca de concreto armado, moldado no terreno, tipo Franki Standard ou similar, com diâmetro de 400mm, profundidade até 16m, capacidade média de carga igual a 70t, inclusive fornecimento dos materiais, considerando o trecho cravado e concretado.</t>
  </si>
  <si>
    <t>FD 05.20.0100 (/)</t>
  </si>
  <si>
    <t>Estaca de concreto armado, moldado no terreno, tipo Franki Standart ou similar, com diâmetro de 600m, profundidade até 16m, capacidade média de carga igual 170t, inclusive fornecimento dos materiais, considerando o trecho cravado e concretado.</t>
  </si>
  <si>
    <t>FD 05.23 Estaca Escavada</t>
  </si>
  <si>
    <t>FD 05.23.0025 (/)</t>
  </si>
  <si>
    <t>Estaca de concreto armado, moldada no terreno, tipo hélice contínua, diâmetro de 400mm, capacidade de carga de 60t a 80t, inclusive fornecimento dos materiais, considerando o trecho cravado e concretado.</t>
  </si>
  <si>
    <t>FD 05.23.0028 (/)</t>
  </si>
  <si>
    <t>Estaca de concreto armado, moldada no terreno, tipo hélice contínua, diâmetro de 500mm, capacidade de carga de 80t a 130t, inclusive fornecimento dos materiais, considerando o trecho cravado e concretado.</t>
  </si>
  <si>
    <t>FD 05.23.0050 (A)</t>
  </si>
  <si>
    <t>Estaca de concreto armado, moldada no terreno tipo hélice contínua, com diâmetro de 600mm, com capacidade de carga de 131 a 150t, incluindo o fornecimento de todos os materiais, considerando o trecho cravado e concretado.</t>
  </si>
  <si>
    <t>FD 05.25 Tubulão com Camisa de Concreto Armado</t>
  </si>
  <si>
    <t>FD 05.25.0050 (B)</t>
  </si>
  <si>
    <t>Tubulão com camisa de concreto armado com diâmetro de 1m.  Fornecimento, preparo e colocação dos materiais para execução (concreto fck=18,5MPa para camisa e fck=15MPa para enchimento, forma curva, aço CA-50).</t>
  </si>
  <si>
    <t>FD 05.25.0100 (C)</t>
  </si>
  <si>
    <t>Tubulão com camisa de concreto armado, tendo 1m de diâmetro externo e o plano inferior da base até 10m da cota de arrasamento, em material de 1ª categoria, exclusive material e mão-de-obra do concreto, formas, armação, carga, transporte e descarga do material escavado, alargamento da base, matacões de material de 2ª e 3ª categorias porventura encontrados, que deverão ser medidos à parte.  Para tubulões tendo o plano inferior da base entre 10m a 20m de profundidade, o trecho excedente de 10m será pago com o valor do item mais 30%.  Em cada caso, para trechos em material de 2ª ou 3ª categorias, adotar o valor mais 40% ou 55%, respectivamente.</t>
  </si>
  <si>
    <t>FD 05.25.0150 (B)</t>
  </si>
  <si>
    <t>Tubulão com camisa de concreto armado com diâmetro de 1,20m.  Fornecimento, preparo e execução (concreto fck=18MPa) para camisa  e fck=15MPa para enchimento, forma curva, aço CA-50B.</t>
  </si>
  <si>
    <t>FD 05.25.0200 (B)</t>
  </si>
  <si>
    <t>Tubulão com camisa de concreto armado com diâmetro de 1,2m.  Fornecimento, preparo e colocação dos materiais (concreto fck=15MPa) para execução de base alargada.</t>
  </si>
  <si>
    <t>FD 05.25.0250 (B)</t>
  </si>
  <si>
    <t>Tubulão com camisa de concreto armado, tendo 1,20m de diâmetro externo e o plano inferior da base até 10m da cota de arrasamento, em material de 1ª categoria, exclusive material e mão-de-obra do concreto, formas, armação, carga, transporte e descarga do material escavado, alargamento da base, matacões de material de 2ª e 3ª categorias porventura encontrados, que deverão ser medidos à parte.  Para tubulões tendo o plano inferior da base entre 10m a 20m de profundidade, o trecho excedente de 10m será pago com o valor do item mais 30%.  Em cada caso, para trechos em material de 2ª ou 3ª categorias, adotar o valor do caso mais 40% ou 55%, respectivamente.</t>
  </si>
  <si>
    <t>FD 05.25.0300 (B)</t>
  </si>
  <si>
    <t>Tubulão com camisa de concreto armado, tendo 1,40m de diâmetro externo e o plano inferior da base até 10m da cota de arrasamento, em material de 1ª categoria, exclusive material e mão-de-obra do concreto, formas, armação, carga, transporte e descarga do material escavado, alargamento da base, matacões de material de 2ª e 3ª categorias porventura encontrados, que deverão ser medidos à parte.  Para tubulões tendo o plano inferior da base entre 10m a 20m de profundidade, o trecho excedente de 10m será pago com o valor do item mais 30%.  Em cada caso, para trechos em material de 2ª ou 3ª categorias, adotar o valor do caso mais 40% ou 55%, respectivamente.</t>
  </si>
  <si>
    <t>FD 05.25.0350 (B)</t>
  </si>
  <si>
    <t>Tubulão com camisa de concreto armado, tendo 1,50m de diâmetro externo e o plano inferior da base até 10m da cota de arrasamento, em material de 1ª categoria, exclusive material e mão-de-obra do concreto, formas, armação, carga, transporte e descarga do material escavado, alargamento da base, matacões de material de 2ª e 3ª categorias porventura encontrados, que deverão ser medidos à parte.  Para tubulões tendo o plano inferior da base entre 10m a 20m de profundidade, o trecho excedente de 10m será pago com o valor do item mais 30%.  Em cada caso, para trechos em material de 2ª ou 3ª categorias, adotar o valor do caso mais 40% ou 55%, respectivamente.</t>
  </si>
  <si>
    <t>FD 05.30 Escavação de Base de Tubulões</t>
  </si>
  <si>
    <t>FD 05.30.0050 (C)</t>
  </si>
  <si>
    <t>Escavação de base alargada de tubulões, estando o plano inferior da mesma até 10m da cota arrasamento, considerando-se escavação em material de 1ª categoria, exclusive carga, transporte e descarga do material escavado, matacões de material de 2ª e 3ª categorias porventura encontrados, que deverão ser medidos à parte.  No caso do plano inferior da base estar situado entre 10m e 20m de profundidade, acrescentar 35% ao preço do item.  Em cada caso, para escavação em material de 2ª ou 3ª categorias, adotar o valor do caso mais 55% ou 75%, respectivamente.</t>
  </si>
  <si>
    <t>FD 05.35 Emendas de Perfil de Aço e Trilhos para Estacas</t>
  </si>
  <si>
    <t>FD 05.35.0050 (/)</t>
  </si>
  <si>
    <t>Emenda de perfil de aço H, de 6", 1ª alma, para estaca, considerando-se um corte ao maçarico e soldagem de topo em todo o perímetro e de 4 talas, em barras chatas de 5/16" de espessura, inclusive fornecimento de todo o material.</t>
  </si>
  <si>
    <t>FD 05.35.0100 (/)</t>
  </si>
  <si>
    <t>Emenda de perfil de aço I, de 10", 1ª alma, para estaca, considerando-se um corte ao maçarico e soldagem de topo em todo o perímetro e de 4 talas, em barras chatas de 5/16" de espessura, inclusive fornecimento de todo o material.</t>
  </si>
  <si>
    <t>FD 05.35.0150 (/)</t>
  </si>
  <si>
    <t>Emenda de perfil de aço I, de 12", 1ª alma, para estaca, considerando-se um corte ao maçarico e soldagem de topo em todo o perímetro e de 4 talas, em barras chatas de 5/16" de espessura, inclusive fornecimento de todo o material.</t>
  </si>
  <si>
    <t>FD 05.35.0200 (/)</t>
  </si>
  <si>
    <t>Emenda de perfil de aço I, de 15", 1ª alma, para estaca, considerando-se um corte ao maçarico e soldagem de topo em todo o perímetro e de 4 talas, em barras chatas de 5/16" de espessura, inclusive fornecimento de todo o material.</t>
  </si>
  <si>
    <t>FD 05.35.0250 (/)</t>
  </si>
  <si>
    <t>Trilho TR-32 ou similar, usado.  Fornecimento.</t>
  </si>
  <si>
    <t>FD 05.35.0253 (/)</t>
  </si>
  <si>
    <t>Trilho TR-37 ou similar, usado.  Fornecimento.</t>
  </si>
  <si>
    <t>FD 05.40 Arrasamento Manual (marreta e ponteiro) de Estaca de Concreto Armado</t>
  </si>
  <si>
    <t>FD 05.40.0050 (A)</t>
  </si>
  <si>
    <t>Arrasamento de estaca de concreto armado, até 30cm de lado ou diâmetro.</t>
  </si>
  <si>
    <t>FD 05.40.0100 (B)</t>
  </si>
  <si>
    <t>Arrasamento de estaca de concreto armado, de 31 a 50cm de lado ou de diâmetro.</t>
  </si>
  <si>
    <t>FD 05.40.0150 (B)</t>
  </si>
  <si>
    <t>Arrasamento de estaca de concreto armado, de 51 a 80cm de lado ou de diâmetro.</t>
  </si>
  <si>
    <t>FD 05.40.0200 (B)</t>
  </si>
  <si>
    <t>Arrasamento de tubulão de concreto, com diâmetro acima de 80cm.</t>
  </si>
  <si>
    <t>FD 05.45 Escora de Perfil de Aço</t>
  </si>
  <si>
    <t>FD 05.45.0050 (/)</t>
  </si>
  <si>
    <t>Placa de aço contra a punção, com espessura de 1/2", soldada sobre cabeça de estaca metálica de perfil de 10", inclusive fornecimento.</t>
  </si>
  <si>
    <t>FD 05.55 Cravação de Perfil - Pranchada Horizontal</t>
  </si>
  <si>
    <t>FD 05.55.0051 (/)</t>
  </si>
  <si>
    <t>Cravação de perfil H, de (6"x6"), 1ª alma, até 9m de comprimento, em terreno de fraca resistência à penetração, admitindo-se sua utilização 5 vezes, para execução de pranchada horizontal, inclusive fornecimento.  Considerando a cravação com Bate Estacas e retirada com escavadeira, transporte interno e limpeza do perfil após cada utilização.</t>
  </si>
  <si>
    <t>FD 05.60 Cravação de Estaca Prancha</t>
  </si>
  <si>
    <t>FD 05.60.0050 (/)</t>
  </si>
  <si>
    <t>Cravação de estaca prancha de concreto pré-moldado, com largura útil de 30cm e comprimento até 7m, considerando-se toda a superfície da estaca, em terreno de resistência a penetração, exclusive estaca.</t>
  </si>
  <si>
    <t>FD 05.65 Estaca Raiz</t>
  </si>
  <si>
    <t>FD 05.65.0050 (/)</t>
  </si>
  <si>
    <t>Estaca raíz com diâmetro de 6", perfurada em solo, incluindo a perfuração, o fornecimento de todos os materiais e a injeção.</t>
  </si>
  <si>
    <t>FD 05.65.0100 (/)</t>
  </si>
  <si>
    <t>Estaca raíz com diâmetro de 8", perfurada em solo,  incluindo a perfuração, o fornecimento de todos os materiais e a injeção.</t>
  </si>
  <si>
    <t>FD 05.65.0150 (/)</t>
  </si>
  <si>
    <t>Estaca raíz com diâmetro de 10", perfurada em solo,  incluindo a perfuração, o fornecimento de todos os materiais e a injeção.</t>
  </si>
  <si>
    <t>FD 05.65.0200 (/)</t>
  </si>
  <si>
    <t>Estaca raíz com diâmetro de 12", perfurada em solo,  incluindo a perfuração, o fornecimento de todos os materiais e a injeção.</t>
  </si>
  <si>
    <t>FD 10 Escoramentos e Ensecadeiras</t>
  </si>
  <si>
    <t>FD 10.05 Ensecadeira de Estacas Pranchas de Aço</t>
  </si>
  <si>
    <t>FD 10.05.0050 (/)</t>
  </si>
  <si>
    <t>Ensecadeira de estacas-prancha de aço, tipo Armco ou similar, bitola  MSG-7 tipo flange, em valas de até 3m de largura, medida apenas a superfície útil cobrindo a parede da vala, esta com profundidade até 3m, em terreno de fraca resistência à penetração sendo a cravação com compressor e a extração com escavadeira.  Fornecimento, execução e retirada de todos os materiais.  Prumos, estroncas e guias em madeira serrada, usadas 3 vezes e espaçadas para igual tensão nas estacas.</t>
  </si>
  <si>
    <t>FD 10.05.0100 (/)</t>
  </si>
  <si>
    <t>Ensecadeira de estacas-prancha de aço, tipo Armco ou similar, bitola MSG-7 tipo encaixe, em valas de até 3m de largura, medida apenas a superfície útil cobrindo a parede da vala, esta com profundidade até 3m, em terreno de fraca resistência à penetração sendo a cravação com compressor e a extração com escavadeira.   Fornecimento, execução e retirada de todos os materiais.  Prumos, estroncas e guias em madeira serrada, usadas 3 vezes e espaçadas para igual tensão nas estacas.</t>
  </si>
  <si>
    <t>FD 10.10 Ensecadeira de Estacas Pranchas de Madeira</t>
  </si>
  <si>
    <t>FD 10.10.0050 (/)</t>
  </si>
  <si>
    <t>Ensecadeira simples (escoramento fechado) de estacas-prancha em madeira serrada, sem encaixe, em valas de até 3m de largura, medida apenas a superfície útil cobrindo a parede da vala, esta com profundidade até 3m, em terreno de fraca resistência à penetração, sendo a cravação com compressor e a extração com escavadeira. Fornecimento, execução e retirada de todos os materiais.  As estacas usadas 4 vezes, as guias 3 vezes e as estroncas 2 vezes.</t>
  </si>
  <si>
    <t>FD 10.10.0100 (/)</t>
  </si>
  <si>
    <t>Ensecadeira simples (escoramento fechado) de estacas-prancha em madeira maciça, serrada, de (3" x 9"), sem encaixe, em valas de até 3m de largura, medida apenas a superfície útil cobrindo a parede da vala, esta com profundidade até 4,50m, em terreno de fraca resistência à penetração, sendo a cravação com compressor e a extração com escavadeira.  Fornecimento, execução e retirada de todos os materiais.  As estacas usadas 4 vezes, as guias 3 vezes e as estroncas 2 vezes.</t>
  </si>
  <si>
    <t>FD 10.15 Ensecadeira Simples de Estacas Pranchas de Pinho</t>
  </si>
  <si>
    <t>FD 10.15.0050 (/)</t>
  </si>
  <si>
    <t>Ensecadeira simples (escoramento fechado) de estacas-prancha de madeira serrada, sem encaixe, em valas de até 3m de largura e até 3m de profundidade, sendo a cravação manual  e sem ficha e a extração com Carregador Frontal.  Estacas, longarinas e estroncas usadas 3 vezes.</t>
  </si>
  <si>
    <t>FD 10.20 Ensecadeira de Sacos de Areia</t>
  </si>
  <si>
    <t>FD 10.20.0050 (A)</t>
  </si>
  <si>
    <t>Barragem provisória ou ensecadeira, para desvios de pequenos cursos d'água, com saco de areia.</t>
  </si>
  <si>
    <t>FD 10.25 Escoramento de Vala Madeira com Escavadeira Hidráulica</t>
  </si>
  <si>
    <t>FD 10.25.0050 (/)</t>
  </si>
  <si>
    <t>Escoramento de vala/cava até 4m de profundidade com pranchões de madeira serrada, utilizando Escavadeira Hidráulica na cravação e retirada dos pranchões.  A medição do serviço é feita pela área efetivamente em contato com os pranchões.  Considerando a madeira reutilizada 4 vezes.  Fornecimento e colocação.</t>
  </si>
  <si>
    <t>FD 10.30 Consolo e Escora de Perfil de Aço</t>
  </si>
  <si>
    <t>FD 10.30.0050 (/)</t>
  </si>
  <si>
    <t>Consolo de perfil de aço, com peso até 10Kg, para suporte de guia (viga, longarina), em trabalhos do escoramento e congêneres, soldado em estaca do mesmo material, inclusive fornecimento, colocação e retirada, admitindo-se sua utilização 10 vezes.</t>
  </si>
  <si>
    <t>FD 10.30.0100 (/)</t>
  </si>
  <si>
    <t>Estronca (escora) de perfil de aço I, de 6", 1ª alma, em trabalhos de escoramento e congêneres, tendo comprimento de 2,50m a 3m, soldada em guias, inclusive fornecimento, colocação, retirada e transporte interno com caminhão, admitindo-se sua utilização 7 vezes.</t>
  </si>
  <si>
    <t>FD 10.30.0151 (/)</t>
  </si>
  <si>
    <t>Guia (viga, longarina) de perfil de aço I, de 6", 1ª alma, em trabalhos de escoramento e congêneres, soldada sobre consolos e estacas, estas intercaladas de 1,50m a 2m inclusive fornecimento, colocação, retirada e transporte interno, admitindo-se sua utilização 7 vezes.</t>
  </si>
  <si>
    <t>FD 15 Parede Diafragma</t>
  </si>
  <si>
    <t>FD 15.05 Parede Diafragma</t>
  </si>
  <si>
    <t>FD 15.05.0050 (C)</t>
  </si>
  <si>
    <t>Execução de parede diafragmada, com 0,60m de espessura, incluindo escavação de trincheira, preparo da lama bentonita, carga do material escavado, operação de colocação da armadura (gaiola) e lançamento do concreto, exclusive o fornecimento do concreto, do aço e da bentonita.</t>
  </si>
  <si>
    <t>FD 15.05.0100 (/)</t>
  </si>
  <si>
    <t>Gaiola armadura para parede diafragma, em aço CA-50, incluindo fornecimento, perdas, corte, dobragem, montagem e soldas.</t>
  </si>
  <si>
    <t>FD 20 Fundações de Alvenaria de Pedra</t>
  </si>
  <si>
    <t>FD 20.05 Fundações de Alvenaria de Pedra</t>
  </si>
  <si>
    <t>FD 20.05.0050 (/)</t>
  </si>
  <si>
    <t>Fundação de alvenaria de pedra, com argamassa de cimento saibro e areia, no traço 1:2:3, tendo 0,35 a 0,45m de largura.</t>
  </si>
  <si>
    <t>FD 20.05.0100 (/)</t>
  </si>
  <si>
    <t>Fundação de alvenaria de pedra, com argamassa de cimento saibro e areia, no traço 1:2:3, tendo 0,60 a 0,80m de largura.</t>
  </si>
  <si>
    <t>IP 05 Postes</t>
  </si>
  <si>
    <t>IP 05.05 Postes de Concreto</t>
  </si>
  <si>
    <t>IP 05.05.0200 (/)</t>
  </si>
  <si>
    <t>Poste de concreto, com seção circular, reto, com 9 m de comprimento, tipo leve, inclusive transporte.  Fornecimento.</t>
  </si>
  <si>
    <t>IP 05.05.0250 (/)</t>
  </si>
  <si>
    <t>Poste de concreto, com seção circular, reto, com 11m de comprimento, tipo leve, com cabeça de concreto, inclusive transporte.  Fornecimento.</t>
  </si>
  <si>
    <t>IP 05.05.0256 (/)</t>
  </si>
  <si>
    <t>Poste de concreto, com seção circular, reto, com 11m de comprimento, tipo pesado, com cabeça de concreto, inclusive transporte.  Fornecimento.</t>
  </si>
  <si>
    <t>IP 05.05.0300 (/)</t>
  </si>
  <si>
    <t>Poste de concreto, com seção circular, reto, com 12m de comprimento, tipo leve, com cabeça de concreto, inclusive transporte.  Fornecimento.</t>
  </si>
  <si>
    <t>IP 05.05.0306 (/)</t>
  </si>
  <si>
    <t>Poste de concreto, com seção circular, reto, com 12m de comprimento, tipo pesado, com cabeça de concreto, inclusive transporte.  Fornecimento.</t>
  </si>
  <si>
    <t>IP 05.05.0350 (/)</t>
  </si>
  <si>
    <t>Poste de concreto, com seção circular, reto, com13m de comprimento, conicidade reduzida, carga nominal de 200Kg.  Fornecimento.</t>
  </si>
  <si>
    <t>IP 05.05.0500 (/)</t>
  </si>
  <si>
    <t>Poste de concreto, com seção circular, reto, com 17m de comprimento, conicidade reduzida, com cabeça de concreto, inclusive transporte.  Fornecimento.</t>
  </si>
  <si>
    <t>IP 05.05.0700 (/)</t>
  </si>
  <si>
    <t>Poste de concreto, com seção circular, reto, com 22,50m de comprimento, conicidade reduzida, com cabeça de concreto, inclusive transporte.  Fornecimento.</t>
  </si>
  <si>
    <t>IP 05.10 Postes de Aço</t>
  </si>
  <si>
    <t>IP 05.10.0106 (/)</t>
  </si>
  <si>
    <t>Poste de aço SAE 1006/1020, reto, padrão Hadock Lobo, montagem 1, altura útil de 4,50m, com flange, cônico contínuo sem emendas e braço simples com 0,45m para fixação de luminária, conforme desenho A2-1978-PD e especificação EM-RIOLUZ-Nº 4.  Fornecimento.</t>
  </si>
  <si>
    <t>IP 05.10.0109 (/)</t>
  </si>
  <si>
    <t>Poste de aço SAE 1006/1020, reto, padrão Hadock Lobo, montagem 1, altura útil de 6,00m, com flange, cônico contínuo sem emendas e braço simples com 0,60m para fixação de luminária, conforme desenho A2-1978-PD e especificação EM-RIOLUZ-Nº 4.  Fornecimento.</t>
  </si>
  <si>
    <t>IP 05.10.0112 (/)</t>
  </si>
  <si>
    <t>Poste de aço SAE 1006/1020, reto, padrão Hadock Lobo, montagem 1, altura útil de 9,00m, com flange, cônico contínuo sem emendas e braço simples com 1,10m para fixação de luminária, conforme desenho A2-1978-PD e especificação EM-RIOLUZ-Nº 4.  Fornecimento.</t>
  </si>
  <si>
    <t>IP 05.10.0115 (/)</t>
  </si>
  <si>
    <t>Poste de aço SAE 1006/1020, reto, padrão Hadock Lobo, montagem 2, altura útil de 4,50m, com flange, cônico contínuo sem emendas e braço duplo com 0,45m para fixação de luminárias, conforme desenho A2-1978-PD e especificação EM-RIOLUZ-Nº 4.  Fornecimento.</t>
  </si>
  <si>
    <t>IP 05.10.0118 (/)</t>
  </si>
  <si>
    <t>Poste de aço SAE 1006/1020, reto, padrão Hadock Lobo, montagem 2, altura útil de 6,00m, com flange, cônico contínuo sem emendas e braço duplo com 0,60m para fixação de luminárias, conforme desenho A2-1978-PD e especificação EM-RIOLUZ-Nº 4.  Fornecimento.</t>
  </si>
  <si>
    <t>IP 05.10.0121 (/)</t>
  </si>
  <si>
    <t>Poste de aço SAE 1006/1020, reto, padrão Hadock Lobo, montagem 2, altura útil de 9,00m, com flange, cônico contínuo sem emendas e braço duplo com 1,10m para fixação de luminárias, conforme desenho A2-1978-PD e especificação EM-RIOLUZ-Nº 4.  Fornecimento.</t>
  </si>
  <si>
    <t>IP 05.10.0124 (/)</t>
  </si>
  <si>
    <t>Poste de aço SAE 1006/1020, reto, padrão Hadock Lobo, montagem 3.1, altura útil de 9,00m, com flange, cônico contínuo sem emendas e braços simples com 1,10m e 0,60m para fixação de luminárias a 9,00m e 6,00m respectivamente, conforme desenho A2-1978-PD e especificação EM-RIOLUZ-Nº 4.  Fornecimento.</t>
  </si>
  <si>
    <t>IP 05.10.0127 (/)</t>
  </si>
  <si>
    <t>Poste de aço SAE 1006/1020, reto, padrão Hadock Lobo, montagem 3.2, altura útil de 9,00m, com flange, cônico contínuo sem emendas e braços simples com 1,10m e 0,45m  para fixação de luminárias a 9,00m e 4,50m respectivamente, conforme desenho A2-1978-PD e especificação EM-RIOLUZ-Nº 4.  Fornecimento.</t>
  </si>
  <si>
    <t>IP 05.10.0150 (/)</t>
  </si>
  <si>
    <t>Poste de aço, reto, cônico contínuo, altura de 3,50m, sem sapata.  Fornecimento.</t>
  </si>
  <si>
    <t>IP 05.10.0300 (/)</t>
  </si>
  <si>
    <t>Poste de aço, reto, cônico contínuo, altura de 4,5m, sem sapata, especificação EM-CME-04 da RIOLUZ.  Fornecimento.</t>
  </si>
  <si>
    <t>IP 05.10.0303 (/)</t>
  </si>
  <si>
    <t>Poste de aço, reto, cônico contínuo, altura de 4,50m, com sapata.  Fornecimento.</t>
  </si>
  <si>
    <t>IP 05.10.0450 (/)</t>
  </si>
  <si>
    <t>Poste de aço, reto, cônico contínuo ou escalonado, altura de 6m, sem sapata.  Fornecimento.</t>
  </si>
  <si>
    <t>IP 05.10.0500 (/)</t>
  </si>
  <si>
    <t>Poste de aço, reto, cônico contínuo, altura de 7m, sem sapata.  Fornecimento.</t>
  </si>
  <si>
    <t>IP 05.10.0550 (/)</t>
  </si>
  <si>
    <t>Poste de aço, reto, de 7m, com sapata, escalonado, braço de aço curvo com diâmetro de 60,3mm e projeção horizontal de 2,50m para luminária superior e braço de aço reto de 1m com diâmetro de 60,3mm para luminária inferior, com suporte para um galhaderte e suporte para placa indicativa de rua, com 4 chumbadores de 7/8"x70cm, tipo I, padrão Riomar.  Fornecimento.</t>
  </si>
  <si>
    <t>IP 05.10.0553 (/)</t>
  </si>
  <si>
    <t>Poste de aço, reto, de 7m, com sapata, escalonado, 2 braços de aço curvo com diâmetro de 60,3mm e projeção horizontal de 2,50m para luminárias superiores e com suporte para 2 galhadertes com 4 chumbadores de 7/8"x70cm, tipo II, padrão Riomar.  Fornecimento.</t>
  </si>
  <si>
    <t>IP 05.10.0559 (/)</t>
  </si>
  <si>
    <t>Poste de aço, reto, de 7m, com sapata, escalonado, braço de aço curvo com diâmetro de 60,3mm e projeção horizontal de 2,50m para luminárias superiores com suporte para galhardete e suporte para placa indicativa de rua, com 4 chumbadores de 7/8"x70cm, tipo III, padrão Riomar.  Fornecimento.</t>
  </si>
  <si>
    <t>IP 05.10.0700 (/)</t>
  </si>
  <si>
    <t>Poste de aço, reto, cônico contínuo, altura de 9m, sem sapata.  Fornecimento.</t>
  </si>
  <si>
    <t>IP 05.10.0703 (/)</t>
  </si>
  <si>
    <t>Poste de aço, reto, cônico contínuo, altura de 9m, com sapata.  Fornecimento.</t>
  </si>
  <si>
    <t>IP 05.10.0750 (/)</t>
  </si>
  <si>
    <t>Poste de aço, curvo, cônico contínuo, simples, (9x2,5)m, sem sapata.  Fornecimento.</t>
  </si>
  <si>
    <t>IP 05.10.0753 (/)</t>
  </si>
  <si>
    <t>Poste de aço, curvo, cônico contínuo, simples, (9x2,5)m, com sapata.  Fornecimento.</t>
  </si>
  <si>
    <t>IP 05.10.0800 (/)</t>
  </si>
  <si>
    <t>Poste de aço, curvo, cônico contínuo, duplo, (9x2,5)m, com sapata.  Fornecimento.</t>
  </si>
  <si>
    <t>IP 05.10.0803 (/)</t>
  </si>
  <si>
    <t>Poste de aço, curvo, cônico contínuo, duplo, (9x2,5)m, sem sapata.  Fornecimento.</t>
  </si>
  <si>
    <t>IP 05.10.0850 (/)</t>
  </si>
  <si>
    <t>Poste Multi-Uso de aço, reto, cilíndrico , altura de 9,5m, próprio para montagem em base de sustentação com diâmetro de 6", espessura de 7,11mm, galvanizado, com a possibilidade de ser equipado com braço para semáforo, braço para placa de trânsito, placas de rua, semáforos (repetido e pedestre), braços para luminárias, galhardete, com tomada na parte superior (ver desenho A1-1859-PD).  Fornecimento.</t>
  </si>
  <si>
    <t>IP 05.10.1050 (/)</t>
  </si>
  <si>
    <t>Poste de aço, reto, cônico contínuo, altura de 15m, com sapata.  Fornecimento.</t>
  </si>
  <si>
    <t>IP 05.12 Postes de Poliéster reforçado com Fibra de Vidro</t>
  </si>
  <si>
    <t>IP 05.12.0201 (/)</t>
  </si>
  <si>
    <t>Poste composto de Poliéster reforçado com Fibra de Vidro - PRFV, seção única, altura total de 4,50 m, conicidade reduzida, carga nominal de 50 daN, diâmetro no topo de 60 mm, com flange(sapata), especificação EM- RIOLUZ Nº 101. Fornecimento e assentamento.</t>
  </si>
  <si>
    <t>IP 05.12.0300 (/)</t>
  </si>
  <si>
    <t>Poste composto de Poliéster reforçado com Fibra de Vidro - PRFV, seção única, altura total de 6,00 m, conicidade reduzida, carga nominal de 50 daN, diâmetro no topo de 60 mm, com flange (sapata), especificação EM-RIOLUZ Nº101. Fornecimento e assentamento.</t>
  </si>
  <si>
    <t>IP 05.12.0400 (/)</t>
  </si>
  <si>
    <t>Poste composto de Poliéster reforçado com Fibra de Vidro - PRFV, seção única, altura total de 7,00 m, altura útil de 6,00 m, conicidade nominal, tipo leve, carga nominal de 200 daN, diâmetro no topo de 180 mm, engastado, especificação EM-RIOLUZ Nº101. Fornecimento e assentamento.</t>
  </si>
  <si>
    <t>IP 05.12.0450 (/)</t>
  </si>
  <si>
    <t>Poste composto de Poliéster reforçado com Fibra de Vidro - PRFV, seção única, altura total de 9,00 m, conicidade reduzida, carga nominal de 60 daN, diâmetro no topo de 60 mm, com flange (sapata), especificação EM-RIOLUZ Nº101. Fornecimento e assentamento.</t>
  </si>
  <si>
    <t>IP 05.12.0500 (/)</t>
  </si>
  <si>
    <t>Poste composto de Poliéster reforçado com Fibra de Vidro - PRFV, seção única, altura total de 9,00 m, altura útil de 7,50 m, conicidade normal, tipo leve, carga nominal de 300 daN, diâmetro no topo de 180 mm, engastado, especificação EM-RIOLUZ Nº101. Fornecimento e assentamento.</t>
  </si>
  <si>
    <t>IP 05.12.0650 (/)</t>
  </si>
  <si>
    <t>Poste composto de Poliéster reforçado com Fibra de Vidro - PRFV, seção única, altura total de 11,00 m, conicidade reduzida, carga nominal de 200 daN, diâmetro no topo de 110 mm, com flange (sapata), especificação EM-RIOLUZ Nº101. Fornecimento e assentamento.</t>
  </si>
  <si>
    <t>IP 05.12.0701 (/)</t>
  </si>
  <si>
    <t>Poste composto de Poliéster reforçado com Fibra de Vidro - PRFV, seção única, altura de 11,00 m, altura útil de 9,00 m, conicidade normal, tipo leve, carga nominal de 400 daN, diâmetro no topo de 180 mm, engastado, especificação EM- RIOLUZ Nº 101.Fornecimento e assentamento.</t>
  </si>
  <si>
    <t>IP 05.12.0750 (/)</t>
  </si>
  <si>
    <t>Poste composto de Poliéster reforçado com Fibra de Vidro - PRFV, seção única, altura total de 11,00 m, altura útil de 9,00 m, conicidade normal, tipo pesado, carga nominal de 600 daN, diâmetro no topo de 180 mm, engastado, especificação EM-RIOLUZ Nº101. Fornecimento e assentamento.</t>
  </si>
  <si>
    <t>IP 05.12.0800 (/)</t>
  </si>
  <si>
    <t>Poste composto de Poliéster reforçado com Fibra de Vidro - PRFV, seção única, altura total de 12,00 m, altura útil de 10,00 m, conicidade normal, tipo leve, carga nominal de 400 daN, diâmetro no topo de 180 mm, engastado, especificação EM-RIOLUZ Nº101. Fornecimento e assentamento.</t>
  </si>
  <si>
    <t>IP 05.12.0950 (/)</t>
  </si>
  <si>
    <t>Poste composto de Poliéster reforçado com Fibra de Vidro - PRFV, seção única, altura total de 15,00 m, conicidade reduzida, carga nominal de 200 daN, diâmetro no topo de 110 mm, com flange (sapata), especificação EM-RIOLUZ Nº101. Fornecimento e assentamento.</t>
  </si>
  <si>
    <t>IP 05.25 Assentamento de Postes</t>
  </si>
  <si>
    <t>IP 05.25.0050 (/)</t>
  </si>
  <si>
    <t>Poste de aço reto de 3,50m, com flange de aço soldado na sua base, fixado por parafuso chumbadores engastados em fundação de concreto, exclusive fundação e fornecimento do poste.  Assentamento.</t>
  </si>
  <si>
    <t>IP 05.25.0100 (/)</t>
  </si>
  <si>
    <t>Poste de aço reto de 3,50m com engastamento da parte inferior da coluna diretamente no solo, exclusive fornecimento do poste.  Assentamento.</t>
  </si>
  <si>
    <t>IP 05.25.0150 (/)</t>
  </si>
  <si>
    <t>Poste de aço, reto, ou de composto de poliéster reforçado com fibra de vidro - PRFV, seção única, reto, ambos de 4,50m ate 6,00m, com engastamento da parte inferior da coluna diretamente no solo; exclusive fornecimento do poste. Assentamento.</t>
  </si>
  <si>
    <t>IP 05.25.0200 (/)</t>
  </si>
  <si>
    <t>Poste de aço, reto, ou de composto de poliéster reforçado com fibra de vidro - PRFV, seção única, reto, ambos de 7,00m ate 12,00m, com engastamento da parte inferior da coluna diretamente no solo; exclusive fornecimento do poste. Assentamento.</t>
  </si>
  <si>
    <t>IP 05.25.0250 (/)</t>
  </si>
  <si>
    <t>Poste de aço, reto, de 13m até 20m, com engastamento da parte inferior da coluna diretamente no solo; exclusive fornecimento do poste.  Assentamento.</t>
  </si>
  <si>
    <t>IP 05.25.0300 (/)</t>
  </si>
  <si>
    <t>Poste de aço, curvo, de 1 braço, de 8m até 12m, com engastamento da parte inferior da coluna diretamente no solo; exclusive fornecimento do poste.  Assentamento.</t>
  </si>
  <si>
    <t>IP 05.25.0350 (/)</t>
  </si>
  <si>
    <t>Poste de aço, curvo, de 2 braços, de 8m até 12m, com engastamento da parte inferior da coluna diretamente no solo; exclusive fornecimento do poste.  Assentamento.</t>
  </si>
  <si>
    <t>IP 05.25.0356 (/)</t>
  </si>
  <si>
    <t>Poste de aço curvo, de 2 braços, de 10m a 12m, com flange de aço soldado na sua base, fixado por parafusos chumbadores engastados em fundação de concreto.  Assentamento.</t>
  </si>
  <si>
    <t>IP 05.25.0400 (/)</t>
  </si>
  <si>
    <t>Poste de aço, curvo, cônico contínuo, simples, sem base, com janela de inspeção, com altura de 9m.  Fornecimento e assentamento.</t>
  </si>
  <si>
    <t>IP 05.25.0550 (A)</t>
  </si>
  <si>
    <t>Poste de concreto, com seção circular, com 7m de comprimento e carga nominal no topo, de 100Kg, inclusive escavação e exclusive transporte.  Fornecimento e assentamento.</t>
  </si>
  <si>
    <t>IP 05.25.0556 (A)</t>
  </si>
  <si>
    <t>Poste de concreto, com seção circular, com 7m de comprimento e carga nominal no topo, de 200Kg, inclusive escavação e exclusive transporte.  Fornecimento e assentamento.</t>
  </si>
  <si>
    <t>IP 05.25.0559 (A)</t>
  </si>
  <si>
    <t>Poste de concreto, com seção circular, com 7m de comprimento e carga nominal horizontal no topo, de 300Kg, inclusive escavação exclusive transporte.  Fornecimento e assentamento.</t>
  </si>
  <si>
    <t>IP 05.25.0600 (/)</t>
  </si>
  <si>
    <t>Poste de concreto, circular reto de 9m, com cabeça de concreto; exclusive fornecimento do poste e da cabeça.  Assentamento.</t>
  </si>
  <si>
    <t>IP 05.25.0650 (/)</t>
  </si>
  <si>
    <t>Poste de concreto, circular reto de 11m, com cabeça de concreto; exclusive fornecimento do poste e da cabeça.  Assentamento.</t>
  </si>
  <si>
    <t>IP 05.25.0700 (/)</t>
  </si>
  <si>
    <t>Poste de concreto, circular reto de 12m, com cabeça de concreto; exclusive fornecimento do poste e da cabeça.  Assentamento.</t>
  </si>
  <si>
    <t>IP 05.25.0750 (/)</t>
  </si>
  <si>
    <t>Poste de concreto, circular reto de 13m, com cabeça de concreto; exclusive fornecimento do poste e da cabeça.  Assentamento.</t>
  </si>
  <si>
    <t>IP 05.25.0800 (/)</t>
  </si>
  <si>
    <t>Poste de concreto, circular reto de 17m, com cabeça de concreto; exclusive fornecimento do poste e da cabeça.  Assentamento.</t>
  </si>
  <si>
    <t>IP 05.25.0850 (/)</t>
  </si>
  <si>
    <t>Poste de composto de poliéster reforçado com fibra de vidro - PRFV, seção única, reto, de 4,50m a 6m, com flange fixado por parafusos chumbadores engastados em fundação de concreto, exclusive fundação e fornecimento do poste. Assentamento.</t>
  </si>
  <si>
    <t>IP 05.25.0900 (/)</t>
  </si>
  <si>
    <t>Poste de composto de poliéster reforçado com fibra de vidro - PRFV, seção única, reto, de 7,00m a 11,00m, com flange fixado por parafusos chumbadores engastados em fundação de concreto, exclusive fundação e fornecimento do poste.Assentamento.</t>
  </si>
  <si>
    <t>IP 05.30 Assentamento de Postes de Concreto e Aço em Fundação Especial</t>
  </si>
  <si>
    <t>IP 05.30.0200 (/)</t>
  </si>
  <si>
    <t>Poste de aço, reto, de 4,50m a 6m, com flange de aço soldado na base, fixado por parafusos chumbadores engastados em fundação de concreto, exclusive fundação e fornecimento do poste.  Assentamento.</t>
  </si>
  <si>
    <t>IP 05.30.0250 (/)</t>
  </si>
  <si>
    <t>Poste de aço, reto, de 7m a 11m, com flange de aço soldado na sua base, fixado por parafusos chumbadores engastados em fundação de concreto, exclusive fundação e fornecimento do poste.  Assentamento.</t>
  </si>
  <si>
    <t>IP 05.30.0300 (/)</t>
  </si>
  <si>
    <t>Poste de aço, reto, de 12m a 20m, com flange de aço soldado na sua base, fixado por parafusos chumbadores engastados em fundação de concreto, exclusive fundação e fornecimento do poste.  Assentamento.</t>
  </si>
  <si>
    <t>IP 05.30.0500 (/)</t>
  </si>
  <si>
    <t>Poste de aço, curvo, de 1 braço, de 8m a 9m, com flange de aço soldado na sua base, fixado por parafusos chumbadores engastados em fundação de concreto, exclusive fundação e poste.</t>
  </si>
  <si>
    <t>IP 05.30.0506 (/)</t>
  </si>
  <si>
    <t>Poste de aço, curvo, de 2 braços, de 8m a 9m, com flange de aço soldado na sua base, fixado por parafusos chumbadores engastados em fundação de concreto, exclusive fundação e poste.  Assentamento.</t>
  </si>
  <si>
    <t>IP 05.30.0550 (/)</t>
  </si>
  <si>
    <t>Poste de aço, curvo, de 1 braço, de 10m a 12m, com flange de aço soldado na sua base, fixado por parafusos chumbadores engastados em fundação de concreto, exclusive fundação e poste.  Assentamento.</t>
  </si>
  <si>
    <t>IP 05.30.0700 (/)</t>
  </si>
  <si>
    <t>Poste de concreto circular, reto, de 23m em fundação especial, exclusive fundação e fornecimento do poste.  Assentamento.</t>
  </si>
  <si>
    <t>IP 05.35 Fundação Simples para Poste de Aço</t>
  </si>
  <si>
    <t>IP 05.35.0050 (/)</t>
  </si>
  <si>
    <t>Fundação simples de concreto pré-moldado, padrão RIOLUZ, com chumbadores de aço provido de arruelas e porcas, para fixação de poste de aço reto de 3,5m, exclusive o  poste e chumbadores.</t>
  </si>
  <si>
    <t>IP 05.35.0100 (/)</t>
  </si>
  <si>
    <t>Fundação simples de concreto pré-moldado, padrão RIOLUZ, com chumbadores de aço provido de arruelas e porcas, para fixação de postes de aço reto ou de composto de poliéster reforçado com fibra de vidro - PRFV, seção única, ambos de 4,5m a 6m, exclusive o poste e chumbadores.</t>
  </si>
  <si>
    <t>IP 05.35.0150 (/)</t>
  </si>
  <si>
    <t>Fundação simples de concreto pré-moldado, padrão RIOLUZ, com chumbadores de aço provido de arruelas e porcas, para fixação de postes de aço reto ou de composto de poliéster reforçado com fibra de vidro - PRFV, seção única, ambos de 7,00 m a 11 m, exclusive o poste e chumbadores.</t>
  </si>
  <si>
    <t>IP 05.35.0200 (/)</t>
  </si>
  <si>
    <t>Fundação simples de concreto pré-moldado, padrão RIOLUZ, com chumbadores de aço provido de arruelas e porcas, para fixação de postes de aço curvo, de 1 braço, de 8m a 9m, exclusive o poste e chumbadores.</t>
  </si>
  <si>
    <t>IP 05.35.0250 (/)</t>
  </si>
  <si>
    <t>Fundação simples de concreto pré-moldado, padrão RIOLUZ, com chumbadores de aço provido de arruelas e porcas, para fixação de postes de aço curvo, de 1 braço, de 10m a 12m, exclusive o poste e chumbadores.</t>
  </si>
  <si>
    <t>IP 05.35.0300 (/)</t>
  </si>
  <si>
    <t>Fundação simples de concreto pré-moldado, padrão RIOLUZ, com chumbadores de aço provido de arruelas e porcas, para fixação de postes de aço reto de 12m a 15m, exclusive o poste e chumbadores.</t>
  </si>
  <si>
    <t>IP 05.35.0350 (/)</t>
  </si>
  <si>
    <t>Fundação simples de concreto pré-moldado, padrão RIOLUZ, com chumbadores de aço provido de arruelas e porcas, para fixação de poste de aço curvo, de 2 braços, de 8m a 9m, exclusive o poste e chumbadores.</t>
  </si>
  <si>
    <t>IP 05.35.0400 (/)</t>
  </si>
  <si>
    <t>Fundação simples de concreto pré-moldado, padrão RIOLUZ, com chumbadores de aço provido de arruelas e porcas, para fixação de postes de aço curvo, de 2 braços, de 10m a 12m, exclusive o poste e chumbadores.</t>
  </si>
  <si>
    <t>IP 05.40 Fundação Especial para Poste</t>
  </si>
  <si>
    <t>IP 05.40.0200 (/)</t>
  </si>
  <si>
    <t>Fundação especial de concreto padrão RIOLUZ, com chumbadores de aço, provido de arruelas e porcas, para fixação de postes de aço reto de 12 a 15m, exclusive o poste e chumbadores.</t>
  </si>
  <si>
    <t>IP 05.40.0206 (/)</t>
  </si>
  <si>
    <t>Fundação especial de concreto de (0,70x0,70x1,50)m, para poste de aço reto de12 a 15m, inclusive fornecimento de todo o material, exclusive chumbadores.  Construção.</t>
  </si>
  <si>
    <t>IP 05.40.0400 (/)</t>
  </si>
  <si>
    <t>Fundação para poste de concreto de 13m, em terreno de areia, argila ou piçarra, inclusive instalação e fornecimento de tampa de proteção.  Construção.</t>
  </si>
  <si>
    <t>IP 05.40.0500 (/)</t>
  </si>
  <si>
    <t>Fundação especial para fixação de poste de concreto circular, reto, de 17m, em terreno pantanoso ou aterrado, exclusive o poste.</t>
  </si>
  <si>
    <t>IP 05.40.0506 (/)</t>
  </si>
  <si>
    <t>Fundação especial para fixação de poste de concreto circular, reto, de 23m, em terreno pantanoso ou aterrado, exclusive o poste.</t>
  </si>
  <si>
    <t>IP 05.40.0550 (/)</t>
  </si>
  <si>
    <t>Fundação especial para fixação de poste de aço, reto ou curvo com flange, de 1 ou 2 braços de 16m a 20m, em terreno pantanoso ou aterrado, exclusive o poste.</t>
  </si>
  <si>
    <t>IP 05.40.0600 (/)</t>
  </si>
  <si>
    <t>Construção de fundação antifurto de concreto armado com chumbadores de aço galvanizado provido de arruelas e porcas, para fixação de postes com flange (sapata) antifurto, retos ou curvos, até a altura útil de 9 metros, conforme desenho RIOLUZ A4-2028-PD, incluindo a construção de caixa de passagem de concreto armado, integrada à fundação (oculta), conforme padrão RIOLUZ, incluindo escavação, reaterro, instalação de dreno, tubos, fornecimento do concreto armado, vergalhões e de todos os materiais necessários com exceção do fornecimento do poste e dos chumbadores, incluindo mão de obra e equipamentos.</t>
  </si>
  <si>
    <t>IP 05.45 Base Para Postes</t>
  </si>
  <si>
    <t>IP 05.50 Braços para Postes</t>
  </si>
  <si>
    <t>IP 05.50.0020 (/)</t>
  </si>
  <si>
    <t>Braço reto, em aço de baixo teor de carbono SAE 1010/1020 galvanizado à fusão, internamente e externamente por imersão única em banho de zinco, conforme NBR-7398 e 7400 da ABNT, com 0,20m de projeção horizontal diâmetro externo de 48mm, conforme desenho A-4-1984-PD e especificação EM-RIOLUZ nº 17.  Fornecimento e instalação.</t>
  </si>
  <si>
    <t>IP 05.50.0057 (/)</t>
  </si>
  <si>
    <t>Braço reto, em aço de baixo teor de carbono SAE 1010/1020 galvanizado à fusão, internamente e externamente por imersão única em banho de zinco, conforme NBR-7398 e 7400 da ABNT, com 0,57m de projeção horizontal diâmetro externo de 48mm, conforme desenho A-4-1926-PD e especificação EM-RIOLUZ nº 17.  Fornecimento e instalação.</t>
  </si>
  <si>
    <t>IP 05.50.0506 (/)</t>
  </si>
  <si>
    <t>Braço curvo, em aço de baixo teor de carbono SAE 1010/1020 galvanizado à fusão, interna e externamente por imersão única em banho de zinco, conforme NBR-7398 e 7400 da ABNT, com 1,77m de projeção horizontal, diâmetro externo de 48mm, conforme desenho A4-1407-PD e especificação EM-RIOLUZ n.º 17.  Fornecimento.</t>
  </si>
  <si>
    <t>IP 05.50.0556 (/)</t>
  </si>
  <si>
    <t>Braço curvo, em aço de baixo teor de carbono SAE 1010/1020 galvanizado à fusão, interna e externamente por imersão única em banho de zinco, conforme NBR-7398 e 7400 da ABNT, com 2,50m de projeção horizontal, diâmetro externo de 60,3mm, conforme desenho A4-1229-PD e especificação EM-RIOLUZ n.º 17.  Fornecimento.</t>
  </si>
  <si>
    <t>IP 05.50.0562 (/)</t>
  </si>
  <si>
    <t>Braço de aço galvanizado, curvo, com 2,5m de projeção horizontal e diâmetro externo de 48mm.  Fornecimento.</t>
  </si>
  <si>
    <t>IP 05.50.0600 (/)</t>
  </si>
  <si>
    <t>Braço curvo, em aço de baixo teor de carbono SAE 1010/1020 galvanizado à fusão, interna e externamente por imersão única em banho de zinco, conforme NBR-7398 e 7400 da ABNT, com 3,50m de projeção horizontal, diâmetro externo de 60,3mm, conforme desenho A4-1153-PD e especificação EM-RIOLUZ n.º 17.  Fornecimento.</t>
  </si>
  <si>
    <t>IP 05.55 Colocação de Braços</t>
  </si>
  <si>
    <t>IP 05.55.0050 (/)</t>
  </si>
  <si>
    <t>Colocação de braço, padrão RIOLUZ, exclusive fornecimento das ferragens de fixação e do braço.</t>
  </si>
  <si>
    <t>IP 05.55.0100 (/)</t>
  </si>
  <si>
    <t>Colocação de braço, padrão RIOLUZ, com 0,57m ou 1,77m de projeção horizontal, para luminária LRJ-10, em poste de concreto, com fornecimento das ferragens de fixação; exclusive fornecimento do braço.</t>
  </si>
  <si>
    <t>IP 05.55.0150 (/)</t>
  </si>
  <si>
    <t>Colocação de braço, padrão RIOLUZ, de 1,5m até 2,50m de projeção horizontal, em poste reto de aço ou concreto, com fornecimento das ferragens de fixação; exclusive fornecimento do braço.</t>
  </si>
  <si>
    <t>IP 05.55.0200 (/)</t>
  </si>
  <si>
    <t>Colocação de braço, padrão RIOLUZ, de 2,6m até 3,50m de projeção horizontal, em poste reto de aço ou concreto, com fornecimento das ferragens de fixação; exclusive fornecimento do braço.</t>
  </si>
  <si>
    <t>IP 05.55.0300 (/)</t>
  </si>
  <si>
    <t>Colocação de base quádrupla para topo de poste, em poste reto de aço ou concreto, para altura de até 15m, para luminária tipo ponta de braço; exclusive luminárias e base quádrupla.</t>
  </si>
  <si>
    <t>IP 05.60 Pintura de Poste</t>
  </si>
  <si>
    <t>IP 05.60.0050 (/)</t>
  </si>
  <si>
    <t>Pintura de braço com 2 demãos de tinta Aluminac ou similar.</t>
  </si>
  <si>
    <t>IP 05.60.0150 (/)</t>
  </si>
  <si>
    <t>Pintura de poste de aço curvo, de 1 braço, de 8m até 10m, com 2 demãos de tinta Aluminac ou similar.</t>
  </si>
  <si>
    <t>IP 05.60.0153 (/)</t>
  </si>
  <si>
    <t>Pintura de poste de aço curvo, de 1 braço, de 11m até 15m, com 2 demãos de tinta Aluminac ou similar.</t>
  </si>
  <si>
    <t>IP 05.60.0200 (/)</t>
  </si>
  <si>
    <t>Pintura de poste de aço curvo, de 2 braços, de 8m até 10m, com 2 demãos de tinta Aluminac ou similar.</t>
  </si>
  <si>
    <t>IP 05.60.0203 (/)</t>
  </si>
  <si>
    <t>Pintura de poste de aço curvo, de 2 braços, de 11m até 15m, com 2 demãos de tinta Aluminac ou similar.</t>
  </si>
  <si>
    <t>IP 05.60.0259 (/)</t>
  </si>
  <si>
    <t>Pintura de poste de concreto, de 17m, com 1 demão de tinta Sikatop ou similar e 2 demãos de tinta Internacional ou similar.</t>
  </si>
  <si>
    <t>IP 07 Torres de Aço</t>
  </si>
  <si>
    <t>IP 07.05 Torre de Aço</t>
  </si>
  <si>
    <t>IP 07.10 TOTEM</t>
  </si>
  <si>
    <t>IP 07.10.0100 (/)</t>
  </si>
  <si>
    <t>Totem em coluna de forma elíptica com altura de 2420 mm, confeccionada em aço carbono galvanizado, para acondicionamento de equipamentos elétricos montados em chassi de alumínio, para instalação de um comando de acionamento de IP e chave seccionadora para abertura em carga.  Com barramento de cobre para fases e neutro e adesivo institucional.  Conforme desenho A2-1995-PD.  Fornecimento.</t>
  </si>
  <si>
    <t>IP 10 Ferragens</t>
  </si>
  <si>
    <t>IP 10.05 Ferragens para Rede de Baixa Tensão</t>
  </si>
  <si>
    <t>IP 10.05.0050 (/)</t>
  </si>
  <si>
    <t>Armação secundária vertical, completa, para uma rede de baixa tensão (BT), sem fornecimento da armação e das cintas de fixação.  Instalação.</t>
  </si>
  <si>
    <t>IP 10.05.0100 (/)</t>
  </si>
  <si>
    <t>Armação secundária vertical de 1 estribo.  Fornecimento.</t>
  </si>
  <si>
    <t>IP 10.05.0103 (/)</t>
  </si>
  <si>
    <t>Armação secundária vertical de 3 estribos.  Fornecimento.</t>
  </si>
  <si>
    <t>IP 10.05.0106 (/)</t>
  </si>
  <si>
    <t>Armação secundária vertical, de 3 estribos, completa, para uma rede de baixa tensão (BT), de 3 condutores, para alinhamento reto, ângulo inferior a 90° e ponto terminal, exclusive fornecimento das cintas de fixação (ver conjunto BTV1).  Fornecimento e instalação.</t>
  </si>
  <si>
    <t>IP 10.05.0203 (A)</t>
  </si>
  <si>
    <t>Armação secundária vertical, de 4 estribos, completa, para uma rede de baixa tensão (BT), de 4 condutores, para alinhamento reto, ângulo inferior a 90° e ponto terminal, exclusive fornecimento das cintas de fixação (ver conjunto BTV1).  Fornecimento e instalação.</t>
  </si>
  <si>
    <t>IP 10.10 Ferragens Singelas para Linha de 13,8Kv</t>
  </si>
  <si>
    <t>IP 10.10.0050 (/)</t>
  </si>
  <si>
    <t>Conjunto para fixação de rede 13,8Kv, trifásica, exclusive fornecimento dos isoladores e ferragens.  Instalação.</t>
  </si>
  <si>
    <t>IP 10.10.0156 (/)</t>
  </si>
  <si>
    <t>Instalação de ferragens singelas, para 1 linha, de 13,8Kv, bifásica triangular, poste ao centro, para alinhamentos retos e ângulos até 30° (conjunto 13A1).  Instalação.</t>
  </si>
  <si>
    <t>IP 10.10.0300 (A)</t>
  </si>
  <si>
    <t>Conjunto para fixação de rede 13,8Kv, trifásica, horizontal, poste ao centro, para pequenos ângulos, padrão madeira, montagem normal, tipo 13N2.  Fornecimento e instalação.</t>
  </si>
  <si>
    <t>IP 10.10.0400 (A)</t>
  </si>
  <si>
    <t>Conjunto para fixação de rede 13,8Kv, trifásica, horizontal, poste ao centro, para fim de linha, padrão madeira, montagem normal, tipo 13N5.  Fornecimento e instalação.</t>
  </si>
  <si>
    <t>IP 10.10.0503 (/)</t>
  </si>
  <si>
    <t>Ferragens singelas e 2 chaves fusíveis, em 1 linha de 13,8Kv, horizontal, poste ao centro; exclusive fornecimento das chaves fusíveis, dos isoladores e ferragens da linha existente. Instalação.</t>
  </si>
  <si>
    <t>IP 10.10.0550 (/)</t>
  </si>
  <si>
    <t>Ferragens singelas e 3 chaves fusíveis, em 1 linha de 13,8Kv, horizontal, poste ao centro, exclusive fornecimento das chaves fusíveis dos isoladores e ferragens da linha existente.  Instalação.</t>
  </si>
  <si>
    <t>IP 10.10.0553 (/)</t>
  </si>
  <si>
    <t>Fornecimento e instalação de 3 chaves fusíveis, em 1 linha de 13,8Kv, horizontal, poste centro, inclusive suporte de fixação, padrão madeira, montagem normal, tipo 13N8, exclusive isoladores e ferragens da linha existente.</t>
  </si>
  <si>
    <t>IP 10.15 Ferragens Singelas para Linha de 25Kv</t>
  </si>
  <si>
    <t>IP 10.15.0100 (/)</t>
  </si>
  <si>
    <t>Instalação de ferragens singelas, para 2 linhas, de 25Kv, horizontais, poste ao centro, para alinhamentos retos e ângulos até 30° (conjunto 25 E1).</t>
  </si>
  <si>
    <t>IP 10.20 Colocação de Núcleo para Fixação em Luminária</t>
  </si>
  <si>
    <t>IP 10.20.0050 (/)</t>
  </si>
  <si>
    <t>Núcleo para fixação de luminária, tipo Pétala, em poste reto (aço ou concreto) de 15m, exclusive luminária e núcleo.  Colocação.</t>
  </si>
  <si>
    <t>IP 10.20.0100 (/)</t>
  </si>
  <si>
    <t>Núcleo para fixação de luminária, tipo Pétala, em poste reto (aço ou concreto) de 20m, exclusive luminária e núcleo.  Colocação.</t>
  </si>
  <si>
    <t>IP 10.25 Alças Pré-Formadas</t>
  </si>
  <si>
    <t>IP 10.25.0050 (/)</t>
  </si>
  <si>
    <t>Alça pré-formada de distribuição, de aço recoberto de alumínio, para cabo de alumínio nu, bitola de 25mm2, segundo desenho A4-154-CP.  Fornecimento e colocação.</t>
  </si>
  <si>
    <t>IP 10.25.0100 (/)</t>
  </si>
  <si>
    <t>Alça pré-formada de serviço, de aço recoberto, para cabo de alumínio nu, bitola de 25mm2, segundo desenho A4-148-CP.  Fornecimento e colocação.</t>
  </si>
  <si>
    <t>IP 10.25.0150 (/)</t>
  </si>
  <si>
    <t>Alça pré-formada de distribuição, de aço recoberto de alumínio, para cabo encapado, bitola de 25mm2, segundo desenho A4-154-CP.  Fornecimento e colocação.</t>
  </si>
  <si>
    <t>IP 10.25.0200 (/)</t>
  </si>
  <si>
    <t>Alça pré-formada de serviço, de aço recoberto com alumínio encapado, bitola de 25mm2, segundo desenho A4-148-CP.  Fornecimento e colocação.</t>
  </si>
  <si>
    <t>IP 10.25.0300 (/)</t>
  </si>
  <si>
    <t>Alça pré-formada para cabo de 35mm2.  Fornecimento.</t>
  </si>
  <si>
    <t>IP 10.30 Conectores e Grampos Paralelos</t>
  </si>
  <si>
    <t>IP 10.30.0050 (/)</t>
  </si>
  <si>
    <t>Conector de aterramento tipo KC 22H, Burndy ou similar.  Fornecimento e instalação.</t>
  </si>
  <si>
    <t>IP 10.30.0100 (/)</t>
  </si>
  <si>
    <t>Conector para haste de aterramento de pára-raio, com uma descida de 5/8".  Fornecimento.</t>
  </si>
  <si>
    <t>IP 10.30.0150 (/)</t>
  </si>
  <si>
    <t>Conector de parafuso fendido (Split-Bolt) em liga de cobre.  Fornecimento e instalação.</t>
  </si>
  <si>
    <t>IP 10.30.0159 (/)</t>
  </si>
  <si>
    <t>Conector tipo Split-Bolt, para cabo de 16mm2.  Fornecimento.</t>
  </si>
  <si>
    <t>IP 10.30.0200 (/)</t>
  </si>
  <si>
    <t>Conector de parafusos fendido para cabo de 35x70mm2, KS-26, Burndy ou similar.  Fornecimento e instalação.</t>
  </si>
  <si>
    <t>IP 10.30.0250 (/)</t>
  </si>
  <si>
    <t>Conector tipo estribo para condutor de alumínio, 1/0AWG.  Fornecimento.</t>
  </si>
  <si>
    <t>IP 10.30.0500 (/)</t>
  </si>
  <si>
    <t>Conector tipo cunha, em liga de cobre estanhado, para a fixação de condutores de alumínio ou cobre, por efeito de mola.  Modelo nº 1, padrão RIOLUZ, tipo G, AMP ou similar.  Fornecimento e instalação.</t>
  </si>
  <si>
    <t>IP 10.30.0503 (/)</t>
  </si>
  <si>
    <t>Conector tipo cunha, em liga de cobre estanhado, para a fixação de condutores de alumínio ou cobre, por efeito de mola.  Modelo tipo nº 2, padrão RIOLUZ, tipo H, AMP ou similar.  Fornecimento e instalação.</t>
  </si>
  <si>
    <t>IP 10.30.0506 (/)</t>
  </si>
  <si>
    <t>Conector tipo cunha, em liga de cobre estanhado, para a fixação de condutores de alumínio ou cobre, por efeito de mola.  Modelo tipo nº 3, padrão RIOLUZ, tipo K, AMP ou similar.  Fornecimento e instalação.</t>
  </si>
  <si>
    <t>IP 10.30.0509 (/)</t>
  </si>
  <si>
    <t>Conector tipo cunha, em liga de cobre estanhado, para a fixação de condutores de alumínio ou cobre, por efeito de mola.  Modelo tipo nº 4, padrão RIOLUZ, tipo V, AMP ou similar.  Fornecimento e instalação.</t>
  </si>
  <si>
    <t>IP 10.30.0512 (/)</t>
  </si>
  <si>
    <t>Conector tipo cunha, em liga de cobre estanhado, para a fixação de condutores de alumínio ou cobre, por efeito de mola.  Modelo tipo nº 5, padrão RIOLUZ, tipo IV, AMP ou similar.  Fornecimento e instalação.</t>
  </si>
  <si>
    <t>IP 10.30.0515 (/)</t>
  </si>
  <si>
    <t>Conector tipo cunha, em liga de cobre estanhado, para a fixação de condutores de alumínio ou cobre, por efeito de mola.  Modelo tipo nº 6, padrão RIOLUZ, tipo B, AMP ou similar.  Fornecimento e instalação.</t>
  </si>
  <si>
    <t>IP 10.30.0518 (/)</t>
  </si>
  <si>
    <t>Conector tipo cunha, em liga de cobre estanhado, para a fixação de condutores de alumínio ou cobre, por efeito de mola.  Modelo tipo nº 7, padrão RIOLUZ, tipo A, AMP ou similar.  Fornecimento e instalação.</t>
  </si>
  <si>
    <t>IP 10.30.0521 (/)</t>
  </si>
  <si>
    <t>Conector tipo cunha, em liga de cobre estanhado, para a fixação de condutores de alumínio ou cobre, por efeito de mola.  Modelo nº 8, padrão RIOLUZ, tipo C, AMP ou similar.  Fornecimento e instalação.</t>
  </si>
  <si>
    <t>IP 10.30.0524 (/)</t>
  </si>
  <si>
    <t>Conector tipo cunha, em liga de cobre estanhado, para a fixação de condutores de alumínio ou cobre, por efeito de mola.  Modelo nº 9, padrão RIOLUZ, tipo J, AMP ou similar.  Fornecimento e instalação.</t>
  </si>
  <si>
    <t>IP 10.30.0527 (/)</t>
  </si>
  <si>
    <t>Conector tipo cunha, em liga de cobre estanhado, para a fixação de condutores de alumínio ou cobre, por efeito de mola.  Modelo nº 10, padrão RIOLUZ, tipo F, AMP ou similar.  Fornecimento e instalação.</t>
  </si>
  <si>
    <t>IP 10.30.0530 (/)</t>
  </si>
  <si>
    <t>Conector tipo cunha, em liga de cobre estanhado, para a fixação de condutores de alumínio ou cobre, por efeito de mola.  Modelo nº 11, padrão RIOLUZ, tipo D, AMP ou similar.  Fornecimento e instalação.</t>
  </si>
  <si>
    <t>IP 10.30.0532 (/)</t>
  </si>
  <si>
    <t>Conector tipo cunha, em liga de cobre estanhado, para a fixação de condutores de alumínio ou cobre, por efeito de mola.  Modelo nº 12, padrão RIOLUZ, tipo I, AMP ou similar.  Fornecimento e instalação.</t>
  </si>
  <si>
    <t>IP 10.30.0535 (/)</t>
  </si>
  <si>
    <t>Conector tipo cunha, em liga de cobre estanhado, para a fixação de condutores de alumínio ou cobre, por efeito de mola.  Modelo nº 13, padrão RIOLUZ, tipo VII, AMP ou similar.  Fornecimento e instalação.</t>
  </si>
  <si>
    <t>IP 10.30.0538 (/)</t>
  </si>
  <si>
    <t>Conector tipo cunha, em liga de cobre estanhado, para a fixação de condutores de alumínio ou cobre, por efeito de mola.  Modelo nº 14, padrão RIOLUZ, tipo VI, AMP ou similar.  Fornecimento e instalação.</t>
  </si>
  <si>
    <t>IP 10.30.0555 (/)</t>
  </si>
  <si>
    <t>Conector perfurante para rede aérea, tensão de aplicação: 0,6/1 KV, corpo isolado resistente às intempéries, na cor preta, contato dentado: liga de cobre estanhado, com camada de espessura mínima de 8 um e condutividade elétrica mínima de 98% IACS a 20º C, parafuso torquimétrico: liga de alumínio, capuz: material elastomérico na cor preta, incorporados ao corpo do conector de forma imperdível, grau de proteção: IP-65, para cabos: principal: 6mm2 - 185mm2 e derivação: 1,5mm2 - 10mm2.  Fornecimento.</t>
  </si>
  <si>
    <t>IP 10.30.0560 (/)</t>
  </si>
  <si>
    <t>Conector perfurante para rede subterrânea, tensão de aplicação: 0,6/1 KV, corpo isolado resistente ao ambiente do subsolo, nas cores branca ou bege claro, contato dentado: liga de alumínio estanhado, com camada de espessura mínima de 8 um e condutividade elétrica mínima de 98% IACS a 20º C, parafuso torquimétrico: liga de alumínio, selador e capuz: material elastomérico na cor preta, incorporados ao corpo do conector de forma imperdível, grau de proteção: IP-68, para cabos: principal: 6mm2 - 70mm2 e derivação: 1,5mm2 - 6mm2.  Fornecimento.</t>
  </si>
  <si>
    <t>IP 10.30.0563 (/)</t>
  </si>
  <si>
    <t>Conector perfurante para rede subterrânea, tensão de aplicação: 0,6/1 KV, corpo isolado resistente ao ambiente do subsolo, nas cores branca ou bege claro, contato dentado: liga de alumínio estanhado, com camada de espessura mínima de 8 um e condutividade elétrica mínima de 98% IACS a 20º C, parafuso torquimétrico: liga de alumínio, selador e capuz: material elastomérico na cor preta, incorporados ao corpo do conector de forma imperdível, grau de proteção: IP-68, para cabos: principal: 6mm2 - 70mm2 e derivação: 6mm2 - 10mm2.  Fornecimento.</t>
  </si>
  <si>
    <t>IP 10.30.0660 (/)</t>
  </si>
  <si>
    <t>Conector perfurante para rede subterrânea, tensão de aplicação: 0,6/1 KV, corpo isolado resistente ao ambiente do subsolo, nas cores branca ou bege claro, contato dentado: liga de alumínio estanhado, com camada de espessura mínima de 8 um e condutividade elétrica mínima de 98% IACS a 20º C, parafuso torquimétrico: liga de alumínio, selador e capuz: material elastomérico na cor preta, incorporados ao corpo do conector de forma imperdível, grau de proteção: IP-68, para cabos: principal: 35mm2 - 120mm2 e derivação: 25mm2 - 50mm2.  Fornecimento.</t>
  </si>
  <si>
    <t>IP 10.30.0700 (/)</t>
  </si>
  <si>
    <t>Conectores para interligação entre cabo singelo ou múltiplo ou haste de aterramento, exclusive fornecimento do conector. Instalação</t>
  </si>
  <si>
    <t>IP 10.30.1050 (/)</t>
  </si>
  <si>
    <t>Grampo paralelo universal de alumínio fundido ou extrudado, de 2 parafusos, com pasta anti óxido, segundo desenho A3-142-CP.  Fornecimento e colocação.</t>
  </si>
  <si>
    <t>IP 10.30.1100 (/)</t>
  </si>
  <si>
    <t>Grampo de linha viva em alumínio.  Fornecimento.</t>
  </si>
  <si>
    <t>IP 10.35 Caixa de Ligação</t>
  </si>
  <si>
    <t>IP 10.35.0050 (/)</t>
  </si>
  <si>
    <t>Condulete de alumínio sílico tipo LL de 19mm (3/4") com tampa.  Fornecimento.</t>
  </si>
  <si>
    <t>IP 10.35.0053 (/)</t>
  </si>
  <si>
    <t>Condulete de alumínio sílico tipo LR de 19mm (3/4") com tampa.  Fornecimento.</t>
  </si>
  <si>
    <t>IP 10.35.0056 (/)</t>
  </si>
  <si>
    <t>Condulete de alumínio sílico tipo T de 19mm (3/4") com tampa.  Fornecimento.</t>
  </si>
  <si>
    <t>IP 10.35.0100 (/)</t>
  </si>
  <si>
    <t>Caixa de ligação tipo Petrolets R=15/C, R=15/TB, R=15/LB ou similar, com entradas rosqueadas de 1" (25mm).  Fornecimento e colocação.</t>
  </si>
  <si>
    <t>IP 10.35.0200 (/)</t>
  </si>
  <si>
    <t>Caixa de ligação tipo Petrolets R=15/C, R=15/TB, R=15/LB ou similar, com entradas rosqueadas de 2" (50mm).  Fornecimento e colocação.</t>
  </si>
  <si>
    <t>IP 10.35.0312 (/)</t>
  </si>
  <si>
    <t>Condulete de alumínio tipo T de 75mm (3").  Fornecimento.</t>
  </si>
  <si>
    <t>IP 10.35.0400 (/)</t>
  </si>
  <si>
    <t>Caixa de ligação tipo Condulets R-15/LB-22 ou similar, com entrada rosqueadas de 1 1/2" (27mm).  Fornecimento e colocação.</t>
  </si>
  <si>
    <t>IP 10.40 Laços de Roldanas Pré-Formadas</t>
  </si>
  <si>
    <t>IP 10.40.0050 (/)</t>
  </si>
  <si>
    <t>Laço de roldana pré-formado, de aço recoberto de alumínio, para cabo de alumínio nu, bitola de 25mm2, segundo desenho A4-139-CP.  Fornecimento e colocação.</t>
  </si>
  <si>
    <t>IP 10.40.0100 (/)</t>
  </si>
  <si>
    <t>Laço de roldana pré-formado, de aço recoberto de alumínio, para cabo de alumínio encapado, bitola de 25mm2, segundo desenho A4-139-CP.  Fornecimento e colocação.</t>
  </si>
  <si>
    <t>IP 15 Instalação de Rede</t>
  </si>
  <si>
    <t>IP 15.05 Instalação de Baixa Tensão</t>
  </si>
  <si>
    <t>IP 15.05.0050 (/)</t>
  </si>
  <si>
    <t>Rede de baixa tensão (BT), aérea, com 1 condutor de cobre, exclusive fornecimento do condutor (lance).  Instalação.</t>
  </si>
  <si>
    <t>IP 15.05.0100 (/)</t>
  </si>
  <si>
    <t>Rede de baixa tensão (BT), aérea, com 1 condutor de alumínio, exclusive fornecimento do condutor (lance).  Instalação.</t>
  </si>
  <si>
    <t>IP 15.05.0150 (/)</t>
  </si>
  <si>
    <t>Instalação de rede de baixa tensão (BT), aérea, com cabo Multiplex, ou similar, de alumínio, exclusive fornecimento do cabo.</t>
  </si>
  <si>
    <t>IP 15.05.0200 (/)</t>
  </si>
  <si>
    <t>Rede de baixa tensão (BT), aérea, com 2 condutores de alumínio, exclusive fornecimento dos condutores (lance).  Instalação.</t>
  </si>
  <si>
    <t>IP 15.05.0250 (/)</t>
  </si>
  <si>
    <t>Rede de baixa tensão (BT), aérea, com 3 condutores de cobre, exclusive fornecimento do condutor (lance).  Instalação.</t>
  </si>
  <si>
    <t>IP 15.05.0300 (/)</t>
  </si>
  <si>
    <t>Rede de baixa tensão (BT), aérea, com 3 condutores de alumínio, exclusive fornecimento dos condutores (lance).  Instalação.</t>
  </si>
  <si>
    <t>IP 15.05.0350 (/)</t>
  </si>
  <si>
    <t>Rede de baixa tensão (BT), aérea, com 4 condutores de alumínio, exclusive fornecimento dos condutores (lance).  Instalação.</t>
  </si>
  <si>
    <t>IP 15.10 Instalação de Rede de 13,8Kv</t>
  </si>
  <si>
    <t>IP 15.10.0050 (/)</t>
  </si>
  <si>
    <t>Instalação de rede de alta tensão (AT) aérea, com cabo triplex de cobre, exclusive fornecimento de cabo.</t>
  </si>
  <si>
    <t>IP 15.10.0100 (/)</t>
  </si>
  <si>
    <t>Rede de alta tensão (AT), aérea, com 2 condutores de alumínio; exclusive fornecimento dos condutores (lance).  Instalação.</t>
  </si>
  <si>
    <t>IP 15.10.0150 (/)</t>
  </si>
  <si>
    <t>Rede de alta tensão (AT), aérea, com 2 condutores de cobre, exclusive fornecimento dos condutores (lance).  Instalação.</t>
  </si>
  <si>
    <t>IP 15.10.0200 (/)</t>
  </si>
  <si>
    <t>Rede de alta tensão (AT), aérea, com 3 condutores de alumínio; exclusive fornecimento dos condutores (lance).  Instalação.</t>
  </si>
  <si>
    <t>IP 15.10.0250 (/)</t>
  </si>
  <si>
    <t>Rede de alta tensão (AT), aérea, com 3 condutores de cobre, exclusive fornecimento dos condutores (lance).  Instalação.</t>
  </si>
  <si>
    <t>IP 15.15 Isoladores</t>
  </si>
  <si>
    <t>IP 15.15.0050 (/)</t>
  </si>
  <si>
    <t>Isolador de baixa tensão (BT), tipo carretel, na cor marrom, medindo (72x72)mm.  Fornecimento.</t>
  </si>
  <si>
    <t>IP 15.15.0100 (/)</t>
  </si>
  <si>
    <t>Isolador tipo pino, 13,8Kv.  Fornecimento.</t>
  </si>
  <si>
    <t>IP 15.20 Muflas</t>
  </si>
  <si>
    <t>IP 15.20.0100 (/)</t>
  </si>
  <si>
    <t>Mufla terminal para cabo singelo 50mm2, 15Kv, inclusive braçadeira para fixação.  Fornecimento e assentamento.</t>
  </si>
  <si>
    <t>IP 15.25 Cabos de Cobre Nu</t>
  </si>
  <si>
    <t>IP 15.25.0100 (/)</t>
  </si>
  <si>
    <t>Cabo de cobre nu, seção de 16mm2.  Fornecimento. (1Kg = 7,04 metros)</t>
  </si>
  <si>
    <t>IP 15.25.0109 (/)</t>
  </si>
  <si>
    <t>Cabo de cobre nu, seção de 25mm2.  Fornecimento. (1Kg = 4,51 metros)</t>
  </si>
  <si>
    <t>IP 15.25.0112 (/)</t>
  </si>
  <si>
    <t>Cabo de cobre nu, seção de 35mm2.  Fornecimento. (1Kg = 3,16 metros)</t>
  </si>
  <si>
    <t>IP 15.30 Cabos de Cobre Flexível</t>
  </si>
  <si>
    <t>IP 15.30.0050 (/)</t>
  </si>
  <si>
    <t>Cabo de cobre, 750V, seção de 1,5mm2.  Fornecimento.</t>
  </si>
  <si>
    <t>IP 15.30.0053 (/)</t>
  </si>
  <si>
    <t>Cabo de cobre flexível, 750V, seção de 2x1,5mm2, PVC/ 70°C.  Fornecimento.</t>
  </si>
  <si>
    <t>IP 15.30.0059 (/)</t>
  </si>
  <si>
    <t>Cabo de cobre flexível, 750V, seção de 3x1,5mm2, PVC/ 70°C, classe 4.  Fornecimento.</t>
  </si>
  <si>
    <t>IP 15.30.0062 (/)</t>
  </si>
  <si>
    <t>Cabo de cobre flexível, 750V, seção de 3x1,5mm2, PVC/ 70°C, classe 4.  Fornecimento e colocação.</t>
  </si>
  <si>
    <t>IP 15.30.0106 (/)</t>
  </si>
  <si>
    <t>Cabo de cobre flexível, 750V, seção de 3x2,5mm2, PVC/70°C.  Fornecimento</t>
  </si>
  <si>
    <t>IP 15.30.0153 (/)</t>
  </si>
  <si>
    <t>Cabo de cobre flexível, 750V, seção de 2x4mm2, PVC/ 70°C, classe4.  Fornecimento.</t>
  </si>
  <si>
    <t>IP 15.30.0156 (/)</t>
  </si>
  <si>
    <t>Cabo de cobre flexível, 750V, seção de 3x4mm2, PVC/ 70°C.  Fornecimento.</t>
  </si>
  <si>
    <t>IP 15.30.0159 (/)</t>
  </si>
  <si>
    <t>Cabo de cobre flexível, 750V, seção de 4x4mm2, PVC/ 70°C.  Fornecimento.</t>
  </si>
  <si>
    <t>IP 15.30.0206 (/)</t>
  </si>
  <si>
    <t>Cabo de cobre flexível, 750V, seção de 3x6mm2, PVC/ 70°C.  Fornecimento.</t>
  </si>
  <si>
    <t>IP 15.30.0253 (/)</t>
  </si>
  <si>
    <t>Cabo de cobre flexível, 750V, seção de 2x10mm2, PVC/ 70°C.  Fornecimento.</t>
  </si>
  <si>
    <t>IP 15.30.0256 (/)</t>
  </si>
  <si>
    <t>Cabo de cobre, flexível, 750V, seção de 3x10mm2, PVC/ 70°C.  Fornecimento.</t>
  </si>
  <si>
    <t>IP 15.30.0259 (/)</t>
  </si>
  <si>
    <t>Cabo de cobre flexível, 750V, seção de 4x10mm2, PVC/ 70°C.  Fornecimento.</t>
  </si>
  <si>
    <t>IP 15.30.0300 (/)</t>
  </si>
  <si>
    <t>Cabo de cobre flexível, 750V/70°, seção de 16mm2.  Fornecimento.</t>
  </si>
  <si>
    <t>IP 15.30.0309 (/)</t>
  </si>
  <si>
    <t>Cabo de cobre flexível, 750V, seção de 3x16mm2, PVC/ 70°C.  Fornecimento.</t>
  </si>
  <si>
    <t>IP 15.35 Cabos de Cobre Rígido</t>
  </si>
  <si>
    <t>IP 15.35.0300 (/)</t>
  </si>
  <si>
    <t>Cabo de cobre rígido, 1Kv, 6mm2, PVC/ 70°C.  Fornecimento.</t>
  </si>
  <si>
    <t>IP 15.35.0303 (/)</t>
  </si>
  <si>
    <t>Cabo de cobre, 750V, seção de 2x6mm2, PVC/ 70°C.  Fornecimento.</t>
  </si>
  <si>
    <t>IP 15.35.0350 (/)</t>
  </si>
  <si>
    <t>Cabo de cobre rígido, seção de 10mm2, formados por condutores em fios de cobre nu, encordoamento classe 2, isolamento para 1Kv, em polietileno reticulado (XLPE) ou etileno propileno (EPR), com capa de cobertura em PVC na cor preta, NBR 7286, NBR 7287 e especificação Rioluz EM-RIOLUZ-74. Fornecimento.</t>
  </si>
  <si>
    <t>IP 15.35.0400 (/)</t>
  </si>
  <si>
    <t>Cabo de cobre, 1Kv, 16mm2, PVC/ 70°C.  Fornecimento.</t>
  </si>
  <si>
    <t>IP 15.35.0450 (/)</t>
  </si>
  <si>
    <t>Cabo de cobre rígido, 1Kv, 25mm2, PVC/ 70°C.  Fornecimento.</t>
  </si>
  <si>
    <t>IP 15.35.0456 (/)</t>
  </si>
  <si>
    <t>Cabo de cobre rígido, seção de 25mm2, formados por condutores em fios de cobre nu, encordoamento classe 2, isolamento para 1Kv, em polietileno reticulado (XLPE) ou etileno propileno (EPR), com capa de cobertura em PVC na cor preta, NBR 7286, NBR 7287 e especificação Rioluz EM-RIOLUZ-74. Fornecimento.</t>
  </si>
  <si>
    <t>IP 15.35.0459 (/)</t>
  </si>
  <si>
    <t>Cabo de cobre rígido, 25mm2, 8,7 a 15Kv, isolado EPR/XLPE.  Fornecimento.</t>
  </si>
  <si>
    <t>IP 15.35.0500 (/)</t>
  </si>
  <si>
    <t>Cabo de cobre rígido, 1Kv, 35mm2, PVC/ 70°C.  Fornecimento.</t>
  </si>
  <si>
    <t>IP 15.35.0506 (/)</t>
  </si>
  <si>
    <t>Cabo de cobre rígido, seção de 35mm2, formado por condutores em fios de cobre nu, encordoamento classe 2, isolamento para 1Kv, em polietileno reticulado (XLPE) ou etileno propileno (EPR), com capa de cobertura em PVC na cor preta, NBR 7286, NBR 7287 e especificação Rioluz EM-RIOLUZ-74.  Fornecimento.</t>
  </si>
  <si>
    <t>IP 15.35.0550 (/)</t>
  </si>
  <si>
    <t>Cabo de cobre rígido, 1Kv, 50mm2, PVC/ 70°C.  Fornecimento.</t>
  </si>
  <si>
    <t>IP 15.35.0556 (/)</t>
  </si>
  <si>
    <t>Cabo de cobre rígido, seção de 50mm2, formados por condutores em fios de cobre nu, encordoamento classe 2, isolamento para 1Kv, em polietileno reticulado (XLPE) ou etileno propileno (EPR), com capa de cobertura em PVC na cor preta, NBR 7286, NBR 7287 e especificação Rioluz EM-RIOLUZ-74. Fornecimento.</t>
  </si>
  <si>
    <t>IP 15.35.0562 (/)</t>
  </si>
  <si>
    <t>Cabo de cobre rígido, seção de 3x1x50mm2, triplexado, 20Kv, isolado EPR/XLPE.  Fornecimento.</t>
  </si>
  <si>
    <t>IP 15.35.0600 (/)</t>
  </si>
  <si>
    <t>Cabo de cobre rígido, seção de 70mm2, formados por condutores em fios de cobre nu, encordoamento classe 2, isolamento para 1Kv, em polietileno reticulado (XLPE) ou etileno propileno (EPR), com capa de cobertura em PVC na cor preta, NBR 7286, NBR 7287 e especificação Rioluz EM-RIOLUZ-74. Fornecimento.</t>
  </si>
  <si>
    <t>IP 15.40 Cabos de Alumínio</t>
  </si>
  <si>
    <t>IP 15.40.0050 (A)</t>
  </si>
  <si>
    <t>Cabo de alumínio nu, 2AWG, sem alma de aço (CA).  Fornecimento. (1m=0,093Kg)</t>
  </si>
  <si>
    <t>IP 15.40.0150 (/)</t>
  </si>
  <si>
    <t>Cabo de alumínio WPP 2AWG.  Fornecimento.</t>
  </si>
  <si>
    <t>IP 15.40.0190 (/)</t>
  </si>
  <si>
    <t>Cabo de alumínio, seção de 10mm2, formado por condutores em fios de alumínio nu, encordoamento classe 2, isolamento para 1Kv, em polietileno reticulado (XLPE) ou etileno propileno (EPR), com capa de cobertura em PVC na cor preta, NBR 7286, NBR 7287 e especificação Rioluz EM-RIOLUZ-74.  Fornecimento.</t>
  </si>
  <si>
    <t>IP 15.40.0200 (A)</t>
  </si>
  <si>
    <t>Cabo de alumínio nu, 1/0AWG, com alma de aço (CAA).  Fornecimento. (1m=0,216Kg)</t>
  </si>
  <si>
    <t>IP 15.40.0250 (A)</t>
  </si>
  <si>
    <t>Cabo de alumínio, seção de 50mm2, formados por condutores em fios de alumínio nu, encordoamento classe 2, isolamento para 1Kv, em polietileno reticulado (XLPE) ou etileno propileno (EPR), com capa de cobertura em PVC na cor preta, NBR 7286, NBR 7287 e especificação Rioluz EM-RIOLUZ-74. Fornecimento.</t>
  </si>
  <si>
    <t>IP 15.40.0300 (/)</t>
  </si>
  <si>
    <t>Cabo de alumínio WPP, 1Kv, 1/0AWG.  Fornecimento.</t>
  </si>
  <si>
    <t>IP 15.40.0503 (/)</t>
  </si>
  <si>
    <t>Cabo de alumínio, seção de 16mm2, formados por condutores em fios de alumínio nu, encordoamento classe 2, isolamento para 1Kv, em polietileno reticulado (XLPE) ou etileno propileno (EPR), com capa de cobertura em PVC na cor preta, NBR 7286, NBR 7287 e especificação Rioluz EM-RIOLUZ-74. Fornecimento.</t>
  </si>
  <si>
    <t>IP 15.40.0505 (/)</t>
  </si>
  <si>
    <t>Cabo de alumínio, seção de 25mm2, formado por condutores em fios de alumínio nu, encordoamento classe 2, isolamento para 1Kv, em polietileno reticulado (XLPE) ou etileno propileno (EPR), com capa de cobertura em PVC na cor preta, NBR 7286, NBR 7287 e especificação Rioluz EM-RIOLUZ-74.  Fornecimento.</t>
  </si>
  <si>
    <t>IP 15.40.0512 (A)</t>
  </si>
  <si>
    <t>Cabo de alumínio, seção de 35mm2, formados por condutores em fios de alumínio nu, encordoamento classe 2, isolamento para 1Kv, em polietileno reticulado (XLPE) ou etileno propileno (EPR), com capa de cobertura em PVC na cor preta, NBR 7286, NBR 7287 e especificação Rioluz EM-RIOLUZ-74. Fornecimento.</t>
  </si>
  <si>
    <t>IP 15.43 Cabos Multiplexados</t>
  </si>
  <si>
    <t>IP 15.43.0200 (/)</t>
  </si>
  <si>
    <t>Cabo de alumínio multiplexado auto sustentado, com três condutores fase de alumínio compactado (CA), com isolamento composto de polietileno reticulado (XLPE), 90°C, isolamento para 1Kv, seção 16mm2 e condutor neutro de alumínio compactado, não isolado, com alma de aço (CAA), seção 16mm2 (3 x 1 x 16 + 16), conforme NBR 8182.  Fornecimento.</t>
  </si>
  <si>
    <t>IP 15.43.0300 (/)</t>
  </si>
  <si>
    <t>Cabo de alumínio multiplexado auto sustentado, com dois condutores fase de alumínio compactado (CA), com isolamento composto de polietileno reticulado (XLPE), 90°C, isolamento para 1Kv, seção 25mm2 e condutor neutro de alumínio compactado, não isolado, com alma de aço (CAA), seção 25mm2 (2 x 1 x 25 + 25), conforme NBR 8182.  Fornecimento.</t>
  </si>
  <si>
    <t>IP 15.45 Colocação de Condutores em Dutos</t>
  </si>
  <si>
    <t>IP 15.45.0050 (/)</t>
  </si>
  <si>
    <t>Colocação e fornecimento de arame de ferro galvanizado, seção de 2mm2 (12AWG), embuchado com papel, em linha de dutos; exclusive dutos.</t>
  </si>
  <si>
    <t>IP 15.45.0100 (/)</t>
  </si>
  <si>
    <t>Colocação de 1 condutor singelo em linha de dutos; exclusive fornecimento de condutor e dos dutos.</t>
  </si>
  <si>
    <t>IP 15.45.0106 (/)</t>
  </si>
  <si>
    <t>Colocação de 3 condutores singelos em linha de dutos; exclusive fornecimento de condutor e dos dutos.</t>
  </si>
  <si>
    <t>IP 15.45.0109 (/)</t>
  </si>
  <si>
    <t>Colocação de 4 condutores singelos em linha de dutos; exclusive fornecimento de condutor e dos dutos.</t>
  </si>
  <si>
    <t>IP 15.45.0112 (/)</t>
  </si>
  <si>
    <t>Colocação de 5 condutores singelos em linha de dutos; exclusive fornecimento do condutor e dos dutos.</t>
  </si>
  <si>
    <t>IP 15.45.0200 (/)</t>
  </si>
  <si>
    <t>Colocação de 1 cabo bifásico, em linha de dutos; exclusive fornecimento dos cabos e dos dutos.</t>
  </si>
  <si>
    <t>IP 15.45.0300 (/)</t>
  </si>
  <si>
    <t>Colocação de 1 cabo trifásico, em linha de dutos; exclusive fornecimento dos cabos e dos dutos.</t>
  </si>
  <si>
    <t>IP 15.45.0400 (/)</t>
  </si>
  <si>
    <t>Cabo múltiplo em poste reto ou curvo; braço reto ou curvo ou base múltipla; exclusive fornecimento dos cabos. Colocação</t>
  </si>
  <si>
    <t>IP 15.50 Anilhas</t>
  </si>
  <si>
    <t>IP 15.50.0100 (/)</t>
  </si>
  <si>
    <t>Anilha de nylon para identificação de condutor XLPE de 25 a 35mm2.  Fornecimento.</t>
  </si>
  <si>
    <t>IP 15.50.0150 (/)</t>
  </si>
  <si>
    <t>Anilha de nylon para identificação de condutor XLPE de 50 a 70mm2.  Fornecimento.</t>
  </si>
  <si>
    <t>IP 15.55 Transformadores</t>
  </si>
  <si>
    <t>IP 15.55.0050 (/)</t>
  </si>
  <si>
    <t>Transformador de distribuição monofásico, para iluminação pública, para poste, 60Hz, 250/125V, de 10Kva.  Fornecimento.</t>
  </si>
  <si>
    <t>IP 15.55.0100 (/)</t>
  </si>
  <si>
    <t>Transformador de distribuição monofásico, de 25Kva, 60HZ, tensão secundária de 250/125V.  Fornecimento.</t>
  </si>
  <si>
    <t>IP 15.55.0125 (/)</t>
  </si>
  <si>
    <t>Transformador de distribuição, trifásico, potência de 15Kva, tensão primária de 13,8Kv, tensão secundária de 220/127V, classe 15Kv, montado com bucha de AT classe 25Kv, montagem em poste, resfriamento natural, fornecido com óleo isolante e todos os acessórios standart, conforme desenho A4-1250 PD-EM RIOLUZ-12.  Fornecimento.</t>
  </si>
  <si>
    <t>IP 15.55.0150 (/)</t>
  </si>
  <si>
    <t>Transformador de distribuição trifásico, de 30Kva, 60HZ, tensão secundária de 220/127V.  Fornecimento.</t>
  </si>
  <si>
    <t>IP 15.55.0300 (/)</t>
  </si>
  <si>
    <t>Transformador de distribuição trifásico, de 45Kva, 60HZ, tensão secundária de 220/127V.  Fornecimento.</t>
  </si>
  <si>
    <t>IP 15.55.0350 (/)</t>
  </si>
  <si>
    <t>Transformador de distribuição trifásico, de 75Kva, 60HZ, tensão secundária de 220/127V.  Fornecimento.</t>
  </si>
  <si>
    <t>IP 15.55.0400 (/)</t>
  </si>
  <si>
    <t>Transformador de distribuição trifásico, de 75Kva, tensão primária de 13,2Kv, tensão secundária de 380/220V.  Fornecimento.</t>
  </si>
  <si>
    <t>IP 15.55.1000 (/)</t>
  </si>
  <si>
    <t>Suporte para montagem de transformador em poste.  Fornecimento.</t>
  </si>
  <si>
    <t>IP 15.60 Instalação de Transformadores</t>
  </si>
  <si>
    <t>IP 15.60.0100 (/)</t>
  </si>
  <si>
    <t>Transformadores de 5Kva até 112,5Kva, sob linha de 13,8Kv, exclusive ferragens  de suporte,  chaves fusíveis com respectivas ferragens e transformadores; inclusive interligação de alta tensão (AT) e baixa tensão (BT), sendo esta última com conectores de linha, exclusive conectores.  Instalação.</t>
  </si>
  <si>
    <t>IP 20 Aterramento</t>
  </si>
  <si>
    <t>IP 20.05 Aterramento</t>
  </si>
  <si>
    <t>IP 20.05.0050 (/)</t>
  </si>
  <si>
    <t>Aterramento de caixa Hand-Hole.</t>
  </si>
  <si>
    <t>IP 20.05.0053 (/)</t>
  </si>
  <si>
    <t>Aterramento de poste de aço, inclusive fornecimento dos materiais.</t>
  </si>
  <si>
    <t>IP 20.05.0056 (A)</t>
  </si>
  <si>
    <t>Aterramento de tampão, inclusive fornecimento dos materiais.</t>
  </si>
  <si>
    <t>IP 20.05.0103 (/)</t>
  </si>
  <si>
    <t>Haste para aterramento, de 5/8" (16mm), com 2,50m de comprimento.  Fornecimento.</t>
  </si>
  <si>
    <t>IP 20.05.0106 (/)</t>
  </si>
  <si>
    <t>Haste para aterramento, de 5/8" (16mm), com 2,50m a 3m de comprimento.  Colocação.</t>
  </si>
  <si>
    <t>IP 20.05.0150 (/)</t>
  </si>
  <si>
    <t>Conjunto de aterramento para transformador (ver desenho  A2-134-CP).  Instalação.</t>
  </si>
  <si>
    <t>IP 20.05.0153 (/)</t>
  </si>
  <si>
    <t>Conjunto de aterramento de transformador.  Fornecimento e instalação.</t>
  </si>
  <si>
    <t>IP 20.05.0156 (/)</t>
  </si>
  <si>
    <t>Conjunto de aterramento de transformador (ver desenho A2-134-CP).  Fornecimento e instalação.</t>
  </si>
  <si>
    <t>IP 20.05.0200 (/)</t>
  </si>
  <si>
    <t>Conjunto de aterramento de rede de baixa tensão (BT).  Fornecimento e instalação.</t>
  </si>
  <si>
    <t>IP 20.05.0203 (/)</t>
  </si>
  <si>
    <t>Conjunto de aterramento de rede de baixa tensão (BT) (ver desenho A2-134-CP).  Fornecimento e instalação.</t>
  </si>
  <si>
    <t>IP 20.05.0250 (/)</t>
  </si>
  <si>
    <t>Conjunto de aterramento para rede de baixa tensão, exclusive fornecimento dos materiais (ver desenho A2-134-CP). Instalação.</t>
  </si>
  <si>
    <t>IP 20.05.0300 (/)</t>
  </si>
  <si>
    <t>Cabo de aço cobreado, com baixo teor de carbono, recozido, formado por sete fios de aço revestidos individualmente com cobre (processo de caldeamento a quente), bitola de 16 mm², condutividade maior ou igual à 30 porcento IACS, conforme norma ASTM B227 para fios e ASTM B228 para cabos. Fornecimento</t>
  </si>
  <si>
    <t>IP 20.05.0350 (/)</t>
  </si>
  <si>
    <t>Cabo de aço cobreado, com baixo teor de carbono, recozido, formado por sete fios de aço revestidos individualmente com cobre (processo de caldeamento a quente), bitola de 25 mm², condutividade maior ou igual à 30 porcento IACS, conforme norma ASTM B227 para fios e ASTM B228 para cabos. Fornecimento</t>
  </si>
  <si>
    <t>IP 25 Caixas</t>
  </si>
  <si>
    <t>IP 25.05 Caixa de Passagem</t>
  </si>
  <si>
    <t>IP 25.05.0050 (/)</t>
  </si>
  <si>
    <t>Caixa de passagem para embutir em alvenaria, de 5"x5".  Fornecimento.</t>
  </si>
  <si>
    <t>IP 25.05.0100 (/)</t>
  </si>
  <si>
    <t>Caixa de passagem em alumínio fundido (15x15x10)cm, com saídas rosqueadas de 3/4" e tampa removível.  Fornecimento.</t>
  </si>
  <si>
    <t>IP 25.05.0150 (/)</t>
  </si>
  <si>
    <t>Caixa de passagem de alvenaria com dimensões de (1x1x1)m, inclusive escavação e reaterro, exclusive fornecimento do tampão.</t>
  </si>
  <si>
    <t>IP 25.10 Caixa de Hand-Hole</t>
  </si>
  <si>
    <t>IP 25.10.0025 (/)</t>
  </si>
  <si>
    <t>Caixa Hand-Hole, pré-moldada, circular, de concreto, padrão RIOLUZ, com dimensões (0,30x0,30)m; inclusive escavação e reaterro; exclusive fornecimento do tampão.  Fornecimento e colocação.</t>
  </si>
  <si>
    <t>IP 25.10.0050 (A)</t>
  </si>
  <si>
    <t>Caixa Hand-Hole em alvenaria, retangular com dimensões (40x40x60)cm, com tampão de concreto pré-moldado, com alça.  Construção.</t>
  </si>
  <si>
    <t>IP 25.10.0059 (A)</t>
  </si>
  <si>
    <t>Caixa Hand-Hole em alvenaria, retangular com dimensões (40x40x90)cm, com tampão de concreto pré-moldado, com alça.  Construção.</t>
  </si>
  <si>
    <t>IP 25.10.0100 (/)</t>
  </si>
  <si>
    <t>Caixa Hand-Hole, pré-moldada, circular, de concreto, padrão RIOLUZ, com dimensões (0,60x0,30)m; inclusive escavação e reaterro, exclusive tampão.  Fornecimento e assentamento.</t>
  </si>
  <si>
    <t>IP 25.10.0150 (/)</t>
  </si>
  <si>
    <t>Caixa Hand-Hole, pré-moldada, circular de concreto, padrão RIOLUZ, com dimensões (0,60x0,60)m, inclusive escavação e reaterro, exclusive tampão e materiais.  Assentamento.</t>
  </si>
  <si>
    <t>IP 25.10.0153 (/)</t>
  </si>
  <si>
    <t>Caixa Hand-Hole, pré-moldada, circular, de concreto, padrão RIOLUZ, com dimensões (0,60x0,60)m; inclusive escavação e reaterro, exclusive tampão.  Fornecimento e assentamento.</t>
  </si>
  <si>
    <t>IP 25.10.0159 (/)</t>
  </si>
  <si>
    <t>Caixa de passagem, retangular, de alvenaria com tampa de concreto, dimensões de (0,60x0,60x0,80)m; exclusive material utilizado para sua construção.  Construção.</t>
  </si>
  <si>
    <t>IP 25.10.0162 (/)</t>
  </si>
  <si>
    <t>Caixa Hand-Hole, pré-moldada, circular de concreto, padrão RIOLUZ, com dimensões (0,60x0,90)m, inclusive escavação e reaterro, exclusive tampão e materiais.  Assentamento.</t>
  </si>
  <si>
    <t>IP 25.10.0165 (/)</t>
  </si>
  <si>
    <t>Caixa Hand-Hole, pré-moldada, circular, de concreto, padrão RIOLUZ, com dimensões (0,60x0,90)m; inclusive escavação e reaterro; exclusive fornecimento do tampão.  Fornecimento e assentamento.</t>
  </si>
  <si>
    <t>IP 25.10.0200 (A)</t>
  </si>
  <si>
    <t>Construção de caixa de concreto para fixação de projetor, com tampa de tela maletada de (5x5)cm e cadeado, nas dimensões (80x80x80)cm, conforme detalhe do projeto RIOLUZ, inclusive fornecimento de todo o material necessário para sua construção.</t>
  </si>
  <si>
    <t>IP 25.10.0203 (/)</t>
  </si>
  <si>
    <t>Construção de caixa de alvenaria com base de concreto para fixação de projetor, com tampa de tela maletada de (5x5)cm e cadeado nas dimensões (80x80x80)cm, inclusive fornecimento de todo o material necessário para sua construção.</t>
  </si>
  <si>
    <t>IP 25.10.0206 (/)</t>
  </si>
  <si>
    <t>Caixa de passagem, retangular, de alvenaria com tampa de concreto, dimensões de (0,80x0,80x1)m; exclusive material utilizado para sua construção.</t>
  </si>
  <si>
    <t>IP 25.10.0250 (/)</t>
  </si>
  <si>
    <t>Construção de caixa de concreto, com base de concreto, para fixação de projetor, com tampa de tela maletada de (50x50)mm e cadeado, nas dimensões (110x80x60)cm, conforme detalhe do projeto, inclusive fornecimento de todo o material necessário para sua construção.</t>
  </si>
  <si>
    <t>IP 25.10.0259 (/)</t>
  </si>
  <si>
    <t>Construção de caixa de alvenaria com base de concreto para fixação de projetor e equipamento auxiliar, com grade protetora e cadeado, nas dimensões (1,10x1,20x1)m, inclusive fornecimento de todo o material necessário para sua construção.</t>
  </si>
  <si>
    <t>IP 25.10.0500 (/)</t>
  </si>
  <si>
    <t>Tampão espiral de polietileno de alta densidade, de diâmetro 50mm (2"), para terminação de dutos de idêntico material, tipo Kanalex ou similar, em caixa Hand-Hole.  Fornecimento e assentamento.</t>
  </si>
  <si>
    <t>IP 25.15 Caixa Hermética</t>
  </si>
  <si>
    <t>IP 25.15.0050 (/)</t>
  </si>
  <si>
    <t>Caixa hermética para chave faca trifásica.  Colocação.</t>
  </si>
  <si>
    <t>IP 25.20 Tampões</t>
  </si>
  <si>
    <t>IP 25.20.0050 (/)</t>
  </si>
  <si>
    <t>Tampão de ferro tipo leve padrão RIOLUZ.  Fornecimento.</t>
  </si>
  <si>
    <t>IP 25.20.0100 (/)</t>
  </si>
  <si>
    <t>Tampão de ferro fundido, articulado, tipo especial, com eixo de aço inoxidável, revestido por PVC na articulação, dotado de furação para fixação do aro de anel de concreto e instalação de conectores para aterramento, com inscrição RIOLUZ discreta, em alto relevo, conforme desenho RIOLUZ/A4-1200-PD, especificação em RIOLUZ nº 10.  Fornecimento.</t>
  </si>
  <si>
    <t>IP 25.20.0150 (/)</t>
  </si>
  <si>
    <t>Tampão de ferro fundido cinzento, articulado, tipo leve, carga máxima no cenrto de 2000Kgf, diâmetro interno de 300mm, fornecido com colar e com recobrimento, confome desenho A4-1200-PD, especificação em RIOLUZ nº 10.  Fornecimento.</t>
  </si>
  <si>
    <t>IP 25.20.0200 (/)</t>
  </si>
  <si>
    <t>Tampão de ferro fundido nodular, articulado (para tensão mínima de 3,54Kg/cm2), diâmetro interno de 30cm, com tranca, com eixo de aço inoxidável na articulação, dotado de furação rosqueada para instalação de conectores para aterramento, com inscrição RIOLUZ em alto relevo, desenho A4-1992-PD EM-RIOLUZ-10.  Fornecimento.</t>
  </si>
  <si>
    <t>IP 25.20.0250 (/)</t>
  </si>
  <si>
    <t>Tampão de ferro fundido nodular, articulado (para tensão mínima de 3,54Kg/cm2), diâmetro interno de 60cm, com tranca, com eixo de aço inoxidável na articulação, dotado de furação rosqueada para instalação de conectores para aterramento, com inscrição RIOLUZ em alto relevo, desenho A4-1992-PD EM-RIOLUZ-10.  Fornecimento.</t>
  </si>
  <si>
    <t>IP 25.20.0300 (/)</t>
  </si>
  <si>
    <t>Tampão, polietileno de alta densidade, resistente à UV, diâmetro nominal 0,30 m, carga mínima 12.500 Kgf., com tranca, articulado, com eixo de aço inoxidável na articulação, dotado de furação rosqueada para instalação de conector para aterramento, com inscrição RIOLUZ em alto relevo, especificação: EM-RIOLUZ-078. Fornecimento</t>
  </si>
  <si>
    <t>IP 25.20.0350 (/)</t>
  </si>
  <si>
    <t>Tampão, polietileno de alta densidade, resistente à UV, diâmetro nominal 0,60 m, carga mínima 12.500 Kgf., com tranca, articulado, com eixo de aço inoxidável na articulação, dotado de furação rosqueada para instalação de conector para aterramento, com inscrição RIOLUZ em alto relevo, especificação: EM-RIOLUZ-078. Fornecimento</t>
  </si>
  <si>
    <t>IP 25.20.0500 (/)</t>
  </si>
  <si>
    <t>Tampão para vedação de dutos espiralados flexíveis em poietileno de alta densidade, na cor preta, diâmetro nominal de 125mm, comprimento de 225mm, lote 335248-0.  Fornecimento.</t>
  </si>
  <si>
    <t>IP 30 Eletrodutos e Conexões</t>
  </si>
  <si>
    <t>IP 30.05 Eletrodutos de Aço</t>
  </si>
  <si>
    <t>IP 30.05.0150 (A)</t>
  </si>
  <si>
    <t>Eletroduto de aço galvanizado, diâmetro de 25mm (1").  Fornecimento.</t>
  </si>
  <si>
    <t>IP 30.05.0200 (A)</t>
  </si>
  <si>
    <t>Eletroduto de aço galvanizado, diâmetro de 38mm (1 1/2").  Fornecimento.</t>
  </si>
  <si>
    <t>IP 30.05.0250 (A)</t>
  </si>
  <si>
    <t>Eletroduto de aço galvanizado, diâmetro de 50mm (2").  Fornecimento.</t>
  </si>
  <si>
    <t>IP 30.05.0350 (/)</t>
  </si>
  <si>
    <t>Eletroduto de aço galvanizado, diâmetro de 75mm (3").  Fornecimento.</t>
  </si>
  <si>
    <t>IP 30.10 Conexões de Aço</t>
  </si>
  <si>
    <t>IP 30.10.0103 (/)</t>
  </si>
  <si>
    <t>Curva longa de 90° para eletroduto, de aço galvanizado, de 25mm (1").  Fornecimento.</t>
  </si>
  <si>
    <t>IP 30.10.0112 (/)</t>
  </si>
  <si>
    <t>Curva longa de 90° para eletroduto, de aço galvanizado, de 50mm (2").  Fornecimento.</t>
  </si>
  <si>
    <t>IP 30.10.0118 (/)</t>
  </si>
  <si>
    <t>Curva longa de 90° para eletroduto, de aço galvanizado, de 75mm (3").  Fornecimento.</t>
  </si>
  <si>
    <t>IP 30.10.0503 (/)</t>
  </si>
  <si>
    <t>Luva para eletroduto, de aço galvanizado, de 25mm (1").  Fornecimento.</t>
  </si>
  <si>
    <t>IP 30.10.0509 (/)</t>
  </si>
  <si>
    <t>Luva para eletroduto, de aço galvanizado, de 38mm (1 1/2").  Fornecimento.</t>
  </si>
  <si>
    <t>IP 30.10.0512 (/)</t>
  </si>
  <si>
    <t>Luva para eletroduto, de aço galvanizado, de 50mm (2").  Fornecimento.</t>
  </si>
  <si>
    <t>IP 30.10.0518 (/)</t>
  </si>
  <si>
    <t>Luva para eletroduto, de aço galvanizado, de 75mm (3").  Fornecimento.</t>
  </si>
  <si>
    <t>IP 30.15 Eletrodutos de PVC Rígido</t>
  </si>
  <si>
    <t>IP 30.15.0100 (/)</t>
  </si>
  <si>
    <t>Eletroduto de PVC rígido, roscável, de 19mm (3/4").  Fornecimento.</t>
  </si>
  <si>
    <t>IP 30.15.0200 (/)</t>
  </si>
  <si>
    <t>Eletroduto de PVC rígido, roscável, de 32mm (1 1/4").  Fornecimento.</t>
  </si>
  <si>
    <t>IP 30.15.0400 (A)</t>
  </si>
  <si>
    <t>Eletroduto de PVC rígido, roscável, de 75mm (3").  Fornecimento.</t>
  </si>
  <si>
    <t>IP 30.20 Conexões de PVC Rígido</t>
  </si>
  <si>
    <t>IP 30.20.0100 (/)</t>
  </si>
  <si>
    <t>Curva longa de 90° para eletroduto, de PVC rígido, roscável, de 25mm (1").  Fornecimento.</t>
  </si>
  <si>
    <t>IP 30.20.0103 (/)</t>
  </si>
  <si>
    <t>Curva de 90° para eletroduto, de PVC rígido, roscável, de 32mm (1 1/4").  Fornecimento.</t>
  </si>
  <si>
    <t>IP 30.20.0109 (/)</t>
  </si>
  <si>
    <t>Curva de 90° para eletroduto, de PVC rígido, roscável, de 50mm (2").  Fornecimento.</t>
  </si>
  <si>
    <t>IP 30.20.0115 (/)</t>
  </si>
  <si>
    <t>Curva longa de 90° para eletroduto, de PVC rígido, roscável, de 80mm (3").  Fornecimento.</t>
  </si>
  <si>
    <t>IP 30.20.0118 (/)</t>
  </si>
  <si>
    <t>Curva longa de 90° para eletroduto, de PVC rígido, roscável, de 100mm (4").  Fornecimento.</t>
  </si>
  <si>
    <t>IP 30.20.0503 (/)</t>
  </si>
  <si>
    <t>Luva para eletroduto, de PVC rígido, roscável, de 25mm (1").  Fornecimento.</t>
  </si>
  <si>
    <t>IP 30.20.0506 (A)</t>
  </si>
  <si>
    <t>Luva, para eletroduto, de PVC rígido, roscável, de 32mm (1 1/4").  Fornecimento.</t>
  </si>
  <si>
    <t>IP 30.20.0509 (/)</t>
  </si>
  <si>
    <t>Luva para eletroduto, de PVC rígido, roscável, de 50mm (2").  Fornecimento.</t>
  </si>
  <si>
    <t>IP 30.20.0515 (/)</t>
  </si>
  <si>
    <t>Luva para eletroduto, de PVC rígido, roscável, de 75mm (3").  Fornecimento.</t>
  </si>
  <si>
    <t>IP 30.25 Eletrodutos Flexíveis</t>
  </si>
  <si>
    <t>IP 30.25.0053 (/)</t>
  </si>
  <si>
    <t>Conduite flexível galvanizado, de 19mm (3/4").  Fornecimento e colocação.</t>
  </si>
  <si>
    <t>IP 30.30 Conexões de Alumínio</t>
  </si>
  <si>
    <t>IP 30.30.0112 (/)</t>
  </si>
  <si>
    <t>Box curvo de alumínio de 38mm (1 1/2").  Fornecimento.</t>
  </si>
  <si>
    <t>IP 30.30.0115 (/)</t>
  </si>
  <si>
    <t>Box curvo de alumínio com bucha e arruela de 50mm (2").  Fornecimento.</t>
  </si>
  <si>
    <t>IP 30.30.0121 (/)</t>
  </si>
  <si>
    <t>Box curvo de alumínio com bucha e arruela de 75mm (3").  Fornecimento.</t>
  </si>
  <si>
    <t>IP 35 Quadros, Armários, Gabinetes e Equipamentos</t>
  </si>
  <si>
    <t>IP 35.10 Gabinetes</t>
  </si>
  <si>
    <t>IP 35.10.0050 (/)</t>
  </si>
  <si>
    <t>Chapa de ferro galvanizado nº 24, de (1x2)m.  Fornecimento.</t>
  </si>
  <si>
    <t>IP 35.15 Comandos</t>
  </si>
  <si>
    <t>IP 35.15.0050 (/)</t>
  </si>
  <si>
    <t>Comando em grupo CRJ-04 ou similar, 85A.  Fornecimento.</t>
  </si>
  <si>
    <t>IP 35.15.0200 (/)</t>
  </si>
  <si>
    <t>Comando em grupo CRJ-05/220V(140A).  Fornecimento.</t>
  </si>
  <si>
    <t>IP 35.15.0400 (/)</t>
  </si>
  <si>
    <t>Comando para IP, com caixa trifásico, capacidade de 45A, tipo CRJ-07, 220/127V.  Fornecimento.</t>
  </si>
  <si>
    <t>IP 35.20 Equipamentos</t>
  </si>
  <si>
    <t>IP 35.20.0200 (/)</t>
  </si>
  <si>
    <t>Colocação de equipamentos de comando de circuito, padrão RIOLUZ; exclusive o fornecimento das ferragens de fixação e do comando.</t>
  </si>
  <si>
    <t>IP 35.20.0203 (/)</t>
  </si>
  <si>
    <t>Colocação de equipamentos de comando de circuito, padrão RIOLUZ, com fornecimento de ferragens de fixação; exclusive o fornecimento do comando.</t>
  </si>
  <si>
    <t>IP 35.20.0250 (/)</t>
  </si>
  <si>
    <t>Conjunto para montagem de indicador visual de direção de vento (biruta) adaptado para balizamento noturno.  Fornecimento.</t>
  </si>
  <si>
    <t>IP 35.20.0500 (/)</t>
  </si>
  <si>
    <t>Fonte de emergência (No BreaK), com potência de 2Kva, 220V/220V, autonomia a plena carga de 30min.  Fornecimento.</t>
  </si>
  <si>
    <t>IP 40 Chaves, Fusíveis e Disjuntores</t>
  </si>
  <si>
    <t>IP 40.05 Chaves</t>
  </si>
  <si>
    <t>IP 40.05.0100 (/)</t>
  </si>
  <si>
    <t>Chave blindada, bipolar, 60A.  Fornecimento.</t>
  </si>
  <si>
    <t>IP 40.05.0300 (/)</t>
  </si>
  <si>
    <t>Chave corta circuito, de 100A, 15Kv, com fusível de cartucho tipo S-1, exclusive elos fusíveis.  Fornecimento.</t>
  </si>
  <si>
    <t>IP 40.10 Elo-Fusíveis e Fusíveis</t>
  </si>
  <si>
    <t>IP 40.10.0200 (/)</t>
  </si>
  <si>
    <t>Elo-fusível, tipo H, de 100A.  Fornecimento.</t>
  </si>
  <si>
    <t>IP 40.10.0300 (/)</t>
  </si>
  <si>
    <t>Elo-fusível, tipo K, de 100A, 15Kv.  Fornecimento.</t>
  </si>
  <si>
    <t>IP 40.10.0350 (/)</t>
  </si>
  <si>
    <t>Elo-fusível, tipo K, de 200A, 15Kv.  Fornecimento.</t>
  </si>
  <si>
    <t>IP 40.10.0500 (/)</t>
  </si>
  <si>
    <t>Fusível NH, tamanho 01, corrente nominal de 36A, Siemens ou similar.  Fornecimento.</t>
  </si>
  <si>
    <t>IP 40.10.0521 (/)</t>
  </si>
  <si>
    <t>Fusível NH, tamanho 00, corrente nominal de 125A, Siemens ou similar.  Fornecimento.</t>
  </si>
  <si>
    <t>IP 40.10.0532 (/)</t>
  </si>
  <si>
    <t>Fusível NH, tamanho 00, corrente nominal de 160A, Siemens ou similar.  Fornecimento.</t>
  </si>
  <si>
    <t>IP 40.15 Disjuntores</t>
  </si>
  <si>
    <t>IP 40.15.0106 (/)</t>
  </si>
  <si>
    <t>Disjuntor termomagnético, bipolar de 20A.  Fornecimento.</t>
  </si>
  <si>
    <t>IP 40.15.0212 (/)</t>
  </si>
  <si>
    <t>Disjuntor termomagnético, tripolar de 40A.  Fornecimento.</t>
  </si>
  <si>
    <t>IP 40.15.0250 (/)</t>
  </si>
  <si>
    <t>Disjuntor termomagnético, tripolar de 100A.  Fornecimento.</t>
  </si>
  <si>
    <t>IP 45 Relés</t>
  </si>
  <si>
    <t>IP 45.05 Relé</t>
  </si>
  <si>
    <t>IP 45.05.0050 (/)</t>
  </si>
  <si>
    <t>Base externa para relé fotoelétrico.  Fornecimento.</t>
  </si>
  <si>
    <t>IP 45.05.0275 (/)</t>
  </si>
  <si>
    <t>Relé fotoeletrônico para iluminação pública, tipo FAIL-OFF, tensão de alimentação de 105V e 305V, potência da carga 1000W ou 1800VA, corrente máxima da carga 10A.  Corpo em policarbonato na cor azul, estabilizado ao UV; pinos em latão estanhado, devendo atender a especificação EM-RIOLUZ-66 e ANSI C136.10 e NBR 5126, no que couber.  Fornecimento.</t>
  </si>
  <si>
    <t>IP 45.05.0300 (/)</t>
  </si>
  <si>
    <t>Relé temporizado, coel, tipo RTQD.  Fornecimento.</t>
  </si>
  <si>
    <t>IP 45.05.0350 (/)</t>
  </si>
  <si>
    <t>Relé temporizado, tipo FLT 01/NF.  Fornecimento.</t>
  </si>
  <si>
    <t>IP 45.10 Colocação de Relés</t>
  </si>
  <si>
    <t>IP 45.10.0050 (/)</t>
  </si>
  <si>
    <t>Colocação de relé fotoelétrico individual, com base em poste (aço ou concreto) de acordo com o padrão da RIOLUZ; exclusive fornecimento do relé e base.</t>
  </si>
  <si>
    <t>IP 45.10.0100 (/)</t>
  </si>
  <si>
    <t>Colocação de relé fotoelétrico individual, com base, em ponta de braço ou poste curvo (aço ou concreto) de acordo com o padrão da RIOLUZ, com fornecimento das ferragens de fixação; exclusive fornecimento do relé e base.</t>
  </si>
  <si>
    <t>IP 45.10.0150 (/)</t>
  </si>
  <si>
    <t>Colocação de relé fotoelétrico individual, com base em poste (aço ou concreto) de acordo com o padrão da RIOLUZ, exclusive fornecimento das ferragens de fixação e do relé fotoelétrico e base.</t>
  </si>
  <si>
    <t>IP 50 Luminárias, Projetores, Reatores e Lâmpadas</t>
  </si>
  <si>
    <t>IP 50.05 Luminárias</t>
  </si>
  <si>
    <t>IP 50.05.0065 (/)</t>
  </si>
  <si>
    <t>Luminária LRJ-35/1 p/lâmpada VS/MVM 70 W, c/equipamento auxiliar integrado, tensão 220V, encaixe em tubo com diâmetro de 48mm, difusor em vidro policurvado temperado, refletor em chapa de alumínio de alta pureza, grau de proteção mínima IP-65, receptáculo E-27, especificação EM-RIOLUZ nº 105</t>
  </si>
  <si>
    <t>IP 50.05.0105 (/)</t>
  </si>
  <si>
    <t>Luminária LRJ-35/1 p/lâmpada VS/MVM 100 W, c/equipamento auxiliar integrado, tensão 220V, encaixe em tubo com diâmetro de 48mm, difusor em vidro policurvado temperado, refletor em chapa de alumínio de alta pureza, grau de proteção mínima IP-65, receptáculo E-40, especificação EM-RIOLUZ nº 105. Fornecimento.</t>
  </si>
  <si>
    <t>IP 50.05.0157 (/)</t>
  </si>
  <si>
    <t>Luminária LRJ-34 para lâmpada vapor de sódio ou multivapor metálico de 150W, IP-66, vidro curvo ou policurvado, corpo em alumínio injetado alta pressão, para encaixe em tubo com diâmetro de 60,3mm, com equipamento auxiliar integrado 220V (EM-RIOLUZ 30), refletor em chapa de alumínio de alta pureza (99,85%), conforme especificação EM-RIOLUZ Nº 82.  Fornecimento.</t>
  </si>
  <si>
    <t>IP 50.05.0166 (/)</t>
  </si>
  <si>
    <t>Luminária LRJ-36/1 p/ lâmpada VS/MVM de 150 W, c/ equipamento auxiliar integrado, tensão 220V, encaixe em tubo com diâmetro de 48mm, difusor em vidro policurvado temperado, refletor em chapa de alumínio de alta pureza, grau de proteção mínima IP-65, receptáculo E-40, especificação EM-RIOLUZ nº 106. Fornecimento.</t>
  </si>
  <si>
    <t>IP 50.05.0253 (/)</t>
  </si>
  <si>
    <t>Luminária LRJ-33 para lâmpada vapor de sódio ou multivapor metálico de 250W, IP-66, vidro curvo, corpo em alumínio injetado, para encaixe em tubo com diâmetro de 60,3mm, com equipamento auxiliar integrado (EM-RIOLUZ nº 30), refletor em chapa de alumínio 99,85% conforme especificação EM-RIOLUZ nº 63.  Fornecimento.</t>
  </si>
  <si>
    <t>IP 50.05.0285 (/)</t>
  </si>
  <si>
    <t>Luminária LRJ-37/1 p/lâmpada VS/MVM 250 W, c/equipamento auxiliar integrado, tensão 220V, encaixe em tubo com diâmetro de 48mm, difusor em vidro policurvado temperado, refletor em chapa de alumínio de alta pureza, grau de proteção mínima IP-65, receptáculo E-40, especificação EM-RIOLUZ nº 107. Fornecimento.</t>
  </si>
  <si>
    <t>IP 50.05.0303 (/)</t>
  </si>
  <si>
    <t>Luminária LRJ-32 para lâmpada vapor de sódio ou multivapor metálico de 400W, IP-66, vidro curvo, corpo em alumínio injetado, para encaixe em tubo com diâmetro de 60,3mm, com equipamento auxiliar integrado (EM-RIOLUZ nº 30), refletor em chapa de alumínio 99,85% conforme especificação EM-RIOLUZ nº 62.  Fornecimento.</t>
  </si>
  <si>
    <t>IP 50.05.0350 (/)</t>
  </si>
  <si>
    <t>Luminária a led, LEDRJ-01, corpo em alumínio injetado/extrudado, para instalação em ponta de braço/núcleo, potência máxima de 20 W, fluxo mínimo 1500lm, temperatura de cor 4000/5500 K, IP 66, IK 08, resistente à UV, tensão de 100/240 V, eficiência mínima 90,6 lm/W, IRC maior ou igual à 70, temperatura de operação de -20/75° C. ESPECIFICAÇÃO: EM-RIOLUZ-094. Fornecimento</t>
  </si>
  <si>
    <t>IP 50.05.0400 (/)</t>
  </si>
  <si>
    <t>Luminária a led, LEDRJ-01/01, corpo em alumínio injetado/extrudado, para instalação em ponta de braço/núcleo, potência máxima de 20 W, fluxo mínimo 1500lm, facho frontal, temperatura de cor 4000/5500 K, IP 66, IK 08, resistente à UV, tensão de 100/240 V, eficiência mínima 90,6 lm/W, IRC maior ou igual à 70, temperatura de operação de -20/75° C. ESPECIFICAÇÃO: EM-RIOLUZ-094. Fornecimento</t>
  </si>
  <si>
    <t>IP 50.05.0450 (/)</t>
  </si>
  <si>
    <t>Luminária a led, LEDRJ-02, corpo em alumínio injetado/extrudado, para instalação em ponta de braço/núcleo, potência máxima de 55 W, fluxo mínimo 4000lm, temperatura de cor 4000/5500 K, IP 66, IK 08, resistente à UV, tensão de 100/240 V, eficiência mínima 90,6 lm/W, IRC maior ou igual à 70, temperatura de operação de -20/75° C. ESPECIFICAÇÃO: EM-RIOLUZ-094. Fornecimento</t>
  </si>
  <si>
    <t>IP 50.05.0500 (/)</t>
  </si>
  <si>
    <t>Luminária a led, LEDRJ-03, corpo em alumínio injetado/extrudado, para instalação em ponta de braço/núcleo, potência máxima de 85 W, fluxo mínimo 6000lm, temperatura de cor 4000/5500 K, IP 66, IK 08, resistente à UV, tensão de 100/240 V, eficiência mínima 90,6 lm/W, IRC maior ou igual à 70, temperatura de operação de -20/75° C. ESPECIFICAÇÃO: EM-RIOLUZ-094. Fornecimento</t>
  </si>
  <si>
    <t>IP 50.05.0550 (/)</t>
  </si>
  <si>
    <t>Luminária a led, LEDRJ-04, corpo em alumínio injetado/extrudado, para instalação em ponta de braço/núcleo, potência máxima de 125 W, fluxo mínimo 8000lm, temperatura de cor 4000/5500 K, IP 66, IK 08, resistente à UV, tensão de 100/240 V, eficiência mínima 90,6 lm/W, IRC maior ou igual à 70, temperatura de operação de -20/75° C. ESPECIFICAÇÃO: EM-RIOLUZ-094. Fornecimento</t>
  </si>
  <si>
    <t>IP 50.05.0600 (/)</t>
  </si>
  <si>
    <t>Luminária a led, LEDRJ-05, corpo em alumínio injetado/extrudado, para instalação em ponta de braço/núcleo, potência máxima de 170 W, fluxo mínimo 9000lm, temperatura de cor 4000/5500 K, IP 66, IK 08, resistente à UV, tensão de 100/240 V, eficiência mínima 90,6 lm/W, IRC maior ou igual à 70, temperatura de operação de -20/75° C. ESPECIFICAÇÃO: EM-RIOLUZ-094. Fornecimento</t>
  </si>
  <si>
    <t>IP 50.05.0650 (/)</t>
  </si>
  <si>
    <t>Luminária a led, LEDRJ-06, corpo em alumínio injetado/extrudado, para instalação em ponta de braço/núcleo, potência máxima de 210 W, fluxo mínimo 10000lm, temperatura de cor 4000/5500 K, IP 66, IK 08, resistente à UV, tensão de 100/240 V, eficiência mínima 90,6 lm/W, IRC maior ou igual à 70, temperatura de operação de -20/75° C. ESPECIFICAÇÃO: EM-RIOLUZ-094. Fornecimento</t>
  </si>
  <si>
    <t>IP 50.05.0700 (/)</t>
  </si>
  <si>
    <t>Luminária a led, LEDRJ-07, corpo em alumínio injetado/extrudado, para instalação em ponta de braço/núcleo, potência máxima de 250 W, fluxo mínimo 20000 lm, temperatura de cor 4000/5500 K, IP 66, IK 08, resistente à UV, tensão de 100/240 V, eficiência mínima 90,6 lm/W, IRC maior ou igual à 70, temperatura de operação de -20/75° C. ESPECIFICAÇÃO: EM-RIOLUZ-094. Fornecimento</t>
  </si>
  <si>
    <t>IP 50.05.0750 (/)</t>
  </si>
  <si>
    <t>Luminária a led, LEDRJ-08, corpo em alumínio injetado/extrudado, para instalação em ponta de braço/núcleo, potência máxima de 350 W, fluxo mínimo 30000 lm, temperatura de cor 4000/5500 K, IP 66, IK 08, resistente à UV, tensão de 100/240 V, eficiência mínima 90,6 lm/W, IRC maior ou igual à 70, temperatura de operação de -20/75° C. ESPECIFICAÇÃO: EM-RIOLUZ-094. Fornecimento</t>
  </si>
  <si>
    <t>IP 50.10 Luminárias Decorativas</t>
  </si>
  <si>
    <t>IP 50.10.0100 (/)</t>
  </si>
  <si>
    <t>Luminária decorativa LDRJ-14 para lâmpada fluorescente compacta de 18W, com equipamento auxiliar eletromagnético integrado, para instalação em parede, corpo e grade de proteção em liga de alumínio fundido tipo ASTM-SG-7A ou SAE-23 pintados com tinta esmalte na cor cinza martelado, refrator prismático em vidro  borosilicato, receptáculo para base G-24d-2, conforme desenho A3-1900-PD  e especificação EM-RIOLUZ nº 23.  Fornecimento.</t>
  </si>
  <si>
    <t>IP 50.10.0153 (/)</t>
  </si>
  <si>
    <t>Luminária decorativa LDRJ-15, para lâmpada fluorescente compacta de 26W, para instalação no teto, corpo e grade de proteção em liga de alumínio fundido tipo ASTM-SG-7A ou SAE-23 pintados com tinta esmalte na cor cinza martelado, grade rosqueada ao corpo, refrator em vidro borosilicato rosqueado ao corpo, receptáculo para base G-24d-3, conforme desenho A4-1905-PD EM-RIOLUZ nº 23.  Fornecimento.</t>
  </si>
  <si>
    <t>IP 50.10.0200 (/)</t>
  </si>
  <si>
    <t>Luminária decorativa LDRJ-06 para lâmpada a vapor de sódio ou multivapor metálico de 70W, com equipamento auxiliar integrado 220/250V (EM-RIOLUZ-30), encaixe em base de seção retangular (A4-1819-PD EM RIO LUZ nº 40), corpo em chapa zincada com pintura externa de acabamento em preto semi-fosco, difusor em vido plano, refletor estampado em chapa de alumínio, conforme desenho A4-1817-PD e especificação EM-RIOLUZ nº 23.  Fornecimento.</t>
  </si>
  <si>
    <t>IP 50.10.0203 (/)</t>
  </si>
  <si>
    <t>Luminária decorativa LDRJ-07 para lâmpada a vapor de sódio ou multivapor metálico de 70W, com equipamento auxiliar integrado, base em alumínio fundido, com alojamento e suporte para equipamento auxiliar (reator, capacitor, ingnitor), com encaixe para tubo com diâmetro de 48mm, difusor em polipropileno, com receptáculo E-27, conforme desenho A3-1965-PD.  Fornecimento.</t>
  </si>
  <si>
    <t>IP 50.10.0206 (/)</t>
  </si>
  <si>
    <t>Luminária decorativa LDRJ-09 para lâmpada a vapor de sódio ou multivapor metálico de 70W, com equipamento auxiliar integrado, base em alumínio fundido, com alojamento e suporte para equipamento auxiliar (reator, capacitor, ingnitor), com encaixe para tubo com diâmetro de 48mm, difusor em polipropileno, com receptáculo E-27, conforme desenho A3-1966-PD.  Fornecimento.</t>
  </si>
  <si>
    <t>IP 50.10.0209 (/)</t>
  </si>
  <si>
    <t>Luminária decorativa LDRJ-06 para lâmpada a vapor de sódio ou multivapor metálico de 150W, com equipamento auxiliar integrado 220/250V (EM-RIOLUZ-30), encaixe em base de seção retangular (A4-1819-PD EM RIO LUZ nº 40), corpo em chapa zincada com pintura externa de acabamento em preto semi-fosco, difusor em vido plano, refletor estampado em chapa de alumínio, conforme desenho A4-1818-PD e especificação EM-RIOLUZ nº 23.  Fornecimento.</t>
  </si>
  <si>
    <t>IP 50.10.0250 (/)</t>
  </si>
  <si>
    <t>Luminária decorativa LDRJ-16, para lâmpada multivapor metálico de 70/100/150W, para instalação em piso, receptáculo E-27, conforme desenho A4-1904-PD EM-RIOLUZ  nº 23.  Fornecimento.</t>
  </si>
  <si>
    <t>IP 50.10.0300 (/)</t>
  </si>
  <si>
    <t>Luminária decorativa LDRJ-20 para lâmpada multivapor metálico de 100W, semi esférica, com equipamento auxiliar integrado instalado em bandeja de chapa de aço galvanizado, aro e carcaça em alumínio injetado de alta pressão, grau de proteção mínimo IP-55, acabamento com tratamento de fosfatação e pintura poliester, refletor em chapa de alumínio de alta pureza e anodização com selagem, difusor em vidro temperado com 5mm de espessura, com dispositivo de segurança para abertura de acesso ao equipamento de segurança, parafusos de aço inox receptáculo E-27. Fornecimento.</t>
  </si>
  <si>
    <t>IP 50.10.0350 (/)</t>
  </si>
  <si>
    <t>Luminária decorativa LDRJ-11 para lâmpada MVM 150W, com equipamento auxiliar integrado, projetor para vapor de metálico bilateral 150 W, rebatedor, e suporte (conjunto completo).  Conforme especificação EM-RIOLUZ-23, Desenho A4-1863-PD (ultima revisão).  Fornecimento.</t>
  </si>
  <si>
    <t>IP 50.15 Projetores</t>
  </si>
  <si>
    <t>IP 50.15.0409 (/)</t>
  </si>
  <si>
    <t>Projetor PRJ-01, modelo IP-67, para lâmpada a vapor de sódio ou multivapor metálico de 250/400W tubular, em liga de alumínio fundido tipo ASTM-SG-70A ou SAE 323, visor de vidro plano, incolor, temperado, resistente a impactos e choque térmico, grau de proteção mínimo=IP67, suporte tipo "U", em ferro galvanizado por imersão a quente, conforme especificação EM-RIO-LUZ n° 20.  Fornecimento.</t>
  </si>
  <si>
    <t>IP 50.15.0420 (/)</t>
  </si>
  <si>
    <t>Projetor PRJ-27, para uma lâmpada vapor de sódio ou multivapor metálico de 250/400W, tubular, com equipamento auxiliar integrado, em liga de alumínio injetado à alta pressão - IP 65.  Refletor em chapa de alumínio de alta pureza (99,50%) estampado, anodizado e abrilhantado quimicamente, apresentando variados tipos de refletores possibilitando diferentes distribuições fotométricas.  Visor em vidro incolor plano liso com transparência mínima de 90%, temperado, resistente à impacto (IK08) e à choque térmico.  Fecho em aço inoxidável através de alavanca de pressão automática, suporte de fixação em "U" em barra chata de aço galvanizado à quente com dispositivo para indicação de ângulo de montagem, acabamento em pintura eletrostática em poliéster em pó, conforme especificação EM-RIOLUZ-72.  Fornecimento.</t>
  </si>
  <si>
    <t>IP 50.15.0426 (/)</t>
  </si>
  <si>
    <t>Projetor PRJ-28, para uma lâmpada vapor de sódio de 50/70/100/150W ou multivapor metálico de 35/70/100/150W, tubular, com equipamento auxiliar integrado, em liga de alumínio injetado à alta pressão - IP 65.  Refletor em chapa de alumínio de alta pureza (99,50%) estampado, anodizado e abrilhantado quimicamente, apresentando variados tipos de refletores possibilitando diferentes distribuições fotométricas.  Visor em vidro incolor plano liso com transparência mínima de 90%, temperado, resistente à impacto (IK08) e à choque térmico.  Fecho em aço inoxidável através de alavanca de pressão automática, suporte de fixação em "U" em barra chata de aço galvanizado à quente com dispositivo para indicação de ângulo de montagem, acabamento em pintura eletrostática em poliéster em pó, conforme especificação EM-RIOLUZ-71.  Fornecimento.</t>
  </si>
  <si>
    <t>IP 50.20 Bases e Núcleos para Luminárias</t>
  </si>
  <si>
    <t>IP 50.20.0068 (/)</t>
  </si>
  <si>
    <t>Núcleo simples para luminárias em aço de baixo teor de carbono SAE 1010/1020 galvanizado a fusão, interna e externamente por imersão única em banho de zinco, conforme NBR-7398 e 7400 da ABNT, núcleo diâmetro interno de 68mm, braços com diâmetro externo de 48mm, comprimento de 140mm, conforme desenho A2-1791-PD e especificação EM-RIOLUZ nº 40.  Fornecimento e instalação.</t>
  </si>
  <si>
    <t>IP 50.20.0078 (/)</t>
  </si>
  <si>
    <t>Núcleo simples para luminárias em aço de baixo teor de carbono SAE 1010/1020 galvanizado a fusão, interna e externamente por imersão única em banho de zinco, conforme NBR-7398 e 7400 da ABNT, núcleo diâmetro interno de 128mm, braços com diâmetro externo de 60,3mm, comprimento de 160mm, conforme desenho A2-1913-PD e especificação EM-RIOLUZ nº 40.  Fornecimento e instalação.</t>
  </si>
  <si>
    <t>IP 50.20.0100 (/)</t>
  </si>
  <si>
    <t>Núcleo simples para luminárias decorativas LDRJ-07/09, em aço de baixo teor de carbono SAE 1010/1020 galvanizado à fusão, interna e externamente por imersão única em banho de zinco, conforme NBR-7398 e 7400 da ABNT, núcleo diâmetro interno de 68mm, com pescoço de 50mm de altura e diâmetro externo de 48mm, conforme desenho A2-1824-PD e especificação EM-RIOLUZ n.º 40.  Fornecimento.</t>
  </si>
  <si>
    <t>IP 50.20.0112 (/)</t>
  </si>
  <si>
    <t>Núcleo simples para luminária LDRJ-11 em aço de baixo teor de carbono SAE 1010/2020 galvanizado a fusão, interna e externamente por imersão única em banho de zinco, conforme NBR-7398 e 7400 da ABNT, para instalação em poste de aço curvo ou reto de 9,00m de altura útil.  Conforme especificação EM-RIOLUZ-40, Desenho A4-1990-PD.  Fornecimento.</t>
  </si>
  <si>
    <t>IP 50.20.0128 (/)</t>
  </si>
  <si>
    <t>Núcleo duplo para luminárias em aço de baixo teor de carbono SAE 1010/1020 galvanizado a fusão, interna e externamente por imersão única em banho de zinco, conforme NBR-7398 e 7400 da ABNT, núcleo diâmetro interno de 68mm, braços com diâmetro externo de 48mm, comprimento de 140mm, conforme desenho A2-1791-PD e especificação EM-RIOLUZ nº 40.  Fornecimento e instalação.</t>
  </si>
  <si>
    <t>IP 50.20.0138 (/)</t>
  </si>
  <si>
    <t>Núcleo duplo para luminárias em aço de baixo teor de carbono SAE 1010/1020 galvanizado a fusão, interna e externamente por imersão única em banho de zinco, conforme NBR-7398 e 7400 da ABNT, núcleo diâmetro interno de 128mm, braços com diâmetro externo de 60,3mm, comprimento de 160mm, conforme desenho A2-1913-PD e especificação EM-RIOLUZ nº 40.  Fornecimento e instalação.</t>
  </si>
  <si>
    <t>IP 50.20.0218 (/)</t>
  </si>
  <si>
    <t>Núcleo triplo para luminárias em aço de baixo teor de carbono SAE 1010/1020 galvanizado a fusão, interna e externamente por imersão única em banho de zinco, conforme NBR-7398 e 7400 da ABNT, núcleo diâmetro interno de 68mm, braços com diâmetro externo de 48mm, comprimento de 140mm, conforme desenho A2-1791-PD e especificação EM-RIOLUZ nº 40.  Fornecimento e instalação.</t>
  </si>
  <si>
    <t>IP 50.20.0228 (/)</t>
  </si>
  <si>
    <t>Núcleo triplo para luminárias em aço de baixo teor de carbono SAE 1010/1020 galvanizado a fusão, interna e externamente por imersão única em banho de zinco, conforme NBR-7398 e 7400 da ABNT, núcleo diâmetro interno de 128mm, braços com diâmetro externo de 60,3mm, comprimento de 368mm, conforme desenho A2-1621-PD e especificação EM-RIOLUZ nº 40.  Fornecimento e instalação.</t>
  </si>
  <si>
    <t>IP 50.20.0270 (/)</t>
  </si>
  <si>
    <t>Núcleo quadruplo para luminárias em aço de baixo teor de carbono SAE 1010/1020 galvanizado a fusão, interna e externamente por imersão única em banho de zinco, conforme NBR-7398 e 7400 da ABNT, núcleo diâmetro interno de 68mm, braços com diâmetro externo de 48mm, comprimento de 140mm, conforme desenho A2-1791-PD e especificação EM-RIOLUZ nº 40.  Fornecimento e instalação.</t>
  </si>
  <si>
    <t>IP 50.20.0278 (/)</t>
  </si>
  <si>
    <t>Núcleo quadruplo para luminárias em aço de baixo teor de carbono SAE 1010/1020 galvanizado a fusão, interna e externamente por imersão única em banho de zinco, conforme NBR-7398 e 7400 da ABNT, núcleo diâmetro interno de 128mm, braços com diâmetro externo de 60,3mm, comprimento de 368mm, conforme desenho A2-1621-PD e especificação EM-RIOLUZ nº 40.  Fornecimento e instalação.</t>
  </si>
  <si>
    <t>IP 50.20.0310 (/)</t>
  </si>
  <si>
    <t>Base múltipla para fixação de luminárias, em poste reto de 4,50 m até 6,00 m exclusive luminária e base. Colocação.</t>
  </si>
  <si>
    <t>IP 50.20.0325 (/)</t>
  </si>
  <si>
    <t>Base múltipla para fixação de luminárias, em poste reto, de 7,00m até 9,00 m, exclusive luminária e base. Colocação.</t>
  </si>
  <si>
    <t>IP 50.20.0340 (/)</t>
  </si>
  <si>
    <t>Base múltipla para fixação de luminárias, em poste reto de 10m até 11,00 m, exclusive luminária e base. Colocação.</t>
  </si>
  <si>
    <t>IP 50.20.0355 (/)</t>
  </si>
  <si>
    <t>Base múltipla para fixação de luminárias, em poste reto de 12m até 15m, exclusive luminária e base. Colocação</t>
  </si>
  <si>
    <t>IP 50.20.0370 (/)</t>
  </si>
  <si>
    <t>Base múltipla para fixação de luminárias, em poste reto de 16m até 20m, exclusive luminária e base. Colocação.</t>
  </si>
  <si>
    <t>IP 50.20.0395 (/)</t>
  </si>
  <si>
    <t>Suporte para instalação de projetores, em poste reto, de aço, concreto ou composto de poliéster reforçado com fibra de vidro - PRFV, de 7,00m até 9,00m, exclusive fornecimento do projetor e do suporte. Colocação</t>
  </si>
  <si>
    <t>IP 50.20.0410 (/)</t>
  </si>
  <si>
    <t>Suporte para instalação de projetores, em poste reto, de aço, concreto ou composto de Poliéster reforçado com Fibra de Vidro - PRFV, de 10,00m até 11,00m, exclusive fornecimento do projetor e do suporte. Colocação.</t>
  </si>
  <si>
    <t>IP 50.20.0425 (/)</t>
  </si>
  <si>
    <t>Suporte para instalação de projetores, em poste reto, de aço, concreto ou composto de poliéster reforçado com fibra de vidro - PRFV, de 12,00m até 15,00 m, exclusive fornecimento do projetor e do suporte. Colocação.</t>
  </si>
  <si>
    <t>IP 50.20.0440 (/)</t>
  </si>
  <si>
    <t>Suporte para instalação de projetores, em poste reto, de aço, concreto ou composto de poliéster reforçado com fibra de vidro - PRFV, de 16,00m até 20,00 m, exclusive fornecimento de projetor e do suporte. Colocação.</t>
  </si>
  <si>
    <t>IP 50.25 Lâmpadas</t>
  </si>
  <si>
    <t>IP 50.25.0056 (A)</t>
  </si>
  <si>
    <t>Lâmpada fluorescente compacta, espiral, 15W, base E-27, 220V, cor amarela. Fornecimento.</t>
  </si>
  <si>
    <t>IP 50.25.0156 (/)</t>
  </si>
  <si>
    <t>Lâmpada fluorescente compacta, dupla, de 18W, 2700ºK, referência PLC 18W.  Fornecimento.</t>
  </si>
  <si>
    <t>IP 50.25.0162 (/)</t>
  </si>
  <si>
    <t>Lâmpada fluorescente (PL) compactada dupla de 26W.  Fornecimento</t>
  </si>
  <si>
    <t>IP 50.25.0400 (/)</t>
  </si>
  <si>
    <t>Lâmpada multivapor metálico (MVM) de 35W, par, 3000°K, 30°.  Fornecimento.</t>
  </si>
  <si>
    <t>IP 50.25.0406 (/)</t>
  </si>
  <si>
    <t>Lâmpada de multivapor metálico (MVM) de 70W/220V/E-27, clara 4000°K, bulbo ovóide.  Fornecimento.</t>
  </si>
  <si>
    <t>IP 50.25.0408 (/)</t>
  </si>
  <si>
    <t>Lâmpada multivapor metálico (MVM), potência de 100W, base E-27, bulbo ovóide, claro, com proteção ANTI U.V., corrente 1.1A, tensão 100V, pulso de acendimento 2,8 a 4,0kV, fluxo luminoso nominal &gt;= 8500lm, temperatura de cor de 2700 a 3200ºK, vida média &gt;= 10000hs, posição de funcionamento universal. EM-RIOLUZ-57. Fornecimento.</t>
  </si>
  <si>
    <t>IP 50.25.0410 (/)</t>
  </si>
  <si>
    <t>Lâmpada multivapor metálico (MVM), potência de 100W, base E-27, bulbo ovóide, difuso reduzido, corrente 1.1A, tensão 100V, pulso de acendimento 2,8 a 4,0kV, fluxo luminoso nominal &gt;= 8100lm, temperatura de cor de 2700 a 3200ºK, vida média &gt;= 10000hs, posição de funcionamento universal. EM-RIOLUZ-57. Fornecimento.</t>
  </si>
  <si>
    <t>IP 50.25.0412 (/)</t>
  </si>
  <si>
    <t>Lâmpada de multivapor metálico (MVM) de 150W/220V/E-27.  Fornecimento.</t>
  </si>
  <si>
    <t>IP 50.25.0418 (/)</t>
  </si>
  <si>
    <t>Lâmpada de multivapor metálico (MVM) de 250/220V, bulbo ovóide.  Fornecimento.</t>
  </si>
  <si>
    <t>IP 50.25.0421 (/)</t>
  </si>
  <si>
    <t>Lâmpada de multivapor metálica (MVM), base E-40, bulbo tubular, de 250W, 4000/4600ºK, pulso de 0,58/0,75Kv.  Fornecimento.</t>
  </si>
  <si>
    <t>IP 50.25.0424 (/)</t>
  </si>
  <si>
    <t>Lâmpada multivapor metálico (MVM) de 400W, bulbo tubular, tensão de ignição maior ou igual a 3Kv e menor ou igual a 4,5Kv, temperatura de cor entre 4000 e 5000°K, posição de funcionamento horizontal mais ou menos 20° ou qualquer.  Fornecimento.</t>
  </si>
  <si>
    <t>IP 50.25.0427 (/)</t>
  </si>
  <si>
    <t>Lâmpada de multivapor metálico (MVM) de 400W, base E-40, bulbo ovóide, pulso 3,0/4,5Kv.  Fornecimento.</t>
  </si>
  <si>
    <t>IP 50.25.0806 (/)</t>
  </si>
  <si>
    <t>Lâmpada a vapor de sódio, alta pressão, potência de 70W, base E-27, bulbo ovóide, difuso, corrente 1,0A, tensão 90V, pulso de acendimento 2,5 a 4kv, fluxo luminoso nominal &gt;=5600 lm, temperatura de cor &gt;= 1900° K, vida média &gt;= 16000hs, posição de funcionamento universal a NBR - 662 e EM-RIOLUZ nº 57.  Fornecimento.</t>
  </si>
  <si>
    <t>IP 50.25.0809 (/)</t>
  </si>
  <si>
    <t>Lâmpada a vapor de sódio, alta pressão, potência de 100W, base E-40, bulbo ovóide, difuso, corrente 1,2A, tensão 100V, pulso de acendimento 2,8 a 4,5kv, fluxo luminoso nominal &gt;=9000 lm, temperatura de cor &gt;= 2000° K, vida média &gt;= 24000hs, posição de funcionamento universal a NBR - 662 e EM-RIOLUZ nº 57.  Fornecimento.</t>
  </si>
  <si>
    <t>IP 50.25.0812 (/)</t>
  </si>
  <si>
    <t>Lâmpada a vapor de sódio, tipo stand bay (com duplo tubo de arco), alta pressão, potência de 100W, base E-40, bulbo ovóide, difuso, corrente 1,2A, tensão 100V, pulso de acendimento 2,8 a 4,5kv, fluxo luminoso &gt;=9000 lm, temperatura de cor &gt;= 2000° K, vida média &gt;= 48000hs, posição de funcionamento universal a NBR-IEC 662 e EM-RIOLUZ nº 57.  Fornecimento.</t>
  </si>
  <si>
    <t>IP 50.25.0850 (/)</t>
  </si>
  <si>
    <t>Lâmpada a vapor de sódio, alta pressão, potência de 150W, base E-40, bulbo ovóide, difuso, corrente 1,8A, tensão 100V, pulso de acendimento 2,8 a 4,5kv, fluxo luminoso nominal &gt;=14000 lm, temperatura de cor &gt;= 1950° K, vida média &gt;= 24000hs, posição de funcionamento universal a NBR - 662 e EM-RIOLUZ nº 57.  Fornecimento.</t>
  </si>
  <si>
    <t>IP 50.25.0853 (/)</t>
  </si>
  <si>
    <t>Lâmpada a vapor de sódio, tipo stand bay,  alta pressão, potência de 150W, base E-40, bulbo ovóide, difuso, corrente 1,8A, tensão 100V, pulso de acendimento 2,8 a 4,5kv, fluxo luminoso &gt;=14000 lm, temperatura de cor &gt;= 1950° K, vida média &gt;= 48000hs, posição de funcionamento universal a NBR-IEC 662 e EM-RIOLUZ nº 57.  Fornecimento.</t>
  </si>
  <si>
    <t>IP 50.25.0900 (/)</t>
  </si>
  <si>
    <t>Lâmpada a vapor de sódio, alta pressão, potência de 250W, base E-40, bulbo ovóide, difuso, corrente 3A, tensão 100V, pulso de acendimento 2,8 a 4,5kv, fluxo luminoso nominal &gt;=25000 lm, temperatura de cor &gt;= 2000° K, vida média &gt;= 24000hs, posição de funcionamento universal a NBR - 662 e EM-RIOLUZ nº 57.  Fornecimento.</t>
  </si>
  <si>
    <t>IP 50.25.0901 (/)</t>
  </si>
  <si>
    <t>Lâmpada a vapor de sódio, potência de 100W, alta pressão, base E-40, bulbo tubular, corrente na lâmpada 1,2A, tensão de lâmpada 100V, pulso de acendimento 2,8 a 4,0kV, fluxo luminoso nominal &gt;= 9000lm, temperatura de cor &gt;= 2000K, vida média &gt;= 24000 hs, posição de funcionamento universal. EM-RIOLUZ nº 57 NBR IEC 662. Fornecimento.</t>
  </si>
  <si>
    <t>IP 50.25.0902 (/)</t>
  </si>
  <si>
    <t>Lâmpada a vapor de sódio, potência de 150W, alta pressão, base E-40, bulbo tubular, corrente na lâmpada 1,8A, tensão de lâmpada 100V, pulso de acendimento 2,8 a 4,0kV, fluxo luminoso nominal &gt;= 14.500lm, temperatura de cor &gt;= 1950K, vida média &gt;= 24000 hs, posição de funcionamento universal. EM-RIOLUZ nº 57 NBR IEC 662. Fornecimento.</t>
  </si>
  <si>
    <t>IP 50.25.0903 (/)</t>
  </si>
  <si>
    <t>Lâmpada a vapor de sódio, alta pressão, potência de 250W, base E-40, bulbo tubular, claro, corrente 3A, tensão 100V, pulso de acendimento 2,8 a 4,5kv, fluxo luminoso nominal &gt;=25000 lm, temperatura de cor &gt;= 2000° K, vida média &gt;= 24000hs, posição de funcionamento universal a NBR - 662 e EM-RIOLUZ nº 57.  Fornecimento.</t>
  </si>
  <si>
    <t>IP 50.25.1000 (/)</t>
  </si>
  <si>
    <t>Lâmpada a vapor de sódio, alta pressão, potência de 400W, base E-40, bulbo tubular, claro, corrente 4,6A, tensão 100V, pulso de acendimento 2,8 a 4,5kv, fluxo luminoso nominal &gt;=47500 lm, temperatura de cor &gt;= 1950° K, vida média &gt;= 24000hs, posição de funcionamento universal a NBR - 662 e EM-RIOLUZ nº 57.  Fornecimento.</t>
  </si>
  <si>
    <t>IP 50.30 Reatores</t>
  </si>
  <si>
    <t>IP 50.30.0062 (/)</t>
  </si>
  <si>
    <t>Reator aéreo para lâmpada VS/MVM 70W, com ignitor pico de tensão 2,8 a 4Kv, fator de potência mínimo 0,92, tensão de alimentação 220V, corrente na lâmpada 0,98A, tensão na lâmpada 90V, EM-RIOLUZ-30. Fornecimento.</t>
  </si>
  <si>
    <t>IP 50.30.0153 (/)</t>
  </si>
  <si>
    <t>Reator aéreo para lâmpada VS/MVM 150W, com ignitor pico de tensão 2,8 a 4Kv, fator de potência mínimo 0,92, tensão de alimentação 220V, corrente na lâmpada 1,8A, tensão na lâmpada 100V, EM-RIOLUZ-30, NBR-13593/13594, IEC-662.  Fornecimento.</t>
  </si>
  <si>
    <t>IP 50.30.0500 (/)</t>
  </si>
  <si>
    <t>Reator integrado para lâmpada VS/MVM 70W, com ignitor pico de tensão 2,8 a 4Kv, fator de potência mínimo 0,92, tensão de alimentação 220V, corrente na lâmpada 0,98A, tensão na lâmpada 90V, EM-RIOLUZ-30.  Fornecimento.</t>
  </si>
  <si>
    <t>IP 50.30.0600 (/)</t>
  </si>
  <si>
    <t>Reator integrado para lâmpada VS/MVM 150W, com ignitor pico de tensão 2,8 a 4Kv, fator de potência mínimo 0,92, tensão de alimentação 220/250V, corrente na lâmpada 1,8A, tensão na lâmpada 100V, EM-RIOLUZ-30, NBR-13593/13594, IEC-662.  Fornecimento.</t>
  </si>
  <si>
    <t>IP 50.35 Colocação de Luminária e Projetor em Cordoalha, Teto e Parede</t>
  </si>
  <si>
    <t>IP 50.35.0050 (/)</t>
  </si>
  <si>
    <t>Colocação de luminária equipada com lâmpada de descarga e acessórios, em cordoalha, exclusive luminária, inclusive fornecimento da cordoalha.</t>
  </si>
  <si>
    <t>IP 50.35.0100 (/)</t>
  </si>
  <si>
    <t>Colocação de luminária equipada com lâmpada de descarga e acessórios, em cordoalha, exclusive luminária e o fornecimento da cordoalha.</t>
  </si>
  <si>
    <t>IP 50.35.0150 (/)</t>
  </si>
  <si>
    <t>Colocação de luminária equipada com lâmpada de descarga e acessórios, em teto ou parede; exclusive luminária.</t>
  </si>
  <si>
    <t>IP 50.35.0200 (/)</t>
  </si>
  <si>
    <t>Colocação de 2 projetores equipados com lâmpada de descarga, fixado em  poste de aço ou concreto, inclusive ferragens de fixação, exclusive projetor.</t>
  </si>
  <si>
    <t>IP 50.35.0203 (/)</t>
  </si>
  <si>
    <t>Colocação de 2 projetores equipados com lâmpada de descarga, fixado em cruzeta nº 1; inclusive ferragens de fixação, exclusive projetor.</t>
  </si>
  <si>
    <t>IP 50.35.0250 (/)</t>
  </si>
  <si>
    <t>Colocação de 3 projetores equipados com lâmpadas de descarga, fixado em poste de concreto, inclusive ferragens de fixação, exclusive projetor.</t>
  </si>
  <si>
    <t>IP 50.35.0300 (/)</t>
  </si>
  <si>
    <t>Colocação de 4 projetores equipados com lâmpada de descarga, fixados em poste de aço reto; inclusive ferragens de fixação, exclusive projetores.</t>
  </si>
  <si>
    <t>IP 50.35.0500 (/)</t>
  </si>
  <si>
    <t>Colocação de projetor fixado em bandeja através de chumbadores de aço inox, exclusive projetor, chumbador e bandejamento.</t>
  </si>
  <si>
    <t>IP 50.35.0600 (/)</t>
  </si>
  <si>
    <t>Projetor fixado em suporte para instalação de projetores, em poste reto, de aço, concreto ou composto de Poliéster reforçado com Fibra de Vidro - PRFV, de 7,00m até 9,00m, inclusive interligação na rede de distribuição, exclusive fornecimento do projetor e do suporte. Colocação.</t>
  </si>
  <si>
    <t>IP 50.35.0650 (/)</t>
  </si>
  <si>
    <t>Projetor fixado suporte para instalação de projetores, em poste reto, de aço, concreto ou composto de Poliéster reforçado com Fibra de Vidro - PRFV, de 10m até 11m, inclusive interligação na rede de distribuição, exclusive fornecimento do projetor e do suporte. Colocação.</t>
  </si>
  <si>
    <t>IP 50.35.0700 (/)</t>
  </si>
  <si>
    <t>Projetor fixado em suporte para instalação de projetores, em poste reto, de aço, concreto ou composto de poliéster reforçado com fibra de vidro - PRFV, de 12m até 15m, inclusive interligação na rede de distribuição, exclusive fornecimento do projetor e do suporte. Colocação.</t>
  </si>
  <si>
    <t>IP 50.35.0750 (/)</t>
  </si>
  <si>
    <t>Projetor fixado em suporte para instalação de projetores, em poste reto, de aço, concreto ou composto de poliéster reforçado com fibra de vidro - PRFV, de 16m até 20m, inclusive interligação na rede de distribuição, exclusive fornecimento do projetor e do suporte. Colocação.</t>
  </si>
  <si>
    <t>IP 50.40 Colocação de Luminária de Postes</t>
  </si>
  <si>
    <t>IP 50.40.0050 (/)</t>
  </si>
  <si>
    <t>Colocação de luminária com lâmpada de descarga, com ou sem reator integrado, em ponta de braço ou poste reto (aço, concreto ou composto de poliéster reforçado com fibra de vidro - PRFV, seção única) até 6m de altura, exclusive fornecimento da luminária.</t>
  </si>
  <si>
    <t>IP 50.40.0100 (/)</t>
  </si>
  <si>
    <t>Colocação de luminária aberta com lâmpada de descarga, sem reator integrado, em ponta de braço, até 10m de altura, exclusive fornecimento da luminária.</t>
  </si>
  <si>
    <t>IP 50.40.0103 (/)</t>
  </si>
  <si>
    <t>Colocação de luminária fechada com lâmpada de descarga, com reator integrado, em ponta de braço ou poste de aço curvo até 10m de altura, exclusive fornecimento da luminária.</t>
  </si>
  <si>
    <t>IP 50.40.0106 (/)</t>
  </si>
  <si>
    <t>Colocação de luminária fechada com lâmpada de descarga, sem reator integrado, em ponta de braço ou poste de aço curvo, até 10m de altura, exclusive fornecimento da luminária.</t>
  </si>
  <si>
    <t>IP 50.40.0150 (/)</t>
  </si>
  <si>
    <t>Colocação de luminária com lâmpada de descarga, com ou sem reator integrado, em ponta de braço ou poste de aço curvo, de 11m até 15m de altura, exclusive fornecimento da luminária.</t>
  </si>
  <si>
    <t>IP 50.40.0160 (/)</t>
  </si>
  <si>
    <t>Colocação de luminária com lâmpada de descarga, com reator integrado, em ponta de braço ou poste reto (aço, concreto, ou composto de poliéster reforçado com fibra de vidro - PRFV) de 16m até 20m de altura, exclusive fornecimento da luminária e núcleo de fixação.</t>
  </si>
  <si>
    <t>IP 50.40.0200 (/)</t>
  </si>
  <si>
    <t>Colocação de luminária com lâmpada de descarga tipo Pétala, com ou sem reator integrado, em ponta de braço ou poste reto (aço ou concreto) de 15m de altura, exclusive fornecimento da luminária e núcleo de fixação.</t>
  </si>
  <si>
    <t>IP 50.40.0206 (/)</t>
  </si>
  <si>
    <t>Colocação de luminária com lâmpada de descarga tipo Pétala, com ou sem reator integrado, em ponta de braço ou poste reto (aço ou concreto) de 20m de altura, exclusive fornecimento da luminária e núcleo de fixação.</t>
  </si>
  <si>
    <t>IP 50.45 Colocação de Reatores</t>
  </si>
  <si>
    <t>IP 50.45.0050 (/)</t>
  </si>
  <si>
    <t>Colocação de reator, padrão RIOLUZ, para lâmpada de descarga, em poste de aço, concreto ou madeira, exclusive fornecimento do reator e ferragens de fixação.</t>
  </si>
  <si>
    <t>IP 50.45.0100 (/)</t>
  </si>
  <si>
    <t>Colocação de reator, padrão RIOLUZ, para lâmpada de descarga em poste (aço ou concreto), incluindo interligação na rede e na luminária e ferragens de fixação; exclusive fornecimento do reator.</t>
  </si>
  <si>
    <t>IP 50.45.0150 (/)</t>
  </si>
  <si>
    <t>Colocação de reator para lâmpada de descarga em teto, piso ou parede, inclusive interligação na rede e na luminária e ferragens de fixação, exclusive fornecimento de reator.</t>
  </si>
  <si>
    <t>IP 50.45.0500 (/)</t>
  </si>
  <si>
    <t>Colocação de reator com ignitor em bandeja.</t>
  </si>
  <si>
    <t>IP 55 Isolantes e Acessórios para Fixação</t>
  </si>
  <si>
    <t>IP 55.05 Isolantes</t>
  </si>
  <si>
    <t>IP 55.05.0050 (/)</t>
  </si>
  <si>
    <t>Fita isolante auto-fusão, de 19mmx10m.  Fornecimento.</t>
  </si>
  <si>
    <t>IP 55.05.0100 (/)</t>
  </si>
  <si>
    <t>Fita isolante plástica adesiva, de 19mmx20m.  Fornecimento.</t>
  </si>
  <si>
    <t>IP 55.05.0150 (/)</t>
  </si>
  <si>
    <t>Fita isolante, plástica ou auto-fusão, para proteção de emendas entre condutores, singelos ou múltiplos, exclusive fornecimento da fita isolante. Instalação.</t>
  </si>
  <si>
    <t>IP 55.10 Acessórios para Fixação</t>
  </si>
  <si>
    <t>IP 55.10.0050 (/)</t>
  </si>
  <si>
    <t>Arruela em alumínio de (13x2)mm.  Fornecimento.</t>
  </si>
  <si>
    <t>IP 55.10.0075 (/)</t>
  </si>
  <si>
    <t>Arruela de pressão de (13x2,5)mm.  Fornecimento.</t>
  </si>
  <si>
    <t>IP 55.10.0100 (/)</t>
  </si>
  <si>
    <t>Braçadeira, tipo copo, diâmetro 75mm (3").  Fornecimento.</t>
  </si>
  <si>
    <t>IP 55.10.0125 (/)</t>
  </si>
  <si>
    <t>Calço duplo número 4.  Fornecimento.</t>
  </si>
  <si>
    <t>IP 55.10.0200 (/)</t>
  </si>
  <si>
    <t>Chumbador de aço inoxidável 304, Tec Bolt, TBM 12.100, comprimento de 96mm e diâmetro de 1/2", com arruela lisa e de pressão e porca, Tecnart ou similar.  Fornecimento.</t>
  </si>
  <si>
    <t>IP 55.10.0250 (/)</t>
  </si>
  <si>
    <t>Chumbador de expansão de aço, com diâmetro de 1/2" e comprimento do parafuso de 3".    Fornecimento.</t>
  </si>
  <si>
    <t>IP 55.10.0300 (/)</t>
  </si>
  <si>
    <t>Cinta de aço galvanizado de 140mm (5 1/2").  Fornecimento.</t>
  </si>
  <si>
    <t>IP 55.10.0312 (/)</t>
  </si>
  <si>
    <t>Cinta de aço galvanizado de 220mm.  Fornecimento.</t>
  </si>
  <si>
    <t>IP 55.10.0450 (/)</t>
  </si>
  <si>
    <t>Cruzeta Q-3, de 6 pinos.  Fornecimento.</t>
  </si>
  <si>
    <t>IP 55.10.0512 (/)</t>
  </si>
  <si>
    <t>Grampo "U", número 5.  Fornecimento.</t>
  </si>
  <si>
    <t>IP 55.10.0800 (/)</t>
  </si>
  <si>
    <t>Parafuso com cabeça sextavada (5/8"x1 1/2").  Fornecimento.</t>
  </si>
  <si>
    <t>IP 55.10.0809 (/)</t>
  </si>
  <si>
    <t>Parafuso com cabeça sextavada de (12x1,75x50)mm.  Fornecimento.</t>
  </si>
  <si>
    <t>IP 55.10.0812 (/)</t>
  </si>
  <si>
    <t>Parafuso francês de (5/8"x2 1/2"). Fornecimento.</t>
  </si>
  <si>
    <t>IP 55.10.0850 (/)</t>
  </si>
  <si>
    <t>Parafuso de máquina sextavada de (1/2"x1 1/2").  Fornecimento.</t>
  </si>
  <si>
    <t>IP 55.10.0950 (/)</t>
  </si>
  <si>
    <t>Porca sextavada, em aço galvanizado, de 5/8" (16mm).  Fornecimento.</t>
  </si>
  <si>
    <t>IP 55.10.0959 (/)</t>
  </si>
  <si>
    <t>Porca sextavada de (12x1,75)mm.  Fornecimento.</t>
  </si>
  <si>
    <t>IP 55.15 Acessórios para Fixação de Postes</t>
  </si>
  <si>
    <t>IP 55.15.0050 (/)</t>
  </si>
  <si>
    <t>Base de aço para sustentação de poste fixada por chumbador em fundação de concreto armado.  Assentamento.</t>
  </si>
  <si>
    <t>IP 55.15.0150 (/)</t>
  </si>
  <si>
    <t>Cruzeta nº 2, de 2 pinos.  Fornecimento.</t>
  </si>
  <si>
    <t>IP 60 Serviços</t>
  </si>
  <si>
    <t>IP 60.05 Manutenção</t>
  </si>
  <si>
    <t>IP 60.05.0050 (/)</t>
  </si>
  <si>
    <t>Mão-de-obra para serviços de qualquer natureza. Turma de reparos.</t>
  </si>
  <si>
    <t>IP 60.05.0100 (/)</t>
  </si>
  <si>
    <t>Serviço de apoio às instalações requeridas à empreiteira, sendo: 1 encarregado. Turma de reparos.  Horário diurno.</t>
  </si>
  <si>
    <t>IP 60.05.0150 (/)</t>
  </si>
  <si>
    <t>Serviço de apoio às instalações requeridas à empreiteira, sendo: 2 ajudantes de  montador eletromecânico ou eletricista. Turma Técnica. Horário diurno.</t>
  </si>
  <si>
    <t>IP 60.10 Montagem de Postes de Ferro</t>
  </si>
  <si>
    <t>IP 60.10.0050 (/)</t>
  </si>
  <si>
    <t>Montagem de poste de ferro fundido tipo H-1, de 4,50m de altura útil, equipado com globo.</t>
  </si>
  <si>
    <t>IP 60.10.0100 (/)</t>
  </si>
  <si>
    <t>Montagem de poste de ferro fundido tipo H-3, de 4,50m de altura útil, equipado com globo.</t>
  </si>
  <si>
    <t>IP 60.20 Retiradas</t>
  </si>
  <si>
    <t>IP 60.20.0050 (/)</t>
  </si>
  <si>
    <t>Retirada de braço, padrão RIOLUZ, para fixação de luminárias.</t>
  </si>
  <si>
    <t>IP 60.20.0100 (/)</t>
  </si>
  <si>
    <t>Retirada de conjunto de aterramento.</t>
  </si>
  <si>
    <t>IP 60.20.0106 (/)</t>
  </si>
  <si>
    <t>Retirada de conjunto de ferragens em linha baixa tensão (B.T).</t>
  </si>
  <si>
    <t>IP 60.20.0112 (/)</t>
  </si>
  <si>
    <t>Retirada de conjunto de ferragens em rede de alta tensão (AT).</t>
  </si>
  <si>
    <t>IP 60.20.0150 (/)</t>
  </si>
  <si>
    <t>Retirada de condutores singelos ou múltiplos instalados em linha de dutos.</t>
  </si>
  <si>
    <t>IP 60.20.0200 (/)</t>
  </si>
  <si>
    <t>Retirada de conjunto de chaves fusíveis e ferragens em linha de 13,2Kv.</t>
  </si>
  <si>
    <t>IP 60.20.0250 (/)</t>
  </si>
  <si>
    <t>Retirada de equipamento do comando de circuito.</t>
  </si>
  <si>
    <t>IP 60.20.0300 (/)</t>
  </si>
  <si>
    <t>Retirada de lâmpada e acondicionamento em caixa de papelão, exclusive fornecimento da caixa.</t>
  </si>
  <si>
    <t>IP 60.20.0350 (/)</t>
  </si>
  <si>
    <t>Retirada de luminária em poste com 4,50m a 9m de altura.</t>
  </si>
  <si>
    <t>IP 60.20.0356 (/)</t>
  </si>
  <si>
    <t>Retirada de luminária em poste com 10m a 12m de altura.</t>
  </si>
  <si>
    <t>IP 60.20.0362 (/)</t>
  </si>
  <si>
    <t>Retirada de luminária em poste com 13m a 15m de altura.</t>
  </si>
  <si>
    <t>IP 60.20.0368 (/)</t>
  </si>
  <si>
    <t>Retirada de luminária em poste com 16m a 23m de altura.</t>
  </si>
  <si>
    <t>IP 60.20.0374 (/)</t>
  </si>
  <si>
    <t>Retirada de luminária em poste com 30m de altura.</t>
  </si>
  <si>
    <t>IP 60.20.0400 (/)</t>
  </si>
  <si>
    <t>Retirada de luminária, instalada em cordoalha, teto ou parede.</t>
  </si>
  <si>
    <t>IP 60.20.0450 (/)</t>
  </si>
  <si>
    <t>Retirada de projetor, instalado em teto, piso, parede ou poste.</t>
  </si>
  <si>
    <t>IP 60.20.0456 (/)</t>
  </si>
  <si>
    <t>Retirada de núcleo, para fixação de luminárias, instalado em topo de poste, até 15m de altura.</t>
  </si>
  <si>
    <t>IP 60.20.0462 (/)</t>
  </si>
  <si>
    <t>Retirada de núcleo, para fixação de luminárias, instalado em topo de poste, de 16m até 20m de altura.</t>
  </si>
  <si>
    <t>IP 60.20.0468 (/)</t>
  </si>
  <si>
    <t>Retirada de núcleo, para fixação de luminárias, instalado em topo de poste, de 21m até 45m de altura.</t>
  </si>
  <si>
    <t>IP 60.20.0500 (/)</t>
  </si>
  <si>
    <t>Retirada de poste de concreto ou aço de 4,50m a 9m.</t>
  </si>
  <si>
    <t>IP 60.20.0506 (/)</t>
  </si>
  <si>
    <t>Retirada de poste de concreto ou aço de 10m a 12m.</t>
  </si>
  <si>
    <t>IP 60.20.0512 (/)</t>
  </si>
  <si>
    <t>Retirada de poste de concreto ou aço de 13m a 15m.</t>
  </si>
  <si>
    <t>IP 60.20.0518 (/)</t>
  </si>
  <si>
    <t>Retirada de poste de concreto ou aço de 16m a 23m.</t>
  </si>
  <si>
    <t>IP 60.20.0550 (/)</t>
  </si>
  <si>
    <t>Retirada de poste de madeira.</t>
  </si>
  <si>
    <t>IP 60.20.0600 (/)</t>
  </si>
  <si>
    <t>Retirada de rede aérea de baixa tensão (BT) (lance).</t>
  </si>
  <si>
    <t>IP 60.20.0650 (/)</t>
  </si>
  <si>
    <t>Retirada de rede aérea de 13,2Kv (lance).</t>
  </si>
  <si>
    <t>IP 60.20.0700 (/)</t>
  </si>
  <si>
    <t>Retirada de reator para lâmpada de descarga instalado até 7m de altura.</t>
  </si>
  <si>
    <t>IP 60.20.0706 (/)</t>
  </si>
  <si>
    <t>Retirada de reator para lâmpada de descarga instalado de 8m até 12m de altura.</t>
  </si>
  <si>
    <t>IP 60.20.0712 (/)</t>
  </si>
  <si>
    <t>Retirada de reator para lâmpada de descarga instalado em caixa de passagem.</t>
  </si>
  <si>
    <t>IP 60.20.0750 (/)</t>
  </si>
  <si>
    <t>Retirada ou substituição de relé fotoelétrico individual, instalado até 12m de altura.</t>
  </si>
  <si>
    <t>IP 60.20.0800 (/)</t>
  </si>
  <si>
    <t>Retirada de transformadores de 5Kva até 112,5Kva.</t>
  </si>
  <si>
    <t>IP 60.20.0850 (/)</t>
  </si>
  <si>
    <t>Substituição de lâmpada e lavagem do refletor.</t>
  </si>
  <si>
    <t>IP 60.20.0856 (/)</t>
  </si>
  <si>
    <t>Substitução de lâmpada e lavagem do refrator.</t>
  </si>
  <si>
    <t>IP 60.20.0900 (/)</t>
  </si>
  <si>
    <t>Retirada de base múltipla para fixação de luminárias, instalado em topo de poste, de 4,50 m até 6,00 m de altura.</t>
  </si>
  <si>
    <t>IP 60.20.0915 (/)</t>
  </si>
  <si>
    <t>Retirada de base múltipla para fixação de luminárias, instalado em topo de poste, de 7,00m até 9,00 m de altura.</t>
  </si>
  <si>
    <t>IP 60.20.0930 (/)</t>
  </si>
  <si>
    <t>Retirada de base múltipla para fixação de luminárias, instalado em topo de poste, de 10,00 m até 11,00 m de altura.</t>
  </si>
  <si>
    <t>IP 60.20.0945 (/)</t>
  </si>
  <si>
    <t>Retirada de base múltipla para fixação de luminárias, instalado em topo de poste, de 12,00m até 15,00m de altura.</t>
  </si>
  <si>
    <t>IP 60.20.0960 (/)</t>
  </si>
  <si>
    <t>Retirada de base múltipla para fixação de luminárias, instalado em topo de poste, de 16,00m até 20,00m de altura.</t>
  </si>
  <si>
    <t>IP 60.20.1010 (/)</t>
  </si>
  <si>
    <t>Retirada de suporte para instalação de projetores instalado em poste reto de 12,00m até 15,00 m.</t>
  </si>
  <si>
    <t>IP 60.20.1025 (/)</t>
  </si>
  <si>
    <t>Retirada de suporte para instalação de projetores instalado em poste reto de 16,00m até 20,00 m.</t>
  </si>
  <si>
    <t>IP 99 Diversos</t>
  </si>
  <si>
    <t>IP 99.99 Diversos</t>
  </si>
  <si>
    <t>IP 99.99.0050 (/)</t>
  </si>
  <si>
    <t>Arame de ferro galvanizado de 12BWG, 2,76mm.  Fornecimento.</t>
  </si>
  <si>
    <t>IP 99.99.0100 (/)</t>
  </si>
  <si>
    <t>Calha de madeira com 2700mm de comprimento.  Fornecimento.</t>
  </si>
  <si>
    <t>IP 99.99.0150 (/)</t>
  </si>
  <si>
    <t>Capa isolante com resina de silicone para conector tipo cunha em instalação subterrânea.  Fornecimento e colocação.</t>
  </si>
  <si>
    <t>IP 99.99.0152 (/)</t>
  </si>
  <si>
    <t>Capa isolante para conector tipo cunha, para instalação subterrânea, tensão de 600V, com isolação de silicone estabilizado, para uso nos modelos de conectores de 1 a 14, padrão RIOLUZ.  Fornecimento.</t>
  </si>
  <si>
    <t>IT 02 Instalações de Ar Condicionado</t>
  </si>
  <si>
    <t>IT 02.05 Dutos e Tubulações</t>
  </si>
  <si>
    <t>IT 02.05.0100 (/)</t>
  </si>
  <si>
    <t>Duto em chapa de aço galvanizado para condicionamento de ar, isolado com chapa de isopor, inclusive grelha de aço carbono de (2,40x0,70)m.  Fornecimento, montagem e instalação.</t>
  </si>
  <si>
    <t>IT 02.05.0201 (/)</t>
  </si>
  <si>
    <t>Tubulação em cobre para interligação de Split System ao condensador/evaporador, inclusive isolamento térmico, alimentação elétrica, conexões e fixação, para aparelhos até 48.000 BTU.  Fornecimento e instalação.</t>
  </si>
  <si>
    <t>IT 05 Instalações Hidráulicas, de Gás e de Incêndio</t>
  </si>
  <si>
    <t>IT 05.05 Abertura e Fechamento Manual de Rasgos em Alvenaria e Concreto</t>
  </si>
  <si>
    <t>IT 05.05.0050 (/)</t>
  </si>
  <si>
    <t>Abertura e fechamento manual de rasgo em alvenaria, para passagem de tubos e dutos, com diâmetro de 1/2" a 1".</t>
  </si>
  <si>
    <t>IT 05.05.0053 (/)</t>
  </si>
  <si>
    <t>Abertura e fechamento manual de rasgo em alvenaria, para passagem de tubos e dutos, com diâmetro de 1 1/4" a 2".</t>
  </si>
  <si>
    <t>IT 05.05.0056 (/)</t>
  </si>
  <si>
    <t>Abertura e fechamento manual de rasgo em alvenaria, para passagem de tubos e dutos, com diâmetro de 2 1/2" a 4".</t>
  </si>
  <si>
    <t>IT 05.05.0100 (/)</t>
  </si>
  <si>
    <t>Abertura e fechamento manual de rasgo em concreto, para passagem de tubos e dutos, com diâmetro de 1/2" a 1".</t>
  </si>
  <si>
    <t>IT 05.05.0103 (/)</t>
  </si>
  <si>
    <t>Abertura e fechamento manual de rasgo em concreto, para passagem de tubos e dutos, com diâmetro de 1 1/4" a 2".</t>
  </si>
  <si>
    <t>IT 05.05.0106 (/)</t>
  </si>
  <si>
    <t>Abertura e fechamento manual de rasgo em concreto, para passagem de tubos e dutos, com diâmetro de 2 1/2" a 4".</t>
  </si>
  <si>
    <t>IT 05.10 Tubulações em PVC Rígido para Água Fria</t>
  </si>
  <si>
    <t>IT 05.10.0100 (A)</t>
  </si>
  <si>
    <t>Tubo de PVC rígido, roscável, para água fria, com diâmetro de 1/2" (20mm), inclusive conexões e emendas, exclusive abertura e fechamento de rasgo.  Fornecimento e instalação.</t>
  </si>
  <si>
    <t>IT 05.10.0103 (A)</t>
  </si>
  <si>
    <t>Tubo de  PVC rígido, roscável, para água fria, com diâmetro de  3/4" (19mm), inclusive conexões e emendas, exclusive abertura e fechamento de rasgo.  Fornecimento e instalação.</t>
  </si>
  <si>
    <t>IT 05.10.0106 (A)</t>
  </si>
  <si>
    <t>Tubo de PVC rígido, roscável, para água fria, com diâmetro de  1" (32mm), inclusive conexões e emendas, exclusive abertura e fechamento de rasgo.  Fornecimento e instalação.</t>
  </si>
  <si>
    <t>IT 05.10.0109 (A)</t>
  </si>
  <si>
    <t>Tubo de PVC rígido, roscável, para água fria, com diâmetro de  1 1/4" (40mm), inclusive conexões e emendas, exclusive abertura e fechamento de rasgo.  Fornecimento e instalação.</t>
  </si>
  <si>
    <t>IT 05.10.0112 (A)</t>
  </si>
  <si>
    <t>Tubo de PVC rígido, roscável, para água fria, com diâmetro de 1 1/2" (50mm), inclusive conexões e emendas, exclusive abertura e fechamento de rasgo.  Fornecimento e instalação.</t>
  </si>
  <si>
    <t>IT 05.10.0115 (A)</t>
  </si>
  <si>
    <t>Tubo de PVC rígido, roscável, para água fria, com diâmetro de  2" (60mm), inclusive conexões e emendas, exclusive abertura e fechamento de rasgo.  Fornecimento e instalação.</t>
  </si>
  <si>
    <t>IT 05.10.0118 (A)</t>
  </si>
  <si>
    <t>Tubo de PVC rígido, roscável, para água fria, com diâmetro de 2 1/2" (70mm), inclusive conexões e emendas, exclusive abertura e fechamento de rasgo.  Fornecimento e instalação.</t>
  </si>
  <si>
    <t>IT 05.10.0121 (A)</t>
  </si>
  <si>
    <t>Tubo de PVC rígido, roscável, para água fria, com diâmetro de 3" (85mm), inclusive conexões e emendas, exclusive abertura e fechamento de rasgo.  Fornecimento e instalação.</t>
  </si>
  <si>
    <t>IT 05.10.0124 (A)</t>
  </si>
  <si>
    <t>Tubo de PVC rígido, roscável, para água fria, com diâmetro de 4" (110mm), inclusive conexões e emendas, exclusive abertura e fechamento de rasgo.  Fornecimento e instalação.</t>
  </si>
  <si>
    <t>IT 05.10.0150 (A)</t>
  </si>
  <si>
    <t>Tubo de PVC rígido, soldável, para água fria, com diâmetro de 20mm (1/2"), inclusive conexões e emendas, exclusive abertura e fechamento de rasgo.  Fornecimento e instalação.</t>
  </si>
  <si>
    <t>IT 05.10.0153 (A)</t>
  </si>
  <si>
    <t>Tubo de PVC rígido, soldável, para água fria, com diâmetro de 25mm (3/4"), inclusive conexões e emendas, exclusive abertura e fechamento de rasgo.  Fornecimento e instalação.</t>
  </si>
  <si>
    <t>IT 05.10.0156 (A)</t>
  </si>
  <si>
    <t>Tubo de PVC rígido, soldável, para água fria, com diâmetro de 32mm (1"), inclusive conexões e emendas, exclusive abertura e fechamento de rasgo.  Fornecimento e instalação.</t>
  </si>
  <si>
    <t>IT 05.10.0159 (A)</t>
  </si>
  <si>
    <t>Tubo de PVC rígido, soldável, para água fria, com diâmetro de 40mm (1 1/4"), inclusive conexões e emendas, exclusive abertura e fechamento de rasgo.  Fornecimento e instalação.</t>
  </si>
  <si>
    <t>IT 05.10.0162 (A)</t>
  </si>
  <si>
    <t>Tubo de PVC rígido, soldável, para água fria, com diâmetro de 60mm (2"), inclusive conexões e emendas, exclusive abertura e fechamento de rasgo.  Fornecimento e instalação.</t>
  </si>
  <si>
    <t>IT 05.10.0165 (A)</t>
  </si>
  <si>
    <t>Tubo de PVC rígido, soldável, para água fria, com diâmetro de 85mm (3"), inclusive conexões e emendas, exclusive abertura e fechamento de rasgo.  Fornecimento e instalação.</t>
  </si>
  <si>
    <t>IT 05.10.0168 (A)</t>
  </si>
  <si>
    <t>Tubo de PVC rígido, soldável, para água fria, com diâmetro de 110mm (4"), inclusive conexões e emendas, exclusive abertura e fechamento de rasgo.  Fornecimento e instalação.</t>
  </si>
  <si>
    <t>IT 05.15 Conexões em PVC Rígido para Água Fria</t>
  </si>
  <si>
    <t>IT 05.15.0050 (/)</t>
  </si>
  <si>
    <t>Bucha de redução em PVC, soldável, longa, Tigre ou similar DN 50 x DN 32.  Fornecimento.</t>
  </si>
  <si>
    <t>IT 05.15.0200 (/)</t>
  </si>
  <si>
    <t>Colar de tomada em PVC rígido, de 50mmx1/2".  Fornecimento.</t>
  </si>
  <si>
    <t>IT 05.15.0203 (/)</t>
  </si>
  <si>
    <t>Colar de tomada em PVC rígido, de 75mmx1/2".  Fornecimento.</t>
  </si>
  <si>
    <t>IT 05.15.0220 (/)</t>
  </si>
  <si>
    <t>Curva de PVC rígido, 90º, roscável, diâmetro nominal de 3/4".  Fornecimento e instalação.</t>
  </si>
  <si>
    <t>IT 05.15.0223 (/)</t>
  </si>
  <si>
    <t>Curva de PVC rígido, 90º, roscável, diâmetro nominal de 1".  Fornecimento e instalação.</t>
  </si>
  <si>
    <t>IT 05.15.0250 (/)</t>
  </si>
  <si>
    <t>Curva de 45° de PVC rígido, soldável, Tigre ou similar, diâmetro nominal de 32mm.  Fornecimento.</t>
  </si>
  <si>
    <t>IT 05.15.0253 (/)</t>
  </si>
  <si>
    <t>Curva de 90° de PVC rígido, soldável, Tigre ou similar, diâmetro nominal de 32mm.  Fornecimento.</t>
  </si>
  <si>
    <t>IT 05.15.0270 (/)</t>
  </si>
  <si>
    <t>Curva de 45° de PVC rígido - PBA com 1 ponta e 1 bolsa, classe 12, diâmetro de 50mm.  Fornecimento e instalação.</t>
  </si>
  <si>
    <t>IT 05.15.0600 (/)</t>
  </si>
  <si>
    <t>Joelho de PVC rígido, 90º, roscável, diâmetro nominal de 3/4".  Fornecimento e instalação.</t>
  </si>
  <si>
    <t>IT 05.15.0603 (/)</t>
  </si>
  <si>
    <t>Joelho de PVC rígido, 90º, roscável, diâmetro nominal de 1".  Fornecimento e instalação.</t>
  </si>
  <si>
    <t>IT 05.15.0670 (/)</t>
  </si>
  <si>
    <t>Luva de PVC rígido, roscável, diâmetro nominal de 3/4".  Fornecimento e instalação.</t>
  </si>
  <si>
    <t>IT 05.15.0673 (/)</t>
  </si>
  <si>
    <t>Luva de PVC rígido, roscável, diâmetro nominal de 1".  Fornecimento e instalação.</t>
  </si>
  <si>
    <t>IT 05.15.0700 (/)</t>
  </si>
  <si>
    <t>Luva de PVC rígido de 2".  Fornecimento e instalação.</t>
  </si>
  <si>
    <t>IT 05.15.0800 (/)</t>
  </si>
  <si>
    <t>Niple duplo de PVC rígido, diâmetro nominal de 2".  Fornecimento e instalação.</t>
  </si>
  <si>
    <t>IT 05.15.0900 (/)</t>
  </si>
  <si>
    <t>Tê de redução de PVC rígido, soldável, Tigre ou similar, diâmetro nominal de (50x32)mm.  Fornecimento.</t>
  </si>
  <si>
    <t>IT 05.20 Barriletes em PVC Rígido</t>
  </si>
  <si>
    <t>IT 05.20.0050 (/)</t>
  </si>
  <si>
    <t>Alça para barrilete de distribuição, do tipo concentrado, sob reservatório duplo, inclusive ramos para extravasor e limpeza, comprendendo: 5,5m de tubo de PVC rígido de 1 1/2", registros e conexões.  Fornecimento e instalação.</t>
  </si>
  <si>
    <t>IT 05.20.0100 (A)</t>
  </si>
  <si>
    <t>Alça para barrilete de distribuição, do tipo concentrado, sob reservatório duplo, inclusive ramos para extravasor e limpeza, comprendendo: 5,5m de tubo de PVC rígido de  2", registros e conexões.  Fornecimento e instalação.</t>
  </si>
  <si>
    <t>IT 05.20.0500 (/)</t>
  </si>
  <si>
    <t>Interligação de sistema de barrilete de caixa d'água de 30000l com sistema alternativo de abastecimento.</t>
  </si>
  <si>
    <t>IT 05.25 Colunas de Águas em PVC Rígido</t>
  </si>
  <si>
    <t>IT 05.25.0050 (/)</t>
  </si>
  <si>
    <t>Coluna de PVC rígido, de diâmetro 3/4", exclusive peças de derivação.  Fornecimento e instalação.</t>
  </si>
  <si>
    <t>IT 05.25.0053 (A)</t>
  </si>
  <si>
    <t>Coluna de PVC rígido, de diâmetro 1", exclusive peças de derivação.  Fornecimento e instalação.</t>
  </si>
  <si>
    <t>IT 05.25.0056 (/)</t>
  </si>
  <si>
    <t>Coluna de PVC rígido, de diâmetro 1 1/4", exclusive peças de derivação.  Fornecimento e instalação.</t>
  </si>
  <si>
    <t>IT 05.25.0059 (/)</t>
  </si>
  <si>
    <t>Coluna de PVC rígido, de diâmetro 1 1/2", exclusive peças de derivação.  Fornecimento e instalação.</t>
  </si>
  <si>
    <t>IT 05.25.0062 (/)</t>
  </si>
  <si>
    <t>Coluna de PVC rígido, de diâmetro 2", exclusive peças de derivação.  Fornecimento e instalação.</t>
  </si>
  <si>
    <t>IT 05.25.0065 (/)</t>
  </si>
  <si>
    <t>Coluna de PVC rígido, de diâmetro 2 1/2", exclusive peças de derivação.  Fornecimento e instalação.</t>
  </si>
  <si>
    <t>IT 05.30 Tubulações em PVC Rígido para Sistema de Irrigação</t>
  </si>
  <si>
    <t>IT 05.30.0150 (A)</t>
  </si>
  <si>
    <t>Tubo de PVC rígido, com diâmetro de 50mm, PBL, LF 26, PN80, Tigre Irriga LF ou similar.  Fornecimento.</t>
  </si>
  <si>
    <t>IT 05.35 Conexões em PVC Rígido para Sistema de Irrigação</t>
  </si>
  <si>
    <t>IT 05.35.0050 (/)</t>
  </si>
  <si>
    <t>Adaptador de PVC rígido soldável, linha Irriga LF 08, Tigre, ou similar, com bolsa soldável e rosca macho, diâmetro nominal de 50mm.  Fornecimento.</t>
  </si>
  <si>
    <t>IT 05.35.0230 (/)</t>
  </si>
  <si>
    <t>Curva de 90° de PVC rígido, soldável, linha Irriga LF 10, Tigre ou similar, diâmetro nominal de 50mm e pressão nominal de 80.  Fornecimento.</t>
  </si>
  <si>
    <t>IT 05.35.0500 (/)</t>
  </si>
  <si>
    <t>Luva em PVC rígido soldável, linha Irriga LF 12, Tigre, ou similar.  Fornecimento.</t>
  </si>
  <si>
    <t>IT 05.35.0600 (/)</t>
  </si>
  <si>
    <t>Tê de PVC rígido soldável, linha Irriga LF 16, Tigre, ou similar.  Fornecimento.</t>
  </si>
  <si>
    <t>IT 05.50 Isolamento para Tubulações</t>
  </si>
  <si>
    <t>IT 05.50.0050 (A)</t>
  </si>
  <si>
    <t>Isolamento em tubulação de 1", compreendendo calha de isolamento de hidrossilicato de cálcio, com espessura de 1", fixada com arame galvanizado, chapa de alumínio corrugado com papel Kraft com 0,15mm, fixada com cinta de alumínio com 1/2"x0,5mm e selo para fixação da cinta exclusive a tubulação.  Fornecimento e instalação.</t>
  </si>
  <si>
    <t>IT 05.50.0100 (A)</t>
  </si>
  <si>
    <t>Isolamento em tubulação de 1 1/4", compreendendo calha de isolamento de hidrossilicato de cálcio, com espessura de 1", fixada com arame galvanizado, chapa de alumínio corrugado com papel Kraft com 0,15mm, fixada com cinta de alumínio com 1/2"x0,5mm e selo para fixação da cinta exclusive a tubulação.  Fornecimento e instalação.</t>
  </si>
  <si>
    <t>IT 05.50.0150 (A)</t>
  </si>
  <si>
    <t>Isolamento em tubulação de 1 1/2", compreendendo calha de isolamento de hidrossilicato de cálcio, com espessura de 1", fixada com arame galvanizado, chapa de alumínio corrugado com papel Kraft com 0,15mm, fixada com cinta de alumínio com 1/2"x0,5mm e selo para fixação da cinta exclusive a tubulação.  Fornecimento e instalação.</t>
  </si>
  <si>
    <t>IT 05.55 Tubulações de Ferro Galvanizado, com costura</t>
  </si>
  <si>
    <t>IT 05.55.0050 (A)</t>
  </si>
  <si>
    <t>Tubo em ferro galvanizado, com costura, com diâmetro de 1/2", inclusive conexões e emendas, exclusive abertura e fechamento de rasgo.  Fornecimento e instalação.</t>
  </si>
  <si>
    <t>IT 05.55.0053 (A)</t>
  </si>
  <si>
    <t>Tubo em ferro galvanizado, com costura, com diâmetro de 3/4", inclusive conexões e emendas, exclusive abertura e fechamento de rasgo.  Fornecimento e instalação.</t>
  </si>
  <si>
    <t>IT 05.55.0056 (A)</t>
  </si>
  <si>
    <t>Tubo em ferro galvanizado, com costura, com diâmetro de 1", inclusive conexões e emendas, exclusive abertura e fechamento  de rasgo.  Fornecimento e instalação.</t>
  </si>
  <si>
    <t>IT 05.55.0059 (A)</t>
  </si>
  <si>
    <t>Tubo em ferro galvanizado, com costura, com diâmetro de 1 1/4", inclusive conexões e emendas, exclusive abertura e fechamento  de rasgo.  Fornecimento e instalação.</t>
  </si>
  <si>
    <t>IT 05.55.0062 (A)</t>
  </si>
  <si>
    <t>Tubo em ferro galvanizado, com costura, com diâmetro de 1 1/2", inclusive conexões e emendas, exclusive abertura e fechamento de rasgo.  Fornecimento e instalação.</t>
  </si>
  <si>
    <t>IT 05.55.0065 (A)</t>
  </si>
  <si>
    <t>Tubo em ferro galvanizado, com costura, com diâmetro de 2", inclusive conexões e emendas, exclusive abertura e fechamento de rasgo.  Fornecimento e instalação.</t>
  </si>
  <si>
    <t>IT 05.55.0068 (A)</t>
  </si>
  <si>
    <t>Tubo em ferro galvanizado, com costura, com diâmetro de 2 1/ 2", inclusive conexões e emendas, exclusive abertura e fechamento  de rasgo.  Fornecimento e instalação.</t>
  </si>
  <si>
    <t>IT 05.55.0071 (A)</t>
  </si>
  <si>
    <t>Tubo em ferro galvanizado, com costura, com diâmetro de 3",  inclusive conexões e emendas, exclusive abertura e fechamento  de rasgo.  Fornecimento e instalação.</t>
  </si>
  <si>
    <t>IT 05.55.0074 (A)</t>
  </si>
  <si>
    <t>Tubo em ferro galvanizado, com costura, com diâmetro de 4", inclusive conexões e emendas, exclusive abertura e fechamento  de rasgo.  Fornecimento e instalação.</t>
  </si>
  <si>
    <t>IT 05.55.0115 (/)</t>
  </si>
  <si>
    <t>Tubo de aço galvanizado, com costura, com diâmetro de 2", DIN-2440.  Fornecimento.</t>
  </si>
  <si>
    <t>IT 05.55.0118 (/)</t>
  </si>
  <si>
    <t>Tubo de aço galvanizado, com costura, com diâmetro de 2 1/ 2", DIN-2440. Fornecimento.</t>
  </si>
  <si>
    <t>IT 05.60 Tubulações de Ferro Galvanizado, sem costura</t>
  </si>
  <si>
    <t>IT 05.60.0050 (B)</t>
  </si>
  <si>
    <t>Tubo em ferro galvanizado, com costura eletrônica, com diâmetro de 1/2", inclusive conexões e emendas, exclusive abertura e fechamento de rasgo.  Fornecimento e instalação.</t>
  </si>
  <si>
    <t>IT 05.60.0053 (B)</t>
  </si>
  <si>
    <t>Tubo em ferro galvanizado, com costura eletrônica, com diâmetro de 3/4", inclusive conexões e emendas, exclusive abertura e fechamento manual de rasgo.  Fornecimento e instalação.</t>
  </si>
  <si>
    <t>IT 05.60.0056 (B)</t>
  </si>
  <si>
    <t>Tubo de ferro galvanizado, com costura eletrônica, com diâmetro de 1", inclusive conexões e emendas, exclusive abertura e fechamento manual de rasgo.  Fornecimento e instalação.</t>
  </si>
  <si>
    <t>IT 05.60.0059 (B)</t>
  </si>
  <si>
    <t>Tubo em ferro galvanizado, com costura eletrônica, com diâmetro de 1 1/4", inclusive conexões e emendas, exclusive abertura e fechamento de rasgo.  Fornecimento e instalação.</t>
  </si>
  <si>
    <t>IT 05.60.0062 (B)</t>
  </si>
  <si>
    <t>Tubo em ferro galvanizado, com costura eletrônica, com diâmetro de 1 1/ 2", inclusive conexões e emendas, exclusive abertura e fechamento manual de rasgo.  Fornecimento e instalação.</t>
  </si>
  <si>
    <t>IT 05.60.0065 (B)</t>
  </si>
  <si>
    <t>Tubo em ferro galvanizado, com costura eletrônica, com diâmetro de 2", inclusive conexões e emendas, exclusive abertura e fechamento de rasgo.  Fornecimento e instalação.</t>
  </si>
  <si>
    <t>IT 05.60.0068 (B)</t>
  </si>
  <si>
    <t>Tubo em ferro galvanizado, com costura eletrônica, com diâmetro de 2 1/2", inclusive conexões e emendas, exclusive abertura e fechamento de rasgo.  Fornecimento e instalação.</t>
  </si>
  <si>
    <t>IT 05.60.0071 (B)</t>
  </si>
  <si>
    <t>Tubo em ferro galvanizado, com costura eletrônica, com diâmetro de 3", inclusive conexões e emendas, exclusive abertura e fechamento de rasgo.  Fornecimento e instalação.</t>
  </si>
  <si>
    <t>IT 05.60.0074 (B)</t>
  </si>
  <si>
    <t>Tubo em ferro galvanizado, com costura eletrônica, com diâmetro de 4", inclusive conexões e emendas, exclusive abertura e fechamento de rasgo.  Fornecimento e instalação.</t>
  </si>
  <si>
    <t>IT 05.65 Conexões em Ferro Galvanizado</t>
  </si>
  <si>
    <t>IT 05.65.0515 (/)</t>
  </si>
  <si>
    <t>Flange padrão ANSI 16.5, classe 150, LBS, galvanizado, com rosca, diâmetro de 2", com revestimento interno e externo, inclusive parafusos e arruelas.  Fornecimento e instalação.</t>
  </si>
  <si>
    <t>IT 05.65.0518 (/)</t>
  </si>
  <si>
    <t>Flange padrão ANSI 16.5, classe 150, LBS, galvanizado com rosca, diâmetro de 3", com revestimento interno e externo, inclusive parafusos e arruelas.  Fornecimento e instalação.</t>
  </si>
  <si>
    <t>IT 05.65.0521 (/)</t>
  </si>
  <si>
    <t>Flange padrão ANSI 16.5, classe 150, LBS, galvanizado com rosca, diâmetro de 4", com revestimento interno e externo, inclusive parafusos e arruelas.  Fornecimento e instalação.</t>
  </si>
  <si>
    <t>IT 05.65.0562 (/)</t>
  </si>
  <si>
    <t>Flange de aço galvanizado, PB, classe 15, com rosca, diâmetro de 6".  Fornecimento e instalação.</t>
  </si>
  <si>
    <t>IT 05.65.0580 (/)</t>
  </si>
  <si>
    <t>Joelho de ferro galvanizado, 45°, diâmetro de 1".  Fornecimento.</t>
  </si>
  <si>
    <t>IT 05.65.0600 (/)</t>
  </si>
  <si>
    <t>Joelho de ferro galvanizado, 90°, diâmetro de 1", classe 10.  Fornecimento e instalação.</t>
  </si>
  <si>
    <t>IT 05.65.0625 (/)</t>
  </si>
  <si>
    <t>Luva de aço galvanizado, de 25mm (1").  Fornecimento.</t>
  </si>
  <si>
    <t>IT 05.65.0631 (/)</t>
  </si>
  <si>
    <t>Luva de redução em aço galvanizado, de (1 1/2"x3/4"), Tupy ou similar.  Fornecimento.</t>
  </si>
  <si>
    <t>IT 05.65.0647 (/)</t>
  </si>
  <si>
    <t>Niple de aço galvanizado, duplo, 3/4", classe 10, Tupy ou similar.  Fornecimento.</t>
  </si>
  <si>
    <t>IT 05.65.0650 (/)</t>
  </si>
  <si>
    <t>Niple de aço galvanizado, duplo, 3/4", classe 10.  Fornecimento e instalação.</t>
  </si>
  <si>
    <t>IT 05.65.0660 (/)</t>
  </si>
  <si>
    <t>Niple duplo de ferro galvanizado, diâmetro nominal de 3".  Fornecimento e asssentamento.</t>
  </si>
  <si>
    <t>IT 05.65.0680 (/)</t>
  </si>
  <si>
    <t>Luva em PVC rigido soldável, diâmetro nominal de 32mm, Tigre ou similar.  Fornecimento.</t>
  </si>
  <si>
    <t>IT 05.65.0721 (/)</t>
  </si>
  <si>
    <t>Tê de ferro galvanizado, diâmetro de 3", classe 10.  Fornecimento e instalação.</t>
  </si>
  <si>
    <t>IT 05.65.0750 (/)</t>
  </si>
  <si>
    <t>Tê de redução de aço galvanizado, diâmetro de (3/4"x1/2").  Fornecimento e instalação.</t>
  </si>
  <si>
    <t>IT 05.65.0762 (/)</t>
  </si>
  <si>
    <t>Tê de redução de aço galvanizado, diâmetro de (1 1/4"x3/4").  Fornecimento e instalação.</t>
  </si>
  <si>
    <t>IT 05.65.0800 (/)</t>
  </si>
  <si>
    <t>União de ferro galvanizado, assento plano, 3/4", classe 10.  Fornecimento e instalação.</t>
  </si>
  <si>
    <t>IT 05.70 Colunas em Ferro Galvanizado</t>
  </si>
  <si>
    <t>IT 05.70.0100 (/)</t>
  </si>
  <si>
    <t>Coluna de ferro galvanizado de diâmetro 1 1/4", exclusive peças de derivação.</t>
  </si>
  <si>
    <t>IT 05.70.0103 (/)</t>
  </si>
  <si>
    <t>Coluna de ferro galvanizado de diâmetro 1 1/2", exclusive peças de derivação.</t>
  </si>
  <si>
    <t>IT 05.70.0106 (/)</t>
  </si>
  <si>
    <t>Coluna de ferro galvanizado de diâmetro 2", exclusive peças de derivação.</t>
  </si>
  <si>
    <t>IT 05.75 Tubulações em Cobre para Água Quente</t>
  </si>
  <si>
    <t>IT 05.75.0050 (A)</t>
  </si>
  <si>
    <t>Tubo de cobre, classe I, diâmetro de 15mm.  Fornecimento.</t>
  </si>
  <si>
    <t>IT 05.75.0053 (A)</t>
  </si>
  <si>
    <t>Tubo de cobre, classe I, diâmetro de 22mm.  Fornecimento.</t>
  </si>
  <si>
    <t>IT 05.75.0056 (A)</t>
  </si>
  <si>
    <t>Tubo de cobre, classe I, diâmetro de 28mm.  Fornecimento.</t>
  </si>
  <si>
    <t>IT 05.75.0062 (A)</t>
  </si>
  <si>
    <t>Tubo de cobre, classe I, diâmetro de 42mm.  Fornecimento.</t>
  </si>
  <si>
    <t>IT 05.75.0100 (A)</t>
  </si>
  <si>
    <t>Tubo de cobre, classe A, diâmetro de 22mm, exclusive conexões, emendas abertura e fechamento do rasgo e isolamento.  Fornecimento.</t>
  </si>
  <si>
    <t>IT 05.95 Corte e Abertura de Roscas</t>
  </si>
  <si>
    <t>IT 05.95.0053 (/)</t>
  </si>
  <si>
    <t>Corte e abertura de 2 roscas, por tarracha manual e instalação de conexões de PVC, com diâmetro de 3/4", exclusive a peça.</t>
  </si>
  <si>
    <t>IT 05.95.0100 (/)</t>
  </si>
  <si>
    <t>Corte e abertura de 2 roscas, por tarracha manual e instalação de conexões de ferro galvanizado, com diâmetro de 1/2"; exclusive a peça.</t>
  </si>
  <si>
    <t>IT 05.95.0103 (/)</t>
  </si>
  <si>
    <t>Corte e abertura de 2 roscas, por tarracha manual e instalação de conexões de ferro galvanizado, com diâmetro de 3/4"; exclusive a peça.</t>
  </si>
  <si>
    <t>IT 05.95.0106 (/)</t>
  </si>
  <si>
    <t>Corte e abertura de 2 roscas, por tarracha manual e instalação de conexões de ferro galvanizado, com diâmetro de 1"; exclusive a peça.</t>
  </si>
  <si>
    <t>IT 05.95.0109 (/)</t>
  </si>
  <si>
    <t>Corte e abertura de 2 roscas, por tarracha manual e instalação de conexões de ferro galvanizado, com diâmetro de 1 1/4"; exclusive a peça.</t>
  </si>
  <si>
    <t>IT 05.95.0112 (/)</t>
  </si>
  <si>
    <t>Corte e abertura de 2 roscas, por tarracha manual e instalação de conexões de ferro galvanizado, com diâmetro de 1 1/2"; exclusive a peça.</t>
  </si>
  <si>
    <t>IT 05.95.0115 (/)</t>
  </si>
  <si>
    <t>Corte e abertura de 2 roscas, por tarracha manual e instalação de conexões de ferro galvanizado, com diâmetro de 2"; exclusive a peça.</t>
  </si>
  <si>
    <t>IT 05.95.0118 (/)</t>
  </si>
  <si>
    <t>Corte e abertura de 2 roscas, por tarracha manual e instalação de conexões de ferro galvanizado, com diâmetro de 2 1/2"; exclusive a peça.</t>
  </si>
  <si>
    <t>IT 05.95.0121 (/)</t>
  </si>
  <si>
    <t>Corte e abertura de 2 roscas, por tarracha manual e instalação de conexões de ferro galvanizado, com diâmetro de 3"; exclusive a peça.</t>
  </si>
  <si>
    <t>IT 05.95.0124 (/)</t>
  </si>
  <si>
    <t>Corte e abertura de 2 roscas, por tarracha manual e instalação de conexões de ferro galvanizado, com diâmetro de 4"; exclusive a peça.</t>
  </si>
  <si>
    <t>IT 05.98 Fixação de Tubulações</t>
  </si>
  <si>
    <t>IT 05.98.0050 (/)</t>
  </si>
  <si>
    <t>Braçadeira em aço inoxidável de 1/2", regulável.  Fornecimento e instalação.</t>
  </si>
  <si>
    <t>IT 05.98.0100 (/)</t>
  </si>
  <si>
    <t>Braçadeira em ferro de 1/2", regulável.  Fornecimento e instalação.</t>
  </si>
  <si>
    <t>IT 05.98.0162 (/)</t>
  </si>
  <si>
    <t>Braçadeira de fixação, tipo copo, estampada em chapa de ferro zincada, composta de canopla, parafusos e braçadeira propriamente dita, no diâmetro 2".  Fornecimento e instalação.</t>
  </si>
  <si>
    <t>IT 05.98.0200 (/)</t>
  </si>
  <si>
    <t>Fixação suspensa de tubulações de diâmetros variáveis, através de fita metálica galvanizada, perfurada, tipo  Walsiwa.</t>
  </si>
  <si>
    <t>IT 05.98.0262 (/)</t>
  </si>
  <si>
    <t>Suporte com 2 chumbadores, para fixação tubulações no diâmetro interno de 2".  Fornecimento e instalação.</t>
  </si>
  <si>
    <t>IT 05.98.0265 (/)</t>
  </si>
  <si>
    <t>Suporte com 2 chumbadores, para fixação de tubulações no diâmetro interno de 2 1/2" e 3".  Fornecimento e instalação.</t>
  </si>
  <si>
    <t>IT 05.98.0268 (/)</t>
  </si>
  <si>
    <t>Suporte com 2 chumbadores, para fixação de tubulações no diâmetro interno de 4" e 6".  Fornecimento e instalação.</t>
  </si>
  <si>
    <t>IT 10 Acessórios, Válvulas e Registros</t>
  </si>
  <si>
    <t>IT 10.05 Caixas de Incêndio</t>
  </si>
  <si>
    <t>IT 10.05.0050 (/)</t>
  </si>
  <si>
    <t>Caixa de incêndio, de embutir padrão CBRJ, de aço, medindo (70x50x25)cm, compreendendo: 1 lance de 15m de mangueira de fibra de poliéster puro revestida internamente com borracha vulcanizada no diâmetro 1 1/2", empatada e com registro.  Fornecimento e instalação.</t>
  </si>
  <si>
    <t>IT 10.05.0100 (/)</t>
  </si>
  <si>
    <t>Caixa de incêndio, de embutir padrão CBRJ, de aço, medindo (70x50x25)cm, compreendendo: 2 lances de 15m de mangueira de fibra de poliéster puro, revestida internamente com borracha vulcanizada no diâmetro 1 1/2", empatada e com registro.  Fornecimento e instalação.</t>
  </si>
  <si>
    <t>IT 10.10 Splinkler</t>
  </si>
  <si>
    <t>IT 10.10.0050 (/)</t>
  </si>
  <si>
    <t>Sprinkler, bico de 1/2".  Fornecimento e instalação.</t>
  </si>
  <si>
    <t>IT 10.10.0100 (/)</t>
  </si>
  <si>
    <t>Sprinkler - cruzeta galvanizada de 2 1/2".  Fornecimento e instalação.</t>
  </si>
  <si>
    <t>IT 10.10.0150 (/)</t>
  </si>
  <si>
    <t>Sprinkler - joelho de 45° de ferro galvanizado 2 1/2".  Fornecimento e instalação.</t>
  </si>
  <si>
    <t>IT 10.10.0200 (/)</t>
  </si>
  <si>
    <t>Sprinkler - redução de ferro galvanizado (2 1/2"x2").  Fornecimento e instalação.</t>
  </si>
  <si>
    <t>IT 10.15 Chafarizes</t>
  </si>
  <si>
    <t>IT 10.15.0050 (/)</t>
  </si>
  <si>
    <t>Distribuidor de água em tubos de ferro galvanizado, rosca BS de 6", vedável nas duas bordas com flanges de 6".  Fornecimento e instalação.</t>
  </si>
  <si>
    <t>IT 10.15.0250 (A)</t>
  </si>
  <si>
    <t>Panela hidráulica para efeitos visuais em chafariz, em chapa galvanizada nº 16, diâmetro de 1,20m, 50 bicos para jato sólido, de ferro galvanizado de 1/2".  Fornecimento e instalação.</t>
  </si>
  <si>
    <t>IT 10.15.0300 (B)</t>
  </si>
  <si>
    <t>Panela hidráulica para efeitos visuais em chafariz, em chapa galvanizada nº 16, diâmetro de 60cm, 44 bicos de jatos em ferro galvanizado de 1", 3/4" e 1/2", sendo 12 bicos com joelho de ferro galvanizado de 1/2" (jato sólido horizontal) e 32 bicos de ferro galvanizado de 1/2" (jato sólido vertical).  Fornecimento e instalação.</t>
  </si>
  <si>
    <t>IT 10.15.0500 (A)</t>
  </si>
  <si>
    <t>Sistema de filtragem composto de 2 telas galvanizadas para proteção de sucção de bomba, inclusive cantoneiras e barras chatas de fixação.  Fornecimento e instalação.</t>
  </si>
  <si>
    <t>IT 10.20 Hidrantes</t>
  </si>
  <si>
    <t>IT 10.20.0050 (A)</t>
  </si>
  <si>
    <t>Hidrante de coluna completo, para linha de 100mm; inclusive peças complementares até o início da tubulação horizontal e fornecimento do material para rejuntamento.  Fornecimento e instalação.</t>
  </si>
  <si>
    <t>IT 10.25 Hidrômetros e Abrigos para Hidrômetros e Bombas</t>
  </si>
  <si>
    <t>IT 10.25.0050 (/)</t>
  </si>
  <si>
    <t>Fornecimento de hidrômetro de 1/2".</t>
  </si>
  <si>
    <t>IT 10.25.0053 (/)</t>
  </si>
  <si>
    <t>Fornecimento de hidrômetro de 3/4".</t>
  </si>
  <si>
    <t>IT 10.25.0056 (/)</t>
  </si>
  <si>
    <t>Fornecimento de hidrômetro de 1".</t>
  </si>
  <si>
    <t>IT 10.25.0300 (/)</t>
  </si>
  <si>
    <t>Abrigo para hidrômetro de 1/2" ou 3/4" nas dimensões de (70x25x50)cm, em alvenaria de tijolos, paredes de meia vez, revestidas com argamassa de cimento e saibro no traço de 1:6,  tampão de concreto armado de 6cm de espessura, fck=15MPa, porta de ferro nº 16 e  cadeado de 30mm.</t>
  </si>
  <si>
    <t>IT 10.25.0303 (/)</t>
  </si>
  <si>
    <t>Abrigo para hidrômetro de 1/2" ou 3/4" nas dimensões de (80x40x50)cm, em alvenaria de tijolos, paredes de meia vez, revestidas com argamassa de cimento e saibro no traço de 1:6,  tampão de concreto armado de 6cm de espessura, fck=15MPa, porta de (70x40)cm em chapa de ferro nº 16 e cadeado de 30mm.</t>
  </si>
  <si>
    <t>IT 10.25.0306 (/)</t>
  </si>
  <si>
    <t>Abrigo para hidrômetro de 1/2" ou 3/4" nas dimensões de (80x40x50)cm, em alvenaria de tijolo maciço de (7x10x20)cm, paredes de meia vez, revestidas com argamassa de cimento e areia no traço de 1:4,  tampão de concreto armado de 6cm de espessura, fck=15MPa, porta de ferro em barras horizontais de 11/4"x1/4", a cada 10cm, inclusive instalação e cadeado de 30mm.</t>
  </si>
  <si>
    <t>IT 10.25.0350 (/)</t>
  </si>
  <si>
    <t>Abrigo para hidrômetro de 1" nas dimensões de (90x30x50)cm, em alvenaria de tijolos, paredes de meia vez, revestidas com argamassa de cimento e saibro no traço de 1:6,  tampão de concreto armado de 6cm de espessura, fck=15MPa, porta de (70x40)cm em chapa de ferro nº 16 e cadeado de 30mm.</t>
  </si>
  <si>
    <t>IT 10.25.0400 (/)</t>
  </si>
  <si>
    <t>Abrigo para hidrômetro de 1 1/2" nas dimensões de (110x50x60)cm, em alvenaria de tijolos, paredes de meia vez, revestidas com argamassa de cimento e saibro no traço de 1:6,  tampão de concreto armado de 6cm de espessura, fck=15MPa, porta de (80x40)cm em chapa de ferro nº 16 e cadeado de 30mm.</t>
  </si>
  <si>
    <t>IT 10.25.0450 (/)</t>
  </si>
  <si>
    <t>Abrigo para bomba nas dimensões de (70x50x50)cm, em alvenaria de tijolos, paredes de meia vez, revestidas com argamassa de cimento e saibro no traço de 1:6, cobertura de concreto armado de 6cm de espessura, fck=15MPa, porta de (60x40)cm em chapa de ferro nº 16 e cadeado de 30mm.</t>
  </si>
  <si>
    <t>IT 10.30 Registro de Gaveta</t>
  </si>
  <si>
    <t>IT 10.30.0050 (/)</t>
  </si>
  <si>
    <t>Registro de gaveta, em bronze, com diâmetro de 1/2".  Fornecimento e instalação.</t>
  </si>
  <si>
    <t>IT 10.30.0053 (/)</t>
  </si>
  <si>
    <t>Registro de gaveta, em bronze, com diâmetro de 3/4".  Fornecimento e instalação.</t>
  </si>
  <si>
    <t>IT 10.30.0056 (/)</t>
  </si>
  <si>
    <t>Registro de gaveta, em bronze, com diâmetro de 1".  Fornecimento e instalação.</t>
  </si>
  <si>
    <t>IT 10.30.0059 (/)</t>
  </si>
  <si>
    <t>Registro de gaveta, em bronze, com diâmetro de 1 1/4".  Fornecimento e instalação.</t>
  </si>
  <si>
    <t>IT 10.30.0062 (/)</t>
  </si>
  <si>
    <t>Registro de gaveta, em bronze, com diâmetro de 1 1/2".  Fornecimento e instalação.</t>
  </si>
  <si>
    <t>IT 10.30.0065 (/)</t>
  </si>
  <si>
    <t>Registro de gaveta, em bronze, com diâmetro de 2".  Fornecimento e instalação.</t>
  </si>
  <si>
    <t>IT 10.30.0068 (/)</t>
  </si>
  <si>
    <t>Registro de gaveta, em bronze, com diâmetro de 2 1/2".  Fornecimento e instalação.</t>
  </si>
  <si>
    <t>IT 10.30.0071 (/)</t>
  </si>
  <si>
    <t>Registro de gaveta, em bronze, com diâmetro de 3".  Fornecimento e instalação.</t>
  </si>
  <si>
    <t>IT 10.30.0074 (/)</t>
  </si>
  <si>
    <t>Registro de gaveta, em bronze, com diâmetro de 4".  Fornecimento e instalação.</t>
  </si>
  <si>
    <t>IT 10.30.0109 (A)</t>
  </si>
  <si>
    <t>Registro de gaveta, em bronze, com diâmetro de 1 1/4", com acabamento.  Fornecimento e instalação.</t>
  </si>
  <si>
    <t>IT 10.30.0112 (A)</t>
  </si>
  <si>
    <t>Registro de gaveta, em bronze, com diâmetro de 1 1/2", com acabamento.  Fornecimento e instalação.</t>
  </si>
  <si>
    <t>IT 10.30.0150 (/)</t>
  </si>
  <si>
    <t>Registro de gaveta, diâmetro de 3/4", F.271, Niagara ou similar.  Fornecimento e instalação.</t>
  </si>
  <si>
    <t>IT 10.30.0153 (/)</t>
  </si>
  <si>
    <t>Registro de gaveta Niagara ou similar, F.271, diâmetro de 1".  Fornecimento e instalação.</t>
  </si>
  <si>
    <t>IT 10.30.0156 (/)</t>
  </si>
  <si>
    <t>Registro de gaveta Niagara ou similar, F.271, diâmetro de 2".  Fornecimento e instalação.</t>
  </si>
  <si>
    <t>IT 10.30.0215 (/)</t>
  </si>
  <si>
    <t>Registro de gaveta chato, em ferro fundido, com flanges internos em bronze, com diâmetro de 6" (150mm).  Fornecimento e instalação.</t>
  </si>
  <si>
    <t>IT 10.35 Válvulas em Bronze e em Ferro Fundido</t>
  </si>
  <si>
    <t>IT 10.35.0050 (/)</t>
  </si>
  <si>
    <t>Válvula de esfera em bronze, com diâmetro de 3/4", referência 1552, Deca ou similar.  Fornecimentoe instalação</t>
  </si>
  <si>
    <t>IT 10.35.0303 (/)</t>
  </si>
  <si>
    <t>Válvula de pé com crivo, em bronze, com diâmetro de 3/4".  Fornecimento e instalação.</t>
  </si>
  <si>
    <t>IT 10.35.0306 (/)</t>
  </si>
  <si>
    <t>Válvula de pé com crivo, em bronze, com diâmetro de 1".  Fornecimento e instalação.</t>
  </si>
  <si>
    <t>IT 10.35.0309 (/)</t>
  </si>
  <si>
    <t>Válvula de pé com crivo, em bronze, com diâmetro de 1 1/4".  Fornecimento e instalação.</t>
  </si>
  <si>
    <t>IT 10.35.0312 (/)</t>
  </si>
  <si>
    <t>Válvula de pé com crivo, em bronze, com diâmetro de 1 1/2".  Fornecimento e instalação.</t>
  </si>
  <si>
    <t>IT 10.35.0315 (/)</t>
  </si>
  <si>
    <t>Válvula de pé com crivo, em bronze, com diâmetro de 2".  Fornecimento e instalação.</t>
  </si>
  <si>
    <t>IT 10.35.0321 (/)</t>
  </si>
  <si>
    <t>Válvula de pé com crivo, em bronze, com diâmetro de 3".  Fornecimento e instalação.</t>
  </si>
  <si>
    <t>IT 10.35.0324 (/)</t>
  </si>
  <si>
    <t>Válvula de pé com crivo, em bronze, com diâmetro de 4".  Fornecimento e instalação.</t>
  </si>
  <si>
    <t>IT 10.35.0503 (/)</t>
  </si>
  <si>
    <t>Válvula de retenção horizontal em bronze, com diâmetro de 3/4".  Fornecimento e instalação.</t>
  </si>
  <si>
    <t>IT 10.35.0506 (/)</t>
  </si>
  <si>
    <t>Válvula de retenção horizontal em bronze, com diâmetro de 1".  Fornecimento e instalação.</t>
  </si>
  <si>
    <t>IT 10.35.0512 (/)</t>
  </si>
  <si>
    <t>Válvula de retenção horizontal em bronze, com diâmetro de 1 1/2".  Fornecimento e instalação.</t>
  </si>
  <si>
    <t>IT 10.35.0515 (/)</t>
  </si>
  <si>
    <t>Válvula de retenção horizontal em bronze, com diâmetro de 2".  Fornecimento e instalação.</t>
  </si>
  <si>
    <t>IT 10.35.0550 (/)</t>
  </si>
  <si>
    <t>Válvula de retenção horizontal, de ferro fundido, com anel de vedação em bronze, flangeada, diâmetro nominal de 150mm.  Fornecimento e instalação.</t>
  </si>
  <si>
    <t>IT 10.35.0603 (/)</t>
  </si>
  <si>
    <t>Válvula de retenção vertical em bronze, com diâmetro de 3/4".  Fornecimento e instalação.</t>
  </si>
  <si>
    <t>IT 10.35.0606 (/)</t>
  </si>
  <si>
    <t>Válvula de retenção vertical em bronze, com diâmetro de 1".  Fornecimento e instalação.</t>
  </si>
  <si>
    <t>IT 10.35.0609 (/)</t>
  </si>
  <si>
    <t>Válvula de retenção vertical em bronze, com diâmetro de 1 1/4".  Fornecimento e instalação.</t>
  </si>
  <si>
    <t>IT 10.35.0612 (/)</t>
  </si>
  <si>
    <t>Válvula de retenção vertical em bronze, com diâmetro de 1 1/2".  Fornecimento e instalação.</t>
  </si>
  <si>
    <t>IT 10.35.0615 (/)</t>
  </si>
  <si>
    <t>Válvula de retenção vertical em bronze, com diâmetro de 2".  Fornecimento e instalação.</t>
  </si>
  <si>
    <t>IT 10.35.0618 (/)</t>
  </si>
  <si>
    <t>Válvula de retenção vertical em bronze, com diâmetro de 2 1/2".  Fornecimento e instalação.</t>
  </si>
  <si>
    <t>IT 10.35.0621 (/)</t>
  </si>
  <si>
    <t>Válvula de retenção vertical em bronze, com diâmetro de 3".  Fornecimento e instalação.</t>
  </si>
  <si>
    <t>IT 10.35.0624 (/)</t>
  </si>
  <si>
    <t>Válvula de retenção vertical em bronze, com diâmetro de 4".  Fornecimento e instalação.</t>
  </si>
  <si>
    <t>IT 10.40 Ligações Prediais de Água Potável</t>
  </si>
  <si>
    <t>IT 10.40.0050 (B)</t>
  </si>
  <si>
    <t>Ligacao domiciliar de agua, compreendendo: colar de tomada, tubo, registro de esfera e caixa para registro.</t>
  </si>
  <si>
    <t>IT 10.40.0053 (A)</t>
  </si>
  <si>
    <t>Conjunto de materiais para cavalete de ramal predial de água, padrão normal, tipo A de 1/2".  Fornecimento.</t>
  </si>
  <si>
    <t>IT 10.40.0056 (A)</t>
  </si>
  <si>
    <t>Conjunto de materiais para cavalete de ramal predial de água, padrão normal, tipo A 3/4".  Fornecimento.</t>
  </si>
  <si>
    <t>IT 10.40.0059 (A)</t>
  </si>
  <si>
    <t>Conjunto de materiais para cavalete de ramal predial de água, padrão normal, tipo A de 1".  Fornecimento.</t>
  </si>
  <si>
    <t>IT 10.40.0062 (A)</t>
  </si>
  <si>
    <t>Conjunto de materiais para cavalete de ramal predial de água, padrão normal, tipo A de 1 1/2".  Fornecimento.</t>
  </si>
  <si>
    <t>IT 10.45 Ligações Prediais e Abrigos de Gás</t>
  </si>
  <si>
    <t>IT 10.45.0050 (/)</t>
  </si>
  <si>
    <t>Abrigo para 2 botijões de gás de 45Kg, exclusive ligações, nas dimensões de (80x60x150)cm, em alvenaria de tijolos, paredes de meia vez, revestidas com argamassa de cimento e saibro no traço de 1:6, com piso e cobertura em concreto armado fck=15MPa com espessura de 6cm.</t>
  </si>
  <si>
    <t>IT 10.45.0100 (/)</t>
  </si>
  <si>
    <t>Abrigo para 4 botijões de gás de 45Kg, exclusive ligações, nas dimensões de (140x60x150)cm, em alvenaria de tijolos, paredes de meia vez, revestidas com argamassa de cimento e saibro no traço de 1:6, com piso e cobertura em concreto armado fck=15MPa, com espessura de 6cm.</t>
  </si>
  <si>
    <t>IT 10.50 Instalação de Gás de Ferro Galvanizado em Aparelhos Individuais</t>
  </si>
  <si>
    <t>IT 10.50.0050 (A)</t>
  </si>
  <si>
    <t>Instalação de aquecedor a gás encanado, exclusive fornecimento do aparelho, compreendendo: 8m de tubo de cobre, classe I de 22mm, conexões e chaminé de alumínio e veneziana.  Instalação e assentamento.</t>
  </si>
  <si>
    <t>IT 10.50.0100 (A)</t>
  </si>
  <si>
    <t>Instalação de fogão a gás encanado, exclusive fornecimento do aparelho, compreendendo: 15m de tubo de cobre classe industrial, conexões e válvula de esfera.  Instalação e assentamento.</t>
  </si>
  <si>
    <t>IT 10.50.0150 (A)</t>
  </si>
  <si>
    <t>Instalação de fogão a gás de botijões de 45 Kg (exclusive este), com 5m de tubo de ferro galvanizado sem costura de 1/2", conexões, reguladores e demais peças necessárias.  Instalação e assentamento.</t>
  </si>
  <si>
    <t>IT 10.99 Diversos</t>
  </si>
  <si>
    <t>IT 10.99.0050 (/)</t>
  </si>
  <si>
    <t>Haste de prolongamento com quadrado e boca de chave em ferro trefilado, pintado com tinta betuminosa com diâmetro de 1 1/8"  e comprimento de 100m para registros, válvulas e afins. Fornecimento e instalação.</t>
  </si>
  <si>
    <t>IT 15 Instalações Sanitárias</t>
  </si>
  <si>
    <t>IT 15.05 Tubulações em PVC rígido para Esgotos e Águas Pluviais</t>
  </si>
  <si>
    <t>IT 15.05.0050 (/)</t>
  </si>
  <si>
    <t>Ligação à coluna de gordura do esgoto de pias em tubo de PVC rígido com diâmetro de 50mm, com conexões.  Fornecimento e instalação.</t>
  </si>
  <si>
    <t>IT 15.05.0100 (A)</t>
  </si>
  <si>
    <t>Tubo de PVC rígido, soldável, para esgoto, com diâmetro de 40mm, inclusive conexões e emendas, exclusive abertura e fechamento de rasgo.  Fornecimento e instalação.</t>
  </si>
  <si>
    <t>IT 15.05.0103 (/)</t>
  </si>
  <si>
    <t>Tubo de PVC rígido para esgoto, com diâmetro de 50mm.  Fornecimento e instalação.</t>
  </si>
  <si>
    <t>IT 15.05.0106 (A)</t>
  </si>
  <si>
    <t>Tubo de PVC rígido, soldável, para esgoto e águas pluviais, com diâmetro de 75mm, inclusive conexões e emendas, exclusive abertura e fechamento de rasgo.  Fornecimento e instalação.</t>
  </si>
  <si>
    <t>IT 15.05.0109 (A)</t>
  </si>
  <si>
    <t>Tubo de PVC rígido de 100mm, soldável, para esgoto e águas pluviais, inclusive conexões e emendas, exclusive abertura e fechamento de rasgo.  Fornecimento e instalação.</t>
  </si>
  <si>
    <t>IT 15.05.0112 (B)</t>
  </si>
  <si>
    <t>Tubo de PVC rígido de 150mm, soldável, série normal, para esgoto e águas pluviais, inclusive conexões e emendas, exclusive abertura e fechamento de rasgo.  Fornecimento e instalação.</t>
  </si>
  <si>
    <t>IT 15.05.0115 (A)</t>
  </si>
  <si>
    <t>Tubo de PVC rígido, soldável, para esgoto e águas pluviais, com diâmetro de 200mm, inclusive conexões e emendas, exclusive abertura e fechamento de rasgo.  Fornecimento e instalação.</t>
  </si>
  <si>
    <t>IT 15.05.0156 (/)</t>
  </si>
  <si>
    <t>Tubo de PVC rígido, soldável, com diâmetro de 250mm.  Fornecimento.</t>
  </si>
  <si>
    <t>IT 15.05.0159 (/)</t>
  </si>
  <si>
    <t>Tubo de PVC rígido, soldável, com diâmetro de 40mm.  Fornecimento.</t>
  </si>
  <si>
    <t>IT 15.05.0162 (/)</t>
  </si>
  <si>
    <t>Tubo de PVC rígido, soldável, com diâmetro de 50mm.  Fornecimento.</t>
  </si>
  <si>
    <t>IT 15.05.0165 (A)</t>
  </si>
  <si>
    <t>Tubo de PVC rígido, soldável, para esgoto e águas pluviais, com diâmetro de 50mm, inclusive conexões e emendas, exclusive abertura e fechamento de rasgo.  Fornecimento e instalação.</t>
  </si>
  <si>
    <t>IT 15.10 Conexões em PVC rígido para Esgotos e Águas Pluviais</t>
  </si>
  <si>
    <t>IT 15.10.0050 (/)</t>
  </si>
  <si>
    <t>Anel de borracha para PVC, com diâmetro de 75mm.  Fornecimento e instalação.</t>
  </si>
  <si>
    <t>IT 15.10.0100 (/)</t>
  </si>
  <si>
    <t>Curva de 90° de PVC rígido, roscável, de 2".  Fornecimento e instalação.</t>
  </si>
  <si>
    <t>IT 15.10.0150 (/)</t>
  </si>
  <si>
    <t>Curva curta de PVC rígido, 87° 30', série R, diâmetro de 75mm.  Fornecimento e instalação.</t>
  </si>
  <si>
    <t>IT 15.10.0203 (/)</t>
  </si>
  <si>
    <t>Joelho de PVC rígido, série R, 45°, ponta e bolsa, diâmetro de 75mm.  Fornecimento e instalação.</t>
  </si>
  <si>
    <t>IT 15.10.0206 (/)</t>
  </si>
  <si>
    <t>Joelho de PVC rígido, série R, 45°, ponta e bolsa, diâmetro de 100mm.  Fornecimento e instalação.</t>
  </si>
  <si>
    <t>IT 15.10.0209 (/)</t>
  </si>
  <si>
    <t>Joelho de PVC rígido, 45°, série R, ponta e bolsa, diâmetro de 150mm.  Fornecimento e instalação.</t>
  </si>
  <si>
    <t>IT 15.10.0250 (/)</t>
  </si>
  <si>
    <t>Joelho de PVC rígido, série R, 90°, ponta e bolsa, diâmetro de 50mm.  Fornecimento e instalação.</t>
  </si>
  <si>
    <t>IT 15.10.0253 (/)</t>
  </si>
  <si>
    <t>Joelho de PVC rígido para esgoto, série R, 90°, diâmetro de 75mm.  Fornecimento e instalação.</t>
  </si>
  <si>
    <t>IT 15.10.0256 (/)</t>
  </si>
  <si>
    <t>Joelho de PVC rígido, 90°, série R, ponta e bolsa, diâmetro de 100mm.  Fornecimento e instalação.</t>
  </si>
  <si>
    <t>IT 15.10.0303 (/)</t>
  </si>
  <si>
    <t>Junção simples de PVC rígido, série R, diâmetro de 75mm.  Fornecimento e instalação.</t>
  </si>
  <si>
    <t>IT 15.10.0306 (/)</t>
  </si>
  <si>
    <t>Junção simples de PVC rígido, série R, diâmetro de 100mm.  Fornecimento e instalação.</t>
  </si>
  <si>
    <t>IT 15.10.0309 (/)</t>
  </si>
  <si>
    <t>Junção simples de PVC rígido, série R, diâmetro de 150mm.  Fornecimento e instalação.</t>
  </si>
  <si>
    <t>IT 15.10.0318 (/)</t>
  </si>
  <si>
    <t>Junção simples de PVC rígido, série R, diâmetro de (150x100)mm.  Fornecimento e instalação.</t>
  </si>
  <si>
    <t>IT 15.10.0350 (/)</t>
  </si>
  <si>
    <t>Junção de 45° de PVC rígido, diâmetro de 40mm.  Fornecimento e instalação.</t>
  </si>
  <si>
    <t>IT 15.10.0400 (/)</t>
  </si>
  <si>
    <t>Luva dupla de PVC rígido para esgoto, de 50mm.  Fornecimento e instalação.</t>
  </si>
  <si>
    <t>IT 15.10.0403 (/)</t>
  </si>
  <si>
    <t>Luva dupla de PVC rígido para esgoto, de 75mm.  Fornecimento e instalação.</t>
  </si>
  <si>
    <t>IT 15.10.0450 (/)</t>
  </si>
  <si>
    <t>Luva dupla de PVC rígido para esgoto e águas pluviais, com parede reforçada, série R, de 100mm.  Fornecimento e instalação.</t>
  </si>
  <si>
    <t>IT 15.10.0500 (/)</t>
  </si>
  <si>
    <t>Tê de inspeção de PVC rígido, série R, diâmetro de 75mm.  Fornecimento e instalação.</t>
  </si>
  <si>
    <t>IT 15.10.0556 (/)</t>
  </si>
  <si>
    <t>Tê sanitário de PVC rígido, série R, diâmetro de 75mm.  Fornecimento e instalação.</t>
  </si>
  <si>
    <t>IT 15.10.0559 (/)</t>
  </si>
  <si>
    <t>Tê sanitário de PVC rígido, série R, diâmetro de 100mm.  Fornecimento e instalação.</t>
  </si>
  <si>
    <t>IT 15.10.0600 (/)</t>
  </si>
  <si>
    <t>Tê sanitário, de PVC rígido, série R, diâmetro de (50x75)mm.  Fornecimento e instalação.</t>
  </si>
  <si>
    <t>IT 15.10.0603 (/)</t>
  </si>
  <si>
    <t>Tê sanitário de PVC rígido, série R, diâmetro de (100x75)mm.  Fornecimento e instalação.</t>
  </si>
  <si>
    <t>IT 15.20 Conexões em Ferro Fundido</t>
  </si>
  <si>
    <t>IT 15.20.0100 (/)</t>
  </si>
  <si>
    <t>Bucha de redução em ferro fundido, BRHL, diâmetro de (75x50)mm.  Fornecimento e instalação.</t>
  </si>
  <si>
    <t>IT 15.20.0150 (/)</t>
  </si>
  <si>
    <t>Curva de ferro fundido, 90°, com flanges, diâmetro de 150mm.  Fornecimento e instalação.</t>
  </si>
  <si>
    <t>IT 15.20.0200 (/)</t>
  </si>
  <si>
    <t>Extremidade de ferro fundido, com flange e junta elástica, diâmetro de 200mm.  Fornecimento e instalação.</t>
  </si>
  <si>
    <t>IT 15.20.0250 (/)</t>
  </si>
  <si>
    <t>Joelho de ferro fundido, 87° 30', J87HL, diâmetro de 100mm.  Fornecimento e instalação.</t>
  </si>
  <si>
    <t>IT 15.20.0500 (/)</t>
  </si>
  <si>
    <t>Luva de ferro fundido, bolsa bolsa, LBBHL, diâmetro de 100mm.  Fornecimento e instalação.</t>
  </si>
  <si>
    <t>IT 15.25 Tubos de Queda e de Ventilação</t>
  </si>
  <si>
    <t>IT 15.25.0050 (A)</t>
  </si>
  <si>
    <t>Tubo de queda de PVC rígido, de 75mm, inclusive tê sanitário.  Fornecimento e instalação.</t>
  </si>
  <si>
    <t>IT 15.25.0053 (A)</t>
  </si>
  <si>
    <t>Tubo de queda de PVC rígido, de 100mm, inclusive tê sanitário.  Fornecimento e instalação.</t>
  </si>
  <si>
    <t>IT 15.25.0056 (B)</t>
  </si>
  <si>
    <t>Tubo de queda de PVC rígido, série normal, de 150mm, inclusive tê sanitário.  Fornecimento e instalação.</t>
  </si>
  <si>
    <t>IT 15.25.0100 (A)</t>
  </si>
  <si>
    <t>Tubo de ventilação de PVC rígido de 75mm, inclusive tê sanitário.  Fornecimento e instalação.</t>
  </si>
  <si>
    <t>IT 15.25.0103 (A)</t>
  </si>
  <si>
    <t>Tubo para ventilação de PVC rígido, de 100mm, inclusive tê sanitário.  Fornecimento e instalação.</t>
  </si>
  <si>
    <t>IT 15.25.0150 (A)</t>
  </si>
  <si>
    <t>Tubo de queda ferro fundido, diâmetro de 100mm, inclusive tê sanitário.  Fornecimento e instalação.</t>
  </si>
  <si>
    <t>IT 15.30 Caixas de Inspeção</t>
  </si>
  <si>
    <t>IT 15.30.0050 (/)</t>
  </si>
  <si>
    <t>Caixa de alvenaria de tijolo maciço (7x10x20)cm, em paredes de meia vez, com dimensões de (0,20x0,20x0,30)m, assentada com argamassa de cimento e areia no traço 1:4, revestida internamente com a mesma argamassa, inclusive tampa de concreto simples.</t>
  </si>
  <si>
    <t>IT 15.30.0100 (/)</t>
  </si>
  <si>
    <t>Caixa de inspeção, de concreto pré-moldado, do tipo aprovado pela CEDAE, constando de círculo de fundo, 2 anéis superpostos, de 50mm de espessura e 600mm de diâmetro interno, sendo 1 anel inferior (entrada e saída), de 300mm e 1 de 75mm de altura, perfazendo 475mm de altura total, exclusive tampão de ferro fundido e escavação.</t>
  </si>
  <si>
    <t>IT 15.30.0103 (/)</t>
  </si>
  <si>
    <t>Caixa de inspeção, de concreto pré-moldado, do tipo aprovado pela CEDAE, constando de círculo de fundo, 3 anéis superpostos, de 50mm de espessura e 600mm de diâmetro interno, sendo 1 anel inferior (entrada e saída) de 300mm, 1 de 150mm e 1 de 75mm de altura, perfazendo 625mm de altura total, exclusive tampão de ferro fundido e escavação.</t>
  </si>
  <si>
    <t>IT 15.30.0106 (/)</t>
  </si>
  <si>
    <t>Caixa de inspeção, de concreto pré-moldado, do tipo aprovado pela CEDAE, constando de círculo de fundo, 4 anéis superpostos, de 50mm de espessura e 600mm de diâmetro interno, sendo 1 anel inferior (entrada e saída) de 300mm, mais 1 de 300mm, 1 de 150mm e 1 de 75mm de altura, perfazendo 925mm de altura total, exclusive tampão de ferro fundido e escavação.</t>
  </si>
  <si>
    <t>IT 15.35 Caixas de Gordura</t>
  </si>
  <si>
    <t>IT 15.35.0050 (/)</t>
  </si>
  <si>
    <t>Caixa de gordura simples (CGS) de concreto, conforme especificação da CEDAE, inclusive tampa de concreto, escavação e reaterro, exclusive retirada do material excedente.  Fornecimento e instalação.</t>
  </si>
  <si>
    <t>IT 15.35.0100 (/)</t>
  </si>
  <si>
    <t>Caixa de gordura dupla (CGD) de concreto, conforme especificação da CEDAE, inclusive tampa de concreto, escavação e reaterro, exclusive retirada do material excedente.  Fornecimento e instalação.</t>
  </si>
  <si>
    <t>IT 15.35.0150 (A)</t>
  </si>
  <si>
    <t>Caixa de gordura especial em concreto, conforme especificações da CEDAE, de (0,80x1,50x1,00)m, inclusive tampa de concreto, escavação e reaterro, exclusive retirada do material excedente.  Fornecimento e instalação.</t>
  </si>
  <si>
    <t>IT 15.35.0153 (B)</t>
  </si>
  <si>
    <t>Caixa de gordura especial de alvenaria de tijolo maciço, em paredes de 1 vez (0,20)m, para 350 pessoas, medindo (1x1,20x1)m, inclusive escavação, reaterro e tampão de ferro fundido, exclusive retirada de material excedente. Fornecimento e instalação.</t>
  </si>
  <si>
    <t>IT 15.40 Caixas Sifonadas</t>
  </si>
  <si>
    <t>IT 15.40.0050 (A)</t>
  </si>
  <si>
    <t>Ralo sifonado de PVC rígido, cilíndrico, altura regulável, com diâmetro de 75mm e saída de 40mm.  Fornecimento e instalação.</t>
  </si>
  <si>
    <t>IT 15.40.0100 (A)</t>
  </si>
  <si>
    <t>Caixa sifonada de anel de concreto com diâmetro de 42cm e profundidade de 60cm, inclusive escavação, reaterro, exclusive retirada do material excedente.  Fornecimento e instalação</t>
  </si>
  <si>
    <t>IT 15.45 Fossas Sépticas</t>
  </si>
  <si>
    <t>IT 15.45.0050 (/)</t>
  </si>
  <si>
    <t>Fossa séptica, de câmara submersa, tipo Inhoff de concreto pré-moldado, com capacidade para 5 contribuintes, inclusive escavação e reaterro, exclusive retirada do material excedente.  Fornecimento e instalação.</t>
  </si>
  <si>
    <t>IT 15.45.0100 (/)</t>
  </si>
  <si>
    <t>Fossa séptica, de câmara submersa, tipo Inhoff de concreto pré-moldado, com capacidade para 10 contribuintes, inclusive escavação e reaterro, exclusive retirada do material excedente.  Fornecimento e instalação.</t>
  </si>
  <si>
    <t>IT 15.45.0150 (/)</t>
  </si>
  <si>
    <t>Fossa séptica, de câmara submersa, tipo Inhoff de concreto pré-moldado, com capacidade para 50 contribuintes, inclusive escavação e reaterro, exclusive retirada do material excedente.  Fornecimento e instalação.</t>
  </si>
  <si>
    <t>IT 15.45.0200 (A)</t>
  </si>
  <si>
    <t>Fossa séptica, de câmara submersa, tipo Inhoff de concreto pré-moldado, com capacidade para 100 contribuintes, inclusive escavação e reaterro, exclusive retirada do material excedente.  Fornecimento e instalação.</t>
  </si>
  <si>
    <t>IT 15.50 Filtros</t>
  </si>
  <si>
    <t>IT 15.50.0200 (A)</t>
  </si>
  <si>
    <t>Filtro anaeróbico para 200 contribuintes, em concreto armado, inclusive escavação e reaterro.</t>
  </si>
  <si>
    <t>IT 15.55 Sumidouros</t>
  </si>
  <si>
    <t>IT 15.55.0050 (/)</t>
  </si>
  <si>
    <t>Sumidouro para 10 contribuintes ligado a fossa, exclusive fossas e manilhas.  Fornecimento e instalação.</t>
  </si>
  <si>
    <t>IT 15.60 Instalações Prediais de Esgoto Sanitário, de Águas Pluviais e Servidas</t>
  </si>
  <si>
    <t>IT 15.60.0050 (/)</t>
  </si>
  <si>
    <t>Ligação de água e esgoto à rede pública de residência.</t>
  </si>
  <si>
    <t>IT 15.60.0053 (/)</t>
  </si>
  <si>
    <t>Ligação domiciliar em redes novas de esgoto sanitário, com diâmetro de 100mm, compreendendo junção, tubo e caixa de inspeção de (0,30x0,37)m, exclusive escavação e reaterro.  Preço para 3m.</t>
  </si>
  <si>
    <t>IT 15.60.0056 (/)</t>
  </si>
  <si>
    <t>Ligação domiciliar de esgoto sanitário, compreendendo de manilha cerâmica vidrada e junção cerâmica com diâmetro de 100mm, caixa de inspeção de  anel de concreto pré-moldado (0,30x0,37)m, com tampa e caixilho de ferro fundido.</t>
  </si>
  <si>
    <t>IT 15.60.0059 (/)</t>
  </si>
  <si>
    <t>Ligação domiciliar de esgoto sanitário, compreendendo selim, tubo e caixa de inspeção de (0,30x0,37)m.  Exclusive escavação e reaterro.</t>
  </si>
  <si>
    <t>IT 15.60.0062 (/)</t>
  </si>
  <si>
    <t>Ligação domiciliar de esgoto sanitário, compreendendo selim, tubo e caixa de inspeção de (0,40x0,37)m.  Exclusive escavação e reaterro.</t>
  </si>
  <si>
    <t>IT 15.60.0065 (/)</t>
  </si>
  <si>
    <t>Ligação domiciliar de esgoto sanitário, compreendendo de manilha cerâmica vidrada e junção cerâmica com diâmetro de 100mm, caixa de inspeção de anel de concreto pré-moldado (0,40x0,37)m, com tampa e caixilho de ferro fundido.</t>
  </si>
  <si>
    <t>IT 15.60.0100 (/)</t>
  </si>
  <si>
    <t>Ligação de esgoto sanitário, em manilha de 100mm de diâmetro, incluindo escavação, reaterro até 1m; excluindo remoção e reposição de pavimento.  Preço para 10m.</t>
  </si>
  <si>
    <t>IT 15.60.0103 (B)</t>
  </si>
  <si>
    <t>Ligação predial de esgoto em tubo de PVC rígido de 100mm, compreendendo caixa de inspeção, selim, curva de 45°, tubo e tampão de concreto; exclusive escavação, reaterro, demolição de pavimentos e transporte bota-fora.  Fornecimento e instalação.</t>
  </si>
  <si>
    <t>IT 15.60.0106 (/)</t>
  </si>
  <si>
    <t>Ligação em tubulação de PVC rígido, para esgoto, com 100mm de diâmetro, incluindo escavação e reaterro até 1m, excluindo remoção de pavimento.  Preço para 10m.</t>
  </si>
  <si>
    <t>IT 15.60.0109 (/)</t>
  </si>
  <si>
    <t>Ligação domiciliar em redes novas de esgoto sanitário, com diâmetro de 100mm, compreendendo junção, tubo e caixa de inspeção de 0,60m de diâmetro e profundidade de 0,625m, exclusive escavação e reaterro.  Preço para 5m.</t>
  </si>
  <si>
    <t>IT 15.60.0150 (/)</t>
  </si>
  <si>
    <t>Ligação de esgoto, em manilha cerâmica de 150mm de diâmetro, incluindo escavação, reaterro até 1m, excluindo remoção e reposição de pavimento.  Preço para 10m.</t>
  </si>
  <si>
    <t>IT 15.60.0153 (/)</t>
  </si>
  <si>
    <t>Ligação em tubulação de PVC rígido, para esgoto, com 150mm de diâmetro, incluindo escavação e reaterro até 1m, excluindo remoção de pavimento.  Preço para 10m.</t>
  </si>
  <si>
    <t>IT 15.60.0156 (/)</t>
  </si>
  <si>
    <t>Ligação de esgoto, em manilha cerâmica de 200mm de diâmetro, incluindo escavação, reaterro até 1m, excluindo remoção e reposição de pavimento.  Preço para 10m.</t>
  </si>
  <si>
    <t>IT 15.60.0500 (/)</t>
  </si>
  <si>
    <t>Ligação de águas pluviais ou servidas domiciliares à sarjeta.</t>
  </si>
  <si>
    <t>IT 15.60.0550 (/)</t>
  </si>
  <si>
    <t>Ligação de águas pluviais ou servidas domiciliares à vala.</t>
  </si>
  <si>
    <t>IT 15.65 Grelhas</t>
  </si>
  <si>
    <t>IT 15.65.0050 (/)</t>
  </si>
  <si>
    <t>Grade metálica em aço carbono, galvanizada, tipo PS-253-70, nas dimensões de (1120x530)mm, sem recortes.  Fornecimento e instalação sobre cantoneiras de ferro existentes.</t>
  </si>
  <si>
    <t>IT 15.65.0053 (/)</t>
  </si>
  <si>
    <t>Grade metálica em aço carbono, galvanizada, tipo PS-253-70, nas dimensões de (1120x570)mm, sem recortes.  Fornecimento e instalação sobre cantoneiras de ferro existentes.</t>
  </si>
  <si>
    <t>IT 15.65.0100 (/)</t>
  </si>
  <si>
    <t>Grade metálica em aço carbono, galvanizada, tipo PS-253-70, nas dimensões de (1190x580)mm, sem recortes.  Fornecimento e instalação sobre cantoneiras de ferro existentes.</t>
  </si>
  <si>
    <t>IT 15.65.0150 (/)</t>
  </si>
  <si>
    <t>Grade metálica em aço carbono, galvanizada, tipo PS-253-70, nas dimensões de (1195x530)mm, sem recortes.  Fornecimento e instalação sobre cantoneiras de ferro existentes.</t>
  </si>
  <si>
    <t>IT 20 Instalações Hidro-Sanitárias em Aparelhos</t>
  </si>
  <si>
    <t>IT 20.05 Instação Hidro-Sanitária em Aparelhos Individuais</t>
  </si>
  <si>
    <t>IT 20.05.0100 (/)</t>
  </si>
  <si>
    <t>Caixa de descarga elevada (exclusive o fornecimento da caixa), compreendendo: 2m de tubo de PVC rígido de 3/4", 1,20m de tubo de PVC rígido de 40mm, conexões e montagem.  Instalação e assentamento.</t>
  </si>
  <si>
    <t>IT 20.05.0150 (A)</t>
  </si>
  <si>
    <t>Chuveiro elétrico (exclusive fornecimento do aparelho e registros), incluindo instalação elétrica, compreendendo: 30m de fio 4mm2 , 5m de tubo de PVC rígido de 3/4", ralo simples de PVC rígido com grelha, 2m de tubo de PVC rígido de 50mm e conexões.  Instalação e assentamento.</t>
  </si>
  <si>
    <t>IT 20.05.0200 (/)</t>
  </si>
  <si>
    <t>Chuveiro, exclusive fornecimento do aparelho e registros, compreendendo: 5m de tubo de PVC rígido de 3/4", ralo simples de PVC rígido com grelha, 2m de tubo de PVC rígido de 50mm e conexões.  Instalação e assentamento.</t>
  </si>
  <si>
    <t>IT 20.05.0209 (/)</t>
  </si>
  <si>
    <t>Instalação e assentamento de 1 chuveiro em bateria, exclusive fornecimento do aparelho e registro, até 4 chuveiros, compreendendo: 1,5m de tubo de PVC rígido de 1" e 1m de tubo de PVC rígido de 3/4", inclusive 1m de grelha de caneleta, em ferro fundido, com 15cm de largura.</t>
  </si>
  <si>
    <t>IT 20.05.0250 (/)</t>
  </si>
  <si>
    <t>Duchinha manual para banheiro, exclusive fornecimento do aparelho.  Instalação e assentamento.</t>
  </si>
  <si>
    <t>IT 20.05.0300 (/)</t>
  </si>
  <si>
    <t>Execução de uma junta elástica, em tubo de ferro fundido com diâmetro de 50mm, inclusive material da junta, exclusive tubo ou peça de conexão.</t>
  </si>
  <si>
    <t>IT 20.05.0350 (/)</t>
  </si>
  <si>
    <t>Filtro residencial (exclusive fornecimento do aparelho), compreendendo: 2m de tubo de PVC rígido de 3/4", conexões e torneira.  Instalação e assentamento.</t>
  </si>
  <si>
    <t>IT 20.05.0353 (/)</t>
  </si>
  <si>
    <t>Filtro, exclusive fornecimento do aparelho, compreendendo: 2m de tubo de ferro galvanizado de 3/4", conexões e torneira.  Instalação e assentamento.</t>
  </si>
  <si>
    <t>IT 20.05.0400 (/)</t>
  </si>
  <si>
    <t>Lavatório de 1 torneira (exclusive o fornecimento do aparelho), compreendendo: 4m de tubo PVC rígido de 3/4", 3m de tubo PVC rígido de 40mm, e conexões.  Instalação e assentamento.</t>
  </si>
  <si>
    <t>IT 20.05.0403 (/)</t>
  </si>
  <si>
    <t>Lavatório de uma torneira, exclusive fornecimento do aparelho e isolamento, compreendendo: 4m de tubo de cobre recozido, sodas e conexões.  Instalação e assentamento.</t>
  </si>
  <si>
    <t>IT 20.05.0453 (/)</t>
  </si>
  <si>
    <t>Lavatório com 2 torneiras, inclusive tubo de PVC rígido e conexões, exclusive o lavatório e os metais.  Instalação e assentamento.</t>
  </si>
  <si>
    <t>IT 20.05.0500 (/)</t>
  </si>
  <si>
    <t>Lavatório ou aparelho de instalação semelhante, em bateria, exclusive o fornecimento do aparelho, compreendendo: 1m de tubo PVC rígido de 1", 0,6m de tubo PVC rígido de 3/4" com conexões e esgotamento, PVC rígido de 50mm, até o ralo.  Instalação e assentamento.</t>
  </si>
  <si>
    <t>IT 20.05.0553 (A)</t>
  </si>
  <si>
    <t>Pia com 1 cuba (exclusive fornecimento do aparelho), compreendendo: 6m de tubo de PVC rígido de 3/4", 3m tubo de PVC rígido de 50mm e conexões.  Instalação e assentamento.</t>
  </si>
  <si>
    <t>IT 20.05.0600 (/)</t>
  </si>
  <si>
    <t>Pia com 2 cubas (exclusive fornecimento do aparelho), compreendendo: 6m de tubo de PVC rígido de 3/4", 3m de tubo de PVC rígido de 80mm e conexões.  Instalação e assentamento.</t>
  </si>
  <si>
    <t>IT 20.05.0650 (A)</t>
  </si>
  <si>
    <t>Ligação a coluna de esgoto de pias em tubo de PVC rígido de 50mm com conexões.</t>
  </si>
  <si>
    <t>IT 20.05.0750 (/)</t>
  </si>
  <si>
    <t>Mictório, exclusive fornecimento do aparelho, compreendendo: 3m de tubo de PVC rígido de 3/4", 2m de tubo de PVC rígido de 40mm e conexões.  Instalação e assentamento.</t>
  </si>
  <si>
    <t>IT 20.05.0759 (/)</t>
  </si>
  <si>
    <t>Mictório tipo calha, exclusive fornecimento do aparelho, compreendendo: 3m de tubo de PVC rígido de 3/4", 3m de tubo de PVC rígido de 50mm, conexões, registro e válvula de saída.  Instalação e assentamento.</t>
  </si>
  <si>
    <t>IT 20.05.0800 (A)</t>
  </si>
  <si>
    <t>Ralo simples de PVC rígido, com grelha, compreendendo: efluente de 40mm em PVC rígido com 2m de extensão e ligação ao ralo sifonado.  Fornecimento e instalação.</t>
  </si>
  <si>
    <t>IT 20.05.0850 (/)</t>
  </si>
  <si>
    <t>Ralo sifonado de PVC rígido, em pavimento térreo, com saída de 75mm, grelha redonda e porta grelha, compreendendo: 3m de tubo de PVC rígido de 75mm e ligação até a junção de ventilação.  Fornecimento e instalação.</t>
  </si>
  <si>
    <t>IT 20.05.0853 (A)</t>
  </si>
  <si>
    <t>Ralo sifonado de PVC rígido em pavimento elevado, com saída de 75mm, grelha redonda e porta-grelha, compreendendo: 3m de tubo de PVC rígido de 75mm e sua ligação ao ramal de queda e ventilação.  Fornecimento e instalação.</t>
  </si>
  <si>
    <t>IT 20.05.0860 (A)</t>
  </si>
  <si>
    <t>Ralo sifonado de PVC rígido, cilíndrico, de altura regulável, com diâmetro de 100mm e saída de 40mm.  Fornecimento e instalação.</t>
  </si>
  <si>
    <t>IT 20.05.0900 (/)</t>
  </si>
  <si>
    <t>Ralo de cobertura semi-esférico de ferro fundido, tipo abacaxi, com 3".  Fornecimento e instalação.</t>
  </si>
  <si>
    <t>IT 20.05.0903 (/)</t>
  </si>
  <si>
    <t>Ralo de cobertura semi-esférico de ferro fundido, tipo abacaxi, com 4".  Fornecimento e instalação.</t>
  </si>
  <si>
    <t>IT 20.05.0950 (/)</t>
  </si>
  <si>
    <t>Reparo de válvula de descarga.  Fornecimento e substituição.</t>
  </si>
  <si>
    <t>IT 20.05.1000 (A)</t>
  </si>
  <si>
    <t>Tanque de serviço (exclusive o fornecimento do aparelho), compreendendo: 6m de tubo de PVC rígido de 3/4", 3m de tubo de PVC rígido de 50mm e conexões.  Instalação e assentamento.</t>
  </si>
  <si>
    <t>IT 20.05.1050 (/)</t>
  </si>
  <si>
    <t>Válvula de descarga, em PVC rígido.  Exclusive fornecimento da válvula.  Instalação e assentamento.</t>
  </si>
  <si>
    <t>IT 20.05.1106 (/)</t>
  </si>
  <si>
    <t>Vaso sanitário individual, em pavimento elevado (exclusive fornecimento do aparelho e válvula de descarga), compreendendo: 3m de tubo de PVC rígido de 1 1/2", com conexões, ligação com 1m de tubo de PVC rígido 100mm ao T sanitário (exclusive este) com conexões; exclusive: ralo sifonado e seu ramal, tubos de queda e ventilação.  Instalação e assentamento.</t>
  </si>
  <si>
    <t>IT 20.05.1109 (A)</t>
  </si>
  <si>
    <t>Vaso sanitário individual, em pavimento térreo (exclusive o fornecimento do aparelho e válvula), compreendendo: 3m de tubo de PVC rígido de 1 1/2", com conexões e efluente primário até a caixa de inspeção, com 3m de tubo de PVC rígido 100mm, com conexões.  Instalação e assentamento.</t>
  </si>
  <si>
    <t>IT 20.05.1153 (A)</t>
  </si>
  <si>
    <t>Vaso sanitário, em pavimento térreo, parte de um conjunto de 2 ou mais vasos (exclusive o fornecimento do aparelho e válvula de descarga), compreendendo: 3m de tubo de PVC rígido de 1 1/2", com conexões, inclusive efluente até a caixa de inspeção, com 3m de tubo de PVC rígido 100mm e conexões.  Instalação e assentamento.</t>
  </si>
  <si>
    <t>IT 20.05.1159 (A)</t>
  </si>
  <si>
    <t>Vaso sanitário em pavimento térreo, parte de um conjunto de 2 ou mais vasos, exclusive fornecimento do aparelho e caixa de descarga elevada, compreendendo: 2m de tubo de PVC rígido de 1/2", 1,20m de tubo de PVC rígido de 1 1/4", com conexões, inclusive efluente primário até a caixa de inspeção com 3m de tubo de PVC rígido 100mm, conexões e montagem.  Instalação e assentamento.</t>
  </si>
  <si>
    <t>IT 20.05.1162 (/)</t>
  </si>
  <si>
    <t>Vaso sanitário, em pavimento elevado, parte de um conjunto de 2 ou mais vasos (exclusive fornecimento dos aparelhos e válvulas de descarga), compreendendo: 3m de tubo de PVC rígido de 1 1/2", com conexões, inclusive ligação com 2m de tubo de PVC rígido 100mm, ao ramal de queda e no mesmo material ao de ventilação.  Instalação e assentamento.</t>
  </si>
  <si>
    <t>IT 20.10 Instação Hidro-Sanitária em Aparelhos em Bateria</t>
  </si>
  <si>
    <t>IT 20.10.0050 (/)</t>
  </si>
  <si>
    <t>Instalação e assentamento de 1 chuveiro em bateria, exclusive fornecimento do aparelho e registro.</t>
  </si>
  <si>
    <t>IT 25 Instalações Elétricas e de Telefones</t>
  </si>
  <si>
    <t>IT 25.02 Abertura e Fechamento Manual de Rasgo em Alvenaria e Concreto</t>
  </si>
  <si>
    <t>IT 25.02.0050 (/)</t>
  </si>
  <si>
    <t>Corte em alvenaria de tijolo, para instalação de caixa de (0,25x0,25x0,12)m, inclusive arremates de recomposição.</t>
  </si>
  <si>
    <t>IT 25.02.0100 (/)</t>
  </si>
  <si>
    <t>Corte em alvenaria de tijolo, para instalação de caixa de (0,35x0,45x0,15)m, inclusive arremates de recomposição.</t>
  </si>
  <si>
    <t>IT 25.02.0150 (/)</t>
  </si>
  <si>
    <t>Corte em alvenaria de tijolo, para instalação de caixa de (0,50x1x0,15)m, inclusive arremates de recomposição.</t>
  </si>
  <si>
    <t>IT 25.02.0200 (/)</t>
  </si>
  <si>
    <t>Corte em alvenaria de tijolo, para instalação de caixa de (1x1x0,15)m, inclusive arremates de recomposição.</t>
  </si>
  <si>
    <t>IT 25.04 Eletroduto de PVC Rígido Roscável</t>
  </si>
  <si>
    <t>IT 25.04.0050 (A)</t>
  </si>
  <si>
    <t>Eletroduto de PVC rígido, diâmetro de 1/2", inclusive conexões e emendas, exclusive abertura e fechamento de rasgo.  Fornecimento e instalação.</t>
  </si>
  <si>
    <t>IT 25.04.0053 (A)</t>
  </si>
  <si>
    <t>Eletroduto de PVC rígido, diâmetro de 3/4", inclusive conexões e emendas, exclusive abertura e fechamento de rasgo.  Fornecimento e instalação.</t>
  </si>
  <si>
    <t>IT 25.04.0056 (A)</t>
  </si>
  <si>
    <t>Eletroduto de PVC rígido, diâmetro de 1", inclusive conexões e emendas, exclusive abertura e fechamento de rasgo.  Fornecimento e instalação.</t>
  </si>
  <si>
    <t>IT 25.04.0059 (A)</t>
  </si>
  <si>
    <t>Eletroduto de PVC rígido, diâmetro de 1 1/4", inclusive conexões e emendas, exclusive abertura e fechamento de rasgo.  Fornecimento e instalação.</t>
  </si>
  <si>
    <t>IT 25.04.0062 (A)</t>
  </si>
  <si>
    <t>Eletroduto de PVC rígido, diâmetro de 1 1/2", inclusive conexões e emendas, exclusive abertura e fechamento de rasgo.  Fornecimento e instalação.</t>
  </si>
  <si>
    <t>IT 25.04.0065 (A)</t>
  </si>
  <si>
    <t>Eletroduto de PVC rígido, diâmetro de 2", inclusive conexões e emendas, exclusive abertura e fechamento de rasgo.  Fornecimento e instalação.</t>
  </si>
  <si>
    <t>IT 25.04.0068 (A)</t>
  </si>
  <si>
    <t>Eletroduto de PVC rígido, diâmetro de 3", inclusive conexões e emendas, exclusive abertura e fechamento de rasgo.  Fornecimento e instalação.</t>
  </si>
  <si>
    <t>IT 25.04.0071 (A)</t>
  </si>
  <si>
    <t>Eletroduto de PVC rígido, diâmetro de 4", inclusive conexões e emendas, exclusive abertura e fechamento de rasgo.  Fornecimento e instalação.</t>
  </si>
  <si>
    <t>IT 25.06 Conexões para Eletroduto de PVC Rígido Roscável</t>
  </si>
  <si>
    <t>IT 25.06.0053 (/)</t>
  </si>
  <si>
    <t>Curva de 90°, para eletroduto de PVC rígido, roscável, com diâmetro de 3/4".  Fornecimento e instalação.</t>
  </si>
  <si>
    <t>IT 25.06.0056 (/)</t>
  </si>
  <si>
    <t>Curva de 90°, para eletroduto de PVC rígido, roscável, com diâmetro de 1".  Fornecimento e instalação.</t>
  </si>
  <si>
    <t>IT 25.08 Eletroduto de PVC Espiral Corrugado</t>
  </si>
  <si>
    <t>IT 25.08.0050 (A)</t>
  </si>
  <si>
    <t>Eletroduto de PVC aspiral corrugado, diâmetro de 1/2", inclusive conexões e emendas.  Fornecimento e instalação.</t>
  </si>
  <si>
    <t>IT 25.08.0053 (A)</t>
  </si>
  <si>
    <t>Eletroduto de PVC aspiral corrugado, diâmetro de 3/4", inclusive conexões e emendas.  Fornecimento e instalação.</t>
  </si>
  <si>
    <t>IT 25.08.0056 (A)</t>
  </si>
  <si>
    <t>Eletroduto de PVC aspiral corrugado, diâmetro de 1", inclusive conexões e emendas.  Fornecimento e instalação.</t>
  </si>
  <si>
    <t>IT 25.10 Eletroduto de PAD Espiral Flexível</t>
  </si>
  <si>
    <t>IT 25.10.0056 (/)</t>
  </si>
  <si>
    <t>Eletroduto espiral flexível de polietileno de alta densidade, tipo Kanalex ou similar, diâmetro de 32mm (1 1/4"), com arame-guia galvanizado revestido em PVC, inclusive emendas e tamponamento.  Fornecimento.</t>
  </si>
  <si>
    <t>IT 25.10.0062 (/)</t>
  </si>
  <si>
    <t>Eletroduto espiral flexível em polietileno de alta densidade, tipo Kanalex ou similar, diâmetro de 50mm (2" ), com arame-guia galvanizado revestido em PVC, inclusive emendas e tamponamento.  Fornecimento.</t>
  </si>
  <si>
    <t>IT 25.10.0065 (A)</t>
  </si>
  <si>
    <t>Eletroduto espiral flexível em polietileno de alta densidade, tipo Kanalex ou similar, diâmetro de 75mm (3" ), com arame-guia galvanizado revestido em PVC, inclusive emendas e tamponamento.  Fornecimento.</t>
  </si>
  <si>
    <t>IT 25.10.0068 (/)</t>
  </si>
  <si>
    <t>Eletroduto espiral flexível de polietileno de alta densidade, tipo Kanalex ou similar, diâmetro de 100mm (4" ), com arame-guia galvanizado revestido em PVC, inclusive emendas e tamponamento.  Fornecimento.</t>
  </si>
  <si>
    <t>IT 25.10.0071 (/)</t>
  </si>
  <si>
    <t>Eletroduto espiral flexível de polietileno de alta densidade, tipo Kanalex ou similar, diâmetro de 125mm (5" ), com arame-guia galvanizado revestido em PVC, inclusive emendas e tamponamento.  Fornecimento.</t>
  </si>
  <si>
    <t>IT 25.10.0106 (/)</t>
  </si>
  <si>
    <t>Linha de duto espiral flexível de polietileno de alta densidade, tipo Kanalex ou similar, diâmetro de 32mm (1 1/4" ),  com arame-guia galvanizado revestido em PVC, inclusive emendas e tamponamento, exclusive escavação e reaterro.</t>
  </si>
  <si>
    <t>IT 25.10.0112 (/)</t>
  </si>
  <si>
    <t>Linha de duto espiral flexível em polietileno de alta densidade, tipo Kanalex ou similar, diâmetro de 50mm (2" ), lançado diretamente ao solo com com arame-guia galvanizado revestido em PVC, inclusive emendas e tamponamento, exclusive excavação e reaterro.</t>
  </si>
  <si>
    <t>IT 25.10.0115 (/)</t>
  </si>
  <si>
    <t>Linha de duto espiral flexível em polietileno de alta densidade, tipo Kanalex ou similar, diâmetro de 75mm (3" ), lançado diretamente ao solo com com arame-guia galvanizado revestido em PVC, inclusive emendas e tamponamento, exclusive excavação e reaterro.</t>
  </si>
  <si>
    <t>IT 25.10.0118 (/)</t>
  </si>
  <si>
    <t>Linha de duto espiral flexível de polietileno de alta densidade, tipo Kanalex ou similar, diâmetro de 100mm (4" ), com arame-guia galvanizado revestido em PVC, inclusive emendas e tamponamento, exclusive escavação e reaterro.</t>
  </si>
  <si>
    <t>IT 25.10.0121 (/)</t>
  </si>
  <si>
    <t>Linha de duto espiral flexível de polietileno de alta densidade, tipo Kanalex ou similar, diâmetro de 125mm (5" ), com arame-guia galvanizado revestido em PVC, inclusive emendas e tamponamento, exclusive escavação e reaterro.</t>
  </si>
  <si>
    <t>IT 25.10.0156 (/)</t>
  </si>
  <si>
    <t>Linha dupla de duto espiral flexível em polietileno de alta densidade, tipo Kanalex ou similar, diâmetro de 50mm (2" ), lançadi diretamente ao solo com com arame-guia galvanizado revestido em PVC, inclusive emendas e tamponamento, exclusive excavação e reaterro.</t>
  </si>
  <si>
    <t>IT 25.10.0159 (/)</t>
  </si>
  <si>
    <t>Linha dupla de duto espiral flexível em polietileno de alta densidade, tipo Kanalex ou similar, diâmetro de 75mm (3" ), lançadi diretamente ao solo com com arame-guia galvanizado revestido em PVC, inclusive emendas e tamponamento, exclusive excavação e reaterro.</t>
  </si>
  <si>
    <t>IT 25.10.0162 (/)</t>
  </si>
  <si>
    <t>Linha dupla de duto espiral flexível de polietileno de alta densidade, tipo Kanalex ou similar, diâmetro de 100mm (4" ),lançado diretamente no solo com arame-guia galvanizado revestido em PVC, inclusive emendas e tamponamento, exclusive escavação e reaterro.</t>
  </si>
  <si>
    <t>IT 25.10.0165 (/)</t>
  </si>
  <si>
    <t>Linha dupla de duto espiral flexível de polietileno de alta densidade, tipo Kanalex ou similar, diâmetro de 125mm (5" ),lançado diretamente no solo com arame-guia galvanizado revestido em PVC, inclusive emendas e tamponamento, exclusive escavação e reaterro.</t>
  </si>
  <si>
    <t>IT 25.12 Eletroduto de PVC Rígido para Telefone</t>
  </si>
  <si>
    <t>IT 25.12.0050 (/)</t>
  </si>
  <si>
    <t>Construção de linha simples de tubo de PVC rígido, série R de 100mm, para proteção de condutores de sistema de telefonia, assentados e cobertos com camada de concreto simples, exclusive escavação e reaterro.</t>
  </si>
  <si>
    <t>IT 25.12.0100 (/)</t>
  </si>
  <si>
    <t>Construção de linha dupla de tubo de PVC rígido, série R de 100mm, para proteção de condutores de sistema de telefonia, assentados e cobertos com camada de concreto simples, exclusive escavação e reaterro.</t>
  </si>
  <si>
    <t>IT 25.12.0150 (/)</t>
  </si>
  <si>
    <t>Construção de linha tripla de tubo de PVC rígido, série R de 100mm, para proteção de condutores de sistema de telefonia, assentados e cobertos com camada de concreto simples, exclusive escavação e reaterro.</t>
  </si>
  <si>
    <t>IT 25.12.0200 (/)</t>
  </si>
  <si>
    <t>Construção de linha quádrupla de tubo de PVC rígido, série R de 100mm, para proteção de condutores de sistema de telefonia, assentados e cobertos com camada de concreto simples, exclusive escavação e reaterro.</t>
  </si>
  <si>
    <t>IT 25.12.0300 (/)</t>
  </si>
  <si>
    <t>Construção de linha sextupla de tubo de PVC rígido, série R de 100mm, para proteção de condutores de sistema de telefonia, assentados e cobertos com camada de concreto simples, exclusive escavação e reaterro.</t>
  </si>
  <si>
    <t>IT 25.13 Canaletas de PVC e Acessórios</t>
  </si>
  <si>
    <t>IT 25.13.0200 (/)</t>
  </si>
  <si>
    <t>Canaleta em PVC tipo evolutiva DLP 80x35mm, em peça de 2,00m, com tampa flexível e cotovelo 90º, fabricação Pial Legrand ou similar.  Fornecimento e instalação.</t>
  </si>
  <si>
    <t>IT 25.13.0500 (/)</t>
  </si>
  <si>
    <t>Tomada 2P+T - 10A/250V padrão brasileiro, sistema "X" fabricação Pial Legrand ou similar.  Fornecimento e instalação.</t>
  </si>
  <si>
    <t>IT 25.13.0700 (/)</t>
  </si>
  <si>
    <t>Tomada RJ11 2 fios, sistema "X", fabricação Pial Legrand ou similar.  Fornecimento e instalação.</t>
  </si>
  <si>
    <t>IT 25.13.1200 (/)</t>
  </si>
  <si>
    <t>Tomada padrão brasileiro 2P+T 10A/250V, em módulo Pialplus, com placa e suporte para mecanismo de 01 posto, para canaleta em PVC tipo evolutiva DLP 80x35mm, fabricação Pial Legrand ou similar.  Fornecimento e instalação.</t>
  </si>
  <si>
    <t>IT 25.13.1300 (/)</t>
  </si>
  <si>
    <t>Tomada RJ11, em módulo Pialplus, com placa e suporte para mecanismo de 01 posto, para canaleta evolutiva 80x35mm, sistema DLP, fabricação Pial Legrand ou similar.  Fornecimento e instalação.</t>
  </si>
  <si>
    <t>IT 25.14 Eletroduto de Ferro Galvanizado</t>
  </si>
  <si>
    <t>IT 25.14.0053 (A)</t>
  </si>
  <si>
    <t>Eletroduto de ferro galvanizado, diâmetro de 19mm (3/4"), inclusive conexões e emendas, exclusive abertura de rasgo.  Fornecimento e instalação.</t>
  </si>
  <si>
    <t>IT 25.14.0056 (A)</t>
  </si>
  <si>
    <t>Eletroduto de ferro galvanizado, diâmetro de 25mm (1"), inclusive conexões e emendas, exclusive abertura e fechamento rasgo.  Fornecimento e instalação.</t>
  </si>
  <si>
    <t>IT 25.14.0059 (A)</t>
  </si>
  <si>
    <t>Eletroduto de ferro galvanizado, diâmetro de 40mm(1 1/2"), inclusive conexões e emendas, exclusive abertura e fechamento rasgo.  Fornecimento e instalação.</t>
  </si>
  <si>
    <t>IT 25.14.0062 (A)</t>
  </si>
  <si>
    <t>Eletroduto de ferro galvanizado, diâmetro de 50mm (2"), inclusive conexões e emendas, exclusive abertura e fechamento rasgo.  Fornecimento e instalação.</t>
  </si>
  <si>
    <t>IT 25.14.0065 (/)</t>
  </si>
  <si>
    <t>Eletroduto de ferro galvanizado, diâmetro de 50mm (2"), exclusive luvas, curvas, abertura e fechamento de rasgo.  Fornecimento e instalação.</t>
  </si>
  <si>
    <t>IT 25.14.0068 (A)</t>
  </si>
  <si>
    <t>Eletroduto de ferro galvanizado, diâmetro de 65mm(2 1/2"), inclusive conexões e emendas, exclusive abertura e fechamento de rasgo.  Fornecimento e instalação.</t>
  </si>
  <si>
    <t>IT 25.14.0071 (/)</t>
  </si>
  <si>
    <t>Eletroduto de ferro galvanizado, diâmetro de 75mm (3"), exclusive luvas, curvas, abertura e fechamento rasgo.  Fornecimento e instalação.</t>
  </si>
  <si>
    <t>IT 25.14.0074 (A)</t>
  </si>
  <si>
    <t>Eletroduto de ferro galvanizado, diâmetro de 75mm (3"), inclusive conexões e emendas, exclusive abertura e fechamento rasgo.  Fornecimento e instalação.</t>
  </si>
  <si>
    <t>IT 25.14.0077 (A)</t>
  </si>
  <si>
    <t>Eletroduto de ferro galvanizado, diâmetro de 100mm (4"), inclusive conexões e emendas, exclusive abertura e fechamento rasgo.  Fornecimento e instalação.</t>
  </si>
  <si>
    <t>IT 25.14.0109 (A)</t>
  </si>
  <si>
    <t>Eletroduto tipo pesado, com diâmetro de 32mm(1 1/4"), inclusive conexões e emendas, exclusive abertura e fechamento de rasgo.  Fornecimento e instalação.</t>
  </si>
  <si>
    <t>IT 25.16 Conexões de Ferro Galvanizado</t>
  </si>
  <si>
    <t>IT 25.16.0050 (/)</t>
  </si>
  <si>
    <t>Bucha redonda de ferro galvanizado, diâmetro de 50mm (2"), para o de 25mm (1").  Fornecimento e instalação.</t>
  </si>
  <si>
    <t>IT 25.16.0150 (/)</t>
  </si>
  <si>
    <t>Curva longa de ferro galvanizado, diâmetro de 50mm (2").  Fornecimento e instalação.</t>
  </si>
  <si>
    <t>IT 25.18 Eletrocalha</t>
  </si>
  <si>
    <t>IT 25.18.0050 (A)</t>
  </si>
  <si>
    <t>Eletrocalha perfurada, dobra "C", medindo (200x75)mm.  Fornecimento e instalação.</t>
  </si>
  <si>
    <t>IT 25.18.0100 (A)</t>
  </si>
  <si>
    <t>Eletrocalha perfurada, dobra "C", medindo (500x75)mm.  Fornecimento e instalação.</t>
  </si>
  <si>
    <t>IT 25.18.0150 (/)</t>
  </si>
  <si>
    <t>Eletrocalha perfurada U, medindo (100x100)mm, sem tampa.  Fornecimento.</t>
  </si>
  <si>
    <t>IT 25.18.0250 (/)</t>
  </si>
  <si>
    <t>Eletrocalha perfurada U, medindo (300x150)mm, sem tampa.  Fornecimento.</t>
  </si>
  <si>
    <t>IT 25.20 Ponto de Luz</t>
  </si>
  <si>
    <t>IT 25.20.0050 (/)</t>
  </si>
  <si>
    <t>Conjunto de embutir Pial Silentoque, fosforescente, com placa, 1 tecla paralela e 1 tomada universal redonda.  Fornecimento e instalação.</t>
  </si>
  <si>
    <t>IT 25.20.0100 (/)</t>
  </si>
  <si>
    <t>Instalação de ponto de luz equivalente a 2 varas de eletroduto de PVC rígido de 1/2", 12m de fio 2,5mm2, caixas, conexões, luvas, curva e interruptor de embutir com placa fosforescente, linha Silentoque, da Pial ou similar, inclusive abertura e fechamento de rasgo em alvenaria.</t>
  </si>
  <si>
    <t>IT 25.20.0103 (/)</t>
  </si>
  <si>
    <t>Instalação de ponto de luz equivalente a 2 varas de eletroduto pesado Apollo ou similar de 3/4", 12m de fio 2,5mm2, caixas, conexões, luvas, curva e interruptor de embutir com placa  fosforescente, linha Silentoque, da Pial ou similar, inclusive abertura e fechamento de rasgo em alvenaria.</t>
  </si>
  <si>
    <t>IT 25.20.0106 (/)</t>
  </si>
  <si>
    <t>Instalação de ponto de luz equivalente a 2 varas de eletroduto de PVC rígido de 3/4", 12m de fio 2,5mm2, caixas, conexões, luvas, curva e interruptor de embutir com placa fosforescente, linha Silentoque, da Pial ou similar, inclusive abertura e fechamento de rasgo em alvenaria.</t>
  </si>
  <si>
    <t>IT 25.20.0150 (A)</t>
  </si>
  <si>
    <t>Instalação de ponto de luz aparente, sobre madeira, compreendendo: fita isolante, plafonier, receptáculo, parafusos e buchas de nylon, 12m de fio paralelo de 2,5mm2.</t>
  </si>
  <si>
    <t>IT 25.20.0200 (/)</t>
  </si>
  <si>
    <t>Instalação de um conjunto de 2 pontos de luz equivalente a 5 varas de eletroduto de PVC rígido de 3/4", 33m de fio 2,5mm2, caixas, conexões, luvas, curva e interruptor de embutir com placa fosforescente, linha Silentoque, da Pial ou similar, inclusive abertura e fechamento de rasgo em alvenaria.</t>
  </si>
  <si>
    <t>IT 25.20.0250 (/)</t>
  </si>
  <si>
    <t>Instalação de um conjunto de 3 pontos de luz equivalente a 6 varas de eletroduto rígido de PVC de 3/4", 50m de fio 2,5mm2, caixas, conexões, luvas, curva e interruptor de embutir com placa fosforescente, linha Silentoque, da Pial ou similar, inclusive abertura e fechamento de rasgo em alvenaria.</t>
  </si>
  <si>
    <t>IT 25.20.0300 (/)</t>
  </si>
  <si>
    <t>Instalação de um conjunto de 4 pontos de luz equivalente a 7 varas de eletroduto pesado Apollo ou similar de 3/4", 50m de fio 2,5mm2, caixas, conexões, luvas, curva e interruptor de embutir com placa fosforescente, linha Silentoque, da Pial ou similar, inclusive abertura e fechamento de rasgo em alvenaria.</t>
  </si>
  <si>
    <t>IT 25.20.0303 (/)</t>
  </si>
  <si>
    <t>Instalação de um conjunto de 4 pontos de luz equivalente a 7 varas de eletroduto de PVC rígido de 3/4", 50m de fio 2,5mm2, caixas, conexões, luvas, curva e interruptor de embutir com placa fosforescente, linha Silentoque, da Pial ou similar, inclusive abertura e fechamento de rasgo em alvenaria.</t>
  </si>
  <si>
    <t>IT 25.20.0350 (/)</t>
  </si>
  <si>
    <t>Instalação de um conjunto de 5 pontos de luz com eletroduto de PVC rígido de 1/2", inclusive abertura e fechamento de rasgo em alvenaria.</t>
  </si>
  <si>
    <t>IT 25.20.0353 (/)</t>
  </si>
  <si>
    <t>Instalação de um conjunto de 5 pontos de luz equivalente a 8 varas de eletroduto de PVC rígido de  3/4", 57m de fio 2,5mm2, caixas, conexões, luvas, curva e interruptor de embutir com placa fosforescente, linha Silentoque, da Pial ou similar, inclusive abertura e fechamento de rasgo em alvenaria.</t>
  </si>
  <si>
    <t>IT 25.20.0400 (/)</t>
  </si>
  <si>
    <t>Instalação de um conjunto de 6 pontos de luz equivalente a 9 varas de eletroduto de PVC rígido de 3/4", 66m de fio 2,5mm2, caixas, conexões, luvas, curva e interruptor de embutir com placa fosforescente, linha Silentoque, da Pial ou similar, inclusive abertura e fechamento de rasgo em alvenaria.</t>
  </si>
  <si>
    <t>IT 25.20.0403 (/)</t>
  </si>
  <si>
    <t>Instalação de um conjunto de 6 pontos de luz equivalente a 9 varas de eletroduto de PVC rígido de 1/2", 66m de fio 2,5mm2, caixas, conexões, luvas, curva e interruptor de embutir com placa fosforescente, linha Silentoque, da Pial ou similar, inclusive abertura e fechamento de rasgo em alvenaria.</t>
  </si>
  <si>
    <t>IT 25.20.0450 (/)</t>
  </si>
  <si>
    <t>Instalação de um conjunto de 8 pontos de luz equivalente a 10 varas de eletroduto de PVC rígido de 3/4", 80m de fio 2,5mm2, caixas, conexões, luvas, curva e interruptor de embutir com placa fosforescente, linha Silentoque, da Pial ou similar, inclusive abertura e fechamento de rasgo em alvenaria.</t>
  </si>
  <si>
    <t>IT 25.20.0501 (/)</t>
  </si>
  <si>
    <t>Instalação de ponto de campainha de alta potência, compreendendo: 5 varas de eletroduto de 3/4", 50m de fio # 1,5mm², botão e campainha sincronizada de 8".</t>
  </si>
  <si>
    <t>IT 25.20.0504 (/)</t>
  </si>
  <si>
    <t>Instalação de ponto de campainha tipo cigarra, compreendendo: 3 varas de eletroduto de 3/4", 20m de fio # 1,5mm², botão e cigarra.</t>
  </si>
  <si>
    <t>IT 25.22 Ponto de Força</t>
  </si>
  <si>
    <t>IT 25.22.0050 (/)</t>
  </si>
  <si>
    <t>Instalação de ponto de força até 2 CV, equivalente a 2 varas de eletroduto pesado de 1/2", Apollo ou similar.</t>
  </si>
  <si>
    <t>IT 25.22.0053 (/)</t>
  </si>
  <si>
    <t>Instalação de ponto de força até 2 CV, equivalente a 2 varas de eletroduto de PVC rígido de 1/2", 20m de fio de 2,5mm2, caixas e conexões.</t>
  </si>
  <si>
    <t>IT 25.22.0100 (/)</t>
  </si>
  <si>
    <t>Instalação de ponto de força até 4 CV, equivalente a 2 varas de eletroduto pesado de 3/4" Apollo ou similar.</t>
  </si>
  <si>
    <t>IT 25.22.0150 (A)</t>
  </si>
  <si>
    <t>Instalação de ponto de força até 5 CV, equivalente a 2 varas de eletroduto pesado de 3/4" Apollo, 20m de fio 4mm2, caixas e conexões.</t>
  </si>
  <si>
    <t>IT 25.22.0500 (A)</t>
  </si>
  <si>
    <t>Instalação de ponto de força até 10 CV, equivalente a 2 varas de eletroduto pesado de 1" Apollo, 20m de fio 6mm2, caixas e conexões.</t>
  </si>
  <si>
    <t>IT 25.22.0550 (/)</t>
  </si>
  <si>
    <t>Instalação de ponto de força até 15 CV, equivalente a 2 varas de eletroduto de PVC rígido de 1 1/2".</t>
  </si>
  <si>
    <t>IT 25.24 Ponto Telefônico</t>
  </si>
  <si>
    <t>IT 25.24.0050 (A)</t>
  </si>
  <si>
    <t>Instalação de ponto de telefone, compreendendo: 3 varas de eletroduto de 3/4", conexões, caixas e guia de arame galvanizado nº 16.</t>
  </si>
  <si>
    <t>IT 25.26 Ponto de Tomada</t>
  </si>
  <si>
    <t>IT 25.26.0025 (/)</t>
  </si>
  <si>
    <t>Instalação de ponto de tomada com 1 vara em eletroduto de PVC, rígido 3/4", 10,5m de diâmetro 2,5mm2, inclusive abertura e fechamento de rasgo de alvenaria.</t>
  </si>
  <si>
    <t>IT 25.26.0050 (A)</t>
  </si>
  <si>
    <t>Instalação de ponto de tomada equivalente a 2 varas de eletroduto de PVC rígido de 1/2", 19,5m de fio 2,5mm2, 1 caixa 4"X2", conexões e tomada de embutir com placa fosforescente, linha Silentoque, da Pial ou similar, inclusive abertura e fechamento de rasgo em alvenaria.</t>
  </si>
  <si>
    <t>IT 25.26.0100 (A)</t>
  </si>
  <si>
    <t>Instalação de ponto de tomada equivalente a 2 varas de eletroduto de PVC rígido de 3/4", 19m de fio 2,5mm2, 1caixa 4"X2", conexões e tomada de embutir com placa fosforescente, linha Silentoque, da Pial ou similar, inclusive abertura e fechamento de rasgo em alvenaria.</t>
  </si>
  <si>
    <t>IT 25.26.0103 (A)</t>
  </si>
  <si>
    <t>Instalação de um conjunto de 2 tomadas equivalentes a 3 varas de eletroduto de PVC de 3/4", 28,5m de fio 2,5mm2, 2 caixas 4"X2", conexões e tomadas de embutir com placa fosforescente, linha Silentoque, da Pial ou similar, inclusive abertura e fechamento de rasgo em alvenaria.</t>
  </si>
  <si>
    <t>IT 25.26.0109 (A)</t>
  </si>
  <si>
    <t>Instalação de ponto de tomada equivalente a 2 varas de eletroduto pesado Apollo ou similar de 3/4", 19,5m de fio 2,5mm2, caixas, conexões e tomada de embutir com placa fosforescente, linha Silentoque, da Pial ou similar, inclusive abertura e fechamento de rasgo em alvenaria.</t>
  </si>
  <si>
    <t>IT 25.26.0112 (/)</t>
  </si>
  <si>
    <t>Fornecimento e instalação de tomada fosforescente Universal, linha Silentoque, da Pial ou similar, externa, com placa.</t>
  </si>
  <si>
    <t>IT 25.26.0115 (/)</t>
  </si>
  <si>
    <t>Instalação de tomada de embutir, referência 54322, 3P-20A, linha Silentoque, da Pial ou similar, com placa, inclusive fornecimento.</t>
  </si>
  <si>
    <t>IT 25.26.0118 (A)</t>
  </si>
  <si>
    <t>Instalação para ponto de rede de computador equivalente a 2 varas de eletroduto de PVC rígido de 3/4", 6,5m de cabo para rede (KMP, 4 pares, 8 vias, categoria 5), conector RJ 45, inclusive abertura e fechamento de rasgo de alvenaria.</t>
  </si>
  <si>
    <t>IT 25.26.0150 (A)</t>
  </si>
  <si>
    <t>Instalação de ponto de tomada de sobrepor, compreendendo: 12m de fio paralelo de 2,5mm2, bucha de nylon, parafusos e tomada de sobrepor.</t>
  </si>
  <si>
    <t>IT 25.26.0200 (/)</t>
  </si>
  <si>
    <t>Fornecimento e instalação de tomada de piso simples 4"x2", 2 pinos mais terra (2p+t), universal, com corpo em alumínio fundido e tampa em latão polido (tipo unha), 25A/600V.</t>
  </si>
  <si>
    <t>IT 25.26.0250 (/)</t>
  </si>
  <si>
    <t>Instalação de um conjunto de 3 tomadas equivalentes a 4 varas de eletroduto de PVC de 3/4", 25m de fio 2,5mm2, caixas, conexões e tomadas de embutir com placa fosforescente, linha Silentoque, da Pial ou similar, inclusive abertura e fechamento de rasgo em alvenaria.</t>
  </si>
  <si>
    <t>IT 25.26.0300 (/)</t>
  </si>
  <si>
    <t>Instalação de um conjunto de 4 tomadas equivalentes a 5 varas de eletroduto de PVC de 3/4", 30m de fio 2,5mm2, caixas, conexões e tomadas de embutir com placa fosforescente, linha Silentoque, da Pial ou similar, inclusive abertura e fechamento de rasgo em alvenaria.</t>
  </si>
  <si>
    <t>IT 25.26.0350 (/)</t>
  </si>
  <si>
    <t>Instalação de tomada trifásica para pino tipo faca de 20A/220V com 2 disjuntores de 30A montados em caixa de chapa de ferro estampada de (15x15)cm, inclusive abertura e fechamento do rasgo em alvenaria.</t>
  </si>
  <si>
    <t>IT 25.26.0353 (/)</t>
  </si>
  <si>
    <t>Instalação de tomada tripolar Universal de embutir com placa 4"x2" em material termoplástico, 15A/250V, inclusive fornecimento, abertura e fechamento do rasgo em alvenaria.  Fornecimento.</t>
  </si>
  <si>
    <t>IT 25.26.0500 (/)</t>
  </si>
  <si>
    <t>Plug, 3P20A-125/250V, referência 54341, linha Seis, Pial ou similar, preto.  Fornecimento e instalação.</t>
  </si>
  <si>
    <t>IT 25.28 Interruptores</t>
  </si>
  <si>
    <t>IT 25.28.0050 (/)</t>
  </si>
  <si>
    <t>Instalação de interruptor de embutir com 1 seção, linha Silentoque, da Pial ou similar, com placa em material termoplástico  de 4"x2", inclusive fornecimento.</t>
  </si>
  <si>
    <t>IT 25.28.0053 (/)</t>
  </si>
  <si>
    <t>Instalação de interruptor de embutir fosforescente, linha Silentoque, da Pial ou similar, com placa, 2 teclas paralelas, inclusive fornecimento.</t>
  </si>
  <si>
    <t>IT 25.28.0056 (/)</t>
  </si>
  <si>
    <t>Instalação de interruptor de embutir fosforescente, linha Silentoque, da Pial ou similar, com placa, three way, inclusive fornecimento.</t>
  </si>
  <si>
    <t>IT 25.28.0059 (/)</t>
  </si>
  <si>
    <t>Instalação de interruptor simples, referência 1100, 10A-250V, linha Silentoque, da Pial ou similar, com placa, inclusive fornecimento.</t>
  </si>
  <si>
    <t>IT 25.28.0100 (A)</t>
  </si>
  <si>
    <t>Instalação de interruptor de sobrepor, compreendendo: 12m de fio paralelo de 2,5mm2, fita isolante, bucha de nylon, parafusos e interruptor de sobrepor.</t>
  </si>
  <si>
    <t>IT 25.28.0150 (/)</t>
  </si>
  <si>
    <t>Instalação de 2 interruptores verticais em caixa estampada de 4"x4" com placa contendo 2 módulos verticais, inclusive fornecimento.</t>
  </si>
  <si>
    <t>IT 25.28.0200 (/)</t>
  </si>
  <si>
    <t>Instalação de placa cega instalada em caixa de 4"x2", inclusive fornecimento.</t>
  </si>
  <si>
    <t>IT 25.32 Cabos com Isolamento Termoplástico, para Instalação Interna de Luz e Força - Tensão Nominal 450/750 Volts</t>
  </si>
  <si>
    <t>IT 25.32.0053 (/)</t>
  </si>
  <si>
    <t>Cabo de cobre rígido, com isolamento termoplástico, compreendendo: preparo, corte e enfiação em eletrodutos em bitola de 1,5mm2 com tensão nominal de 450/750V.  Fornecimento e instalação.</t>
  </si>
  <si>
    <t>IT 25.32.0056 (/)</t>
  </si>
  <si>
    <t>Cabo de cobre rígido, com isolamento termoplástico, compreendendo: preparo, corte e enfiação em eletrodutos em bitola de 2,5mm2 com tensão nominal de 450/750V.  Fornecimento e instalação.</t>
  </si>
  <si>
    <t>IT 25.32.0059 (/)</t>
  </si>
  <si>
    <t>Cabo de cobre rígido, 750V, com isolamento termoplástico, compreendendo: preparo, corte e enfiação em eletrodutos em bitola de 4mm2.  Fornecimento e instalação.</t>
  </si>
  <si>
    <t>IT 25.32.0062 (/)</t>
  </si>
  <si>
    <t>Cabo de cobre rígido, com isolamento termoplástico, compreendendo: preparo, corte e  enfiação em eletrodutos em bitola de 6mm2.  Fornecimento e instalação.</t>
  </si>
  <si>
    <t>IT 25.32.0065 (/)</t>
  </si>
  <si>
    <t>Cabo de cobre rígido, com isolamento termoplástico, compreendendo: preparo, corte e enfiação em eletrodutos em bitola de 10mm2 com tensão nominal de 450/750V.  Fornecimento e instalação.</t>
  </si>
  <si>
    <t>IT 25.32.0068 (/)</t>
  </si>
  <si>
    <t>Cabo de cobre rígido, com isolamento termoplástico, compreendendo: preparo, corte e enfiação em eletrodutos em bitola de 16mm2 com tensão nominal de 450/750V.  Fornecimento e instalação.</t>
  </si>
  <si>
    <t>IT 25.32.0074 (/)</t>
  </si>
  <si>
    <t>Cabo de cobre rígido, com isolamento termoplástico, compreendendo: preparo, corte e enfiação em eletrodutos, na bitola de 25mm2.  Fornecimento e instalação.</t>
  </si>
  <si>
    <t>IT 25.32.0080 (/)</t>
  </si>
  <si>
    <t>Cabo de cobre rígido, com isolamento termoplástico, compreendendo: preparo, corte e enfiação em eletrodutos em  bitola de 50mm2 com tensão nominal de 450/750V.  Fornecimento e instalação.</t>
  </si>
  <si>
    <t>IT 25.32.0083 (/)</t>
  </si>
  <si>
    <t>Cabo de cobre rígido, com isolamento termoplástico, compreendendo: preparo, corte e enfiação em eletrodutos, na  bitola de 70mm2.  Fornecimento e instalação.</t>
  </si>
  <si>
    <t>IT 25.32.0503 (A)</t>
  </si>
  <si>
    <t>Cabo de cobre flexível, 750V, seção de 3x1mm2, com condutores de cobre nu, coberto com camada isolante de PVC.  Fornecimento e instalação.</t>
  </si>
  <si>
    <t>IT 25.34 Cabos com Isolamento Termoplástico, para Instalação Interna/ Externa de Luz e Força - Tensão Nominal 600/1000 Volts</t>
  </si>
  <si>
    <t>IT 25.34.0053 (/)</t>
  </si>
  <si>
    <t>Cabo de cobre rígido, com isolamento termoplástico, antichama, compreendendo: preparo, corte e enfiação em eletrodutos, 600/1000V, na bitola de 1,5mm2.  Fornecimento e instalação.</t>
  </si>
  <si>
    <t>IT 25.34.0059 (/)</t>
  </si>
  <si>
    <t>Cabo de cobre rígido, com isolamento termoplástico, antichama, compreendendo: preparo, corte e enfiação em eletrodutos, 600/1000V, na bitola de 2,5mm2.  Fornecimento e instalação.</t>
  </si>
  <si>
    <t>IT 25.34.0068 (/)</t>
  </si>
  <si>
    <t>Cabo de cobre rígido, com isolamento termoplástico, antichama, compreendendo: preparo, corte e enfiação em eletrodutos, 600/1000V,  na bitola de 10mm2.  Fornecimento e instalação.</t>
  </si>
  <si>
    <t>IT 25.34.0071 (/)</t>
  </si>
  <si>
    <t>Cabo de cobre rígido, com isolamento termoplástico, antichama, compreendendo: preparo, corte e enfiação em eletrodutos, 600/1000V, na bitola de 16mm2.  Fornecimento e instalação.</t>
  </si>
  <si>
    <t>IT 25.34.0077 (A)</t>
  </si>
  <si>
    <t>Cabo de cobre rígido, com isolamento termoplástico, antichama, compreendendo: preparo, corte e enfiação em eletrodutos, 1Kv, na bitola de 35mm2.  Fornecimento e instalação.</t>
  </si>
  <si>
    <t>IT 25.34.0080 (/)</t>
  </si>
  <si>
    <t>Cabo de cobre rígido, com isolamento termoplástico, antichama, compreendendo: preparo, corte e enfiação em eletrodutos, 600/1000V, na bitola de 50mm2.  Fornecimento e instalação.</t>
  </si>
  <si>
    <t>IT 25.34.0086 (/)</t>
  </si>
  <si>
    <t>Cabo de cobre rígido, com isolamento termoplástico, compreendendo: preparo, corte e enfiação em eletrodutos em bitola de 95mm2.  Fornecimento e instalação.</t>
  </si>
  <si>
    <t>IT 25.34.0089 (A)</t>
  </si>
  <si>
    <t>Cabo de cobre rígido, com isolamento termoplástico, compreendendo: preparo, corte e enfiação em eletrodutos em bitola de 120mm2.  Fornecimento e instalação.</t>
  </si>
  <si>
    <t>IT 25.34.0092 (A)</t>
  </si>
  <si>
    <t>Cabo de cobre rígido, com isolamento termoplástico, compreendendo: preparo, corte e enfiação em eletrodutos em bitola de 150mm2.  Fornecimento e instalação.</t>
  </si>
  <si>
    <t>IT 25.34.0095 (A)</t>
  </si>
  <si>
    <t>Cabo de cobre rígido, com isolamento termoplástico, compreendendo: preparo, corte e enfiação em eletrodutos em bitola de 185mm2.  Fornecimento e instalação.</t>
  </si>
  <si>
    <t>IT 25.34.0098 (A)</t>
  </si>
  <si>
    <t>Cabo de cobre rígido, com isolamento termoplástico, compreendendo: preparo, corte e enfiação em eletrodutos em bitola de 240mm2.  Fornecimento e instalação.</t>
  </si>
  <si>
    <t>IT 25.34.0101 (A)</t>
  </si>
  <si>
    <t>Cabo de cobre rígido, com isolamento termoplástico, compreendendo: preparo, corte e enfiação em eletrodutos em bitola de 300mm2.  Fornecimento e instalação.</t>
  </si>
  <si>
    <t>IT 25.34.0265 (/)</t>
  </si>
  <si>
    <t>Cabo de cobre rígido, seção de 3x25mm2, 0,6/1Kv, antichama, compreendendo preparo, corte e enfiação em eletrodutos, Sintenax ou similar.  Fornecimento e instalação.</t>
  </si>
  <si>
    <t>IT 25.34.0321 (/)</t>
  </si>
  <si>
    <t>Cabo de cobre rígido, seção de 35mm2, 0,6/1Kv, isolado XLPE.  Fornecimento.</t>
  </si>
  <si>
    <t>IT 25.34.0357 (/)</t>
  </si>
  <si>
    <t>Cabo de cobre rígido, 1Kv, com isolamento termoplástico, compreendendo: preparo, corte e enfiação em eletrodutos em bitola de 4mm2.  Fornecimento e instalação.</t>
  </si>
  <si>
    <t>IT 25.34.0358 (/)</t>
  </si>
  <si>
    <t>Cabo de cobre rígido, 1Kv, PVC/70°C, 4mm2.  Fornecimento e instalação.</t>
  </si>
  <si>
    <t>IT 25.34.0359 (/)</t>
  </si>
  <si>
    <t>Cabo de cobre rígido, 1Kv, PVC/70°C, 6mm2.  Fornecimento e instalação.</t>
  </si>
  <si>
    <t>IT 25.34.0361 (/)</t>
  </si>
  <si>
    <t>Cabo de cobre rígido, isolado, antichama, unipolar, 10mm2, 1000V, referência Sintenax, Pirelli ou similar. Fornecimento e instalação.</t>
  </si>
  <si>
    <t>IT 25.34.0364 (/)</t>
  </si>
  <si>
    <t>Cabo de cobre rígido, isolado, antichama, unipolar, 16mm2, 1000V, referência Sintenax, Pirelli ou similar. Fornecimento e instalação.</t>
  </si>
  <si>
    <t>IT 25.34.0367 (/)</t>
  </si>
  <si>
    <t>Cabo de cobre rígido, 1Kv, PVC/70°C, 25mm2.  Fornecimento e instalação.</t>
  </si>
  <si>
    <t>IT 25.34.0370 (/)</t>
  </si>
  <si>
    <t>Cabo de cobre rígido, isolado, antichama, unipolar, 50mm2, 1000V, referência Sintenax, Pirelli ou similar. Fornecimento e instalação.</t>
  </si>
  <si>
    <t>IT 25.34.0373 (/)</t>
  </si>
  <si>
    <t>Cabo de cobre rígido, isolado, antichama, unipolar, 70mm2, 1000V, referência Sintenax, Pirelli ou similar. Fornecimento e instalação.</t>
  </si>
  <si>
    <t>IT 25.34.0376 (/)</t>
  </si>
  <si>
    <t>Cabo de cobre rígido, isolado, antichama, unipolar, 95mm2, 1000V, referência Sintenax, Pirelli ou similar. Fornecimento e instalação.</t>
  </si>
  <si>
    <t>IT 25.34.0379 (A)</t>
  </si>
  <si>
    <t>Cabo de cobre rígido, isolado, antichama, unipolar, 120mm2, 1000V, referência Sintenax, Pirelli ou similar. Fornecimento e instalação.</t>
  </si>
  <si>
    <t>IT 25.34.0382 (A)</t>
  </si>
  <si>
    <t>Cabo de cobre rígido com isolamento Sintenax, classe 0,6/1Kv, seção de 150mm2.  Fornecimento e instalação.</t>
  </si>
  <si>
    <t>IT 25.34.0388 (A)</t>
  </si>
  <si>
    <t>Cabo de cobre rígido com isolamento Sintenax, classe 0,6/1Kv, seção de 240mm2.  Fornecimento e instalação.</t>
  </si>
  <si>
    <t>IT 25.36 Cabos com Isolamento Termoplástico, para Instalação Interna de Luz e Força - Tensão Nominal 870/1500 Volts</t>
  </si>
  <si>
    <t>IT 25.36.0050 (/)</t>
  </si>
  <si>
    <t>Cabo de cobre isolado EPR, unipolar, 50mm2, 8,7/15Kv, referência Epotrenax FX-3, Pirelli ou similar. Fornecimento e instalação.</t>
  </si>
  <si>
    <t>IT 25.38 Cabos e Fios Telefônicos</t>
  </si>
  <si>
    <t>IT 25.38.0059 (A)</t>
  </si>
  <si>
    <t>Cabo telefônico de cobre recozido estanhado, tipo CI, uso interno, 0,40mm2, 10 pares, para instalações internas primárias.  Fornecimento e instalação.</t>
  </si>
  <si>
    <t>IT 25.38.0071 (A)</t>
  </si>
  <si>
    <t>Cabo telefônico de cobre recozido estanhado, tipo CI, uso interno, 0,40mm2, 20 pares, para instalações internas primárias.  Fornecimento e instalação.</t>
  </si>
  <si>
    <t>IT 25.38.0100 (A)</t>
  </si>
  <si>
    <t>Cabo telefônico de cobre estanhado, tipo CCI, sem blindagem, 0,50mm2, 2 pares, para instalações internas secundárias.  Fornecimento e instalação.</t>
  </si>
  <si>
    <t>IT 25.38.0103 (A)</t>
  </si>
  <si>
    <t>Cabo telefônico de cobre estanhado, tipo CCI, sem blindagem, 0,50mm2, 4 pares, para instalações internas secundárias.  Fornecimento e instalação.</t>
  </si>
  <si>
    <t>IT 25.38.0166 (A)</t>
  </si>
  <si>
    <t>Cabo telefônico de cobre estanhado, tipo CCI, sem blindagem, 0,50mm2, 6 pares, para instalações internas secundárias.  Fornecimento e instalação.</t>
  </si>
  <si>
    <t>IT 25.38.0300 (/)</t>
  </si>
  <si>
    <t>Fio telefônico tipo FE, bitola de 1mm2, para instalações áreas.  Fornecimento e instalação.</t>
  </si>
  <si>
    <t>IT 25.40 Cabos de Cobre Nu</t>
  </si>
  <si>
    <t>IT 25.40.0062 (/)</t>
  </si>
  <si>
    <t>Cabo de cobre nu, seção de 6mm2.  Fornecimento e instalação (1kg = 18,87 metros).</t>
  </si>
  <si>
    <t>IT 25.40.0068 (/)</t>
  </si>
  <si>
    <t>Cabo de cobre nu, seção de 16mm2.  Fornecimento e instalação (1kg = 7,04 metros).</t>
  </si>
  <si>
    <t>IT 25.40.0071 (/)</t>
  </si>
  <si>
    <t>Cabo de cobre nu, seção de 25mm2.  Fornecimento e instalação (1kg = 4,51 metros).</t>
  </si>
  <si>
    <t>IT 25.40.0074 (/)</t>
  </si>
  <si>
    <t>Cabo de cobre nu, seção de 35mm2.  Fornecimento e instalação (1kg = 3,16 metros).</t>
  </si>
  <si>
    <t>IT 25.40.0077 (/)</t>
  </si>
  <si>
    <t>Cabo de cobre nu, seção de 50mm2.  Fornecimento e instalação (1kg = 2,27 metros).</t>
  </si>
  <si>
    <t>IT 25.42 Fios com Isolamento Termoplástico, para Instalação Interna de Luz e Força - Tensão Nominal 450/750 Volts</t>
  </si>
  <si>
    <t>IT 25.42.0053 (/)</t>
  </si>
  <si>
    <t>Fio de cobre rígido, com isolamento termoplástico, antichama, compreendendo: preparo, corte e enfiação em eletrodutos, na bitola de 1mm2.  Fornecimento e instalação.</t>
  </si>
  <si>
    <t>IT 25.42.0056 (/)</t>
  </si>
  <si>
    <t>Fio de cobre rígido, com isolamento termoplástico, antichama, compreendendo: preparo, corte e enfiação em eletrodutos, na bitola de 1,5mm2.  Fornecimento e instalação.</t>
  </si>
  <si>
    <t>IT 25.42.0059 (/)</t>
  </si>
  <si>
    <t>Fio de cobre rígido, com isolamento termoplástico, antichama, compreendendo: preparo, corte e enfiação em eletrodutos, na bitola de 2,5mm2.  Fornecimento e instalação.</t>
  </si>
  <si>
    <t>IT 25.42.0062 (/)</t>
  </si>
  <si>
    <t>Fio de cobre rígido, com isolamento termoplástico, antichama, compreendendo: preparo, corte e enfiação em eletrodutos, na bitola de 4mm2.  Fornecimento e instalação.</t>
  </si>
  <si>
    <t>IT 25.42.0065 (/)</t>
  </si>
  <si>
    <t>Fio de cobre rígido, com isolamento termoplástico, antichama, compreendendo: preparo, corte e enfiação em eletrodutos, na bitola de 6mm2.  Fornecimento e instalação.</t>
  </si>
  <si>
    <t>IT 25.42.0068 (/)</t>
  </si>
  <si>
    <t>Fio de cobre rígido, com isolamento termoplástico, antichama, compreendendo: preparo, corte e enfiação em eletrodutos, na bitola de 10mm2.  Fornecimento e instalação.</t>
  </si>
  <si>
    <t>IT 25.42.0106 (/)</t>
  </si>
  <si>
    <t>Fio de cobre flexível, paralelo, com isolamento termoplástico, 300V, na bitola de (2x1,5)mm2.  Fornecimento e instalação.</t>
  </si>
  <si>
    <t>IT 25.42.0109 (/)</t>
  </si>
  <si>
    <t>Fio paralelo, com isolamento termoplástico, na bitola de (2x2,5)mm2.  Fornecimento e instalação.</t>
  </si>
  <si>
    <t>IT 25.42.0112 (/)</t>
  </si>
  <si>
    <t>Fio de cobre flexível, paralelo, com isolamento termoplástico, 300V, na bitola de (2x4)mm2.  Fornecimento e instalação.</t>
  </si>
  <si>
    <t>IT 25.44 Fios de Cobre Nu</t>
  </si>
  <si>
    <t>IT 25.44.0053 (/)</t>
  </si>
  <si>
    <t>Fio de cobre nu, na bitola de 1mm2.  Fornecimento e instalação.</t>
  </si>
  <si>
    <t>IT 25.44.0056 (/)</t>
  </si>
  <si>
    <t>Fio de cobre nu, na bitola de 1,5mm2.  Fornecimento e instalação.</t>
  </si>
  <si>
    <t>IT 25.44.0059 (/)</t>
  </si>
  <si>
    <t>Fio de cobre nu, na bitola de 2,5mm2.  Fornecimento e instalação.</t>
  </si>
  <si>
    <t>IT 25.44.0062 (/)</t>
  </si>
  <si>
    <t>Fio de cobre nu, na bitola de 4mm2.  Fornecimento e instalação.</t>
  </si>
  <si>
    <t>IT 25.44.0065 (/)</t>
  </si>
  <si>
    <t>Fio de cobre nu, na bitola de 6mm2.  Fornecimento e instalação.</t>
  </si>
  <si>
    <t>IT 25.44.0068 (/)</t>
  </si>
  <si>
    <t>Fio de cobre nu, na bitola de 10mm2.  Fornecimento e instalação.</t>
  </si>
  <si>
    <t>IT 25.44.0071 (/)</t>
  </si>
  <si>
    <t>Fio de cobre nu, na bitola de 16mm2.  Fornecimento e instalação.</t>
  </si>
  <si>
    <t>IT 25.46 Caixas de Passagem</t>
  </si>
  <si>
    <t>IT 25.46.0050 (/)</t>
  </si>
  <si>
    <t>Caixa estampada de 2"x4", inclusive buchas e arruelas.  Fornecimento e instalação.</t>
  </si>
  <si>
    <t>IT 25.46.0053 (/)</t>
  </si>
  <si>
    <t>Caixa estampada de 3"x3", inclusive buchas e arruelas.  Fornecimento e instalação.</t>
  </si>
  <si>
    <t>IT 25.46.0056 (/)</t>
  </si>
  <si>
    <t>Caixa estampada de 4"x4", inclusive buchas e arruelas.  Fornecimento e instalação.</t>
  </si>
  <si>
    <t>IT 25.46.0100 (/)</t>
  </si>
  <si>
    <t>Caixa de passagem em aço estampado, de 4"x2", exclusive abertura e fechamento do rasgo.  Fornecimento e instalação.</t>
  </si>
  <si>
    <t>IT 25.46.0103 (/)</t>
  </si>
  <si>
    <t>Caixa de passagem em aço estampado, de 4"x4", exclusive abertura e fechamento do rasgo.  Fornecimento e instalação.</t>
  </si>
  <si>
    <t>IT 25.46.0106 (/)</t>
  </si>
  <si>
    <t>Caixa de passagem em chapa com tampa aparafusada de (20x20x10)cm.  Fornecimento e instalação.</t>
  </si>
  <si>
    <t>IT 25.46.0109 (/)</t>
  </si>
  <si>
    <t>Caixa de passagem para telefone, conforme especificação da Telebrás, nas dimensões (20x20x12)cm.  Fornecimento e instalação.</t>
  </si>
  <si>
    <t>IT 25.46.0112 (/)</t>
  </si>
  <si>
    <t>Caixa de passagem para telefone, conforme especificação da Telebrás, nas dimensões (40x40x12)cm.  Fornecimento e instalação.</t>
  </si>
  <si>
    <t>IT 25.46.0115 (/)</t>
  </si>
  <si>
    <t>Caixa de passagem para telefone, conforme especificação da Telebrás, nas dimensões (60x60x12)cm.  Fornecimento e instalação.</t>
  </si>
  <si>
    <t>IT 25.46.0118 (/)</t>
  </si>
  <si>
    <t>Caixa de passagem para telefone, conforme especificação da Telebrás, nas dimensões (80x80x12)cm.  Fornecimento e instalação.</t>
  </si>
  <si>
    <t>IT 25.46.0121 (/)</t>
  </si>
  <si>
    <t>Caixa de passagem para telefone, conforme especificação da Telebrás, nas dimensões (120x120x12)cm.  Fornecimento e instalação.</t>
  </si>
  <si>
    <t>IT 25.46.0124 (/)</t>
  </si>
  <si>
    <t>Caixa de passagem para telefone, conforme especificação da Telebrás, nas dimensões (150x150x12)cm.  Fornecimento e instalação.</t>
  </si>
  <si>
    <t>IT 25.46.0150 (/)</t>
  </si>
  <si>
    <t>Caixa de passagem em alvenaria, dimensões de (60x60x60)cm, com tampão de ferro.  Construção.</t>
  </si>
  <si>
    <t>IT 25.46.0153 (/)</t>
  </si>
  <si>
    <t>Caixa de passagem em alvenaria, dimensões de (80x80x80)cm, com tampão de ferro. Construção.</t>
  </si>
  <si>
    <t>IT 25.46.0200 (A)</t>
  </si>
  <si>
    <t>Reparo em caixa de passagem de energia elétrica de alvenaria de (60x60)cm, com troca de tampa de concreto, com espessuras de 6cm.</t>
  </si>
  <si>
    <t>IT 25.46.0400 (A)</t>
  </si>
  <si>
    <t>Caixa de ligação de alumínio silício, tipo Condulete ou similar, no formato B com diâmetro de 1", fornecimento e instalação.</t>
  </si>
  <si>
    <t>IT 25.46.0403 (A)</t>
  </si>
  <si>
    <t>Caixa de ligação de alumínio silício, tipo Condulete ou similar, no formato C com diâmetro de 1", fornecimento e instalação.</t>
  </si>
  <si>
    <t>IT 25.46.0406 (A)</t>
  </si>
  <si>
    <t>Caixa de ligação de alumínio silício, tipo Condulete ou similar, no formato E com diâmetro de 1",fornecimento e instalação.</t>
  </si>
  <si>
    <t>IT 25.46.0409 (A)</t>
  </si>
  <si>
    <t>Caixa de ligação de alumínio silício, tipo Condulete ou similar, no formato LB com diâmetro de 1", fornecimento e instalação.</t>
  </si>
  <si>
    <t>IT 25.46.0412 (A)</t>
  </si>
  <si>
    <t>Caixa de ligação de alumínio silício, tipo Condulete ou similar, no formato LL com diâmetro de 1", fornecimento e instalação.</t>
  </si>
  <si>
    <t>IT 25.46.0415 (A)</t>
  </si>
  <si>
    <t>Caixa de ligação de alumínio silício, tipo Condulete ou similar, no formato T com diâmetro de 1", fornecimento e instalação.</t>
  </si>
  <si>
    <t>IT 25.46.0418 (A)</t>
  </si>
  <si>
    <t>Caixa de ligação de alumínio silício, tipo Condulets ou similar, no formato X com diâmetro de 1",fornecimento e instalação.</t>
  </si>
  <si>
    <t>IT 25.48 Centros e Quadros de Distribuição</t>
  </si>
  <si>
    <t>IT 25.48.0050 (/)</t>
  </si>
  <si>
    <t>Quadro de distribuição de energia para disjuntores termo-magnéticos unipolares, de embutir, com porta e barramento neutro, para instalação de até 3 disjuntores, sem dispositivo para chave geral.  Fornecimento e instalação.</t>
  </si>
  <si>
    <t>IT 25.48.0100 (/)</t>
  </si>
  <si>
    <t>Centro de distribuição da Dutoplast ou similar, modelo externo, com previsão para instalação de 6 disjuntores.  Fornecimento e instalação.</t>
  </si>
  <si>
    <t>IT 25.48.0106 (/)</t>
  </si>
  <si>
    <t>Quadro de distribuição de energia para disjuntores termo-magnéticos unipolares, de embutir, com porta, para instalação de até 6 disjuntores, sem dispositivo para chave geral.  Fornecimento e instalação.</t>
  </si>
  <si>
    <t>IT 25.48.0150 (/)</t>
  </si>
  <si>
    <t>Quadro de distribuição de energia, para disjuntores termo-magnéticos unipolares, de embutir, com porta e barramento neutro, para instalação de até 12 disjuntores, sem dispositivo para chave geral.  Fornecimento e instalação.</t>
  </si>
  <si>
    <t>IT 25.48.0156 (/)</t>
  </si>
  <si>
    <t>Quadro de distribuição de energia, trifásico, para 12 circuitos.  Fornecimento e instalação.</t>
  </si>
  <si>
    <t>IT 25.48.0200 (/)</t>
  </si>
  <si>
    <t>Quadro de distribuição de energia, para disjuntores termo-magnéticos unipolares, de embutir, com porta e barramento neutro e trifásicos, para instalação de até 18 disjuntores, com dispositivo para chave geral.  Fornecimento e instalação.</t>
  </si>
  <si>
    <t>IT 25.48.0250 (/)</t>
  </si>
  <si>
    <t>Quadro de distribuição de energia para disjuntores termo-magnéticos unipolares, de embutir, com porta e barramento neutro e trifásico, para instalação de até 24 disjuntores, com dispositivo para chave geral.  Fornecimento e instalação.</t>
  </si>
  <si>
    <t>IT 25.48.0300 (/)</t>
  </si>
  <si>
    <t>Quadro de distribuição de energia para disjuntores termo-magnéticos unipolares, de embutir, com porta e barramento neutro e trifásico, para instalação de até 32 disjuntores, com dispositivo para chave geral.  Fornecimento e instalação.</t>
  </si>
  <si>
    <t>IT 25.48.0350 (/)</t>
  </si>
  <si>
    <t>Quadro de distribuição de energia para disjuntores termo-magnéticos unipolares, de embutir, com porta e barramento neutro e trifásico, para instalação de até 40 disjuntores, com dispositivo para chave geral.  Fornecimento e instalação.</t>
  </si>
  <si>
    <t>IT 25.48.0400 (/)</t>
  </si>
  <si>
    <t>Quadro de distribuição de energia para disjuntores termo-magnéticos unipolares, de embutir, com porta e barramento neutro e trifásico, para instalação de até 50 disjuntores, com dispositivo para chave geral.  Fornecimento e instalação.</t>
  </si>
  <si>
    <t>IT 25.48.0500 (/)</t>
  </si>
  <si>
    <t>Base de armário Ardsal 10/14.  Fornecimento.</t>
  </si>
  <si>
    <t>IT 25.48.0550 (/)</t>
  </si>
  <si>
    <t>Quadro monobloco em chapa de aço com 1,5mm de espessura, medindo (1200x600x300)mm, referência EE-362 ou similar.  Fornecimento e instalação.</t>
  </si>
  <si>
    <t>IT 25.48.0600 (/)</t>
  </si>
  <si>
    <t>Quadro de partida e comando para grupo gerador fixo existente com potência de 145Kva.  Fornecimento e instalação</t>
  </si>
  <si>
    <t>IT 25.50 Disjuntores</t>
  </si>
  <si>
    <t>IT 25.50.0050 (/)</t>
  </si>
  <si>
    <t>Disjuntor, unipolar, do tipo Quicklag de 10A a 30A.  Fornecimento e instalação.</t>
  </si>
  <si>
    <t>IT 25.50.0053 (/)</t>
  </si>
  <si>
    <t>Disjuntor, unipolar, do tipo Quicklag de 35A.  Fornecimento e instalação.</t>
  </si>
  <si>
    <t>IT 25.50.0150 (/)</t>
  </si>
  <si>
    <t>Disjuntor termomagnético em caixa moldada, unipolar de 70A.  Fornecimento e instalação.</t>
  </si>
  <si>
    <t>IT 25.50.0200 (/)</t>
  </si>
  <si>
    <t>Disjuntor, tripolar, tipo C, de 10A a 50A, Eletromar ou similar.  Fornecimento e instalação.</t>
  </si>
  <si>
    <t>IT 25.50.0203 (/)</t>
  </si>
  <si>
    <t>Disjuntor, tripolar de 40A.  Fornecimento e instalação.</t>
  </si>
  <si>
    <t>IT 25.50.0206 (/)</t>
  </si>
  <si>
    <t>Disjuntor, tripolar de 50A.  Fornecimento e instalação.</t>
  </si>
  <si>
    <t>IT 25.50.0212 (/)</t>
  </si>
  <si>
    <t>Disjuntor, tripolar, tipo C, de 60A a 100A, Eletromar ou similar.  Fornecimento e instalação.</t>
  </si>
  <si>
    <t>IT 25.50.0220 (/)</t>
  </si>
  <si>
    <t>Disjuntor, tripolar de 125A.  Fornecimento e instalação.</t>
  </si>
  <si>
    <t>IT 25.50.0300 (/)</t>
  </si>
  <si>
    <t>Disjuntor, tripolar, tipo DA, 250A a 400A, Eletromar ou similar.  Fornecimento e instalação.</t>
  </si>
  <si>
    <t>IT 25.50.0350 (B)</t>
  </si>
  <si>
    <t>Disjuntor tripolar de média tensão a gás SF6, tipo HAD-170616, 630A/17,5Kv, 16KA, com relé antipumping, até 24Kv, TC PR511, contatos auxiliares 5NA+5NF e bloqueio Kirk simples, com terminais de conexão para versão fixa, mecanismo de operação manual, contador de operações, sinalização de mola carregada/ descarregada e disjuntor aberto/fechado. Fornecimento e instalação.</t>
  </si>
  <si>
    <t>IT 25.50.0400 (/)</t>
  </si>
  <si>
    <t>Disjuntor termomagnético, tripolar de 200A, 25KA, referência XE225NC, Terasaki ou similar.  Fornecimento e instalação.</t>
  </si>
  <si>
    <t>IT 25.50.0450 (A)</t>
  </si>
  <si>
    <t>Disjuntor termomagnético, tripolar de 100A, 35/50KA, referência XS100NS, Terasaki ou similar.  Fornecimento e instalação.</t>
  </si>
  <si>
    <t>IT 25.50.0453 (/)</t>
  </si>
  <si>
    <t>Disjuntor termomagnético, tripolar de 125A, 35/50KA, referência XS225NS, Terasaki ou similar.  Fornecimento e instalação.</t>
  </si>
  <si>
    <t>IT 25.50.0459 (/)</t>
  </si>
  <si>
    <t>Disjuntor termomagnético, tripolar de 225A, 35/50KA, referência XS225NS, Terasaki ou similar.  Fornecimento e instalação.</t>
  </si>
  <si>
    <t>IT 25.50.0468 (/)</t>
  </si>
  <si>
    <t>Disjuntor termomagnético, tripolar de 400A, 35KA, referência XE600NS, Terasaki ou similar.  Fornecimento e instalação.</t>
  </si>
  <si>
    <t>IT 25.50.0550 (A)</t>
  </si>
  <si>
    <t>Disjuntor de volume reduzido de óleo tripolar, classe 15Kv, corrente nominal de 800A/500MVA, com os acessórios: carregador de mola motorizado, relés de abertura e fechamento, bloqueio mecânico Kirk.  Fornecimento e instalação.</t>
  </si>
  <si>
    <t>IT 25.52 Chaves</t>
  </si>
  <si>
    <t>IT 25.52.0062 (/)</t>
  </si>
  <si>
    <t>Chave blindada, tripolar de 250V de 100A, Continental ou similar.  Fornecimento e instalação.</t>
  </si>
  <si>
    <t>IT 25.52.0074 (/)</t>
  </si>
  <si>
    <t>Chave blindada, tripolar de 250V de 200A, Continental ou similar.  Fornecimento e instalação.</t>
  </si>
  <si>
    <t>IT 25.52.0086 (/)</t>
  </si>
  <si>
    <t>Chave blindada, tripolar de 250V de 400A, Continental ou similar.  Fornecimento e instalação.</t>
  </si>
  <si>
    <t>IT 25.52.0100 (/)</t>
  </si>
  <si>
    <t>Chave comutadora de 250A modelo 3Kw 1- 314, Siemens ou similar.  Fornecimento e instalação.</t>
  </si>
  <si>
    <t>IT 25.52.0109 (/)</t>
  </si>
  <si>
    <t>Chave comutadora de 630A modelo 3Kw 1- 627, Siemens ou similar.  Fornecimento e instalação.</t>
  </si>
  <si>
    <t>IT 25.52.0150 (/)</t>
  </si>
  <si>
    <t>Chave comutadora com botão XB2 BD21 ou similar.  Fornecimento e instalação.</t>
  </si>
  <si>
    <t>IT 25.52.0200 (/)</t>
  </si>
  <si>
    <t>Chave Pacco interruptora referência P63 1/3hs CN 63A.  Fornecimento e instalação.</t>
  </si>
  <si>
    <t>IT 25.52.0209 (/)</t>
  </si>
  <si>
    <t>Chave Pacco interruptora referência P100 1/3hs CN 100A.  Fornecimento e instalação.</t>
  </si>
  <si>
    <t>IT 25.52.0253 (/)</t>
  </si>
  <si>
    <t>Chave faca, base ardósia, 250V, com porta fusíveis, tripolar de 30A .  Fornecimento e instalação.</t>
  </si>
  <si>
    <t>IT 25.52.0259 (/)</t>
  </si>
  <si>
    <t>Chave faca blindada, completa, 80A, modelo 3NP4, da Siemens ou similar.  Fornecimento e instalação.</t>
  </si>
  <si>
    <t>IT 25.52.0262 (/)</t>
  </si>
  <si>
    <t>Chave faca, base ardósia, 250V, com porta fusíveis, tripolar de 100A.  Fornecimento e instalação.</t>
  </si>
  <si>
    <t>IT 25.52.0274 (/)</t>
  </si>
  <si>
    <t>Chave faca, base ardósia, 250V, com porta fusíveis, tripolar de 400A.  Fornecimento e instalação.</t>
  </si>
  <si>
    <t>IT 25.52.0290 (/)</t>
  </si>
  <si>
    <t>Chave blindada tripolar, SCHAK de 400A ou similar.  Fornecimento e instalação.</t>
  </si>
  <si>
    <t>IT 25.52.0306 (/)</t>
  </si>
  <si>
    <t>Chave tipo faca aberta, reforçada de reversão, base de mármore 250V, bipolar, de 30A.  Fornecimento e instalação.</t>
  </si>
  <si>
    <t>IT 25.52.0315 (/)</t>
  </si>
  <si>
    <t>Chave tipo faca aberta, reforçada de reversão, base de mármore 250V, bipolar de 60A.  Fornecimento e instalação.</t>
  </si>
  <si>
    <t>IT 25.52.0350 (/)</t>
  </si>
  <si>
    <t>Chave tipo faca aberta, reforçada de reversão, base de mármore 250V, tripolar de 60A.  Fornecimento e instalação.</t>
  </si>
  <si>
    <t>IT 25.52.0403 (/)</t>
  </si>
  <si>
    <t>Chave guarda motor, trifásica, até 3CV, 220V, compreendendo chave magnética SA-10 com relé térmico e botoeira liga/desliga, Eletromar ou similar.  Fornecimento e instalação.</t>
  </si>
  <si>
    <t>IT 25.52.0409 (/)</t>
  </si>
  <si>
    <t>Chave guarda motor, trifásica, até 5CV, 220V, compreendendo chave magnético SA-16 com relé térmico e botoeira liga/desliga, Eletromar ou similar.  Fornecimento e instalação.</t>
  </si>
  <si>
    <t>IT 25.52.0412 (/)</t>
  </si>
  <si>
    <t>Chave guarda motor, trifásica, até 7,5/10CV, 220V, compreendendo chave magnética SA-32 com  relé térmico e botoeira liga/desliga, Eletromar ou similar.  Fornecimento e instalação.</t>
  </si>
  <si>
    <t>IT 25.52.0600 (/)</t>
  </si>
  <si>
    <t>Chave bóia, automática, de mercúrio, unipolar.  Fornecimento e instalação.</t>
  </si>
  <si>
    <t>IT 25.54 Fusíveis</t>
  </si>
  <si>
    <t>IT 25.54.0050 (/)</t>
  </si>
  <si>
    <t>Fusível cartucho de 15A a 30A, 250V.  Fornecimento e instalação.</t>
  </si>
  <si>
    <t>IT 25.54.0100 (/)</t>
  </si>
  <si>
    <t>Fusível cartucho de 35A a 60A, 250V.  Fornecimento e instalação.</t>
  </si>
  <si>
    <t>IT 25.54.0300 (/)</t>
  </si>
  <si>
    <t>Fuzível Diazed, de 2A, com base, tampa, anel e parafuso de ajuste, Siemens ou similar.  Fornecimento e instalação.</t>
  </si>
  <si>
    <t>IT 25.54.0350 (/)</t>
  </si>
  <si>
    <t>Fuzível Diazed, de 10A, com base, tampa, anel e parafuso de ajuste, Siemens ou similar.  Fornecimento e instalação.</t>
  </si>
  <si>
    <t>IT 25.54.0400 (/)</t>
  </si>
  <si>
    <t>Fuzível Diazed, de 16A, com base, tampa, anel e parafuso de ajuste, Siemens ou similar.  Fornecimento e instalação.</t>
  </si>
  <si>
    <t>IT 25.54.0450 (/)</t>
  </si>
  <si>
    <t>Fuzível Diazed, de 30A, com base, tampa, anel e parafuso de ajuste,  Siemens ou similar.  Fornecimento e instalação.</t>
  </si>
  <si>
    <t>IT 25.54.0500 (/)</t>
  </si>
  <si>
    <t>Fuzível Diazed, de 63A, com base, tampa, anel e parafuso de ajuste, Siemens ou similar.  Fornecimento e instalação.</t>
  </si>
  <si>
    <t>IT 25.54.0550 (/)</t>
  </si>
  <si>
    <t>Fuzível Diazed, de 100A, com base, tampa, anel e parafuso de ajuste, Siemens ou similar.  Fornecimento e instalação.</t>
  </si>
  <si>
    <t>IT 25.54.0600 (/)</t>
  </si>
  <si>
    <t>Fusível NH, tamanho 00, corrente nominal de 80A.  Fornecimento e instalação.</t>
  </si>
  <si>
    <t>IT 25.54.0650 (/)</t>
  </si>
  <si>
    <t>Fusíveis NH, tamanho 1, corrente nominal de 36 à 200A , 500V.  Fornecimento e instalação.</t>
  </si>
  <si>
    <t>IT 25.54.0700 (/)</t>
  </si>
  <si>
    <t>Fusíveis NH, tamanho 1, corrente nominal de 224 à 250A , 500V.  Fornecimento e instalação.</t>
  </si>
  <si>
    <t>IT 25.56 Capacitores</t>
  </si>
  <si>
    <t>IT 25.56.0050 (/)</t>
  </si>
  <si>
    <t>Capacitor trifásico de 10Kv, 220V, 60Hz.  Fornecimento e instalação.</t>
  </si>
  <si>
    <t>IT 25.56.0200 (/)</t>
  </si>
  <si>
    <t>Capacitor trifásico de 15Kv, 220V, 60Hz.  Fornecimento e instalação.</t>
  </si>
  <si>
    <t>IT 25.58 Contactores</t>
  </si>
  <si>
    <t>IT 25.58.0050 (/)</t>
  </si>
  <si>
    <t>Contactor magnético, com bobina de 220V/60Hz, modelo 3TB-40, Siemens ou similar.  Fornecimento e instalação.</t>
  </si>
  <si>
    <t>IT 25.58.0100 (/)</t>
  </si>
  <si>
    <t>Contactor magnético, com bobina de 220V/60Hz, modelo 3TB-43, Siemens ou similar.  Fornecimento e instalação.</t>
  </si>
  <si>
    <t>IT 25.58.0150 (/)</t>
  </si>
  <si>
    <t>Contactor magnético, com bobina de 32A, 220V/60Hz, modelo 3TB-44, Siemens ou similar.  Fornecimento e instalação.</t>
  </si>
  <si>
    <t>IT 25.58.0200 (/)</t>
  </si>
  <si>
    <t>Contactor magnético, com bobina de 220V/60Hz, modelo 3TB-46, Siemens ou similar.  Fornecimento e instalação.</t>
  </si>
  <si>
    <t>IT 25.58.0250 (/)</t>
  </si>
  <si>
    <t>Contactor magnético, com bobina de 63A, 220V/60Hz, modelo 3TB-47, Siemens ou similar.  Fornecimento e instalação.</t>
  </si>
  <si>
    <t>IT 25.58.0300 (/)</t>
  </si>
  <si>
    <t>Contactor magnético, com bobina de 220V/60Hz, modelo 3TB-48, Siemens ou similar.  Fornecimento e instalação.</t>
  </si>
  <si>
    <t>IT 25.58.0320 (/)</t>
  </si>
  <si>
    <t>Contactor magnético, com bobina de 220V/60Hz, modelo 3RT10 17-1AN11, Siemens ou similar.  Fornecimento e instalação.</t>
  </si>
  <si>
    <t>IT 25.58.0326 (/)</t>
  </si>
  <si>
    <t>Contactor magnético, com bobina de 220V/60Hz, modelo 3RT10 25-1AN10, Siemens ou similar.  Fornecimento e instalação.</t>
  </si>
  <si>
    <t>IT 25.58.0350 (/)</t>
  </si>
  <si>
    <t>Contactor magnético, com bobina de 110A, 220V/60Hz, modelo 3TB-50, Siemens ou similar.  Fornecimento e instalação.</t>
  </si>
  <si>
    <t>IT 25.58.0400 (/)</t>
  </si>
  <si>
    <t>Contactor magnético, com bobina de 220V/60Hz, modelo LC1 D-0910 ou similar.  Fornecimento e instalação.</t>
  </si>
  <si>
    <t>IT 25.58.0450 (/)</t>
  </si>
  <si>
    <t>Contactor magnético, com bobina de 220V/60Hz, modelo LC1 D-2510 ou similar.  Fornecimento e instalação.</t>
  </si>
  <si>
    <t>IT 25.58.0500 (/)</t>
  </si>
  <si>
    <t>Contactor magnético, com bobina de 220V/60Hz, modelo LC1 D-5011 ou similar.  Fornecimento e instalação.</t>
  </si>
  <si>
    <t>IT 25.58.0550 (/)</t>
  </si>
  <si>
    <t>Contactor magnético, com bobina de 220V/60Hz, modelo LC1 D-4011 ou similar.  Fornecimento e instalação.</t>
  </si>
  <si>
    <t>IT 25.58.0600 (/)</t>
  </si>
  <si>
    <t>Contactor magnético, com bobina de 220V/60Hz, modelo CA2 DN40 ou similar.  Fornecimento e instalação.</t>
  </si>
  <si>
    <t>IT 25.58.0650 (/)</t>
  </si>
  <si>
    <t>Contactor magnético, modelo E-111 Rafix, Siemens ou similar.  Fornecimento e instalação.</t>
  </si>
  <si>
    <t>IT 25.60 Conectores e Terminais</t>
  </si>
  <si>
    <t>IT 25.60.0250 (/)</t>
  </si>
  <si>
    <t>Conector de parafusos fendido KS-17, Burndy ou similar.  Fornecimento e instalação.</t>
  </si>
  <si>
    <t>IT 25.60.0356 (/)</t>
  </si>
  <si>
    <t>Terminal mecânico de cabo de 16mm2.  Fornecimento e instalação.</t>
  </si>
  <si>
    <t>IT 25.60.0359 (/)</t>
  </si>
  <si>
    <t>Terminal mecânico de cabo de 25mm2.  Fornecimento e instalação.</t>
  </si>
  <si>
    <t>IT 25.60.0371 (/)</t>
  </si>
  <si>
    <t>Terminal mecânico de cabo de 150mm2.  Fornecimento e instalação.</t>
  </si>
  <si>
    <t>IT 25.60.0387 (/)</t>
  </si>
  <si>
    <t>Terminal mecânico de cabo de 240mm2.  Fornecimento e instalação.</t>
  </si>
  <si>
    <t>IT 25.60.0450 (/)</t>
  </si>
  <si>
    <t>Terminal mecânico de cabo de 500mm2.  Fornecimento e instalação.</t>
  </si>
  <si>
    <t>IT 25.62 Reatores</t>
  </si>
  <si>
    <t>IT 25.62.0050 (/)</t>
  </si>
  <si>
    <t>Reator de partida convencional 220V/60Hz,  para lâmpada PLC 18W.  Fornecimento.</t>
  </si>
  <si>
    <t>IT 25.62.0053 (/)</t>
  </si>
  <si>
    <t>Reator simples, partida convencional 220V/60Hz, baixo fator de potência,  para lâmpada fluorescente (PL) compacta de 26W.  Fornecimento.</t>
  </si>
  <si>
    <t>IT 25.62.0062 (/)</t>
  </si>
  <si>
    <t>Reator de partida convencional, fator de potência natural, para lâmpada fluorescente de 1x40W.  Fornecimento e instalação.</t>
  </si>
  <si>
    <t>IT 25.62.0100 (/)</t>
  </si>
  <si>
    <t>Reator para lâmpadas fluorescentes de 2x20W, partida rápida.  Fornecimento e instalação.</t>
  </si>
  <si>
    <t>IT 25.62.0150 (/)</t>
  </si>
  <si>
    <t>Reator para lâmpada fluorescente de 1x40W, partida rápida.  Fornecimento e instalação.</t>
  </si>
  <si>
    <t>IT 25.62.0153 (/)</t>
  </si>
  <si>
    <t>Reator para lâmpadas fluorescentes de 2x40W, partida rápida.  Fornecimento e instalação.</t>
  </si>
  <si>
    <t>IT 25.62.0200 (A)</t>
  </si>
  <si>
    <t>Reator eletrônico para 2 lâmpadas florescentes tubulares de 16w, tensão de entrada de 110V, partida instantânea, fator de potência mínimo 0,98, perdas inferiores a 8% do conjunto, distorção harmônica inferior a 15%, fator de fluxo luminoso igual ou superior a 90%, vida útil mínima  de 20.000h, Osram Quicktronic QTIS 16/32W ou similar.  Fornecimento e instalação.</t>
  </si>
  <si>
    <t>IT 25.62.0250 (A)</t>
  </si>
  <si>
    <t>Reator eletrônico para 2 lâmpadas florescentes tubulares de 32w, tensão de entrada de 110V, partida instantânea, fator de potência mínimo 0,98, perdas inferiores a 8% do conjunto, distorção harmônica inferior a 15%, fator de fluxo luminoso igual ou superior a 90%, vida útil mínima  de 20.000h, Osram Quicktronic QTIS 16/32W ou similar.  Fornecimento e instalação.</t>
  </si>
  <si>
    <t>IT 25.62.0300 (/)</t>
  </si>
  <si>
    <t>Reator eletrônico para 02 lâmpadas fluorescentes tubulares de 36W, tensão de entrada de 220V, partida instantânea, fator de potência mínimo 0,98, perdas inferiores a 8% do conjunto, distorção harmônica inferior a 15%, fator de fluxo luminoso igual ou superior a 90%, vida útil mínima de 20.000h.  Fornecimento e instalação.</t>
  </si>
  <si>
    <t>IT 25.62.0350 (/)</t>
  </si>
  <si>
    <t>Reator para lâmpada a vapor metálico de 150W, tensão 220V, fator de potência mínimo 0,88, com ignitor e capacitor incorporados, perda máxima igual a 10% do conjunto, vida útil mínima de 20.000h,  Osram RQI 150 Ig 400 ou similar.  Fornecimento e instalação.</t>
  </si>
  <si>
    <t>IT 25.62.0400 (/)</t>
  </si>
  <si>
    <t>Reator fabricado com chapa de aço protegida por uma camada anticorrosiva e acabamento em esmalte, tendo ignitor incorporado para funcionar em 60Hz e 220V em rede, para acendimento de lâmpada multi vapor metálico de 70W.  Fornecimento e instalação.</t>
  </si>
  <si>
    <t>IT 25.64 Relés</t>
  </si>
  <si>
    <t>IT 25.64.0050 (/)</t>
  </si>
  <si>
    <t>Relé térmico de 2,5 A a 4 A, modelo 30U 5000, Siemens ou similar.  Fornecimento e instalação.</t>
  </si>
  <si>
    <t>IT 25.64.0059 (/)</t>
  </si>
  <si>
    <t>Relé bimetálico de 25 A a 36 A, modelo 3UA 54, Siemens ou similar.  Fornecimento e instalação.</t>
  </si>
  <si>
    <t>IT 25.64.0068 (/)</t>
  </si>
  <si>
    <t>Relé bimetálico de 90 A a 120 A, modelo 3UA 62, Siemens ou similar.  Fornecimento e instalação.</t>
  </si>
  <si>
    <t>IT 25.64.0100 (/)</t>
  </si>
  <si>
    <t>Relé térmico de 4 A a 6 A, modelo LR1 D12316 ou similar.  Fornecimento e instalação.</t>
  </si>
  <si>
    <t>IT 25.64.0103 (/)</t>
  </si>
  <si>
    <t>Relé térmico de 4 A a 6 A, modelo 3UA 50 ou similar.  Fornecimento e instalação.</t>
  </si>
  <si>
    <t>IT 25.64.0106 (/)</t>
  </si>
  <si>
    <t>Relé térmico de 10 A a 15 A.  Fornecimento e instalação.</t>
  </si>
  <si>
    <t>IT 25.64.0109 (/)</t>
  </si>
  <si>
    <t>Relé térmico de 16 A a 25 A.  Fornecimento e instalação.</t>
  </si>
  <si>
    <t>IT 25.64.0118 (/)</t>
  </si>
  <si>
    <t>Relé térmico de 38 A a 50 A, modelo LR1 06 3357 ou similar.  Fornecimento e instalação.</t>
  </si>
  <si>
    <t>IT 25.64.0150 (/)</t>
  </si>
  <si>
    <t>Relé de falta de fase, 220V/60Hz.  Fornecimento e instalação.</t>
  </si>
  <si>
    <t>IT 25.64.0200 (/)</t>
  </si>
  <si>
    <t>Relé de tempo, modelo 7PU 60, Siemens ou similar.  Fornecimento e instalação.</t>
  </si>
  <si>
    <t>IT 25.66 Subestações, Entradas de Energia e Cubículos de Medição</t>
  </si>
  <si>
    <t>IT 25.66.0050 (/)</t>
  </si>
  <si>
    <t>Fornecimento e instalação de armação secundária ou Rex, para 3 linhas, completa.</t>
  </si>
  <si>
    <t>IT 25.66.0150 (B)</t>
  </si>
  <si>
    <t>Cabine especial de energia, padrão LIGHT, com montagem e instalação de equipamentos e dispositivos elétricos de comando de manobra e aterramento, incluindo circuitos, quadro para instalação de medidor tipo M-3, caixa para transformador de corrente TR-5 e caixa terminal TR-5, base e fusíveis de 630A.</t>
  </si>
  <si>
    <t>IT 25.66.0153 (/)</t>
  </si>
  <si>
    <t>Cubículo de medição, padrão LIGHT, para alta tensão.  Fornecimento e instalação.</t>
  </si>
  <si>
    <t>IT 25.66.0162 (/)</t>
  </si>
  <si>
    <t>Cubículo tipo Metal-Clad, 17,5Kva, 2500A, referência versão 1 ABB-SACE.  Fornecimento e instalação.</t>
  </si>
  <si>
    <t>IT 25.66.0300 (B)</t>
  </si>
  <si>
    <t>Entrada de serviço (PC), padrão LIGHT, para medição trifásica entre 82,5 e 98,8Kva, quadro para instalação de medidor tipo M-3, com disjuntor 3x250A, caixa para transformadores de corrente tipo TR-5 e caixa terminal T-5, com base fusível de 600A, fusíveis de 500A, obras civis, fornecimento e montagem.</t>
  </si>
  <si>
    <t>IT 25.66.0500 (B)</t>
  </si>
  <si>
    <t>Subestação simplificada, padrão Light, com transformador trifásico de 225Kva, 13,8V/220-127V, 2 postes de concreto armado com seção circular com 11m e carga nominal de 600Kg, inclusive todos os materiais necessários, exclusive cabine de medição.  Fornecimento e montagem.</t>
  </si>
  <si>
    <t>IT 25.68 Seccionadores</t>
  </si>
  <si>
    <t>IT 25.68.0050 (/)</t>
  </si>
  <si>
    <t>Seccionador tripolar, acionamento simultâneo, comando por punho, 15Kv-400A.  Fornecimento e instalação.</t>
  </si>
  <si>
    <t>IT 25.68.0100 (/)</t>
  </si>
  <si>
    <t>Seccionador tripolar, com fusíveis, acionamento simultâneo, comando por punho, 15Kv-400A.  Fornecimento e instalação.</t>
  </si>
  <si>
    <t>IT 25.68.0150 (/)</t>
  </si>
  <si>
    <t>Seccionador tripolar, com fusíveis, acionamento simultâneo, comando por vara de manobra, 15Kv-400A.  Fornecimento e instalação.</t>
  </si>
  <si>
    <t>IT 25.68.0200 (/)</t>
  </si>
  <si>
    <t>Seccionador tripolar, acionamento simultâneo, comando por vara de manobra, 15Kv-400A.  Fornecimento e instalação.</t>
  </si>
  <si>
    <t>IT 25.68.0250 (/)</t>
  </si>
  <si>
    <t>Chave seccionada, tripolar, abertura sem carga, comando manual em grupo, instalação abrigada, com chave de bloqueio mecânico tipo kirk, 400A/17,5Kv, referência NTL2-17,5, ABB-SACE ou similar.  Fornecimento e instalação.</t>
  </si>
  <si>
    <t>IT 25.68.0300 (A)</t>
  </si>
  <si>
    <t>Chave seccionada, tripolar, abertura com carga, comando manual em grupo, instalação abrigada, com chave de bloqueio mecânico tipo kirk, 630A/17,5Kv e porta fusíveis HH, referência NAL-17,5, ABB-SACE ou similar.  Fornecimento e instalação.</t>
  </si>
  <si>
    <t>IT 25.70 Sistema de Proteção de Descargas  Atmosférica, Aterramento e Proteção</t>
  </si>
  <si>
    <t>IT 25.70.0050 (/)</t>
  </si>
  <si>
    <t>Fonte de Emergência, No Break, trifásico, potência de 50Kva, on-line, tensão de entrada e saída de 220V, banco de baterias seladas em gabinete para autonomia à plena carga de 10 a 25 minutos, modelo série 300, Liebert ou similar.  Fornecimento.</t>
  </si>
  <si>
    <t>IT 25.70.0100 (A)</t>
  </si>
  <si>
    <t>Haste para aterramento, de cobre, de 5/8", com 3m de comprimento.  Fornecimento e instalação.</t>
  </si>
  <si>
    <t>IT 25.70.0103 (A)</t>
  </si>
  <si>
    <t>Haste para aterramento, tipo Copperweld, de 5/8" (16mm), com 2,40m de comprimento, referência PK-065, Paraklin ou similar.  Fornecimento e instalação.</t>
  </si>
  <si>
    <t>IT 25.70.0150 (A)</t>
  </si>
  <si>
    <t>Pára-raio de distribuição em corpo polimérico de ZNO, para 15Kv/10Ka.  Fornecimento e instalação.</t>
  </si>
  <si>
    <t>IT 25.70.0350 (A)</t>
  </si>
  <si>
    <t>Sistema de aterramento específico para sala radiológica, com 3 hastes em cobre com diâmetro de 3/4", equidistantes de 1500mm umas das outras, inclusive caixa de inspeção, gel, conectores e cabos de transmissão de 70mm2, em distância de 10 a 20m.</t>
  </si>
  <si>
    <t>IT 25.72 Transformadores</t>
  </si>
  <si>
    <t>IT 25.72.0050 (/)</t>
  </si>
  <si>
    <t>Transformador de corrente, classe 15Kv, para sistema de proteção, relação 100/5A.   Fornecimento e instalação.</t>
  </si>
  <si>
    <t>IT 25.72.0097 (/)</t>
  </si>
  <si>
    <t>Transformador de potência a óleo mineral, uso interno, classe 15Kv, tensão primária de 13,8Kv, tensão secundária de 220/127V, potência de 300Kva, com acessórios.  Fornecimento e instalação.</t>
  </si>
  <si>
    <t>IT 25.72.0100 (A)</t>
  </si>
  <si>
    <t>Transformador de potência a óleo mineral, uso interno, classe 15Kv, tensão primária de 13,8Kv, tensão secundária de 220/127V, potência de 500Kva, com acessórios.  Fornecimento e instalação.</t>
  </si>
  <si>
    <t>IT 25.72.0103 (/)</t>
  </si>
  <si>
    <t>Transformador de potência a óleo mineral, uso interno, classe 15Kv, tensão primária de 13,8Kv, tensão secundária de 220/127V, potência de 750Kva, com acessórios.  Fornecimento e instalação.</t>
  </si>
  <si>
    <t>IT 25.72.0106 (/)</t>
  </si>
  <si>
    <t>Transformador de potência a óleo mineral, uso interno, classe 15Kv, tensão primária de 13,8Kv, tensão secundária de 220/127V, potência de 1000Kva, com acessórios.  Fornecimento e instalação.</t>
  </si>
  <si>
    <t>IT 25.72.0109 (/)</t>
  </si>
  <si>
    <t>Transformador de potência a óleo mineral, uso interno, classe 15Kv, tensão primária de 13,8Kv, tensão secundária de 220/127V, potência de 1500Kva, com acessórios.  Fornecimento e instalação.</t>
  </si>
  <si>
    <t>IT 25.72.0112 (/)</t>
  </si>
  <si>
    <t>Transformador de potência a óleo mineral, uso interno, classe 15Kv, tensão primária de 13,8Kv, tensão secundária de 220/127V, potência de 2000Kva, com acessórios.  Fornecimento e instalação.</t>
  </si>
  <si>
    <t>IT 25.72.0115 (/)</t>
  </si>
  <si>
    <t>Transformador de potência a óleo mineral, uso interno, classe 15Kv, tensão primária de 13,8Kv, tensão secundária de 220/127V, potência de 2750Kva, com acessórios.  Fornecimento e instalação.</t>
  </si>
  <si>
    <t>IT 25.72.0150 (/)</t>
  </si>
  <si>
    <t>Transformador de distribuição trifásico, de 30Kva, tensão primária de 13,2Kv, tensão secundaria de 127/220V.  Fornecimento e instalação.</t>
  </si>
  <si>
    <t>IT 25.72.0500 (/)</t>
  </si>
  <si>
    <t>Transformador de distribuição trifásico, de 112,5Kva, 60Hz.  Fornecimento e instalação.</t>
  </si>
  <si>
    <t>IT 25.72.0503 (/)</t>
  </si>
  <si>
    <t>Transformador de potência a seco, uso interno, classe 15Kv, tensão primária de 13,8Kv, tensão secundária de 220/127V, potência de 300Kva, com acessórios.  Fornecimento e instalação.</t>
  </si>
  <si>
    <t>IT 25.72.0506 (/)</t>
  </si>
  <si>
    <t>Transformador de potência a seco, uso interno, classe 15Kv, tensão primária de 13,8Kv, tensão secundária de 220/127V, potência de 500Kva, com acessórios.  Fornecimento e instalação.</t>
  </si>
  <si>
    <t>IT 25.72.0509 (/)</t>
  </si>
  <si>
    <t>Transformador de potência a seco, uso interno, classe 15Kv, tensão primária de 13,8Kv, tensão secundária de 220/127V, potência de 750Kva, com acessórios.  Fornecimento e instalação.</t>
  </si>
  <si>
    <t>IT 25.72.0512 (/)</t>
  </si>
  <si>
    <t>Transformador de potência a seco, uso interno, classe 15Kv, tensão primária de 13,8Kv, tensão secundária de 220/127V, potência de 1000Kva, com acessórios.  Fornecimento e instalação.</t>
  </si>
  <si>
    <t>IT 25.72.0515 (/)</t>
  </si>
  <si>
    <t>Transformador de potência a seco, uso interno, classe 15Kv, tensão primária de 13,8Kv, tensão secundária de 220/127V, potência de 1500Kva, com acessórios.  Fornecimento e instalação.</t>
  </si>
  <si>
    <t>IT 25.74 Fixação de Tubulações</t>
  </si>
  <si>
    <t>IT 25.74.0050 (/)</t>
  </si>
  <si>
    <t>Braçadeira para fixação de eletroduto de ferro galvanizado, diâmetro de 19mm (3/4").  Fornecimento e instalação.</t>
  </si>
  <si>
    <t>IT 25.74.0059 (A)</t>
  </si>
  <si>
    <t>Braçadeira para fixação de eletroduto de ferro galvanizado, diâmetro de 25mm (1").  Fornecimento e instalação.</t>
  </si>
  <si>
    <t>IT 25.74.0062 (A)</t>
  </si>
  <si>
    <t>Braçadeira para fixação de eletroduto de ferro galvanizado, diâmetro de 40mm (1 1/2").  Fornecimento e instalação.</t>
  </si>
  <si>
    <t>IT 25.74.0065 (A)</t>
  </si>
  <si>
    <t>Braçadeira para fixação de eletroduto de ferro galvanizado, diâmetro de 50mm (2").  Fornecimento e instalação.</t>
  </si>
  <si>
    <t>IT 25.74.0071 (A)</t>
  </si>
  <si>
    <t>Braçadeira para fixação de eletroduto de ferro galvanizado, diâmetro de 75mm (3").  Fornecimento e instalação.</t>
  </si>
  <si>
    <t>IT 25.99 Diversos</t>
  </si>
  <si>
    <t>IT 25.99.0050 (/)</t>
  </si>
  <si>
    <t>Amperímetro (96x96)mm com escala de 0A a 500A.  Fornecimento e instalação.</t>
  </si>
  <si>
    <t>IT 25.99.0100 (/)</t>
  </si>
  <si>
    <t>Base de ferro retangular, para caixa subterrânea, modelo QC-43, padrão Telerj.  Fornecimento.</t>
  </si>
  <si>
    <t>IT 25.99.0103 (/)</t>
  </si>
  <si>
    <t>Tampa de ferro retangular, medindo (1,07x0,52)m, para caixa subterrânea, modelo QC-43, padrão Telerj.  Fornecimento.</t>
  </si>
  <si>
    <t>IT 25.99.0150 (/)</t>
  </si>
  <si>
    <t>Botão de comando Rafix, modelo K3 - 01, Siemens ou similar.  Fornecimento e instalação.</t>
  </si>
  <si>
    <t>IT 25.99.0250 (A)</t>
  </si>
  <si>
    <t>Instalação de cabo em eletroduto com diâmetro de 1" até 3", exclusive fornecimento do eletroduto e cabos.</t>
  </si>
  <si>
    <t>IT 25.99.0300 (/)</t>
  </si>
  <si>
    <t>Kit emenda para cabos classe 0,6/1,0Kv.  Fornecimento e instalação.</t>
  </si>
  <si>
    <t>IT 25.99.0301 (/)</t>
  </si>
  <si>
    <t>Sinaleira para entrada/saída de veículos, completa (com lâmpadas e cigarra), lentes na cor âmbar ou vermelha. Fornecimento e instalação.</t>
  </si>
  <si>
    <t>IT 25.99.0400 (/)</t>
  </si>
  <si>
    <t>Temporizador  LA2-D22 para bomba de 30CV.  Fornecimento e instalação.</t>
  </si>
  <si>
    <t>IT 25.99.0450 (/)</t>
  </si>
  <si>
    <t>Timer Switch com acionamento liga/desliga até 7 opções de horário por 24 horas, operando em 120V ou 220V.  Fornecimento e instalação.</t>
  </si>
  <si>
    <t>IT 25.99.0500 (/)</t>
  </si>
  <si>
    <t>Voltímetro (96x96)mm com escala de 0A a 250V.  Fornecimento e instalação.</t>
  </si>
  <si>
    <t>IT 30 Luminárias, Projetores e Refletores</t>
  </si>
  <si>
    <t>IT 30.05 Arandelas, Globos, Spots e Receptáculos</t>
  </si>
  <si>
    <t>IT 30.05.0050 (/)</t>
  </si>
  <si>
    <t>Arandela completa com receptáculo para lâmpada incandescente de referência 1670 da Lorenzetti ou similar.  Fornecimento e instalação.</t>
  </si>
  <si>
    <t>IT 30.05.0100 (/)</t>
  </si>
  <si>
    <t>Arandela em alumínio fundido com grade de proteção e vidro temperado para lâmpada incandescente de 100W, tipo RPI 3017 G da Raphael Paci ou similar.  Fornecimento e instalação.</t>
  </si>
  <si>
    <t>IT 30.05.0150 (/)</t>
  </si>
  <si>
    <t>Arandela de parede para lâmpada incandescente até 100W tipo A-005 da Lumini ou similar.  Fornecimento e instalação.</t>
  </si>
  <si>
    <t>IT 30.05.0200 (A)</t>
  </si>
  <si>
    <t>Arandela oval em alumínio fundido com grade de proteção e vidro temperado modelo RPI-3016/P marca Raphael Paci ou similar, para lâmpada fluorescente compacta, espiral, 15W, base E-27, 127V, cor amarela. Fornecimento e instalação</t>
  </si>
  <si>
    <t>IT 30.05.0203 (A)</t>
  </si>
  <si>
    <t>Arandela oval em aluminio fundido com grade de proteção e vidro temperado modelo RPI-3017/P marca Raphael Paci ou similar, para lâmpada fluorescente compacta, espiral, 15W, base E-27, 127V, cor amarela. Fornecimento e instalação.</t>
  </si>
  <si>
    <t>IT 30.05.0250 (/)</t>
  </si>
  <si>
    <t>Arandela oval em alumínio fundido com grade de proteção e vidro temperado para lâmpada incandescente de 100W tipo RPI-3017/P da Raphael Paci ou similar.  Fornecimento e instalação.</t>
  </si>
  <si>
    <t>IT 30.05.0253 (/)</t>
  </si>
  <si>
    <t>Arandela oval em alumínio fundido com grade de proteção e vidro temperado para lâmpada incandescente de 100W tipo RPI-3016/G da Raphael Paci ou similar.  Fornecimento e instalação.</t>
  </si>
  <si>
    <t>IT 30.05.0300 (A)</t>
  </si>
  <si>
    <t>Globo esférico, plafonier repuxado de alumínio com difusor em base de vidro de 4"x6".  Fornecimento e instalação.</t>
  </si>
  <si>
    <t>IT 30.05.0312 (/)</t>
  </si>
  <si>
    <t>Globo de vidro fosco, plafonier tipo drops para lâmpada incandescente de 100W tipo   C-2019M da Projeto ou similar.  Fornecimento e instalação.</t>
  </si>
  <si>
    <t>IT 30.05.0400 (/)</t>
  </si>
  <si>
    <t>Luminária fabricação, completa, inclusive lâmpada incandescente de 100W, modelo UD 540/1, Unilux ou similar.  Fornecimento e instalação.</t>
  </si>
  <si>
    <t>IT 30.05.0501 (/)</t>
  </si>
  <si>
    <t>Plafonier em alumínio pintado para 1 lâmpada vapor metálico de 70W, tipo C-2208 da Projeto ou similar.  Fornecimento e instalação.</t>
  </si>
  <si>
    <t>IT 30.05.0550 (A)</t>
  </si>
  <si>
    <t>Plafonier repuxado de alumínio, com receptáculo de louça.  Fornecimento e instalação.</t>
  </si>
  <si>
    <t>IT 30.05.0600 (/)</t>
  </si>
  <si>
    <t>Receptáculo de louça para lâmpada.  Fornecimento e instalação.</t>
  </si>
  <si>
    <t>IT 30.05.0650 (/)</t>
  </si>
  <si>
    <t>Spot embutido para lâmpada de 60W.  Fornecimento.</t>
  </si>
  <si>
    <t>IT 30.10 Luminárias de Embutir</t>
  </si>
  <si>
    <t>IT 30.10.0050 (/)</t>
  </si>
  <si>
    <t>Luminária de embutir para iluminação comercial ou residencial de interiores, para 1 lâmpada com porta-lâmpada E-27, equipada com 1 lâmpada fluorescente compacta PLE 23W em 220V com reator incorporado.  Fornecimento e instalação.</t>
  </si>
  <si>
    <t>IT 30.10.0100 (/)</t>
  </si>
  <si>
    <t>Luminária de embutir para iluminação comercial de interiores, para 2 lâmpadas fluorescentes possuindo aletas anti-ofuscantes, equipada com lâmpadas de 32W e reator eletrônico em 220V.  Fornecimento e instalação.</t>
  </si>
  <si>
    <t>IT 30.10.0150 (/)</t>
  </si>
  <si>
    <t>Luminária de embutir, modelo C-2169, fabricação Lustres Projeto ou similar, equipada com 1 lâmpada dicróica de 50W e transformador para 12V.  Fornecimento.</t>
  </si>
  <si>
    <t>IT 30.10.0200 (/)</t>
  </si>
  <si>
    <t>Luminária de embutir, equipada com 1 lâmpada incandescente de 150W/220V, modelo C-2107/G, Lustres Projeto ou similar.  Fornecimento.</t>
  </si>
  <si>
    <t>IT 30.10.0500 (/)</t>
  </si>
  <si>
    <t>Luminária de embutir para lâmpada de vapor metálico de 400W tipo E-2020/400 da Lumini ou similar.  Fornecimento e instalação.</t>
  </si>
  <si>
    <t>IT 30.15 Luminárias de Sobrepor</t>
  </si>
  <si>
    <t>IT 30.15.0050 (/)</t>
  </si>
  <si>
    <t>Luminária de sobrepor, fixada em laje ou forro, tipo calha, chanfrada ou prismática, com lâmpadas aparentes, esmaltada, completa, equipada com starters, reatores simples de partida convencional e lâmpada fluorescente (1x20W).  Fornecimento e instalação.</t>
  </si>
  <si>
    <t>IT 30.15.0053 (/)</t>
  </si>
  <si>
    <t>Luminária de sobrepor, fixada em laje ou forro, tipo calha, chanfrada ou prismática, com lâmpadas aparentes, esmaltadas, completa, equipada com reatores de partida rápida e lâmpadas fluorescentes (2x20W).  Fornecimento e instalação.</t>
  </si>
  <si>
    <t>IT 30.15.0056 (/)</t>
  </si>
  <si>
    <t>Luminária de sobrepor, fixada em laje ou forro, tipo calha, chanfrada ou prismática, com lâmpadas aparentes, esmaltada, completa, equipada com starters, reatores simples de partida convencional e lâmpadas fluorescentes (2x20W).  Fornecimento e instalação.</t>
  </si>
  <si>
    <t>IT 30.15.0062 (/)</t>
  </si>
  <si>
    <t>Luminária de sobrepor, fixada em laje ou forro, tipo calha, chanfrada ou prismática, com lâmpadas aparentes, esmaltada, completa, equipada com starters, reatores simples de partida convencional e lâmpadas fluorescentes (4x20W).  Fornecimento e instalação.</t>
  </si>
  <si>
    <t>IT 30.15.0100 (/)</t>
  </si>
  <si>
    <t>Luminária de sobrepor para iluminação comercial ou industrial de interiores, para 2 lâmpadas fluorescentes, corpo em chapa de aço com pintura eletrostática, cabeceiras em plástico e refletor fixado na lateral do corpo com pintura eletrostática, equipada com 2 lâmpadas fluorescentes de 32W e reator eletrônico.  Fornecimento e instalação.</t>
  </si>
  <si>
    <t>IT 30.15.0103 (/)</t>
  </si>
  <si>
    <t>Luminária de sobrepor para iluminação comercial de interiores, para 2 lâmpadas fluorescentes possuindo aletas anti-ofuscantes, equipada com lâmpadas de 32W e reator eletrônico em 220V.  Fornecimento e instalação.</t>
  </si>
  <si>
    <t>IT 30.15.0109 (/)</t>
  </si>
  <si>
    <t>Luminária de alto rendimento para lâmpada fluorescente tubular, (2x32W), montagem sobreposta, corpo em chapa de aço com pintura eletrostática, alojamento para reator na cabeça da luminária, dotado de refletores em alumínio anodizado de alta pureza, rendimento mínimo de 81%, Itaim 332 2x32 ou similar.  Fornecimento e instalação.</t>
  </si>
  <si>
    <t>IT 30.15.0200 (/)</t>
  </si>
  <si>
    <t>Calha chanfrada de sobrepor, fixada em laje ou forro, em chapa de aço fosfatizada, esmaltada em estufa a 150°C, para lâmpadas fluorescente de (2x40W), exclusive reatores, starters e lâmpadas.  Fornecimento e instalação.</t>
  </si>
  <si>
    <t>IT 30.15.0203 (/)</t>
  </si>
  <si>
    <t>Luminária de sobrepor, fixada em laje ou forro, tipo calha, chanfrada ou prismática, com lâmpadas aparentes, esmaltada, completa, equipada com reatores de partida rápida e lâmpadas fluorescentes (2x40W).  Fornecimento e instalação.</t>
  </si>
  <si>
    <t>IT 30.15.0206 (/)</t>
  </si>
  <si>
    <t>Luminária de sobrepor, fixada em laje ou forro, tipo calha, chanfrada ou prismática, com lâmpadas aparentes, esmaltada, completa, equipada com starters, reatores simples de partida convencional e lâmpadas fluorescentes (2x40W).  Fornecimento e instalação.</t>
  </si>
  <si>
    <t>IT 30.15.0209 (/)</t>
  </si>
  <si>
    <t>Luminária elevada MM-100, A1/M, para circuito paralelo ou similar, com refrator prismático em borosilicato, na cor amarela, com lâmpada incandescente em 40W/220V, com filamento reforçado.  Fornecimento.</t>
  </si>
  <si>
    <t>IT 30.15.0212 (/)</t>
  </si>
  <si>
    <t>Luminária de sobrepor/embutir, equipada com 2 lâmpadas fluorescentes de 40W, modelo C-2155, Lustres Projeto ou similar.  Fornecimento.</t>
  </si>
  <si>
    <t>IT 30.15.0250 (/)</t>
  </si>
  <si>
    <t>Luminária de sobrepor, fixada em laje ou forro, tipo calha, chanfrada ou prismática, com lâmpadas aparentes, esmaltada, completa, equipada com reatores de partida rápida e lâmpadas fluorescentes (3x40W).  Fornecimento e instalação.</t>
  </si>
  <si>
    <t>IT 30.15.0253 (/)</t>
  </si>
  <si>
    <t>Luminária de sobrepor, fixada em laje ou forro, tipo calha, chanfrada ou prismática, com lâmpadas aparentes, esmaltada, completa, equipada com reatores de partida rápida e lâmpadas fluorescentes (4x40W).  Fornecimento e instalação.</t>
  </si>
  <si>
    <t>IT 30.15.0256 (/)</t>
  </si>
  <si>
    <t>Luminária de sobrepor, fixada em laje ou forro, tipo calha chanfrada ou prismática em lâmpadas aparentes, esmaltadas, completa, equipada com starters, reatores simples de partida convencional e lâmpadas fluorescentes (3x40W).  Fornecimento e instalação.</t>
  </si>
  <si>
    <t>IT 30.15.0259 (/)</t>
  </si>
  <si>
    <t>Luminária de sobrepor, fixada em laje ou forro, tipo calha chanfrada ou prismática em lâmpadas aparentes, esmaltadas, completa, equipada com starters, reatores simples de partida convencional e lâmpadas fluorescentes (4x40W).  Fornecimento e instalação.</t>
  </si>
  <si>
    <t>IT 30.15.0300 (/)</t>
  </si>
  <si>
    <t>Luminária hermética de embutir, com difusor em vidro cristal plano temperado e pintura eletrostática na cor branca, (2x40W), fixadas com tirantes já existentes na luminária.  Fornecimento e instalação.</t>
  </si>
  <si>
    <t>IT 30.15.0303 (A)</t>
  </si>
  <si>
    <t>Luminária, vedada de sobrepor, corpo e refletor em chapa de aço tratada e pintura eletrostática na cor branca, moldura basculante em fechos rápidos e vidro protetor transparente temperado com instalação direta na laje e própria para ambientes sujeitos a pó e a umidade, não inflamável, com 2 lâmpadas de 40W e reator com partida rápida, modelo LPT100 da Itaim ou similar.  Fornecimento e instalação.</t>
  </si>
  <si>
    <t>IT 30.15.0306 (/)</t>
  </si>
  <si>
    <t>Luminária hermética de embutir, com difusor em vidro cristal plano temperado e pintura eletrostática na cor branca, (4x40W), fixadas com tirantes já existentes na luminária.  Fornecimento e instalação.</t>
  </si>
  <si>
    <t>IT 30.15.0353 (/)</t>
  </si>
  <si>
    <t>Luminária fabricação Unilux ou similar, modelo ULD 50/12V, completa, inclusive lâmpada dicróica e canopla.  Fornecimento e instalação.</t>
  </si>
  <si>
    <t>IT 30.15.0403 (/)</t>
  </si>
  <si>
    <t>Luminária de sobrepor/arandela, modelo F-5011, fabricação Lustres Projeto ou similar, equipada com 1 lâmpada incandescente de 100W.  Fornecimento.</t>
  </si>
  <si>
    <t>IT 30.15.0409 (/)</t>
  </si>
  <si>
    <t>Luminária de sobrepor, modelo C-2044/M, fabricação Lustres Projeto ou similar, equipada com 1 lâmpada incandescente de 100W.  Fornecimento.</t>
  </si>
  <si>
    <t>IT 30.15.0450 (A)</t>
  </si>
  <si>
    <t>Luminária fabricação Relumi ou similar, modelo D1290, fechada, corpo e grade de proteção em liga de alumínio fundido com lâmpada incandescente de 100W.  Fornecimento e instalação.</t>
  </si>
  <si>
    <t>IT 30.15.0500 (/)</t>
  </si>
  <si>
    <t>Luminária à prova de explosão, fabricação Lumen ou similar, modelo NLPE-751/3.  Fornecimento e instalação.</t>
  </si>
  <si>
    <t>IT 30.15.0550 (/)</t>
  </si>
  <si>
    <t>Luminária para quadra de esportes, com lâmpada mista de vapor de mercúrio 250W, reator de partida rápida e alto fator de potência, com grade protetora, modelo T-39/3 completa, Peterco ou similar.  Fornecimento e instalação.</t>
  </si>
  <si>
    <t>IT 30.15.0600 (/)</t>
  </si>
  <si>
    <t>Luminária para lâmpada a vapor metálico, com alojamento para reator, ignitor e capacitor, montagem aparente sobreposta, corpo em chapa de aço carbono com pintura eletrostática, rendimento mínimo de 70%, Lumicenter RSMV 150 ou similar.  Fornecimento e instalação.</t>
  </si>
  <si>
    <t>IT 30.20 Projetores e Refletores</t>
  </si>
  <si>
    <t>IT 30.20.0050 (/)</t>
  </si>
  <si>
    <t>Projetor para iluminação interna, de embutir, fechado para lâmpada de vapor metálico de 70W ou 150W, com corpo em chapa de aço pintada com tinta Epóxi, contendo vidro temperado resistente às temperaturas de operação.  Fornecimento e instalação.</t>
  </si>
  <si>
    <t>IT 30.20.0100 (/)</t>
  </si>
  <si>
    <t>Projetor para iluminação de quadras, pátios ou fachadas, para lâmpada Standard até 500W, ou mista até 250W, modelo LE-512, Lumen Eletrometalúrgica ou similar.  Fornecimento e instalação.</t>
  </si>
  <si>
    <t>IT 30.20.0300 (/)</t>
  </si>
  <si>
    <t>Projetor subaquático, de 120mm de diâmetro; 110mm de altura, base GU5,3, com lâmpada halôgena dicróica de 50W e 127/220V, modelo PD-50.  Fornecimento.</t>
  </si>
  <si>
    <t>IT 30.20.0350 (/)</t>
  </si>
  <si>
    <t>Projetor subaquático, de 190mm de diâmetro; 190mm de altura, base E-27, com lâmpada incandescente de 150/200W e 127/220V, modelo PI-200.  Fornecimento.</t>
  </si>
  <si>
    <t>IT 30.20.0400 (/)</t>
  </si>
  <si>
    <t>Projetor subaquático, de 220mm de diâmetro; 270mm de altura, base E-27, com lâmpada mista de 160W/220V, modelo PM-160.  Fornecimento.</t>
  </si>
  <si>
    <t>IT 30.20.0450 (/)</t>
  </si>
  <si>
    <t>Projetor subaquático, de 220mm de diâmetro; 270mm de altura, base E-27, com lâmpada mista de 250W/220V, modelo PM-250.  Fornecimento.</t>
  </si>
  <si>
    <t>IT 30.20.0500 (/)</t>
  </si>
  <si>
    <t>Projetor subaquático, de 260mm de diâmetro; 120mm de altura, base R7S, com lâmpada halôgena 300W e 127/220V, modelo PH-300.  Fornecimento.</t>
  </si>
  <si>
    <t>IT 30.20.0550 (/)</t>
  </si>
  <si>
    <t>Projetor subaquático, de 260mm de diâmetro; 120mm de altura, base R7S, com lâmpada halôgena 500W e 127/220V, modelo PH-500.  Fornecimento.</t>
  </si>
  <si>
    <t>IT 30.20.0553 (/)</t>
  </si>
  <si>
    <t>Projetor subaquático, de 290mm de diâmetro; 360mm de altura, base E-40, com lâmpada mista de 500W/220V, modelo PM-500.  Fornecimento.</t>
  </si>
  <si>
    <t>IT 30.20.0600 (/)</t>
  </si>
  <si>
    <t>Refletor, incluindo lâmpada halógena de 300W, referência PT-87, Wetzel ou similar.  Fornecimento e instalação.</t>
  </si>
  <si>
    <t>IT 30.20.0609 (/)</t>
  </si>
  <si>
    <t>Refletor, incluindo lâmpada halógena de 300W, referência F-5050, Projetos ou similar.  Fornecimento e instalação.</t>
  </si>
  <si>
    <t>IT 30.25 Lâmpadas Incandescentes</t>
  </si>
  <si>
    <t>IT 30.25.0062 (/)</t>
  </si>
  <si>
    <t>Lâmpada incandescente de 100W.  Fornecimento e instalação.</t>
  </si>
  <si>
    <t>IT 30.25.0162 (/)</t>
  </si>
  <si>
    <t>Lâmpada dicróica de 75W, 110/130V, com 38° de abertura.  Fornecimento e colcação.</t>
  </si>
  <si>
    <t>IT 30.30 Lâmpadas Fluorescentes</t>
  </si>
  <si>
    <t>IT 30.30.0050 (/)</t>
  </si>
  <si>
    <t>Lâmpada fluorescente compacta, espiral, 15W, base E-27, 127V, cor amarela. Fornecimento e instalação</t>
  </si>
  <si>
    <t>IT 30.30.0053 (/)</t>
  </si>
  <si>
    <t>Lâmpada fluorescente tubular de 16W, fluxo luminoso mínimo 1200 lumens, cor 840, índice de reprodução de cores 85, base G13, vida útil mínima 7500h, OSRAM Energy Saver L16/21-840 ou similar.  Fornecimento e instalação.</t>
  </si>
  <si>
    <t>IT 30.30.0056 (/)</t>
  </si>
  <si>
    <t>Lâmpada fluorescente de 20W.  Fornecimento e instalação.</t>
  </si>
  <si>
    <t>IT 30.30.0059 (/)</t>
  </si>
  <si>
    <t>Lâmpada fluorescente compacta eletrônica de 23W, com reator incorporado, fluxo luminoso mínimo 1500 lumens, cor 41, base E27, vida útil mínima 10.000h, OSRAM Dulux EL 23W/41 ou similar.  Fornecimento e instalação.</t>
  </si>
  <si>
    <t>IT 30.30.0062 (/)</t>
  </si>
  <si>
    <t>Lâmpada fluorescente tubular de 32W, fluxo luminoso mínimo 1200 lumens, cor 840, índice de reprodução de cores 85, base G13, vida útil mínima 7500h, OSRAM Energy Saver L16/21-840 ou similar.  Fornecimento e instalação.</t>
  </si>
  <si>
    <t>IT 30.30.0065 (/)</t>
  </si>
  <si>
    <t>Lâmpada fluorescente de 40W.  Fornecimento e instalação.</t>
  </si>
  <si>
    <t>IT 30.30.0068 (/)</t>
  </si>
  <si>
    <t>Lâmpada fluorescente tubular, fluxo luminoso mínimo 3350lm, cor 840, índice de reprodução de cores 85, base G13, vida útil mínima de 7500h, potência de 36W.  Fornecimento e instalação.</t>
  </si>
  <si>
    <t>IT 30.30.0080 (/)</t>
  </si>
  <si>
    <t>Lâmpada fluorescente compacta, espiral, 58W, base E-27, 220V, cor branca. Fornecimento e instalação.</t>
  </si>
  <si>
    <t>IT 30.30.0090 (/)</t>
  </si>
  <si>
    <t>Lâmpada fluorescente compacta, espiral, 85W, base E-27, 220V, cor branca. Fornecimento e instalação.</t>
  </si>
  <si>
    <t>IT 30.35 Lâmpadas Multivapor de Mercúrio</t>
  </si>
  <si>
    <t>IT 30.35.0056 (/)</t>
  </si>
  <si>
    <t>Lâmpada multivapor metálico (MVM) de 70W, com duplo contato, bulbo externo de quartzo e um tubo de descarga de quartzo, temperatura de cor na ordem de 3000°K.  Fornecimento e instalação.</t>
  </si>
  <si>
    <t>IT 30.35.0068 (/)</t>
  </si>
  <si>
    <t>Lâmpada a vapor metálico, tubular, de 150W, fluxo luminoso mínimo 1200 lumens, temperatura de cor 3000K, índice de reprodução de cores 80, base G12, vida útil mínima 10.000h, OSRAM Powerstar HQI-T 150 WDL ou similar.  Fornecimento e instalação.</t>
  </si>
  <si>
    <t>IT 30.40 Lâmpadas Vapor de Sódio</t>
  </si>
  <si>
    <t>IT 30.40.0050 (/)</t>
  </si>
  <si>
    <t>Lâmpada de vapor de sódio de 220Vx250W, bulbo ovóide.  Fornecimento e instalação.</t>
  </si>
  <si>
    <t>IT 30.45 Lâmpadas Halógenas</t>
  </si>
  <si>
    <t>IT 30.45.0300 (/)</t>
  </si>
  <si>
    <t>Lâmpada halógena de 300W, tipo lapiseira ou palito.  Fornecimento e instalação.</t>
  </si>
  <si>
    <t>IT 35 Instalação Hospitalar</t>
  </si>
  <si>
    <t>IT 35.05 Luminárias para Cabeceira de Leito Hospitalar</t>
  </si>
  <si>
    <t>IT 35.05.0050 (B)</t>
  </si>
  <si>
    <t>Luminaria articulada para cabeceira de leito hospitalar, com 1 lâmpada fluorescente compacta, espiral, 15W, base E-27, 127V, cor amarela. Fornecimento e instalação.</t>
  </si>
  <si>
    <t>IT 35.10 Painel de Cabeceira de Leito Hospitalar</t>
  </si>
  <si>
    <t>IT 35.10.0050 (/)</t>
  </si>
  <si>
    <t>Painel de cabeceira de leito hospitalar, segundo portaria 1884 da ANVISA/MS e norma ABNT NBR 12188, comprimento 1,00m e altura de 0,30m, composta de: 1 saída para oxigênio, 1 saída para ar comprimido, 1 saída para vácuo, padrões ABNT, 4 tomadas elétricas de 110V, 1 tomada elétrica de 220v, 1 chamada de enfermagem tipo pêra, luz de descanso, em perfil de alumínio, com utilização nas áreas de observação infantil, observação masculina, observação feminina e enfermaria.  Fornecimento e instalação.</t>
  </si>
  <si>
    <t>IT 35.10.0100 (/)</t>
  </si>
  <si>
    <t>Painel de cabeceira de leito hospitalar, segundo portaria ANVISA/MS e norma ABNT NBR 12188, comprimento de 1,45m e altura de 0,30m, composta de: 2 saídas para oxigênio, 2 saídas para ar comprimido, 2 saídas para vácuo, padrões ABNT, 11 tomadas elétricas de 110V, 2 tomadas elétricas de 220V, 2 tomadas lógica, 1 chamada de enfermagem tipo pêra, luz de descanso, em perfil de alumínio, com utilização em áreas de isolamento, CTI, politrauma, semi intensiva e RPA.  Fornecimento e instalação.</t>
  </si>
  <si>
    <t>IT 40 Instalações Aproveitamento de Água de Chuva (AAC)</t>
  </si>
  <si>
    <t>IT 40.05 Filtros e Acessórios</t>
  </si>
  <si>
    <t>IT 40.05.0050 (/)</t>
  </si>
  <si>
    <t>Conjunto flutuante de sucção / recalque de 1" para AAC, para instalação no interior dos reservatórios de AAC, composto de mangueira plástica flexível não dobrável e ponteira em metal. Fornecimento.</t>
  </si>
  <si>
    <t>IT 40.05.0100 (/)</t>
  </si>
  <si>
    <t>Conjunto flutuante de sucção / recalque de 2" para AAC, para instalação no interior dos reservatórios de AAC, composto de mangueira plástica flexível não dobrável e ponteira em metal. Fornecimento.</t>
  </si>
  <si>
    <t>IT 40.05.0150 (/)</t>
  </si>
  <si>
    <t>Extravasor, sifão/ladrão, de 100mm, para excesso de água, retirada de impurezas da superfície e manutenção do nível máximo determinado para os reservatórios de AAC. Bloqueia cheiros da galeria pluvial e dificulta entrada de pragas. Fornecimento.</t>
  </si>
  <si>
    <t>IT 40.05.0200 (/)</t>
  </si>
  <si>
    <t>Extravasor, sifão/ladrão, de 200mm, para excesso de água, retirada de impurezas da superfície e manutenção do nível máximo determinado para os reservatórios de AAC. Bloqueia cheiros da galeria pluvial e dificulta entrada de pragas. Fornecimento.</t>
  </si>
  <si>
    <t>IT 40.05.0250 (/)</t>
  </si>
  <si>
    <t>Extravasor, sifão/ladrão, de 400mm, para excesso de água, retirada de impurezas da superfície e manutenção do nível máximo determinado para os reservatórios de AAC. Bloqueia cheiros da galeria pluvial e dificulta entrada de pragas. Fornecimento.</t>
  </si>
  <si>
    <t>IT 40.05.0500 (/)</t>
  </si>
  <si>
    <t>Filtro para aproveitamento de água de chuva (AAC) auto-limpante para áreas até 200m², composto por caixa fabricada em polietileno e o elemento filtrante de inox. Retenção e descarga de sólidos superiores a 0,26mm. Duas entradas de AP de 100mm, saídas de descarte e água filtrada de 100mm. Vazão máxima do Filtro modelo VF-1 (09 L/S). Fornecimento.</t>
  </si>
  <si>
    <t>IT 40.05.0550 (/)</t>
  </si>
  <si>
    <t>Filtro para aproveitamento de água de chuva (AAC) auto-limpante para áreas até 1.500 m². Elemento filtrante de inox. Retenção e descarga de sólidos superiores a 0,55mm. Duas entradas de AP de 250mm, saídas de água filtrada de 200mm, dimensionamento do descarte estabelecido em projeto. Instalado em caixa conectora em alvenaria, bloco de concreto ou fibra de vidro. Vazão máxima do Filtro modelo VF-6 (70 L/S). Fornecimento.</t>
  </si>
  <si>
    <t>IT 40.05.1000 (/)</t>
  </si>
  <si>
    <t>Freio hidráulico de 100mm para enchimento dos reservatórios de AAC, através de fluxo ascendente. Fornecimento.</t>
  </si>
  <si>
    <t>IT 40.05.1050 (/)</t>
  </si>
  <si>
    <t>Freio hidráulico de 200mm para enchimento dos reservatórios de AAC, através de fluxo ascendente. Fornecimento.</t>
  </si>
  <si>
    <t>IT 40.05.1100 (/)</t>
  </si>
  <si>
    <t>Freio hidráulico de 400mm para enchimento dos reservatórios de AAC, através de fluxo ascendente. Fornecimento.</t>
  </si>
  <si>
    <t>IT 50 Aeradores</t>
  </si>
  <si>
    <t>IT 50.05 Aerador Mecânico Superficial, de Fluxo Descendente, Alta Rotação</t>
  </si>
  <si>
    <t>IT 50.05.0050 (/)</t>
  </si>
  <si>
    <t>Aerador mecânico superficial de 3,0 CV, de fluxo descendente, alta rotação, fornecimento e instalação.</t>
  </si>
  <si>
    <t>IT 50.05.0100 (/)</t>
  </si>
  <si>
    <t>Aerador mecânico superficial de 15,0 CV, de fluxo descendente, alta rotação, fornecimento e instalação.</t>
  </si>
  <si>
    <t>IT 50.05.0150 (/)</t>
  </si>
  <si>
    <t>Aerador mecânico superficial de 25,0 CV, de fluxo descendente, alta rotação, fornecimento e instalação.</t>
  </si>
  <si>
    <t>IT 50.05.0200 (/)</t>
  </si>
  <si>
    <t>Aerador mecânico superficial de 30,0 CV, de fluxo descendente, alta rotação, fornecimento e instalação.</t>
  </si>
  <si>
    <t>MP 15 Manutenção Predial</t>
  </si>
  <si>
    <t>MP 15.05 Mão de Obra</t>
  </si>
  <si>
    <t>MP 15.05.0050 (/)</t>
  </si>
  <si>
    <t>Ajudante de instalação e manutenção de equipamentos (Ar Condicionado central Self / Exp. direta, Caldeira, Gerador, Subestação e Elevador), inclusive encargos sociais e insalubridade.</t>
  </si>
  <si>
    <t>MP 15.05.0150 (/)</t>
  </si>
  <si>
    <t>Eletricista de instalação e manutenção de equipamentos (Ar Condicionado central Self / Exp. direta, Caldeira, Gerador, Subestação e Elevador), inclusive encargos sociais e periculosidade.</t>
  </si>
  <si>
    <t>MP 15.05.0200 (/)</t>
  </si>
  <si>
    <t>Encarregado de instalação e manutenção de equipamentos (Ar Condicionado central Self / Exp. direta, Caldeira, Gerador, Subestação e Elevador), inclusive encargos sociais e insalubridade.</t>
  </si>
  <si>
    <t>MP 15.05.0250 (/)</t>
  </si>
  <si>
    <t>Engenheiro mecânico ou eletricista de instalação e manutenção de equipamentos (Ar Condicionado central Self / Exp. direta, Caldeira, Gerador, Subestação e Elevador), inclusive encargos sociais e insalubridade.</t>
  </si>
  <si>
    <t>MP 15.05.0300 (/)</t>
  </si>
  <si>
    <t>Mecânico de instalação e manutenção de equipamentos (Ar Condicionado central Self / Exp. direta, Caldeira, Gerador, Subestação e Elevador), inclusive encargos sociais e periculosidade.</t>
  </si>
  <si>
    <t>MP 15.05.0400 (/)</t>
  </si>
  <si>
    <t>Meio oficial de instalação e manutenção de equipamentos (Ar Condicionado central Self / Exp. direta, Caldeira, Gerador, Subestação e Elevador), inclusive encargos sociais e insalubridade.</t>
  </si>
  <si>
    <t>MP 15.05.0600 (/)</t>
  </si>
  <si>
    <t>Operador de equipamentos (Ar Condicionado central Self / Exp. direta, Caldeira, Gerador, Subestação e Elevador), inclusive encargos sociais e insalubridade.</t>
  </si>
  <si>
    <t>MP 15.10 Serviço</t>
  </si>
  <si>
    <t>MP 15.10.0050 (/)</t>
  </si>
  <si>
    <t>Serviços de manutenção preventiva de sistema de refrigeração, constando de fornecimento de todos os materiais necessários para sua execução, incluindo substituição e/ou recuperação dos elementos que compõe o sistema.  Executando substituição e/ou recuperação de: serpentinas, trocador shell and tube, compressor, válvulas 3 vias, válvulas de expansão, conjunto de ventilação e placas eletrônicas, para equipamentos com capacidade superior a 7,5TR.</t>
  </si>
  <si>
    <t>MP 15.10.0100 (/)</t>
  </si>
  <si>
    <t>Tratamento químico da água dos sistemas de ar condicionado central, inclusive coleta e relatório de amostra para controle (incluindo bacias das torres e tanques de expansão).</t>
  </si>
  <si>
    <t>MP 15.10.0200 (A)</t>
  </si>
  <si>
    <t>Execução de limpeza, higienização e descontaminação de rede de dutos dos sistemas de ar condicionado, conforme Portaria 3523 do Ministério da Saúde e Norma Técnica RE-09, bem como posteriores, incluindo relatório técnico.</t>
  </si>
  <si>
    <t>MP 15.10.0300 (/)</t>
  </si>
  <si>
    <t>Análise microbiológica do ar interior de ambiente climatizado em unidade hospitalar, inclusive coleta de amostra e laudo físico-químico e microbiológico, conforme Resolução RE nº 09 de 16/01/2003 da ANVISA.</t>
  </si>
  <si>
    <t>MP 20 Manutenção de Sistema de Chafarizes</t>
  </si>
  <si>
    <t>MP 20.05 Equipe de Serviços</t>
  </si>
  <si>
    <t>MP 20.05.0050 (/)</t>
  </si>
  <si>
    <t>Equipe de serviços atuando corretivamente em chafarizes para retirada, desobstrução e recolocação de bicos, exclusive transporte.</t>
  </si>
  <si>
    <t>MP 20.05.0100 (A)</t>
  </si>
  <si>
    <t>Equipe de serviços atuando corretivamente em chafarizes para retirada de peças hidráulicas e/ou elétricas, exclusive transporte.</t>
  </si>
  <si>
    <t>MP 20.05.0150 (A)</t>
  </si>
  <si>
    <t>Equipe de serviços atuando na manutenção preventiva de sistema de chafarizes, realizando testes e verificações periódicas com reparos dos defeitos encontrados, exclusive fornecimento de peças e transporte.</t>
  </si>
  <si>
    <t>MP 50 Manutenção de Usinas de Asfalto</t>
  </si>
  <si>
    <t>MP 50.20 Serviço de Manutenção</t>
  </si>
  <si>
    <t>MP 50.20.0300 (/)</t>
  </si>
  <si>
    <t>Serviço de calibragem de dispositivos de controle (balanças, termômetros, tacômetros, pressostatos, etc.) de Usinas de Asfalto, exclusive peças.</t>
  </si>
  <si>
    <t>MP 50.20.0350 (/)</t>
  </si>
  <si>
    <t>Serviço de manutenção e regulagem de queimadores a gás de secadores e geradores de calor de Usinas de Asfálto, exclusive peças.</t>
  </si>
  <si>
    <t>MP 50.20.0400 (/)</t>
  </si>
  <si>
    <t>Serviço  de usinagem de peças para Usinas de Asfalto, exclusive materiais.</t>
  </si>
  <si>
    <t>MT 05 Escavações Manuais</t>
  </si>
  <si>
    <t>MT 05.05 Escavação Manual de Vala - Material de 1ª Categoria</t>
  </si>
  <si>
    <t>MT 05.05.0050 (/)</t>
  </si>
  <si>
    <t>Escavação manual de vala em material de 1ª categoria (areia, argila ou piçarra), até 1,50m,  exclusive escoramento e esgotamento.</t>
  </si>
  <si>
    <t>MT 05.05.0100 (/)</t>
  </si>
  <si>
    <t>Escavação manual de vala em material de 1ª categoria (areia, argila ou piçarra), acima de 1,50m até 3m de profundidade, exclusive escoramento e esgotamento.</t>
  </si>
  <si>
    <t>MT 05.05.0150 (/)</t>
  </si>
  <si>
    <t>Escavação manual de vala em material de 1ª categoria (areia, argila ou piçarra), acima de 3m até 4,50m de profundidade, exclusive escoramento e esgotamento.</t>
  </si>
  <si>
    <t>MT 05.05.0200 (/)</t>
  </si>
  <si>
    <t>Escavação manual de vala em material de 1ª categoria (areia, argila ou piçarra), acima de  4,50m até 6m de profundidade, exclusive escoramento e esgotamento.</t>
  </si>
  <si>
    <t>MT 05.10 Escavação Manual de Vala - Material de 2ª Categoria</t>
  </si>
  <si>
    <t>MT 05.10.0050 (/)</t>
  </si>
  <si>
    <t>Desmonte manual em material de 2ª categoria (moledo ou rocha decomposta).</t>
  </si>
  <si>
    <t>MT 05.10.0100 (/)</t>
  </si>
  <si>
    <t>Escavação manual de vala a frio em material de 2ª categoria (moledo ou rocha decomposta) até 1,50m de profundidade, exclusive escoramento e esgotamento.</t>
  </si>
  <si>
    <t>MT 05.10.0150 (/)</t>
  </si>
  <si>
    <t>Escavação manual de vala a frio em material de 2ª categoria (moledo ou rocha decomposta) de 1,50m e 3m de profundidade, exclusive escoramento e esgotamento.</t>
  </si>
  <si>
    <t>MT 05.10.0200 (/)</t>
  </si>
  <si>
    <t>Marroamento de material de 2ª categoria (rocha decomposta), com volume máximo de 0,064m3, para redução a pedra-de-mão, referindo-se o preço ao material solto, depois de marroado.</t>
  </si>
  <si>
    <t>MT 05.15 Escavação Manual de Vala em Lodo</t>
  </si>
  <si>
    <t>MT 05.15.0015 (/)</t>
  </si>
  <si>
    <t>Escavação manual de cova em área de manguezal, com 1,00m de profundidade e 0,15 de diâmetro.</t>
  </si>
  <si>
    <t>MT 05.15.0050 (/)</t>
  </si>
  <si>
    <t>Escavação manual de vala em lodo, até 1,50m de profundidade, exclusive escoramento e esgotamento.</t>
  </si>
  <si>
    <t>MT 05.20 Escavação Manual de Valas e Reaterro para Ligações Prediais</t>
  </si>
  <si>
    <t>MT 05.20.0050 (/)</t>
  </si>
  <si>
    <t>Escavação e reaterro de vala, em material de 1ª categoria, para ligação de água potavél.</t>
  </si>
  <si>
    <t>MT 05.20.0100 (/)</t>
  </si>
  <si>
    <t>Escavação e reaterro de vala, em material de 1ª categoria, para ligação predial de esgoto sanitário.</t>
  </si>
  <si>
    <t>MT 05.25 Desmonte Manual - Material 3ª Categoria</t>
  </si>
  <si>
    <t>MT 05.25.0050 (/)</t>
  </si>
  <si>
    <t>Desmonte manual de bloco de material de 3ª categoria (rocha viva), inclusive redução a pedra-de-mão.</t>
  </si>
  <si>
    <t>MT 05.30 Escavação a Céu Aberto - Material de 1ª Categoria</t>
  </si>
  <si>
    <t>MT 05.30.0050 (/)</t>
  </si>
  <si>
    <t>Escavação manual em material de 1ª categoria, a céu aberto, até 0,50m de profundidade com remoção até 1 dam.</t>
  </si>
  <si>
    <t>MT 05.30.0100 (/)</t>
  </si>
  <si>
    <t>Escavação manual em material de 1ª categoria, a céu aberto, para profundidades maiores que 0,50m, com remoção até 10m (1dam).</t>
  </si>
  <si>
    <t>MT 05.35 Escoramento de Vala Pouca Profundidade</t>
  </si>
  <si>
    <t>MT 05.35.0050 (B)</t>
  </si>
  <si>
    <t>Escoramento simples, aberto, de vala de pouca profundidade, inclusive fornecimento dos materiais (peças de madeira serrada - 1" x 12" e 3" x 6").</t>
  </si>
  <si>
    <t>MT 05.35.0100 (B)</t>
  </si>
  <si>
    <t>Escoramento simples, fechado, de vala de pouca profundidade, inclusive fornecimento dos materiais (peças de madeira serrada - 1 x 12" e 3" x 6").</t>
  </si>
  <si>
    <t>MT 05.40 Proteção de Valas</t>
  </si>
  <si>
    <t>MT 05.40.0050 (/)</t>
  </si>
  <si>
    <t>Cerca protetora de borda de vala, construída com montantes de (7,5 x 7,5)cm de madeira serrada, com 1,50m de comprimento, ficando 0,50m enterrado, com intervalo de 2m e 2 tábuas de madeira serrada de (2,5 x 30)cm e (2,5 x 20)cm, horizontais, com 0,40m de separação, com reaproveitamento da madeira por 3 vezes.</t>
  </si>
  <si>
    <t>MT 05.40.0100 (/)</t>
  </si>
  <si>
    <t>Cerca protetora de borda de vala, construída com montantes de madeira serrada de (7,5 x 7,5)cm, com 1,50m de comprimento, ficando 0,50m enterrado, com intervalo de 5m e 3 linhas de fita plástica zebrada, horizontais, com 0,30m de separação, com reaproveitamento da madeira por 3 vezes.</t>
  </si>
  <si>
    <t>MT 05.40.0150 (/)</t>
  </si>
  <si>
    <t>Cerca protetora de borda de vala, construída com montantes de madeira serrada de (7,5 x 7,5)cm, com 1,50m de comprimento, ficando 0,50m enterrado, com intervalo de 6m e 1 linha de fita plástica zebrada, horizontal, com aproveitamento de 3 vezes da madeira.</t>
  </si>
  <si>
    <t>MT 05.40.0200 (/)</t>
  </si>
  <si>
    <t>Retirada e recolocação de cerca protetora de borda de vala, construída com montantes de (3"x3") de Pinho de 3ª, com 1,50m de comprimento, com intervalo de 2m e 2 tábuas de (1"x12") e (1"x9"), horizontais, com 0,40m de separação, exceto materiais.</t>
  </si>
  <si>
    <t>MT 05.40.0250 (/)</t>
  </si>
  <si>
    <t>Retirada e recolocação de cerca protetora de vala, construída com montantes de (3"x3") de Pinho de 3ª, com 1,50m de comprimento, com intervalo de 6m e 1 linha de fita plástica zebrada, horizontal, exceto materiais.</t>
  </si>
  <si>
    <t>MT 05.45 Escavação e Desmonte a Fogo</t>
  </si>
  <si>
    <t>MT 05.45.0050 (/)</t>
  </si>
  <si>
    <t>Desmonte a fogo de bloco de material de 3ª categoria (rocha viva), com volume de 1m3 a 50m3, sendo a ar comprimido tanto a perfuração como a redução a pedra-de-mão, e a explosão pelo sistema de iniciação não elétrico.</t>
  </si>
  <si>
    <t>MT 05.45.0100 (/)</t>
  </si>
  <si>
    <t>Desmonte a fogo de bloco de material de 2ª categoria (moledo ou rocha em decomposição), com volume de 1m3 a 50m3, sendo a ar comprimido tanto a perfuração como a redução a pedra-de-mão, e a explosão pelo sistema de iniciação não elétrico, e a redução a rompedor.</t>
  </si>
  <si>
    <t>MT 05.45.0150 (A)</t>
  </si>
  <si>
    <t>Escavação de rocha ou material de 3ª categoria, com utilização de fogo cuidadoso (Smootuing blasting), a céu aberto, em área urbana.</t>
  </si>
  <si>
    <t>MT 10 Escavações Mecânicas</t>
  </si>
  <si>
    <t>MT 10.05 Escavação Mecânica com Retro - Escavadeira</t>
  </si>
  <si>
    <t>MT 10.05.0050 (/)</t>
  </si>
  <si>
    <t>Escavação mecânica, em material de 1ª categoria (areia, argila ou piçarra),  utilizando Retro-Escavadeira.</t>
  </si>
  <si>
    <t>MT 10.10 Escavação Mecânica com Escavadeira Hidráulica</t>
  </si>
  <si>
    <t>MT 10.10.0050 (/)</t>
  </si>
  <si>
    <t>Escavação mecânica, em material de 1ª categoria (areia, argila ou piçarra), utilizando Escavadeira Hidráulica de 0,78m3.</t>
  </si>
  <si>
    <t>MT 10.10.0100 (/)</t>
  </si>
  <si>
    <t>Escavação mecânica em material mole, com escavadeira sobre esteiras tipo clam-shell, dentro da calha do rio, com alto grau de depreciação e desgaste mecânico, com presença de lamina d'água, sobre estrado de madeira apoiada no fundo do rio, onde o acesso pelas margens é inexistente, inclusive movimentação do estrado de madeira com a própria escavadeira.</t>
  </si>
  <si>
    <t>MT 10.15 Escavação e Remoção Mecânica a Céu Aberto com Trator</t>
  </si>
  <si>
    <t>MT 10.15.0050 (/)</t>
  </si>
  <si>
    <t>Escavação mecânica com trator tipo D-6R, em material de 1ª categoria, com transporte a 20m.</t>
  </si>
  <si>
    <t>MT 10.20 Dragagem</t>
  </si>
  <si>
    <t>MT 10.20.0100 (/)</t>
  </si>
  <si>
    <t>Dragagem de leito de rio ou canal, em material mole, utilizando escavadeira sobre esteiras, versão Drag-Line, com capacidade de 0,78m3.</t>
  </si>
  <si>
    <t>MT 10.20.0150 (/)</t>
  </si>
  <si>
    <t>Dragagem de leito de rio ou canal, em material mole, utilizando escavadeira sobre esteiras, versão Clam-Shell, com capacidade de 0,78m3.</t>
  </si>
  <si>
    <t>MT 10.25 Escavação com Equipamento de Ar Comprimido</t>
  </si>
  <si>
    <t>MT 10.25.0050 (/)</t>
  </si>
  <si>
    <t>Desmonte de bloco de material de 2ª categoria, sem utilização de explosivos, com rompedor a ar comprimido.</t>
  </si>
  <si>
    <t>MT 10.25.0100 (/)</t>
  </si>
  <si>
    <t>Desmonte de bloco de material de 3ª categoria (rocha viva), com equipamento de ar comprimido, sem a utilização de explosivos, com volume até 1m3, inclusive redução a pedra-de-mão com o mesmo equipamento.</t>
  </si>
  <si>
    <t>MT 10.25.0150 (/)</t>
  </si>
  <si>
    <t>Escavação em material de 2ª categoria (moledo ou rocha muito decomposta), com equipamento de ar comprimido, sem utilização de explosivos, em taludes ou valas com largura mínima de 3m até 1,50m profundidade, exclusive escoramento e limpeza.</t>
  </si>
  <si>
    <t>MT 10.25.0200 (/)</t>
  </si>
  <si>
    <t>Escavação em material de 2ª categoria (rocha decomposta), sem uso de explosivos, utilizando equipamento de ar comprimido.  O preço se refere a taludes ou valas com largura mínima de 3m até 1,50m de profundidade, exclusive escoramento e limpeza.</t>
  </si>
  <si>
    <t>MT 10.25.0250 (/)</t>
  </si>
  <si>
    <t>Escavação em material de 3ª categoria (rocha viva), sem uso de explosivos, utilizando equipamento de ar comprimido e serração com brocas, seguida de encunhamento.  O preço se refere a taludes com largura mínima de 1,50m até 3m, inclusive limpeza com trator carregadeira e retro escavadeira, com motor diesel de 79CV e capacidade da caçamba de 0,76m3, com operador.</t>
  </si>
  <si>
    <t>MT 10.25.0300 (/)</t>
  </si>
  <si>
    <t>Escavação em material de 3ª categoria (rocha viva), sem uso de explosivos, utilizando equipamento de ar comprimido e serração com brocas, seguida de encunhamento.  O preço se refere a taludes com largura mínima de 3m, inclusive limpeza manual.</t>
  </si>
  <si>
    <t>MT 10.25.0350 (/)</t>
  </si>
  <si>
    <t>Escavação em material de 3ª categoria (rocha sã fraturada), sem uso de explosivos, utilizando equipamento de ar comprimido e encunhamento generalizado.  O preço se refere a taludes ou valas com largura mínima de 3m até 1,50m de profundidade, exclusive escoramento e limpeza.</t>
  </si>
  <si>
    <t>MT 15 Aterro e Reaterro</t>
  </si>
  <si>
    <t>MT 15.05 Aterro e Compactação Manual</t>
  </si>
  <si>
    <t>MT 15.05.0050 (/)</t>
  </si>
  <si>
    <t>Aterro com material de 1ª categoria, compactado manualmente em camadas de 20cm, incluindo 2 tiros de pá, inclusive espalhamento e rega, exclusive material e transporte.</t>
  </si>
  <si>
    <t>MT 15.05.0100 (/)</t>
  </si>
  <si>
    <t>Compactação de aterro em camadas de 15cm, com maço.</t>
  </si>
  <si>
    <t>MT 15.05.0150 (/)</t>
  </si>
  <si>
    <t>Compactação de aterro em camadas de 20cm, com maço.</t>
  </si>
  <si>
    <t>MT 15.05.0200 (/)</t>
  </si>
  <si>
    <t>Compactação de material de 1ª categoria, inclusive descarga de Caminhão Basculante, movimentação a 1 tiro de pá, espalhamento e compactação manual em camadas de 30cm de material apiloado, exclusive material.</t>
  </si>
  <si>
    <t>MT 15.05.0250 (/)</t>
  </si>
  <si>
    <t>Reaterro de vala, compactado a maço, em camadas de 30cm de espessura máxima, com material de boa qualidade.</t>
  </si>
  <si>
    <t>MT 15.05.0300 (/)</t>
  </si>
  <si>
    <t>Reaterro de vala, com pó-de-pedra, compactado manualmente, inclusive fornecimento do material.</t>
  </si>
  <si>
    <t>MT 15.10 Aterro e Compactação Mecânica</t>
  </si>
  <si>
    <t>MT 15.10.0050 (/)</t>
  </si>
  <si>
    <t>Aterro com material de 1ª categoria, espalhado com motoniveladora,  em camadas de 20cm de material adensado, regado por Caminhão Tanque e compactado a 95% com Rolo Pé de Carneiro, auto propelido,  intervindo 2 serventes, exclusive o fornecimento do material.</t>
  </si>
  <si>
    <t>MT 15.10.0075 (/)</t>
  </si>
  <si>
    <t>Aterro com material de 1ª categoria, espalhado com retro-escavadeira, em camadas de 20cm, utilizando rolo compactador, com intervenção de 2 serventes, inclusive rega, exclusive fornecimento do material.</t>
  </si>
  <si>
    <t>MT 15.10.0100 (/)</t>
  </si>
  <si>
    <t>Aterro de vala com trator carregadeira e retro-escavadeira, com material de boa qualidade, em camadas de 20cm, utilizando  Vibro Compactador Portátil e operador, com intervenção de 2 serventes,  exclusive o fornecimento do material.</t>
  </si>
  <si>
    <t>MT 15.15 Preparo do Solo</t>
  </si>
  <si>
    <t>MT 15.15.0050 (A)</t>
  </si>
  <si>
    <t>Preparo de solo até 30cm de profundidade, compreedendo escavação e acerto manuais e compactação mecânica com remoção até 20m.</t>
  </si>
  <si>
    <t>MT 20 Espalhamento de Solo</t>
  </si>
  <si>
    <t>MT 20.05 Espalhamento de Solo Mecânico</t>
  </si>
  <si>
    <t>MT 20.05.0050 (/)</t>
  </si>
  <si>
    <t>Espalhamento de material de 1ª categoria com motoniveladora, exclusive o fornecimento do material.</t>
  </si>
  <si>
    <t>PJ 05 Gramas e Coberturas Vegetais</t>
  </si>
  <si>
    <t>PJ 05.05 Fornecimento de Plantas de Cobertura</t>
  </si>
  <si>
    <t>PJ 05.05.0410 (/)</t>
  </si>
  <si>
    <t>Espécies vegetais com altura de (0,40 a 1,50)m, tipo Gardenia Jasminóides (Jasmim do Cabo), Alpínia Purpurata (Gengibre Vermelho), Cordyline Terminalis (Dracena Vermelha), Dieffenbachia Amoema (Comigo Ninguém Pode) ou similar e considerando 4 mudas por m2.  Fornecimento.</t>
  </si>
  <si>
    <t>PJ 05.05.0420 (/)</t>
  </si>
  <si>
    <t>Espécies vegetais com altura de (0,60 a 1,50)m, tipo Calliandra Tweedii (Esponjinha Vermelha), Hibiscus Rosa-Sinensis (Hibisco Argentino), Malvaviscus Arboreus (Hibisco Colibri) ou similar e considerando 4 mudas por m2.  Fornecimento.</t>
  </si>
  <si>
    <t>PJ 05.05.0520 (/)</t>
  </si>
  <si>
    <t>Espécies vegetais com altura de (0,25 a 1,00)m, tipo Sanchezia Nobilis (Sanquésia), Allamanda SP (Alamanda), Anthurium Andraeanum (Antúrio de Flor), Alocasia Cucullata (Inhame Chines), Crinum Asiaticum (Crino Branco), Panbanus Veitchi (Pandano Veitchi), Spathoglottis Plicata (Orquidea Violeta) ou similar e considerando 8 mudas por m2.  Fornecimento.</t>
  </si>
  <si>
    <t>PJ 05.05.0530 (/)</t>
  </si>
  <si>
    <t>Espécies vegetais com altura de (0,40 a 1,50)m, tipo Arundina Bambusifolia (Orquidea Bambu), Jatropha Podagrica (Batata do Inferno), Strelitzia Reginae (Flor Ave do Paraiso), Heliconia Angusta (Falsa Ave do Paraiso) ou similar e considerando 8 mudas por m2.  Fornecimento.</t>
  </si>
  <si>
    <t>PJ 05.05.0610 (/)</t>
  </si>
  <si>
    <t>Espécies vegetais com altura de (0,10 a 0,40)m, tipo Jasminum Nitidum (Jasmim Estrela), Barleria Cristata (Caetizinho), Canna Denudata (Cana da India), Canna x Generallis (Cana-Indica, Biri), Curculigo Capitulata (Curculigo), Dichorisandra Thyrsiflora (Gengibre Azul), Ixora SP (Ixora Anã), Kalanchoe Gastonis-Bonnieri (Planta da Vida), Maranta Arundinacea (Araruta), Tradescantia Spathacea (Rhoeo), Zantedeschia Aethiopica (Copo de Leite) ou similar e considerando 12 mudas por m2.  Fornecimento.</t>
  </si>
  <si>
    <t>PJ 05.05.0630 (/)</t>
  </si>
  <si>
    <t>Espécies vegetais com altura de (0,20 a 0,80)m, tipo Helicônia Psittacorum (Helicônia Papagaio), Xanthosoma Lindeni (Xantia), Calathea Zebrina (Calatea Zebra), Jasminum Sambac (Bogari) ou similar e considerando 12 mudas por m2.  Fornecimento.</t>
  </si>
  <si>
    <t>PJ 05.05.0710 (/)</t>
  </si>
  <si>
    <t>Espécies vegetais com altura de (0,15 a 0,40)m, tipo Pachystachys Lutea (Camarão Amarelo), Asparagus Densiflorus "Sprengeri" (Aspasgo/Bambuzinho), Justiça Brandegeana / Beloperone Guttata (Camarão Vermelho), Penta Laceolata (Penta), Strobilanthes Dyerianus (Escudo Persa), Nephrolepis Exaltata (Samambaia Crespa) ou similar e considerando 16 mudas por m2.  Fornecimento.</t>
  </si>
  <si>
    <t>PJ 05.05.0720 (/)</t>
  </si>
  <si>
    <t>Espécies vegetais com altura de (0,20 a 0,40)m, tipo Ctenanthe Setosa (Maranta Cinza), Calathea Makoyana (Maranta Pavão), Belamcanda Chinensis (Flor Leopardo), Miscanthus Sinensis (Capim Zebra), Nephrolepis Pectinata (Samambaia Paulista), Sansevieira Trifasciata "Laurentii" (Espada de São Jorge) ou similar e considerando 16 mudas por m2.  Fornecimento.</t>
  </si>
  <si>
    <t>PJ 05.05.0800 (/)</t>
  </si>
  <si>
    <t>Espécies vegetais com altura de (0,10 a 0,20)m, tipo Cuphea Gracilis (Érica), Acalypha Reptans (Rabo de Gato / Mini Acalifa), Arachis Repens (Grama Amendoim), Asystasia Gangetica ou Coromandedeliana (Asistásia), Bulbeline Frutescens ou Caulescens (Bulbine), Chlorophytum Comosum Variegatum (Clorofito), Duranta Repens (Pingo de Ouro / Violeteira), Evolvulus Glomeratus (Evolvolo), Hemigrafhis Colorata (Hera-Roxa), Ophiopogon Japonicus (Pele-de-Urso), Peristrophe Augustifolia (Periquito Amarelo), Pilea Cadierei (Piléia / Planta Alumínio), Pilea Microphylla (Brilhantina), Ruellia Squarrosa (Ruélia-Roxa), Schizocentron Elegans (Quaresminha), Scindapsus Aureus (Jibóia), Setcreasea Purpurea ou Trandescantia Pallida (Setcresea), Spilanthes Repens (Margaridinha Rasteira), Syngonium Podophyllum (Maracanã Rajado), Tradescantia Zebrina ou Zebrina Pendula (Trapoeraba Roxa), Tradescantia Zebrina Purpusii ou Zebrina Purpusii (Trapoeraba Roxa), Wedelia Paludosa ou Spangineticola Trilobata (Margaridão) ou similar e considerando 25 mudas por m2.  Fornecimento.</t>
  </si>
  <si>
    <t>PJ 05.05.0820 (/)</t>
  </si>
  <si>
    <t>Espécies vegetais com altura de (0,10 a 0,30)m, tipo Lantana Camara (Cambará), Ajuga Reptans (Ajuga), barleria Repens (Barléria-Vermelha), Catharanthuns Roseus (Vinca), Coreopsis Lanceolata (Margaridinha Amarela), Euphorbia Millii (Coroa-de-Cristo Pequena), Iresine Herbstii (Orelha-de-Macaco), Lantana Sellowiana (Lantana), Lantana Undulata (Lantana Branca), Plectranthus Nummlarius (Dólar), Portulaca Grandiflora (Onze-Horas), Salvia Splendens (Sálvia), Selaginella Umbrosa (Selaginela), Senecio Douglasii (Cinerária), Solanum Violaefolium (Solano- Rasteiro), Tulbaghia Violacea (Junquilho-Alho-Social), Unxia Kubitzkii (Botão-de-Ouro) ou similar e considerando 25 mudas por m2.  Fornecimento.</t>
  </si>
  <si>
    <t>PJ 05.05.0830 (/)</t>
  </si>
  <si>
    <t>Espécies vegetais com altura de (0,10 a 0,20)m, tipo Hemerocallis Flava (Hemerocacalis, Lirio), Begonia Cucullata ou Semperflorens (Azedinha do Brejo), Coreopsis Grandiflora (Camomila), Episcia Cupreata (Violeta Vermelha), Fittonia Verschaffeltii (Planta Mosaico), Impatiens Waleriana (Maria-Sem-Vergonha), Maranta Leuconeura (Barriga de Sapo), Petúnia Hybrida (Petúnia), Tagetes Patula (Cravo-Francês), Verbena Hibrida (Verbena / Camaradinha) ou similar e considerando 25 mudas por m2.  Fornecimento.</t>
  </si>
  <si>
    <t>PJ 05.05.0860 (/)</t>
  </si>
  <si>
    <t>Espécies vegetais com altura de (0,15 a 0,30)m, tipo Ophiopogon jaburan (Barba - de - Serpente), Kalanchoe Blossfeldiana (Calancoê), Maranta Bicolor (Caetê) ou similar e considerando 25 mudas por m2.  Fornecimento.</t>
  </si>
  <si>
    <t>PJ 05.10 Plantio de Gramas e Leguminosas</t>
  </si>
  <si>
    <t>PJ 05.10.0050 (A)</t>
  </si>
  <si>
    <t>Plantio de plantas de cobertura, conforme Projeto FPJ.</t>
  </si>
  <si>
    <t>PJ 05.10.0052 (/)</t>
  </si>
  <si>
    <t>Plantio de cobertura vegetal, considerando 4 mudas por m2.</t>
  </si>
  <si>
    <t>PJ 05.10.0053 (/)</t>
  </si>
  <si>
    <t>Plantio de cobertura vegetal, considerando 8 mudas por m2.</t>
  </si>
  <si>
    <t>PJ 05.10.0056 (/)</t>
  </si>
  <si>
    <t>Plantio de cobertura vegetal, considerando 12 mudas por m2.</t>
  </si>
  <si>
    <t>PJ 05.10.0059 (/)</t>
  </si>
  <si>
    <t>Plantio de cobertura vegetal, considerando 16 mudas por m2.</t>
  </si>
  <si>
    <t>PJ 05.10.0065 (/)</t>
  </si>
  <si>
    <t>Plantio de cobertura vegetal, considerando 25 mudas por m2.</t>
  </si>
  <si>
    <t>PJ 05.10.0100 (A)</t>
  </si>
  <si>
    <t>Plantio de grama em placas, tipo São Carlos, Batatais ou Larga, inclusive o fornecimento da grama  e preparo de terreno.</t>
  </si>
  <si>
    <t>PJ 05.10.0106 (/)</t>
  </si>
  <si>
    <t>Plantio de grama, incluindo preparo do terreno com 10cm de saibro e 5cm de terra estrumada, exclusive fornecimento da grama.</t>
  </si>
  <si>
    <t>PJ 05.10.0109 (/)</t>
  </si>
  <si>
    <t>Plantio de grama, tipo Stenotaphrum Secundatum Variação Variegatum, inclusive transporte e fornecimento.</t>
  </si>
  <si>
    <t>PJ 05.10.0112 (/)</t>
  </si>
  <si>
    <t>Plantio de grama, tipo Zoizia Japonica, inclusive fornecimento.</t>
  </si>
  <si>
    <t>PJ 05.10.0150 (/)</t>
  </si>
  <si>
    <t>Plantio de grama em placas, tipo São Carlos, Batatais ou Larga, inclusive compra e arrancamento no local de origem, carga, transporte, descarga e preparo do terreno, para recomposição de áreas gramadas eventualmente danificadas.</t>
  </si>
  <si>
    <t>PJ 05.10.0500 (/)</t>
  </si>
  <si>
    <t>Biomanta vegetal para quantidades de até 500,00m2, incluindo coveamento, plantio de sementes de espécies nativas da região, insumos para adubação e irrigação.  Fornecimento e colocação.</t>
  </si>
  <si>
    <t>PJ 05.10.0550 (/)</t>
  </si>
  <si>
    <t>Biomanta vegetal para quantidades de 501,00m2 a 1.000,00m2, incluindo coveamento, plantio de sementes de espécies nativas da região, insumos para adubação e irrigação.  Fornecimento e colocação.</t>
  </si>
  <si>
    <t>PJ 05.10.0600 (/)</t>
  </si>
  <si>
    <t>Biomanta vegetal para quantidades superiores a 1.000,00m2, incluindo coveamento, plantio de sementes de espécies nativas da região, insumos para adubação e irrigação.  Fornecimento e colocação.</t>
  </si>
  <si>
    <t>PJ 05.20 Gramas Sintéticas</t>
  </si>
  <si>
    <t>PJ 05.20.0050 (/)</t>
  </si>
  <si>
    <t>Grama sintética Européia, em rolos, com fios de 28mm de comprimento, Flexigrass FLP PP 28mm ou similar, na cor verde, inclusive mão-de-obra especializada para execução de serviços, fornecimento e instalação de faixas de grama sintética branca para as demarcações do campo, regularização com areia adequada e transporte do material até o local dos serviços.  Fornecimento e colocação.</t>
  </si>
  <si>
    <t>PJ 05.20.0055 (/)</t>
  </si>
  <si>
    <t>Piso de grama sintética, em rolo, com fios de 50mm de altura, na cor verde, demarcação de linhas com grama na cor branca, sistema de amortecimento composto com as seguintes características mínimas:  Camada de areia especial com 1cm de espessura (20 Kg/m2) e grânulos de borracha de granulometria de 0,6 a 2mm (9 Kg/m2) e mão de obra especializada para instalação; exclusive base asfáltica, mureta perimetral para contenção da base, canaleta perimetral para coleta e escoamento da água e preparo de terreno.  Fornecimento e colocação.</t>
  </si>
  <si>
    <t>PJ 05.20.0100 (/)</t>
  </si>
  <si>
    <t>Grama sintética européia auto-drenante em rolos para campo de futebol e afins, composto de base primária em ráfia de PP (polipropileno) adicionada de reforço dimensional tipo "cabelo de anjo" revestidos por baixo com camada de latex preto de alta resistência e microporos para drenagem de águas pluviais, tufada com fios de 30mm de altura em fibra de PP (polipropileno) fibrilado 8800 DTEX, na cor verde, com densidade de 16.400 pontos por metro quadrado, rolos unidos com fita especial em tecido de poliester e adesivo de poliuretano bicomponente a prova d'água e demarcação com linhas de grama branca do mesmo material e preenchida com lastro de 30Kg/m2 de areia quartsoza tipo AB40/50.  Colocação.</t>
  </si>
  <si>
    <t>PJ 05.20.0105 (/)</t>
  </si>
  <si>
    <t>Piso de grama sintética, em rolo, com fios de 50mm de altura, na cor verde, demarcação de linhas com grama na cor branca, sistema de amortecimento composto com as seguintes características mínimas:  Camada de areia especial com 1cm de espessura (20 Kg/m2) e grânulos de borracha de granulometria de 0,6 a 2mm (9 Kg/m2) e mão de obra especializada para instalação; base asfáltica drenante composta de camadas niveladas de brita Nº 2 e pedrisco, imprimadas com emulsão asfáltica e compactadas na espessura de 10cm, mureta perimetral em blocos de concreto de (15 x 20 x 40)cm para contenção da base; exclusive canaleta perimetral para coleta e escoamento da água e preparo de terreno.  Fornecimento e colocação.</t>
  </si>
  <si>
    <t>PJ 05.20.0500 (/)</t>
  </si>
  <si>
    <t>Remoção de grama sintética, inclusive carga, descarga e transporte a 30 Km.</t>
  </si>
  <si>
    <t>PJ 10 Árvores e Arbustos</t>
  </si>
  <si>
    <t>PJ 10.05 Plantio de Árvores e Arbustos</t>
  </si>
  <si>
    <t>PJ 10.05.0050 (/)</t>
  </si>
  <si>
    <t>Amarrio de mudas de árvore ao tutor, com fitilho plástico, exclusive este.</t>
  </si>
  <si>
    <t>PJ 10.05.0100 (A)</t>
  </si>
  <si>
    <t>Plantio de arbusto para jardim, conforme Projeto FPJ.</t>
  </si>
  <si>
    <t>PJ 10.05.0150 (/)</t>
  </si>
  <si>
    <t>Mudas com 50cm a 70cm de altura, plantio em encosta, exclusive tutor, inclusive abertura da cova.</t>
  </si>
  <si>
    <t>PJ 10.05.0201 (/)</t>
  </si>
  <si>
    <t>Plantio de árvore de 2,50m de altura, de qualquer espécie, em logradouro público, inclusive transporte, abertura de cova de (80 x 80 x 80)cm, terra estrumada, estaca de madeira (tutor), amarrio com fitilho e retirada do material excedente, exclusive o fornecimento da árvore, tento, demolição e recomposição de passeio.</t>
  </si>
  <si>
    <t>PJ 10.05.0205 (/)</t>
  </si>
  <si>
    <t>Plantio de árvore de 2,50m de altura, de qualquer espécie, em logradouro público, inclusive transporte, abertura de cova de (0,60 x 1,50 x 1,00)m, terra estrumada, estaca de madeira (tutor), amarrio com fitilho e retirada do material excedente, exclusive o fornecimento da árvore, plantio de cobertura, tento, demolição e recomposição de passeio.</t>
  </si>
  <si>
    <t>PJ 10.05.0210 (/)</t>
  </si>
  <si>
    <t>Plantio de árvore de 2,50m de altura, de qualquer especie, em logradouro publico, inclusive transporte, abertura de cova de (0,70 x 1,50 x 1,00)m, terra estrumada, estaca de madeira (tutor), amarrio com fitilho e retirada do material excedente, exclusive o fornecimento da arvore, plantio de cobertura, tento, demolicao e recomposicao de passeio.</t>
  </si>
  <si>
    <t>PJ 10.05.0215 (/)</t>
  </si>
  <si>
    <t>Plantio de arvore de 2,50m de altura, de qualquer especie, em logradouro publico, inclusive transporte, abertura de cova de (0,80 x 1,50 x 1,00)m, terra estrumada, estaca de madeira (tutor), amarrio com fitilho e retirada do material excedente, exclusive o fornecimento da arvore, plantio de cobertura, tento, demolicao e recomposicao de passeio.</t>
  </si>
  <si>
    <t>PJ 10.05.0220 (/)</t>
  </si>
  <si>
    <t>Plantio de arvore de 2,50m de altura, de qualquer especie, em logradouro publico, inclusive transporte, abertura de cova de (0,90 x 1,50 x 1,00)m, terra estrumada, estaca de madeira (tutor), amarrio com fitilho e retirada do material excedente, exclusive o fornecimento da arvore, plantio de cobertura, tento, demolicao e recomposicao de passeio.</t>
  </si>
  <si>
    <t>PJ 10.05.0225 (/)</t>
  </si>
  <si>
    <t>Plantio de arvore de 2,50m de altura, de qualquer especie, em logradouro publico, inclusive transporte, abertura de cova de (1,00 x 1,50 x 1,00)m, terra estrumada, estaca de madeira (tutor), amarrio com fitilho e retirada do material excedente, exclusive o fornecimento da arvore, plantio de cobertura, tento, demolicao e recomposicao de passeio.</t>
  </si>
  <si>
    <t>PJ 10.05.0230 (/)</t>
  </si>
  <si>
    <t>Plantio de arvore de 2,50m de altura, de qualquer especie, em logradouro publico, inclusive transporte, abertura de cova de (1,10 x 1,50 x 1,00)m, terra estrumada, estaca de madeira (tutor), amarrio com fitilho e retirada do material excedente, exclusive o fornecimento da arvore, plantio de cobertura, tento, demolicao e recomposicao de passeio.</t>
  </si>
  <si>
    <t>PJ 10.05.0235 (/)</t>
  </si>
  <si>
    <t>Plantio de arvore de 2,50m de altura, de qualquer especie, em logradouro publico, inclusive transporte, abertura de cova de (1,20 x 1,50 x 1,00)m, terra estrumada, estaca de madeira (tutor), amarrio com fitilho e retirada do material excedente, exclusive o fornecimento da arvore, plantio de cobertura, tento, demolicao e recomposicao de passeio.</t>
  </si>
  <si>
    <t>PJ 10.05.0240 (/)</t>
  </si>
  <si>
    <t>Plantio de arvore de 2,50m de altura, de qualquer especie, em logradouro publico, inclusive transporte, abertura de cova de (1,30 x 1,50 x 1,00)m, terra estrumada, estaca de madeira (tutor), amarrio com fitilho e retirada do material excedente, exclusive o fornecimento da arvore, plantio de cobertura, tento, demolicao e recomposicao de passeio.</t>
  </si>
  <si>
    <t>PJ 10.05.0245 (/)</t>
  </si>
  <si>
    <t>Plantio de arvore de 2,50m de altura, de qualquer especie, em logradouro publico, inclusive transporte, abertura de cova de (1,40 x 1,50 x 1,00)m, terra estrumada, estaca de madeira (tutor), amarrio com fitilho e retirada do material excedente, exclusive o fornecimento da arvore, plantio de cobertura, tento, demolicao e recomposicao de passeio.</t>
  </si>
  <si>
    <t>PJ 10.05.0255 (/)</t>
  </si>
  <si>
    <t>Plantio de arvore de 2,50m de altura, de qualquer especie, em logradouro publico, inclusive transporte, abertura de cova de (1,50 x 1,50 x 1,00)m, terra estrumada, estaca de madeira (tutor), amarrio com fitilho e retirada do material excedente, exclusive o fornecimento da arvore, plantio de cobertura, tento, demolicao e recomposicao de passeio.</t>
  </si>
  <si>
    <t>PJ 10.30 Espécies Vegetais - Fornecimento</t>
  </si>
  <si>
    <t>PJ 10.30.0100 (/)</t>
  </si>
  <si>
    <t>Espécies vegetais com altura de (0,30 a 2,00)m, tipo Arbusto  Dracaena Marginata (Dracena de Madagascar), Agave Attenuata (Agave Dragão), Agave Angustifolia (Piteira do Caribe), Arbusto Clusia Rosea (Clusia), CortadoriaSelloana (Pluma, Capim dos Pampas), Dracaena Arborea (Dracena), Eugenia Sprengelii (Murta), Euphorbia Cotinifolia (Caracasana), Philodendron Gloriosum (Filodendro Glorioso), Philodendron Undulatum (Guaimbê da Folha Ondulada), Tibouchina Grandifolia (Orelha de Onça), Yucca Elephantipes (iúca Elefante) ou similar.  Fornecimento.</t>
  </si>
  <si>
    <t>PJ 10.30.0300 (/)</t>
  </si>
  <si>
    <t>Espécies vegetais com altura de (0,40 a 2,00)m, tipo Arbusto Philodendron Bipinnatifidum (Banana de Macaco), Agave Americana (Pita Azul), Agave Americana Marginata (Agave), Codiaeum variegatum (Cróton), Colocasia Esculenta (Inhame Branco), Cordia Lutea (Cordia Amarela), Dracaena Fragans (Coqueiro de Vênus, Pau D'Água), Ligustrum Sinensi (Ligustro Chines), Musa Coccinea (Bananeira Florida, Bananeira Vermelha), Myrthus Communs (Murta), Nerium Oleander (Espirradeira), Philodendron Selloum (Guaimbê), Philodendron Speciosum (Filodendro Imperial), Philodendron Wilsonii (Filodendro), Polyscias Fruticosa (Árvore da Felicidade), Rhododendron x Simsii (Azaléia Belga), Senna Alata (Maria Preta), Stenolobium Stans/Tecoma Stans (Ipê de Jardim) ou similar.  Fornecimento.</t>
  </si>
  <si>
    <t>PJ 10.50 Árvores</t>
  </si>
  <si>
    <t>PJ 10.50.0500 (/)</t>
  </si>
  <si>
    <t>Espécies vegetais nativas com CAP (Circunferência na Altura do Peito) variando entre 0,10m e 0,15m e altura entre 2,50m e 3,00m.  Fornecimento.</t>
  </si>
  <si>
    <t>PJ 10.50.0550 (/)</t>
  </si>
  <si>
    <t>Espécies vegetais nativas com CAP (Circunferência na Altura do Peito) variando entre 0,15m e 0,20m e altura entre 3,00m e 3,50m.  Fornecimento.</t>
  </si>
  <si>
    <t>PJ 10.50.0600 (/)</t>
  </si>
  <si>
    <t>Espécies vegetais nativas com CAP (Circunferência na Altura do Peito) variando entre 0,20m e 0,25m e altura entre 3,50m e 4,00m.  Fornecimento.</t>
  </si>
  <si>
    <t>PJ 10.60 Palmeiras</t>
  </si>
  <si>
    <t>PJ 10.60.0100 (/)</t>
  </si>
  <si>
    <t>Espécies vegetais com altura de (0,60 a 1,00)m, tipo Palmeira Phoenix Roebelenii (Tamareira Anã), Coccothrinax SP (Leque-Prateada), Elaeis Guineensis (Dendezeiro), Gaussia Maya (Palmeira Maia) ou similar.  Fornecimento.</t>
  </si>
  <si>
    <t>PJ 10.60.0151 (/)</t>
  </si>
  <si>
    <t>Espécies vegetais com altura de (2,50 a 3,50)m, tipo Palmeira Syagrus Romanzoffiana (Baba-de-Boi / Gerivá), Aiphanes Caryotifolia (Palmeira "Spine"), Livistonia Chinensis (Leque da China / Falsa Latânia), Rhapis Excelsa (Palmeira Ráfia), Roystonea Oleracea (Palmeira Real) ou similar.  Fornecimento.</t>
  </si>
  <si>
    <t>PJ 10.60.0152 (/)</t>
  </si>
  <si>
    <t>Espécies vegetais com altura de (6,00 a 7,00)m Tipo Palmeira Syagrus Romanzoffiana (Baba-de-Boi / Gerivá); Aiphanes Caryotifolia (Palmeira "Spine"); Livistonia Chinensis (Leque da China / Falsa Latânia); Roystonea Oleracea (Palmeira Real) ou similar.  Fornecimento.</t>
  </si>
  <si>
    <t>PJ 15 Cercas e Protetores</t>
  </si>
  <si>
    <t>PJ 15.05 Cercas e Protetores</t>
  </si>
  <si>
    <t>PJ 15.05.0040 (A)</t>
  </si>
  <si>
    <t>Cerca protetora de jardim, formando arcos com 46cm de diâmetro em aço redondo liso de 1/2", superpostos de 10cm, soldados em barra de (1 1/2"x3/8"), com montantes do mesmo material, distanciados de 75cm, chumbados em blocos de concreto, inclusive escavação, reaterro, carga, descarga e transporte.  Fornecimento e colocação.</t>
  </si>
  <si>
    <t>PJ 15.05.0044 (A)</t>
  </si>
  <si>
    <t>Cerca protetora de jardim com 18cm de altura, em barra chata de aço ASTM 588 de (3" x 1/4"), com montantes do mesmo material, distanciados de 1,00m, chumbados em bloco de concreto, inclusive escavação, reaterro, carga, descarga e transporte.</t>
  </si>
  <si>
    <t>PJ 15.05.0050 (B)</t>
  </si>
  <si>
    <t>Cerca protetora de jardim, tipo capelinha, em módulos de 1,20m.  Fornecimento e colocação.</t>
  </si>
  <si>
    <t>PJ 15.05.0053 (A)</t>
  </si>
  <si>
    <t>Cerca protetora para jardim, em tela em chapa de metal expandido, malha de (8"x3"), chapa de 3/16", inclusive pintura.  Fornecimento e colocação.</t>
  </si>
  <si>
    <t>PJ 15.05.0059 (A)</t>
  </si>
  <si>
    <t>Cerca protetora de jardim com 30cm de altura, em tela em chapa de metal expandido, malha de (8"x3"), chapa de 3/16", soldada em tubo de aço galvanizado com diâmetro interno de 2", chumbados em blocos de concreto a cada 80cm, inclusive escavação, reaterro, carga, descarga, transporte e pintura.  Fornecimento e colocação.</t>
  </si>
  <si>
    <t>PJ 15.05.0100 (/)</t>
  </si>
  <si>
    <t>Guarda-corpo em toras de madeira de reflorestamento e entrelaçado com corda sizal.  Fornecimento e colocação.</t>
  </si>
  <si>
    <t>PJ 15.05.0110 (A)</t>
  </si>
  <si>
    <t>Limitador de grama em polietileno - Linha Borda.  Fornecimento e colocação.</t>
  </si>
  <si>
    <t>PJ 15.05.0113 (A)</t>
  </si>
  <si>
    <t>Limitador de grama em polietileno - Linha Plana.  Fornecimento e colocação</t>
  </si>
  <si>
    <t>PJ 15.05.0125 (/)</t>
  </si>
  <si>
    <t>Moirão em madeira de reflorestamento, para sustentação de retentores em área de manguezal, com seção de diâmetro de 15cm, altura livre média de 2,00m, enterrado a 1,00m de profundidade, incluindo escavação manual de cova.  Fornecimento e colocação.</t>
  </si>
  <si>
    <t>PJ 15.05.0150 (A)</t>
  </si>
  <si>
    <t>Protetor de arvore em ferro de 3/8", circular com diâmetro de 30cm, altura de 2m, base em concreto, engastado no solo de 50cm, inclusive pintura a óleo.  Fornecimento e colocação.</t>
  </si>
  <si>
    <t>PJ 15.05.0153 (A)</t>
  </si>
  <si>
    <t>Protetor de arvore em ferro de 3/8", circular com diâmetro de 40cm, altura de 2m, base em concreto, engastado no solo de 50cm, inclusive pintura a óleo.  Fornecimento e colocação.</t>
  </si>
  <si>
    <t>PJ 15.05.0160 (/)</t>
  </si>
  <si>
    <t>Protetor (gola) de árvore em ferro fundido nodular, nas dimensões de (1,00x1,00x0,60)m.  Fornecimento.</t>
  </si>
  <si>
    <t>PJ 15.05.0166 (/)</t>
  </si>
  <si>
    <t>Protetor (gola) de árvore em ferro fundido nodular, nas dimensões de (1,28x1,28x0,90)m.  Fornecimento.</t>
  </si>
  <si>
    <t>PJ 15.05.0200 (B)</t>
  </si>
  <si>
    <t>Protetor de canteiro em tubos de aço galvanizado (externa e internamente), com (1,20x0,30)m, formado por 2 tubos de 3" e espessura de parede de 1/8" na vertical e 1 tubo de 1 1/2" na horizontal, fixados por encaixe, com tratamento anticorrosivo e pintura.  Fornecimento e colocação.</t>
  </si>
  <si>
    <t>PJ 15.05.0700 (/)</t>
  </si>
  <si>
    <t>Retentor flutuante para proteção de manguezal. Confecção e instalação.</t>
  </si>
  <si>
    <t>PJ 15.10 Telas</t>
  </si>
  <si>
    <t>PJ 15.10.0030 (/)</t>
  </si>
  <si>
    <t>Tela de arame galvanizado nº 14, com malha losangular de 1/2".  Fornecimento.</t>
  </si>
  <si>
    <t>PJ 15.10.0050 (/)</t>
  </si>
  <si>
    <t>Tela de arame galvanizado nº 12, com malha losangular de 1".  Fornecimento.</t>
  </si>
  <si>
    <t>PJ 15.10.0100 (/)</t>
  </si>
  <si>
    <t>Tela de arame galvanizado nº 08, com malha losangular de 1 1/2".  Fornecimento.</t>
  </si>
  <si>
    <t>PJ 15.10.0103 (/)</t>
  </si>
  <si>
    <t>Tela de arame galvanizado nº 08, com malha losangular de 1 1/2", soldada em quadro de ferro.  Colocação.</t>
  </si>
  <si>
    <t>PJ 15.10.0150 (/)</t>
  </si>
  <si>
    <t>Tela de arame galvanizado nº 08, com malha quadrada (fios ondulados) de (2 x 2)cm.  Fornecimento.</t>
  </si>
  <si>
    <t>PJ 15.10.0200 (/)</t>
  </si>
  <si>
    <t>Tela de arame galvanizado nº 12, com malha losangular de 5cm.  Fornecimento.</t>
  </si>
  <si>
    <t>PJ 15.10.0203 (A)</t>
  </si>
  <si>
    <t>Tela de arame galvanizado nº 12, com malha losangular de 5cm, fixada com arame galvanizado nº 12, à armação tubular de ferro galvanizado (exclusive esta).  Fornecimento e colocação.</t>
  </si>
  <si>
    <t>PJ 15.10.0500 (/)</t>
  </si>
  <si>
    <t>Tela de arame galvanizado n° 12, revestido de PVC, com malha losangular de 5cm, fixada com arame galvanizado nº 12, à armação tubular de ferro galvanizado (exclusive esta). Fornecimento e colocação.</t>
  </si>
  <si>
    <t>PJ 15.10.0900 (/)</t>
  </si>
  <si>
    <t>Tela em polietileno de alta densidade, 100% virgem, com malha de (5x5)cm, com resistência a tração de 500Kgf.  Fornecimento e colocação.</t>
  </si>
  <si>
    <t>PJ 15.15 Alambrados</t>
  </si>
  <si>
    <t>PJ 15.15.0050 (/)</t>
  </si>
  <si>
    <t>Alambrado com até 2m de altura, com tela de arame galvanizado nº 12, malha quadrada de 1", formando quadros contornados de cantoneira de (3/4"x3/4"x1/8"), fixados em montantes de tubos galvanizados (externa e internamente) de 2" e espessura de parede de 1/8" com carapuças de fechamento superior, espaçados a cada 2,50m e chumbados no solo, exclusive a base de fixação.  Fornecimento e colocação.</t>
  </si>
  <si>
    <t>PJ 15.15.0100 (C)</t>
  </si>
  <si>
    <t>Alambrado com 3,0m de altura, em tela de arame galvanizado nº 12, malha losango de 5cm, fixada em tubos de ferro galvanizado (externa e internamente) de diâmetro interno de 2" e espessura de parede de 1/8", em modulos de (3,00x1,50)m, chumbados em blocos de concreto, inclusive escavação, reaterro, carga, descarga, transporte e pintura dos tubos, com 2 demãos de acabamento.  Fornecimento e colocação.</t>
  </si>
  <si>
    <t>PJ 15.15.0101 (A)</t>
  </si>
  <si>
    <t>Alambrado com 3,0m de altura, em tela de arame galvanizado nº 12, malha losango de 5cm, fixada em tubos de ferro galvanizado (externa e internamente) com diâmetro interno de 2 1/2" e espessura de parede de 1/8", em modulos de (3,00x1,50)m, chumbados em blocos de concreto, inclusive escavação, reaterro, carga, descarga, transporte e pintura dos tubos, com 2 demãos de acabamento.  Fornecimento e colocação.</t>
  </si>
  <si>
    <t>PJ 15.15.0102 (/)</t>
  </si>
  <si>
    <t>Alambrado com 3,0m de altura, em tela de arame galvanizado nº 12, malha losango de 5cm, fixada em tubos de ferro galvanizado (externa e internamente) com diâmetro interno de 3" e espessura de parede de 1/8", sem costura, em modulos de (3,00x1,50)m, chumbados em blocos de concreto, inclusive escavação, reaterro, carga, descarga, transporte e pintura dos tubos, com 2 demãos de acabamento.  Fornecimento e colocação.</t>
  </si>
  <si>
    <t>PJ 15.15.0103 (C)</t>
  </si>
  <si>
    <t>Alambrado com 4,5m de altura, em tela de arame galvanizado nº 12, malha losango de 5cm, fixada em tubos de ferro galvanizado (externa e internamente) com diâmetro interno de 2" e espessura de parede de 1/8", em modulos de (3,00x1,50)m, chumbados em blocos de concreto, inclusive escavação, reaterro, carga, descarga, transporte e pintura dos tubos, com 2 demãos de acabamento.  Fornecimento e colocação.</t>
  </si>
  <si>
    <t>PJ 15.15.0104 (/)</t>
  </si>
  <si>
    <t>Alambrado com 4,5m de altura, em tela de arame galvanizado nº 12, malha losango de 5cm, fixada em tubos de ferro galvanizado (externa e internamente) com diâmetro interno de 2 1/2" e espessura de parede de 1/8", sem costura, em modulos de (3,00x1,50)m, chumbados em blocos de concreto, inclusive escavação, reaterro, carga, descarga, transporte e pintura dos tubos, com 2 demãos de acabamento.  Fornecimento e colocação.</t>
  </si>
  <si>
    <t>PJ 15.15.0105 (/)</t>
  </si>
  <si>
    <t>Alambrado com 4,5m de altura, em tela de arame galvanizado nº 12, malha losango de 5cm, fixada em tubos de ferro galvanizado (externa e internamente) com diâmetro interno de 3" e espessura de parede de 1/8", sem costura, em modulos de (3,00x1,50)m, chumbados em blocos de concreto, inclusive escavação, reaterro, carga, descarga, transporte e pintura dos tubos, com 2 demãos de acabamento.  Fornecimento e colocação.</t>
  </si>
  <si>
    <t>PJ 15.15.0106 (C)</t>
  </si>
  <si>
    <t>Alambrado em tela de arame galvanizado nº 12, malha losango de 5cm, fixada em tubos de ferro galvanizado (externa e internamente) de 2" e espessura de parede de 1/8", chumbados em blocos de concreto, inclusive escavação, reaterro, transporte, carga, descarga e pintura dos tubos, com 2 demãos de acabamento.  Fornecimento e colocação.</t>
  </si>
  <si>
    <t>PJ 15.15.0109 (B)</t>
  </si>
  <si>
    <t>Alambrado com 6m de altura, em tela galvanizada nº12, malha losango de 5cm, fixada em tubos de ferro galvanizado (externa e internamente) com diâmetro interno de 2" e espessura de parede de 1/8", em módulos de (3x1,50)m, chumbados em blocos de concreto, inclusive escavação, reaterro, carga, descarga, transporte e pintura dos tubos, com 2 demãos de acabamento.  Fornecimento e colocação.</t>
  </si>
  <si>
    <t>PJ 15.15.0110 (/)</t>
  </si>
  <si>
    <t>Alambrado com 6m de altura, em tela galvanizada nº 12, malha losango de 5cm, fixada em tubos de ferro galvanizado (externa e internamente) com diâmetro interno de 2 1/2" e espessura de parede de 1/8", sem costura, em módulos de (3x1,50)m, chumbados em blocos de concreto, inclusive escavação, reaterro, carga, descarga, transporte e pintura dos tubos, com 2 demãos de acabamento.  Fornecimento e colocação.</t>
  </si>
  <si>
    <t>PJ 15.15.0112 (A)</t>
  </si>
  <si>
    <t>Alambrado com 6m de altura, em tela galvanizada nº12, malha losango de 5cm, fixada em tubos de ferro galvanizado (externa e internamente) com diâmetro interno de 2" e espessura de parede de 1/8", com costura, em módulos de (3x1,50)m, chumbados em blocos de concreto, inclusive escavação, reaterro, carga, descarga, transporte e pintura dos tubos, com 2 demãos de acabamento.  Fornecimento e colocação.</t>
  </si>
  <si>
    <t>PJ 15.15.0113 (/)</t>
  </si>
  <si>
    <t>Alambrado com 6m de altura, em tela galvanizada nº 12, malha losango de 5cm, fixada em tubos de ferro galvanizado (externa e internamente) com diâmetro interno de 3" e espessura de parede de 1/8", sem costura, em módulos de (3x1,50)m, chumbados em blocos de concreto, inclusive escavação, reaterro, carga, descarga, transporte e pintura dos tubos, com 2 demãos de acabamento.  Fornecimento e colocação.</t>
  </si>
  <si>
    <t>PJ 15.15.0115 (B)</t>
  </si>
  <si>
    <t>Alambrado com 7,5m de altura, em tela galvanizada nº12, malha losango de 5cm, fixada em tubos de ferro galvanizado (externa e internamente) com diâmetro interno de 2" e espessura de parede de 1/8", em módulos de (2x1,50)m, chumbados em blocos de concreto, inclusive escavação, reaterro, carga, descarga, transporte e pintura dos tubos, com 2 demãos de acabamento.  Fornecimento e colocação.</t>
  </si>
  <si>
    <t>PJ 15.15.0116 (/)</t>
  </si>
  <si>
    <t>Alambrado com 7,5m de altura, em tela galvanizada nº 12, malha losango de 5cm, fixada em tubos de ferro galvanizado (externa e internamente) sem com diâmetro interno de 2 1/2" e espessura de parede de 1/8", sem costura, em módulos de (2x1,50)m, chumbados em blocos de concreto, inclusive escavação, reaterro, carga, descarga, transporte e pintura dos tubos, com 2 demãos de acabamento.  Fornecimento e colocação.</t>
  </si>
  <si>
    <t>PJ 15.15.0117 (A)</t>
  </si>
  <si>
    <t>Alambrado com 7,5m de altura, em tela galvanizada nº 12, malha losango de 5cm, fixada em tubos de ferro galvanizado (externa e internamente) com diâmetro interno de 3" e espessura de parede de 1/8", em módulos de (2x1,50)m, chumbados em blocos de concreto, inclusive escavação, reaterro, carga, descarga, transporte e pintura dos tubos, com 2 demãos de acabamento.  Fornecimento e colocação.</t>
  </si>
  <si>
    <t>PJ 15.15.0118 (/)</t>
  </si>
  <si>
    <t>Alambrado tela de arame galvanizado nº 14, malha losango de 6cm de lado, presa à armação de tubos galvanizados (externa e internamente), com elementos horizontais e verticais, sendo estes fixados em bloco de concreto de (0,30x0,30x0,60)m, fck=15MPa, espaçados de 3m com altura total de 2,50m acima do terreno.  Os tubos horizontais serão 2, ambos com 1 1/2" de diâmetro e espessura de parede de 1/8", assim como os verticais, as emendas serão soldadas.  Fornecimento e colocação.</t>
  </si>
  <si>
    <t>PJ 15.15.0150 (B)</t>
  </si>
  <si>
    <t>Alambrado em tela de arame plastificado nº 12, malha losango de 5cm, fixada em tubos de ferro galvanizado (externa e internamente) de 2" e espessura de parede de 1/8", espaçados de 2m, chumbados em blocos de concreto com fck=15Mpa, medindo (0,30x0,30x1,00)m, tela presa em arame nº 12 plastificada, inclusive escavação, reaterro, transporte, carga, descarga e pintura dos tubos, com 2 demãos de acabamento.  Fornecimento e colocação.</t>
  </si>
  <si>
    <t>PJ 15.15.0200 (/)</t>
  </si>
  <si>
    <t>Alambrado campo de esporte, vôlei ou basquete, com 1m de altura, em tubo galvanizado (externa e internamente) de 2" e espessura de parede de 1/8" horizontal e montantes do mesmo material espaçados a cada 2m e chumbados no solo,  exclusive a base de fundação.  Fornecimento e colocação.</t>
  </si>
  <si>
    <t>PJ 15.15.0203 (A)</t>
  </si>
  <si>
    <t>Alambrado para campo de esporte, constando de poste de tubo de ferro galvanizado (externa e internamente), espaçados de 2m, com diâmetro de 2" e espessura de parede de 1/8", e altura de 3m livres sobre o solo, fixados em prisma de concreto com Fck=15MPa, medindo (0,30x0,30x1,00)m, sobre estes postes fixada tela de arame nº 12 plastificada, malha de 5,0cm, presa em 2 arames nº 12 plastificados, colocados transversalmente e atravessando os tubos superior e inferiormente, com um T e uma cruzeta de 2", respectivamente.  Fornecimento e colocação.</t>
  </si>
  <si>
    <t>PJ 15.15.0206 (/)</t>
  </si>
  <si>
    <t>Alambrado para campo de esporte, constando de postes de tubo de ferro galvanizado (externa e internamente), espaçados de 2m, com diâmetro de 2" e espessura de parede de 1/8", e altura de 3m livres sobre o solo, fixados em prismas de concreto com fck=18MPa, medindo (0,30x0,30x1,00)m, e sobre estes postes fixada tela de arame nº 12 plastificado, malha de 7,5cm, presa em 2 arames nº 12 plastificados, colocados transversalmente e atravessando os tubos superior e inferiormente, com um T e uma cruzeta de 2", respectivamente.  Fornecimento e colocação.</t>
  </si>
  <si>
    <t>PJ 15.15.0250 (/)</t>
  </si>
  <si>
    <t>Alambrado para cabeceira de campo de esporte, executado com postes de tubo de ferro galvanizado (externa e internamente) de 2" e espessura de parede de 1/8", com altura livre de 5,30m, ficando 0,70m enterrados em prismas de concreto de 18MPa, medindo (0,30x0,30x0,75)m, estando os postes espaçados de 2m, com 3 tubos horizontais e 1 de contraventagem, também, a cada 2m, todos de 2", e sobre estes fixada tela de arame nº 12 plastificado, malha de 7,5cm, inclusive 3 cruzetas, curvas, fundações.  Fornecimento e colocação.</t>
  </si>
  <si>
    <t>PJ 15.15.0300 (A)</t>
  </si>
  <si>
    <t>Contraventamento de alambrado com tubos de ferro galvanizado (externa e internamente), com diâmetro interno de 2" e espessura de parede de 1/8".  Fornecimento e colocação.</t>
  </si>
  <si>
    <t>PJ 15.15.0303 (/)</t>
  </si>
  <si>
    <t>Contraventamento de alambrado com tubos de ferro galvanizado (externa e internamente), com diâmetro interno de 2" e espessura de parede de 1/8", com costura.  Fornecimento e colocação.</t>
  </si>
  <si>
    <t>PJ 15.15.0400 (/)</t>
  </si>
  <si>
    <t>Contraventamento de alambrado com tubos de ferro galvanizado (externa e internamente), com diâmetro interno de 2 1/2" e espessura de parede de 1/8", sem costura.  Fornecimento e colocação.</t>
  </si>
  <si>
    <t>PJ 15.15.0500 (/)</t>
  </si>
  <si>
    <t>Contraventamento de alambrado com tubos de ferro galvanizado (externa e internamente), com diâmetro interno de 3" e espessura de parede de 1/8", sem costura.  Fornecimento e colocação.</t>
  </si>
  <si>
    <t>PJ 15.15.1500 (/)</t>
  </si>
  <si>
    <t>Reuperação do apoio de alambrado em quadra polivalente com pavimento rígido, considerando-se a substituição de 30 cm de tubo de ferro galvanizado de 2" na base, pintura, demolição e recomposição de pavimento rígido.</t>
  </si>
  <si>
    <t>PJ 15.15.1600 (/)</t>
  </si>
  <si>
    <t>Reuperação do apoio de alambrado em campo de saibro, considerando-se a substituição de 50 cm de tubo de ferro galvanizado de 2" na base, pintura, escavação, demolição e confecção de bloco de concreto.</t>
  </si>
  <si>
    <t>PJ 20 Conservação e Limpeza</t>
  </si>
  <si>
    <t>PJ 20.05 Tratamento, Conservação e Limpeza</t>
  </si>
  <si>
    <t>PJ 20.05.0050 (/)</t>
  </si>
  <si>
    <t>Adubo orgânico (esterco de gado).  Fornecimento.</t>
  </si>
  <si>
    <t>PJ 20.05.0053 (/)</t>
  </si>
  <si>
    <t>Adubação química com fórmula completa (NPK-04-14-08), em gramados (1 vez por ano).</t>
  </si>
  <si>
    <t>PJ 20.05.0060 (/)</t>
  </si>
  <si>
    <t>Terra estrumada, inclusive carga, transporte e descarga.  Fornecimento.</t>
  </si>
  <si>
    <t>PJ 20.05.0070 (/)</t>
  </si>
  <si>
    <t>Terra tipo capa de morro, inclusive carga, descarga e transporte.  Fornecimento.</t>
  </si>
  <si>
    <t>PJ 20.05.0100 (A)</t>
  </si>
  <si>
    <t>Aparo manual, com enxadão ou tesoura, de beiral de gramado.</t>
  </si>
  <si>
    <t>PJ 20.05.0103 (A)</t>
  </si>
  <si>
    <t>Aparo manual de capim, com tesoura, ao redor de mudas vegetais.</t>
  </si>
  <si>
    <t>PJ 20.05.0150 (A)</t>
  </si>
  <si>
    <t>Arrancamento de ervas daninhas pela raiz, em área gramada.</t>
  </si>
  <si>
    <t>PJ 20.05.0200 (/)</t>
  </si>
  <si>
    <t>Aterro com terra preta simples, para execução de gramados.</t>
  </si>
  <si>
    <t>PJ 20.05.0250 (A)</t>
  </si>
  <si>
    <t>Calagem de gramados (1 vez por ano).</t>
  </si>
  <si>
    <t>PJ 20.05.0300 (A)</t>
  </si>
  <si>
    <t>Capina de ervas, gramíneas, etc, em área de brita.</t>
  </si>
  <si>
    <t>PJ 20.05.0303 (A)</t>
  </si>
  <si>
    <t>Capina de ervas, gramíneas e etc., em superfície ensaibrada.</t>
  </si>
  <si>
    <t>PJ 20.05.0306 (A)</t>
  </si>
  <si>
    <t>Capina de conservação em superfície ensaibrada, gramada, etc.</t>
  </si>
  <si>
    <t>PJ 20.05.0309 (A)</t>
  </si>
  <si>
    <t>Capina para construção de trilhas e aceiros, sobre material de 1ª categoria, a céu aberto, até a profundidade de 0,10m.</t>
  </si>
  <si>
    <t>PJ 20.05.0350 (A)</t>
  </si>
  <si>
    <t>Capina manual, remoção e seleção de mudas de essências florestais, custo válido para cada 100 unidades, com altura de 14cm, largura de 10cm.</t>
  </si>
  <si>
    <t>PJ 20.05.0353 (A)</t>
  </si>
  <si>
    <t>Capina manual, remoção e seleção de mudas de essências florestais, custo válido para cada 100 unidades, com altura de 20cm e largura de 13cm.</t>
  </si>
  <si>
    <t>PJ 20.05.0356 (A)</t>
  </si>
  <si>
    <t>Capina manual, remoção e seleção de mudas de essências florestais, custo válido para cada 100 unidades, com altura de 30cm e largura de 15cm.</t>
  </si>
  <si>
    <t>PJ 20.05.0359 (A)</t>
  </si>
  <si>
    <t>Capina manual, remoção e seleção de mudas de essências florestais, custo válido para cada 100 unidades, com altura de 35cm e largura de 25cm.</t>
  </si>
  <si>
    <t>PJ 20.05.0375 (/)</t>
  </si>
  <si>
    <t>Cesto de tela para retirada de lixo, confeccionado em aço e sombrit, modelo COMLURB.  Fornecimento.</t>
  </si>
  <si>
    <t>PJ 20.05.0380 (A)</t>
  </si>
  <si>
    <t>Corte de grama com máquinas motorizadas, inclusive varredura e recolhimento de resíduos.</t>
  </si>
  <si>
    <t>PJ 20.05.0390 (/)</t>
  </si>
  <si>
    <t>Combate de formigas, com aplicação de formicida, em encosta.</t>
  </si>
  <si>
    <t>PJ 20.05.0400 (A)</t>
  </si>
  <si>
    <t>Catação manual de papéis em superfície gramada.</t>
  </si>
  <si>
    <t>PJ 20.05.0450 (A)</t>
  </si>
  <si>
    <t>Irrigação de gramado e/ou canteiro com Caminhão Pipa, exclusive o fornecimento da água.</t>
  </si>
  <si>
    <t>PJ 20.05.0451 (A)</t>
  </si>
  <si>
    <t>Irrigação de gramado e/ou canteiros com Caminhão Pipa, inclusive fornecimento da água.</t>
  </si>
  <si>
    <t>PJ 20.05.0453 (A)</t>
  </si>
  <si>
    <t>Irrigação de árvore e/ou palmeira com Caminhão Pipa, exclusive o fornecimento da água.</t>
  </si>
  <si>
    <t>PJ 20.05.0454 (A)</t>
  </si>
  <si>
    <t>Irrigação de árvore e/ou palmeira com Caminhão Pipa, inclusive fornecimento da água.</t>
  </si>
  <si>
    <t>PJ 20.05.0497 (A)</t>
  </si>
  <si>
    <t>Limpeza de superfície e fundo de lagos e bacias de chafarizes e entornos, sem esvaziamento, exclusive transporte.</t>
  </si>
  <si>
    <t>PJ 20.05.0500 (A)</t>
  </si>
  <si>
    <t>Limpeza, após esvaziamento, de fundo de lago e/ou canal.</t>
  </si>
  <si>
    <t>PJ 20.05.0503 (A)</t>
  </si>
  <si>
    <t>Limpeza de caixa de ralo em praça e/ou parque.</t>
  </si>
  <si>
    <t>PJ 20.05.0506 (A)</t>
  </si>
  <si>
    <t>Limpeza de folhas e papéis flutuando em lago e/ou canal.</t>
  </si>
  <si>
    <t>PJ 20.05.0550 (A)</t>
  </si>
  <si>
    <t>Manutenção e recomposição de áreas ajardinadas, corte de folhas e ramos secos, retirada de parasitas, limpeza e replantio de arbustos.</t>
  </si>
  <si>
    <t>PJ 20.05.0600 (/)</t>
  </si>
  <si>
    <t>Nivelamento e compactação de áreas ensaibradas.</t>
  </si>
  <si>
    <t>PJ 20.05.0650 (/)</t>
  </si>
  <si>
    <t>Rega de jardim ou gramado, com esguicho, usando água local canalizada.</t>
  </si>
  <si>
    <t>PJ 20.05.0700 (A)</t>
  </si>
  <si>
    <t>Retirada de gramineas em piso de pedra portuguesa, utilizando roçadeira costal.</t>
  </si>
  <si>
    <t>PJ 20.05.0703 (A)</t>
  </si>
  <si>
    <t>Retirada de cobertura vegetal de piso de junta seca.</t>
  </si>
  <si>
    <t>PJ 20.05.0750 (/)</t>
  </si>
  <si>
    <t>Retirada de material proveniente de poda de varredura ou de limpeza diversas, a ser feita em caminhão com no mínimo 4m3 de capacidade, compreendendo carga, descarga e transporte até 30Km de distância.</t>
  </si>
  <si>
    <t>PJ 20.05.0780 (A)</t>
  </si>
  <si>
    <t>Retirada de peixes de lagos e bacias de chafarizes, exclusive transporte.</t>
  </si>
  <si>
    <t>PJ 20.05.0800 (/)</t>
  </si>
  <si>
    <t>Retirada de protetor de árvore, inclusive carga, descarga e transporte.</t>
  </si>
  <si>
    <t>PJ 20.05.0850 (A)</t>
  </si>
  <si>
    <t>Retirada de galhos secos e de parasitas em árvores.</t>
  </si>
  <si>
    <t>PJ 20.05.0870 (/)</t>
  </si>
  <si>
    <t>Revolvimento de solo até 20cm de profundidade.</t>
  </si>
  <si>
    <t>PJ 20.05.0900 (A)</t>
  </si>
  <si>
    <t>Varredura de folhas, papéis, etc, em área de brita.</t>
  </si>
  <si>
    <t>PJ 20.05.0903 (A)</t>
  </si>
  <si>
    <t>Varredura de folhas, papéis e etc., em área ensaibrada.</t>
  </si>
  <si>
    <t>PJ 20.05.0906 (A)</t>
  </si>
  <si>
    <t>Varredura de folhas, papéis e etc., em área gramada.</t>
  </si>
  <si>
    <t>PJ 20.05.0909 (A)</t>
  </si>
  <si>
    <t>Varredura de folhas, papéis e etc., em área pavimentada.</t>
  </si>
  <si>
    <t>PJ 20.10 Poda e Destocamento de Árvores</t>
  </si>
  <si>
    <t>PJ 20.10.0050 (/)</t>
  </si>
  <si>
    <t>Arrancamento e replantio de árvore adulta, entre 3m e 5m de altura e até 20cm de diâmetro, inclusive escavação e rega durante 15 dias, exclusive transporte.</t>
  </si>
  <si>
    <t>PJ 20.10.0100 (/)</t>
  </si>
  <si>
    <t>Destocamento de árvores de médio porte até 60cm DAP e raízes profundas, com auxílio mecânico, inclusive carga, descarga e transporte do material resultante até 30Km.</t>
  </si>
  <si>
    <t>PJ 20.10.0103 (/)</t>
  </si>
  <si>
    <t>Destocamento de árvores de grande porte acima de 61cm DAP e raízes profundas, com auxílio mecânico, inclusive carga, descarga e transporte do material resultante até 30Km.</t>
  </si>
  <si>
    <t>PJ 20.10.0150 (A)</t>
  </si>
  <si>
    <t>Poda leve em árvores de pequeno e médio porte, compreendendo o emprego de Caminhão Carroceria Fixa de 7,5t, moto serra, escada, cordas, serrotes, machadinhas, incluindo carga, descarga e transporte de material resultante até 30Km (volume em torno de 1m3) e equipe mínima composta de 2 serventes, 2 arboricultores, 1 operador de moto-serra e 1 encarregado.</t>
  </si>
  <si>
    <t>PJ 20.10.0153 (A)</t>
  </si>
  <si>
    <t>Poda leve em árvores de grande porte, compreendendo o emprego de Caminhão Carroceria Fixa de 7,5t, elevador equipado com caçamba atingindo a altura de mais ou menos de 18m, moto serra, escada, cordas, serrotes, machadinhas, incluindo carga, descarga e transporte de material resultante até 30Km (volume em torno de 2m3) e equipe mínima composta de 2 serventes, 2 arboricultores, 1 operador de moto-serra e 1 encarregado.</t>
  </si>
  <si>
    <t>PJ 20.10.0156 (A)</t>
  </si>
  <si>
    <t>Poda de condução de muda de árvore até 3m de altura, inclusive carga, descarga e transporte do material resultante.</t>
  </si>
  <si>
    <t>PJ 20.10.0200 (A)</t>
  </si>
  <si>
    <t>Poda em árvores de médio e grande porte, compreendendo o emprego de Caminhão Carroceria Fixa de 7,5t, elevador equipado com caçamba atingindo a altura de mais ou menos de 18m, moto serra, escada, cordas, serrotes, machadinhas, incluindo carga, descarga e transporte de material resultante até 30Km (volume em torno de 4m3) e equipe mínima composta de 3 serventes, 3 arboricultores, 1 operador de moto-serra e 1 encarregado.</t>
  </si>
  <si>
    <t>PJ 20.10.0203 (A)</t>
  </si>
  <si>
    <t>Poda em árvores de médio e grande porte, compreendendo o emprego de Caminhão Carroceria Fixa de 7,5t, elevador equipado com caçamba atingindo a altura de mais ou menos de 18m, moto serra, escada, cordas, serrotes, machadinhas, incluindo carga, descarga e transporte de material resultante até 30Km (volume em torno de 6m3) e equipe mínima composta de 3 serventes, 3 arboricultores, 1 operador de moto-serra e 1 encarregado.</t>
  </si>
  <si>
    <t>PJ 20.10.0250 (A)</t>
  </si>
  <si>
    <t>Poda de árvore de médio porte para remoçào de árvores, compreendendo o emprego de Caminhão Carroceria Fixa de 7,5t, elevador equipado com caçamba atingindo altura média de 15m, moto serra, escada, corda, serrote, machados, equipamento de segurança, compreendendo somatório de volume até 4m3.</t>
  </si>
  <si>
    <t>PJ 20.10.0253 (A)</t>
  </si>
  <si>
    <t>Poda de árvore de grande porte para remoção de árvores, compreendendo o emprego de Caminhão Carroceria Fixa de 7,5t, elevador equipado com caçamba atingindo altura média de 15m, moto serra, escada, corda, serrote, machados, equipamento de segurança, compreendendo somatório de volume até 8m3.</t>
  </si>
  <si>
    <t>PJ 20.10.0300 (A)</t>
  </si>
  <si>
    <t>Remoção de árvore de médio porte, compreendendo a poda com o emprego de Caminhão de Carroceria Fixa, elevador equipado com caçamba atingindo altura média de 15m, moto serra, escada, corda, serrote, machados, sinalização de desvio de tráfego de veículos, pedestres, equipamento de segurança, compreendendo somatório de volume até 4m3 e destocamento até 60cm DAP e raízes profundas, com auxílio mecânico, inclusive carga, descarga e transporte do material resultante até 30Km.</t>
  </si>
  <si>
    <t>PJ 20.10.0306 (A)</t>
  </si>
  <si>
    <t>Remoção de árvore de grande porte, compreendendo a poda com o emprego de Caminhão de Carroceria Fixa, elevador equipado com caçamba atingindo altura média de 15m, moto serra, escada, corda, serrote, machados, sinalização de desvio de tráfego de veículos, pedestres, equipamento de segurança, compreendendo somatório de volume até 8m3 e destocamento acima de 61cm dap e raízes profundas, com auxílio mecânico, inclusive carga, descarga e transporte do material resultante até 30Km.</t>
  </si>
  <si>
    <t>PJ 20.10.0500 (/)</t>
  </si>
  <si>
    <t>Remoção manual de raízes de árvores, incluindo abertura de cava com 30 cm de profundidade média, reaterro, sinalização de desvio de tráfego de veículos, pedestres, equipamento de segurança, carga, descarga e transporte do material resultante até 30 Km.</t>
  </si>
  <si>
    <t>PJ 25 Mobiliário e Acessórios</t>
  </si>
  <si>
    <t>PJ 25.05 Bancos e Mesas de Jardim</t>
  </si>
  <si>
    <t>PJ 25.05.0050 (/)</t>
  </si>
  <si>
    <t>Banco em concreto armado, sem encosto, medindo (225x50x50)cm, modelo B7 da Neorex ou similar.  Fornecimento.</t>
  </si>
  <si>
    <t>PJ 25.05.0053 (A)</t>
  </si>
  <si>
    <t>Banco de concreto aparente, com 45cm de largura e 10cm de espessura, sobre 2 apoios do mesmo material, com secção de (10x30)cm.</t>
  </si>
  <si>
    <t>PJ 25.05.0054 (/)</t>
  </si>
  <si>
    <t>Banco contínuo em concreto armado, aparente, assento com 50cm de largura e 15cm de espessura, sobre apoios do mesmo material, com seção de (15 x 30)cm, inclusive lixamento, pintura com verniz acrílico, escavação e reaterro.</t>
  </si>
  <si>
    <t>PJ 25.05.0056 (A)</t>
  </si>
  <si>
    <t>Banco de concreto aparente, medindo 2x0,40x0,20m, fixados sobre apoio do mesmo material, seção de 10x30cm, inclusive carga, descarga e transporte, conforme projeto FPJ.  Fornecimento e colocação.</t>
  </si>
  <si>
    <t>PJ 25.05.0103 (/)</t>
  </si>
  <si>
    <t>Bancos para jardim com 14 réguas de madeira aparelhada, secção de (5,5 x 3,75)cm e comprimento de 2m, presas com parafusos de porca nos pés de ferro fundido, estes com 14Kg, barra de ferro ao centro do assentamento, inclusive espigão de fixação, 4 bases de concreto de (15x15x30)cm, e pintura na cor a ser indicada.</t>
  </si>
  <si>
    <t>PJ 25.05.0106 (/)</t>
  </si>
  <si>
    <t>Banco rústico, referência M-25, conforme o modelo Pactaplayground ou similar.  Fornecimento e colocação.</t>
  </si>
  <si>
    <t>PJ 25.05.0110 (/)</t>
  </si>
  <si>
    <t>Banco com 14 réguas de madeira aparelhada secção de (5,5 x 3,75) cm e comprimento de 1,00 m, presas com parafusos e porcas em tubo de aço galvanizado de 4" de diâmetro, nas dimensões de 1 m de largura, 70 cm de altura e angulo de 62º com a horizontal, padrão RIO CIDADE VILA ISABEL, base de concreto de (90 x 65 x 25) cm, e pintura na cor a ser indicada. Fornecimento e instalação.</t>
  </si>
  <si>
    <t>PJ 25.05.0120 (/)</t>
  </si>
  <si>
    <t>Banco padrão "Rio Cidade Leblon" com assento em ripas de maçaranduba envernizadas, presas por cabo de aço. Suporte em barras de aço galvanizada dobradas, na cor prata. Fornecimento e instalação.</t>
  </si>
  <si>
    <t>PJ 25.05.0153 (B)</t>
  </si>
  <si>
    <t>Mesa de jogos com 4 bancos, tampo de mesa em marmorite armado, na cor natural, tendo no centro tabuleiro de xadrez em marmorite nas cores branca e preta, pés (mesa e bancos) de concreto armado, conforme projeto FPJ.  Fornecimento e colocação.</t>
  </si>
  <si>
    <t>PJ 25.05.0200 (/)</t>
  </si>
  <si>
    <t>Prancha em madeira aparelhada para bancos de jardins, com seção de (15x4,5)cm e comprimento de 2,20m, presa com parafusos e porcas nos pés de ferro e pintura na cor a ser indicada.  Fornecimento e colocação.</t>
  </si>
  <si>
    <t>PJ 25.05.0250 (/)</t>
  </si>
  <si>
    <t>Régua madeira aparelhada para bancos de jardins, com secção de (5,5 x 3,75)cm e comprimento de 2m, presas com parafusos de porcas nos pés de ferro fundido e pintura na cor a ser indicada.  Fornecimento e colocação.</t>
  </si>
  <si>
    <t>PJ 25.05.0253 (/)</t>
  </si>
  <si>
    <t>Régua de madeira aparelhada para bancos de jardins, com secção de (3x1,5)cm e comprimento de 1m, presas com parafusos de porcas nos pés de ferro e envernizada na cor a ser indicada.  Fornecimento e colocação.</t>
  </si>
  <si>
    <t>PJ 25.10 Equipamentos para Praças e Jardins</t>
  </si>
  <si>
    <t>PJ 25.10.0050 (A)</t>
  </si>
  <si>
    <t>Amarelinha em blocos de concreto pré-moldadas com aplicação de letras e números coloridos em baixo relevo.  Fornecimento e aplicação.</t>
  </si>
  <si>
    <t>PJ 25.10.0060 (C)</t>
  </si>
  <si>
    <t>Arco simples em tubos de ferro galvanizado (externa e internamente) de 1" e 2" e espessura de parede de 1/8", chumbados em blocos de concreto, com pintura de base Galvite ou similar e 2 demãos de acabamento, conforme projeto FPJ.  Fornecimento e colocação.</t>
  </si>
  <si>
    <t>PJ 25.10.0100 (C)</t>
  </si>
  <si>
    <t>Barra simples para ginástica, em tubos de ferro galvanizado (externa e internamente) de 1 1/2" e 4" e espessura de parede de 1/8", chumbados em blocos de concreto com pintura de base Galvite ou similar e 2 demãos de acabamento, conforme projeto FPJ.  Fornecimento e colocação.</t>
  </si>
  <si>
    <t>PJ 25.10.0103 (C)</t>
  </si>
  <si>
    <t>Barra dupla para ginástica em tubo de ferro galvanizado (externa e internamente) de 1" e espessura de parede de 1/8" horizontais e montantes de 4", chumbados em blocos de concreto, com pintura de base Galvite ou similar e 2 demãos de acabamento, conforme projeto FPJ.  Fornecimento e colocação.</t>
  </si>
  <si>
    <t>PJ 25.10.0109 (C)</t>
  </si>
  <si>
    <t>Barra paralelas para ginástica, em tubos de ferro galvanizado (externa e internamente) de 2" e espessura de parede de 1/8", chumbados em blocos de concreto com pintura de base Galvite ou similar e 2 demãos de acabamento, conforme projeto FPJ.  Fornecimento e colocação.</t>
  </si>
  <si>
    <t>PJ 25.10.0125 (/)</t>
  </si>
  <si>
    <t>Balanço multiuso em estrutura de ferro galvanizado (externa e internamente) de 2 1/2", 2" e 1" e espessura de parede de 1/8", composto de 2 balanços simples com assento de madeira aparelhada, 1 escada dupla, 1 barra simples e 1 balanço para cadeira de rodas com rampa de acesso pivotante, trava para cadeira e para balanço, piso em madeira intertravada reforçada com capacidade de carga de 200 Kg, pintura com uma demão de galvite e duas demãos de tinta esmalte sintético, conforme projeto FPJ.  Fornecimento e colocação.</t>
  </si>
  <si>
    <t>PJ 25.10.0147 (A)</t>
  </si>
  <si>
    <t>Balanço de 0/4 anos composto com 2 cadeiras, presas em correntes galvanizadas, fixadas por meio de braçadeiras, em travessão de tubo de ferro galvanizado (externa e internamente) de 2 1/2" e espessura de parede de 1/8", suspensas em cavaletes de tubo de ferro galvanizado de 2", chumbados em sapatas de concreto, pintados com base Galvite ou similar e 2 demãos de acabamento, conforme projeto FPJ.  Fornecimento e colocação.</t>
  </si>
  <si>
    <t>PJ 25.10.0152 (D)</t>
  </si>
  <si>
    <t>Balanço de 5/10 anos composto com 2 cadeiras, presas em correntes galvanizadas, fixadas por meio de braçadeiras, em travessão de tubo de ferro galvanizado (externa e internamente) de 2 1/2" e espessura de parede de 1/8", suspensas em cavaletes de tubo de ferro galvanizado de 2", chumbados em sapatas de concreto, pintados com base Galvite ou similar e 2 demãos de acabamento, conforme projeto FPJ.  Fornecimento e colocação.</t>
  </si>
  <si>
    <t>PJ 25.10.0156 (A)</t>
  </si>
  <si>
    <t>Cadeira de balanço completa, com correntes, braçadeiras, rolamentos, parafusos, barras, etc., inclusive desmontagem da danificada, pintura e transporte, conforme projeto FPJ.  Fornecimento e colocação.</t>
  </si>
  <si>
    <t>PJ 25.10.0225 (/)</t>
  </si>
  <si>
    <t>Bola ao aro em tubo de ferro galvanizado (externa e internamente) de 3", 2" e 3/4" e espessura de parede de 1/8", pintura com uma demão de galvite e duas demãos de esmalte sintético, conforme projeto FPJ.  Fornecimento e colocação.</t>
  </si>
  <si>
    <t>PJ 25.10.0506 (/)</t>
  </si>
  <si>
    <t>Escada em árvore, referência M-07, conforme o modelo Pactaplayground ou similar.  Fornecimento e colocação.</t>
  </si>
  <si>
    <t>PJ 25.10.0540 (A)</t>
  </si>
  <si>
    <t>Escorrega de 0/4 anos com altura de 1,17m em madeira aparelhada e tubos de ferro galvanizado (externa e internamente) de 3/4" e 2" e espessura de parede de 1/8", conforme projeto FPJ, com pintura de base Galvite ou similar, 2 demãos de acabamento.  Fornecimento e colocação.</t>
  </si>
  <si>
    <t>PJ 25.10.0547 (C)</t>
  </si>
  <si>
    <t>Escorrega de 5/10 anos com altura de 1,57m em madeira aparelhada e tubos de ferro galvanizado (externa e internamente) de 3/4" e 2" e espessura de parede de 1/8", conforme projeto FPJ, com pintura de base galvite ou similar, 2 demãos de acabamento.  Fornecimento e colocação.</t>
  </si>
  <si>
    <t>PJ 25.10.0553 (B)</t>
  </si>
  <si>
    <t>Escada de escorrega completa, inclusive patamar, conforme projeto FPJ, com pintura, transporte e desmontagem da danificada.  Fornecimento e colocação.</t>
  </si>
  <si>
    <t>PJ 25.10.0654 (A)</t>
  </si>
  <si>
    <t>Gangorra de 0/4 anos com 2 pranchas de madeira aparelhada, estas fixadas em tubo de ferro galvanizado (externa e internamente) de 2" e espessura de parede de 1/8", com pintura de base Galvite ou similar e 2 demãos de acabamento, conforme modelo FPJ.  Fornecimento e colocação.</t>
  </si>
  <si>
    <t>PJ 25.10.0655 (D)</t>
  </si>
  <si>
    <t>Gangorra de 5/10 anos com 2 pranchas de madeira aparelhada, estas fixadas em tubo de ferro galvanizado (externa e internamente) de 2" e 2 1/2" e espessura de parede de 1/8", com pintura de base Galvite ou similar e 2 demãos de acabamento, conforme modelo FPJ.  Fornecimento e colocação.</t>
  </si>
  <si>
    <t>PJ 25.10.0700 (C)</t>
  </si>
  <si>
    <t>Gaiola gínica (trepa-trepa) em tubos de ferro galvanizado (externa e internamente) de 1" horizontais e verticais de 1 1/2" e espessura de parede de 1/8", chumbados em blocos de concreto e com pintura de base Galvite ou similar e 2 demãos de acabamento, conforme projeto FPJ.  Fornecimento e colocação.</t>
  </si>
  <si>
    <t>PJ 25.10.0750 (C)</t>
  </si>
  <si>
    <t>Grampos de proteção para calçada em tubos de ferro galvanizado (externa e internamente) de 2" e espessura de parede de 1/8", chumbados em blocos de concreto, inclusive demolição e recomposição da calçada e transporte do material excedente, com pintura de base alquídica e 2 demãos de acabamento com esmalte e exclusive conexões, conforme projeto FPJ.  Fornecimento e colocação.</t>
  </si>
  <si>
    <t>PJ 25.10.0753 (A)</t>
  </si>
  <si>
    <t>Grampos de proteção para calçada em tubos de ferro galvanizado (externa e internamente) de 2" e espessura de parede de 1/8", chumbados em blocos de concreto, inclusive demolição e recomposição da calçada e transporte do material excedente, com pintura de base alquídica e 2 demãos de acabamento com esmalte e conexões, conforme projeto FPJ.  Fornecimento e colocação.</t>
  </si>
  <si>
    <t>PJ 25.10.0850 (A)</t>
  </si>
  <si>
    <t>Prancha de gangorra completa, inclusive patamar, conforme projeto FPJ, com pintura, transporte e desmontagem da danificada.  Fornecimento e colocação.</t>
  </si>
  <si>
    <t>PJ 25.10.0900 (A)</t>
  </si>
  <si>
    <t>Prancha rema-rema de madeira aparelhada, conforme projeto FPJ, completa com ferragens, braçadeiras, rolamentos, etc., pintura e transporte com desmontagem da danificada.  Fornecimento e colocação.</t>
  </si>
  <si>
    <t>PJ 25.10.1000 (B)</t>
  </si>
  <si>
    <t>Prancha para abdominal, em madeira aparelhada e estrutura tubular (externa e internamente) de 2" e espessura de parede de 1/8", fixada em blocos de concreto, com pintura de base Galvite ou similar, 2 demãos de acabamento, conforme projeto FPJ.  Fornecimento e colocação.</t>
  </si>
  <si>
    <t>PJ 25.13 Equipamentos para Ginastica da 3ª Idade</t>
  </si>
  <si>
    <t>PJ 25.13.0300 (/)</t>
  </si>
  <si>
    <t>Alongador com três alturas conjugado, em tubo de aço carbono, pintura no processo eletrostático - Academia da Terceira Idade. Fornecimento e instalação.</t>
  </si>
  <si>
    <t>PJ 25.13.0400 (/)</t>
  </si>
  <si>
    <t>Esqui triplo conjugado, em tubo de aço arbono, pintura no processo eletrostático - Academia da Terceira Idade. Fornecimento e instalação.</t>
  </si>
  <si>
    <t>PJ 25.13.0500 (/)</t>
  </si>
  <si>
    <t>Multi-exercitador conjugado com seis funções distintas, em tubo de aço arbono, pintura no processo eletrostático - Academia da Terceira Idade. Fornecimento e instalação.</t>
  </si>
  <si>
    <t>PJ 25.13.0600 (/)</t>
  </si>
  <si>
    <t>Remada sentada, em tubo de aço arbono, pintura no processo eletrostático - Academia da Terceira Idade. Fornecimento e instalação.</t>
  </si>
  <si>
    <t>PJ 25.13.0700 (/)</t>
  </si>
  <si>
    <t>Rotação diagonal dupla, aparelho triplo conjugado, em tubo de aço arbono, pintura no processo eletrostático - Academia da Terceira Idade. Fornecimento e instalação.</t>
  </si>
  <si>
    <t>PJ 25.13.0800 (/)</t>
  </si>
  <si>
    <t>Rotação vertical, aparelho triplo conjugado, em tubo de aço arbono, pintura no processo eletrostático - Academia da Terceira Idade. Fornecimento e instalação.</t>
  </si>
  <si>
    <t>PJ 25.13.0900 (/)</t>
  </si>
  <si>
    <t>Placa orientativa, em tubo de aço arbono, pintura no processo eletrostático - Academia da Terceira Idade. Fornecimento e instalação.</t>
  </si>
  <si>
    <t>PJ 25.13.1000 (/)</t>
  </si>
  <si>
    <t>Pressão de pernas triplo conjugado,  em tubo de aço arbono, pintura no processo eletrostático - Academia da Terceira Idade. Fornecimento e instalação.</t>
  </si>
  <si>
    <t>PJ 25.13.1100 (/)</t>
  </si>
  <si>
    <t>Simulador de caminhada, triplo conjugado,  em tubo de aço arbono, pintura no processo eletrostático - Academia da Terceira Idade. Fornecimento e instalação.</t>
  </si>
  <si>
    <t>PJ 25.13.1200 (/)</t>
  </si>
  <si>
    <t>Surf duplo conjugado,  em tubo de aço arbono, pintura no processo eletrostático - Academia da Terceira Idade. Fornecimento e instalação.</t>
  </si>
  <si>
    <t>PJ 25.15 Material Esportivo</t>
  </si>
  <si>
    <t>PJ 25.15.0050 (C)</t>
  </si>
  <si>
    <t>Baliza de futebol, tamanho oficial, em tubos de ferro galvanizado (externa e internamente) de 4" e espessura de parede de 1/8", com pintura de base Galvite ou similar e 2 demãos de acabamento.  Fornecimento e colocação.</t>
  </si>
  <si>
    <t>PJ 25.15.0053 (B)</t>
  </si>
  <si>
    <t>Baliza de futebol de salão em tubo de ferro galvanizado (externa e internamente) de 4" e espessura de parede de 1/8", pintura de base Galvite ou similar e 2 demãos de acabamento, conforme projeto FPJ.  Fornecimento e colocação.</t>
  </si>
  <si>
    <t>PJ 25.15.0150 (A)</t>
  </si>
  <si>
    <t>Estrutura para basquete, metálica, fixa, com avanço livre de 1,30m, com tabelas de compensado naval, aros e redes.  Fornecimento e colocação, exclusive furação do piso.</t>
  </si>
  <si>
    <t>PJ 25.15.0200 (/)</t>
  </si>
  <si>
    <t>Rede de nylon para futebol de salão.  Fornecimento.</t>
  </si>
  <si>
    <t>PJ 25.15.0204 (A)</t>
  </si>
  <si>
    <t>Baliza de vôlei em tubos de ferro galvanizado (externa e internamente) de 3" e espessura de parede de 1/8", com pintura de base Galvite ou similar e 2 demãos de acabamento.  Fornecimento e colocação.</t>
  </si>
  <si>
    <t>PJ 25.15.0206 (/)</t>
  </si>
  <si>
    <t>Rede de vôlei oficial com cabo de aço.  Fornecimento.</t>
  </si>
  <si>
    <t>PJ 25.15.0250 (/)</t>
  </si>
  <si>
    <t>Tabela de basquete em compensado naval, tamanho oficial com aro e rede.  Fornecimento e colocação.</t>
  </si>
  <si>
    <t>PJ 25.15.0300 (/)</t>
  </si>
  <si>
    <t>Trave desmontável para futebol de salão em tubo de ferro galvanizado (externa e internamente) e espessura de parede de 1/8" e buchas.  Fornecimento.</t>
  </si>
  <si>
    <t>PJ 25.20 Bicicletários</t>
  </si>
  <si>
    <t>PJ 25.20.0040 (/)</t>
  </si>
  <si>
    <t>Bicicletário em tudo de ferro galvanizado (externa e internamente) com diâmetro e 1 1/2", espessura da parede de 3,35mm, dobrado a frio em 2 ângulos de 90º, chumbado em dois blocos de concreto fck=13,5MPa com dimensões de (0,30x0,30x0,25)m, inclusive demolição e recomposição de calçada, retirada do material excedente e limpeza desengordurante, inclusive com pintura de base alquídica e 2 demãos de acabamento com esmalte, conforme Anexo I da Resolução SMAC nº498 de 21 de setembro de 2011.  Fornecimento e colocação.</t>
  </si>
  <si>
    <t>PJ 25.20.0059 (C)</t>
  </si>
  <si>
    <t>Bicicletário em tubo de ferro galvanizado (externa e internamente) com diâmetro de 1 1/4" e espessura de parede de 1/8", espessura da parede de 2,65mm, dobrado a frio em dois ângulos de 90º e um ângulo de 180º, chumbado em bloco de concreto FCK=13,5Mpa com dimensões de (0,30x0,30x0,50)m, com gola de proteção na junção tubo/concreto, inclusive demolição e recomposição de calçada, retirada do material excedente e limpeza desengordurante, exclusive pintura, conforme projeto SMAC.  Fornecimento e colocação.</t>
  </si>
  <si>
    <t>PJ 25.20.0061 (A)</t>
  </si>
  <si>
    <t>Bicicletário em tubo de ferro galvanizado (externa e internamente) com diâmetro de 1 1/2" e espessura de parede de 1/8", espessura da parede de 2,65mm, dobrado a frio em dois ângulos de 90º e um ângulo de 180º, chumbado em bloco de concreto FCK=13,5Mpa com dimensões de (0,30x0,30x0,250)m, com gola de proteção na junção tubo/concreto, inclusive demolição e recomposição de calçada, retirada do material excedente e limpeza desengordurante, exclusive pintura, conforme projeto SMAC.  Fornecimento e colocação.</t>
  </si>
  <si>
    <t>PJ 25.20.0070 (/)</t>
  </si>
  <si>
    <t>Bicicletário em tudo de ferro galvanizado (externa e internamente) com diâmetro e 1 1/2", espessura da parede de 3,35mm, dobrado a frio em um ângulos de 180º, chumbado em dois bloco de concreto FCK=13,5Mpa com dimensões de (0,75x0,30x0,25)m, com gola de proteção, inclusive demolição e recomposição de calçada, retirada do material excedente e limpeza desengordurante, inclusive com pintura de base alquídica e 2 demãos de acabamento com esmalte, conforme Anexo II da Resolução SMAC nº498 de 21 de setembro de 2011.  Fornecimento e colocação.</t>
  </si>
  <si>
    <t>PJ 25.20.0600 (A)</t>
  </si>
  <si>
    <t>Bicicletário em chapa galvanizada nº 14 e tubos galvanizados (externa e internamente) de 1 1/2" e espessura de parede de 1/8", com 6 vagas, conforme projeto SMAC.  Fornecimento e colocação.</t>
  </si>
  <si>
    <t>PJ 25.25 Frades</t>
  </si>
  <si>
    <t>PJ 25.25.0050 (B)</t>
  </si>
  <si>
    <t>Balizador modelo Copacabana, cilíndrico, liso, pré-fabricado em concreto FCK=18MPa, com reforço interno de malha de vergalhão curvado de 1/2", embutido no piso, com 40cm de diâmetro e altura de 46,50cm.  Fornecimento e colocação.</t>
  </si>
  <si>
    <t>PJ 25.25.0060 (/)</t>
  </si>
  <si>
    <t>Balizador tipo 'Rio Cidade Olegário Maciel' com 830 mm de altura em tubo galvanizado com diâmetro de 3", com 3 a 3,2 mm de espessura com peso mínimo de 12 kg. Tampa torneada fixada com pino prisioneiro. Acabamento em pintura eletrostática em toda a peça e tampa vermelha. Fixação com vergalhão de construção estriado de 1/2" soldado na parte inferior do tubo. Fornecimento e instalação.</t>
  </si>
  <si>
    <t>PJ 25.25.0100 (A)</t>
  </si>
  <si>
    <t>Frade de concreto com fck=11 MPa, para proteção de calçada, apicoado e pintado a verniz, inclusive escavação e reaterro, exclusive transporte.  Fornecimento e colocação.</t>
  </si>
  <si>
    <t>PJ 25.25.0103 (A)</t>
  </si>
  <si>
    <t>Frade de concreto com Fck=11 MPa, para proteção de calçada, liso. inclusive escavação e reaterro, exclusive transporte.  Fornecimento e colocação.</t>
  </si>
  <si>
    <t>PJ 25.25.0104 (/)</t>
  </si>
  <si>
    <t>Frade esfera em concreto, 30cm de diâmetro, com Fck=25 MPa, para proteção de calçadas, inclusive furação, exclusive transporte.  Fornecimento e colocação.</t>
  </si>
  <si>
    <t>PJ 25.25.0106 (A)</t>
  </si>
  <si>
    <t>Frade metálico, em ferro fundido, modelo ciclovia, inclusive escavação, chumbamento com concreto FCK = 15 Mpa, pintura em esmalte sintético e retirada do material excedente, exclusive demolição e recomposição de passeio.  Fornecimento e colocação.</t>
  </si>
  <si>
    <t>PJ 25.30 Recuperação de Equipamentos</t>
  </si>
  <si>
    <t>PJ 25.30.0050 (A)</t>
  </si>
  <si>
    <t>Apoio e corrimão tubulares em brinquedos de eucalipto, substituição das peças considerando retirada e colocação de peças novas pintadas.</t>
  </si>
  <si>
    <t>PJ 25.30.0100 (/)</t>
  </si>
  <si>
    <t>Balanço (com um lugar): troca do travessão de sustentação, com retirada da viga danificada e remontagem do brinquedo de madeira de reflorestamento.</t>
  </si>
  <si>
    <t>PJ 25.30.0103 (/)</t>
  </si>
  <si>
    <t>Balanço com assento de pneu suspenso por cordas de nylon n.º 12: com troca de pneu e vazamento do mesmo para escoamento, troca das cordas e retirada do acessório danificado, incluindo remontagem do brinquedo de eucalipto.</t>
  </si>
  <si>
    <t>PJ 25.30.0106 (/)</t>
  </si>
  <si>
    <t>Balanço com assento em madeira suspenso por correntes: troca de assento, das correntes e retirada do acessório danificado, com remontagem do brinquedo de madeira de reflorestamento.</t>
  </si>
  <si>
    <t>PJ 25.30.0150 (/)</t>
  </si>
  <si>
    <t>Casinhas: substituição de telhado, compreendendo retirada do telhado danificado em meio tronco e colocação de novo telhado completo, com a remontagem do brinquedo de madeira de reflorestamento.</t>
  </si>
  <si>
    <t>PJ 25.30.0153 (/)</t>
  </si>
  <si>
    <t>Casinhas: substituição total do assoalho em troncos de madeira de reflorestamento, meia cana ou roliços, por outro completo em meia cana, considerando-se retirada e remontagem do brinquedo de madeira de reflorestamento.</t>
  </si>
  <si>
    <t>PJ 25.30.0156 (/)</t>
  </si>
  <si>
    <t>Casinhas: substituição de 1(uma) peça de assoalho danificado, compreendendo retirado do meio tronco e colocação de um novo, com a remontagem do brinquedo de madeira de reflorestamento.</t>
  </si>
  <si>
    <t>PJ 25.30.0159 (A)</t>
  </si>
  <si>
    <t>Casinhas: substituição das vigas de sustentação de assoalhos em toras de madeira de reflorestamenteo, considerando-se retirada das vigas e colocação de novas, com a remontagem do brinquedo.</t>
  </si>
  <si>
    <t>PJ 25.30.0162 (A)</t>
  </si>
  <si>
    <t>Casinhas: substituição de 1 (uma) viga de sustentação de assoalho em toras de madeira de reflorestamento, considerando-se a retirada da viga e colocação de nova, com a remontagem do brinquedo.</t>
  </si>
  <si>
    <t>PJ 25.30.0200 (/)</t>
  </si>
  <si>
    <t>Cercas de madeira de reflorestamento em laterais de casinhas e/ou patamares dos brinquedos de madeira de reflorestamento: substituição de troncos de madeira de reflorestamento auto clavada com diâmetro de 6 a 8cm, considerando-se a retirada do danificado e instalação de novos troncos (quatro por lateral com 2m de comprimento).</t>
  </si>
  <si>
    <t>PJ 25.30.0250 (/)</t>
  </si>
  <si>
    <t>Cordas dos brinquedos de eucalipto: substituição de corda dos brinquedos onde estas estiverem danificadas, compreendendo a retirada do danificado e colocação de cordas novas.</t>
  </si>
  <si>
    <t>PJ 25.30.0300 (A)</t>
  </si>
  <si>
    <t>Escada horizontal: substituição da parte superior do brinquedo de madeira de reflorestamento por outra completa.</t>
  </si>
  <si>
    <t>PJ 25.30.0303 (A)</t>
  </si>
  <si>
    <t>Escada horizontal: substituição de uma coluna de sustentação do brinquedo de madeira de reflorestamento por nova, considerando-se retirada e remontagem.</t>
  </si>
  <si>
    <t>PJ 25.30.0306 (A)</t>
  </si>
  <si>
    <t>Escada de acesso ao escarregador: troca de corrimão, retirada do danificado e remontagem com pintura do brinquedo de eucalipto.</t>
  </si>
  <si>
    <t>PJ 25.30.0309 (A)</t>
  </si>
  <si>
    <t>Escada de acesso ao escorregador: troca da escada, corrimão e retirada da peça danificada e remontagem do brinquedo de madeira de reflorestamento.</t>
  </si>
  <si>
    <t>PJ 25.30.0312 (A)</t>
  </si>
  <si>
    <t>Escadas de acesso aos patamares ou casinhas de eucalipto: substituição de cordas e peças danificadas nos brinquedos de eucalipto por novas.</t>
  </si>
  <si>
    <t>PJ 25.30.0315 (A)</t>
  </si>
  <si>
    <t>Escadas de acesso aos patamares ou casinhas de eucalipto: substituição de tubos e peças danificadas nos brinquedos de eucalipto por novos.</t>
  </si>
  <si>
    <t>PJ 25.30.0350 (/)</t>
  </si>
  <si>
    <t>Estrutura em troncos de madeira de reflorestamento: substituição de tronco, retirada e remontagem.</t>
  </si>
  <si>
    <t>PJ 25.30.0400 (A)</t>
  </si>
  <si>
    <t>Gangorra simples: retirada e remontagem do eixo principal de sustentação do brinquedo de eucalipto.</t>
  </si>
  <si>
    <t>PJ 25.30.0403 (A)</t>
  </si>
  <si>
    <t>Gangorra simples: retirada e reinstalação dos apoios de mão do brinquedo de eucalipto.</t>
  </si>
  <si>
    <t>PJ 25.30.0406 (A)</t>
  </si>
  <si>
    <t>Gangorra simples: retirada e remontagem do tronco principal de madeira de reflorestamento, do eixo principal e dos apoios de mão.</t>
  </si>
  <si>
    <t>PJ 25.30.0450 (/)</t>
  </si>
  <si>
    <t>Jangadas: Substituição de pneus em equipamentos onde estes estejam fixados ao mesmo por parafusos, considerando retirada do pneu e remontagem do brinquedo de eucalipto.</t>
  </si>
  <si>
    <t>PJ 25.30.0500 (A)</t>
  </si>
  <si>
    <t>Peça em tubo de ferro galvanizado de 3/4": retirada da peça danificada e instalação de peça nova com ou sem curvatura, inclusive pintura.</t>
  </si>
  <si>
    <t>PJ 25.30.0550 (/)</t>
  </si>
  <si>
    <t>Ponte pensil: troca de cabo de aço das pontes dos brinquedos de eucalipto, considerando-se retirada e reposição de cabo de aço.</t>
  </si>
  <si>
    <t>PJ 25.30.0553 (/)</t>
  </si>
  <si>
    <t>Ponte pensil: troca das correntes de troncos das pontes dos brinquedos de eucalipto, considerando-se a retirada das correntes danificadas e colocação de novas correntes.</t>
  </si>
  <si>
    <t>PJ 25.30.0556 (/)</t>
  </si>
  <si>
    <t>Ponte pensil: substituição do guarda corpo de tronco da ponte de madeira de reflorestamento, compreendendo a retirada do danificado e colocação de guarda corpo novo.</t>
  </si>
  <si>
    <t>PJ 25.30.0559 (/)</t>
  </si>
  <si>
    <t>Ponte pensil: substituição do guarda corpo de corda do brinquedo de eucalipto, compreendo a retirada do danificado e colocação de cordas novas.</t>
  </si>
  <si>
    <t>PJ 25.30.0562 (/)</t>
  </si>
  <si>
    <t>Ponte pensil: substituição do guarda corpo de correntes do brinquedo de eucalipto, compreendendo a retirada do danificado e colocação de correntes novas.</t>
  </si>
  <si>
    <t>PJ 25.30.0565 (/)</t>
  </si>
  <si>
    <t>Ponte pensil: substituição de tronco de madeira de reflorestamento que compõe o piso da ponte do brinquedo de madeira de reflorestamento, compreendendo a retirada do danificado e colocação de novo tronco.</t>
  </si>
  <si>
    <t>PJ 25.30.0606 (/)</t>
  </si>
  <si>
    <t>Prancha do escorregador: troca do esqueleto de sustentação do leito do escorregador com retirada do danificado e remontagem do brinquedo de eucalipto.</t>
  </si>
  <si>
    <t>PJ 25.30.0650 (/)</t>
  </si>
  <si>
    <t>Travessão de sustentação em madeira de reflorestamento dos balanços (com três lugares): troca da peça, retirada e remontagem do brinquedo de madeira de reflorestamento.</t>
  </si>
  <si>
    <t>PJ 25.30.0653 (/)</t>
  </si>
  <si>
    <t>Travessão de sustentação em madeira de reflorestamento dos balanços (com dois lugares): troca da peça, retirada e remontagem do brinquedo de madeira de reflorestamento.</t>
  </si>
  <si>
    <t>PJ 25.30.0700 (A)</t>
  </si>
  <si>
    <t>Tubo de ferro galvanizado de 1", tipo cano bombeiro, para servir de escorregador nos brinquedos de eucalipto, compreendendo retirada do danificado, substituição por novo considerando a pintura.</t>
  </si>
  <si>
    <t>PJ 30 Hortos</t>
  </si>
  <si>
    <t>PJ 30.05 Manutenção</t>
  </si>
  <si>
    <t>PJ 30.05.0050 (/)</t>
  </si>
  <si>
    <t>Encanteiramento de sacos plásticos para produção de mudas de essências florestais.  Cada 100 unidades.</t>
  </si>
  <si>
    <t>PJ 30.05.0053 (/)</t>
  </si>
  <si>
    <t>Encanteiramento dos sacos plásticos para produção de mudas de essências florestais, com altura de 14cm, largura de 10cm.  Custo válido para cada 100 unidades.</t>
  </si>
  <si>
    <t>PJ 30.05.0075 (/)</t>
  </si>
  <si>
    <t>Encanteiramento de vaso plástico flexível de 85 litros com muda arbórea.</t>
  </si>
  <si>
    <t>PJ 30.05.0100 (/)</t>
  </si>
  <si>
    <t>Enchimento de sacos plásticos para mudas de essências florestais.  Para 100 unidades.</t>
  </si>
  <si>
    <t>PJ 30.05.0103 (/)</t>
  </si>
  <si>
    <t>Enchimento de sacos plásticos para produção de mudas de essências florestais, com costura e perfurados, inclusive fornecimento, custo válido para cada 100 unidades, com dimensões de (10x15)cmx0,10mm.</t>
  </si>
  <si>
    <t>PJ 30.05.0106 (/)</t>
  </si>
  <si>
    <t>Enchimento de sacos plásticos para produção de mudas de essências florestais, com costura e perfurados, na cor preta, inclusive fornecimento, custo válido para cada 100 unidades, com dimensões de (13x14)cmx0,15mm.</t>
  </si>
  <si>
    <t>PJ 30.05.0109 (/)</t>
  </si>
  <si>
    <t>Enchimento de sacos plásticos para produção de mudas de essências florestais, com costura e perfurados, na cor preta, inclusive fornecimento, custo válido para cada 100 unidades, com dimensões de (14x18)cmx0,15mm.</t>
  </si>
  <si>
    <t>PJ 30.05.0112 (/)</t>
  </si>
  <si>
    <t>Enchimento de sacos plásticos para produção de mudas de essências florestais, com costura e perfurados, inclusive fornecimento, custo válido para cada 100 unidades, com dimensões de (14x20)cmx0,15mm.</t>
  </si>
  <si>
    <t>PJ 30.05.0115 (/)</t>
  </si>
  <si>
    <t>Enchimento de sacos plásticos para produção de mudas de essências florestais, com costura e perfurados, inclusive fornecimento, custo válido para cada 100 unidades, com dimensões de (17x30)cmx0,15mm.</t>
  </si>
  <si>
    <t>PJ 30.05.0118 (/)</t>
  </si>
  <si>
    <t>Enchimento de sacos plásticos para produção de mudas de essências florestais, com costura e perfurados, na cor preta, inclusive fornecimento, custo válido para cada 100 unidades, com dimensões de (22x27)cmx0,15mm.</t>
  </si>
  <si>
    <t>PJ 30.05.0121 (/)</t>
  </si>
  <si>
    <t>Enchimento de sacos plásticos para produção de mudas de essências florestais, com costura e perfurados, inclusive fornecimento, custo válido para cada 100 unidades, com dimensões de (25x35)cmx0,22mm.</t>
  </si>
  <si>
    <t>PJ 30.05.0150 (/)</t>
  </si>
  <si>
    <t>Encanteiramento dos sacos plásticos para produção de mudas de essências florestais, custo válido para cada 100 unidades, com altura de 20 cm, largura de 13cm.</t>
  </si>
  <si>
    <t>PJ 30.05.0153 (/)</t>
  </si>
  <si>
    <t>Encanteiramento dos sacos plásticos para produção de mudas de essências florestais, custo válido para cada 100 unidades, com altura de 30 cm, largura de 15cm.</t>
  </si>
  <si>
    <t>PJ 30.05.0156 (/)</t>
  </si>
  <si>
    <t>Encanteiramento dos sacos plásticos para produção de mudas de essências florestais, custo válido para cada 100 unidades, medindo 35cm de altura e 25cm de largura.</t>
  </si>
  <si>
    <t>PJ 30.05.0200 (/)</t>
  </si>
  <si>
    <t>Preparo de substrato para serviços executados em horto.</t>
  </si>
  <si>
    <t>PJ 30.05.0250 (/)</t>
  </si>
  <si>
    <t>Preparo de estacas para produção de mudas de essências florestais, custo válido para cada 100 unidades.</t>
  </si>
  <si>
    <t>PJ 30.05.0275 (/)</t>
  </si>
  <si>
    <t>Reenvasamento de muda arbórea em vaso plástico flexível de 85 litros.</t>
  </si>
  <si>
    <t>PJ 30.05.0300 (/)</t>
  </si>
  <si>
    <t>Repicagem e desbaste de mudas de essências florestais.  Cada 100 unidades.</t>
  </si>
  <si>
    <t>PJ 30.05.0350 (/)</t>
  </si>
  <si>
    <t>Saco plástico para produção de mudas na medida de (15x25)cmx0,15mm.  Fornecimento.</t>
  </si>
  <si>
    <t>PJ 30.05.0353 (/)</t>
  </si>
  <si>
    <t>Saco plástico para produção de mudas na medida de (20x30)cmx0,20mm.  Fornecimento.</t>
  </si>
  <si>
    <t>PJ 30.05.0356 (/)</t>
  </si>
  <si>
    <t>Saco plástico para produção de mudas na medida de (28x35)cmx0,22mm.  Fornecimento.</t>
  </si>
  <si>
    <t>PJ 30.05.1000 (/)</t>
  </si>
  <si>
    <t>Vaso plástico tronco cônico flexível de 85 litros para produção de mudas arbóreas com altura de 48,00 cm, diâmetro superior de 54,00 cm e diâmetro inferior de 43,50 cm.  Fornecimento.</t>
  </si>
  <si>
    <t>PJ 35 Reflorestamento</t>
  </si>
  <si>
    <t>PJ 35.05 Reflorestamento</t>
  </si>
  <si>
    <t>PJ 35.05.0050 (/)</t>
  </si>
  <si>
    <t>Abertura de cova (30x30x30)cm, em banqueta, em encosta, inclusive marcação.</t>
  </si>
  <si>
    <t>PJ 35.05.0056 (/)</t>
  </si>
  <si>
    <t>Abertura de cova (15x15x15)cm, incluindo incorporação de esterco curtido, para plantio de vegetação reptante em área de restinga plana.</t>
  </si>
  <si>
    <t>PJ 35.05.0059 (/)</t>
  </si>
  <si>
    <t>Abertura de cova (20x20x20)cm, incluindo incorporação de esterco curtido, para plantio de vegetação cactáceas em área de restinga plana.</t>
  </si>
  <si>
    <t>PJ 35.05.0062 (/)</t>
  </si>
  <si>
    <t>Abertura de cova (30x30x30)cm, incluindo incorporação de esterco curtido, para plantio de vegetação arbustiva em área de restinga plana.</t>
  </si>
  <si>
    <t>PJ 35.05.0100 (/)</t>
  </si>
  <si>
    <t>Adubação e calagem, usando adubo orgânico/mineral, em mudas plantadas em encostas.</t>
  </si>
  <si>
    <t>PJ 35.05.0120 (/)</t>
  </si>
  <si>
    <t>PJ 35.05.0150 (/)</t>
  </si>
  <si>
    <t>Capina de aceiro em encosta em área previamente roçada, em fase de implantação.</t>
  </si>
  <si>
    <t>PJ 35.05.0153 (/)</t>
  </si>
  <si>
    <t>Capina de aceiro em encosta em área previamente roçada, em fase de manutenção.</t>
  </si>
  <si>
    <t>PJ 35.05.0200 (/)</t>
  </si>
  <si>
    <t>Capina de vegetação gramínea em área de encosta em curva de nível, inclusive marcação de faixas em curva de nível, em fase de implantação.</t>
  </si>
  <si>
    <t>PJ 35.05.0203 (/)</t>
  </si>
  <si>
    <t>Capina de vegetação gramínea em área de encosta em curva de nível, em fase de manutenção.</t>
  </si>
  <si>
    <t>PJ 35.05.0245 (/)</t>
  </si>
  <si>
    <t>Limpeza manual de materiais diversos em área de manguezal (lixo).</t>
  </si>
  <si>
    <t>PJ 35.05.0300 (/)</t>
  </si>
  <si>
    <t>Plantio de grama em placas, em encosta, tipo São Carlos, Batatais ou Larga, inclusive compra e arrancamento no local de origem, carga, transporte manual encosta acima, descarga e preparo do terreno.</t>
  </si>
  <si>
    <t>PJ 35.05.0400 (/)</t>
  </si>
  <si>
    <t>Plantio de mudas de vegetação arbustiva, exclusive o fornecimento de muda, em área de restinga plana.</t>
  </si>
  <si>
    <t>PJ 35.05.0403 (/)</t>
  </si>
  <si>
    <t>Plantio de mudas de vegetação cactáceas, exclusive o fornecimento de muda, em área de restinga plana.</t>
  </si>
  <si>
    <t>PJ 35.05.0406 (/)</t>
  </si>
  <si>
    <t>Plantio de mudas de vegetação reptante, exclusive o fornecimento de muda, em área de restinga plana.</t>
  </si>
  <si>
    <t>PJ 35.05.0500 (/)</t>
  </si>
  <si>
    <t>Plantio de muda de espécie de manguezal, de 50 a 70 cm de altura, e abertura de cova de (10x10x20)cm.  Exclusive o fornecimento da muda.</t>
  </si>
  <si>
    <t>PJ 35.05.0503 (/)</t>
  </si>
  <si>
    <t>Plantio de muda de espécies de manguezal, de 50 a 70 cm de altura, e abertura de cova de (10x10x20)cm.  Inclusive o fornecimento da muda.</t>
  </si>
  <si>
    <t>PJ 35.05.0600 (/)</t>
  </si>
  <si>
    <t>Plantio de mudas de 50 cm a 70 cm de altura em encosta, exclusive tutor, exclusive abertura de cova.</t>
  </si>
  <si>
    <t>PJ 35.05.0700 (/)</t>
  </si>
  <si>
    <t>PJ 35.05.0750 (/)</t>
  </si>
  <si>
    <t>PJ 35.05.0800 (/)</t>
  </si>
  <si>
    <t>PJ 35.05.0850 (/)</t>
  </si>
  <si>
    <t>PJ 40 Transplante e Tratamento de Vegetais</t>
  </si>
  <si>
    <t>PJ 40.05 Remoção, Transplante e Poda de Vegetais</t>
  </si>
  <si>
    <t>PJ 40.05.0050 (/)</t>
  </si>
  <si>
    <t>Arrancamento e replantio de arbusto com até 2m de altura.</t>
  </si>
  <si>
    <t>PJ 40.05.0100 (/)</t>
  </si>
  <si>
    <t>Poda de espécies vegetais de baixo nível de dificuldade, exclusive transporte do material resultante.</t>
  </si>
  <si>
    <t>PJ 40.05.0103 (/)</t>
  </si>
  <si>
    <t>Poda de espécies vegetais de médio nível de dificuldade, exclusive transporte do material resultante.</t>
  </si>
  <si>
    <t>PJ 40.05.0106 (/)</t>
  </si>
  <si>
    <t>Poda de espécies vegetais de alto nível de dificuldade, exclusive transporte do material resultante.</t>
  </si>
  <si>
    <t>PJ 40.05.0150 (/)</t>
  </si>
  <si>
    <t>Remoção de espécies vegetais, porte muda (até 2m de altura), inclusive carga, descarga e transporte do material até 30Km.</t>
  </si>
  <si>
    <t>PJ 40.05.0153 (/)</t>
  </si>
  <si>
    <t>Remoção de espécies vegetais, porte pequeno (entre 2m e 4m de altura), inclusive carga, descarga e transporte do material até 30Km.</t>
  </si>
  <si>
    <t>PJ 40.05.0156 (/)</t>
  </si>
  <si>
    <t>Remoção de espécies vegetais, porte médio (entre 4m e 6m de altura), inclusive carga, descarga e transporte do material até 30Km.</t>
  </si>
  <si>
    <t>PJ 40.05.0159 (/)</t>
  </si>
  <si>
    <t>Remoção de espécies vegetais, porte grande (acima de 6m de altura), inclusive carga, descarga e transporte do material até 30Km.</t>
  </si>
  <si>
    <t>PJ 40.05.0200 (/)</t>
  </si>
  <si>
    <t>Transplante de vegetais de  porte pequeno (entre 2m e 4m de altura), inclusive carga, descarga e transporte do material até 30Km.</t>
  </si>
  <si>
    <t>PJ 40.05.0205 (/)</t>
  </si>
  <si>
    <t>Transplante de árvores/palmeiras com DAP entre 3cm a 5cm e altura entre 2,50m a 3,50m, incluindo arrancamento, replantio considerando abertura de cova de (80 x 80 x 80)cm, terra estrumada, escoramento com estaca de madeira e retirada do material excedente, irrigação 1 vez/dia durante 30 dias, exclusive transporte da espécie, tento, demolição e recomposição de passeio.</t>
  </si>
  <si>
    <t>PJ 40.05.0210 (/)</t>
  </si>
  <si>
    <t>Transplante de árvores/palmeiras com DAP entre 5cm a 10cm e altura entre 3,00m a 5,00m, incluindo arrancamento, replantio considerando abertura de cova de (100 x 100 x 80)cm, terra estrumada, escoramento com estaca de madeira e retirada do material excedente, irrigação 1 vez/dia durante 30 dias, exclusive transporte da espécie, tento, demolição e recomposição de passeio.</t>
  </si>
  <si>
    <t>PJ 40.05.0215 (/)</t>
  </si>
  <si>
    <t>Transplante de árvores/palmeiras com DAP entre 10cm a 20cm e altura entre 4,00m a 8,00m, incluindo arrancamento, replantio considerando abertura de cova de (140 x 140 x 80)cm, terra estrumada, escoramento com estaca de madeira e retirada do material excedente, irrigação 1 vez/dia durante 30 dias, exclusive transporte da espécie, tento, demolição e recomposição de passeio.</t>
  </si>
  <si>
    <t>PJ 40.05.0220 (/)</t>
  </si>
  <si>
    <t>Transplante de árvores/palmeiras com DAP entre 20cm a 35cm e altura entre 6,00m a 15,00m, incluindo arrancamento, replantio considerando abertura de cova de (180 x 180 x 80)cm, terra estrumada, escoramento com estaca de madeira e retirada do material excedente, irrigação 1 vez/dia durante 30 dias, exclusive transporte da espécie, tento, demolição e recomposição de passeio.</t>
  </si>
  <si>
    <t>PJ 40.05.0225 (/)</t>
  </si>
  <si>
    <t>Transplante de árvores/palmeiras com DAP acima de 35cm e altura acima de 10,00m, incluindo arrancamento, replantio considerando abertura de cova de (250 x 250 x 100)cm, terra estrumada, escoramento com estaca de madeira e retirada do material excedente, irrigação 1 vez/dia durante 30 dias, exclusive transporte da espécie, tento, demolição e recomposição de passeio.</t>
  </si>
  <si>
    <t>PJ 40.10 Tratamento Fitossanitário</t>
  </si>
  <si>
    <t>PJ 40.10.0050 (/)</t>
  </si>
  <si>
    <t>Adubação diferenciada em espécies vegetais de qualquer natureza.</t>
  </si>
  <si>
    <t>PJ 40.10.0053 (/)</t>
  </si>
  <si>
    <t>Adubação química com fórmula completa (NPK-10-10-10) em golas de árvore, inclusive limpeza e revolvimento de solo.</t>
  </si>
  <si>
    <t>PJ 40.10.0150 (/)</t>
  </si>
  <si>
    <t>Controle químico de espécies vegetais de qualquer natureza.</t>
  </si>
  <si>
    <t>PJ 40.10.0200 (/)</t>
  </si>
  <si>
    <t>Dendrocirurgia em espécies vegetais de qualquer natureza.</t>
  </si>
  <si>
    <t>PJ 40.10.0250 (/)</t>
  </si>
  <si>
    <t>Pincelamento em lesão de espécies vegetais de qualquer natureza.</t>
  </si>
  <si>
    <t>PJ 40.10.0300 (/)</t>
  </si>
  <si>
    <t>Retutoramento de espécies vegetais de qualquer natureza.</t>
  </si>
  <si>
    <t>PJ 40.10.0350 (/)</t>
  </si>
  <si>
    <t>Tratamento de árvores com lesões acima de 0,50m2, compreendendo: raspagem do material necrosado, aplicação de fungicidas, inseticidas, hormônios e impermeabilizantes, fechamento das cavidades com espuma de poliuretano coberta com nata de cimento e incorporação de materias para enriquecimento do solo, exclusive mão-de-obra.</t>
  </si>
  <si>
    <t>PJ 40.10.0353 (/)</t>
  </si>
  <si>
    <t>Tratamento de árvores com lesões até 0,50m2, compreendendo: raspagem do material necrosado, aplicação de fungicidas, inseticidas, hormônios e impermeabilizantes, fechamento das cavidades com espuma de poliuretano coberta com nata de cimento e incorporação de materias para enriquecimento do solo, exclusive mão-de-obra.</t>
  </si>
  <si>
    <t>PJ 40.10.0356 (/)</t>
  </si>
  <si>
    <t>Tratamento fitossanitário em árvores, compreendendo: execução de pequenas podas (galhos e ramos comprometidos); raspagem de material necrosado; aplicação de fungicidas, inseticidas, hormônios, impermeabilizantes e fertilizantes; alargamento de golas; revolvimento de solo, remoção e transporte de material; recomposição e plantio de cobertura nas golas.</t>
  </si>
  <si>
    <t>PJ 40.10.0359 (/)</t>
  </si>
  <si>
    <t>Tratamento fitossanitário para o combate a seca de árvores, compreendendo: aplicação de fungicida e repelente e incorporação de materias para enriquecimento do solo, exclusive mão-de-obra.</t>
  </si>
  <si>
    <t>PJ 99 Diversos</t>
  </si>
  <si>
    <t>PJ 99.99 Diversos</t>
  </si>
  <si>
    <t>PJ 99.99.0050 (/)</t>
  </si>
  <si>
    <t>Contentor plástico para coleta de lixo domiciliar em polietileno (DIN) de 360l.  Fornecimento.</t>
  </si>
  <si>
    <t>PJ 99.99.0053 (/)</t>
  </si>
  <si>
    <t>Contentor plástico em polietileno, com duas rodas maciças de borracha, capacidade para 240 litros.  Fornecimento.</t>
  </si>
  <si>
    <t>PJ 99.99.0070 (/)</t>
  </si>
  <si>
    <t>Escultura para mosaicultura, compreendendo: estrutura em barras de aço, tela de aço, com malha de (10 x 10)cm, inclusive pintura, recoberta por tela de Nylon, Sombrit ou similar e amarrações com abraçadeiras de Nylon, enchimento com adubo orgânico, exclusive espécies vegetais.  Fornecimento e confecção.</t>
  </si>
  <si>
    <t>PJ 99.99.0100 (/)</t>
  </si>
  <si>
    <t>Fitilho de nylon brancoredondo.  Fornecimento.</t>
  </si>
  <si>
    <t>PJ 99.99.0150 (B)</t>
  </si>
  <si>
    <t>Grampo de apoio em tubos de aço galvanizado (externa e internamente), com (1,20x1,36)m, formado por 2 tubos de 4" na vertical e 1 tubo de 2" e espessura de parede de 1/8" na horizontal, fixados por encaixe, com tratamento anticorrosivo e pintura.  Fornecimento e colocação.</t>
  </si>
  <si>
    <t>PJ 99.99.0160 (/)</t>
  </si>
  <si>
    <t>Jardineira tipo vaso "big pot", em concreto armado, com 2m de diâmetro e 1m de altura, inclusive pintura, presilhas com cabo de aço para tutoramento, carga, descarga e transporte.  Fornecimento.</t>
  </si>
  <si>
    <t>PJ 99.99.0200 (/)</t>
  </si>
  <si>
    <t>Papeleira plástica para vias e praças públicas em polietileno (DIN), capacidade para 50l, medindo (75,50x34,50x43,50)cm.  Fornecimento e colocação.</t>
  </si>
  <si>
    <t>PJ 99.99.0300 (/)</t>
  </si>
  <si>
    <t>Vaso plástico redondo, na cor terracota, cerâmica ou cinza, com diâmetro entre 30cm e 40cm e altura entre 30cm e 35cm, inclusive prato.  Fornecimento.</t>
  </si>
  <si>
    <t>PJ 99.99.0303 (/)</t>
  </si>
  <si>
    <t>Vaso plástico quadrado, na cor terracota, cerâmica ou cinza, com lados entre 34cm e 40cm e altura entre 28cm e 34cm, inclusive prato.  Fornecimento.</t>
  </si>
  <si>
    <t>PJ 99.99.0306 (/)</t>
  </si>
  <si>
    <t>Vaso plástico redondo, na cor terracota, cerâmica ou cinza, com diâmetro entre 41cm e 50cm e altura entre 36cm e 40cm, inclusive prato.  Fornecimento.</t>
  </si>
  <si>
    <t>PT 05 Pinturas</t>
  </si>
  <si>
    <t>PT 05.05 Remoção de Pinturas</t>
  </si>
  <si>
    <t>PT 05.05.0050 (/)</t>
  </si>
  <si>
    <t>Remoção de caiação existente ou pintura a gesso e cola.</t>
  </si>
  <si>
    <t>PT 05.05.0100 (/)</t>
  </si>
  <si>
    <t>Remoção de pintura plástica, PVA e semelhantes.</t>
  </si>
  <si>
    <t>PT 05.05.0150 (/)</t>
  </si>
  <si>
    <t>Remoção de pintura a óleo, pintura alquídica e vernizes.</t>
  </si>
  <si>
    <t>PT 05.10 Pinturas Minerais sobre Paredes e Tetos</t>
  </si>
  <si>
    <t>PT 05.10.0050 (A)</t>
  </si>
  <si>
    <t>Caiação interna ou externa sobre revestimento liso, com adição de fixador, com 1 demão.</t>
  </si>
  <si>
    <t>PT 05.10.0100 (/)</t>
  </si>
  <si>
    <t>Caiação interna ou externa sobre revestimento liso, com adoção de fixador, com 2 demãos.</t>
  </si>
  <si>
    <t>PT 05.10.0103 (/)</t>
  </si>
  <si>
    <t>Caiação interna ou externa sobre revestimento liso, com adoção de fixador, com 3 demãos.</t>
  </si>
  <si>
    <t>PT 05.10.0150 (/)</t>
  </si>
  <si>
    <t>Pintura com nata de cimento, 1 demão, após limpeza da área.</t>
  </si>
  <si>
    <t>PT 05.15 Pinturas a Base de PVA, PVC e Acrílico sobre Paredes e Tetos</t>
  </si>
  <si>
    <t>PT 05.15.0050 (B)</t>
  </si>
  <si>
    <t>Preparo de superfícies novas, com revestimento liso, inclusive raspagem, limpeza, demão de impermeabilizante, de massa corrida plástica e lixamento.</t>
  </si>
  <si>
    <t>PT 05.15.0056 (/)</t>
  </si>
  <si>
    <t>Preparo de superfície interna ou externa de revestimento liso, inclusive demão de impermeabilizante selador, com 2 demãos de massa acrílica e lixamentos necessários.</t>
  </si>
  <si>
    <t>PT 05.15.0100 (/)</t>
  </si>
  <si>
    <t>Pintura com tinta plástica fosco aveludada à base de PVA, para interior, equivalente à Suvinil Latex ou similar, acabamento padrão, inclusive 2 demãos sobre a superfície preparada conforme o item PT 05.15.0050, exclusive este preparo.</t>
  </si>
  <si>
    <t>PT 05.15.0103 (/)</t>
  </si>
  <si>
    <t>Pintura com tinta plástica fosco aveludada à base de PVA, para interior, equivalente à Suvinil Latex ou similar, acabamento de alta classe sobre a superfície preparada conforme o item PT 05.15.0050, exclusive este preparo, inclusive 3 lixamentos, 2 demãos de massa corrida e 3 demãos de acabamento.</t>
  </si>
  <si>
    <t>PT 05.15.0106 (A)</t>
  </si>
  <si>
    <t>Pintura com tinta plástica fosco aveludada à base de PVA, para interior, equivalente à Suvinil Latex ou similar, inclusive demão de massa, lixamento e 2 demãos de acabamento.</t>
  </si>
  <si>
    <t>PT 05.15.0109 (A)</t>
  </si>
  <si>
    <t>Pintura com tinta plástica acetinada à base de PVA, para exterior, equivalente à Super Concretina ou similar, inclusive raspagem, demão de impermeabilização e 2 demãos de acabamento.</t>
  </si>
  <si>
    <t>PT 05.15.0112 (A)</t>
  </si>
  <si>
    <t>Pintura com tinta plástica acetinada à base de PVA, para exterior, equivalente à Coralmur ou similar, inclusive raspagem, demão de impermeabilizante e 2 demãos de acabamento.</t>
  </si>
  <si>
    <t>PT 05.15.0150 (/)</t>
  </si>
  <si>
    <t>Pintura com tinta plástica à base de acrílico, semi-brilhante, para interior e exterior, incolor ou colorida, equivalente à Metalatex ou similar, sobre tijolo, concreto liso, cimento amianto, revestimento, madeira e ferro, inclusive lixamento, 1 demão de selador acrílico Metalatex ou similar e 2 demãos de acabamento.</t>
  </si>
  <si>
    <t>PT 05.15.0153 (A)</t>
  </si>
  <si>
    <t>Pintura com tinta plástica à base de acrílico, semi-brilhante, para interior e exterior, incolor ou colorida, equivalente à Metalatex ou similar, inclusive lixamento, 1 demão de selador acrílico Metalatex ou similar, 2 demãos de massa corrida acrílica Metalatex ou similar lixadas e 2 demãos de acabamento.</t>
  </si>
  <si>
    <t>PT 05.15.0159 (/)</t>
  </si>
  <si>
    <t>Pintura com tinta Supercril ou similar, para interior e exterior, incolor ou colorida, em 2 demãos.  Fornecimento e colocação.</t>
  </si>
  <si>
    <t>PT 05.15.0162 (/)</t>
  </si>
  <si>
    <t>Pintura com tinta acrílica base solvente na cor concreto para exterior sobre concreto com 1 demão de selador acrílico base água e 2 demãos de acabamento, inclusive lixamento.</t>
  </si>
  <si>
    <t>PT 05.15.0200 (/)</t>
  </si>
  <si>
    <t>Uma demão adicional de acabamento nos serviços dos itens PT 05.15.0100, PT 05.15.0103 e PT 05.15.0106.</t>
  </si>
  <si>
    <t>PT 05.15.0203 (/)</t>
  </si>
  <si>
    <t>Uma demão adicional de acabamento nos serviços do item PT 05.15.0109.</t>
  </si>
  <si>
    <t>PT 05.15.0206 (/)</t>
  </si>
  <si>
    <t>Uma demão adicional de acabamento no serviço do item PT 05.15.0112.</t>
  </si>
  <si>
    <t>PT 05.15.0209 (/)</t>
  </si>
  <si>
    <t>Uma demão adicional de acabamento no serviço do item PT 05.15.0150.</t>
  </si>
  <si>
    <t>PT 05.15.0250 (/)</t>
  </si>
  <si>
    <t>Pintura com Liquibrilho ou similar, em 3 demãos, adicionado ou sobre PVA.</t>
  </si>
  <si>
    <t>PT 05.15.0500 (/)</t>
  </si>
  <si>
    <t>Repintura com tinta plástica à base de PVA, equivalente a Suvinil Latex, para interior sobre superfície em bom estado e na cor existente, inclusive limpeza, leve lixamento com lixa fina e 1 demão de acabamento.</t>
  </si>
  <si>
    <t>PT 05.15.0550 (/)</t>
  </si>
  <si>
    <t>Repintura com tinta plástica acetinada à base de PVA, equivalente a Super Concretina, para exterior sobre superfície em bom estado e na cor existente, inclusive limpeza, leve lixamento com lixa fina e 1 demão de acabamento.</t>
  </si>
  <si>
    <t>PT 05.20 Pinturas a Óleo e Alquídicos sobre Paredes, Tetos e Telhas</t>
  </si>
  <si>
    <t>PT 05.20.0050 (A)</t>
  </si>
  <si>
    <t>Preparo de superfícies novas, com revestimento liso, inclusive lixamento, limpeza, demão de impermeabilizante, demão de massa corrida a óleo e novo lixamento.</t>
  </si>
  <si>
    <t>PT 05.20.0100 (/)</t>
  </si>
  <si>
    <t>Pintura interna com esmalte sintético equivalente a Duralack ou similar, acabamento de alta classe, sobre a superfície preparada conforme o item PT 05.20.0050, exclusive 2 lixamentos, 2 demãos de massa corrida, e 3 demãos de acabamento.</t>
  </si>
  <si>
    <t>PT 05.20.0103 (/)</t>
  </si>
  <si>
    <t>Pintura com tinta alquídica esmaltada,  para interior, equivalente a Condo ou similar, acabamento alta classe, sobre a superfície preparada conforme o item PT 05.20.0050, exclusive este preparo, inclusive 3 lixamentos, 2 demãos de massa corrida e 3 de acabamento.</t>
  </si>
  <si>
    <t>PT 05.20.0106 (/)</t>
  </si>
  <si>
    <t>Pintura com tinta de base alquídica,  para interior, semi-brilho, equivalente a Coralsint ou similar, ou fosca acetinada, equivalente a Coralite ou similar, acabamento padrão, inclusive 2 demãos sobre a superfície preparada conforme o item PT 05.20.0050, exclusive este preparo.</t>
  </si>
  <si>
    <t>PT 05.20.0200 (A)</t>
  </si>
  <si>
    <t>Pintura interna em superfície com revestimento liso, a óleo brilhante, equivalente a Marveline ou Coral Óleo ou similar, inclusive lixamento, demão de impermeabilizante, demão de meia massa, lixa e 2 demãos de acabamento.</t>
  </si>
  <si>
    <t>PT 05.20.0500 (/)</t>
  </si>
  <si>
    <t>Repintura interna ou externa, na cor existente, sobre revestimento liso em bom estado, com tinta a óleo brilhante Marveline ou Coral Óleo ou similar, inclusive lixamento e 2 demãos de acabamento.</t>
  </si>
  <si>
    <t>PT 05.25 Pinturas a Óleo e Alquídicos sobre Madeira</t>
  </si>
  <si>
    <t>PT 05.25.0050 (A)</t>
  </si>
  <si>
    <t>Preparo de madeira nova, inclusive lixamento, limpeza, demão de impermeabilizante tipo verniz Knotting ou similar, 2 demãos de massa corrida, novo lixamento, demão de tinta primária tipo Nivelite ou Surfacer.</t>
  </si>
  <si>
    <t>PT 05.25.0100 (/)</t>
  </si>
  <si>
    <t>Pintura interna sobre madeira, com esmalte sintético equivalente à Duralack ou similar, sobre superfície preparada conforme item PT 05.25.0050, exclusive este preparo, inclusive demão de tinta de base.</t>
  </si>
  <si>
    <t>PT 05.25.0103 (/)</t>
  </si>
  <si>
    <t>Pintura interna ou externa sobre madeira com tinta esmaltada tipo Lagoline ou similar, sobre superfície preparada conforme item PT 05.25.0050, exclusive este, inclusive lixamento, demão de tinta primária tipo Surfacer e 2 demãos de acabamento de alta classe.</t>
  </si>
  <si>
    <t>PT 05.25.0106 (/)</t>
  </si>
  <si>
    <t>Pintura interna sobre madeira, com tinta de base alquídica esmaltada equivalente à Condor ou similar, acabamento de alta classe, sobre a superfície preparada conforme item PT 05.25.0050, exclusive este preparo, inclusive demão de tinta de base, de massa corrida e 2 demãos de acabamento.</t>
  </si>
  <si>
    <t>PT 05.25.0109 (/)</t>
  </si>
  <si>
    <t>Pintura interna ou externa sobre madeira, com esmalte sintético equivalente à Duralack ou similar, inclusive lixamento, demão de verniz isolante, de tinta de fundo e 2 demãos de acabamento.</t>
  </si>
  <si>
    <t>PT 05.25.0112 (/)</t>
  </si>
  <si>
    <t>Pintura em madeira, com tinta Colorgin luminoso ou similar, em faixas.</t>
  </si>
  <si>
    <t>PT 05.25.0115 (/)</t>
  </si>
  <si>
    <t>Pintura de rodapé com tinta a óleo brilhante equivalente a Marveline ou Coral óleo ou similar, inclusive 2 lixamentos, tinta isolante, massa e 2 demãos de acabamento.</t>
  </si>
  <si>
    <t>PT 05.25.0150 (/)</t>
  </si>
  <si>
    <t>Pintura interna ou externa sobre madeira, com tinta de base alquídica semi-brilho equivalente a Coralsint ou similar, ou fosca acetinada, equivalente a Coralite ou similar, acabamento padrão, sobre superfície preparada conforme o item PT 05.25.0050, exclusive este preparo, inclusive 2 demãos de acabamento.</t>
  </si>
  <si>
    <t>PT 05.25.0200 (/)</t>
  </si>
  <si>
    <t>Pintura interna ou externa sobre madeira, com tinta a óleo brilhante equivalente a Marveline ou Coral Óleo ou similar, inclusive lixa, demão de tinta isolante, de meia massa e 2 demãos de acabamento.</t>
  </si>
  <si>
    <t>PT 05.25.0203 (/)</t>
  </si>
  <si>
    <t>Pintura interna ou externa sobre madeira, com tinta a óleo brilhante equivalente a Marveline ou Coral Óleo ou similar, inclusive 2 demãos de acabamento sobre superfície preparada conforme o item PT 05.25.0050, exclusive este preparo.</t>
  </si>
  <si>
    <t>PT 05.25.0206 (/)</t>
  </si>
  <si>
    <t>Pintura interna ou externa sobre madeira, com tinta a óleo brilhante auto seladora, fundo sintético fosco, inclusive lixamento e 2 demãos de acabamento.</t>
  </si>
  <si>
    <t>PT 05.25.0500 (/)</t>
  </si>
  <si>
    <t>Repintura interna ou externa sobre madeira em bom estado na cor existente com tinta de base alquídica, semi-brilho, equivalente a Coralsint ou Super Lagomix ou fosco acetinado equivalente a Coralite ou similar, inclusive lixamento, limpeza e 2 demãos de acabamento.</t>
  </si>
  <si>
    <t>PT 05.25.0503 (/)</t>
  </si>
  <si>
    <t>Repintura interna ou externa na cor existente sobre madeira em bom estado, com tinta esmaltada tipo Condor ou Lagoline ou similar, inclusive lixamento, limpeza e 2 demãos de acabamento.</t>
  </si>
  <si>
    <t>PT 05.25.0506 (/)</t>
  </si>
  <si>
    <t>Repintura interna ou externa na cor existente sobre madeira em bom estado, com esmalte sintético Duralack ou similar, inclusive lixamento, limpeza e 2 demãos de acabamento.</t>
  </si>
  <si>
    <t>PT 05.25.0509 (/)</t>
  </si>
  <si>
    <t>Repintura a base de Primer e esmalte sintético.</t>
  </si>
  <si>
    <t>PT 05.30 Envernizamento e Enceramento</t>
  </si>
  <si>
    <t>PT 05.30.0050 (A)</t>
  </si>
  <si>
    <t>Enceramento de madeira, inclusive lixamento, demão de verniz isolante e 3 demãos de cera, cada qual seguida de abertura de brilho, a escova e flanela.</t>
  </si>
  <si>
    <t>PT 05.30.0100 (/)</t>
  </si>
  <si>
    <t>Envernizamento de madeira com verniz Copal ou similar, para interior, inclusive lixamento, demão de verniz isolante, de anilina, e 1 demão de acabamento.</t>
  </si>
  <si>
    <t>PT 05.30.0103 (/)</t>
  </si>
  <si>
    <t>Envernizamento de madeira com verniz Sparlack Cetol (cores) ou similar, para interior e exterior, inclusive lixamento, demão de verniz seladora, e 2 demãos de acabamento.</t>
  </si>
  <si>
    <t>PT 05.30.0106 (A)</t>
  </si>
  <si>
    <t>Envernizamento de madeira com verniz a boneca, de Goma Laca ou similar, importada, dissolvida em álcool, inclusive lixamento e aplicação de sucessivas demãos de acabamento até a obtenção do brilho.</t>
  </si>
  <si>
    <t>PT 05.30.0150 (/)</t>
  </si>
  <si>
    <t>Envernizamento de rodapés com verniz Copal ou similar, inclusive lixamento, 1 demão de verniz isolante de anilina, e 2 demãos de acabamento.</t>
  </si>
  <si>
    <t>PT 05.30.0200 (/)</t>
  </si>
  <si>
    <t>Envernizamento de tijolos ou concreto, para interior, com verniz Carriage ou similar, inclusive lixamento e 2 demãos de acabamento.</t>
  </si>
  <si>
    <t>PT 05.30.0250 (/)</t>
  </si>
  <si>
    <t>Pintura sobre concreto com uma demão de Primer e acabamento com 2 demãos de verniz acrílico pigmentado na cor concreto.</t>
  </si>
  <si>
    <t>PT 05.30.0300 (/)</t>
  </si>
  <si>
    <t>Verniz acrílico incolor, em 3 demãos, aplicado sobre superfície lisa de concreto ou tijolo aparente, para interior.</t>
  </si>
  <si>
    <t>PT 05.35 Imunizantes</t>
  </si>
  <si>
    <t>PT 05.35.0050 (/)</t>
  </si>
  <si>
    <t>Pintura com emulsão oleosa Separol ou similar, para desmoldagem de formas.</t>
  </si>
  <si>
    <t>PT 05.35.0100 (/)</t>
  </si>
  <si>
    <t>Pintura imunizante sobre madeira com 1 demão Pentox ou similar.</t>
  </si>
  <si>
    <t>PT 05.40 Pintura a Óleo e Alquídico sobre Ferro</t>
  </si>
  <si>
    <t>PT 05.40.0050 (/)</t>
  </si>
  <si>
    <t>Primer convertedor de ferrugem em fundo de proteção, (P.C.F) ou similar.  Fornecimento e aplicação com 2 demãos.</t>
  </si>
  <si>
    <t>PT 05.40.0100 (/)</t>
  </si>
  <si>
    <t>Pintura interna ou externa sobre ferro, com tinta a óleo brilhante Marveline ou Coral Óleo ou similar, inclusive lixamento, limpeza e demão de tinta anti óxido Ferrolóide ou similar e 2 demãos de acabamento.</t>
  </si>
  <si>
    <t>PT 05.40.0103 (/)</t>
  </si>
  <si>
    <t>Pintura interna ou externa sobre ferro, com tinta de base alquídica esmaltada brilhante, equivalente a Lagoline ou similar, inclusive lixamento, limpeza, desengorduramento, aplicação de zarcão de secagem rápida, cor laranja e 2 demãos de acabamento.</t>
  </si>
  <si>
    <t>PT 05.40.0106 (/)</t>
  </si>
  <si>
    <t>Pintura interna ou externa sobre ferro, com esmalte sintético Duralack ou Lagomix ou similar, inclusive lixamento, limpeza, demão de zarcão de secagem rápida, cor laranja e 2 demãos de acabamento.</t>
  </si>
  <si>
    <t>PT 05.40.0150 (/)</t>
  </si>
  <si>
    <t>Pintura interna ou externa sobre ferro, com tinta alquídica esmaltada Condor ou similar, inclusive lixamento, limpeza, demão de tinta anti óxido Ferrolack ou similar e 2 demãos de acabamento.</t>
  </si>
  <si>
    <t>PT 05.40.0200 (/)</t>
  </si>
  <si>
    <t>Pintura interna ou externa sobre galvanizado com esmalte sintético, inclusive limpeza, desengorduramento, secagem, aplicação de 1 demão de Wash Primer ou similar e 2 demãos de acabamento.</t>
  </si>
  <si>
    <t>PT 05.40.0250 (/)</t>
  </si>
  <si>
    <t>Repintura interna ou externa sobre ferro, com tinta a óleo brilhante Marveline ou Coral Óleo ou similar, inclusive lixamento, limpeza, demão de tinta anti óxido e 1 de acabamento.</t>
  </si>
  <si>
    <t>PT 05.40.0300 (/)</t>
  </si>
  <si>
    <t>Repintura interna ou externa na cor existente, sobre ferro com superfície em bom estado, nas condições do item PT 05.40.0103.</t>
  </si>
  <si>
    <t>PT 05.40.0350 (/)</t>
  </si>
  <si>
    <t>Repintura interna ou externa sobre ferro, inclusive lixamento, limpeza, demão de zarcão secagem rápida, cor laranja e outra de esmalte sintético Duralack ou similar.</t>
  </si>
  <si>
    <t>PT 05.40.0400 (/)</t>
  </si>
  <si>
    <t>Repintura interna ou externa sobre ferro, inclusive lixamento, limpeza, demão de tinta anti óxido Ferrolóide ou similar e outra de tinta alquídica esmaltada Condor ou similar.</t>
  </si>
  <si>
    <t>PT 05.45 Marcação e Pintura de Quadra de Esporte</t>
  </si>
  <si>
    <t>PT 05.45.0040 (/)</t>
  </si>
  <si>
    <t>Marcação de quadra de esporte com tinta látex à base de resina acrílica e pigmentos minerais, Viwacril Acrílico Piso ou similar, considerando a limpeza da superfície e 2 demãos de acabamento, medida pela área efetiva de pintura.</t>
  </si>
  <si>
    <t>PT 05.45.0050 (/)</t>
  </si>
  <si>
    <t>Marcação de quadra de esporte, com tintura Supercril ou similar, em 2 demãos.  Medida pela área efetiva de pintura.</t>
  </si>
  <si>
    <t>PT 05.45.0100 (/)</t>
  </si>
  <si>
    <t>Pintura de quadra de esporte em piso cimentado, com tinta 100% acrílica equivalente a Suvinil piso, Nova Cor ou Coral Piso ou similar, considerando-se a limpeza da superfície e 2 demãos de acabamento.</t>
  </si>
  <si>
    <t>PT 05.50 Pinturas a Base de PVC e Acrílico sobre Concreto ou Asfalto</t>
  </si>
  <si>
    <t>PT 05.50.0050 (/)</t>
  </si>
  <si>
    <t>Pintura com tinta acrílica tipo rugoso com adição de quartzo equivalente a Viwacril-Sambódromo ou similar, sobre concreto ou asfalto, constando de 2 demãos.</t>
  </si>
  <si>
    <t>PT 05.55 Pinturas em Epóxi</t>
  </si>
  <si>
    <t>PT 05.55.0050 (/)</t>
  </si>
  <si>
    <t>Pintura Epóxi, com preparo em massa Epóxi.</t>
  </si>
  <si>
    <t>PT 05.55.0101 (/)</t>
  </si>
  <si>
    <t>Pintura de superfície de concreto ou aço com tinta epóxi tolerante à superfície molhada para isolamento elétrico, inclusive preparo desta, compreendendo desengraxamento com a utilização de detergente biodegradável e lavagem com água doce, remoção da camada de óxido de zinco e outras impurezas através de limpeza com escova manual e posterior trapeamento, aplicação de tinta de aderência epóxi-isocianato com espessura mínima de 20 µm e posterior aplicação de duas demãos da tinta epóxi isolante com espessura mínima de 300 µm.</t>
  </si>
  <si>
    <t>PT 05.60 Pintura de Poste</t>
  </si>
  <si>
    <t>PT 05.60.0100 (/)</t>
  </si>
  <si>
    <t>Pintura de poste de aço reto, de 3,50m, com 1 demão de tinta Primer ou similar e 2 demãos de tinta Alumilack ou similar.</t>
  </si>
  <si>
    <t>PT 05.60.0150 (/)</t>
  </si>
  <si>
    <t>Pintura de poste de aço reto, de 4,5m até 6,0m, com 1 demão de tinta Primer ou similar e 2 demãos de tinta Alumilack ou similar.</t>
  </si>
  <si>
    <t>PT 05.60.0200 (/)</t>
  </si>
  <si>
    <t>Pintura de poste de aço reto, de 7m até 9m, com 1 demão de tinta Primer ou similar e 2 demãos de tinta Alumilack ou similar.</t>
  </si>
  <si>
    <t>PT 05.60.0250 (/)</t>
  </si>
  <si>
    <t>Pintura de poste de aço reto, de 10m até 15m, com 1 demão de tinta Primer ou similar e 2 demãos de tinta Alumilack ou similar.</t>
  </si>
  <si>
    <t>PT 05.60.0300 (/)</t>
  </si>
  <si>
    <t>Pintura de poste de aço reto, de 16m até 20m, com 1 demão de tinta Primer ou similar e 2 demãos de tinta Alumilack ou similar.</t>
  </si>
  <si>
    <t>PT 05.65 Pinturas Antipichação</t>
  </si>
  <si>
    <t>PT 05.65.0100 (/)</t>
  </si>
  <si>
    <t>Pintura externa antipichação sobre concreto ou aço em superfície preparada.  Exclusive o preparo.</t>
  </si>
  <si>
    <t>PT 10 Texturas</t>
  </si>
  <si>
    <t>PT 10.05 Texturas Acrílicas</t>
  </si>
  <si>
    <t>PT 10.05.0100 (/)</t>
  </si>
  <si>
    <t>Textura acrílica cor branca, acabamento riscado, inclusive preparo da superfície.  Fornecimento e aplicação.</t>
  </si>
  <si>
    <t>RV 05 Revestimentos</t>
  </si>
  <si>
    <t>RV 05.05 Pastas</t>
  </si>
  <si>
    <t>RV 05.05.0050 (/)</t>
  </si>
  <si>
    <t>Pasta de cimento branco.</t>
  </si>
  <si>
    <t>RV 05.05.0100 (A)</t>
  </si>
  <si>
    <t>Pasta de cimento branco e cal, no traço 1:1.</t>
  </si>
  <si>
    <t>RV 05.05.0150 (A)</t>
  </si>
  <si>
    <t>Pasta de cal.</t>
  </si>
  <si>
    <t>RV 05.05.0200 (/)</t>
  </si>
  <si>
    <t>Pasta de cimento comum.</t>
  </si>
  <si>
    <t>RV 05.05.0250 (A)</t>
  </si>
  <si>
    <t>Pasta de Gesso.</t>
  </si>
  <si>
    <t>RV 05.10 Argamassas</t>
  </si>
  <si>
    <t>RV 05.10.0050 (A)</t>
  </si>
  <si>
    <t>Argamassa de cimento e areia, no traço 1:1.</t>
  </si>
  <si>
    <t>RV 05.10.0053 (A)</t>
  </si>
  <si>
    <t>Argamassa de cimento e areia, no traço 1:1,5.</t>
  </si>
  <si>
    <t>RV 05.10.0056 (A)</t>
  </si>
  <si>
    <t>Argamassa de cimento e areia, no traço 1:2.</t>
  </si>
  <si>
    <t>RV 05.10.0059 (A)</t>
  </si>
  <si>
    <t>Argamassa de cimento e areia, no traço 1:3.</t>
  </si>
  <si>
    <t>RV 05.10.0062 (A)</t>
  </si>
  <si>
    <t>Argamassa de cimento e areia, no traço 1:4.</t>
  </si>
  <si>
    <t>RV 05.10.0065 (A)</t>
  </si>
  <si>
    <t>Argamassa de cimento e areia, no traço 1:5.</t>
  </si>
  <si>
    <t>RV 05.10.0068 (A)</t>
  </si>
  <si>
    <t>Argamassa de cimento e areia, no traço 1:6.</t>
  </si>
  <si>
    <t>RV 05.10.0071 (A)</t>
  </si>
  <si>
    <t>Argamassa de cimento e areia, no traço 1:8.</t>
  </si>
  <si>
    <t>RV 05.10.0074 (/)</t>
  </si>
  <si>
    <t>Argamassa de cimento e areia no traço 1:3 para recomposição do capeamento de concreto pequenos espessuras em serviços de recuperação estrutural, aditivada com resina acrílica na proporção de 50ml/m3 de argamassa e sílica ativa na proporção de 5% a 10% de cimento.</t>
  </si>
  <si>
    <t>RV 05.10.0100 (A)</t>
  </si>
  <si>
    <t>Argamassa de cimento e areia no traço 1:3 e Sika Fix ou similar.</t>
  </si>
  <si>
    <t>RV 05.10.0150 (A)</t>
  </si>
  <si>
    <t>Argamassa de cimento branco, cal e pó-de-mármore, no traço 1:1:3.</t>
  </si>
  <si>
    <t>RV 05.10.0200 (A)</t>
  </si>
  <si>
    <t>Argamassa de cimento, cal e areia fina, no traço 1:3:5.</t>
  </si>
  <si>
    <t>RV 05.10.0203 (A)</t>
  </si>
  <si>
    <t>Argamassa de cimento, cal e areia fina, no traço 1:3:8.</t>
  </si>
  <si>
    <t>RV 05.10.0250 (A)</t>
  </si>
  <si>
    <t>Argamassa de cimento, cal, saibro e areia, no traço 1:2:4:4.</t>
  </si>
  <si>
    <t>RV 05.10.0306 (A)</t>
  </si>
  <si>
    <t>Argamassa de cimento e terra preta de emboço, no traço 1:6.</t>
  </si>
  <si>
    <t>RV 05.10.0350 (A)</t>
  </si>
  <si>
    <t>Argamassa de cimento e pó-de-pedra, no traço 1:3.</t>
  </si>
  <si>
    <t>RV 05.10.0353 (A)</t>
  </si>
  <si>
    <t>Argamassa de cimento e pó-de-pedra, no traço 1:4.</t>
  </si>
  <si>
    <t>RV 05.10.0400 (A)</t>
  </si>
  <si>
    <t>Argamassa de cimento e saibro, no traço 1:2.</t>
  </si>
  <si>
    <t>RV 05.10.0403 (A)</t>
  </si>
  <si>
    <t>Argamassa de cimento e saibro, no traço 1:4.</t>
  </si>
  <si>
    <t>RV 05.10.0406 (A)</t>
  </si>
  <si>
    <t>Argamassa de cimento e saibro, no traço 1:6.</t>
  </si>
  <si>
    <t>RV 05.10.0409 (A)</t>
  </si>
  <si>
    <t>Argamassa de cimento e saibro, no traço 1:8.</t>
  </si>
  <si>
    <t>RV 05.10.0450 (A)</t>
  </si>
  <si>
    <t>Argamassa de cimento, saibro e areia, no traço 1:2:2.</t>
  </si>
  <si>
    <t>RV 05.10.0453 (A)</t>
  </si>
  <si>
    <t>Argamassa de cimento, saibro e areia, no traço 1:2:3.</t>
  </si>
  <si>
    <t>RV 05.10.0456 (A)</t>
  </si>
  <si>
    <t>Argamassa de cimento, saibro e areia, no traço 1:3:3.</t>
  </si>
  <si>
    <t>RV 05.10.0459 (A)</t>
  </si>
  <si>
    <t>Argamassa de cimento, saibro e areia, no traço 1:3:5.</t>
  </si>
  <si>
    <t>RV 05.15 Consolidações</t>
  </si>
  <si>
    <t>RV 05.15.0050 (/)</t>
  </si>
  <si>
    <t>Consolidação de cimalhas em argamassa das fachadas das edificações.</t>
  </si>
  <si>
    <t>RV 05.15.0500 (/)</t>
  </si>
  <si>
    <t>Recomposição e consolidação de elementos decorativos das fachadas - sobre-vergas.</t>
  </si>
  <si>
    <t>RV 10 Revestimento com Argamassa em Paredes e Tetos</t>
  </si>
  <si>
    <t>RV 10.05 Revestimento com Argamassa em Paredes e Tetos</t>
  </si>
  <si>
    <t>RV 10.05.0050 (/)</t>
  </si>
  <si>
    <t>Chapisco de superfície de concreto ou alvenaria, com argamassa de cimento e areia no traço 1:3.</t>
  </si>
  <si>
    <t>RV 10.05.0053 (/)</t>
  </si>
  <si>
    <t>Chapiscado (Revestimento) de cimento e areia no traço 1:3 peneirado, espessura de 9mm, aplicado sobre emboço existente.</t>
  </si>
  <si>
    <t>RV 10.05.0056 (/)</t>
  </si>
  <si>
    <t>Chapisco em argamassa de cimento e areia no traço 1:3 em volume, aditivado com resina acrílica da Reax ou similar.</t>
  </si>
  <si>
    <t>RV 10.05.0059 (A)</t>
  </si>
  <si>
    <t>Chapisco de superfície de concreto ou alvenaria, usando máquina manual, com argamassa de cimento e areia no traço 1:6.</t>
  </si>
  <si>
    <t>RV 10.05.0100 (A)</t>
  </si>
  <si>
    <t>Emboço com argamassa de cimento e areia, no traço 1:1,5, com 1,50cm  de espessura, inclusive chapisco.</t>
  </si>
  <si>
    <t>RV 10.05.0106 (A)</t>
  </si>
  <si>
    <t>Emboço com argamassa de cimento e areia, no traço 1:3, com 1,50cm de espessura, inclusive chapisco.</t>
  </si>
  <si>
    <t>RV 10.05.0112 (A)</t>
  </si>
  <si>
    <t>Emboço com argamassa de cimento e areia, no traço 1:3 com Sikafix ou similar, na espessura de 2,50cm, inclusive chapisco.</t>
  </si>
  <si>
    <t>RV 10.05.0115 (A)</t>
  </si>
  <si>
    <t>Emboço com argamassa de cimento e areia, no traço 1:4, com 1,50cm de espessura, inclusive chapisco.</t>
  </si>
  <si>
    <t>RV 10.05.0150 (/)</t>
  </si>
  <si>
    <t>Revestimento interno, de 1 vez, emboço paulista, com argamassa de cimento, cal, saibro e areia fina no traço 1:4:4:4, com acabamento a camurça ou saco, com 2,50cm de espessura.</t>
  </si>
  <si>
    <t>RV 10.05.0153 (A)</t>
  </si>
  <si>
    <t>Revestimento interno, de 1 vez, com argamassa de cimento e saibro no traço 1:6, com 2,50cm de espessura.</t>
  </si>
  <si>
    <t>RV 10.05.0156 (A)</t>
  </si>
  <si>
    <t>Revestimento interno, de 1 vez, com argamassa de cimento e saibro no traço 1:8, com 2,50cm de espessura.</t>
  </si>
  <si>
    <t>RV 10.05.0159 (/)</t>
  </si>
  <si>
    <t>Revestimento interno em massa única com argamassa de cimento e areia termotratada (Qualimassa ou similar) na espessura de 2cm sobre chapisco, exclusive este.</t>
  </si>
  <si>
    <t>RV 10.05.0162 (A)</t>
  </si>
  <si>
    <t>Revestimento interno, em 2 massas, sendo o emboço com argamassa de cimento e saibro no traço 1:4 com espessura de 2,5cm e o reboco com massa especial branca ou similar, na espessura de 2mm.</t>
  </si>
  <si>
    <t>RV 10.05.0203 (/)</t>
  </si>
  <si>
    <t>Revestimento externo, de 1 vez, com argamassa de cimento e terra preta de emboço no traço 1:4, com 3cm de espessura, inclusive chapisco.</t>
  </si>
  <si>
    <t>RV 10.05.0206 (/)</t>
  </si>
  <si>
    <t>Revestimento externo, de 1 vez, com argamassa de cimento e terra preta de emboço no traço 1:6, com 3cm de espessura, inclusive chapisco.</t>
  </si>
  <si>
    <t>RV 10.05.0209 (A)</t>
  </si>
  <si>
    <t>Revestimento externo, de 1 vez, com argamassa de cimento, saibro macio e areia fina no traço 1:2:2, com 3cm de espessura, inclusive chapisco.</t>
  </si>
  <si>
    <t>RV 10.05.0212 (A)</t>
  </si>
  <si>
    <t>Revestimento externo (emboço), de 1 vez, com argamassa de cimento, saibro macio e areia peneirada no traço 1:3:3 com 3cm de espessura, inclusive chapisco.</t>
  </si>
  <si>
    <t>RV 10.05.0215 (/)</t>
  </si>
  <si>
    <t>Revestimento externo, de 1 vez, com argamassa de cimento, saibro macio e areia fina no traço 1:5:2, com 3cm de espessura, inclusive chapisco.</t>
  </si>
  <si>
    <t>RV 10.05.0250 (/)</t>
  </si>
  <si>
    <t>Revestimento externo em massa única com argamassa de cimento e areia termotratada (Qualimassa ou similar) na espessura de 3cm sobre chapisco, exclusive este.</t>
  </si>
  <si>
    <t>RV 10.05.0256 (/)</t>
  </si>
  <si>
    <t>Revestimento externo com reboco tipo Rebotex com silicone ou similar, cor clara, na espessura de 3mm, sobre emboço existente.</t>
  </si>
  <si>
    <t>RV 10.05.0262 (/)</t>
  </si>
  <si>
    <t>Revestimento externo com reboco tipo Massa Especial Externa Branca ou similar, cor clara, na espessura de 3mm, sobre emboço existente.</t>
  </si>
  <si>
    <t>RV 10.05.0300 (B)</t>
  </si>
  <si>
    <t>Revestimento externo, em 2 massas, sobre superfície chapiscada, sendo o emboço com argamassa de cimento, saibro e areia no traço 1:3:3, e o reboco com cimento, cal hidratada em pó e areia fina no traço 1:3:5, com 3cm de espessura.</t>
  </si>
  <si>
    <t>RV 10.05.0350 (A)</t>
  </si>
  <si>
    <t>Revestimento interno ou externo, de 1 vez, com argamassa de cimento, saibro macio e areia fina no traço 1:2:2, com 3cm de espessura.</t>
  </si>
  <si>
    <t>RV 10.05.0353 (A)</t>
  </si>
  <si>
    <t>Revestimento interno ou externo, de 1 vez, com argamassa de cimento, saibro macio e areia fina no traço 1:3:3, com 3cm de espessura.</t>
  </si>
  <si>
    <t>RV 10.05.0400 (A)</t>
  </si>
  <si>
    <t>Revestimento externo, em 2 massas, sobre superfície chapiscada, sendo o emboço com argamassa de cimento, saibro e areia no traço 1:2:2, e o reboco com argamassa Rebotex com silicone ou similar, com 3cm de espessura.</t>
  </si>
  <si>
    <t>RV 10.05.0500 (/)</t>
  </si>
  <si>
    <t>Revestimento com nata de cimento e adesivo aplicado uniformemente sobre superfície de azulejo, pastilha ou cerâmica, alisada a colher e lixada.</t>
  </si>
  <si>
    <t>RV 10.05.0550 (A)</t>
  </si>
  <si>
    <t>Reboco interno com massa especial interna branca ou similar na espessura de 2mm.</t>
  </si>
  <si>
    <t>RV 10.05.0600 (A)</t>
  </si>
  <si>
    <t>Regularização com argamassa de cimento e areia, com 2cm de espessura no traço 1:3.</t>
  </si>
  <si>
    <t>RV 10.05.0650 (B)</t>
  </si>
  <si>
    <t>Moldura externa executada no perímetro das esquadrias com argamassa de ciemnto, saibro macio e areia fina no traço 1:3:3, com largura de 10cm e espessura de 1,5cm.</t>
  </si>
  <si>
    <t>RV 10.10 Revestimento com Azulejos</t>
  </si>
  <si>
    <t>RV 10.10.0050 (/)</t>
  </si>
  <si>
    <t>Revestimentos de azulejos brancos, (15x15)cm, qualidade extra, inclusive a superfície chapiscada, emboçada com argamassa de cimento e saibro no traço 1:8, juntas corridas, com 2mm, assentes com nata de cimento comum e rejuntadas com pasta de cimento branco.</t>
  </si>
  <si>
    <t>RV 10.10.0053 (/)</t>
  </si>
  <si>
    <t>Revestimentos de azulejos brancos, (15x15)cm, 1ª qualidade, inclusive a superfície chapiscada, emboçada com argamassa de cimento e saibro no traço 1:8, juntas corridas ou alternadas, assentes com nata de cimento comum e rejuntadas com pasta de cimento branco.</t>
  </si>
  <si>
    <t>RV 10.10.0103 (/)</t>
  </si>
  <si>
    <t>Revestimentos de azulejos de cor, (15x15)cm, qualidade extra, inclusive a superfície chapiscada, emboçada com argamassa de cimento e saibro no traço 1:8, juntas corridas, com 2mm, assentes com nata de cimento comum e rejuntadas com pasta de cimento branco.</t>
  </si>
  <si>
    <t>RV 10.10.0106 (/)</t>
  </si>
  <si>
    <t>Revestimentos de azulejos de cor, (15x15)cm, 1ª qualidade, inclusive a superfície chapiscada, emboçada com argamassa de cimento e saibro no traço 1:8, juntas corridas ou alternadas, assentes com nata de cimento comum e rejuntadas com pasta de cimento branco.</t>
  </si>
  <si>
    <t>RV 10.15 Revestimentos Cerâmicos</t>
  </si>
  <si>
    <t>RV 10.15.0050 (/)</t>
  </si>
  <si>
    <t>Painel decorativo em mosaico de cerâmica, assente com argamassa Ciment-Cola sobre base devidamente nivelada e rejuntado com rejunte da Quartzolit ou similar, inclusive elaboração do projeto artístico.</t>
  </si>
  <si>
    <t>RV 10.15.0100 (B)</t>
  </si>
  <si>
    <t>Revestimento de paredes com tijolo cerâmico tipo 4 faces, dando 4 placas cada unidade, por fendilhamento, inclusive a superfície chapiscada, emboçada com argamassa de cimento, saibro e areia no traço 1:2:2, juntas reentrantes, de 1cm de largura, tomadas com argamassa de cimento e areia fina no traço 1:3 e lavagem geral com água acidulada.</t>
  </si>
  <si>
    <t>RV 10.15.0150 (/)</t>
  </si>
  <si>
    <t>Revestimento de paredes com cerâmica Cecrisa ou similar, linha mosaico na cor branca, de (10x10)cm, inclusive superfície chapiscada e assentes com argamassa de cimento, saibro e areia no traço1:3:3, rejuntadas com cimento branco e corante.</t>
  </si>
  <si>
    <t>RV 10.15.0153 (/)</t>
  </si>
  <si>
    <t>Revestimento de paredes com cerâmica Cecrisa ou similar, de (10x10)cm, inclusive superfície chapiscada e assentes com argamassa de cimento, saibro e areia no traço 1:3:3, rejuntadas com cimento branco e corante.</t>
  </si>
  <si>
    <t>RV 10.15.0200 (A)</t>
  </si>
  <si>
    <t>Revestimento de paredes com cerâmica Gail, coleção natural ou similar, de (11,60x11,60x0,09)cm, assentes com argamassa de cimento, cal e areia no traço 1:3:5, juntas reentrantes de 1cm de largura.</t>
  </si>
  <si>
    <t>RV 10.15.0203 (A)</t>
  </si>
  <si>
    <t>Revestimento de paredes com cerâmica Gail, coleção natural ou similar, de (24x11,60x0,09)cm, assentes com argamassa de cimento, cal e areia no traço 1:3:5, juntas reentrantes de 1cm de largura.</t>
  </si>
  <si>
    <t>RV 10.15.0250 (A)</t>
  </si>
  <si>
    <t>Revestimento de paredes com cerâmica Portobello ou similar, linha Vitreaux, de (7,5x7,5)cm, inclusive assentamento e rejunte com cimento branco e corante.</t>
  </si>
  <si>
    <t>RV 10.15.0253 (A)</t>
  </si>
  <si>
    <t>Revestimento de parede com cerâmica Portobello ou similar, linha Prisma, de (7,5x7,5)cm, inclusive a superfície chapiscada e emboçada com argamassa de cimento, saibro e areia no traço 1:3:3, assentadas e reajuntadas com pasta de cimento branco e corante.</t>
  </si>
  <si>
    <t>RV 10.15.0257 (/)</t>
  </si>
  <si>
    <t>Revestimento de parede com cerâmica linha Arquiteto Design nas cores golden ocre, azul celeste e verde claro, da Portobello ou similar, de (9,5x9,5)cm, inclusive a superfície chapiscada e emboçada com argamassa de cimento, saibro e areia no traço 1:3:3, inclusive assentamento e rejunte com E-Flex da Portobello ou similar.  Fornecimento e colocação.</t>
  </si>
  <si>
    <t>RV 10.15.0260 (/)</t>
  </si>
  <si>
    <t>Revestimento de parede com cerâmica linha Arquiteto Design cor neve da Portobello ou similar, de (9,5x9,5)cm, inclusive a superfície chapiscada e emboçada com argamassa de cimento, saibro e areia no traço 1:3:3, inclusive assentamento e rejunte com E-Flex da Portobello ou similar.  Fornecimento e colocação.</t>
  </si>
  <si>
    <t>RV 10.15.0300 (A)</t>
  </si>
  <si>
    <t>Revestimento com pastilha de porcelana de (4x4)cm, Jatobá de 1ª qualidade referência JR-3204 ou similar, inclusive chapisco, emboço com argamassa de cimento, areia e saibro no traço 1:2:2, assentes e rejuntadas com nata de cimento branco.  Fornecimento e assentamento.</t>
  </si>
  <si>
    <t>RV 10.15.0320 (/)</t>
  </si>
  <si>
    <t>Revestimento de parede com cerâmica linha colors Girassol da Portobello ou similar, de (4,50 x 4,50)cm, inclusive a superfície chapiscada e emboçada com argamassa de cimento, saibro e areia no traço 1:3:3, inclusive assentamento e rejunte com E-Flex da Portobello ou similar.  Fornecimento e colocação.</t>
  </si>
  <si>
    <t>RV 10.15.0330 (/)</t>
  </si>
  <si>
    <t>Revestimento de parede com cerâmica linha plural fog, da Portobello ou similar, de (4,50 x 4,50)cm, inclusive a superfície chapiscada e emboçada com argamassa de cimento, saibro e areia no traço 1:3:3, inclusive assentamento e rejunte com E-Flex da Portobello ou similar.  Fornecimento e colocação.</t>
  </si>
  <si>
    <t>RV 10.15.0350 (A)</t>
  </si>
  <si>
    <t>Revestimento com pastilha cerâmica (5x5)cm, NGK ou similar, nas cores branco nevada V-R/503, verde samambaia V-R/512, verde xapuri V-R/533, inclusive a superfície chapiscada, emboçada com argamassa de cimento areia e saibro no traço 1:4, assentes e rejuntadas com natas de cimento branco.</t>
  </si>
  <si>
    <t>RV 10.15.0400 (A)</t>
  </si>
  <si>
    <t>Revestimento com pastilha de vidro Murvi, referência E-42, (2x2)cm, inclusive a superfície chapiscada, emboçada com argamassa de cimento e saibro no traço 1:4, assentadas e rejuntadas com pasta de cimento branco.  Fornecimento e assentamento.</t>
  </si>
  <si>
    <t>RV 10.15.0420 (/)</t>
  </si>
  <si>
    <t>Revestimento com pastilha de vidro VitroColori ou similar, nas cores azul, verde marrom, rosado, caramelo, bege, cinza, preto, pérola, lilás e branco, (2x2)cm, inclusive a superfície chapiscada, emboçada com argamassa de cimento e saibro no traço 1:4, assentadas e rejuntadas com pasta de cimento branco.  Fornecimento e assentamento.</t>
  </si>
  <si>
    <t>RV 10.15.0423 (/)</t>
  </si>
  <si>
    <t>Revestimento com pastilha de vidro VitroColori ou similar, nas cores vermelha, laranja e amarela, (2x2)cm, inclusive a superfície chapiscada, emboçada com argamassa de cimento e saibro no traço 1:4, assentadas e rejuntadas com pasta de cimento branco.  Fornecimento e assentamento.</t>
  </si>
  <si>
    <t>RV 10.15.0430 (/)</t>
  </si>
  <si>
    <t>Revestimento com pastilha de vidro VitroColori ou similar, nas cores azul, verde preto e branco, (3x3)cm, inclusive a superfície chapiscada, emboçada com argamassa de cimento e saibro no traço 1:4, assentadas e rejuntadas com pasta de cimento branco.  Fornecimento e assentamento.</t>
  </si>
  <si>
    <t>RV 10.15.0433 (/)</t>
  </si>
  <si>
    <t>Revestimento com pastilha de vidro VitroColori ou similar, nas cores azul e branco, (5x5)cm, inclusive a superfície chapiscada, emboçada com argamassa de cimento e saibro no traço 1:4, assentadas e rejuntadas com pasta de cimento branco.  Fornecimento e assentamento.</t>
  </si>
  <si>
    <t>RV 10.15.0450 (A)</t>
  </si>
  <si>
    <t>Revestimento com pastilhas cerâmicas foscas, (2,5x2,5)cm, inclusive a superfície chapiscada, emboçada com argamassa de cimento e saibro no traço 1:4, assentadas e rejuntadas com pasta de cimento branco.</t>
  </si>
  <si>
    <t>RV 10.15.0500 (A)</t>
  </si>
  <si>
    <t>Revestimento com pastilha de porcelana de (4x4)cm, Jatobá de 1 qualidade referência JC 1810 ou similar, inclusive chapisco, emboço com argamassa de cimento , areia e saibro no traço 1:2:2, assentes e rejuntadas com nata de cimento branco.  Fornecimento e assentamento.</t>
  </si>
  <si>
    <t>RV 10.20 Revestimentos de Madeira</t>
  </si>
  <si>
    <t>RV 10.20.0050 (/)</t>
  </si>
  <si>
    <t>Chapa de Celotex ou similar, nas dimensões de (1,22 x 2,44)m - 2,98m², espessura de 12mm.  Fornecimento.</t>
  </si>
  <si>
    <t>RV 10.20.0100 (/)</t>
  </si>
  <si>
    <t>Chapa de Duratex ou similar, nas dimensões de (1,22 x 2,75)m - 3,36m², lisa, espessura de 3,2mm.  Fornecimento.</t>
  </si>
  <si>
    <t>RV 10.20.0103 (/)</t>
  </si>
  <si>
    <t>Chapa de Duratex ou similar, nas dimensões de (1,22 x 2,75)m - 3,36m², espessura de 3mm, perfurado. Fornecimento.</t>
  </si>
  <si>
    <t>RV 10.20.0200 (A)</t>
  </si>
  <si>
    <t>Lambri em madeira maciça com folheado de madeira, nas dimensões de 3m de comprimento, 0,10m de largura e espessura de 0,01m, encaixe macho e fêmea, com acabamento em verniz fosco semelhante ao encerado, exclusive transporte.  Fornecimento e montagem.</t>
  </si>
  <si>
    <t>RV 10.25 Revestimentos com Mármores e Granitos</t>
  </si>
  <si>
    <t>RV 10.25.0051 (/)</t>
  </si>
  <si>
    <t>Chapim ou espelho de mármore branco com (3x12 a 18)cm, com 2 polimentos, assentes com argamassa de cimento, saibro e areia no traço 1:2:2 e nata de cimento.</t>
  </si>
  <si>
    <t>RV 10.25.0100 (/)</t>
  </si>
  <si>
    <t>Peitoril de Mármore Branco Nacional, de (2x18)cm, com 2 polimentos, assentes com argamassa de cimento, saibro e areia no traço 1:2:2 e nata de cimento.</t>
  </si>
  <si>
    <t>RV 10.30 Forros</t>
  </si>
  <si>
    <t>RV 10.30.0060 (/)</t>
  </si>
  <si>
    <t>Chapa em MDF, na cor branca, uma face, madindo 2750 x 1840 x 6mm. Fornecimento e colocação</t>
  </si>
  <si>
    <t>RV 10.30.0100 (A)</t>
  </si>
  <si>
    <t>Forro de gesso estafe, em placas fundidas na obra, presas com 6 esbirros de sisal embebidos em nata de gesso, inclusive rejunte das placas e exclusive o emprego de andaimes. Fornecimento e colocação.</t>
  </si>
  <si>
    <t>RV 10.30.0103 (/)</t>
  </si>
  <si>
    <t>Forro falso de gesso, com placas pré-moldadas, de (60x60)cm, de encaixe, presas com 4 tirantes de arame e rejuntadas, exclusive o emprego de andaimes.  Fornecimento e colocação.</t>
  </si>
  <si>
    <t>RV 10.30.0200 (/)</t>
  </si>
  <si>
    <t>Forro de placas Fibraroc ou similar, de fabricação Eucatex ou similar, sobre perfis de ferro branco, suspensos por tirante.  Fornecimento e colocação.</t>
  </si>
  <si>
    <t>RV 10.30.0250 (A)</t>
  </si>
  <si>
    <t>Forro em réguas de madeira aparelhada, macho / fêmea, com (1x10)cm, pregados em sarrafos de madeira aparelhada, de (2x10)cm, espaçados de 50cm.  Fornecimento e colocação.</t>
  </si>
  <si>
    <t>RV 10.30.0256 (A)</t>
  </si>
  <si>
    <t>Forro em madeira tipo colméia, pregado em sarrafos de madeira aparelhada, de (2x10)cm, espaçadas de 50cm.  Fornecimento e colocação, inclusive envernizamento.</t>
  </si>
  <si>
    <t>RV 10.30.0300 (A)</t>
  </si>
  <si>
    <t>Forro em placa de PVC, na cor branca ou gelo, apoiado em perfis metálicos, presos ao teto por tirantes de arame.  Fornecimento e colocação.</t>
  </si>
  <si>
    <t>RV 10.35 Venezianas Verticais de Fachada em Fibro-Cimento (Brise Soleil)</t>
  </si>
  <si>
    <t>RV 10.35.0100 (/)</t>
  </si>
  <si>
    <t>Veneziana vertical (brise soleil) de chapa de fibro-cimento de 20mm de espessura, com 400mm de largura, fixado em cantoneiras de aço, aparafusadas e medida pela área colocada. Fornecimento e colocação.</t>
  </si>
  <si>
    <t>RV 10.40 Venezianas Verticais de Fachada em Alumínio (Brise Soleil)</t>
  </si>
  <si>
    <t>RV 10.40.0050 (/)</t>
  </si>
  <si>
    <t>Veneziana vertical (brise soleil) de chapa de alumínio, com 1,2mm de espessura, aparafusadas e medida pela área colocada. Fornecimento e colocação.</t>
  </si>
  <si>
    <t>RV 10.45 Revestimento de Fórmica e Melamínico</t>
  </si>
  <si>
    <t>RV 10.45.0050 (A)</t>
  </si>
  <si>
    <t>Revestimento de fórmica brilhante, de 1mm de espessura, sobre peças de madeira amplas, como portas, mesas, armários e prateleiras fundas.</t>
  </si>
  <si>
    <t>RV 10.45.0100 (/)</t>
  </si>
  <si>
    <t>Revestimento de fórmica texturizada, de 1,3mm de espessura, em paredes, sobre revestimento lixado e escovado.</t>
  </si>
  <si>
    <t>RV 10.45.0150 (A)</t>
  </si>
  <si>
    <t>Revestimento em painéis MRX-SMEL, melamínicos autoportantes, para uso sobre lâminas de chumbo, em salas radiológicas com sistema de estanqueidade dos Raios X e Gama.</t>
  </si>
  <si>
    <t>RV 10.50 Revestimentos Especiais</t>
  </si>
  <si>
    <t>RV 10.50.0015 (/)</t>
  </si>
  <si>
    <t>Recomposição de revestimento externo de pó-de-pedra, cimento portland e cal hidratada com adição de Rhopopás para consolidação.</t>
  </si>
  <si>
    <t>RV 10.50.0050 (/)</t>
  </si>
  <si>
    <t>Revestimento com barita fina e grossa, inclusive emboço na parede e exclusive chapisco.</t>
  </si>
  <si>
    <t>RV 10.50.0100 (/)</t>
  </si>
  <si>
    <t>Revestimento em paredes, em chapas de Duraplac ou Eucatex ou similar, de 3 mm de espessura, sobre base existente.  Fornecimento e colocação.</t>
  </si>
  <si>
    <t>RV 10.50.0150 (A)</t>
  </si>
  <si>
    <t>Revestimento de filme vinílico com 0,5mm de espessura, conforme projeto.  Fornecimento.</t>
  </si>
  <si>
    <t>RV 10.50.0203 (A)</t>
  </si>
  <si>
    <t>Revestimento de paredes com lençol de chumbo, 1mm de espessura, inclusive adesivos, solventes, parafusos, bucha e obturações de perfurações.  Fornecimento e instalação.</t>
  </si>
  <si>
    <t>RV 10.50.0209 (A)</t>
  </si>
  <si>
    <t>Revestimento de paredes com lençol de chumbo, 2mm de espessura, inclusive adesivos, solventes, parafusos, bucha e obturações de perfurações.  Fornecimento e instalação.</t>
  </si>
  <si>
    <t>RV 10.50.0212 (A)</t>
  </si>
  <si>
    <t>Revestimento de paredes com lençol de chumbo, 3mm de espessura, inclusive adesivos, solventes, parafusos, bucha e obturações de perfurações.  Fornecimento e instalação.</t>
  </si>
  <si>
    <t>RV 10.50.0250 (/)</t>
  </si>
  <si>
    <t>Revestimento texturizado fosco para uso externo sobre superfície camurçada ou concreto liso, com 2mm de espessura, executado com pó crepe ATB da Plasticôte ou similar, na cor indicada, sobre aditivo com 2 demãos de acabamento.</t>
  </si>
  <si>
    <t>RV 15 Revestimentos de Pisos</t>
  </si>
  <si>
    <t>RV 15.05 Pavimentações - Pisos e Contrapisos Cimentados</t>
  </si>
  <si>
    <t>RV 15.05.0050 (/)</t>
  </si>
  <si>
    <t>Base suporte, contrapiso ou camada regularizadora executada com argamassa de cimento e areia no traço 1:5, espessura de 1,5cm.</t>
  </si>
  <si>
    <t>RV 15.05.0053 (/)</t>
  </si>
  <si>
    <t>Base suporte, contrapiso ou camada regularizadora executada com argamassa de cimento e areia no traço 1:5, espessura de 2cm.</t>
  </si>
  <si>
    <t>RV 15.05.0056 (/)</t>
  </si>
  <si>
    <t>Base suporte, contrapiso ou camada regularizadora executada com argamassa de cimento e areia no traço 1:5, espessura de 2,5cm.</t>
  </si>
  <si>
    <t>RV 15.05.0059 (/)</t>
  </si>
  <si>
    <t>Base suporte, contrapiso ou camada regularizadora executada com argamassa de cimento e areia no traço 1:5, espessura de 3cm.</t>
  </si>
  <si>
    <t>RV 15.05.0062 (/)</t>
  </si>
  <si>
    <t>Base suporte, contrapiso ou camada regularizadora executada com argamassa de cimento e areia no traço 1:5, espessura de 3,5cm.</t>
  </si>
  <si>
    <t>RV 15.05.0100 (/)</t>
  </si>
  <si>
    <t>Base suporte ou contrapiso, executado com concreto magro, na espessura de 5cm, no traço 1:3:3, em volume, com juntas formando quadros de (1x1)m, com sarrafos de madeira serrada, incorporados, inclusive preparo do terreno, compactação do solo à maço.</t>
  </si>
  <si>
    <t>RV 15.05.0150 (/)</t>
  </si>
  <si>
    <t>Camada de brita 1, com espessura estimada em 3cm, espalhada manualmente.</t>
  </si>
  <si>
    <t>RV 15.05.0201 (A)</t>
  </si>
  <si>
    <t>Piso cimentado, acabamento áspero ou liso, com 1,5cm de espessura, com argamassa de cimento e areia no traço 1:3, sobre base existente.</t>
  </si>
  <si>
    <t>RV 15.05.0250 (A)</t>
  </si>
  <si>
    <t>Piso cimentado com corante, acabamento áspero ou liso, com 1,5cm de espessura, com argamassa de cimento e areia no traço 1:3, sobre base existente.</t>
  </si>
  <si>
    <t>RV 15.05.0300 (/)</t>
  </si>
  <si>
    <t>Piso cimentado, acabamento áspero ou liso, com juntas batidas formando quadros, com 1,5cm de espessura, com argamassa de cimento e areia no traço 1:3, alisado à colher, sobre base existente.</t>
  </si>
  <si>
    <t>RV 15.05.0351 (/)</t>
  </si>
  <si>
    <t>Piso cimentado impermeável, com 1,5cm de espessura, com argamassa de cimento e areia no traço 1:3 e impermeabilizante tipo Sika 1 ou similar, alisado à colher, sobre base existente.</t>
  </si>
  <si>
    <t>RV 15.05.0400 (/)</t>
  </si>
  <si>
    <t>Rodapé de cimento sobre alvenaria em osso, com (7x2)cm.</t>
  </si>
  <si>
    <t>RV 15.10 Recomposição de Piso Cimentado</t>
  </si>
  <si>
    <t>RV 15.10.0050 (A)</t>
  </si>
  <si>
    <t>Recomposição de piso cimentado, com argamassa de cimento e areia no traço 1:3, com 2cm de espessura, inclusive apicoamento do piso existente.</t>
  </si>
  <si>
    <t>RV 15.10.0100 (B)</t>
  </si>
  <si>
    <t>Recomposição de piso de concreto simples com resistência de 11MPa, com 8cm de espessura, inclusive demolição com equipamento de ar comprimido do piso existente.</t>
  </si>
  <si>
    <t>RV 15.15 Pisos Cerâmicos</t>
  </si>
  <si>
    <t>RV 15.15.0040 (A)</t>
  </si>
  <si>
    <t>Piso de ladrilho cerâmico aparente antiderrapante, Brastec ou similar, (11x22)cm, com 15mm de espessura, nas cores vermelho escuro, vermelho mescla, vermelho claro ou palha, assentes sobre superfície em osso, com argamassa de cimento, saibro e areia no traço 1:2:3, rejuntados com cimento branco e corante.</t>
  </si>
  <si>
    <t>RV 15.15.0050 (A)</t>
  </si>
  <si>
    <t>Piso de ladrilhos cerâmicos anti-derrapante, Gail ou similar, (11,5x24)cm, com 14mm de espessura, nas cores pêssego, vermelho, chocolate ou castor, assentes sobre superfície em osso, com argamassa de cimento, saibro e areia no traço 1:2:3, rejuntados com cimento branco e corante.</t>
  </si>
  <si>
    <t>RV 15.15.0075 (/)</t>
  </si>
  <si>
    <t>Revestimento de piso com cerâmica linha Laser anti-derrapante, cor gelo, da Portobello ou similar, de (30x30)cm, assente sobre superfície em osso com argamassa de cimento, saibro e areia no traço 1:2:3, e rejuntado com rejunte com E-Flex da Portobello ou similar.  Fornecimento e colocação.</t>
  </si>
  <si>
    <t>RV 15.15.0081 (A)</t>
  </si>
  <si>
    <t>Revestimento de piso com porcelanato antiderrapante (50x50)cm, linha Arqtec Panna ou Platina No-Slip da Eliane ou similar, assentado com argamassa colante tipo AC III Ligamax Performance da Eliane ou similar e rejuntado com produto em pó monocomponente tipo II junta Plus superativado da Eliane ou similar. Exclusive contrapiso. Fornecimento e colocação.</t>
  </si>
  <si>
    <t>RV 15.15.0100 (/)</t>
  </si>
  <si>
    <t>Piso em mosaico de azulejos de várias origens, com argamassa de cimento e areia, no traço 1:3, sobre base já existente.</t>
  </si>
  <si>
    <t>RV 15.15.0150 (A)</t>
  </si>
  <si>
    <t>Revestimento de piso, com cerâmica (20x20)cm, Cecrisa linha Stadium Jenel WH ou similar, assentes sobre superfícies osso com argamassa de cimento, saibro e areia no traço 1:2:3, rejuntados com cimento branco e corante.</t>
  </si>
  <si>
    <t>RV 15.15.0200 (B)</t>
  </si>
  <si>
    <t>Revestimento de piso com cerâmica (45x45)cm, linha cargo plus na cor white, gray ou bone da Eliane ou similar, assentado com argamassa colante tipo AC III Ligamax Performance da Eliane ou similar e rejuntado com produto em pó monocomponente tipo II junta Plus superativado da Eliane ou similar. Exclusive contrapiso. Fornecimento e colocação.</t>
  </si>
  <si>
    <t>RV 15.15.0210 (A)</t>
  </si>
  <si>
    <t>Revestimento de piso com porcelanato (50x50)cm, linha Panna plus da Eliane ou similar, assentado com argamassa colante tipo AC III Ligamax Performance da Eliane ou similar e rejuntado com produto em pó monocomponente tipo II junta Plus superaditivado da Eliane ou similar. Exclusive contrapiso. Fornecimento e colocação.</t>
  </si>
  <si>
    <t>RV 15.17 Revestimentos de Porcelanatos</t>
  </si>
  <si>
    <t>RV 15.17.0500 (/)</t>
  </si>
  <si>
    <t>Revestimento de piso, porcelanato linha Progetto Dolman Nat, Portobello ou similar, de (45 x 45)cm assente sobre superfície em osso com argamassa de cimento, saibro e areia no traço 1:2:3, e rejuntado com rejunte E-flex de Portobello ou similar. Fornecimento e colocação.</t>
  </si>
  <si>
    <t>RV 15.17.0800 (/)</t>
  </si>
  <si>
    <t>Revestimento de piso, porcelanato linha Essencial Granilite Cinza STR Boldt, Portobello ou similar, de (45 x 45)cm assente sobre superfície em osso com argamassa de cimento, saibro e areia no traço 1:2:3, e rejuntado com rejunte E-flex de Portobello ou similar. Fornecimento e colocação.</t>
  </si>
  <si>
    <t>RV 15.20 Pisos de Granito e Mármore</t>
  </si>
  <si>
    <t>RV 15.20.0100 (A)</t>
  </si>
  <si>
    <t>Assentamento de lajões ou placas de granito em calçadas de logradouros ou superfícies niveladas, com rejuntamento de argamassa de cimento e areia, no traço 1:3, exclusive o fornecimento das pedras.</t>
  </si>
  <si>
    <t>RV 15.20.0150 (A)</t>
  </si>
  <si>
    <t>Capa degrau de Mármore Branco Nacional de (3x28)cm, com 1 polimento, assentes com recobrimento de nata de cimento sobre argamassa de cimento, saibro e areia no traço 1:2:2.</t>
  </si>
  <si>
    <t>RV 15.20.0200 (/)</t>
  </si>
  <si>
    <t>Granito rústico em placas de (50x50)cm, espessura de 3 a 4cm, com corte manual. Fornecimento.</t>
  </si>
  <si>
    <t>RV 15.20.0250 (/)</t>
  </si>
  <si>
    <t>Placa de granito Cinza Andorinha, sem acabamento, com espessura de 2cm, para forração de piso.  Fornecimento.</t>
  </si>
  <si>
    <t>RV 15.20.0300 (A)</t>
  </si>
  <si>
    <t>Piso de  placas de Mármore Branco Nacional, com 2 polimentos, assentes com recobrimento de nata de cimento, saibro e areia no traço 1:2:2.</t>
  </si>
  <si>
    <t>RV 15.20.0350 (A)</t>
  </si>
  <si>
    <t>Revestimento com granito Capão Bonito, em placa de 2cm de espessura, acabamento polido, assentado sobre terreno nivelado, argamassa de cimento e areia no traço 1:3.  Fornecimento e colocação.</t>
  </si>
  <si>
    <t>RV 15.20.0353 (A)</t>
  </si>
  <si>
    <t>Revestimento com granito Capão Bonito, em placa de 2cm de espessura, acabamento apicoado, assentado sobre terreno nivelado, argamassa de cimento e areia no traço 1:3.  Fornecimento e colocação.</t>
  </si>
  <si>
    <t>RV 15.20.0400 (/)</t>
  </si>
  <si>
    <t>Revestimento de granito Cinza Andorinha, com acabamento serrado, para piso, em placas de (150x60x3)cm.  Fornecimento.</t>
  </si>
  <si>
    <t>RV 15.20.0403 (/)</t>
  </si>
  <si>
    <t>Revestimento de granito Cinza Andorinha, com acabamento serrado, para rodapé, com 7cm de altura e 2cm de espessura.  Fornecimento.</t>
  </si>
  <si>
    <t>RV 15.20.0406 (A)</t>
  </si>
  <si>
    <t>Revestimento com granito Cinza levigado, em placa de (40x40)cm, com 3cm de espessura, assentado sobre base existente, com argamassa de cimento e areia no traço de 1:3.  Fornecimento e colocação.</t>
  </si>
  <si>
    <t>RV 15.20.0409 (A)</t>
  </si>
  <si>
    <t>Revestimento com granito Cinza flameado, em placa de (40x40)cm, com 3cm de espessura, assentado sobre base existente, com argamassa de cimento e areia no traço de 1:3.  Fornecimento e colocação.</t>
  </si>
  <si>
    <t>RV 15.20.0412 (A)</t>
  </si>
  <si>
    <t>Revestimento com granito Cinza serrado e face natural, em placa de (40x40)cm classificado, com 3cm de espessura, assentado sobre base existente, com argamassa de cimento e areia no traço de 1:3.  Fornecimento e colocação.</t>
  </si>
  <si>
    <t>RV 15.20.0450 (A)</t>
  </si>
  <si>
    <t>Revestimento com granito Juparaná, em placa de (40x40)cm com 2cm de espessura, acabamento polido, para piso, assentes sobre argamassa de cimento, saibro e areia no traço 1:2:2.  Fornecimento e colocação.</t>
  </si>
  <si>
    <t>RV 15.20.0500 (A)</t>
  </si>
  <si>
    <t>Revestimento com granito Rosa flameado, em placa de (40x40)cm, com 3cm de espessura, assentado sobre base existente, com argamassa de cimento e areia no traço de 1:3.  Fornecimento e colocação.</t>
  </si>
  <si>
    <t>RV 15.20.0503 (A)</t>
  </si>
  <si>
    <t>Revestimento com granito Rosa levigado, em placa de (40x40)cm, com 3cm de espessura, assentado sobre base existente, com argamassa de cimento e areia no traço de 1:3.  Fornecimento e colocação.</t>
  </si>
  <si>
    <t>RV 15.20.0506 (A)</t>
  </si>
  <si>
    <t>Revestimento com granito Rosa serrado e face natural, em placa de (40x40)cm classificado, com 3cm de espessura, assentado sobre base existente, com argamassa de cimento e areia no traço de 1:3.  Fornecimento e colocação.</t>
  </si>
  <si>
    <t>RV 15.20.0550 (/)</t>
  </si>
  <si>
    <t>Rodapé de granito, boleado, com (10x2)cm.  Fornecimento e colocação.</t>
  </si>
  <si>
    <t>RV 15.20.0600 (/)</t>
  </si>
  <si>
    <t>Soleira de granito com (15x3)cm, assente com recobrimento de nata de cimento sobre argamassa de cimento e areia, no traço 1:2.</t>
  </si>
  <si>
    <t>RV 15.20.0650 (A)</t>
  </si>
  <si>
    <t>Soleira de Mármore Branco Nacional de (3x25)cm, com 2 polimentos, assentes com recobrimento de nata de cimento sobre argamassa de cimento, saibro e areia no traço 1:2:2.</t>
  </si>
  <si>
    <t>RV 15.20.0653 (A)</t>
  </si>
  <si>
    <t>Soleira de  Mármore Branco Nacional de (3x13)cm, com 2 polimentos, assentes com recobrimento de nata de cimento sobre argamassa de cimento, saibro e areia no traço 1:2:2.</t>
  </si>
  <si>
    <t>RV 15.20.0700 (A)</t>
  </si>
  <si>
    <t>Piso de granito apicoado Cinza Andorinha, sobre terreno nivelado, com argamassa de cimento e areia, no traço 1:3, sendo a peça de (40x40x3)cm.</t>
  </si>
  <si>
    <t>RV 15.25 Pisos de Concreto e Plaqueamento</t>
  </si>
  <si>
    <t>RV 15.25.0050 (/)</t>
  </si>
  <si>
    <t>Camada impermeabilizadora de piso, de concreto simples, com 8cm de espessura no traço de 1:3:4, em volume, com impermeabilizante Sika 1 ou similar.</t>
  </si>
  <si>
    <t>RV 15.25.0100 (C)</t>
  </si>
  <si>
    <t>Piso de concreto simples com resistencia de 15 MPa (traço em volume: 1:2 1/2:4), preparado em betoneira com 8cm de espessura, inclusive preparo manual do terreno.</t>
  </si>
  <si>
    <t>RV 15.25.0103 (A)</t>
  </si>
  <si>
    <t>Piso de concreto simples, 8cm de espessura, com resistência característica à compressão de 18Mpa, formando quadrados de (1,50x1,50)m de junta serrada, exclusive preparo de terreno.</t>
  </si>
  <si>
    <t>RV 15.25.0150 (/)</t>
  </si>
  <si>
    <t>Pátio de concreto, 8cm de espessura,no traço 1:3:3, em volume, formando quadros de (1,00x1,00)m, com sarrafos de madeira serrada, incorporados, exclusive preparo terreno.</t>
  </si>
  <si>
    <t>RV 15.25.0153 (/)</t>
  </si>
  <si>
    <t>Pátio de concreto, 10cm de espessura no traço 1:2:3, em volume, formando quadros de (1,50x1,50)m, com sarrafos de madeira serrada, incorporados, exclusive preparo terreno.</t>
  </si>
  <si>
    <t>RV 15.25.0156 (/)</t>
  </si>
  <si>
    <t>Pátio de concreto, 12cm de espessura no traço 1:2:2,5, em volume, formando quadros de (1,50x1,50)m, com sarrafos de madeira serrada, incorporados, exclusive preparo terreno.</t>
  </si>
  <si>
    <t>RV 15.25.0200 (B)</t>
  </si>
  <si>
    <t>Pavimentação em placas de (40x80x10)cm, de concreto (fck=11MPa) com armação de tela Telcon Q-61 ou similar, junta 2cm, inclusive preparo do terreno.</t>
  </si>
  <si>
    <t>RV 15.25.0203 (B)</t>
  </si>
  <si>
    <t>Pavimentação em placas de concreto Fck=15Mpa, medindo (40x80x10)cm, com armação de tela Telcon Q-61 ou similar, junta de 2cm, inclusive acabamento da placa no próprio concreto com desempenadora de aço e preparo do terreno.</t>
  </si>
  <si>
    <t>RV 15.25.0206 (B)</t>
  </si>
  <si>
    <t>Pavimentação em placas de concreto Fck=18Mpa, medindo (40x80x10)cm, com armação de tela Telcon Q-61 ou similar, junta de 2cm, inclusive acabamento da placa no próprio concreto com desempenadora de aço e preparo do terreno.</t>
  </si>
  <si>
    <t>RV 15.25.0250 (A)</t>
  </si>
  <si>
    <t>Revestimento com argamassa de cimento e areia no traço 1:4, Sikafix ou similar, com 2cm de espessura, inclusive chapisco.</t>
  </si>
  <si>
    <t>RV 15.30 Pisos de Marmorite e Outros</t>
  </si>
  <si>
    <t>RV 15.30.0050 (A)</t>
  </si>
  <si>
    <t>Escada de marmorite, composta de capa e espelho pré-moldados em oficina e assentados na obra, feito o marmorite com grana nº 1 de Mármore Branco Nacional, e cimento Portland, em camada de 6mm.  Esta especificação se refere a escadas com largura total das 2 peças de 0,45m e compreendendo 1m linear do conjunto de capa e espelho.</t>
  </si>
  <si>
    <t>RV 15.30.0053 (A)</t>
  </si>
  <si>
    <t>Escada de marmorite, composta de capa e espelho pré-moldados em oficina e assentados na obra, feito o marmorite com grana nº 1 de mármore na cor preta nacional, e cimento Portland, em camada de 6mm.  Esta especificação se refere a escadas com largura total das 2 peças de 0,45m e compreendendo 1m linear do conjunto de capa e espelho.</t>
  </si>
  <si>
    <t>RV 15.30.0100 (/)</t>
  </si>
  <si>
    <t>Piso de marmorite, compreendendo: a) lastro, com 4cm de espessura média, de argamassa de cimento e areia grossa no traço 1:4; b) camada de marmorite, com 1cm de espessura, feita com grana nº 1 de Mármore Branco Nacional e cimento Portland, superfície estucada após a fundição, com 3 polimentos mecânicos.</t>
  </si>
  <si>
    <t>RV 15.30.0103 (/)</t>
  </si>
  <si>
    <t>Piso de marmorite, compreendendo: a) lastro, com 4cm de espessura média, de argamassa de cimento e areia grossa no traço 1:4; b) camada de marmorite, com 1cm de espessura, feita com grana nº 1 de mármore na cor preta nacional e cimento Portland, superfície estucada após a fundição, com 3 polimentos mecânicos.</t>
  </si>
  <si>
    <t>RV 15.30.0150 (/)</t>
  </si>
  <si>
    <t>Piso de granitina compreendendo: a) lastro com 4cm de espessura média, de argamassa de cimento e areia grossa no traço 1:4; b) camada de granitina com 3cm de espessura, feita com grana nº 1 de granito preto nacional e cimento Portland, superfície estucada após fundição, sem polimento.</t>
  </si>
  <si>
    <t>RV 15.30.0153 (/)</t>
  </si>
  <si>
    <t>Piso de granitina compreendendo: a) lastro com 4cm de espessura média, de argamassa de cimento e areia grossa no traço 1:4; b) camada de granitina com 3cm de espessura, feita com grana nº 1 de granito vermelho nacional e cimento Portland, superfície estucada após fundição, sem polimento.</t>
  </si>
  <si>
    <t>RV 15.30.0200 (/)</t>
  </si>
  <si>
    <t>Rodapé de marmorite, fundido no local, com 10cm de altura, 1cm de espessura, terminando em canto reto junto ao piso, feito com cimento Portland e grana nº 1 de mármore na cor branca nacional, com polimento manual.  O marmorite é executado sobre emboço prévio não incluído nesta.</t>
  </si>
  <si>
    <t>RV 15.30.0203 (/)</t>
  </si>
  <si>
    <t>Rodapé de marmorite, fundido no local, com 10cm de altura, 1cm de espessura, terminando em canto reto junto ao piso, feito com cimento Portland e grana nº 1 de mármore na cor preta nacional, com polimento manual.  O marmorite é executado sobre emboço prévio não incluído nesta.</t>
  </si>
  <si>
    <t>RV 15.35 Juntas para Piso</t>
  </si>
  <si>
    <t>RV 15.35.0100 (/)</t>
  </si>
  <si>
    <t>Junta plástica (17x3)mm, para pisos contínuos.  Fornecimento e colocação.</t>
  </si>
  <si>
    <t>RV 15.38 Pisos de Alta Resistência</t>
  </si>
  <si>
    <t>RV 15.38.0050 (/)</t>
  </si>
  <si>
    <t>Degrau de escada de argamassa granítica Korodur, na cor granítica, inclusive 3 polimentos.</t>
  </si>
  <si>
    <t>RV 15.38.0053 (A)</t>
  </si>
  <si>
    <t>Degrau de escada de argamassa granítica Korodur, na cor preta, inclusive 3 polimentos.</t>
  </si>
  <si>
    <t>RV 15.38.0100 (/)</t>
  </si>
  <si>
    <t>Piso de argamassa granítica Korodur-PL ou similar, com espessura de 0,8cm, na cor natural do cimento, inclusive base suporte em argamassa de cimento e areia no traço 1:3, espessura de 2,2cm, e 3 polimentos mecânicos.</t>
  </si>
  <si>
    <t>RV 15.38.0103 (/)</t>
  </si>
  <si>
    <t>Piso de argamassa granítica Korodur-PL ou similar, com espessura de 0,8cm, na cor preta, inclusive base suporte em argamassa de cimento e areia no traço 1:3, espessura de 2,2cm, e polimentos mecânicos.</t>
  </si>
  <si>
    <t>RV 15.38.0150 (/)</t>
  </si>
  <si>
    <t>Piso de argamassa granítica com agregados metálicos de alta dureza, Korodur-WH ou similar, com espessura de 0,8cm, na cor natural do cimento, inclusive contrapiso de cimento e areia no traço 1:3, espessura de 3,2cm, e acabamento anti-derrapante.</t>
  </si>
  <si>
    <t>RV 15.38.0153 (/)</t>
  </si>
  <si>
    <t>Piso de argamassa granítica Korodur-PL ou similar, com espessura de 0,8cm, na cor vermelha, inclusive base suporte em argamassa de cimento e areia no traço 1:3, espessura de 2,2cm, junta plástica e polimentos mecânicos.</t>
  </si>
  <si>
    <t>RV 15.38.0200 (A)</t>
  </si>
  <si>
    <t>Revestimento de placas Pré-moldadas, vibro prensadas, constituídas de agregados minerais moídos de alta resistência e cimento estrutural, nas dimensões de (40x40x03)cm, assentado sobre base existente.  Fornecimento e colocação.</t>
  </si>
  <si>
    <t>RV 15.38.0250 (/)</t>
  </si>
  <si>
    <t>Rodapé de argamassa Korodur ou similar, com 10cm de altura, na cor natural do cimento, inclusive 3 polimentos.</t>
  </si>
  <si>
    <t>RV 15.38.0253 (A)</t>
  </si>
  <si>
    <t>Rodapé de argamassa Korodur ou similar, com 10cm de altura, na cor preta, inclusive 3 polimentos.</t>
  </si>
  <si>
    <t>RV 15.38.0256 (/)</t>
  </si>
  <si>
    <t>Rodapé de argamassa Korodur-WH ou similar, com 10cm de altura, na cor natural do cimento, acabamento desempenado.</t>
  </si>
  <si>
    <t>RV 15.40 Pisos Vinílicos</t>
  </si>
  <si>
    <t>RV 15.40.0051 (/)</t>
  </si>
  <si>
    <t>Piso vinílico nacional homogêneo, padrão com "flash" ou com "discretos veios", nas dimensões de (30x30)cm, espessura de 2,0mm, inclusive adesivo e tratamento com cera de Uretano fortificado, tipo Paviflex - linha Classic ou Intensity ou similar. Fornecimento e instalação.</t>
  </si>
  <si>
    <t>RV 15.40.0054 (/)</t>
  </si>
  <si>
    <t>Piso vinílico nacional, homogêneo, padrão "mesclado" ou "mesclado com veios passantes" nas dimensões de (30x30)cm, espessura de 2,0mm, inclusive adesivo e tratamento do piso com cera de uretano fortificado, tipo Paviflex - linha Dinamic ou similar. Fornecimento e colocação.</t>
  </si>
  <si>
    <t>RV 15.40.0103 (A)</t>
  </si>
  <si>
    <t>Piso vinílico nacional homogêneo, padrão "liso", nas dimensões de (30x30)cm, espessura de 2,0mm, inclusive adesivo e tratamento com cera de Uretano fortificado, tipo Paviflex - linha Chroma ou similar.  Fornecimento e colocação.</t>
  </si>
  <si>
    <t>RV 15.40.0110 (/)</t>
  </si>
  <si>
    <t>Piso vinílico homogêneo, linha Sixty Thru, padrão mesclado, com veios passantes em toda espessura, 07 cores, em placas semiflexíveis de (60x60)cm, espessura de 2,0mm, isento de borracha, impermeabilidade a água &lt;4%, Classe de Uso 33, uso pesado, Norma EN685, com impermeabilização com cera a base de uretano fortificado, tipo Becker ou similar.</t>
  </si>
  <si>
    <t>RV 15.40.0151 (/)</t>
  </si>
  <si>
    <t>Piso vinílico nacional homogêneo, padrão com "flash" ou "discretos veios", nas dimensões (30x30)cm, espessura: 3,2mm, inclusive adesivo e tratamento com cera de uretano fortificado, tipo Paviflex - linha intensity ou similar. Fornecimento e colocação.</t>
  </si>
  <si>
    <t>RV 15.40.0200 (A)</t>
  </si>
  <si>
    <t>Suporte curvo e perfil de arremate para piso vinílico.  Fornecimento e colocação.</t>
  </si>
  <si>
    <t>RV 15.40.0201 (/)</t>
  </si>
  <si>
    <t>Piso vinílico nacional homogêneo, padrão "liso", nas dimensões de (30x30)cm, espessura de 3,2mm, inclusive adesivo e tratamento com cera de uretano fortificado, tipo Paviflex - Linha Chroma ou similar. Fornecimento e colocação.</t>
  </si>
  <si>
    <t>RV 15.40.0300 (/)</t>
  </si>
  <si>
    <t>Piso vinílico nacional heterogêneo, padrão "mesclado" ou "pontilhado", nas dimensões (2,00x20,00)m espessura de 2,0mm, inclusive adesivo, tratamento com cera de uretano fortificado e juntas soldadas a quente, tipo Absolute - linha Lino ou Cosmic ou similar. Fornecimento e colocação.</t>
  </si>
  <si>
    <t>RV 15.40.0350 (/)</t>
  </si>
  <si>
    <t>Piso vinílico nacional heterogêneo, padrão "pigmentado", nas dimensões (2,00x20,00)m, espessura de 2,0mm, inclusive adesivo, tratamento com cera de uretano fortificado e juntas soldadas a quente, tipo Absolute - Linha Totalsafe ou similar. Fornecimento e colocação.</t>
  </si>
  <si>
    <t>RV 15.40.0400 (/)</t>
  </si>
  <si>
    <t>Piso vinílico nacional heterogêneo, padrão "liso" ou "mesclado" ou "pontilhado", nas dimensões (2,00x20,00)m, espessura de 3,0mm, inclusive adesivo, tratamento com cera de uretano fortificado e juntas soldadas a quente, tipo Absolute - linha Acoustic Uni ou similar. Fornecimento e colocação.</t>
  </si>
  <si>
    <t>RV 15.40.0425 (/)</t>
  </si>
  <si>
    <t>Piso vinílico homogêneo linha Micra Premium - fabricação TARKETT FADEMAC ou similar com 2,0mm de espessura disponível em mantas de 2,00m de largura x 23,00m de comprimento.  Composto de resina de PVC, plastificantes, pigmentos, cargas minerais e com fungicida incorporado em sua massa, tornando-o resistentes aos fungos e bactérias.  Acabamento superficial com tratamento em PUR Reforçado (Poliuretano Reforçado).  Atendendo as normas: EN 685 - Para classificação de uso como 34 e 43, EN ISO 13501 - 1 - Para resistência ao fogo como Bl s1 Categoria 1 Classe B.  Fornecimento e colocação.</t>
  </si>
  <si>
    <t>RV 15.40.0500 (/)</t>
  </si>
  <si>
    <t>Piso vinílico nacional homogêneo anti-estático, dissipador de energia, padrão "mesclado", nas dimensões de (61x61)cm, espessura de 2,0mm, resistência de 5x(10) 8 - 1x(10) 9 ohms, composto de fibras condutivas de carbono tipo Pavifloor - linha Elite ou similar.</t>
  </si>
  <si>
    <t>RV 15.40.0550 (/)</t>
  </si>
  <si>
    <t>Piso vinílico nacional homogêneo condutivo, padrão "liso", nas dimensões de (61x61)cm, espessura de 2,0mm, resistência de 2,5x(10)4 - 1x(10)6 ohms, composto de fibras condutivas de carbono, tipo Traffic ELS ou similar. Fornecimento e colocação.</t>
  </si>
  <si>
    <t>RV 15.40.0600 (/)</t>
  </si>
  <si>
    <t>Cordão de solda para fusão a quente em juntas de pisos vinílicos flexíveis, tipo Absolute ou similar. Fornecimento e colocação.</t>
  </si>
  <si>
    <t>RV 15.40.0700 (/)</t>
  </si>
  <si>
    <t>Testeira de resina de PVC nas dimensões de (50x43)mm, espessura: 3,2mm, tipo Paviflex ou similar. Fornecimento e colocação.</t>
  </si>
  <si>
    <t>RV 15.45 Carpetes</t>
  </si>
  <si>
    <t>RV 15.45.0025 (/)</t>
  </si>
  <si>
    <t>Carpete de polipropileno, com filamento contínuo, construção Tufting, espessura total de 5mm, textura Bouclê Mescla, modelo Austin, na cor Sand 250, Tabacow ou similar.  Fornecimento.</t>
  </si>
  <si>
    <t>RV 15.45.0030 (/)</t>
  </si>
  <si>
    <t>Carpete de polipropileno, com superfície em nylon Rhodianyl, construção Tufting, espessura total de 8mm, textura aveludada, modelo Grand Nylon Plus, na cor bege rosado 243, Tabacow ou similar.  Fornecimento.</t>
  </si>
  <si>
    <t>RV 15.45.0050 (/)</t>
  </si>
  <si>
    <t>Forração de piso com carpete Carpete de fibra artificial sintética, com espessura de 4,5mm, Durafelti, São Carlos ou similar.</t>
  </si>
  <si>
    <t>RV 15.45.0100 (/)</t>
  </si>
  <si>
    <t>Forração de piso com carpete de nylon, com 6mm de espessura, sobre base existente.</t>
  </si>
  <si>
    <t>RV 15.45.0150 (/)</t>
  </si>
  <si>
    <t>Forração de piso com carpete de fibras de polipropileno e resinas sintéticas, agulhado vertical com relevo tipo Loop, 06 cores lisas, espessura de 5mm, peso 700g, em rolos de 2m de largura x 30m de comprimento.</t>
  </si>
  <si>
    <t>RV 15.50 Tapetes</t>
  </si>
  <si>
    <t>RV 15.50.0050 (A)</t>
  </si>
  <si>
    <t>RV 15.50.0100 (A)</t>
  </si>
  <si>
    <t>RV 15.50.0150 (A)</t>
  </si>
  <si>
    <t>Tapete em rolo, anti-alérgico e anti-estático, com espessura de 6mm, Avanti ou similar, modelo Carpett PP3000, na cor castor 8502.  Fornecimento e colocação.</t>
  </si>
  <si>
    <t>RV 15.55 Pisos de Madeira</t>
  </si>
  <si>
    <t>RV 15.55.0020 (/)</t>
  </si>
  <si>
    <t>Chapim em madeira aparelhada com largura de 0,40m.  Fornecimento.</t>
  </si>
  <si>
    <t>RV 15.55.0040 (A)</t>
  </si>
  <si>
    <t>Peças em madeira aparelhada de (120 x 35 x 3)cm, para forração de degraus.  Fornecimento.</t>
  </si>
  <si>
    <t>RV 15.55.0050 (C)</t>
  </si>
  <si>
    <t>Piso em réguas de madeira aparelhada (tábua corrida), com 10cm de largura, 2cm de espessura, pregado sobre réguas do mesmo material, embutidas em contrapiso, inclusive este.</t>
  </si>
  <si>
    <t>RV 15.55.0053 (A)</t>
  </si>
  <si>
    <t>Piso de tacos de madeira aparelhada, de (7 x 21)cm, pixados e incrustados com pedriscos, assentados em argamassa de cimento e saibro, traço 1:6, exclusive serviços de calafate.</t>
  </si>
  <si>
    <t>RV 15.57 Piso em Ladrilho Hidráulico</t>
  </si>
  <si>
    <t>RV 15.57.0100 (/)</t>
  </si>
  <si>
    <t>Piso em ladrilho hidráulico tratado 25 dados (20x20)cm, na cor cinza.  Fornecimento, assentamento e tratamento.</t>
  </si>
  <si>
    <t>RV 15.60 Pisos de Pedra Portuguesa</t>
  </si>
  <si>
    <t>RV 15.60.0050 (/)</t>
  </si>
  <si>
    <t>Pedra Portuguesa.  Fornecimento.</t>
  </si>
  <si>
    <t>RV 15.60.0100 (A)</t>
  </si>
  <si>
    <t>Piso de pedra portuguesa, conforme item RV 15.60.0150, incluindo base de concreto magro de 3cm de espessura.</t>
  </si>
  <si>
    <t>RV 15.60.0150 (/)</t>
  </si>
  <si>
    <t>Piso de pedra portuguesa, assentado sobre mistura de cimento e saibro no traço 1:5, inclusive acerto do terreno.  Fornecimento e colocação.</t>
  </si>
  <si>
    <t>RV 15.60.0200 (A)</t>
  </si>
  <si>
    <t>Piso de pedra portuguesa, em desenho simples, com aproximadamente 25% de pedra preta, 25% de pedra vermelha e 50% de pedra branca, assentado sobre mistura de cimento e saibro no traço 1:5, inclusive acerto do terreno.  Fornecimento e colocação.</t>
  </si>
  <si>
    <t>RV 15.60.0203 (/)</t>
  </si>
  <si>
    <t>Piso de pedra portuguesa, em desenho simples, com aproximadamente 40% de pedra preta e 60% de pedra branca, assentado sobre mistura de cimento e saibro no traço 1:5, inclusive acerto do terreno.  Fornecimento e colocação.</t>
  </si>
  <si>
    <t>RV 15.60.0250 (/)</t>
  </si>
  <si>
    <t>Piso de pedra portuguesa branca e preta, em faixa assentada sobre mistura de cimento e saibro no traço 1:5, inclusive acerto do terreno.  Fornecimento e colocação.</t>
  </si>
  <si>
    <t>RV 15.60.0253 (/)</t>
  </si>
  <si>
    <t>Piso de pedra portuguesa vermelha, em faixa assentada sobre mistura de cimento e saibro no traço 1:5, inclusive acerto de terreno.  Fornecimento e colocação.</t>
  </si>
  <si>
    <t>RV 15.65 Recomposição de Pedra Portuguesa</t>
  </si>
  <si>
    <t>RV 15.65.0050 (/)</t>
  </si>
  <si>
    <t>Recomposição de pavimentação de pedra portuguesa, assentada com farofa de cimento e saibro no traço 1:5, inclusive fornecimento do material para rejuntamento e exclusive a pedra.</t>
  </si>
  <si>
    <t>RV 15.70 Pisos de Borracha</t>
  </si>
  <si>
    <t>RV 15.70.0050 (A)</t>
  </si>
  <si>
    <t>Piso de borracha, em rolo de 1,40m de largura, superfície Grão de Arroz, espessura de 3,0mm, na cor preta, Mercur ou similar.  Fornecimento e colocação.</t>
  </si>
  <si>
    <t>RV 15.70.0150 (A)</t>
  </si>
  <si>
    <t>Piso de Plurigoma ou similar, pastilhado, de 3mm de espessura, placas de (50x50)cm, sobre base existente, com colocação.</t>
  </si>
  <si>
    <t>RV 15.75 Pisos de Ardósia</t>
  </si>
  <si>
    <t>RV 15.75.0050 (A)</t>
  </si>
  <si>
    <t>Piso de ardósia ferrugem, em placas de (25x25)cm, inclusive argamassa de assentamento com espessura de 3cm.  Fornecimento e colocação.</t>
  </si>
  <si>
    <t>RV 15.75.0100 (A)</t>
  </si>
  <si>
    <t>Piso de ardósia polida cinza, em placas de (40x40)cm, inclusive argamassa de assentamento com espessura de 3cm. Fornecimento e colocação.</t>
  </si>
  <si>
    <t>RV 15.80 Piso Elevado</t>
  </si>
  <si>
    <t>RV 15.80.0050 (/)</t>
  </si>
  <si>
    <t>Piso elevado Dimopiso ou similar, em placas de (60x60)cm com espessura de 40mm, estruturado por suportes telescópicos com altura de 20cm, revestido com Paviflex ou similar.  Fornecimento e colocação.</t>
  </si>
  <si>
    <t>RV 15.85 Piso de  pedra São Thomé</t>
  </si>
  <si>
    <t>RV 15.85.0050 (A)</t>
  </si>
  <si>
    <t>Piso de pedra São Thomé, em placas de (30x30)cm, (38x38)cm, (48x48)cm e (58x58)cm com espessura de 2cm, inclusive argamassa de assentamento com espessura de 3,0cm.  Fornecimento e colocação.</t>
  </si>
  <si>
    <t>RV 15.90 Pisos Sintéticos</t>
  </si>
  <si>
    <t>RV 15.90.0040 (/)</t>
  </si>
  <si>
    <t>Camada amortecedora drenante para gramado sintético, de partículas de borracha SBR reciclada e peneirada, misturadas mecânicamente e aglutinadas com adesivo binder de poliuretano monocomponente, moldada no local com rolo temo-compactador e com espessura de 10mm.  Fornecimento e colocação.</t>
  </si>
  <si>
    <t>RV 15.90.0100 (/)</t>
  </si>
  <si>
    <t>Revestimento em mantas pré-fabricadas, de partículas de borracha aglutinadas com poliuretano especial MDI, submetidas a 40t de compressão e laminados com espessura constante e densidade controlada de 760g/m3, fixada ao contrapiso com adesivo de poliuretano bicomponente e adicionado a 02 (duas) camadas superiores de líquido autonivelante de resina de poliuretano bicomponente na cor vermelha com grânulos finos de EPDM (0,5 a 1,5mm de diâmetro) aplicados em spray na proporção de 600g/m2 com superfície final sem emenda.  Fornecimento.</t>
  </si>
  <si>
    <t>RV 15.90.0103 (A)</t>
  </si>
  <si>
    <t>Revestimento em mantas pré-fabricadas, de partículas de borracha aglutinadas com poliuretano especial MDI, submetidas a 40t de compressão e laminados com espessura constante e densidade controlada de 760g/m3, fixada com adesivo de poliuretano bicomponente e adicionado 02 (duas) camadas superiores de líquido autonivelante de resina de poliuretano bicomponente na cor vermelha com grânulos finos de EPDM (0,5 a 1,5mm de diâmetro) aplicados em Spray na proporção de 600g/m2 com superfície final sem emenda.  Fornecimento e colocação.</t>
  </si>
  <si>
    <t>RV 15.90.0106 (A)</t>
  </si>
  <si>
    <t>Revestimento em mantas pré-fabricadas, de partículas de borracha aglutinadas com poliuretano especial MDI, submetidas a 40t de compressão e laminados com espessura constante e densidade controlada de 760g/m3, fixada com adesivo de poliuretano bicomponente e adicionado uma camada superior moldada no local de resina de poliuretano também bicomponente autonivelante especial na cor vermelha, recoberta com camada de grânulos de borracha especial EPDM de alta resistência ao uso (acima de 1,5 a 3,5mm de diâmetro).  Fornecimento e colocação.</t>
  </si>
  <si>
    <t>RV 15.90.0109 (A)</t>
  </si>
  <si>
    <t>Revestimento em manta pré-fabricadas de alto impacto para piso de alta resistência, especial para academias e afins, composta de partículas de borracha especial SBR e grânulos coloridos de borracha EPDM, aglutinadas com poliuretano MDI, submetidas a 40t de compressão e laminadas com espessura constante de 6mm, dureza shore a 50 e densidade de 1000Kg/m3, colado com adesivo de poliuretano bi-componente a prova d'água.  Fornecimento e colocação.</t>
  </si>
  <si>
    <t>RV 15.90.0112 (A)</t>
  </si>
  <si>
    <t>Revestimento em manta pré-fabricada composta de partículas selecionadas de borracha SBR e grânulos de espuma de poliuretano, aglutinadas com poliuretano MDI, submetida a 40t de compressão e laminadas com espessura constante de 8mm e densidade controlada.  Fornecimento e colocação.</t>
  </si>
  <si>
    <t>RV 15.95 Pisos de Alerta</t>
  </si>
  <si>
    <t>RV 15.95.0050 (A)</t>
  </si>
  <si>
    <t>Piso de alerta em placas marmorizadas vibro-prensadas, Tecnogran ou similar, com acabamento rústico, na cor cinza, inclusive contrapiso com espessura de 3cm.  Fornecimento e colocação.</t>
  </si>
  <si>
    <t>RV 15.95.0053 (A)</t>
  </si>
  <si>
    <t>Piso de alerta em placas marmorizadas vibro-prensadas, Tecnogran ou similar, com acabamento rústico, na cor vermelha, inclusive contrapiso com espessura de 3cm.  Fornecimento e colocação.</t>
  </si>
  <si>
    <t>RV 15.95.0100 (/)</t>
  </si>
  <si>
    <t>Piso de sinalização porcelanato linha ARQTEC Go ou Stop, Eliane ou similar, na cor Amarela, com peças de 25 x 25cm.  Fornecimento e assentamento.</t>
  </si>
  <si>
    <t>RV 15.95.0150 (/)</t>
  </si>
  <si>
    <t>Piso de sinalização porcelanato linha ARQTEC Go ou Stop, Eliane ou similar, na cor Azul, com peças de 25 x 25cm.  Fornecimento e assentamento.</t>
  </si>
  <si>
    <t>RV 20 Acabamento em Superfície de Concreto</t>
  </si>
  <si>
    <t>RV 20.05 Acabamento em Superfície de Concreto</t>
  </si>
  <si>
    <t>RV 20.05.0050 (/)</t>
  </si>
  <si>
    <t>Acabamento de pedreiro em superfície de concreto projetado.</t>
  </si>
  <si>
    <t>RV 20.05.0150 (A)</t>
  </si>
  <si>
    <t>Estucamento de concreto aparente sendo a argamassa de cimento, cal e areia fina no traço 1:3:5, com espessura de 2mm, sobre superfície limpa.</t>
  </si>
  <si>
    <t>RV 20.05.0250 (/)</t>
  </si>
  <si>
    <t>Recomposição de camada de capeamento de concreto de pequenas espessuras em serviços de recuperação estrutural, exclusive o material.</t>
  </si>
  <si>
    <t>RV 25 Revestimentos Acústicos e Térmicos</t>
  </si>
  <si>
    <t>RV 25.05 Isolamento Térmico</t>
  </si>
  <si>
    <t>RV 25.05.0050 (A)</t>
  </si>
  <si>
    <t>Placa de isopor com 30mm de espessura.  Fornecimento.</t>
  </si>
  <si>
    <t>RV 25.10 Isolamento Acústico</t>
  </si>
  <si>
    <t>RV 25.10.0050 (A)</t>
  </si>
  <si>
    <t>Forro acústico Armstrong ou similar, tipo Cirrus RH 70, de (625x625)mm, perfil Javelin, para áreas superiores a 100m2, exclusive despesas com andaimes, fretes e estruturas auxiliares.  Fornecimento e colocação.</t>
  </si>
  <si>
    <t>RV 25.10.0053 (A)</t>
  </si>
  <si>
    <t>Forro acústico Armstrong ou similar, tipo Fine Fissured RH 90 Tegular, de (625x625)mm, perfil Javelin, para áreas superiores a 100m2, exclusives despesas com andaimes, fretes e estruturas auxiliares.  Fornecimento e colocação.</t>
  </si>
  <si>
    <t>RV 25.10.0100 (A)</t>
  </si>
  <si>
    <t>Forro acústico, em gesso cartonado, exclusive materiais de acabamento, despesas com andaimes e transporte.  Fornecimento e colocação.</t>
  </si>
  <si>
    <t>RV 25.10.0150 (A)</t>
  </si>
  <si>
    <t>Lã de vidro com  espessura de 1".  Fornecimento.</t>
  </si>
  <si>
    <t>RV 25.10.0200 (/)</t>
  </si>
  <si>
    <t>Painel Wall (Fibrowall) ou similar, para uso em alvenaria, em lã de vidro, na espessura de 40mm, com chapa nas dimensões de (1,20x2,10)m, na cor natural e elevação FW1 (painel cego).  Fornecimento.</t>
  </si>
  <si>
    <t>RV 25.10.0203 (/)</t>
  </si>
  <si>
    <t>Painel Wall (Fibrowall) ou similar, para uso em piso, em lã de vidro, maciço, na espessura de 40mm, com chapa nas dimensões de (1,20x2,50)m, na cor natural e elevação FW1 (painel cego).  Fornecimento.</t>
  </si>
  <si>
    <t>RV 25.10.0250 (A)</t>
  </si>
  <si>
    <t>Revestimento de paredes, 25mm de espessura, da Climatex ou similar.  Fornecimento e colocação.</t>
  </si>
  <si>
    <t>RV 25.10.0500 (/)</t>
  </si>
  <si>
    <t>Revestimento acustíco em espuma de polioretano 35mm de espessura, Sonex ou similar, na cor grafite. Fornecimento e colocação.</t>
  </si>
  <si>
    <t>RV 30 Rodapés, Rodameios e Rodatetos</t>
  </si>
  <si>
    <t>RV 30.05 Rodapés</t>
  </si>
  <si>
    <t>RV 30.05.0025 (A)</t>
  </si>
  <si>
    <t>Rodapé de ardósia cinza polida, com 7 cm de altura, assente em pasta de cimento.  Fornecimento e colocação.</t>
  </si>
  <si>
    <t>RV 30.05.0050 (B)</t>
  </si>
  <si>
    <t>Rodapé cerâmico linha cargo plus na cor white, gray ou bone da Eliane ou similar, com 15cm de altura, assentado com argamassa colante tipo AC III Ligamax Performance da Eliane ou similar e rejuntado com produto em pó monocomponente tipo II junta Plus superaditivado da Eliane ou similar. Fornecimento e colocacao.</t>
  </si>
  <si>
    <t>RV 30.05.0100 (A)</t>
  </si>
  <si>
    <t>Rodapé cerâmico com 10 cm de altura, assente em pasta de cimento.  Fornecimento e colocação.</t>
  </si>
  <si>
    <t>RV 30.05.0200 (/)</t>
  </si>
  <si>
    <t>Rodapé de madeira aparelhada, com seção de (5 x 2)cm, pregado em tacos embutidos na alvenaria.</t>
  </si>
  <si>
    <t>RV 30.05.0250 (/)</t>
  </si>
  <si>
    <t>Rodapé de madeira aparelhada, com seção de (7 x 2)cm, pregado em tacos embutidos na alvenaria.</t>
  </si>
  <si>
    <t>RV 30.05.0500 (/)</t>
  </si>
  <si>
    <t>Rodapé de PVC tipo "plano" ou "curvo", h = 7,5cm, para pisos vinílicos, tipo Paviflex ou similar. Fornecimento e colocação.</t>
  </si>
  <si>
    <t>RV 30.05.0550 (/)</t>
  </si>
  <si>
    <t>Rodapé de PVC tipo hospitalar, "plano" e "curvo", h = 7,5cm, para pisos vinílicos, tipo Paviflex ou similar. Fornecimento e colocação.</t>
  </si>
  <si>
    <t>RV 30.05.1011 (/)</t>
  </si>
  <si>
    <t>Rodapé em  porcelanato, com 8cm de altura, linha Essencial Granilite Cinza STR Boldt, Portobello ou similar, assente sobre superfície em osso com argamassa de cimento, saibro e areia no traço 1:2:3, e rejuntado com rejunte E-flex de Portobello ou similar. Fornecimento e colocação.</t>
  </si>
  <si>
    <t>SC 05 Demolição, Remoção e Arrancamento</t>
  </si>
  <si>
    <t>SC 05.05 Demolição, Remoção e Arrancamento - Serviços Manuais</t>
  </si>
  <si>
    <t>SC 05.05.0050 (/)</t>
  </si>
  <si>
    <t>Arrancamento de aparelhos de iluminação, inclusive lâmpadas.</t>
  </si>
  <si>
    <t>SC 05.05.0100 (/)</t>
  </si>
  <si>
    <t>Arrancamento de aparelhos sanitários.</t>
  </si>
  <si>
    <t>SC 05.05.0150 (/)</t>
  </si>
  <si>
    <t>Arrancamento de bancada de pia ou banca seca de até 1m de altura por até 0,80m de largura.</t>
  </si>
  <si>
    <t>SC 05.05.0200 (/)</t>
  </si>
  <si>
    <t>Arrancamento de grades, gradis, alambrados, cercas e portões.</t>
  </si>
  <si>
    <t>SC 05.05.0250 (/)</t>
  </si>
  <si>
    <t>Arrancamento de meios-fios, de granito ou concreto retos ou curvos, inclusive afastamento lateral dentro do canteiro de serviço.</t>
  </si>
  <si>
    <t>SC 05.05.0300 (/)</t>
  </si>
  <si>
    <t>Arrancamento de paralelepípedos, inclusive afastamento lateral dentro do canteiro de serviço.</t>
  </si>
  <si>
    <t>SC 05.05.0350 (/)</t>
  </si>
  <si>
    <t>Arrancamento de portas, janelas e caixilhos de ar condicionado ou outros.</t>
  </si>
  <si>
    <t>SC 05.05.0400 (/)</t>
  </si>
  <si>
    <t>Arrancamento de tentos ou travessões, de granito ou concreto, inclusive afastamento lateral dentro do canteiro de serviço.</t>
  </si>
  <si>
    <t>SC 05.05.0450 (/)</t>
  </si>
  <si>
    <t>Arrancamento de tubos de concreto e manilhas cerâmicas com diâmetro de 0,10m a 0,30m, inclusive empilhamento lateral dentro do canteiro de serviço.</t>
  </si>
  <si>
    <t>SC 05.05.0500 (/)</t>
  </si>
  <si>
    <t>Arrancamento de tubos de concreto e manilhas cerâmicas com diâmetro de 0,40m a 0,60m, inclusive empilhamento lateral dentro do canteiro de serviço.</t>
  </si>
  <si>
    <t>SC 05.05.0550 (/)</t>
  </si>
  <si>
    <t>Arrancamento de tubulação de ferro galvanizado, sem escavação ou rasgo em alvenaria.</t>
  </si>
  <si>
    <t>SC 05.05.0601 (/)</t>
  </si>
  <si>
    <t>Demolição manual de alvenaria de pedra argamassada, inclusive empilhamento lateral dentro do canteiro de serviço.</t>
  </si>
  <si>
    <t>SC 05.05.0650 (/)</t>
  </si>
  <si>
    <t>Demolição manual de alvenaria de pedra seca, inclusive empilhamento dentro do canteiro de serviço.</t>
  </si>
  <si>
    <t>SC 05.05.0700 (A)</t>
  </si>
  <si>
    <t>Demolição manual de alvenaria de tijolos furados, inclusive empilhamento dentro do canteiro de serviço.</t>
  </si>
  <si>
    <t>SC 05.05.0750 (A)</t>
  </si>
  <si>
    <t>Demolição manual de alvenaria de tijolos maciços inclusive empilhamento dentro do canteiro de serviço.</t>
  </si>
  <si>
    <t>SC 05.05.0800 (A)</t>
  </si>
  <si>
    <t>Demolição manual de base suporte, contrapiso, camada regularizadora ou de assentamento de tacos, cerâmicas e azulejos, exclusive estes revestimentos.</t>
  </si>
  <si>
    <t>SC 05.05.0850 (/)</t>
  </si>
  <si>
    <t>Demolição manual de concreto simples com empilhamento lateral dentro do canteiro do serviço.</t>
  </si>
  <si>
    <t>SC 05.05.0900 (/)</t>
  </si>
  <si>
    <t>Demolição manual de concreto armado estando as peças em posição espacial sobre o terreno ou plano horizontal de trabalho, inclusive o empilhamento lateral dentro do canteiro.</t>
  </si>
  <si>
    <t>SC 05.05.0950 (/)</t>
  </si>
  <si>
    <t>Demolição manual de concreto armado compreendendo pilares, vigas e lajes, em estrutura apresentando posição espacial, inclusive empilhamento lateral dentro do canteiro.</t>
  </si>
  <si>
    <t>SC 05.05.1000 (/)</t>
  </si>
  <si>
    <t>Demolição de divisórias de placas de marmorite.</t>
  </si>
  <si>
    <t>SC 05.05.1050 (/)</t>
  </si>
  <si>
    <t>Demolição de filme (película) de impermeabilização e respectiva tela de poliéster tipo Denver ou similar, Hey'di Cryl ou similar.</t>
  </si>
  <si>
    <t>SC 05.05.1100 (/)</t>
  </si>
  <si>
    <t>Demolição manual de pavimentação de concreto asfaltico de 5cm de espessura.</t>
  </si>
  <si>
    <t>SC 05.05.1150 (/)</t>
  </si>
  <si>
    <t>Demolição manual de pavimentação de macadame betuminoso, inclusive afastamento lateral dentro do canteiro de serviço.</t>
  </si>
  <si>
    <t>SC 05.05.1200 (/)</t>
  </si>
  <si>
    <t>Demolição manual de piso de alta resistência tipo Marmorite, Oxicret, Korodur ou similar.</t>
  </si>
  <si>
    <t>SC 05.05.1250 (/)</t>
  </si>
  <si>
    <t>Demolição manual de piso cimentado, exclusive a base de concreto, inclusive empilhamento lateral dentro do canteiro de serviço.</t>
  </si>
  <si>
    <t>SC 05.05.1300 (/)</t>
  </si>
  <si>
    <t>Demolição manual de piso cimentado e da respectiva base de concreto, ou passeio de concreto, inclusive afastamento lateral dentro do canteiro de serviço.</t>
  </si>
  <si>
    <t>SC 05.05.1350 (/)</t>
  </si>
  <si>
    <t>Demolição de piso de ladrilho cerâmico, inclusive argamassa do contrapiso com até 5cm de espessura.</t>
  </si>
  <si>
    <t>SC 05.05.1400 (/)</t>
  </si>
  <si>
    <t>Demolição de revestimento em argamassa de cal e areia ou cimento e saibro.</t>
  </si>
  <si>
    <t>SC 05.05.1450 (/)</t>
  </si>
  <si>
    <t>Demolição de revestimento em azulejos, cerâmicas, mármores ou lambris.</t>
  </si>
  <si>
    <t>SC 05.05.1500 (/)</t>
  </si>
  <si>
    <t>Demolição de revestimento em argamassa de cimento e areia em parede.</t>
  </si>
  <si>
    <t>SC 05.05.1550 (/)</t>
  </si>
  <si>
    <t>Demolição de revestimento de argamassa de cimento e areia em reservatórios ou em superfícies de concreto, inclusive limpeza com escovão de aço, exclusive jato de água ou ar.</t>
  </si>
  <si>
    <t>SC 05.05.1600 (/)</t>
  </si>
  <si>
    <t>Demolição de revestimento de soleiras, peitoris ou escadas.</t>
  </si>
  <si>
    <t>SC 05.05.1650 (/)</t>
  </si>
  <si>
    <t>Demolição de rodapé de alta resistência, tipo Marmorite, Oxicret ou Korodur ou similar.</t>
  </si>
  <si>
    <t>SC 05.05.1700 (/)</t>
  </si>
  <si>
    <t>Recolocação de tacos soltos usando pixe, pedrisco e argamassa de cimento e saibro no traço 1:6 com remoção de base existente.</t>
  </si>
  <si>
    <t>SC 05.05.1750 (/)</t>
  </si>
  <si>
    <t>Remoção de armários, balcões construídos com compensado de madeira.</t>
  </si>
  <si>
    <t>SC 05.05.1800 (/)</t>
  </si>
  <si>
    <t>Remoção de calhas e condutores.</t>
  </si>
  <si>
    <t>SC 05.05.1850 (/)</t>
  </si>
  <si>
    <t>Remoção cuidadosa da camada de capeamento de concreto armado visando a exposição da armadura, usando cinzel e ponteiro.</t>
  </si>
  <si>
    <t>SC 05.05.1900 (/)</t>
  </si>
  <si>
    <t>Remoção de cobertura de chapas onduladas de alumínio, medida em projeção horizontal, exclusive madeiramento.</t>
  </si>
  <si>
    <t>SC 05.05.1950 (/)</t>
  </si>
  <si>
    <t>Remoção de cobertura de telhas de alumínio, exclusive suporte, estrutura ou madeiramento, medida pela projeção horizontal.</t>
  </si>
  <si>
    <t>SC 05.05.2000 (/)</t>
  </si>
  <si>
    <t>Remoção de cobertura de telha colonial, medida em projeção horizontal, exclusive madeiramento.</t>
  </si>
  <si>
    <t>SC 05.05.2050 (/)</t>
  </si>
  <si>
    <t>Remoção de cobertura de telha colonial, inclusive madeiramento, medido o conjunto em projeção horizontal.</t>
  </si>
  <si>
    <t>SC 05.05.2100 (/)</t>
  </si>
  <si>
    <t>Remoção de cobertura de telha francesa, medida em projeção horizontal, exclusive madeiramento.</t>
  </si>
  <si>
    <t>SC 05.05.2150 (/)</t>
  </si>
  <si>
    <t>Remoção de cobertura de telha francesa, inclusive madeiramento, medido o conjunto em projeção horizontal.</t>
  </si>
  <si>
    <t>SC 05.05.2200 (/)</t>
  </si>
  <si>
    <t>Remoção de cobertura de telha de fibro-cimento convencional ondulada, medida em projeção horizontal, exclusive madeiramento.</t>
  </si>
  <si>
    <t>SC 05.05.2250 (/)</t>
  </si>
  <si>
    <t>Remoção de cobertura de telha fibro-cimento, tipo calha 43 ou 49 ou similar, medida em projeção horizontal, exclusive o madeiramento.</t>
  </si>
  <si>
    <t>SC 05.05.2300 (/)</t>
  </si>
  <si>
    <t>Remoção de cobertura de telha de fibro-cimento, tipo calha 43 ou 49 ou similar, medido o conjunto em projeção horizontal, inclusive madeiramento.</t>
  </si>
  <si>
    <t>SC 05.05.2350 (/)</t>
  </si>
  <si>
    <t>Remoção de cobertura de telha fibro-cimento, tipo calha 90 ou metálica tipo Tekno ou similar, medida em projeção horizontal, exclusive madeiramento.</t>
  </si>
  <si>
    <t>SC 05.05.2400 (/)</t>
  </si>
  <si>
    <t>Remoção de cobertura de telha de fibro-cimento, tipo calha 90, ou metálica tipo Tekno ou similar, medido o conjunto em projeção horizontal, inclusive madeiramento.</t>
  </si>
  <si>
    <t>SC 05.05.2450 (/)</t>
  </si>
  <si>
    <t>Remoção de cobertura de telha de fibro-cimento convencional, ondulada, inclusive madeiramento medindo o conjunto em projeção horizontal.</t>
  </si>
  <si>
    <t>SC 05.05.2500 (/)</t>
  </si>
  <si>
    <t>Remoção de divisórias de madeira, Eucatex, Duratex ou similar.</t>
  </si>
  <si>
    <t>SC 05.05.2550 (/)</t>
  </si>
  <si>
    <t>Remoção cuidadosa de camada de proteção de impermeabilização.</t>
  </si>
  <si>
    <t>SC 05.05.2600 (/)</t>
  </si>
  <si>
    <t>Retirada de impermeabilização flexível (asfalto, Igol, etc.), inclusive afastamento lateral, dentro do canteiro de serviço; exclusive camada de proteção.</t>
  </si>
  <si>
    <t>SC 05.05.2650 (/)</t>
  </si>
  <si>
    <t>Remoção de forro de estuque.</t>
  </si>
  <si>
    <t>SC 05.05.2700 (/)</t>
  </si>
  <si>
    <t>Remoção de forro de frisos de madeira, Eucatex ou similar ou tábuas, exclusive o engradamento.</t>
  </si>
  <si>
    <t>SC 05.05.2750 (/)</t>
  </si>
  <si>
    <t>Remoção de frisos de assoalho.</t>
  </si>
  <si>
    <t>SC 05.05.2800 (/)</t>
  </si>
  <si>
    <t>Remoção de leito filtrante.</t>
  </si>
  <si>
    <t>SC 05.05.2850 (/)</t>
  </si>
  <si>
    <t>Remoção de madeiramento de cobertura de telhas francesas.</t>
  </si>
  <si>
    <t>SC 05.05.2900 (/)</t>
  </si>
  <si>
    <t>Remoção manual de passeio de pedra portuguesa, inclusive farofa ou colchão de assentamento com até 5cm de espessura.</t>
  </si>
  <si>
    <t>SC 05.05.2950 (/)</t>
  </si>
  <si>
    <t>Remoção manual de pavimentação de lajões de granito em passeio, inclusive farofa ou colchão de assentamento com até 5cm de espessura.</t>
  </si>
  <si>
    <t>SC 05.05.3000 (/)</t>
  </si>
  <si>
    <t>Remoção manual de pavimentação tipo Blokret ou similar, inclusive farofa ou colchão de assentamento com até 5cm de espessura.</t>
  </si>
  <si>
    <t>SC 05.05.3050 (/)</t>
  </si>
  <si>
    <t>Remoção de peitoris.</t>
  </si>
  <si>
    <t>SC 05.05.3100 (A)</t>
  </si>
  <si>
    <t>Remoção de piso de tacos, inclusive argamassa do contrapiso até 5cm de espessura.</t>
  </si>
  <si>
    <t>SC 05.05.3150 (/)</t>
  </si>
  <si>
    <t>Remoção de placas de revestimento Paviflex ou similar, inclusive a remoção do resíduo de cola com escovão de aço, espátula e/ou palha de aço.</t>
  </si>
  <si>
    <t>SC 05.05.3200 (/)</t>
  </si>
  <si>
    <t>Remoção de tapete de nylon ou carpete colado no piso e retirada do resíduo de cola com espátula ou palha de aço.</t>
  </si>
  <si>
    <t>SC 05.05.3250 (/)</t>
  </si>
  <si>
    <t>Remoção de tubulação de ferro fundido com diâmetro nominal de 50mm a 300mm, exclusive escavação e reaterro.</t>
  </si>
  <si>
    <t>SC 05.05.3300 (/)</t>
  </si>
  <si>
    <t>Remoção de tubulação de ferro fundido com diâmetro nominal de 400mm a 600mm, exclusive escavação e reaterro.</t>
  </si>
  <si>
    <t>SC 05.05.3350 (/)</t>
  </si>
  <si>
    <t>Remoção de tubulação de ferro fundido com diâmetro nominal de 700mm a 1200mm, exclusive escavação e reaterro.</t>
  </si>
  <si>
    <t>SC 05.05.3400 (/)</t>
  </si>
  <si>
    <t>Remoção de tubo de concreto com diâmetro nominal acima de 1500mm.</t>
  </si>
  <si>
    <t>SC 05.10 Demolição e Arrancamento - Serviço com Equipamento</t>
  </si>
  <si>
    <t>SC 05.10.0050 (/)</t>
  </si>
  <si>
    <t>Arrancamento de tampão de ferro fundido (tampa e colar).</t>
  </si>
  <si>
    <t>SC 05.10.0100 (/)</t>
  </si>
  <si>
    <t>Demolição, com equipamento de ar comprimido, de passeio cimentado com espessura até 10cm, inclusive afastamento lateral dentro do canteiro de serviços.</t>
  </si>
  <si>
    <t>SC 05.10.0150 (/)</t>
  </si>
  <si>
    <t>Demolição, com equipamento de ar comprimido, de pisos ou pavimento de concreto simples, inclusive afastamento lateral dentro de canteiro de serviços.</t>
  </si>
  <si>
    <t>SC 05.10.0200 (/)</t>
  </si>
  <si>
    <t>Demolição, com equipamento de ar comprimido, de pavimentação de concreto simples, com 15cm de espessura, inclusive afastamento lateral dentro do canteiro de serviços.</t>
  </si>
  <si>
    <t>SC 05.10.0250 (/)</t>
  </si>
  <si>
    <t>Demolição, com equipamento de ar comprimido, de pavimentação de concreto simples, com 20cm de espessura, inclusive afastamento lateral dentro do canteiro de serviços.</t>
  </si>
  <si>
    <t>SC 05.10.0300 (/)</t>
  </si>
  <si>
    <t>Demolição, com equipamento de ar comprimido, de pisos ou pavimento de concreto armado, inclusive afastamento lateral dentro de canteiro de serviços.</t>
  </si>
  <si>
    <t>SC 05.10.0350 (/)</t>
  </si>
  <si>
    <t>Demolição, com equipamento de ar comprimido, de pavimentação de concreto asfáltico, com 5cm de espessura, inclusive afastamento lateral dentro do canteiro de serviços.</t>
  </si>
  <si>
    <t>SC 05.10.0400 (/)</t>
  </si>
  <si>
    <t>Demolição, com equipamento de ar comprimido, de pavimentação de concreto asfáltico, com 10cm de espessura, inclusive afastamento lateral dentro do canteiro de serviços.</t>
  </si>
  <si>
    <t>SC 05.10.0450 (/)</t>
  </si>
  <si>
    <t>Demolição, com equipamento de ar comprimido, de pavimentação de concreto asfáltico, com 5cm de espessura, em faixas de até 1,20m de largura, inclusive afastamento lateral dentro do canteiro de serviços.</t>
  </si>
  <si>
    <t>SC 05.10.0500 (/)</t>
  </si>
  <si>
    <t>Demolição, com equipamento de ar comprimido, de pavimentação de concreto asfáltico, com 10cm de espessura, em faixas de até 1,20m de largura, inclusive afastamento lateral dentro do canteiro de serviços.</t>
  </si>
  <si>
    <t>SC 05.10.0550 (/)</t>
  </si>
  <si>
    <t>Demolição, com equipamento de ar comprimido, de massas de concreto simples, exceto pisos ou pavimentos, inclusive afastamento lateral dentro do canteiro de serviços.</t>
  </si>
  <si>
    <t>SC 05.10.0600 (/)</t>
  </si>
  <si>
    <t>Demolição, com equipamento de ar comprimido, de massas de concreto armado, exceto pisos ou pavimentos, inclusive afastamento lateral dentro do canteiro de serviços.</t>
  </si>
  <si>
    <t>SC 05.10.0650 (/)</t>
  </si>
  <si>
    <t>Demolição cuidadosa, com equipamento de ar comprimido, de concreto armado, visando à exposição ou retirada de armadura.</t>
  </si>
  <si>
    <t>SC 05.15 Retirada de Escombros</t>
  </si>
  <si>
    <t>SC 05.15.0050 (A)</t>
  </si>
  <si>
    <t>Calha fechada, de tábuas de madeira serrada, com seção de (0,45 x 0,45)m, para descida de escombros, com aproveitamento da madeira 2 vezes, com colocação.</t>
  </si>
  <si>
    <t>SC 05.15.0100 (A)</t>
  </si>
  <si>
    <t>Descida de escombros por calhas fechadas, de tábuas de Pinho de 3ª ou similar.</t>
  </si>
  <si>
    <t>SC 05.15.0150 (A)</t>
  </si>
  <si>
    <t>Ensacamento e transporte de escombros em sacos plásticos, desde um pavimento elevado até o térreo, utilizando elevador.</t>
  </si>
  <si>
    <t>SC 05.15.0200 (A)</t>
  </si>
  <si>
    <t>Ensacamento e transporte de escombros em sacos plásticos, desde um pavimento elevado até o térreo, utilizando a escada do prédio.</t>
  </si>
  <si>
    <t>SC 05.20 Apicoamento e Furação de Concreto</t>
  </si>
  <si>
    <t>SC 05.20.0051 (/)</t>
  </si>
  <si>
    <t>Apicoamento manual de concreto, em superfícies horizontais (pisos), inclusive correção de falhas.</t>
  </si>
  <si>
    <t>SC 05.20.0101 (/)</t>
  </si>
  <si>
    <t>Apicoamento manual de concreto, em superfícies horizontais (tetos), inclusive correção de falhas.</t>
  </si>
  <si>
    <t>SC 05.20.0151 (/)</t>
  </si>
  <si>
    <t>Apicoamento manual de concreto, em superfícies verticais, inclusive correção de falhas.</t>
  </si>
  <si>
    <t>SC 05.20.0200 (/)</t>
  </si>
  <si>
    <t>Furação de concreto, a ponteiro, tendo o furo de (5x5x7)cm.</t>
  </si>
  <si>
    <t>SC 05.20.0250 (/)</t>
  </si>
  <si>
    <t>Furação de concreto, a ponteiro, tendo o furo (10x10x15)cm.</t>
  </si>
  <si>
    <t>SC 05.20.0300 (/)</t>
  </si>
  <si>
    <t>Perfuração de concreto com perfuratriz pneumática.</t>
  </si>
  <si>
    <t>SC 10 Mão-de-Obra</t>
  </si>
  <si>
    <t>SC 10.05 Mão-de-Obra</t>
  </si>
  <si>
    <t>SC 10.05.0050 (/)</t>
  </si>
  <si>
    <t>Ajudante de montador eletromecânico (inclusive encargos sociais).</t>
  </si>
  <si>
    <t>SC 10.05.0150 (/)</t>
  </si>
  <si>
    <t>Arboricultor (inclusive encargos sociais).</t>
  </si>
  <si>
    <t>SC 10.05.0200 (/)</t>
  </si>
  <si>
    <t>Armador de construção civil (inclusive encargos sociais).</t>
  </si>
  <si>
    <t>SC 10.05.0250 (/)</t>
  </si>
  <si>
    <t>Bombeiro hidráulico (inclusive encargos sociais).</t>
  </si>
  <si>
    <t>SC 10.05.0300 (/)</t>
  </si>
  <si>
    <t>Calceteiro (inclusive encargos sociais).</t>
  </si>
  <si>
    <t>SC 10.05.0350 (/)</t>
  </si>
  <si>
    <t>Carpinteiro de forma (inclusive encargos sociais).</t>
  </si>
  <si>
    <t>SC 10.05.0400 (/)</t>
  </si>
  <si>
    <t>Carpinteiro de esquadrias (inclusive encargos sociais).</t>
  </si>
  <si>
    <t>SC 10.05.0450 (/)</t>
  </si>
  <si>
    <t>Eletricista (inclusive encargos sociais).</t>
  </si>
  <si>
    <t>SC 10.05.0550 (/)</t>
  </si>
  <si>
    <t>Estucador (inclusive encargos sociais).</t>
  </si>
  <si>
    <t>SC 10.05.0600 (/)</t>
  </si>
  <si>
    <t>Gesseiro (inclusive encargos sociais).</t>
  </si>
  <si>
    <t>SC 10.05.0650 (/)</t>
  </si>
  <si>
    <t>Hortelão (inclusive encargos sociais).</t>
  </si>
  <si>
    <t>SC 10.05.0700 (/)</t>
  </si>
  <si>
    <t>Jardineiro (inclusive encargos sociais).</t>
  </si>
  <si>
    <t>SC 10.05.0750 (/)</t>
  </si>
  <si>
    <t>Ladrilheiro (inclusive encargos sociais).</t>
  </si>
  <si>
    <t>SC 10.05.0800 (/)</t>
  </si>
  <si>
    <t>Marceneiro (inclusive encargos sociais).</t>
  </si>
  <si>
    <t>SC 10.05.0850 (/)</t>
  </si>
  <si>
    <t>Marroeiro (inclusive encargos sociais).</t>
  </si>
  <si>
    <t>SC 10.05.0900 (/)</t>
  </si>
  <si>
    <t>Marteleteiro (inclusive encargos sociais).</t>
  </si>
  <si>
    <t>SC 10.05.0950 (/)</t>
  </si>
  <si>
    <t>Mecânico de hidráulica (inclusive encargos sociais).</t>
  </si>
  <si>
    <t>SC 10.05.1000 (/)</t>
  </si>
  <si>
    <t>Mecânico de refrigeração (inclusive encargos sociais).</t>
  </si>
  <si>
    <t>SC 10.05.1050 (/)</t>
  </si>
  <si>
    <t>Museólogo restaurador (inclusive encargos sociais).</t>
  </si>
  <si>
    <t>SC 10.05.1100 (/)</t>
  </si>
  <si>
    <t>Operador de máquinas em construção civil (inclusive encargos sociais).</t>
  </si>
  <si>
    <t>SC 10.05.1200 (/)</t>
  </si>
  <si>
    <t>Pedreiro (inclusive encargos sociais).</t>
  </si>
  <si>
    <t>SC 10.05.1250 (/)</t>
  </si>
  <si>
    <t>Pintor (inclusive encargos sociais).</t>
  </si>
  <si>
    <t>SC 10.05.1300 (/)</t>
  </si>
  <si>
    <t>Pintor de letras (inclusive encargos sociais).</t>
  </si>
  <si>
    <t>SC 10.05.1350 (/)</t>
  </si>
  <si>
    <t>Rastilheiro (inclusive encargos sociais).</t>
  </si>
  <si>
    <t>SC 10.05.1400 (/)</t>
  </si>
  <si>
    <t>Serralheiro (inclusive encargos sociais).</t>
  </si>
  <si>
    <t>SC 10.05.1450 (/)</t>
  </si>
  <si>
    <t>Servente (inclusive encargos sociais).</t>
  </si>
  <si>
    <t>SC 10.05.1500 (/)</t>
  </si>
  <si>
    <t>Soldador em construção civil (inclusive encargos sociais).</t>
  </si>
  <si>
    <t>SC 10.10 Serviços de Operação de Tráfego</t>
  </si>
  <si>
    <t>SC 10.10.0050 (/)</t>
  </si>
  <si>
    <t>Operador de tráfego, nível ajudante, com todo o seu EPI, colete, capa, boné, apito, (inclusive encargos sociais).</t>
  </si>
  <si>
    <t>SC 10.10.0100 (/)</t>
  </si>
  <si>
    <t>Operador de tráfego, nível júnior, com todo o seu EPI, colete, capa, boné, apito, (inclusive encargos sociais).</t>
  </si>
  <si>
    <t>SC 10.10.0150 (/)</t>
  </si>
  <si>
    <t>Operador de tráfego, nível sênior, com todo o seu EPI, colete, capa, boné, apito, (inclusive encargos sociais).</t>
  </si>
  <si>
    <t>SC 10.10.0200 (/)</t>
  </si>
  <si>
    <t>Auxiliar de Inspetor de Tráfego com experiência em serviço de operação de tráfego em rodovias, vias de trânsito rápido e arterial, por no mínimo, 01 (um) ano comprovável. EPIs e encargos sociais inclusos.</t>
  </si>
  <si>
    <t>SC 10.10.0250 (/)</t>
  </si>
  <si>
    <t>Inspetor de Tráfego com experiência em serviço de operação de tráfego em rodovias, vias de trânsito rápido e arterial, por no mínimo, 02 (dois) anos comprováveis. EPIs e encargos sociais inclusos.</t>
  </si>
  <si>
    <t>SC 10.10.0300 (/)</t>
  </si>
  <si>
    <t>Inspetor Geral de Tráfego com experiência em serviço de operação de tráfego em rodovias, vias de trânsito rápido e arterial por, no mínimo, 03 (três) anos comprováveis. EPIs e encargos sociais inclusos.</t>
  </si>
  <si>
    <t>SC 10.10.0350 (/)</t>
  </si>
  <si>
    <t>Controlador de Tráfego. EPIs e encargos sociais inclusos.</t>
  </si>
  <si>
    <t>SC 10.10.0400 (/)</t>
  </si>
  <si>
    <t>Controlador de Tráfego Motociclista. EPIs e encargos sociais inclusos.</t>
  </si>
  <si>
    <t>SC 15 Fornecimentos</t>
  </si>
  <si>
    <t>SC 15.05 Fornecimentos</t>
  </si>
  <si>
    <t>SC 15.05.0050 (/)</t>
  </si>
  <si>
    <t>Água comercial.  Fornecimento, exclusive transporte.</t>
  </si>
  <si>
    <t>SC 15.05.0100 (/)</t>
  </si>
  <si>
    <t>Aditivo de reciclagem para mistura asfáltica à quente AR-5.</t>
  </si>
  <si>
    <t>SC 15.05.0150 (/)</t>
  </si>
  <si>
    <t>Areia grossa lavada, inclusive transporte ate 20Km. Fornecimento.</t>
  </si>
  <si>
    <t>SC 15.05.0200 (/)</t>
  </si>
  <si>
    <t>Asfalto diluído tipo cura rápida CR-250.</t>
  </si>
  <si>
    <t>SC 15.05.0225 (/)</t>
  </si>
  <si>
    <t>Barra chata de aço, de 1"x1/4".  Fornecimento.</t>
  </si>
  <si>
    <t>SC 15.05.0250 (/)</t>
  </si>
  <si>
    <t>Cimento Portland, tipo 320, saco de 50Kg.  Fornecimento.</t>
  </si>
  <si>
    <t>SC 15.05.0300 (/)</t>
  </si>
  <si>
    <t>Emulsão asfáltica catiônica, tipo ruptura média - RM-1C.</t>
  </si>
  <si>
    <t>SC 15.05.0325 (/)</t>
  </si>
  <si>
    <t>Gel para plantio de espécies vegetais (polímero hidrorretentor). Fornecimento.</t>
  </si>
  <si>
    <t>SC 15.05.0350 (/)</t>
  </si>
  <si>
    <t>Óleo combustível B1.  Fornecimento.</t>
  </si>
  <si>
    <t>SC 15.05.0400 (/)</t>
  </si>
  <si>
    <t>Pó-de-pedra, inclusive transporte até 20km.  Fornecimento.</t>
  </si>
  <si>
    <t>SC 15.05.0425 (/)</t>
  </si>
  <si>
    <t>Brita nº 0, inclusive transporte ate 20Km. Fornecimento.</t>
  </si>
  <si>
    <t>SC 15.05.0450 (/)</t>
  </si>
  <si>
    <t>Brita  nº 1 ou 2, inclusive transporte ate 20Km. Fornecimento.</t>
  </si>
  <si>
    <t>SC 15.05.0500 (/)</t>
  </si>
  <si>
    <t>Brita nº 3, inclusive transporte até 20Km. Fornecimento.</t>
  </si>
  <si>
    <t>SC 15.05.0525 (/)</t>
  </si>
  <si>
    <t>Perfil "I" de aço carbono, padrão americano, de 8"x4".  Fornecimento.</t>
  </si>
  <si>
    <t>SC 15.05.0550 (/)</t>
  </si>
  <si>
    <t>Saibro, inclusive transporte até 20Km.  Fornecimento.</t>
  </si>
  <si>
    <t>SC 15.10 Chapa de Aço para Passagem de Veículos</t>
  </si>
  <si>
    <t>SC 15.10.0050 (A)</t>
  </si>
  <si>
    <t>Chapa de aço de 3/4", para passagem de veículos sobre valas, compreendendo colocação, uso e retirada, medida pela área da chapa em cada aplicação, inclusive mobilização, transporte, carga e descarga e o travamento com grampos.</t>
  </si>
  <si>
    <t>SC 15.15 Materiais para Solda Elétrica</t>
  </si>
  <si>
    <t>SC 15.15.0050 (/)</t>
  </si>
  <si>
    <t>Eletrodo OK 46, diâmetro de 2,5mm.  Fornecimento.</t>
  </si>
  <si>
    <t>SC 20 Serviço de Solda e Corte</t>
  </si>
  <si>
    <t>SC 20.05 Solda de Topo em Chapas de Aço</t>
  </si>
  <si>
    <t>SC 20.05.0050 (/)</t>
  </si>
  <si>
    <t>Solda de topo, descendente, em chapa de aço chanfrada de 1/4" de espessura, para serviço de assentamento de tubulação ou peça de aço utilizando conversor elétrico.</t>
  </si>
  <si>
    <t>SC 20.05.0100 (/)</t>
  </si>
  <si>
    <t>Solda de topo, descendente, em chapa de aço chanfrada de 5/16" de espessura, para serviço de assentamento de tubulação ou peça de aço utilizando conversor elétrico.</t>
  </si>
  <si>
    <t>SC 20.05.0150 (/)</t>
  </si>
  <si>
    <t>Solda de topo, descendente, em chapa de aço chanfrada de 3/8" de espessura, para serviço de assentamento de tubulação ou peça de aço utilizando conversor elétrico.</t>
  </si>
  <si>
    <t>SC 20.05.0200 (/)</t>
  </si>
  <si>
    <t>Solda de topo, descendente, em chapa de aço chanfrada a 30°, de 1/4" de espessura, utilizando conversor eletromotorizado, e admitindo um tempo produtivo de 75%.  Utilizando-se Máquina de Solda a óleo diesel, multiplicar o custo do item por 1,15.</t>
  </si>
  <si>
    <t>SC 20.05.0250 (/)</t>
  </si>
  <si>
    <t>Solda de topo, descendente, em chapa de aço chanfrada a 30°, de 3/8" de espessura, utilizando conversor eletromotorizado, e admitindo um tempo produtivo de 75%.  Utilizando-se Máquina de Solda a óleo diesel, multiplicar o custo do item por 1,15.</t>
  </si>
  <si>
    <t>SC 20.05.0300 (/)</t>
  </si>
  <si>
    <t>Solda de topo, descendente, em chapa de  aço chanfrada a 30°, de 1/2" de espessura, utilizando conversor eletromotorizado, e admitindo um tempo produtivo de 75%.  Utilizando-se Máquina de Solda a óleo diesel, multiplicar o custo do item por 1,15.</t>
  </si>
  <si>
    <t>SC 20.05.0350 (/)</t>
  </si>
  <si>
    <t>Solda de topo, em tubos de aço galvanizado no diâmetro de 1/2", utilizando conversor elétrico, inclusive corte e/ou chanfro das extremidades.</t>
  </si>
  <si>
    <t>SC 20.05.0400 (/)</t>
  </si>
  <si>
    <t>Solda de topo, em tubos de aço galvanizado no diâmetro de 3/4", utilizando conversor elétrico, inclusive corte e/ou chanfro das extremidades.</t>
  </si>
  <si>
    <t>SC 20.05.0450 (/)</t>
  </si>
  <si>
    <t>Solda de topo, em tubos de aço galvanizado no diâmetro de 1", utilizando conversor elétrico, inclusive corte e/ou chanfro das extremidades.</t>
  </si>
  <si>
    <t>SC 20.05.0500 (/)</t>
  </si>
  <si>
    <t>Solda de topo, em tubos de aço galvanizado no diâmetro de 1 1/4", utilizando conversor elétrico, inclusive corte e/ou chanfro das extremidades.</t>
  </si>
  <si>
    <t>SC 20.05.0550 (/)</t>
  </si>
  <si>
    <t>Solda de topo, em tubos de aço galvanizado no diâmetro de 1 1/2", utilizando conversor elétrico, inclusive corte e/ou chanfro das extremidades.</t>
  </si>
  <si>
    <t>SC 20.05.0600 (/)</t>
  </si>
  <si>
    <t>Solda de topo, em tubos de aço galvanizado no diâmetro de 2", utilizando conversor elétrico, inclusive corte e/ou chanfro das extremidades.</t>
  </si>
  <si>
    <t>SC 20.10 Solda e Corte de Topo em Tubos e Vergalhões de Aço</t>
  </si>
  <si>
    <t>SC 20.10.0050 (/)</t>
  </si>
  <si>
    <t>Solda de topo em vergalhões de aço, com diâmetro de 1/2".</t>
  </si>
  <si>
    <t>SC 20.15 Corte com Maçarico manual de Oxiacetileno</t>
  </si>
  <si>
    <t>SC 20.15.0050 (/)</t>
  </si>
  <si>
    <t>Corte com maçarico manual de oxiacetileno em chapa de aço de 3/16" de espessura.</t>
  </si>
  <si>
    <t>SC 20.15.0100 (/)</t>
  </si>
  <si>
    <t>Corte com maçarico manual de oxiacetileno em chapa de aço de 1/4" de espessura.</t>
  </si>
  <si>
    <t>SC 20.15.0150 (/)</t>
  </si>
  <si>
    <t>Corte com maçarico manual de oxiacetileno em chapa de aço de 5/16" de espessura.</t>
  </si>
  <si>
    <t>SC 20.15.0200 (/)</t>
  </si>
  <si>
    <t>Corte com maçarico manual de oxiacetileno em chapa de aço de 3/8" de espessura.</t>
  </si>
  <si>
    <t>SC 20.15.0250 (/)</t>
  </si>
  <si>
    <t>Corte com maçarico manual de oxiacetileno em chapa de aço de 1/2" de espessura.</t>
  </si>
  <si>
    <t>SC 30 Serviços de Limpeza e Polimento</t>
  </si>
  <si>
    <t>SC 30.05 Raspagem, Calafetação, Sinteco e Enceramento de Pisos</t>
  </si>
  <si>
    <t>SC 30.05.0050 (/)</t>
  </si>
  <si>
    <t>Enceramento de piso de qualquer natureza, 1 demão.</t>
  </si>
  <si>
    <t>SC 30.05.0100 (/)</t>
  </si>
  <si>
    <t>Raspagem, calafetação e aplicação de 3 demãos de Synteko ou similar em tacos ou assoalho de madeira.</t>
  </si>
  <si>
    <t>SC 30.10 Polimento</t>
  </si>
  <si>
    <t>SC 30.10.0050 (/)</t>
  </si>
  <si>
    <t>Lixamento de concreto aparente com lixadeira elétrica.</t>
  </si>
  <si>
    <t>SC 30.10.0100 (A)</t>
  </si>
  <si>
    <t>Polimento de piso de alta resistência, feito mecanicamente.</t>
  </si>
  <si>
    <t>SC 30.10.0150 (A)</t>
  </si>
  <si>
    <t>Polimento de piso de marmorite feito mecanicamente.</t>
  </si>
  <si>
    <t>SC 30.10.0200 (A)</t>
  </si>
  <si>
    <t>Polimento manual de rodapé de marmorite.</t>
  </si>
  <si>
    <t>SC 30.10.0250 (A)</t>
  </si>
  <si>
    <t>Polimento manual de rodapé em material de alta resistência.</t>
  </si>
  <si>
    <t>SC 30.15 Limpeza de Superfícies e Aparelhos Novos</t>
  </si>
  <si>
    <t>SC 30.15.0050 (/)</t>
  </si>
  <si>
    <t>Limpeza de aparelhos sanitários, inclusive metais correspondentes.</t>
  </si>
  <si>
    <t>SC 30.15.0100 (/)</t>
  </si>
  <si>
    <t>Limpeza de parede revestida com chapas laminadas, inclusive o uso de escada, exclusive andaimes.</t>
  </si>
  <si>
    <t>SC 30.15.0150 (/)</t>
  </si>
  <si>
    <t>Limpeza em parede revestida com mármore, granito ou pedras decorativas (madeira, lajinha ou similar), com a lavagem da mesma utilizando ácido diluida em água, inclusive uso de escada até 2 pavimento.</t>
  </si>
  <si>
    <t>SC 30.15.0200 (/)</t>
  </si>
  <si>
    <t>Limpeza de parede revestida com pastilhas, cerâmica ou azulejo, com a lavagem da mesma utilizando solução ácida diluída em água, inclusive uso de escada até 2 pavimentos.</t>
  </si>
  <si>
    <t>SC 30.15.0250 (/)</t>
  </si>
  <si>
    <t>Limpeza de peitoris.</t>
  </si>
  <si>
    <t>SC 30.15.0300 (/)</t>
  </si>
  <si>
    <t>Limpeza de pisos cerâmicos, pisos de pedras ou similares.</t>
  </si>
  <si>
    <t>SC 30.15.0350 (/)</t>
  </si>
  <si>
    <t>Limpeza de pisos cimentados.</t>
  </si>
  <si>
    <t>SC 30.15.0400 (/)</t>
  </si>
  <si>
    <t>Limpeza de pisos vinílicos.</t>
  </si>
  <si>
    <t>SC 30.15.0450 (/)</t>
  </si>
  <si>
    <t>Limpeza mecânica de tapete ou carpete executada no local da instalação, considerando área mínima de 30m2, (áreas maiores que 250m2 considerar a área real reduzida em 25%).</t>
  </si>
  <si>
    <t>SC 30.15.0500 (/)</t>
  </si>
  <si>
    <t>Limpeza de vidros, por área de superfície (1 lado).</t>
  </si>
  <si>
    <t>SC 35 Serviços de Conservação e Manutenção</t>
  </si>
  <si>
    <t>SC 35.05 Nivelamento de Tampão de Ferro Fundido</t>
  </si>
  <si>
    <t>SC 35.05.0040 (A)</t>
  </si>
  <si>
    <t>Levantamento ou rebaixamento de grelha de caixa de ralo sobre faixa de rolamento, considerando demolição de camada de asfalto e concreto, movimentação e concretagem, inclusive transporte de material e bota fora do material excedente.</t>
  </si>
  <si>
    <t>SC 35.05.0050 (B)</t>
  </si>
  <si>
    <t>Levantamento ou rebaixamento de tampão sobre faixa de rolamento, considerando demolição de camada de asfalto e concreto, movimentação e concretagem, inclusive transporte de material e bota fora do material excedente.</t>
  </si>
  <si>
    <t>SC 35.05.0060 (/)</t>
  </si>
  <si>
    <t>Levantamento ou rebaixamento de tampão sobre faixa de rolamento de tráfego pesado, considerando demolição de camada de asfalto e concreto, movimentação e concretagem com concreto de 30 MPa, inclusive transporte de material e bota fora do material excedente.</t>
  </si>
  <si>
    <t>SC 35.05.0100 (A)</t>
  </si>
  <si>
    <t>Levantamento ou rebaixamento de tampão sobre calçada, considerando demolição de camada de concreto, movimentação e concretagem, inclusive cerca protetora, transporte de material e bota fora do material excedente.</t>
  </si>
  <si>
    <t>SC 35.10 Limpeza de Poços de Visita, Caixas de Areia, Galerias e Reservatórios</t>
  </si>
  <si>
    <t>SC 35.10.0050 (/)</t>
  </si>
  <si>
    <t>Limpeza de caixa de areia, em encosta, até 1,50m de profundidade.</t>
  </si>
  <si>
    <t>SC 35.10.0100 (/)</t>
  </si>
  <si>
    <t>Limpeza mecânica de caixa de contenção, exclusive o transporte do transporte do material retirado.</t>
  </si>
  <si>
    <t>SC 35.10.0150 (/)</t>
  </si>
  <si>
    <t>Limpeza de caixa de ralo, exclusive transporte do material retirado.</t>
  </si>
  <si>
    <t>SC 35.10.0200 (/)</t>
  </si>
  <si>
    <t>Limpeza manual de galeria retangular, exclusive transporte do material retirado.</t>
  </si>
  <si>
    <t>SC 35.10.0250 (/)</t>
  </si>
  <si>
    <t>Limpeza manual de poço de visita de até 3m de profundidade, exclusive transporte do material retirado.</t>
  </si>
  <si>
    <t>SC 35.10.0300 (/)</t>
  </si>
  <si>
    <t>Limpeza manual de ramal de ralo, exclusive o transporte do material retirado.</t>
  </si>
  <si>
    <t>SC 35.10.0350 (/)</t>
  </si>
  <si>
    <t>Limpeza manual de reservatórios d'água (cisterna e caixas d'água elevadas).</t>
  </si>
  <si>
    <t>SC 35.10.0500 (/)</t>
  </si>
  <si>
    <t>Limpeza e desobstrução mecânica de galerias de águas pluviais com diâmetro de 0,30 a 0,50m, utilizando equipamento Buket-Machine, exclusive retirada do material.</t>
  </si>
  <si>
    <t>SC 35.10.0509 (/)</t>
  </si>
  <si>
    <t>Limpeza e desobstrução mecânica de galerias de águas pluviais com diâmetro de 0,60 a 1,00m, utilizando equipamento Buket-Machine, exclusive retirada do material.</t>
  </si>
  <si>
    <t>SC 35.10.0600 (/)</t>
  </si>
  <si>
    <t>Limpeza e desobstrução mecânica de galerias de águas pluviais com seção retangular, utilizando equipamento Buket-Machine, exclusive retirada do material.</t>
  </si>
  <si>
    <t>SC 35.15 Limpeza de Superfícies Metálicas, Concreto e Túneis</t>
  </si>
  <si>
    <t>SC 35.15.0020 (/)</t>
  </si>
  <si>
    <t>Decapagem cuidadosa de esculturas, peças em argamassa e/ou ferro, com remoção de sucessivas camadas de tintas, exclusive retirada e transporte.</t>
  </si>
  <si>
    <t>SC 35.15.0100 (/)</t>
  </si>
  <si>
    <t>Limpeza ou preparo de superfície de concreto com jato d'água quente com pressão mínima de 2400lb, solvente e escova de piaçava.</t>
  </si>
  <si>
    <t>SC 35.15.0150 (/)</t>
  </si>
  <si>
    <t>Limpeza ou preparo de superfície de concreto com jato de água pressurizada ou ar, em condições que permitam um rendimento médio de 5m2/h.</t>
  </si>
  <si>
    <t>SC 35.15.0200 (/)</t>
  </si>
  <si>
    <t>Limpeza ou preparo de superfície de concreto com jato de água pressurizada ou ar, em condições que permitam um rendimento médio de 15m2/h.</t>
  </si>
  <si>
    <t>SC 35.15.0325 (/)</t>
  </si>
  <si>
    <t>Limpeza de superfície de monumentos históricos de argamassa, ferro, bronze, mármore, granito, resina, etc, exclusive retirada e transporte.</t>
  </si>
  <si>
    <t>SC 35.15.0350 (/)</t>
  </si>
  <si>
    <t>Paraloid TB 148S para proteção de superfície de monumentos históricos.  Fornecimento e aplicação.</t>
  </si>
  <si>
    <t>SC 35.15.0400 (/)</t>
  </si>
  <si>
    <t>Limpeza de túneis com jato d'água, solvente e escova de piaçava.</t>
  </si>
  <si>
    <t>SC 35.15.0450 (A)</t>
  </si>
  <si>
    <t>Lixamento manual para limpeza ou preparação de estruturas metálicas, utilizando escova de aço de 30cm de cabo, considerando a área efetivamente lixada.</t>
  </si>
  <si>
    <t>SC 35.15.0500 (A)</t>
  </si>
  <si>
    <t>Lixamento mecânico para limpeza ou preparação de estruturas metálicas, utilizando lixadeira elétrica, considerando a área efetivamente lixada.</t>
  </si>
  <si>
    <t>SC 35.15.0850 (/)</t>
  </si>
  <si>
    <t>Retirada ou colocação de esculturas, exclusive transporte.</t>
  </si>
  <si>
    <t>SC 35.15.1000 (/)</t>
  </si>
  <si>
    <t>Remoção de pichação de monumentos históricos de argamassa, ferro, bronze, mármore, granito, aço cortém, pintura automotiva, resina, etc, exclusive retirada e transporte.</t>
  </si>
  <si>
    <t>SC 35.20 Serviços de Conservação e Manutenção de Vias Urbanas</t>
  </si>
  <si>
    <t>SC 35.20.0300 (/)</t>
  </si>
  <si>
    <t>Limpeza, pequenos reparos e apoio logístico às frentes de trabalho em serviços de conservação e manutenção de vias urbanas, medidos por frente de trabalho.</t>
  </si>
  <si>
    <t>SC 40 Cerca de Vedação</t>
  </si>
  <si>
    <t>SC 40.05 Cerca de Vedação</t>
  </si>
  <si>
    <t>SC 40.05.0050 (/)</t>
  </si>
  <si>
    <t>Arame galvanizado nº 12, fornecimento e colocação em cercas com moirão de madeira, inclusive retirada do arame existente.</t>
  </si>
  <si>
    <t>SC 40.05.0100 (/)</t>
  </si>
  <si>
    <t>Cabo de aço galvanizado, diâmetro de 3/16", fornecimento e colocação em cercas, com moirão de madeira, inclusive retirada do existente.</t>
  </si>
  <si>
    <t>SC 40.05.0200 (/)</t>
  </si>
  <si>
    <t>Cerca de moirão reto de concreto armado (0,10x2,50)m, espaçados de 3m, cravada a 50cm do solo, com 6 fios corridos de arame galvanizado nº 12.   Fornecimento e colocação.</t>
  </si>
  <si>
    <t>SC 40.05.0250 (A)</t>
  </si>
  <si>
    <t>Moirão em madeira de reflorestamento, para cercas, com seção de diâmetro de 15cm, altura livre média de 1,30m, enterrado a 1m de profundidade, incluindo escavação e espalhamento do material excedente, conforme projeto FPJ.  Fornecimento e colocação.</t>
  </si>
  <si>
    <t>SC 40.05.0300 (A)</t>
  </si>
  <si>
    <t>Moirão em madeira de reflorestamento, para cercas, com seção de diâmetro de 15cm, altura livre média de 1,60m, enterrado a 1m de profundidade, incluindo escavação e espalhamento do material excedente, conforme projeto FPJ.  Fornecimento e colocação.</t>
  </si>
  <si>
    <t>SC 45 Programação Visual</t>
  </si>
  <si>
    <t>SC 45.05 Placas e Painéis de Identificação</t>
  </si>
  <si>
    <t>SC 45.05.0050 (/)</t>
  </si>
  <si>
    <t>Placa de acrílico desenhada, indicando sanitário masculino ou feminino, de (39x19)cm.  Fornecimento e colocação.</t>
  </si>
  <si>
    <t>SC 45.05.0053 (/)</t>
  </si>
  <si>
    <t>Placa de inauguração em aço inox escovado, medindo (30 x 20)cm, AISI 304, bitola nº 22, gravação em fotocorrosão, texto preto, com logomarca modelo PCRJ.  Fornecimento e colocação.</t>
  </si>
  <si>
    <t>SC 45.05.0056 (/)</t>
  </si>
  <si>
    <t>Placa de inauguração em aço inox escovado, medindo (40 x 30)cm, AISI 304, bitola nº 22, gravação em fotocorrosão, texto preto, com logomarca modelo PCRJ.  Fornecimento e colocação.</t>
  </si>
  <si>
    <t>SC 45.05.0075 (/)</t>
  </si>
  <si>
    <t>Placa de sinalização escolar, em PS (poliestireno) com 1mm de espessura, cor cinza claro, textos impressos positivos e negativos em silk-screen na cor laranja, nas dimensões de (25x25)cm.  Fornecimento e colocação.</t>
  </si>
  <si>
    <t>SC 45.05.0081 (/)</t>
  </si>
  <si>
    <t>Placa de sinalização escolar, em PS (poliestireno) com 1mm de espessura, cor cinza claro, textos impressos positivos e negativos em silk-screen na cor laranja, nas dimensões de (100x30)cm.  Fornecimento e colocação.</t>
  </si>
  <si>
    <t>SC 45.05.0150 (/)</t>
  </si>
  <si>
    <t>Totem informativo nas dimensões de (0,50x1,50)m, produzido em resina de poliéster reforçado com fibra de vidro e coremat, com impressão serigráfica ou policromática em dupla face agregada ao material com U,V, pré-acelerado, catalizado e pigmentado.  Estrutura de amarração em perfil de aço carbono laminado n° 14 e sustentação tubular vertical com 1,80m em tubo de aço de bitola de 3,5" e espessura n° 14, conforme projeto FPJ.  Fornecimento e colocação.</t>
  </si>
  <si>
    <t>SC 45.05.0200 (/)</t>
  </si>
  <si>
    <t>Tótem de um prisma reto de seção hexagonal (tótem lápis), encimado por um cone e pequeno cilindro. Fabricado em aço SAC 41, com espessura 3/16", com ancoragem na base. Acabamentos e comunicação visual com pintura na cor azul, letreiro luminoso composto de uma bandeira estendida dupla face e iluminação do tipo Backlight. Caixa confeccionada em aço, estrutura tipo "Metalon", de 5cm x 3cm x 3mm de espessura e cantoneiras de aço, tratada com primer anticorrosivo, fixada através de sapatas de chapa de aço galvanizado com seção de 10cm x 20cm x 0,04cm. Letreiros iluminados por 06 lâmpadas fluorescentes de 40w, equipado com fotocélula crepuscular. Lona de poliéster, impressão e confecção de backlights, na cor branca com acabamento fosco liso, com variação de temperatura, raios UV e com tratamento antifungos. Fornecimento e instalação.</t>
  </si>
  <si>
    <t>SC 45.10 Placas de Inauguração e Identificação de Sala</t>
  </si>
  <si>
    <t>SC 45.10.0050 (/)</t>
  </si>
  <si>
    <t>Placa de acrílico para identificação de salas, medindo (8x25)cm, polida nas bordas.  Fornecimento e colocação.</t>
  </si>
  <si>
    <t>SC 45.10.0100 (/)</t>
  </si>
  <si>
    <t>Placa de ferro esmaltado de (12x18)cm com numeração para identificação de imóvel em logradouro, padrão CEHAB.  Fornecimento e colocação.</t>
  </si>
  <si>
    <t>SC 45.10.0150 (/)</t>
  </si>
  <si>
    <t>Placa de inauguração em alumínio com as dimensões de (40x60)cm.  Fornecimento e colocação.</t>
  </si>
  <si>
    <t>SC 45.10.0200 (/)</t>
  </si>
  <si>
    <t>Placa de inauguração em bronze, com as dimensões de (35x50)cm.  Fornecimento e colocação.</t>
  </si>
  <si>
    <t>SC 45.10.0250 (/)</t>
  </si>
  <si>
    <t>Placa de inauguração em latão, com gravação através de fotocorrosão, espessura de 3mm, com as dimensões de (60 x 40)cm. Fornecimento e colocação.</t>
  </si>
  <si>
    <t>SC 45.15 Placas de Identificação de Monumentos</t>
  </si>
  <si>
    <t>SC 45.15.0050 (/)</t>
  </si>
  <si>
    <t>Placas de identificação de monumentos históricos em bronze com as dimensões de (35x50)cm.  Fornecimento e colocação, exclusive pedestal de concreto.</t>
  </si>
  <si>
    <t>SC 45.15.0100 (A)</t>
  </si>
  <si>
    <t>Placas de identificação de monumentos históricos em bronze com as dimensões de (35x50)cm.  Fornecimento e colocação, inclusive pedestal de concreto.</t>
  </si>
  <si>
    <t>SC 45.15.0150 (A)</t>
  </si>
  <si>
    <t>Placa de identificação de monumentos e/ou árvores notáveis medindo (15,50x15)cm, em aço escovado com impressão em corrosão a ácido em baixo relevo, cor dos textos em preto 100% e marcas em cores, tipologia Ottawa ou similar, fixação sobre tubo de ferro galvanizado de 1 1/2" e altura de 100cm, pintado de preto fosco, com bandeja inclinada a 30º com a mesma medida da placa, conforme projeto FPJ.  Fornecimento e colocação.</t>
  </si>
  <si>
    <t>SC 45.20 Letras Metálicas</t>
  </si>
  <si>
    <t>SC 45.20.0050 (/)</t>
  </si>
  <si>
    <t>Letra de aço inoxidável n° 22 com 20cm de altura.  Fornecimento e colocação.</t>
  </si>
  <si>
    <t>SC 45.20.0100 (/)</t>
  </si>
  <si>
    <t>Letra fundida em alumínio, polida e oxidada nas laterais, tipo helvética, com altura de 10cm e espessura de 5mm, com pinos para fixação.  Fornecimento e colocação.</t>
  </si>
  <si>
    <t>SC 45.20.0150 (/)</t>
  </si>
  <si>
    <t>Letra fundida em bronze, polida e oxidada nas laterais, tipo helvética, com altura de 10cm e espessura de 5mm, com pinos para fixação.  Fornecimento e colocação.</t>
  </si>
  <si>
    <t>SC 45.25 Sinalizadores Autoluminescentes</t>
  </si>
  <si>
    <t>SC 45.25.0100 (/)</t>
  </si>
  <si>
    <t>Placa indicativa de rota de fuga autoluminosa, com duração de emissão de luz por período não inferior a 20 (vinte) anos, em fundo verde com a seta indicadora e palavra saída na cor branca, modelo SLX-60, com as dimensões (359x213x29)mm.  Fornecimento.</t>
  </si>
  <si>
    <t>SC 50 Defensas</t>
  </si>
  <si>
    <t>SC 50.05 Defensas Metálicas</t>
  </si>
  <si>
    <t>SC 50.05.0050 (/)</t>
  </si>
  <si>
    <t>Defensa semi-maleável simples, compreendendo lâmina, poste, espaçador, calço, plaqueta e material de fixação.  Fornecimento e instalação.</t>
  </si>
  <si>
    <t>SC 50.05.0053 (/)</t>
  </si>
  <si>
    <t>Defensa semi-maleável dupla, compreendendo lâmina, poste, espaçador, calço, plaqueta e material de fixação.  Fornecimento e instalação.</t>
  </si>
  <si>
    <t>SC 99 Diversos</t>
  </si>
  <si>
    <t>SC 99.99 Diversos</t>
  </si>
  <si>
    <t>SC 99.99.0025 (/)</t>
  </si>
  <si>
    <t>Guarita em Fiber-Glass ou similar, medidas (1,00x1,00x2,20)m, modelo Kini, fabricação Glaspac ou similar.  Fornecimento e colocação.</t>
  </si>
  <si>
    <t>SC 99.99.0030 (/)</t>
  </si>
  <si>
    <t>Guarita em Fiber-Glass ou similar, medidas (1,20x1,20x2,30)m, modelo Kini, fabricação Glaspac ou similar.  Fornecimento e colocação.</t>
  </si>
  <si>
    <t>SC 99.99.0040 (/)</t>
  </si>
  <si>
    <t>Quiosque em Fiber-Glass ou similar, medindo (2,80x2,16x2,32)m, fabricação Difibra ou similar.  Fornecimento e colocação.</t>
  </si>
  <si>
    <t>SE 05 Perfurações Manuais</t>
  </si>
  <si>
    <t>SE 05.05 Perfurações Manuais a Trado</t>
  </si>
  <si>
    <t>SE 05.05.0050 (/)</t>
  </si>
  <si>
    <t>Perfuração manual de solo, a trado, com diâmetro de 10cm.</t>
  </si>
  <si>
    <t>SE 05.05.0100 (/)</t>
  </si>
  <si>
    <t>Perfuração manual de solo, a trado, com diâmetro de 20cm.</t>
  </si>
  <si>
    <t>SE 10 Perfurações Mecânicas</t>
  </si>
  <si>
    <t>SE 10.05 Perfurações Mecânicas Rotativas com Coroa de Wídia</t>
  </si>
  <si>
    <t>SE 10.05.0050 (A)</t>
  </si>
  <si>
    <t>Perfuração rotativa vertical, em solo, com coroa de Wídia ou similar, diâmetro N (75mm), inclusive deslocamento e posicionamento em cada furo.</t>
  </si>
  <si>
    <t>SE 10.05.0100 (A)</t>
  </si>
  <si>
    <t>Perfuração rotativa inclinada, em solo, com coroa de Wídia ou similar, diâmetro N (75mm), inclusive deslocamento e posicionamento em cada furo.</t>
  </si>
  <si>
    <t>SE 10.05.0150 (/)</t>
  </si>
  <si>
    <t>Perfuração rotativa vertical, em solo,  com Coroa de Wídia ou similar, diâmetro H (99mm),  inclusive deslocamento e posicionamneto em cada furo.</t>
  </si>
  <si>
    <t>SE 10.10 Perfurações Mecânicas em Terreno Comum e em Granito</t>
  </si>
  <si>
    <t>SE 10.10.0050 (A)</t>
  </si>
  <si>
    <t>Perfuração com martelete ou perfuratriz manual, diâmetro até 1 1/4", em granito ou gnaisse, inclusive ar comprimido utilizando apenas uma perfuratriz e um compressor, exclusive mangueira, considerando uma produção média bruta de 1,00m/h.</t>
  </si>
  <si>
    <t>SE 10.10.0100 (/)</t>
  </si>
  <si>
    <t>Perfuração com martelete ou perfuratriz manual, diâmetro até 1 1/4", em granito ou gnaisse, inclusive ar comprimido utilizando apenas uma perfuratriz e um compressor, exclusive mangueira, considerando uma produção média bruta de 2,00m/h.</t>
  </si>
  <si>
    <t>SE 10.10.0150 (/)</t>
  </si>
  <si>
    <t>Perfuração com Wagon Drill pesado, diâmetro até 4 1/2", em granito ou gnaisse, inclusive ar comprimido.</t>
  </si>
  <si>
    <t>SE 10.15 Perfurações Mecânicas Rotativas com Coroa de Diamante</t>
  </si>
  <si>
    <t>SE 10.15.0050 (/)</t>
  </si>
  <si>
    <t>Perfuração rotativa com Coroa de diamante, em rocha, diâmetro PW, horizontal, inclusive deslocamentos e instalações.</t>
  </si>
  <si>
    <t>SE 10.15.0100 (A)</t>
  </si>
  <si>
    <t>Perfuração rotativa inclinada, em rocha sã, com coroa de diamante, diâmetro B (60mm), inclusive deslocamento e posicionamento em cada furo.</t>
  </si>
  <si>
    <t>SE 10.15.0150 (/)</t>
  </si>
  <si>
    <t>Perfuração rotativa inclinada, em rocha alterada, com coroa de diamante, diâmetro B (60mm), inclusive deslocamento e posicionamento em cada furo.</t>
  </si>
  <si>
    <t>SE 10.15.0200 (/)</t>
  </si>
  <si>
    <t>Perfuração rotativa inclinada, em rocha alterada, com coroa de diamante, diâmetro N (75mm), inclusive deslocamento e posicionamento em cada furo.</t>
  </si>
  <si>
    <t>SE 10.15.0250 (/)</t>
  </si>
  <si>
    <t>Perfuração rotativa inclinada, em rocha sã, com coroa de diamante, diâmetro N (75mm), inclusive deslocamento e posicionamento em cada furo.</t>
  </si>
  <si>
    <t>SE 10.15.0300 (A)</t>
  </si>
  <si>
    <t>Perfuração rotativa vertical, em rocha sã, com coroa de diamante, diâmetro B (60mm), inclusive deslocamento e posicionamento em cada furo.</t>
  </si>
  <si>
    <t>SE 10.15.0350 (/)</t>
  </si>
  <si>
    <t>Perfuração rotativa vertical, em rocha alterada, com coroa de diamante, diâmetro H(99mm), inclusive deslocamento e posicionamento em cada furo.</t>
  </si>
  <si>
    <t>SE 10.15.0400 (/)</t>
  </si>
  <si>
    <t>Perfuração rotativa vertical, em rocha sã, com coroa de diamante, diâmetro H (99mm), inclusive deslocamento e posicionamento em cada furo.</t>
  </si>
  <si>
    <t>SE 15 Sondagens Sísmicas</t>
  </si>
  <si>
    <t>SE 15.05 Método Elétrico</t>
  </si>
  <si>
    <t>SE 15.05.0050 (/)</t>
  </si>
  <si>
    <t>Execução de sondagem elétrica vertical (SEV), inclusive o processamento e interpretação dos perfis, bem como a apresentação dos resultados em papel e em meio digital.</t>
  </si>
  <si>
    <t>SE 15.05.0100 (/)</t>
  </si>
  <si>
    <t>Execução de linha de prospecção geofísica pelo método de caminhamento elétrico, inclusive o processamento e interpretação das seções, bem como a apresentação do resultados (seções originais e interpretadas), em papel e em meio digital.</t>
  </si>
  <si>
    <t>SE 15.10 Método Eletromagnético</t>
  </si>
  <si>
    <t>SE 15.10.0050 (/)</t>
  </si>
  <si>
    <t>Execução de linha de prospecção sísmica pelo método de reflexão, utilizando martelo ou explosivo como fonte geradora do pulso sísmico, incluindo a apresentação do relatório com os dados, em papel e em meio digital, excluindo o processamento e interpretação dos dados.</t>
  </si>
  <si>
    <t>SE 15.10.0100 (/)</t>
  </si>
  <si>
    <t>Execução de linha de prospecção sísmica pelo método de refração, utilizando martelo ou explosivo como fonte geradora do pulso sísmico, incluindo a apresentação do relatório com os dados, em papel e em meio digital, excluindo o processamento e interpretação dos dados.</t>
  </si>
  <si>
    <t>SE 15.10.0150 (/)</t>
  </si>
  <si>
    <t>Execução de linha de prospecção por radar de penetração no solo (GPR), incluindo a apresentação do relatório com as seções processadas, em papel e em meio digital, excluindo o processamento e interpretação dos dados.</t>
  </si>
  <si>
    <t>SE 15.10.0200 (/)</t>
  </si>
  <si>
    <t>Interpretação de dados de radar de penetração no solo (GPR), incluindo a análise de seções migradas e não migradas e apresentação do relatório com as seções interpretadas, em papel e em meio digital.</t>
  </si>
  <si>
    <t>SE 15.10.0250 (/)</t>
  </si>
  <si>
    <t>Processamento de dados de radar de penetração no solo (GPR), incluindo correção topográfica, filtros, ganhos e migração, através de softwares para esse fim, Gradix ou similar, incluindo a apresentação do relatório com as seções processadas, em papel e em meio digital.</t>
  </si>
  <si>
    <t>SE 15.15 Método Sísmico</t>
  </si>
  <si>
    <t>SE 15.15.0050 (/)</t>
  </si>
  <si>
    <t>Interpretação de linha sísmica de reflexão, incluindo a análise de seções migradas e não migradas e a apresentação do relatório com as seções interpretadas, em papel e em meio digital.</t>
  </si>
  <si>
    <t>SE 15.15.0100 (/)</t>
  </si>
  <si>
    <t>Processamento de linha sísmica de refração, incluindo correção topográfica, filtros, ganhos, análises de velocidade e migração, através de softwares específicos para este fim (tipo Seistrix ou similar), incluindo a apresentação do relatório com as seções processadas em papel e em meio digital.</t>
  </si>
  <si>
    <t>SE 15.15.0150 (/)</t>
  </si>
  <si>
    <t>Processamento e interpretação de linha sísmica de refração, incluindo a apresentação de relatório com as seções processadas e interpretadas, em papel e em meio digital.</t>
  </si>
  <si>
    <t>SE 20 Serviços Preliminares</t>
  </si>
  <si>
    <t>SE 20.05 Destocamento e Roçado</t>
  </si>
  <si>
    <t>SE 20.05.0050 (/)</t>
  </si>
  <si>
    <t>Abertura de picada, em encosta, em terreno de vegetação média.</t>
  </si>
  <si>
    <t>SE 20.05.0100 (/)</t>
  </si>
  <si>
    <t>Destocamento de árvores de porte médio e raízes profundas, sem remoção e auxílio mecânico.</t>
  </si>
  <si>
    <t>SE 20.05.0150 (/)</t>
  </si>
  <si>
    <t>Destocamento de árvores de porte médio e raízes profundas, sem auxílio mecânico, inclusive carga e transporte.</t>
  </si>
  <si>
    <t>SE 20.05.0200 (/)</t>
  </si>
  <si>
    <t>Preparo manual de terreno, compreendendo acerto, raspagem eventualmente até 0,25m de profundidade e afastamento lateral do material excedente.</t>
  </si>
  <si>
    <t>SE 20.05.0250 (/)</t>
  </si>
  <si>
    <t>Roçado manual em vegetação rala, empilhamento e queima de resíduos.</t>
  </si>
  <si>
    <t>SE 20.05.0300 (/)</t>
  </si>
  <si>
    <t>Roçado em vegetação espessa com empilhamento lateral e queima dos resíduos.</t>
  </si>
  <si>
    <t>SE 20.05.0350 (/)</t>
  </si>
  <si>
    <t>Roçado a foice e machado em mata de pequeno porte e queima dos resíduos sem destocamento ou remoção.</t>
  </si>
  <si>
    <t>SE 20.05.0400 (/)</t>
  </si>
  <si>
    <t>Roçado de vegetação gramínea, em área de encosta, a altura de 10cm, em fase de implantação.</t>
  </si>
  <si>
    <t>SE 20.05.0450 (/)</t>
  </si>
  <si>
    <t>Roçado de vegetação gramínea, em área de encosta, a altura de 10cm, em fase de manutenção.</t>
  </si>
  <si>
    <t>SE 20.05.0500 (A)</t>
  </si>
  <si>
    <t>Roçado mecânico, empregando roçadeira costal e ajuntamento do material resultante.</t>
  </si>
  <si>
    <t>SE 20.05.0550 (A)</t>
  </si>
  <si>
    <t>Roçado mecânico, em áreas de reflorestamento empregando roçadeira costal e ajuntamento do material resultante.</t>
  </si>
  <si>
    <t>SE 20.05.0600 (/)</t>
  </si>
  <si>
    <t>Suavização e reconformação manual de taludes, com pequeno desmatamento e altura média de 0,50m.</t>
  </si>
  <si>
    <t>SE 20.05.0650 (/)</t>
  </si>
  <si>
    <t>Suavização e reconformação manual de taludes, com pequeno desmatamento e altura média de 1m.</t>
  </si>
  <si>
    <t>SE 20.05.0700 (/)</t>
  </si>
  <si>
    <t>Suavização e reconformação manual de taludes, com pequeno desmatamento e altura média de 1,50m.</t>
  </si>
  <si>
    <t>SE 20.10 Topografia</t>
  </si>
  <si>
    <t>SE 20.10.0050 (A)</t>
  </si>
  <si>
    <t>Lançamento de linha poligonal básica com precisão de fechamento relativa a 1ª ordem, usando distanciômetro eletrônico, em terreno de orografia não acidentada, vegetação rala.</t>
  </si>
  <si>
    <t>SE 20.10.0100 (A)</t>
  </si>
  <si>
    <t>Lançamento de linha poligonal  com precisão de fechamento relativa a 3ª ordem,  em terreno de orografia não acidentada, vegetação rala.</t>
  </si>
  <si>
    <t>SE 20.10.0150 (/)</t>
  </si>
  <si>
    <t>Levantamento topográfico, planialtimétrico e cadastral, executado de acordo com as especificações da Prefeitura da Cidade do Rio de Janeiro, em terreno de orografia acidentada, vegetação rala e edificação leve, com área de até 4 ha (escala 1:500).</t>
  </si>
  <si>
    <t>SE 20.10.0153 (/)</t>
  </si>
  <si>
    <t>Levantamento topográfico, planialtimétrico e cadastral, executado de acordo com as especificações da Prefeitura da Cidade do Rio de Janeiro, em terreno de orografia acidentada, vegetação rala e edificação leve, com área de 4 a 10 ha (escala 1:500).</t>
  </si>
  <si>
    <t>SE 20.10.0156 (A)</t>
  </si>
  <si>
    <t>Levantamento topográfico, planialtimétrico e cadastral, incluindo seus dados dendrométricos, executado de acordo com as especificações da Prefeitura da Cidade do Rio de Janeiro, em terreno de orografia acidentada, vegetação rala e edificação leve, com área acima de 10 ha (escala 1:250 ou 1:500), incluindo-se a apresentação em papel vegetal e em meio digital (preferência por Autocad R 14).</t>
  </si>
  <si>
    <t>SE 20.10.0200 (/)</t>
  </si>
  <si>
    <t>Levantamento topográfico, planialtimétrico e cadastral, executado de acordo com as especificações da Prefeitura da Cidade do Rio de Janeiro, em terreno de orografia  acidentada, vegetação rala e edificação média, com área de até 4 ha (escala 1:500).</t>
  </si>
  <si>
    <t>SE 20.10.0250 (/)</t>
  </si>
  <si>
    <t>Levantamento topográfico, planialtimétrico e cadastral, executado de acordo com as especificações da Prefeitura da Cidade do Rio de Janeiro, em terreno de orografia acidentada, vegetação rala e edificação densa, com área de até 4 ha (escala 1:500).</t>
  </si>
  <si>
    <t>SE 20.10.0253 (/)</t>
  </si>
  <si>
    <t>Levantamento topográfico, planialtimétrico e cadastral, executado de acordo com as especificações da Prefeitura da Cidade do Rio de Janeiro, em terreno de orografia acidentada, vegetação rala e edificação densa, com área de 4 a 10 ha (escala 1:500).</t>
  </si>
  <si>
    <t>SE 20.10.0256 (A)</t>
  </si>
  <si>
    <t>Levantamento topográfico, planialtimétrico e cadastral, incluindo seus dados dendrométricos, executado de acordo com as especificações da Prefeitura da Cidade do Rio de Janeiro, em terreno de orografia acidentada, vegetação rala e edificação densa, com área acima de 10 ha (escala 1:250 ou 1:500), incluindo-se a apresentação em papel vegetal e em meio digital (preferência por Autocad R 14).</t>
  </si>
  <si>
    <t>SE 20.10.0300 (/)</t>
  </si>
  <si>
    <t>Levantamento topográfico, planialtimétrico e cadastral, executado de acordo com as especificações da Prefeitura da Cidade do Rio de Janeiro, em terreno de orografia  acidentada, vegetação densa e edificação leve, com área de até 4 ha (escala 1:500).</t>
  </si>
  <si>
    <t>SE 20.10.0303 (/)</t>
  </si>
  <si>
    <t>Levantamento topográfico, planialtimétrico e cadastral, executado de acordo com as especificações da Prefeitura da Cidade do Rio de Janeiro, em terreno de orografia acidentada, vegetação densa e edificação leve, com área de 4 a 10 ha (escala 1:500).</t>
  </si>
  <si>
    <t>SE 20.10.0306 (A)</t>
  </si>
  <si>
    <t>Levantamento topográfico, planialtimétrico e cadastral, executado de acordo com as especificações da Prefeitura da Cidade do Rio de Janeiro, em terreno de orografia acidentada, vegetação densa (incluindo seus dados dendrométricos) e edificação leve, com área acima de 10 ha (escala 1:250 ou 1:500), incluindo-se a apresentação em papel vegetal e em meio digital (preferência por Autocad R 14).</t>
  </si>
  <si>
    <t>SE 20.10.0350 (/)</t>
  </si>
  <si>
    <t>Levantamento topográfico, planialtimétrico e cadastral, executado de acordo com as especificações da Prefeitura da Cidade do Rio de Janeiro, em terreno de orografia acidentada, vegetação densa e edificação média, com área de até 4 ha (escala 1:500).</t>
  </si>
  <si>
    <t>SE 20.10.0406 (A)</t>
  </si>
  <si>
    <t>Levantamento topográfico, planialtimétrico e cadastral, incluindo seus dados dendrométricos, executado de acordo com as especificações da Prefeitura da Cidade do Rio de Janeiro, em terreno de orografia não acidentada, vegetação rala e edificação leve, com área acima de 10 ha (escala 1:250 ou 1:500), incluindo-se a apresentação em papel vegetal e em meio digital (preferência por Autocad R 14).</t>
  </si>
  <si>
    <t>SE 20.10.0450 (/)</t>
  </si>
  <si>
    <t>Levantamento topográfico, planialtimétrico e cadastral, executado de acordo com as especificações da Prefeitura da Cidade do Rio de Janeiro, em terreno de orografia não acidentada, vegetação rala e edificação média, com área de até 4 ha (escala 1:500).</t>
  </si>
  <si>
    <t>SE 20.10.0453 (/)</t>
  </si>
  <si>
    <t>Levantamento topográfico, planialtimétrico e cadastral, executado de acordo com as especificações da Prefeitura da Cidade do Rio de Janeiro, em terreno de orografia não acidentada, vegetação rala e edificação média, com área de 4 a 10 ha (escala 1:500).</t>
  </si>
  <si>
    <t>SE 20.10.0456 (A)</t>
  </si>
  <si>
    <t>Levantamento topográfico, planialtimétrico e cadastral, incluindo seus dados dendrométricos, executado de acordo com as especificações da Prefeitura da Cidade do Rio de Janeiro, em terreno de orografia não acidentada, vegetação rala e edificação média, com área acima de 10 ha (escala 1:250 ou 1:500), incluindo-se a apresentação em papel vegetal e em meio digital (preferência por Autocad R 14).</t>
  </si>
  <si>
    <t>SE 20.10.0500 (/)</t>
  </si>
  <si>
    <t>Levantamento topográfico, planialtimétrico e cadastral, executado de acordo com as especificações da Prefeitura da Cidade do Rio de Janeiro, em terreno de orografia não acidentada, vegetação rala e edificação densa, com área até 4 ha (escala 1:500).</t>
  </si>
  <si>
    <t>SE 20.10.0503 (/)</t>
  </si>
  <si>
    <t>Levantamento topográfico, planialtimétrico e cadastral, executado de acordo com as especificações da Prefeitura da Cidade do Rio de Janeiro, em terreno de orografia não acidentada, vegetação rala e edificação densa, com área de 4 a 10 ha (escala 1:500).</t>
  </si>
  <si>
    <t>SE 20.10.0506 (A)</t>
  </si>
  <si>
    <t>Levantamento topográfico, planialtimétrico e cadastral, incluindo seus dados dendrométricos, executado de acordo com as especificações da Prefeitura da Cidade do Rio de Janeiro, em terreno de orografia não acidentada, vegetação rala e edificação densa, com área acima de 10 ha (escala 1:250 ou 1:500), incluindo-se a apresentação em papel vegetal e em meio digital (preferência por Autocad R 14).</t>
  </si>
  <si>
    <t>SE 20.10.0550 (/)</t>
  </si>
  <si>
    <t>Levantamento topográfico, planialtimétrico e cadastral, executado de acordo com as especificações da Prefeitura da Cidade do Rio de Janeiro, em terreno de orografia não acidentada, vegetação densa e edificação leve, com área até 4 ha (escala 1:500).</t>
  </si>
  <si>
    <t>SE 20.10.0553 (/)</t>
  </si>
  <si>
    <t>Levantamento topográfico, planialtimétrico e cadastral, executado de acordo com as especificações da Prefeitura da Cidade do Rio de Janeiro, em terreno de orografia não acidentada, vegetação densa e edificação leve, com área de 4 a 10 ha (escala 1:500).</t>
  </si>
  <si>
    <t>SE 20.10.0556 (A)</t>
  </si>
  <si>
    <t>Levantamento topográfico, planialtimétrico e cadastral, incluindo seus dados dendrométricos, executado de acordo com as especificações da Prefeitura da Cidade do Rio de Janeiro, em terreno de orografia não acidentada, vegetação densa e edificação leve, com área acima de 10 ha (escala 1:250 ou 1:500), incluindo-se a apresentação em papel vegetal e em meio digital (preferência por Autocad R 14).</t>
  </si>
  <si>
    <t>SE 20.10.0600 (/)</t>
  </si>
  <si>
    <t>Levantamento topográfico, planialtimétrico e cadastral, executado de acordo com as especificações da Prefeitura da Cidade do Rio de Janeiro, em terreno de orografia não acidentada, vegetação densa e edificação média, com área de até 4 ha (escala 1:500).</t>
  </si>
  <si>
    <t>SE 20.10.0603 (/)</t>
  </si>
  <si>
    <t>Levantamento topográfico, planialtimétrico e cadastral, executado de acordo com as especificações da Prefeitura da Cidade do Rio de Janeiro, em terreno de orografia não acidentada, vegetação densa e edificação média, com área de 4 a 10 ha (escala 1:500).</t>
  </si>
  <si>
    <t>SE 20.10.0606 (A)</t>
  </si>
  <si>
    <t>Levantamento topográfico, planialtimétrico e cadastral, incluindo seus dados dendrométricos, executado de acordo com as especificações da Prefeitura da Cidade do Rio de Janeiro, em terreno de orografia não acidentada, vegetação densa e edificação média, com área acima de 10 ha (escala 1:250 ou 1:500), incluindo-se a apresentação em papel vegetal e em meio digital (preferência por Autocad R 14).</t>
  </si>
  <si>
    <t>SE 20.10.0650 (A)</t>
  </si>
  <si>
    <t>Levantamento planialtimétrico, executado de acordo com as especificações da Prefeitura da Cidade do Rio de Janeiro, em terreno de orografia acidentada, vegetação densa (incluindo seus dados dendrométricos) e edificação leve, com área de até 5 ha (escala 1:250), entregue em papel cansom e disquete.</t>
  </si>
  <si>
    <t>SE 20.10.0700 (A)</t>
  </si>
  <si>
    <t>Levantamento topográfico, planialtimétrico e cadastral, executado de acordo com as especificações da Prefeitura da Cidade do Rio de Janeiro, em terreno de orografia não acidentada, vegetação rala e edificação leve, com área acima de 4 até 10 ha (escala 1:500), incluindo-se a apresentação em papel e meio digital (Autocad).</t>
  </si>
  <si>
    <t>SE 20.10.0750 (A)</t>
  </si>
  <si>
    <t>Levantamento topográfico, planialtimétrico e cadastral, executado de acordo com as especificações da Prefeitura da Cidade do Rio de Janeiro, em terreno de orografia não acidentada, vegetação rala e edificação leve, com área de até 4 ha (escala 1:500), incluindo-se a apresentação em papel e meio digital (Autocad).</t>
  </si>
  <si>
    <t>SE 20.10.0850 (/)</t>
  </si>
  <si>
    <t>Levantamento topográfico, planialtimétrico e cadastral, executado de acordo com as especificações da Prefeitura da Cidade do Rio de Janeiro, em terreno de orografia acidentada, vegetação rala e edificação média, com área de 4 a 10 ha (escala 1:500).</t>
  </si>
  <si>
    <t>SE 20.10.1000 (/)</t>
  </si>
  <si>
    <t>Levantamento topográfico, planialtimétrico e cadastral, executado de acordo com as especificações da Prefeitura da Cidade do Rio de Janeiro,em terreno de orografia acidentada, vegetação densa e edificação média, com área de 4 a 10 ha (escala 1:500).</t>
  </si>
  <si>
    <t>SE 20.10.1050 (A)</t>
  </si>
  <si>
    <t>Levantamento de seção transversal em terreno de orografia acidentada e vegetação rala, considerando-se o nível como equipamento.  Medido por metro linear de seção, incluindo-se o desenho em papel milimetrado vegetal na escala 1:200.</t>
  </si>
  <si>
    <t>SE 20.10.1101 (/)</t>
  </si>
  <si>
    <t>Levantamento topográfico, planialtimétrico e cadastral, executado de acordo com as especificações da Prefeitura da Cidade do Rio de Janeiro em áreas que apresentem uma maior densidade de detalhes cadastrais, com até 0,6 ha, elaborado na escala 1:250, incluindo-se  a apresentação em papel e meio digital (Autocad) nas coordenadas UTM com a utilização de GPS e estação total.</t>
  </si>
  <si>
    <t>SE 20.10.1151 (/)</t>
  </si>
  <si>
    <t>Levantamento topográfico, planialtimétrico e cadastral, executado de acordo com as especificações da Prefeitura da Cidade do Rio de Janeiro, em áreas acima de 0,6 e até 4 ha, que apresentem uma grande densidade de detalhes cadastrais, elaborado na escala 1:250, incluindo-se a apresentação em papel e meio digital (Autocad) nas coordenadas UTM, com a utilização de GPS e Estação Total.</t>
  </si>
  <si>
    <t>SE 20.10.1350 (A)</t>
  </si>
  <si>
    <t>Levantamento topográfico, planialtimétrico e cadastral, executado de acordo com as especificações da Prefeitura da Cidade do Rio de Janeiro em áreas que apresente uma maior densidade de detalhes cadastrais, com até 10 ha, elaborado na escala 1:250, incluindo-se a apresentação em papel e meio digital (Autocad).</t>
  </si>
  <si>
    <t>SE 20.10.1375 (A)</t>
  </si>
  <si>
    <t>Levantamento topográfico, planialtimétrico e cadastral, executado de acordo com as especificações da Prefeitura da Cidade do Rio de Janeiro, em áreas com mais de 10ha, que apresentem uma grande densidade de detalhes cadastrais, elaborado na escala 1:250, incluindo-se a apresentação em papel e meio digital (Autocad).</t>
  </si>
  <si>
    <t>SE 20.10.1400 (A)</t>
  </si>
  <si>
    <t>Levantamento topográfico, planialtimétrico e cadastral, executado de acordo com as especificações da Prefeitura da Cidade do Rio de Janeiro, em áreas de orografia acidentada e ocupação densa e desordenada, com dificuldade de acesso e transporte, com até 10 ha, elaborado na escala 1:500.</t>
  </si>
  <si>
    <t>SE 20.10.1450 (A)</t>
  </si>
  <si>
    <t>Levantamento topográfico, planialtimétrico e cadastral, executado de acordo com as especificações da Prefeitura da Cidade do Rio de Janeiro, em áreas de orografia não acidentada e ocupação densa e desordenada, com dificuldade de acesso e transporte, com até 10 ha, elaborado na escala 1:500.</t>
  </si>
  <si>
    <t>SE 20.10.1500 (A)</t>
  </si>
  <si>
    <t>Levantamento topográfico, planialtimétrico e cadastral, executado de acordo com as especificações da Prefeitura da Cidade do Rio de Janeiro, em áreas de alagadiço, com até 10 ha, elaborado na escala 1:500.</t>
  </si>
  <si>
    <t>SE 20.10.1550 (/)</t>
  </si>
  <si>
    <t>Levantamento cadastral das profundidades dos tubos e galerias que concorrem em um poço de visita, profundidades estas, medidas de régua e referenciadas a cota da tampa do poço-poço encontrado em condições de limpeza que permitam a leitura imediata.</t>
  </si>
  <si>
    <t>SE 20.10.1600 (/)</t>
  </si>
  <si>
    <t>Levantamento cadastral das profundidades dos tubos e galerias que concorrem em um poço de visita, profundidades estas, medidas a régua e referenciadas a cota da tampa do poço-poço encontrado inundado tendo que ser esgotado antes que se possa fazer a leitura.</t>
  </si>
  <si>
    <t>SE 20.10.1650 (/)</t>
  </si>
  <si>
    <t>Levantamento cadastral das profundidades dos tubos e galerias que concorrem em um poço de visita, profundidades estas, medidas a reguá e referenciadas a cota da tampa do poço-poço encontrado assoreado tendo que ser limpo antes que se possa fazer a leitura.</t>
  </si>
  <si>
    <t>SE 20.10.1700 (/)</t>
  </si>
  <si>
    <t>Levantamento cadastral das profundidades dos tubos e galerias que concorrem em um poço de visita, profundidades estas, medidas a régua e referenciadas a cota da tampa do poço-poço em meio a uma via pública com tráfego, encontrado em condições de limpeza que permitam a leitura imediata.</t>
  </si>
  <si>
    <t>SE 20.10.1750 (/)</t>
  </si>
  <si>
    <t>Levantamento cadastral das profundidades dos tubos e galerias que concorrem em um poço de visita, profundidades estas, medidas a régua e referenciadas a cota da tampa do poço-poço em meio a uma via pública com tráfego, encontrado inundado tendo que ser esgotado antes que se possa fazer a leitura.</t>
  </si>
  <si>
    <t>SE 20.10.1800 (/)</t>
  </si>
  <si>
    <t>Levantamento cadastral das profundidades dos tubos e galerias que concorrem em um poço de visita, profundidades estas, medidas a régua e referenciadas a cota da tampa do poço-poço localizado em meio a via pública com tráfego, encontrado assoreado tendo que ser limpo antes que se possa fazer a leitura.</t>
  </si>
  <si>
    <t>SE 20.10.1850 (/)</t>
  </si>
  <si>
    <t>Levantamento cadastral das profundidades dos tubos e galerias que concorrem em um poço de visita, profundidades estas, medidas a régua e referenciadas a cota da tampa do poço-poço em meio a uma via pública com tráfego, coberto por camada asfáltica, encontrado em condições de limpeza que permitam a leitura imediata.</t>
  </si>
  <si>
    <t>SE 20.10.1900 (/)</t>
  </si>
  <si>
    <t>Levantamento cadastral das profundidades dos tubos e galerias que concorrem em um poço de visita, profundidades estas, medidas a régua e referenciadas a cota da tampa do poço-poço em meio a uma via pública com tráfego, coberto por camada asfáltica, encontrado inundado tendo que ser esgotado antes que se possa fazer a leitura.</t>
  </si>
  <si>
    <t>SE 20.10.1950 (/)</t>
  </si>
  <si>
    <t>Levantamento cadastral das profundidades dos tubos e galerias que concorrem em um poço de visita, profundidades estas, medidas a régua e referenciadas a cota da tampa do poço-poço em meio a uma via pública com tráfego, coberto por camada asfáltica, encontrado assoreado tendo que ser limpo antes que se possa fazer a leitura.</t>
  </si>
  <si>
    <t>SE 20.10.2000 (B)</t>
  </si>
  <si>
    <t>Levantamento topográfico por batimetria, incluindo seções de levantamento equidistantes de até 20 metros, inclusive transporte do pessoal com caminhoneta 9 passageiros, executado de acordo com as especificações da Prefeitura da Cidade do Rio de Janeiro, com área de até 10 ha (escala 1:500).</t>
  </si>
  <si>
    <t>SE 20.10.2050 (A)</t>
  </si>
  <si>
    <t>Levantamento topográfico, planialtimétrico e cadastral, executado de acordo com as especificações da Prefeitura da Cidade do Rio de Janeiro, em favelas, considerando cotas de soleira e sanitários, medição de lotes, posteamento e demais elementos naturais existentes, com até 10ha, elaborado na escala 1:500.</t>
  </si>
  <si>
    <t>SE 20.10.2100 (A)</t>
  </si>
  <si>
    <t>Levantamento topográfico por GPS em áreas de difícil acesso, relevo acidentado e muito pouco habitadas.  O levantamento visa posterior reflorestamento das áreas, possuindo baixa precisão.</t>
  </si>
  <si>
    <t>SE 20.10.2150 (A)</t>
  </si>
  <si>
    <t>Levantamento de seção transversal em terreno de orografia acidentada e vegetação rala, considerando-se teodolito ou estação total e distanciômetro eletrônico, na escala 1:100, incluindo-se a apresentação em papel e em meio digital (preferência por Autocad).</t>
  </si>
  <si>
    <t>SE 20.10.2200 (A)</t>
  </si>
  <si>
    <t>Levantamento de seção transversal em terreno de orografia acidentada e vegetação rala, considerando-se o teodolito e usando a estadimetria.  Medido por metro linear de seção, incluindo-se o desenho em papel milimetrado vegetal na escala 1:200.</t>
  </si>
  <si>
    <t>SE 20.10.2250 (A)</t>
  </si>
  <si>
    <t>Levantamento de seção transversal em terreno de orografia acidentada e vegetação densa, considerando-se o teodolito e usando a estadimetria.  Medido por metro linear de seção, incluindo-se o desenho em papel milimetrado vegetal na escala 1:200.</t>
  </si>
  <si>
    <t>SE 20.10.2300 (A)</t>
  </si>
  <si>
    <t>Levantamento de seção transversal em terreno de orografia acidentada e vegetação densa, considerando-se o nível como equipamento.  Medido por metro linear de seção, incluindo-se o desenho em papel milimetrado vegetal na escala 1:200.</t>
  </si>
  <si>
    <t>SE 20.10.2350 (/)</t>
  </si>
  <si>
    <t>Elaboração de planta topográfica planialtimétrica e cadastral, na escala 1:500, a partir de seções transversais já levantadas no local, incluindo-se a apresentação em papel e em meio digital (preferência por Autocad).</t>
  </si>
  <si>
    <t>SE 20.10.2400 (A)</t>
  </si>
  <si>
    <t>Tubo para inclinômetro, de alumínio, exclusive perfuração, caixa de proteção e leitura.  Fornecimento e colocação.</t>
  </si>
  <si>
    <t>SE 20.10.2450 (A)</t>
  </si>
  <si>
    <t>Nivelamento e contranivelamento de linha topográfica, em terreno de orografia não acidentada, incluindo desenho em escala 1:1000 (H) e 1:1000 (V) em papel milimetrado vegetal.</t>
  </si>
  <si>
    <t>SE 20.10.2500 (A)</t>
  </si>
  <si>
    <t>Nivelamento de eixo de logradouro, de acordo com as especificações da Prefeitura da Cidade do Rio de Janeiro, incluindo desenho em papel milimetrado vegetal.</t>
  </si>
  <si>
    <t>SE 20.13 Topografia e Serviços Cadastrais para fins de Desapropriação</t>
  </si>
  <si>
    <t>SE 20.13.0100 (/)</t>
  </si>
  <si>
    <t>Levantamento topográfico, planialtimétrico e cadastral, para fins de desapropriação de imóveis atingidos por projetos de implantação de vias e novos alinhamentos, executado de acordo com as especificações da Prefeitura da Cidade do Rio de Janeiro, na escala 1:250, apresentado em papel vegetal e meio digital, contendo os respectivos desenhos com as dimensões de cada terreno ou faixa de terreno, assinaladas as acessões e plantas baixas detalhadas das edificações.</t>
  </si>
  <si>
    <t>SE 20.13.0500 (/)</t>
  </si>
  <si>
    <t>Serviços de elaboração de cadastro técnico imobiliário para fins de desapropriação de imóveis atingidos por projetos de implantação de vias e novos alinhamentos, contendo memorial descritivo das acessões e benfeitorias atingidas, idade, estado de conservação, padrão construtivo, distribuição interna dos compartimentos, áreas úteis, áreas de construção, identificação dos ocupantes, natureza da ocupação, destinação que vem sendo dada ao imóvel, e demais anotações necessárias, de acordo com os padrões exigidos pela Procuradoria Geral do Município do Rio de Janeiro - PGM.</t>
  </si>
  <si>
    <t>SE 20.15 Levantamento Fotográfico e Mapeamento</t>
  </si>
  <si>
    <t>SE 20.15.0050 (A)</t>
  </si>
  <si>
    <t>Levantamento fotográfico de aspecto de área urbana com fornecimento do arquivo em DVD e de ampliação colorida no tamanho (10x15)cm.</t>
  </si>
  <si>
    <t>SE 20.15.0055 (/)</t>
  </si>
  <si>
    <t>Levantamento fotográfico de aspecto de área urbana, de imóveis ou de documentos com fornecimento de arquivo digital e de impressão colorida no tamanho (10x15)cm, de acordo com as orientações da SMH.</t>
  </si>
  <si>
    <t>SE 20.15.0101 (/)</t>
  </si>
  <si>
    <t>Serviços de elaboração de cadastro técnico imobiliário e aplicação de cadastro de qualificação ao morador para fins de Regularização Urbanística e Fundiária, contendo memorial descritivo das benfeitorias, idade, estado de conservação, padrão construtivo, áreas úteis, áreas de construção, identificação dos ocupantes com recolhimento dos documentos necessários à titulação, natureza da ocupação, destinação que vem sendo dada ao imóvel, e demais anotações necessárias à regularização urbanística e fundiária, de acordo com as orientações da SMH.</t>
  </si>
  <si>
    <t>SE 20.15.0121 (/)</t>
  </si>
  <si>
    <t>Serviços de digitalização de fichas cadastrais técnico - imobiliária de qualificação para fins de Regularização Urbanística e Fundiária, assinados pelos beneficiários e organização em arquivo digital necessário ao acompanhamento do processo de regularização das unidades habitacionais, de acordo com as orientações da SMUIH/SUBH.</t>
  </si>
  <si>
    <t>SE 20.15.0131 (/)</t>
  </si>
  <si>
    <t>Selagem de imóveis e Capacitação das equipes de campo - reuniões de capacitação, realização de identificação preliminar de lotes e unidades de uso habitacional e outros em campo e em planta(s) fornecidas na escala 1:1000 ou conforme orientação da SMUIH/SUBH, utilizando base cartográfica existente e selos com a codificação quadra/lote/unidade, com fornecimento do quantitativo de unidades de cada quadra em relatório.</t>
  </si>
  <si>
    <t>SE 20.15.0141 (/)</t>
  </si>
  <si>
    <t>Georreferenciamento em shapes no AutoCAD Map ou no ArchiGIS dos polígons referentes aos lotes e unidades levantadas em campo, identificados através da codificação quadra-lote-unidade e alimentação do Banco de Dados da SMUIH/SUBH, para a inclusão de todas as informações no Sistema de Informações Urbanas - SIURB.</t>
  </si>
  <si>
    <t>SE 20.15.0151 (/)</t>
  </si>
  <si>
    <t>Auto de Demarcação Urbanística: Elaboração de planta e memorial descritivo da área a ser regularizada, nos quais constem suas medidas perimetrais, área total, confrontantes, coordenadas georreferenciadas dos vértices definidores de seus limites, bem como o nº de matrícula ou transcrições e a indicação dos proprietários constantes no Registro de Imóveis, se houver, das áreas atingidas pelo Auto de Demarcação Urbanística e de seus confrontantes. Deverá também ser elaborada planta de sobreposição da área demarcada com a situação das áreas constantes no registro de imóveis e a planta das áreas remanescentes com seus respectivos memoriais; e serem apresentadas certidões das matrículas ou transcrições das áreas pelo RI. Fornecimento de planta com as vias de circulação existentes ou projetadas e outras áreas destinadas a uso público situadas na área e resumo do auto de demarcação urbanística, com a descrição que permita a identificação da área, além do seu desenho simplificado, com a formatação da minuta do Edital de Notificação ao proprietário(s) da(s) área(s), bem como seus confrontantes. As plantas deverão ser apresentadas em papel na escala 1:1000 ou conforme orientação da SMH e em arquivo digital na extensão DWG, e o restante do material deverá ser entregue em papel, no formato A4, e também em meio digital, na extensão DOC.</t>
  </si>
  <si>
    <t>SE 20.15.0201 (/)</t>
  </si>
  <si>
    <t>Pesquisa fundiária da área do assentamento, bem como dos imóveis confrontantes, com fornecimento de planta(s) em papel, na escala 1:1000 ou conforme orientação da SMH e em arquivo digital na extensão DWG, com todos os PAL's e PA's incidentes na área de pesquisa e seu entorno, e metragens constantes das documentações obtidas nos cartórios juntamente com relatório e cópias de todos os documentos e projetos mencionados na pesquisa.</t>
  </si>
  <si>
    <t>SE 20.15.0251 (/)</t>
  </si>
  <si>
    <t>Plano e Metodologia de Trabalho com diagnósticos da área. Relatório contendo o diagnóstico da área, envolvendo aspectos físicos e sociais, bem como planta(s) com as informações relativas ao diagnóstico em papel, na escala 1:1000 ou conforme orientação da SMH e em arquivo digital na extensão DWG. Plano de Metodologia de Trabalho incluindo os de campo, como levantamentos e cadastros, assim como as atividades de comunicação, sensibilização e divulgação que contarão com a presença da equipe contratada no local. Deverá ser apresentada a concepção metodológica com descrição e o dimensionamento das atividades, mão de obra, produtos e período de execução em relatório encadernado, no formato A4, com os documentos acondicionados de modo a possibilitar sua retirada, e mais duas cópias, além do mesmo em meio digital na extensão DOC.</t>
  </si>
  <si>
    <t>SE 20.15.0300 (/)</t>
  </si>
  <si>
    <t>Projetos para Legalização de Parcelamento - Elaboração de plantas(s) de subsídios para os projetos de legalização de alinhamento e loteamento (PAA's / PAL's), de uso e ocupação do solo e de reconhecimento de logradouros; Elaboração dos projetos de legalização de alinhamento e parcelamento (PAA's / PAL's) para aprovação junto a SMU. As plantas deverão ser apresentadas em papel na escala 1:1000 ou conforme orientação da SMH e em arquivo digital na extensão DWG. Elaboração de Memorial Descritivo do Loteamento, a ser entregue em papel, no formato A4 e em meio digital, na extensão DOC, e Minuta de Certidão, a ser entregue em papel no formato A4 e em meio digital, na extensão DOC.</t>
  </si>
  <si>
    <t>SE 20.15.0350 (/)</t>
  </si>
  <si>
    <t>Projeto de Regularização Urbanística e Fundiária, utilizando a base cadastral com a demarcação do Plano de intervenção para a área, identificando as moradias em áreas de risco a serem reassentadas, as "faixas non aedificandi" (FNA's), além dos projetos de alinhamento, adutoras e outras restrições à ocupação, bem como as vias existentes e suas nomenclaturas reconhecidas oficialmente ou não. As plantas deverão ser apresentadas em papel na escala 1:1000 ou conforme orientação da SMH e em arquivo digital na extensão DWG. Além disso deverá ser apresentado relatório fotográfico para esclarecimento de dúvidas quanto ao levantado na área e planta(s) para divulgação junto a comunidade cuja forma de apresentação será definida pela fiscalização (como escala, formatação, tipo de material etc).</t>
  </si>
  <si>
    <t>SE 20.15.0400 (/)</t>
  </si>
  <si>
    <t>Plantas para o Reconhecimento de Logradouros na escala 1:1000 ou conforme orientação da SMUIH/SUBH, contendo a largura, comprimento e distância das vias a serem reconhecidas até o logradouro reconhecido mais próximo. O item deverá ser medido pela(s) planta(s) dos logradouros e pelo relatório contendo os históricos dos nomes escolhidos para cada logradouro, sendo que para cada um deverão ser apresentadas três sugestões de nomes.</t>
  </si>
  <si>
    <t>SE 20.20 Serviços Complementares</t>
  </si>
  <si>
    <t>SE 20.20.0050 (A)</t>
  </si>
  <si>
    <t>Composição básica de laboratório.</t>
  </si>
  <si>
    <t>SE 20.20.0100 (A)</t>
  </si>
  <si>
    <t>Custo horário produtivo Wagon Drill (não utilizar como item de orçamento).</t>
  </si>
  <si>
    <t>SE 20.20.0150 (A)</t>
  </si>
  <si>
    <t>Custo horário improdutivo Wagon Drill (não utilizar como item de orçamento).</t>
  </si>
  <si>
    <t>SE 20.20.0200 (A)</t>
  </si>
  <si>
    <t>Custo horário produtivo Wídia ou similar-Solo (não utilizar como item de orçamento).</t>
  </si>
  <si>
    <t>SE 20.20.0250 (B)</t>
  </si>
  <si>
    <t>Custo horário improdutivo (motor funcionando) Wídia ou similar-Solo (não utilizar como item de orçamento).</t>
  </si>
  <si>
    <t>SE 20.20.0300 (A)</t>
  </si>
  <si>
    <t>Custo horário produtivo Wídia ou similar-Alteração e rocha (não utilizar como item de orçamento).</t>
  </si>
  <si>
    <t>SE 20.20.0350 (A)</t>
  </si>
  <si>
    <t>Custo horário produtivo diamante rocha sã (não utilizar como item de orçamento).</t>
  </si>
  <si>
    <t>SE 20.20.0400 (A)</t>
  </si>
  <si>
    <t>Custo horário improdutivo diamante rocha sã (não utilizar como item de orçamento).</t>
  </si>
  <si>
    <t>SE 20.20.0450 (/)</t>
  </si>
  <si>
    <t>Distanciômetro eletrônico completo.</t>
  </si>
  <si>
    <t>SE 25 Projetos</t>
  </si>
  <si>
    <t>SE 25.05 Projetos de Drenagem</t>
  </si>
  <si>
    <t>SE 25.05.0050 (A)</t>
  </si>
  <si>
    <t>Elaboração de projeto de micro e mesodrenagem (vazão até 10m3/seg.) em conformidade com as normas estabelecidas pela RIO-ÁGUAS.  Serviços medidos por quilômetro de projeto efetivamente concluído, os quais após aprovação serão entregues à fiscalização sendo a memória de cálculo digitalizada, desenhos em Autocad (original em disquete, uma via plotada em vegetal, duas em papel opaco).  Composição elaborada com base na produção de projetos desenvolvidos pelo Departamento de Drenagem para produção de 1Km de projeto.</t>
  </si>
  <si>
    <t>SE 25.05.0100 (A)</t>
  </si>
  <si>
    <t>Elaboração de projeto de macrodrenagem (vazão a partir de 10m3/seg.) em conformidade com as normas estabelecidas pela RIO-ÁGUAS.  Serviços medidos por quilômetro de projeto efetivamente concluído, os quais após aprovação serão entregues à fiscalização sendo a memória de cálculo digitalizada, desenhos em Autocad (original em disquete, uma via plotada em vegetal, duas em papel opaco).  Composição elaborada com base na produção de projetos desenvolvidos pelo Departamento de Drenagem para produção de 1Km de projeto.</t>
  </si>
  <si>
    <t>SE 25.05.0150 (/)</t>
  </si>
  <si>
    <t>Projeto executivo de sistema de drenagem, em Autocad, em área de até 20.000m2.</t>
  </si>
  <si>
    <t>SE 25.05.0200 (/)</t>
  </si>
  <si>
    <t>Projeto executivo de sistema de drenagem, em Autocad, em área acima de 20.000m2.</t>
  </si>
  <si>
    <t>SE 25.10 Projetos de Urbanização</t>
  </si>
  <si>
    <t>SE 25.10.0050 (A)</t>
  </si>
  <si>
    <t>Projeto básico para urbanização/reurbanização de áreas, visando a organização espacial e das atividades, devendo contemplar: sistema viário (locais para carga e descarga, estacionamento, parada para ônibus e etc, faixa exclusiva, sinalização e desenho geométrico), passeios, praças, arborização, iluminação com critérios luminotécnicos, distribuição e integração do mobiliário urbano e equipamentos urbanos, inclusive diagnóstico urbanístico e de infra-estrutura da área de projeto, levantamento dos projetos pertinentes existentes nas diversas esferas governamentais, concessionárias e permissionários de serviços público, aprovações pertinentes e a coordenação dos projetos complementares, apresentado em Autocad nos padrões da contratante.</t>
  </si>
  <si>
    <t>SE 25.10.0100 (A)</t>
  </si>
  <si>
    <t>Projeto executivo para urbanização/reurbanização de áreas, visando a organização espacial e das atividades, devendo contemplar: sistema viário (locais para carga e descarga, faixa exclusiva e desenho geométrico), passeios, praças, arborização, iluminação com critérios luminotécnicos, distribuição e integração do mobiliário urbano e equipamentos urbanos, apresentado em Autocad nos padrões da contratante, inclusive as aprovações pertinentes e coordenação dos projetos complementares.</t>
  </si>
  <si>
    <t>SE 25.10.0150 (A)</t>
  </si>
  <si>
    <t>Projeto executivo para urbanização/reurbanização (geométrico, cortes e detalhes) para tratamento paisagístico de áreas públicas, apresentado em Autocad nos padrões da contratante, inclusive as operações pertinentes e a coordenação dos projetos complementares.</t>
  </si>
  <si>
    <t>SE 25.10.0250 (A)</t>
  </si>
  <si>
    <t>Projeto de via simples de veículos em favela, com 1 faixa de rolamento, com largura máxima de 3m.</t>
  </si>
  <si>
    <t>SE 25.10.0350 (A)</t>
  </si>
  <si>
    <t>Projeto para passarela sobre logradouro público, com rampas e/ou escadas.</t>
  </si>
  <si>
    <t>SE 25.10.0400 (A)</t>
  </si>
  <si>
    <t>Projeto executivo para tratamento paisagístico com especificação vegetal legendada e quantificada, em áreas públicas, considerando a área efetiva de plantio, apresentado em Autocad nos padrões da contratante.</t>
  </si>
  <si>
    <t>SE 25.10.0450 (A)</t>
  </si>
  <si>
    <t>Projeto executivo de via especial para veículos e pedestres, em avenidas canal, com calçadas em ambos os lados, com largura máxima de 40m, apresentado em Autocad nos padrões da contratante.</t>
  </si>
  <si>
    <t>SE 25.10.0500 (A)</t>
  </si>
  <si>
    <t>Projeto executivo de via especial para veículos e pedestres em ruas e avenidas urbanas, com calçadas em ambos os lados, canteiro central e separadores de pistas laterais em ambos os sentidos e com largura máxima de 46m, apresentado em Autocad nos padrões da contratante.</t>
  </si>
  <si>
    <t>SE 25.10.0550 (A)</t>
  </si>
  <si>
    <t>Projeto executivo de via para veículos e pedestres em ruas e avenidas urbanas, com calçadas em ambos os lados e 2 faixas de rolamento com largura máxima de 13m, apresentado em Autocad nos padrões da contratante.</t>
  </si>
  <si>
    <t>SE 25.10.0600 (A)</t>
  </si>
  <si>
    <t>Projeto executivo de via para veículos e pedestres em ruas e avenidas urbanas, com calçadas em ambos os lados e 3 faixas de rolamento com largura máxima de 16m, apresentado em Autocad nos padrões da contratante.</t>
  </si>
  <si>
    <t>SE 25.10.0650 (A)</t>
  </si>
  <si>
    <t>Projeto executivo de via especial para veículos e pedestres em ruas e avenidas urbanas, com calçadas em ambos os lados, canteiro central, com 3 faixas de rolamento nas pistas centrais e separadores de pistas laterais em ambos sentidos e com largura  máxima de 53m, apresentado em Autocad nos padrões da contratante.</t>
  </si>
  <si>
    <t>SE 25.10.0700 (A)</t>
  </si>
  <si>
    <t>Projeto executivo de via para veículos e pedestres em ruas e avenidas urbanas, com calçadas em ambos os lados e 4 faixas de rolamento com largura máxima de 25m, apresentado em Autocad nos padrões da contratante.</t>
  </si>
  <si>
    <t>SE 25.10.0750 (A)</t>
  </si>
  <si>
    <t>Projeto executivo de via especial para veículos e pedestres em ruas e avenidas urbanas, com calçadas em ambos os lados, canteiro central e pistas com 4 faixas de rolamento em cada sentido, com largura máxima de 40m, apresentado em Autocad nos padrões da contratante.</t>
  </si>
  <si>
    <t>SE 25.10.0800 (A)</t>
  </si>
  <si>
    <t>Projeto executivo de via simples de ciclovia, com 1 faixa de rolamento, com largura máxima de 1,30m, apresentado em Autocad nos padrões da contratante.</t>
  </si>
  <si>
    <t>SE 25.10.0850 (A)</t>
  </si>
  <si>
    <t>Projeto executivo de via dupla de ciclovia, com 2 faixas de rolamento, com largura máxima de 3m, apresentado em Autocad nos padrões da contratante.</t>
  </si>
  <si>
    <t>SE 25.15 Projeto de Arquitetura e Estrutural para Prédios Hospitalares</t>
  </si>
  <si>
    <t>SE 25.15.0050 (A)</t>
  </si>
  <si>
    <t>Projeto básico de arquitetura para prédios hospitalares de até 1000m2, apresentado em Autocad for Windows nos padrões da contratante, inclusive as legalizações pertinentes e a coordenação dos projetos complementares.</t>
  </si>
  <si>
    <t>SE 25.15.0100 (A)</t>
  </si>
  <si>
    <t>Projeto básico de arquitetura para prédios hospitalares de 1000 até 4000m2,  apresentado em Autocad for Windows nos padrões da contratante, inclusive as legalizações pertinentes e a coordenação dos projetos complementares.  Observação: até 1000m2 conforme o item SE 25.15.0050.</t>
  </si>
  <si>
    <t>SE 25.15.0150 (A)</t>
  </si>
  <si>
    <t>Projeto básico de arquitetura para prédios hospitalares acima de 4000m2, apresentado em Autocad for Windows nos padrões da contratante, inclusive as legalizações pertinentes e a coordenação dos projetos complementares.  Observação: até 1000m2 conforme o item SE 25.15.0050.  De  1001 à 4000m2 conforme o item SE 25.15.0100.</t>
  </si>
  <si>
    <t>SE 25.15.0200 (A)</t>
  </si>
  <si>
    <t>Projeto estrutural para prédios hospitalares até 1000m2, apresentado em disquete, sendo o arquivo compatível com o Autocad R12 da Autodesk, e uma cópia em papel vegetal nos padrões da contratante constando de plantas de forma, armação e detalhes, de acordo com a ABNT.</t>
  </si>
  <si>
    <t>SE 25.15.0250 (A)</t>
  </si>
  <si>
    <t>Projeto estrutural para prédios hospitalares de 1000 à 4000m2, apresentado em disquete, sendo o arquivo compatível com o Autocad da Autodesk, e uma cópia em papel vegetal nos padrões da contratante constando de plantas de forma, armação e detalhes, de acordo com a ABNT.</t>
  </si>
  <si>
    <t>SE 25.15.0300 (A)</t>
  </si>
  <si>
    <t>Projeto estrutural para prédios hospitalares acima de 4000m2, apresentado em disquete, sendo o arquivo compatível com o Autocad da Autodesk, e uma cópia em papel vegetal nos padrões da contratante constando de plantas de forma, armação e detalhes, de acordo com a ABNT.</t>
  </si>
  <si>
    <t>SE 25.15.0350 (A)</t>
  </si>
  <si>
    <t>Projeto executivo de arquitetura para prédios hospitalares de até 500m2, apresentado em Autocad For Windows nos padrões da contratante, inclusive as legalizações pertinentes e a coordenação dos projetos complementares.</t>
  </si>
  <si>
    <t>SE 25.15.0400 (A)</t>
  </si>
  <si>
    <t>Projeto executivo de arquitetura para prédios hospitalares de 1000 até 4000m2, apresentado em Autocad For Windows nos padrões da contratante, inclusive as legalizações pertinentes e a coordenação dos projetos complementares.  Observação: até 1000m2 conforme o item SE 25.15.0350.</t>
  </si>
  <si>
    <t>SE 25.15.0450 (A)</t>
  </si>
  <si>
    <t>Projeto executivo de arquitetura para prédios hospitalares acima de 4000m2, apresentado em Autocad For Windows nos padrões da contratante, inclusive as legalizações pertinentes e a coordenação dos projetos complementares.  Observação: até 1000m2 conforme o item SE 25.15.0350.  De 1001 à 4000m2 conforme o item SE 25.15.0400.</t>
  </si>
  <si>
    <t>SE 25.20 Projeto de Arquitetura e Estrutural para Prédios Culturais</t>
  </si>
  <si>
    <t>SE 25.20.0050 (A)</t>
  </si>
  <si>
    <t>Projeto básico de para prédios culturais de até 500m2, apresentado em Autocad for Windows nos padrões da contratante, inclusive as legalizações pertinentes e a coordenação dos projetos complementares.</t>
  </si>
  <si>
    <t>SE 25.20.0100 (A)</t>
  </si>
  <si>
    <t>Projeto básico de arquitetura para prédios culturais de 501 até 3000m2, apresentado em Autocad for Windows nos padrões da contratante, inclusive as legalizações pertinentes e a coordenação dos projetos complementares.  Observação: até 500m2 conforme o item SE 25.20.0050 .</t>
  </si>
  <si>
    <t>SE 25.20.0150 (A)</t>
  </si>
  <si>
    <t>Projeto básico de arquitetura para prédios culturais acima de 3000m2 apresentado em Autocad for Windows nos padrões da contratante, inclusive as legalizações pertinentes e a coordenação dos projetos complementares.  Observação: até 500m2 conforme o item SE 25.20.0050.  De 501 à 3000m2 conforme o item SE 25.20.0100.</t>
  </si>
  <si>
    <t>SE 25.20.0200 (A)</t>
  </si>
  <si>
    <t>Projeto executivo de arquitetura para prédios culturais de até 500m2 apresentado em Autocad For Windows nos padrões da contratante, inclusive as legalizações pertinentes e a coordenação dos projetos complementares.</t>
  </si>
  <si>
    <t>SE 25.20.0250 (A)</t>
  </si>
  <si>
    <t>Projeto executivo de arquitetura para prédios culturais de 501 até 3000m2 apresentado em Autocad For Windows nos padrões da contratante, inclusive as legalizações pertinentes e a coordenação dos projetos complementares.  Observação: até 500m2 conforme o item SE 25.20.0200.</t>
  </si>
  <si>
    <t>SE 25.20.0300 (A)</t>
  </si>
  <si>
    <t>Projeto executivo de arquitetura para prédios culturais acima de 3000m2 apresentado em Autocad For Windows nos padrões da contratante, inclusive as legalizações pertinentes e a coordenação dos projetos complementares.  Observação: até 500m2 conforme o item SE 25.20.0200.  De 501 à 3000m2 conforme o item SE 25.20.0250.</t>
  </si>
  <si>
    <t>SE 25.20.0350 (A)</t>
  </si>
  <si>
    <t>Projeto estrutural para prédios culturais até 500m2, apresentado em disquete, sendo o arquivo compatível com o Autocad da Autodesk, e uma cópia em papel vegetal nos padrões da contratante constando de plantas de forma, armação e detalhes, de acordo com a ABNT.</t>
  </si>
  <si>
    <t>SE 25.20.0400 (A)</t>
  </si>
  <si>
    <t>Projeto estrutural para prédios culturais de 500 à 3000m2, apresentado em disquete, sendo o arquivo compatível com o Autocad da Autodesk, e uma cópia em papel vegetal nos padrões da contratante constando de plantas de forma, armação e detalhes, de acordo com a ABNT.</t>
  </si>
  <si>
    <t>SE 25.20.0450 (A)</t>
  </si>
  <si>
    <t>Projeto estrutural para prédios culturais acima de 3000m2, apresentado em disquete, sendo o arquivo compatível com o Autocad da Autodesk, e uma cópia em papel vegetal nos padrões da contratante constando de plantas de forma, armação e detalhes, de acordo com a ABNT.</t>
  </si>
  <si>
    <t>SE 25.25 Projeto de Arquitetura e Estrutural para Prédios Escolares e Administrativos</t>
  </si>
  <si>
    <t>SE 25.25.0050 (A)</t>
  </si>
  <si>
    <t>Projeto básico de arquitetura para prédios escolares e/ou administrativos de até 500m2 apresentado em Autocad for Windows nos padrões da contratante, inclusive as legalizações pertinentes e a coordenação dos projetos complementares.</t>
  </si>
  <si>
    <t>SE 25.25.0100 (A)</t>
  </si>
  <si>
    <t>Projeto básico de arquitetura para prédios escolares e/ou administrativos de 501 até 3000m2,  apresentado em Autocad for Windows nos padrões da contratante, inclusive as legalizações pertinentes e a coordenação dos projetos complementares.  Observação: até 500m2 conforme o item SE 25.25.0050</t>
  </si>
  <si>
    <t>SE 25.25.0150 (A)</t>
  </si>
  <si>
    <t>Projeto básico de arquitetura para prédios escolares e/ou administrativo de 3000m2, apresentado em Autocad for Windows nos padrões da contrante, inclusive as legalizações pertinentes e a coordenação dos projetos complementares.  Observação: até 500m2 cnforme o item SE 25.25.0050.  De 501 à 3000m2 conforme o item SE 25.25.0100.</t>
  </si>
  <si>
    <t>SE 25.25.0200 (A)</t>
  </si>
  <si>
    <t>Projeto executivo de arquitetura para prédios escolares e/ou administrativos de até 500m2 apresentado em Autocad For Windows nos padrões da contratante, inclusive as legalizações pertinentes e a coordenação dos projetos complementares.</t>
  </si>
  <si>
    <t>SE 25.25.0250 (A)</t>
  </si>
  <si>
    <t>Projeto executivo de arquitetura para prédios escolares e/ou administrativos de 501 até 3000m2 apresentado em Autocad For Windows nos padrões da contratante, inclusive as legalizações pertinentes e a coordenação dos projetos complementares.  Observação até 500m2 conforme o item SE 25.25.0200.</t>
  </si>
  <si>
    <t>SE 25.25.0300 (A)</t>
  </si>
  <si>
    <t>Projeto executivo de arquitetura para prédios escolares e/ou administrativos acima de 3000m2 apresentado em Autocad For Windows nos padrões da contratante, inclusive as legalizações pertinentes e a coordenação dos projetos complementares.  Observação: até 500m2 conforme o item SE 25.25.0200.  De 501 à 3000m2 conforme o item SE 25.25.0250.</t>
  </si>
  <si>
    <t>SE 25.25.0350 (A)</t>
  </si>
  <si>
    <t>Projeto estrutural para prédios escolares e administrativos de até 500m2 apresentado em disquete, sendo o arquivo compatível com o Autocad da Autodesk, e uma cópia em papel vegetal nos padrões da contratante constando de plantas de forma, armação e detalhes, de acordo com a ABNT.</t>
  </si>
  <si>
    <t>SE 25.25.0400 (A)</t>
  </si>
  <si>
    <t>Projeto estrutural para prédios escolares e administrativos de 500 à 3000m2 apresentado em disquete, sendo o arquivo compatível com o Autocad da Autodesk, e uma cópia em papel vegetal nos padrões da contratante constando de plantas de forma, armação e detalhes, de acordo com a ABNT.</t>
  </si>
  <si>
    <t>SE 25.25.0450 (A)</t>
  </si>
  <si>
    <t>Projeto estrutural para prédios escolares e administrativos acima de 3000m2 apresentado em disquete, sendo o arquivo compatível com o Autocad da Autodesk, e uma  cópia em papel vegetal nos padrões da contratante constando de plantas de forma, armação e detalhes, de acordo com a ABNT.</t>
  </si>
  <si>
    <t>SE 25.30 Projeto Básico e Executivo de Arquitetura para Loteamento</t>
  </si>
  <si>
    <t>SE 25.30.0050 (A)</t>
  </si>
  <si>
    <t>Projeto básico de arquitetura para loteamentos com 3 unidades uni ou bifamiliares para áreas de até 12000m2, apresentado em Autocad for Windows nos padrões da contratante, inclusive as legalizações pertinentes e a coordenação dos projetos complementares.</t>
  </si>
  <si>
    <t>SE 25.30.0100 (A)</t>
  </si>
  <si>
    <t>Projeto básico de arquitetura para loteamentos com 3 unidades uni ou bifamiliares para áreas de 12000 até 3600m2, apresentado em Autocad for Windows nos padrões da contratante, inclusive as legalizações pertinentes e a coordenação dos projetos complementares.  Observação: até 12000m2 conforme o item SE 25.30.0050.</t>
  </si>
  <si>
    <t>SE 25.30.0150 (A)</t>
  </si>
  <si>
    <t>Projeto básico de arquitetura para loteamentos com 3 unidades uni ou bifamiliares para áreas acima de 36000m2, apresentado em Autocad for Windows nos padrões da contratante, inclusive as legalizações pertinentes e a coordenação dos projetos complementares.  Observação: até 12000m2 conforme o item SE 25.30.0050.  De 12001 até 36000m2, conforme o item SE 25.30.0100.</t>
  </si>
  <si>
    <t>SE 25.30.0200 (A)</t>
  </si>
  <si>
    <t>Projeto executivo de arquitetura para loteamentos com 3 unidades, uni ou bifamiliares tipo para áreas de até 12000m2, apresentado em Autocad For Windows nos padrões da contratante, inclusive as legalizações pertinentes e a coordenação dos projetos complementares.</t>
  </si>
  <si>
    <t>SE 25.30.0250 (A)</t>
  </si>
  <si>
    <t>Projeto executivo de arquitetura para loteamentos com 3 unidades, uni ou bifamiliares tipo para áreas de 12000 até 36000m2, apresentado em Autocad For Windows nos padrões da contratante, inclusive as legalizações pertinentes e a coordenação dos projetos complementares.  Observação: até 12000m2 conforme o item SE 25.30.0200.</t>
  </si>
  <si>
    <t>SE 25.30.0300 (A)</t>
  </si>
  <si>
    <t>Projeto executivo de arquitetura para loteamentos com 3 unidades, uni ou bifamiliares tipo para áreas acima de 36000m2, apresentado em Autocad For Windows nos padrões da contratante, inclusive as legalizações pertinentes e a coordenação dos projetos complementares.  Observação: até 12000m2 conforme o item SE 25.30.0200.</t>
  </si>
  <si>
    <t>SE 25.35 Projeto Básico e Executivo de Arquitetura para Habitação</t>
  </si>
  <si>
    <t>SE 25.35.0050 (A)</t>
  </si>
  <si>
    <t>Projeto básico de arquitetura para habitação/ edifícios de até 6000m2,  apresentado em Autocad for Windows nos padrões da contratante, inclusive as legalizações pertinentes e a coordenação dos projetos complementares.</t>
  </si>
  <si>
    <t>SE 25.35.0100 (A)</t>
  </si>
  <si>
    <t>Projeto básico de arquitetura para habitação/edifícios de 6000 até 12000m2, apresentado em Autocad for Windows nos padrões da contratante, inclusive as legalizações pertinentes e a coordenação dos projetos complementares.  Observação: até 6000m2 conforme o item SE 25.35.0050.</t>
  </si>
  <si>
    <t>SE 25.35.0150 (A)</t>
  </si>
  <si>
    <t>Projeto básico de arquitetura para habitação/edifícios acima de 12000m2, apresentado em Autocad for Windows nos padrões da contratante, inclusive as legalizações pertinentes e a coordenação dos projetos complementares.  Observação: até 6000m2 conforme o item SE 25.35.0050.  De 6001 até 1200m2 conforme o item SE 25.35.0100.</t>
  </si>
  <si>
    <t>SE 25.35.0200 (A)</t>
  </si>
  <si>
    <t>Projeto executivo de arquitetura para habitação/edifícios de até 6000m2, apresentado em Autocad For Windows nos padrões da contratante, inclusive as legalizações pertinentes e a coordenação dos projetos complementares.</t>
  </si>
  <si>
    <t>SE 25.35.0250 (A)</t>
  </si>
  <si>
    <t>Projeto executivo de arquitetura para habitação/edifícios de 6000 até 12000m2, apresentado em Autocad For Windows nos padrões da contratante, inclusive as legalizações pertinentes e a coordenação dos projetos complementares.  Observação: até 6000m2 conforme o item SE 25.35.0200.</t>
  </si>
  <si>
    <t>SE 25.35.0300 (A)</t>
  </si>
  <si>
    <t>Projeto executivo de arquitetura para habitação/edifícios acima de 12000m2, apresentado em Autocad For Windows nos padrões da contratante, inclusive as legalizações pertinentes e a coordenação dos projetos complementares.  Observação: até 6000m2 conforme o item SE 25.35.0200.  De 6001 à 12000m2 conforme o item SE 25.35.0250.</t>
  </si>
  <si>
    <t>SE 25.40 Projeto Executivo de Instalação de Incêndios</t>
  </si>
  <si>
    <t>SE 25.40.0050 (A)</t>
  </si>
  <si>
    <t>Fornecimento de projeto executivo de instalação de incêndio em Autocad aprovado na concessionária em prédios escolares e administrativos com até 500m2 de área.</t>
  </si>
  <si>
    <t>SE 25.40.0100 (A)</t>
  </si>
  <si>
    <t>Fornecimento de projeto executivo de instalação de incêndio em Autocad aprovado na concessionária em prédios escolares e administrativos, com 500 a 3000m2 de área, sendo os primeiros 500m2 medidos como o item SE 25.40.0050.</t>
  </si>
  <si>
    <t>SE 25.40.0150 (A)</t>
  </si>
  <si>
    <t>Fornecimento de projeto executivo de instalação de incêndio em Autocad aprovado na concessionária em prédios escolares e administrativos, considerando a área acima de 3000m2, sendo os primeiros 500m2 medidos como o item SE 25.40.0050 e de 501 a 3000m2 como o item SE 25.40.0100.</t>
  </si>
  <si>
    <t>SE 25.40.0200 (A)</t>
  </si>
  <si>
    <t>Fornecimento de projeto executivo de instalação de incêndio em Autocad aprovado na concessionária em prédios culturais com até 500m2.</t>
  </si>
  <si>
    <t>SE 25.40.0250 (A)</t>
  </si>
  <si>
    <t>Fornecimento de projeto executivo de instalação de incêndio em Autocad aprovado na concessionária em prédios culturais com área acima de 500m2.</t>
  </si>
  <si>
    <t>SE 25.40.0300 (A)</t>
  </si>
  <si>
    <t>Fornecimento de projeto executivo de instalação de incêndio em Autocad aprovado na concessionária em prédios hospitalares.</t>
  </si>
  <si>
    <t>SE 25.40.0350 (A)</t>
  </si>
  <si>
    <t>Fornecimento de projeto executivo de instalação de incêndio em Autocad aprovado na concessionária em habitações/edifícios com até 500m2 de área.</t>
  </si>
  <si>
    <t>SE 25.40.0400 (A)</t>
  </si>
  <si>
    <t>Fornecimento de projeto executivo de instalação de incêndio em Autocad aprovado na concessionária em habitações/edifícios, com 500 a 3000m2 de área sendo os primeiros 500m2 medidos como o item SE 25.40.0350.</t>
  </si>
  <si>
    <t>SE 25.40.0450 (A)</t>
  </si>
  <si>
    <t>Fornecimento de projeto executivo de instalação de incêndio em Autocad aprovado na concessionária em habitações/edifícios, considerando a área acima de 3000m2, sendo os primeiros 500m2 medidos como o item SE 25.40.0350 e de 501 a 3000m2 como o item SE 25.40.0400.</t>
  </si>
  <si>
    <t>SE 25.40.0500 (A)</t>
  </si>
  <si>
    <t>Fornecimento de projeto executivo de instalação de incêndio em Autocad aprovado na concessionária em habitação/loteamento com até 36000m2 de área.</t>
  </si>
  <si>
    <t>SE 25.40.0550 (A)</t>
  </si>
  <si>
    <t>Fornecimento de projeto executivo de instalação de incêndio em Autocad aprovado na concessionária em habitação/loteamento, considerando a área acima de 36000m2.</t>
  </si>
  <si>
    <t>SE 25.45 Projeto Executivo de Instalação de Gás</t>
  </si>
  <si>
    <t>SE 25.45.0050 (A)</t>
  </si>
  <si>
    <t>Fornecimento de projeto executivo de instalação de gás em Autocad aprovado na concessionária em prédios escolares e administrativos com até 500m2 de área.</t>
  </si>
  <si>
    <t>SE 25.45.0100 (A)</t>
  </si>
  <si>
    <t>Fornecimento de projeto executivo de instalação de gás em Autocad aprovado na concessionária em prédios escolares e administrativos com área acima de 500m2.</t>
  </si>
  <si>
    <t>SE 25.45.0150 (A)</t>
  </si>
  <si>
    <t>Fornecimento de projeto executivo de instalação de gás em Autocad aprovado na concessionária em prédios culturais.</t>
  </si>
  <si>
    <t>SE 25.45.0200 (A)</t>
  </si>
  <si>
    <t>Fornecimento de projeto executivo de instalação de gás em Autocad aprovado na concessionária em prédios hospitalares, com até 4000m2 de área.</t>
  </si>
  <si>
    <t>SE 25.45.0250 (A)</t>
  </si>
  <si>
    <t>Fornecimento de projeto executivo de instalação de gás em Autocad aprovado na concessionária em prédios hospitalares, considerando a área acima de 4000m2.</t>
  </si>
  <si>
    <t>SE 25.45.0300 (A)</t>
  </si>
  <si>
    <t>Fornecimento de projeto executivo de instalação de gás em Autocad aprovado na concessionária em habitações/edifícios com até 500m2 de área.</t>
  </si>
  <si>
    <t>SE 25.45.0350 (A)</t>
  </si>
  <si>
    <t>Fornecimento de projeto executivo de instalação de gás em Autocad aprovado na concessionária em habitações/edifícios com área acima de 500m2.</t>
  </si>
  <si>
    <t>SE 25.45.0400 (A)</t>
  </si>
  <si>
    <t>Fornecimento de projeto executivo de instalação de gás em Autocad aprovado na concessionária em habitação/loteamento com até 12000m2 de área.</t>
  </si>
  <si>
    <t>SE 25.45.0450 (A)</t>
  </si>
  <si>
    <t>Fornecimento de projeto executivo de instalação de gás em Autocad aprovado na concessionária em habitação/loteamento, considerando a área acima de 12000m2.</t>
  </si>
  <si>
    <t>SE 25.50 Projeto Executivo de Instalação Mecânica</t>
  </si>
  <si>
    <t>SE 25.50.0050 (A)</t>
  </si>
  <si>
    <t>Fornecimento de projeto executivo de instalação de mecânica em Autocad aprovado pela concessionária, em prédios escolares e administrativos com até 500m2 de área.</t>
  </si>
  <si>
    <t>SE 25.50.0100 (A)</t>
  </si>
  <si>
    <t>Fornecimento de projeto executivo de instalação mecânica em Autocad aprovado pela concessionária em prédios escolares e administrativos, com 500 a 3000m2 de área, sendo os primeiros 500m2 medidos como o item SE 25.50.0050.</t>
  </si>
  <si>
    <t>SE 25.50.0150 (A)</t>
  </si>
  <si>
    <t>Fornecimento de projeto executivo de instalação de mecânica em Autocad aprovado na concessionária em prédios escolares e administrativos, considerando a área acima de 3000m2, sendo os primeiros 500m2 medidos como o item SE 25.50.0050 e de 501 a 3000m2 como o item SE 25.50.0100.</t>
  </si>
  <si>
    <t>SE 25.50.0200 (A)</t>
  </si>
  <si>
    <t>Fornecimento de projeto executivo de instalação de mecânica em Autocad aprovado pela concessionária, em prédios culturais com até 3000m2 de área.</t>
  </si>
  <si>
    <t>SE 25.50.0250 (A)</t>
  </si>
  <si>
    <t>Fornecimento de projeto executivo de instalação de mecânica em Autocad aprovado pela concessionária, em prédios culturais, considerando a área acima de 3000m2.</t>
  </si>
  <si>
    <t>SE 25.50.0300 (A)</t>
  </si>
  <si>
    <t>Fornecimento de projeto executivo de instalação de mecânica em Autocad aprovado na concessionária em prédios hospitalares.</t>
  </si>
  <si>
    <t>SE 25.50.0350 (A)</t>
  </si>
  <si>
    <t>Fornecimento de projeto executivo de instalação de mecânica em Autocad aprovado na concessionária em habitações/edifícios com até 500m2 de área.</t>
  </si>
  <si>
    <t>SE 25.50.0400 (A)</t>
  </si>
  <si>
    <t>Fornecimento de projeto executivo de instalação de mecânica em Autocad aprovado na concessionária em habitações/edifícios, com 500 a 3000m2 de área sendo os primeiros 500m2 medidos como o item SE 25.50.0350.</t>
  </si>
  <si>
    <t>SE 25.50.0450 (A)</t>
  </si>
  <si>
    <t>Fornecimento de projeto executivo de instalação de mecânica em Autocad aprovado na concessionária em habitações/edifícios, considerando a área acima de 3000m2, sendo os primeiros 500m2 medidos como o item SE 25.50.0350 e de 501 a 3000m2 como o item SE 25.50.0400.</t>
  </si>
  <si>
    <t>SE 25.55 Projeto Executivo de Instalação de Telefone</t>
  </si>
  <si>
    <t>SE 25.55.0050 (A)</t>
  </si>
  <si>
    <t>Fornecimento de projeto executivo de instalação de telefone em Autocad aprovado na concessionária em prédios escolares e administrativos com até 500m2 de área.</t>
  </si>
  <si>
    <t>SE 25.55.0100 (A)</t>
  </si>
  <si>
    <t>Fornecimento de projeto executivo de instalação de telefone em Autocad aprovado na concessionária em prédios escolares e administrativos com área acima de 500m2.</t>
  </si>
  <si>
    <t>SE 25.55.0150 (A)</t>
  </si>
  <si>
    <t>Fornecimento de projeto executivo de instalação de telefone em Autocad aprovado pela concessionária, em prédios culturais, com até 500m2 de área.</t>
  </si>
  <si>
    <t>SE 25.55.0200 (A)</t>
  </si>
  <si>
    <t>Fornecimento de projeto executivo de instalação de telefone em Autocad aprovado na concessionária em prédios culturais, com área acima de 500m2, sendo os primeiros 500m2 medidos como o item SE 25.55.0150.</t>
  </si>
  <si>
    <t>SE 25.55.0250 (A)</t>
  </si>
  <si>
    <t>Fornecimento de projeto executivo de instalação de telefone em Autocad aprovado na concessionária em prédios hospitalares.</t>
  </si>
  <si>
    <t>SE 25.55.0300 (A)</t>
  </si>
  <si>
    <t>Fornecimento de projeto executivo de instalação de telefone em Autocad aprovado na concessionária em habitações/edifícios com até 500m2 de área.</t>
  </si>
  <si>
    <t>SE 25.55.0350 (A)</t>
  </si>
  <si>
    <t>Fornecimento de projeto executivo de instalação de telefone em Autocad aprovado na concessionária em habitações/edifícios, com 500 a 3000m2 de área sendo os primeiros 500m2 medidos como o item SE 25.55.0300.</t>
  </si>
  <si>
    <t>SE 25.55.0400 (A)</t>
  </si>
  <si>
    <t>Fornecimento de projeto executivo de instalação de telefone em Autocad aprovado na concessionária em habitação/loteamento com até 12000m2 de área.</t>
  </si>
  <si>
    <t>SE 25.55.0450 (A)</t>
  </si>
  <si>
    <t>Fornecimento de projeto executivo de instalação de telefone em Autocad aprovado na concessionária em habitação/loteamento, considerando a área acima de 12000m2.</t>
  </si>
  <si>
    <t>SE 25.60 Projeto Executivo de Instalação de Esgoto Sanitário e de Águas Pluviais</t>
  </si>
  <si>
    <t>SE 25.60.0050 (A)</t>
  </si>
  <si>
    <t>Fornecimento de projeto executivo de instalação de esgoto sanitário e águas pluviais em Autocad aprovado pela concessionária, em prédios escolares e administrativos com até 500m2 de área.</t>
  </si>
  <si>
    <t>SE 25.60.0100 (A)</t>
  </si>
  <si>
    <t>Fornecimento de projeto executivo de instalação de esgoto sanitário e águas pluviais em Autocad aprovado pela concessionária, em prédios escolares e administrativos com 500 a 3000m2 de área sendo os primeiros 500m2 medidos como o item SE 25.60.0050.</t>
  </si>
  <si>
    <t>SE 25.60.0150 (A)</t>
  </si>
  <si>
    <t>Fornecimento de projeto executivo de instalação de esgoto sanitário e águas pluviais em Autocad aprovado na concessionária em prédios escolares e administrativos, considerando a áera acima de 3000m2, sendo os primeiros 500m2 medidos como o item SE 25.60.0050 e de 501 a 3000m2 como o item SE 25.60.0100.</t>
  </si>
  <si>
    <t>SE 25.60.0200 (A)</t>
  </si>
  <si>
    <t>Fornecimento de projeto executivo de instalação de esgoto sanitário e águas pluviais em Autocad aprovado pela concessionária, em prédios culturais.</t>
  </si>
  <si>
    <t>SE 25.60.0250 (A)</t>
  </si>
  <si>
    <t>Fornecimento de projeto executivo de instalação de esgoto sanitário e águas pluviais em Autocad aprovado pela concessionária, em prédios hospitalares com até 4000m2 de área.</t>
  </si>
  <si>
    <t>SE 25.60.0300 (A)</t>
  </si>
  <si>
    <t>Fornecimento de projeto executivo de instalação de esgoto sanitário e águas pluviais em Autocad aprovado pela concessionária em prédios hospitalares, considerando área acima de 4000m2.</t>
  </si>
  <si>
    <t>SE 25.60.0350 (A)</t>
  </si>
  <si>
    <t>Projeto executivo de instalação de esgoto sanitário e águas pluviais em Autocad aprovado na concessionária em urbanização com até 15000m2 de área.</t>
  </si>
  <si>
    <t>SE 25.60.0400 (A)</t>
  </si>
  <si>
    <t>Projeto executivo de instalação de esgoto sanitário e águas pluviais em Autocad aprovado na concessionária em urbanização, considerando a área acima de 15000m2.</t>
  </si>
  <si>
    <t>SE 25.60.0450 (A)</t>
  </si>
  <si>
    <t>Fornecimento de projeto executivo de instalação de esgoto sanitário e águas pluviais em Autocad aprovado na concessionária em habitação/loteamento com até 12000m2 de área.</t>
  </si>
  <si>
    <t>SE 25.60.0500 (A)</t>
  </si>
  <si>
    <t>Fornecimento de projeto executivo de instalação de esgoto sanitário e águas pluviais em Autocad aprovado na concessionária em habitação/loteamento com 12000 a 36000m2 de área, sendo os primeiros 12000m2 medidos como o item SE 25.60.0450.</t>
  </si>
  <si>
    <t>SE 25.60.0550 (A)</t>
  </si>
  <si>
    <t>Fornecimento de projeto executivo de instalação de esgoto e águas pluviais em Autocad aprovado na concessionária em habitação/loteamento, considerando a área acima de 36000m2, sendo os primeiros 12000m2 medidos como o item SE 25.60.0450 e de 12001 a 36000m2 como o item SE 25.60.0500.</t>
  </si>
  <si>
    <t>SE 25.65 Projeto Executivo de Instalação de Água</t>
  </si>
  <si>
    <t>SE 25.65.0050 (A)</t>
  </si>
  <si>
    <t>Fornecimento de projeto executivo de instalação de água em Autocad aprovado na concessionária em prédios escolares e administrativos, com até 500m2 de área.</t>
  </si>
  <si>
    <t>SE 25.65.0100 (A)</t>
  </si>
  <si>
    <t>Fornecimento de projeto executivo de instalação de água em Autocad aprovado na concessionária em prédios escolares e administrativos, com 500 a 3000m2 de área sendo os primeiros 500m2  medidos como o item SE 25.65.0050.</t>
  </si>
  <si>
    <t>SE 25.65.0150 (A)</t>
  </si>
  <si>
    <t>Fornecimento de projeto executivo de instalação de água em Autocad aprovado na concessionária em prédios escolares e administrativos, considerando a área acima de 3000m2, sendo os primeiros 500m2 medidos como o item SE 25.65.0050.  De 500 à 3000m2 como o item SE 25.65.0100.</t>
  </si>
  <si>
    <t>SE 25.65.0200 (A)</t>
  </si>
  <si>
    <t>Fornecimento de projeto executivo de instalação de água em Autocad aprovado na concessionária, em prédios culturais.</t>
  </si>
  <si>
    <t>SE 25.65.0250 (A)</t>
  </si>
  <si>
    <t>Fornecimento de projeto executivo de instalação de água em Autocad aprovado na concessionária, em prédios hospitalares com até 4000m2 de área.</t>
  </si>
  <si>
    <t>SE 25.65.0300 (A)</t>
  </si>
  <si>
    <t>Fornecimento de projeto executivo de instalação de água em Autocad aprovado na concessionária, em prédios hospitalares, considerando a área acima de 4000m2.</t>
  </si>
  <si>
    <t>SE 25.65.0350 (A)</t>
  </si>
  <si>
    <t>Fornecimento de projeto executivo de instalação de água em Autocad aprovado na concessionária em habitações/edifícios com até 500m2 de área.</t>
  </si>
  <si>
    <t>SE 25.65.0400 (A)</t>
  </si>
  <si>
    <t>Fornecimento de projeto executivo de instalação de água em Autocad aprovado na concessionária em habitações/edifícios, com 500 a 3000m2 de área sendo os primeiros 500m2 medidos como o item SE 25.65.0350.</t>
  </si>
  <si>
    <t>SE 25.65.0450 (A)</t>
  </si>
  <si>
    <t>Fornecimento de projeto executivo de instalação de água em Autocad aprovado na concessionária em habitações/edifícios, considerando a área acima de 3000m2, sendo os primeiros 500m2 medidos como o item SE 25.65.0350 e de 501 a 3000m2 como o item SE 25.65.0400.</t>
  </si>
  <si>
    <t>SE 25.65.0500 (A)</t>
  </si>
  <si>
    <t>Fornecimento de projeto executivo de instalação de água em Autocad aprovado na concessionária em urbanização com até 15000m2 de área.</t>
  </si>
  <si>
    <t>SE 25.65.0550 (A)</t>
  </si>
  <si>
    <t>Fornecimento de projeto executivo de instalação de água em Autocad aprovado na concessionária em urbanização considerando a área acima de 15000m2.</t>
  </si>
  <si>
    <t>SE 25.65.0600 (A)</t>
  </si>
  <si>
    <t>Fornecimento de projeto executivo de instalação de água em Autocad aprovado na concessionária em habitação/loteamento com até 12000m2 de área.</t>
  </si>
  <si>
    <t>SE 25.65.0650 (A)</t>
  </si>
  <si>
    <t>Fornecimento de projeto executivo de instalação de água em Autocad aprovado na concessionária em habitação/loteamento com 12000 a 36000m2 de área, sendo os primeiros 12000m2 medidos como o item SE 25.65.0600.</t>
  </si>
  <si>
    <t>SE 25.65.0700 (A)</t>
  </si>
  <si>
    <t>Fornecimento de projeto executivo de instalação de água em Autocad aprovado na concessionária em habitação/loteamento, considerando a área acima de 36000m2, sendo os primeiros 12000m2 medidos como o item SE 25.65.0600 e de 12001 a 36000m2 como o item SE 25.65.0650.</t>
  </si>
  <si>
    <t>SE 25.65.0750 (/)</t>
  </si>
  <si>
    <t>Projeto executivo de instalação hidráulica de montagem interna de chafarizes, apresentado em papel vegetal nos padrões da contratada, de acordo com a ABNT.</t>
  </si>
  <si>
    <t>SE 25.70 Projeto Executivo de Instalação de Elétrica</t>
  </si>
  <si>
    <t>SE 25.70.0050 (A)</t>
  </si>
  <si>
    <t>Fornecimento de projeto executivo de instalação elétrica em Autocad aprovado pela concessionária, em prédios escolares e administrativos com até 500m2 de área.</t>
  </si>
  <si>
    <t>SE 25.70.0100 (A)</t>
  </si>
  <si>
    <t>Fornecimento de projeto executivo de instalação elétrica em Autocad aprovado pela concessionária, em prédios escolares e administrativos de 500 a 3000m2 de área, sendo os primeiros 500m2 medidos como o item SE 25.70.0050.</t>
  </si>
  <si>
    <t>SE 25.70.0150 (A)</t>
  </si>
  <si>
    <t>Fornecimento de projeto executivo de instalação elétrica em Autocad aprovado na concessionária em prédios escolares e administrativos, considerando a área acima de 3000m2, sendo os primeiros 500m2 medidos como o item SE 25.70.0050 e de 501 a 3000m2, como o item SE 25.70.0100.</t>
  </si>
  <si>
    <t>SE 25.70.0200 (A)</t>
  </si>
  <si>
    <t>Fornecimento de projeto executivo de instalação elétrica em Autocad aprovado na concessionária, em prédios culturais com até 3000m2 de área.</t>
  </si>
  <si>
    <t>SE 25.70.0250 (A)</t>
  </si>
  <si>
    <t>Fornecimento de projeto executivo de instalação elétrica em Autocad aprovado pela concessionária, em prédios culturais, considerando a área acima de 3000m2.</t>
  </si>
  <si>
    <t>SE 25.70.0300 (A)</t>
  </si>
  <si>
    <t>Fornecimento de projeto executivo de instalação elétrica em Autocad aprovado na concessionária em prédios hospitalares.</t>
  </si>
  <si>
    <t>SE 25.70.0350 (A)</t>
  </si>
  <si>
    <t>Fornecimento de projeto executivo de instalação elétrica em Autocad aprovado na concessionária em habitações/edifícios com até 500m2 de área.</t>
  </si>
  <si>
    <t>SE 25.70.0400 (A)</t>
  </si>
  <si>
    <t>Fornecimento de projeto executivo de instalação elétrica em Autocad aprovado na concessionária em habitações/edifícios, com 500 a 3000m2 de área sendo os primeiros 500m2 medidos como o item SE 25.70.0350.</t>
  </si>
  <si>
    <t>SE 25.70.0450 (A)</t>
  </si>
  <si>
    <t>Fornecimento de projeto executivo de instalação elétrica em Autocad aprovado na concessionária em habitações/edifícios, considerando a área acima de 3000m2, sendo os primeiros 500m2 medidos como o item SE 25.70.0400 e de 501 a 3000m2 como o item SE 25.70.0350.</t>
  </si>
  <si>
    <t>SE 25.70.0500 (A)</t>
  </si>
  <si>
    <t>Fornecimento de projeto executivo de instalação elétrica em Autocad aprovado na concessionária em urbanização com até 15000m2 de área.</t>
  </si>
  <si>
    <t>SE 25.70.0550 (A)</t>
  </si>
  <si>
    <t>Fornecimento de projeto executivo de instalação elétrica em Autocad aprovado na concessionária em urbanização, considerando a área acima de 15000m2.</t>
  </si>
  <si>
    <t>SE 25.70.0600 (A)</t>
  </si>
  <si>
    <t>Fornecimento de projeto executivo de instalação elétrica em Autocad aprovado na concessionária em habitação/loteamento, com até 12000m2 de área.</t>
  </si>
  <si>
    <t>SE 25.70.0650 (A)</t>
  </si>
  <si>
    <t>Fornecimento de projeto executivo de instalação elétrica em Autocad aprovado na concessionária em habitação/loteamento com 12000 a 36000m2 de área, sendo os primeiros 12000m2 medidos como o item SE 25.70.0600.</t>
  </si>
  <si>
    <t>SE 25.70.0700 (A)</t>
  </si>
  <si>
    <t>Fornecimento de projeto executivo de instalação elétrica em Autocad aprovado na concessionária em habitação/loteamento, considerando a área acima de 36000m2, sendo os primeiros 12000m2 medidos como o item SE 25.70.0600 e de 12001 a 36000m2 como o item SE 25.70.0650.</t>
  </si>
  <si>
    <t>SE 25.70.0750 (/)</t>
  </si>
  <si>
    <t>Projeto executivo de instalação elétrica do quadro dos comandos de motores para chafarizes, apresentado em papel vegetal nos padrões da contratada, de acordo com a ABNT.</t>
  </si>
  <si>
    <t>SE 25.70.0800 (/)</t>
  </si>
  <si>
    <t>Projeto executivo de sistema de ar condicionado, em Autocad, em Prédios com área de até 500m2.</t>
  </si>
  <si>
    <t>SE 25.70.0850 (/)</t>
  </si>
  <si>
    <t>Projeto executivo de sistema de ar condicionado, em Autocad, em prédios com área de 500 a 3000m2.</t>
  </si>
  <si>
    <t>SE 25.70.0900 (/)</t>
  </si>
  <si>
    <t>Projeto executivo de sistema de ar condicionado, em Autocad, em prédios com área acima de 3000m2.</t>
  </si>
  <si>
    <t>SE 25.70.0950 (/)</t>
  </si>
  <si>
    <t>Projeto executivo de rede lógica (computadores) em Autocad, em prédios com área de até 500m2.</t>
  </si>
  <si>
    <t>SE 25.70.1000 (/)</t>
  </si>
  <si>
    <t>Projeto executivo de rede lógica (computadores) em Autocad, em prédios com área de 500m2 a 3000m2.</t>
  </si>
  <si>
    <t>SE 25.70.1050 (/)</t>
  </si>
  <si>
    <t>Projeto executivo de rede lógica (computadores) em Autocad, em prédios com área acima de 3000m2.</t>
  </si>
  <si>
    <t>SE 25.70.1100 (A)</t>
  </si>
  <si>
    <t>Projeto executivo de instalação elétrica, inclusive iluminação, tomadas e iluminação de emergência para subestação até 2750 Kva, apresentado em Autocad for Windows, nos padrões da contratante, aprovado na concessionária.</t>
  </si>
  <si>
    <t>SE 25.75 Projeto Executivo de Instalação de Segurança</t>
  </si>
  <si>
    <t>SE 25.75.0050 (A)</t>
  </si>
  <si>
    <t>Fornecimento de projeto executivo de instalação de segurança em Autocad aprovado na concessionária, em prédios culturais.</t>
  </si>
  <si>
    <t>SE 25.80 Projeto Executivo de Instalações Especiais</t>
  </si>
  <si>
    <t>SE 25.80.0050 (A)</t>
  </si>
  <si>
    <t>Projeto executivo de instalações especiais em Autocad, aprovado na concessionária, em prédios culturais, considerando a área com 500m2 a 3000m2, compreendendo projetos de iluminação cênica, sonorização de auditório, platéia e palco, sistema de audivisual e tradução simultânea.</t>
  </si>
  <si>
    <t>SE 25.85 Elaboração de Estudos e Projetos Especiais</t>
  </si>
  <si>
    <t>SE 25.85.0050 (/)</t>
  </si>
  <si>
    <t>Projeto executivo de arquitetura para construção de galpão (geométrico, cortes, detalhamento e perspectiva) apresentado em papel vegetal nos padrões da contratante, de acordo com a ABNT, considerando a área de 500m2.</t>
  </si>
  <si>
    <t>SE 25.85.0100 (A)</t>
  </si>
  <si>
    <t>Projeto executivo de arquitetura para área destinada a abrigar subestação, até 2750Kva, inclusive detalhamento da serralheria e dos cubículos, apresentado em Autocad for Windows, nos padrões da contratante.</t>
  </si>
  <si>
    <t>SE 25.85.0150 (A)</t>
  </si>
  <si>
    <t>Desenho em perspectiva no tamanho de (70x50)cm, colorido, para projeto de tratamento paisagístico em áreas públicas.</t>
  </si>
  <si>
    <t>SE 25.85.0200 (/)</t>
  </si>
  <si>
    <t>Projeto executivo de arquitetura para implantação de viveiros de mudas de árvores e hortas (geométrico, cortes, detalhamento e perspectivas) apresentado em papel vegetal nos padrões da contratante, de acordo com a ABNT, considerando a área de até 20.000m2.</t>
  </si>
  <si>
    <t>SE 25.85.0250 (/)</t>
  </si>
  <si>
    <t>Projeto executivo de instalação elétrica, apresentado em papel vegetal nos padrões da contratante, de acordo com a ABNT, para chafarizes, inclusive legalização junto à concessionária.</t>
  </si>
  <si>
    <t>SE 25.85.0300 (/)</t>
  </si>
  <si>
    <t>Projeto executivo de instalação hidro-sanitária, apresentado em papel vegetal nos padrões da contratada, de acordo com a ABNT, para chafarizes, inclusive legalização junto à concessionária.</t>
  </si>
  <si>
    <t>SE 25.85.0350 (/)</t>
  </si>
  <si>
    <t>Projeto executivo de sistema de drenagem e irrigação para implantação de viveiros de mudas de árvores e hortas, apresentado em papel vegetal nos padrões da contratante, de acordo com a ABNT, considerando a área de até 20.000m2.</t>
  </si>
  <si>
    <t>SE 25.90 Projeto de Obra-de-Arte</t>
  </si>
  <si>
    <t>SE 25.90.0200 (/)</t>
  </si>
  <si>
    <t>Serviços de elaboração de projeto estrutural final de engenharia de obras-de-arte especiais (pontes, viadutos e passarelas) em concreto armado e/ou protendido ou estrutura de aço, apresentado em plantas e memória de cálculo obedecendo a orientação da PCRJ para obras com área de projeção horizontal inferior a 500m2.</t>
  </si>
  <si>
    <t>SE 25.90.0300 (/)</t>
  </si>
  <si>
    <t>Serviços de elaboração de projeto estrutural final de engenharia de obras-de-arte especiais (pontes, viadutos e passarelas) em concreto armado e/ou protendido ou estrutura de aço, apresentado em plantas e memória de cálculo obedecendo a orientação da PCRJ para obras com área de projeção horizontal de 500 a 5000m2.</t>
  </si>
  <si>
    <t>SE 25.90.0350 (/)</t>
  </si>
  <si>
    <t>Serviços de elaboração de projeto estrutural final de engenharia de obras-de-arte especiais (pontes, viadutos e passarelas) em concreto armado e/ou protendido ou estrutura de aço, apresentado em plantas e memória de cálculo obedecendo a orientação da PCRJ para obras com área de projeção horizontal de 5000 a 7000m2.</t>
  </si>
  <si>
    <t>SE 25.90.0400 (/)</t>
  </si>
  <si>
    <t>Serviços de elaboração de projeto estrutural final de engenharia de obras-de-arte especiais (pontes, viadutos e passarelas) em concreto armado e/ou protendido ou estrutura de aço, apresentado em plantas e memória de cálculo obedecendo a orientação da PCRJ para obras com área de projeção horizontal superior a 7000m2.</t>
  </si>
  <si>
    <t>SE 25.95 Projeto de Programação Visual</t>
  </si>
  <si>
    <t>SE 25.95.0050 (A)</t>
  </si>
  <si>
    <t>Projeto executivo de programação visual para prédios escolares e/ou administrativos de 501 até 3000m2 apresentado em Autocad for Windows nos padrões da contratante.</t>
  </si>
  <si>
    <t>SE 30 Ensaios</t>
  </si>
  <si>
    <t>SE 30.05 Ensaios de Pavimentação</t>
  </si>
  <si>
    <t>SE 30.05.0050 (/)</t>
  </si>
  <si>
    <t>Extração com auxílio de sonda rotativa de corpos de prova com 15cm de diâmetro em pavimentos com placas de concreto, revestimentos betuminosos, com mais de 10cm de espessura.</t>
  </si>
  <si>
    <t>SE 30.05.0100 (/)</t>
  </si>
  <si>
    <t>Determinação da deformação do pavimento com auxílio da Viga Benkelmann, ponto.</t>
  </si>
  <si>
    <t>SE 35 Serviços de Elaboração de Vistorias e Laudos Técnicos</t>
  </si>
  <si>
    <t>SE 35.05 Serviços de Elaboração de Vistorias e Laudos Técnicos</t>
  </si>
  <si>
    <t>SE 35.05.0250 (A)</t>
  </si>
  <si>
    <t>Serviços de inventário, metodologia de cadastro e avaliação da arborização pública da Cidade do Rio de Janeiro.</t>
  </si>
  <si>
    <t>SE 35.05.0300 (B)</t>
  </si>
  <si>
    <t>Serviços de elaboração de vistorias, laudos técnicos, anteprojetos de intervenções localizadas, quantitativos e relatório fotográfico para execução de recuperação estrutural de obras-de-arte especiais, com áreas de projeção horizontal entre 1000m2 e 2000m2.  Custo por m2 de área de vistoria acima de 1000m2.  Para os primeiros 1000m2 considerar o item pertinente.</t>
  </si>
  <si>
    <t>SE 35.05.0350 (B)</t>
  </si>
  <si>
    <t>Serviços de elaboração de vistorias, laudos técnicos, anteprojetos de intervenções localizadas, quantitativos e relatório fotográfico para execução de recuperação estrutural de obras-de-arte especiais, com áreas de projeção horizontal entre 2000m2 e 5000m2.  Custo por m2 de área de vistoria acima de 2000m2.  Para os primeiros 2000m2 considerar os itens pertinentes.</t>
  </si>
  <si>
    <t>SE 35.05.0400 (B)</t>
  </si>
  <si>
    <t>Serviços de elaboração de vistorias, laudos técnicos, anteprojetos de intervenções localizadas, quantitativos e relatório fotográfico para execução de recuperação estrutural de obras-de-arte especiais, com áreas de projeção horizontal acima de 5000m2.  Custo por m2 de área de vistoria acima de 5000m2.  Para os primeiros 5000m2 considerar os itens pertinentes.</t>
  </si>
  <si>
    <t>SE 35.05.0450 (B)</t>
  </si>
  <si>
    <t>Serviços de elaboração de vistorias, laudos técnicos, anteprojetos de intervenções localizadas, quantitativos e relatório fotográfico para execução de recuperação estrutural de obras-de-arte especiais, com área de projeção horizontal de até 1000m2 ou para primeiros 1000m2 de áreas superiores.</t>
  </si>
  <si>
    <t>SE 35.05.0700 (B)</t>
  </si>
  <si>
    <t>Serviços de elaboração de vistorias, laudos técnicos, anteprojetos de intervenções localizadas, quantitativos e relatório fotográfico para execução de recuperação em prédios públicos, com área de projeção horizontal de até 1000m2 ou para primeiros 1000m2 de áreas superiores.</t>
  </si>
  <si>
    <t>SE 35.05.0800 (B)</t>
  </si>
  <si>
    <t>Serviços de elaboração de vistorias, laudos técnicos, quantitativos e relatório fotográfico, relativo a pichações e atos de vandalismo de monumentos históricos.</t>
  </si>
  <si>
    <t>SE 40 Análise Laboratorial</t>
  </si>
  <si>
    <t>SE 40.05 Análise Laboratorial</t>
  </si>
  <si>
    <t>SE 40.05.0025 (/)</t>
  </si>
  <si>
    <t>Análise laboratorial físico-químico de afluente ou efluente de E.T.E. com determinação dos parâmetros de DBO, RNFT, RS, óleos e graxas, detergentes, PH e vazão.  Realização de uma campanha de coleta por semana.  Inclusive apresentação de relatório de consolidação de dados.</t>
  </si>
  <si>
    <t>SE 40.05.0050 (/)</t>
  </si>
  <si>
    <t>Análise laboratorial de solo de árvores.</t>
  </si>
  <si>
    <t>SE 40.05.0100 (/)</t>
  </si>
  <si>
    <t>Análise laboratorial fitopatológica de árvores.</t>
  </si>
  <si>
    <t>SE 99 Diversos</t>
  </si>
  <si>
    <t>SE 99.99 Diversos</t>
  </si>
  <si>
    <t>SE 99.99.0050 (A)</t>
  </si>
  <si>
    <t>Elaboração de manual de operação e manutenção para subestação abaixadora de tensão.</t>
  </si>
  <si>
    <t>SE 99.99.0100 (A)</t>
  </si>
  <si>
    <t>Serviços de comissionamento, testes e treinamento pessoal para utilização de subestação abaixadora de tensão.</t>
  </si>
  <si>
    <t>ST 50 Projetos</t>
  </si>
  <si>
    <t>ST 50.05 Projetos de Sinalização</t>
  </si>
  <si>
    <t>ST 50.05.0050 (A)</t>
  </si>
  <si>
    <t>Projeto de interseção semaforizada de acordo com as especifições da CET-RIO.</t>
  </si>
  <si>
    <t>ST 50.05.0100 (A)</t>
  </si>
  <si>
    <t>Projeto de sinalização gráfica horizontal, inclusive transporte em caminhoneta para 09 passageiros para o local, conforme especificações da CET-RIO.</t>
  </si>
  <si>
    <t>ST 55 Pesquisas</t>
  </si>
  <si>
    <t>ST 55.05 Pesquisas e Levantamentos de Tráfego</t>
  </si>
  <si>
    <t>ST 55.05.0050 (A)</t>
  </si>
  <si>
    <t>Contagem manual classificada de fluxo de veículos ou pedestres, de acordo com as especificações da CET-RIO.</t>
  </si>
  <si>
    <t>ST 55.05.0100 (A)</t>
  </si>
  <si>
    <t>Levantamento de perfil de tráfego de seções de vias urbanas, com até 4 faixas, através de contagens volumétricas, não classificadas durante 24 horas, em intervalos de 15min, realizadas por equipamento, com apresentação dos dados em meio magnético.</t>
  </si>
  <si>
    <t>ST 55.05.0150 (/)</t>
  </si>
  <si>
    <t>Levantamento de perfil de tráfego de seções de vias urbanas, com até 4 faixas, através de contagens volumétricas, não classificadas durante 7 dias, em intervalos de 15min, realizadas por dispositivos pneumáticos, com apresentação dos dados em meio magnético.</t>
  </si>
  <si>
    <t>ST 55.05.0200 (A)</t>
  </si>
  <si>
    <t>Pesquisas de tráfego diversas (origem destino, permanência em estacionamento, polo gerador de tráfego, placas, etc.), conforme especificação CET-RIO, realizadas manualmente, medidas pela hora de pesquisa, inclui a equipe de apoio para registro, tratamento e apresentação dos dados.</t>
  </si>
  <si>
    <t>ST 55.05.0250 (/)</t>
  </si>
  <si>
    <t>Pesquisa de origem-destino de acordo com as especificações da CET-RIO.</t>
  </si>
  <si>
    <t>ST 55.05.0300 (/)</t>
  </si>
  <si>
    <t>Pesquisa de polos geradores de tráfego de acordo com as especificações da CET-RIO.</t>
  </si>
  <si>
    <t>ST 60 Dispositivos de controle de tráfego</t>
  </si>
  <si>
    <t>ST 60.05 Fornecimento de Blocos Semafóricos</t>
  </si>
  <si>
    <t>ST 60.05.0050 (/)</t>
  </si>
  <si>
    <t>Bloco semafórico principal, em alumínio, com 03 (três) módulos focais para lentes de 300mm de diâmetro, completo com lentes, refletores, instalação elétrica, lâmpadas, cobre-focos, anteparo e suportes de fixação, conforme especificação da CET-RIO.  Fornecimento.</t>
  </si>
  <si>
    <t>ST 60.05.0100 (/)</t>
  </si>
  <si>
    <t>Bloco semafórico repetidor, em alumínio, com 03 (três) módulos focais para lentes de 200mm de diâmetro, completo com lentes, refletores, instalação elétrica, lâmpadas, cobre-focos, anteparo e suportes de fixação, conforme especificação da CET-RIO.  Fornecimento.</t>
  </si>
  <si>
    <t>ST 60.05.0150 (/)</t>
  </si>
  <si>
    <t>Bloco semafórico para pedestre ou ciclovia, em alumínio, com 02 (dois) módulos focais para lentes de 200mm de lado, completo com lentes, refletores, instalação elétrica, lâmpadas, cobre-focos e suportes de fixação, conforme especificação da CET-RIO.  Fornecimento.</t>
  </si>
  <si>
    <t>ST 60.05.0500 (/)</t>
  </si>
  <si>
    <t>Bloco semafórico principal com 3 (três) módulos focais de 300mm de diâmetro à led, cobre-focos, anteparo, borrachas de vedação e suportes de fixação, conforme especificação da CET-RIO.  Fornecimento.</t>
  </si>
  <si>
    <t>ST 60.05.0550 (/)</t>
  </si>
  <si>
    <t>Bloco semafórico repetidor com 3 (três) módulos focais de 200mm de diâmetro à led, cobre-focos, anteparo, borrachas de vedação e suportes de fixação, conforme especificação da CET-RIO.  Fornecimento.</t>
  </si>
  <si>
    <t>ST 60.05.1000 (/)</t>
  </si>
  <si>
    <t>Bloco semafórico para pedestre com 2 (dois) módulos focais de 200mm à led, compreendendo foco verde "Siga" (boneco) e foco vermelho "Pare" (mão espalmada) com borrachas de vedação e suportes de fixação, conforme especificação da CET-RIO.  Fornecimento.</t>
  </si>
  <si>
    <t>ST 60.10 Fornecimento de Controladores de Tráfego</t>
  </si>
  <si>
    <t>ST 60.10.0050 (/)</t>
  </si>
  <si>
    <t>Botoeira para travessia de pedestres conforme especificação da CET-RIO.  Fornecimento.</t>
  </si>
  <si>
    <t>ST 60.10.0450 (/)</t>
  </si>
  <si>
    <t>Controlador eletrônico de tráfego local, compatível com sistema CET-RIO/CTA, módulos II, V, VI, VII, com 4 fases, modelo DP40-8, da Dataprom ou similar.  Fornecimento.</t>
  </si>
  <si>
    <t>ST 60.10.0500 (/)</t>
  </si>
  <si>
    <t>Controlador eletrônico de tráfego local, compatível com sistema CET-RIO/CTA, módulos II, V, VI, VII, com 6 fases, modelo DP40-8, da Dataprom ou similar.  Fornecimento.</t>
  </si>
  <si>
    <t>ST 60.10.0550 (/)</t>
  </si>
  <si>
    <t>Controlador eletrônico de tráfego local, compatível com sistema CET-RIO/CTA, módulos II, V, VI, VII, com 8 fases, modelo DP40-8, da Dataprom ou similar.  Fornecimento.</t>
  </si>
  <si>
    <t>ST 60.10.0600 (/)</t>
  </si>
  <si>
    <t>Controlador eletrônico de tráfego local, compatível com sistema CET-RIO/CTA, módulos II, V, VI, VII, com 10 fases, modelo DP40-16, da Dataprom ou similar.  Fornecimento.</t>
  </si>
  <si>
    <t>ST 60.10.0650 (/)</t>
  </si>
  <si>
    <t>Controlador eletrônico de tráfego local, compatível com sistema CET-RIO/CTA, módulos II, V, VI, VII, com 12 fases, modelo DP40-16, da Dataprom ou similar.  Fornecimento.</t>
  </si>
  <si>
    <t>ST 60.10.0700 (/)</t>
  </si>
  <si>
    <t>Controlador eletrônico de tráfego local, compatível com sistema CET-RIO/CTA, módulos II, V, VI, VII, com 14 fases, modelo DP40-16, da Dataprom ou similar.  Fornecimento.</t>
  </si>
  <si>
    <t>ST 60.10.0750 (/)</t>
  </si>
  <si>
    <t>Controlador eletrônico de tráfego local, compatível com sistema CET-RIO/CTA, módulos II, V, VI, VII, com 16 fases, modelo DP40-16, da Dataprom ou similar.  Fornecimento.</t>
  </si>
  <si>
    <t>ST 60.10.0800 (/)</t>
  </si>
  <si>
    <t>Controlador de área, compatível com sistema CET-RIO/CTA, módulos II, V, VI, VII, com todas as placas de comunicação, Dataprom ou similar.  Fornecimento.</t>
  </si>
  <si>
    <t>ST 60.10.0900 (/)</t>
  </si>
  <si>
    <t>Controlador eletrônico de tráfego local, com 4 fases, compatível com sistema CET-RIO/CTA, módulos I, III, IV, modelo RMX-Y, da Telvent ou similar.  Fornecimento.</t>
  </si>
  <si>
    <t>ST 60.10.1000 (/)</t>
  </si>
  <si>
    <t>Controlador eletrônico de tráfego local, com 8 fases, compatível com sistema CET-RIO/CTA, módulos I, III, IV, modelo RMX-Y, da Telvent ou similar.  Fornecimento.</t>
  </si>
  <si>
    <t>ST 60.10.1100 (/)</t>
  </si>
  <si>
    <t>Controlador eletrônico de tráfego local, com 12 fases, compatível com sistema CET-RIO/CTA, módulos I, III, IV, modelo RMX-Y, da Telvent ou similar.  Fornecimento.</t>
  </si>
  <si>
    <t>ST 60.10.1200 (/)</t>
  </si>
  <si>
    <t>Controlador eletrônico de tráfego local, com 16 fases, compatível com sistema CET-RIO/CTA, módulos I, III, IV, modelo RMX-Y, da Telvent ou similar.  Fornecimento.</t>
  </si>
  <si>
    <t>ST 60.10.2000 (/)</t>
  </si>
  <si>
    <t>Controlador eletrônico de tráfego local, sem fio (wireless), incluindo placa de comunicação wireless GSM/GPRS, com GPS, compatível com o Sistema CET-RIO/CTA sem fio (wireless) - módulos VII, IX e XII, com 4 fases, modelo DP-40-8 da Dataprom ou similar.  Fornecimento.</t>
  </si>
  <si>
    <t>ST 60.10.2050 (/)</t>
  </si>
  <si>
    <t>Controlador eletrônico de tráfego local, sem fio (wireless), incluindo placa de comunicação wireless GSM/GPRS, com GPS, compatível com o Sistema CET-RIO/CTA sem fio (wireless) - módulos VIII, X e XI, com 4 fases, modelo RBY da Telvent ou similar.  Fornecimento.</t>
  </si>
  <si>
    <t>ST 60.10.2100 (/)</t>
  </si>
  <si>
    <t>Controlador eletrônico de tráfego local, sem fio (wireless), incluindo placa de comunicação wireless GSM/GPRS, com GPS, compatível com o Sistema CET-RIO/CTA sem fio (wireless) - módulos VII, IX e XII, com 6 fases, modelo DP-40-8 da Dataprom ou similar.  Fornecimento.</t>
  </si>
  <si>
    <t>ST 60.10.2150 (/)</t>
  </si>
  <si>
    <t>Controlador eletrônico de tráfego local, sem fio (wireless), incluindo placa de comunicação wireless GSM/GPRS, com GPS, compatível com o Sistema CET-RIO/CTA sem fio (wireless) - módulos VIII, X e XI, com 6 fases, modelo RBY da Telvent ou similar.  Fornecimento.</t>
  </si>
  <si>
    <t>ST 60.10.2200 (/)</t>
  </si>
  <si>
    <t>Controlador eletrônico de tráfego local, sem fio (wireless), incluindo placa de comunicação wireless GSM/GPRS, com GPS, compatível com o Sistema CET-RIO/CTA sem fio (wireless) - módulos VII, IX e XII, com 8 fases, modelo DP-40-8 da Dataprom ou similar.  Fornecimento.</t>
  </si>
  <si>
    <t>ST 60.10.2250 (/)</t>
  </si>
  <si>
    <t>Controlador eletrônico de tráfego local, sem fio (wireless), incluindo placa de comunicação wireless GSM/GPRS, com GPS, compatível com o Sistema CET-RIO/CTA sem fio (wireless) - módulos VIII, X e XI, com 8 fases, modelo RBY da Telvent ou similar.  Fornecimento.</t>
  </si>
  <si>
    <t>ST 60.10.2300 (/)</t>
  </si>
  <si>
    <t>Controlador eletrônico de tráfego local, sem fio (wireless), incluindo placa de comunicação wireless GSM/GPRS, com GPS, compatível com o Sistema CET-RIO/CTA sem fio (wireless) - módulos VII, IX e XII, com 10 fases, modelo DP-40-16 da Dataprom ou similar.  Fornecimento.</t>
  </si>
  <si>
    <t>ST 60.10.2350 (/)</t>
  </si>
  <si>
    <t>Controlador eletrônico de tráfego local, sem fio (wireless), incluindo placa de comunicação wireless GSM/GPRS, com GPS, compatível com o Sistema CET-RIO/CTA sem fio (wireless) - módulos VIII, X e XI, com 10 fases, modelo RBY da Telvent ou similar.  Fornecimento.</t>
  </si>
  <si>
    <t>ST 60.10.2400 (/)</t>
  </si>
  <si>
    <t>Controlador eletrônico de tráfego local, sem fio (wireless), incluindo placa de comunicação wireless GSM/GPRS, com GPS, compatível com o Sistema CET-RIO/CTA sem fio (wireless) - módulos VII, IX e XII, com 12 fases, modelo DP-40-16 da Dataprom ou similar.  Fornecimento.</t>
  </si>
  <si>
    <t>ST 60.10.2450 (/)</t>
  </si>
  <si>
    <t>Controlador eletrônico de tráfego local, sem fio (wireless), incluindo placa de comunicação wireless GSM/GPRS, com GPS, compatível com o Sistema CET-RIO/CTA sem fio (wireless) - módulos VIII, X e XI, com 12 fases, modelo RBY da Telvent ou similar.  Fornecimento.</t>
  </si>
  <si>
    <t>ST 60.10.2500 (/)</t>
  </si>
  <si>
    <t>Controlador eletrônico de tráfego local, sem fio (wireless), incluindo placa de comunicação wireless GSM/GPRS, com GPS, compatível com o Sistema CET-RIO/CTA sem fio (wireless) - módulos VII, IX e XII, com 14 fases, modelo DP-40-16 da Dataprom ou similar.  Fornecimento.</t>
  </si>
  <si>
    <t>ST 60.10.2550 (/)</t>
  </si>
  <si>
    <t>Controlador eletrônico de tráfego local, sem fio (wireless), incluindo placa de comunicação wireless GSM/GPRS, com GPS, compatível com o Sistema CET-RIO/CTA sem fio (wireless) - módulos VIII, X e XI, com 14 fases, modelo RBY da Telvent ou similar.  Fornecimento.</t>
  </si>
  <si>
    <t>ST 60.10.2600 (/)</t>
  </si>
  <si>
    <t>Controlador eletrônico de tráfego local, sem fio (wireless), incluindo placa de comunicação wireless GSM/GPRS, com GPS, compatível com o Sistema CET-RIO/CTA sem fio (wireless) - módulos VII, IX e XII, com 16 fases, modelo DP-40-16 da Dataprom ou similar.  Fornecimento.</t>
  </si>
  <si>
    <t>ST 60.10.2650 (/)</t>
  </si>
  <si>
    <t>Controlador eletrônico de tráfego local, sem fio (wireless), incluindo placa de comunicação wireless GSM/GPRS, com GPS, compatível com o Sistema CET-RIO/CTA sem fio (wireless) - módulos VIII, X e XI, com 16 fases, modelo RBY da Telvent ou similar.  Fornecimento.</t>
  </si>
  <si>
    <t>ST 60.15 Componentes para Controladores de Tráfego</t>
  </si>
  <si>
    <t>ST 60.15.0050 (/)</t>
  </si>
  <si>
    <t>Módulo de detetores para controlador de tráfego local, compatível com sistema CET-RIO/CTA, módulos II, V, VI, VII, da Dataprom ou similar.  Fornecimento.</t>
  </si>
  <si>
    <t>ST 60.15.0100 (/)</t>
  </si>
  <si>
    <t>Módulo de potência para controlador de tráfego local, compatível com sistema CET-RIO/CTA, módulos II, V, VI, VII, da Dataprom ou similar.  Fornecimento.</t>
  </si>
  <si>
    <t>ST 60.15.0150 (/)</t>
  </si>
  <si>
    <t>Modem para controlador local DP-40 Dataprom, conforme especificação CET-RIO. Fornecimento.</t>
  </si>
  <si>
    <t>ST 60.15.0200 (/)</t>
  </si>
  <si>
    <t>Módulo de detetores para controlador de tráfego local, com capacidade para 2 laços indutivos, BST ou similar.  Fornecimento.</t>
  </si>
  <si>
    <t>ST 60.15.0250 (/)</t>
  </si>
  <si>
    <t>Placa de grupo para controlador de tráfego local RMX-Y, com capacidade para 2 fases, modelo GTX-201-V7, Sainco Trafico ou similar.  Fornecimento.</t>
  </si>
  <si>
    <t>ST 60.15.0500 (/)</t>
  </si>
  <si>
    <t>Placa de comunicação sem fio (wireless) GSM/GPRS, com GPS, para controlador eletrônico de tráfego local, compatível com o Sistema CET-RIO/CTA sem fio (wireless) - módulos VII, IX e XII, modelo EEC1C2-C da Dataprom ou similar.  Fornecimento.</t>
  </si>
  <si>
    <t>ST 60.15.0550 (/)</t>
  </si>
  <si>
    <t>Placa de comunicação sem fio (wireless) GSM/GPRS, com GPS, para controlador eletrônico de tráfego local, compatível com o Sistema CET-RIO/CTA sem fio (wireless) - módulos VIII, X e XI, modelo TCE-486 da Telvent ou similar.  Fornecimento.</t>
  </si>
  <si>
    <t>ST 60.15.0600 (/)</t>
  </si>
  <si>
    <t>Placa de potência para controlador eletrônico de tráfego local, compatível com o Sistema CET-RIO/CTA sem fio (wireless) - módulos VII, IX e XII, modelo POTNCS1 da Dataprom ou similar.  Fornecimento.</t>
  </si>
  <si>
    <t>ST 60.15.0650 (/)</t>
  </si>
  <si>
    <t>Placa de potência para controlador eletrônico de tráfego local sem fio (wireless), compatível com o Sistema CET-RIO/CTA sem fio (wireless) - módulos VIII, X e XI, com até 12 fases (controlador RBY), modelo TGRY da Telvent ou similar.  Fornecimento.</t>
  </si>
  <si>
    <t>ST 60.15.0700 (/)</t>
  </si>
  <si>
    <t>Placa de potência para controlador eletrônico de tráfego local sem fio (wireless), compatível com o Sistema CET-RIO/CTA sem fio (wireless) - módulos VIII, X e XI, com mais de 12 fases (controlador RMY), modelo GTX-201 da Telvent ou similar.  Fornecimento.</t>
  </si>
  <si>
    <t>ST 60.20 Serviços de Instalação de Blocos Semafóricos</t>
  </si>
  <si>
    <t>ST 60.20.0050 (/)</t>
  </si>
  <si>
    <t>Instalação e teste de funcionamento de blocos semafóricos.</t>
  </si>
  <si>
    <t>ST 60.20.0100 (/)</t>
  </si>
  <si>
    <t>Instalação e teste de funcionamento de botoeira.</t>
  </si>
  <si>
    <t>ST 60.20.0150 (/)</t>
  </si>
  <si>
    <t>Retirada de cordoalha e de cabos elétricos de interseção.</t>
  </si>
  <si>
    <t>ST 60.20.0200 (/)</t>
  </si>
  <si>
    <t>Retirada de bloco semafórico.</t>
  </si>
  <si>
    <t>ST 60.20.0250 (/)</t>
  </si>
  <si>
    <t>Cabo para alimentação de semáforo, seção de 4x1,5mm2, conforme especificação da CET-RIO.  Fornecimento e instalação.</t>
  </si>
  <si>
    <t>ST 60.20.0300 (/)</t>
  </si>
  <si>
    <t>Cabo para alimentação de semáforo, seção de 7x1,5mm2, conforme especificação da CET-RIO.  Fornecimento e instalação.</t>
  </si>
  <si>
    <t>ST 60.20.0350 (/)</t>
  </si>
  <si>
    <t>Cabo de cobre estanhado, múltiplo para comando, 1Kv, XLPE/90°C, seção de 9x1,5mm2, conforme especificação da CET-RIO.  Fornecimento e instalação.</t>
  </si>
  <si>
    <t>ST 60.20.0400 (/)</t>
  </si>
  <si>
    <t>Cabo de cobre estanhado, múltiplo para comando, 1Kv, XLPE/90°C, seção de 7x2,5mm2, conforme especificação da CET-RIO.  Fornecimento e instalação.</t>
  </si>
  <si>
    <t>ST 60.20.0450 (/)</t>
  </si>
  <si>
    <t>Cabo de cobre estanhado, múltiplo para comando, 1Kv, XLPE/90°C, seção de 4x6mm2, conforme especificação da CET-RIO.  Fornecimento e instalação.</t>
  </si>
  <si>
    <t>ST 60.20.0500 (/)</t>
  </si>
  <si>
    <t>Cabo de cobre estanhado, múltiplo para comando, 1Kv, XLPE/90°C, seção de 4x10mm2, conforme especificação da CET-RIO.  Fornecimento e instalação.</t>
  </si>
  <si>
    <t>ST 60.20.0550 (/)</t>
  </si>
  <si>
    <t>Cabo elétrico singelo de 10mm2, conforme especificação da CET-RIO.  Fornecimento e instalação.</t>
  </si>
  <si>
    <t>ST 60.25 Serviços de Instalação de Controladores Semafóricos</t>
  </si>
  <si>
    <t>ST 60.25.0050 (/)</t>
  </si>
  <si>
    <t>Instalação, programação e teste de funcionamento de controlador de tráfego.</t>
  </si>
  <si>
    <t>ST 60.25.0100 (/)</t>
  </si>
  <si>
    <t>Retirada de controlador de tráfego.</t>
  </si>
  <si>
    <t>ST 60.30 Detetores</t>
  </si>
  <si>
    <t>ST 60.30.0050 (/)</t>
  </si>
  <si>
    <t>Serviços de instalação de laços indutivos permanentes, incluindo corte, limpeza do rasgo, fornecimento e colocação de fio até a caixa de passagem na calçada, teste de continuidade elétrica e fornecimento e aplicação de selante para fixação do fio e recomposição do pavimento.</t>
  </si>
  <si>
    <t>ST 60.30.0100 (/)</t>
  </si>
  <si>
    <t>Instalação, ajustes e testes de detetor veicular para laço indutivo.</t>
  </si>
  <si>
    <t>ST 60.35 Bases e Suportes para Controladores</t>
  </si>
  <si>
    <t>ST 60.35.0050 (C)</t>
  </si>
  <si>
    <t>Base de concreto armado para controlador de tráfego.</t>
  </si>
  <si>
    <t>ST 60.35.0100 (/)</t>
  </si>
  <si>
    <t>Pedestal tubular, com bandeja, para controladores de tráfego tipo Tesc, Datapron ou similares, conforme especificação CET-RIO.</t>
  </si>
  <si>
    <t>ST 60.40 Serviços para Redes de Comunicação</t>
  </si>
  <si>
    <t>ST 60.40.0050 (/)</t>
  </si>
  <si>
    <t>Emenda direta de cabo telefônico com até 100 pares.</t>
  </si>
  <si>
    <t>ST 60.40.0100 (/)</t>
  </si>
  <si>
    <t>Instalação de bloco terminal de 10 pares em bastidores de aço, inclusive realização de emendas.</t>
  </si>
  <si>
    <t>ST 60.40.0150 (/)</t>
  </si>
  <si>
    <t>Instalação de kit de proteção para 10 pares, exclusive fornecimento.</t>
  </si>
  <si>
    <t>ST 60.40.0200 (A)</t>
  </si>
  <si>
    <t>Instalação subterrânea de cabos de comunicação, exclusive fornecimento.</t>
  </si>
  <si>
    <t>ST 60.40.0250 (/)</t>
  </si>
  <si>
    <t>Instalação de caixa de emenda aérea.</t>
  </si>
  <si>
    <t>ST 60.40.0300 (/)</t>
  </si>
  <si>
    <t>Instalação aérea de cabos de comunicação.</t>
  </si>
  <si>
    <t>ST 60.40.0350 (/)</t>
  </si>
  <si>
    <t>Fornecimento de cordoalha de aço de 5/16".</t>
  </si>
  <si>
    <t>ST 60.40.0400 (/)</t>
  </si>
  <si>
    <t>Fornecimento de arame de espinar encapado.</t>
  </si>
  <si>
    <t>ST 60.40.0450 (/)</t>
  </si>
  <si>
    <t>Fornecimento de alça pré-formada para cordoalha 5/16".</t>
  </si>
  <si>
    <t>ST 60.40.0500 (/)</t>
  </si>
  <si>
    <t>Fornecimento de fio telefônico FE-100, bitola de 1mm2.</t>
  </si>
  <si>
    <t>ST 60.40.0543 (/)</t>
  </si>
  <si>
    <t>Fornecimento de cabo de comunicação de cobre, 0,50mm2, CCE-APL-50, 3 pares.</t>
  </si>
  <si>
    <t>ST 60.40.0550 (/)</t>
  </si>
  <si>
    <t>Fornecimento de cabo de comunicação de cobre, CTP-APL-50, 0,50mm2, 10 pares.</t>
  </si>
  <si>
    <t>ST 60.40.0600 (/)</t>
  </si>
  <si>
    <t>Fornecimento de cabo de comunicação de cobre, CTP-APL-50, 0,50mm2, 20 pares.</t>
  </si>
  <si>
    <t>ST 60.40.0650 (/)</t>
  </si>
  <si>
    <t>Fornecimento de cabo de comunicação de cobre, CTP-APL-50, 0,50mm2, 50 pares.</t>
  </si>
  <si>
    <t>ST 60.40.0700 (/)</t>
  </si>
  <si>
    <t>Fornecimento de cabo de comunicação de cobre, CTP-APL-50, 0,50mm2, 100 pares.</t>
  </si>
  <si>
    <t>ST 60.40.0800 (/)</t>
  </si>
  <si>
    <t>Cabo de fibra ótico, monomodo, geleado, para instalação subterrânea em dutos.  Fornecimento.</t>
  </si>
  <si>
    <t>ST 60.45 Caixas de Passagem</t>
  </si>
  <si>
    <t>ST 60.45.0050 (A)</t>
  </si>
  <si>
    <t>Caixa de passagem com tampa de ferro tipo leve 300L-400mm de altura, conforme especificação CET-RIO.  Fornecimento e assentamento.</t>
  </si>
  <si>
    <t>ST 60.45.0100 (/)</t>
  </si>
  <si>
    <t>Caixa de passagem com tampa articulada de ferro, com trava, tipo leve 600L-600mm de altura, conforme especificação CET-RIO.  Fornecimento e assentamento.</t>
  </si>
  <si>
    <t>ST 60.45.0150 (/)</t>
  </si>
  <si>
    <t>Caixa de passagem com tampa articulada de ferro, com trava, tipo leve 600L-900mm de altura, conforme especificação CET-RIO.  Fornecimento e assentamento.</t>
  </si>
  <si>
    <t>ST 60.45.0200 (/)</t>
  </si>
  <si>
    <t>Caixa de passagem com tampa de ferro tipo pesado 600P-600mm de altura, conforme especificação CET-RIO.  Fornecimento e assentamento.</t>
  </si>
  <si>
    <t>ST 60.50 Materiais de Reposição</t>
  </si>
  <si>
    <t>ST 60.50.0050 (/)</t>
  </si>
  <si>
    <t>Lâmpada de 60W, 127V, com filamento reforçado, disco refletor, preenchida com gás kripton, 8000h de vida útil média.  Fornecimento.</t>
  </si>
  <si>
    <t>ST 60.50.0100 (/)</t>
  </si>
  <si>
    <t>Lâmpada 100W, 127V, com filamento reforçado, disco refletor, preenchida com gás Krypton, 8000h de vida útil média.  Fornecimento.</t>
  </si>
  <si>
    <t>ST 60.50.0110 (/)</t>
  </si>
  <si>
    <t>Módulo focal a LED para bloco repetidor de 200mm na cor amarela.  Fornecimento.</t>
  </si>
  <si>
    <t>ST 60.50.0116 (/)</t>
  </si>
  <si>
    <t>Módulo focal a LED para bloco repetidor de 200mm na cor verde.  Fornecimento.</t>
  </si>
  <si>
    <t>ST 60.50.0122 (/)</t>
  </si>
  <si>
    <t>Módulo focal a LED para bloco repetidor de 200mm na cor vermelha.  Fornecimento.</t>
  </si>
  <si>
    <t>ST 60.50.0128 (/)</t>
  </si>
  <si>
    <t>Módulo focal a LED para bloco principal de 300mm na cor amarela.  Fornecimento.</t>
  </si>
  <si>
    <t>ST 60.50.0134 (/)</t>
  </si>
  <si>
    <t>Módulo focal a LED para bloco principal de 300mm na cor verde.  Fornecimento.</t>
  </si>
  <si>
    <t>ST 60.50.0140 (/)</t>
  </si>
  <si>
    <t>Módulo focal a LED para bloco principal de 300mm na cor vermelha.  Fornecimento.</t>
  </si>
  <si>
    <t>ST 60.50.0143 (/)</t>
  </si>
  <si>
    <t>Módulo focal a LED para bloco para bloco de pedestre com formato boneco na cor verde.  Fornecimento.</t>
  </si>
  <si>
    <t>ST 60.50.0146 (/)</t>
  </si>
  <si>
    <t>Módulo focal a LED para bloco para bloco de pedestre com formato mão espalmada na cor vermelha.  Fornecimento.</t>
  </si>
  <si>
    <t>ST 60.50.0150 (/)</t>
  </si>
  <si>
    <t>Suporte de fixação de bloco semafórico principal ao braço projetado de diâmetro de 88,9mm, com ligação aparafusada pela extremidade externa da caixa de módulo focal.  Fornecimento.</t>
  </si>
  <si>
    <t>ST 60.50.0200 (/)</t>
  </si>
  <si>
    <t>Suporte basculante para bloco semafórico.  Fornecimento.</t>
  </si>
  <si>
    <t>ST 60.60 Painéis de Mensagens Variáveis</t>
  </si>
  <si>
    <t>ST 60.60.0100 (/)</t>
  </si>
  <si>
    <t>Painel de controle para sinalização eletrônica de faixa reversível, "x" e "seta", a LED com 01 (um) display para 01 (um) sentido da via preso à lateral de viaduto, passarela e/ou túnel.  Características mínimas dos painéis: tecnologia a LED de alta intensidade; sistema de fotocélula que controle automaticamente a intensidade luminosa dos LEDS, MTBF mínimo de 100.000 horas para os LEDS; dimensões mínimas de 55,0cm x 55,0cm x 6,5cm (largura, altura e espessura), três possibilidades de mensagens: "x" na cor vermelha; "seta" na cor verde e painel apagado, acionamento por controle remoto (radiofrequência) a, no mínimo, 100m (cem metros) com possibilidade de comunicação "on line" através de tecnologia "wireless"; proteção contra intempéries, poeira, água e rajadas de vento; proteção contra sobrecarga de tensão ou corrente, interferências eletrostáticas e interferências eletromagnéticas; consumo máximo de energia elétrica de 15w; "no break" com autonomia mínima de 3h (três horas); aterramento.  Fornecimento e implantação.</t>
  </si>
  <si>
    <t>ST 60.60.0200 (/)</t>
  </si>
  <si>
    <t>Painel de controle para sinalização eletrônica de faixa reversível, "x" e "seta", a LED com 01 (um) display para 01 (um) sentido da via com coluna cônica de 6m (seis metros) e braço projetado de 3m (três metros) galvanizados sem pintura.  Características mínimas dos painéis: tecnologia a LED de alta intensidade; sistema de fotocélula que controle automaticamente a intensidade luminosa dos LEDS, MTBF mínimo de 100.000 horas para os LEDS; dimensões mínimas de 55,0cm x 55,0cm x 6,5cm (largura, altura e espessura), três possibilidades de mensagens: "x" na cor vermelha; "seta" na cor verde e painel apagado, acionamento por controle remoto (radiofrequência) a, no mínimo, 100m (cem metros) com possibilidade de comunicação "on line" através de tecnologia "wireless"; proteção contra intempéries, poeira, água e rajadas de vento; proteção contra sobrecarga de tensão ou corrente, interferências eletrostáticas e interferências eletromagnéticas; consumo máximo de energia elétrica de 15w; "no break" com autonomia mínima de 3h (três horas); aterramento.  Fornecimento e implantação.</t>
  </si>
  <si>
    <t>ST 60.60.0300 (/)</t>
  </si>
  <si>
    <t>Painel de controle para sinalização eletrônica de faixa reversível, "x" e "seta", a LED com 01 (um) display para 02 (dois) sentidos da via com coluna cônica de 6m (seis metros) e braço projetado de 3m (três metros) galvanizados sem pintura.  Características mínimas dos painéis: tecnologia a led de alta intensidade; sistema de fotocélula que controle automaticamente a intensidade luminosa dos LEDS, MTBF mínimo de 100.000 horas para os LEDS; dimensões mínimas de 55,0cm x 55,0cm x 6,5cm (largura, altura e espessura), três possibilidades de mensagens: "x" na cor vermelha; "seta" na cor verde e painel apagado, acionamento por controle remoto (radiofrequência) a, no mínimo, 100m (cem metros) com possibilidade de comunicação "on line" através de tecnologia "wireless"; proteção contra intempéries, poeira, água e rajadas de vento; proteção contra sobrecarga de tensão ou corrente, interferências eletrostáticas e interferências eletromagnéticas; consumo máximo de energia elétrica de 15w; "no break" com autonomia mínima de 3h (três horas); aterramento.  Fornecimento e implantação.</t>
  </si>
  <si>
    <t>ST 60.60.0400 (/)</t>
  </si>
  <si>
    <t>Painel de controle para sinalização eletrônica de faixa reversível, "x" e "seta", a LED com 01 (um) display para 02 (dois) sentidos da via com coluna cônica de 6m (seis metros) e braço projetado de 5m (cinco metros) galvanizados sem pintura.  Características mínimas dos painéis: tecnologia a LED de alta intensidade; sistema de fotocélula que controle automaticamente a intensidade luminosa dos LEDS, MTBF mínimo de 100.000 horas para os LEDS; dimensões mínimas de 55,0cm x 55,0cm x 6,5cm (largura, altura e espessura), três possibilidades de mensagens: "x" na cor vermelha; "seta" na cor verde e painel apagado, acionamento por controle remoto (radiofrequência) a, no mínimo, 100m (cem metros) com possibilidade de comunicação "on line" através de tecnologia "wireless"; proteção contra intempéries, poeira, água e rajadas de vento; proteção contra sobrecarga de tensão ou corrente, interferências eletrostáticas e interferências eletromagnéticas; consumo máximo de energia elétrica de 15w; "no break" com autonomia mínima de 3h (três horas); aterramento.Fornecimento e implantação.</t>
  </si>
  <si>
    <t>ST 60.60.0500 (/)</t>
  </si>
  <si>
    <t>Painel de controle para sinalização eletrônica de faixa reversível, "x" e "seta", a LED com 02 (dois) display para 02 (dois) sentidos da via com coluna cônica de 6m (seis metros) e braço projetado de 5m (cinco metros) galvanizados sem pintura.  Características mínimas dos painéis: tecnologia a LED de alta intensidade; sistema de fotocélula que controle automaticamente a intensidade luminosa dos LEDS, MTBF mínimo de 100.000 horas para os LEDS; dimensões mínimas de 55,0cm x 55,0cm x 6,5cm (largura, altura e espessura), três possibilidades de mensagens: "x" na cor vermelha; "seta" na cor verde e painel apagado, acionamento por controle remoto (radiofrequência) a, no mínimo, 100m (cem metros) com possibilidade de comunicação "on line" através de tecnologia "wireless"; proteção contra intempéries, poeira, água e rajadas de vento; proteção contra sobrecarga de tensão ou corrente, interferências eletrostáticas e interferências eletromagnéticas; consumo máximo de energia elétrica de 15w; "no break" com autonomia mínima de 3h (três horas); aterramento.Fornecimento e implantação.</t>
  </si>
  <si>
    <t>ST 60.60.0600 (/)</t>
  </si>
  <si>
    <t>Painel de mensagens variáveis móvel, com configuração de 48 colunas por 24 linhas, rebocável com alimentação por painel solar, serviço de comunicação GRPS, sistema e equipamento para gerenciamento remoto de mensagens, serviço de movimentação e posicionamento, 24 horas por dia 7 dias por semana, incluindo manutenção. Locação mensal.</t>
  </si>
  <si>
    <t>ST 65 Postes e pórticos</t>
  </si>
  <si>
    <t>ST 65.05 Postes Metálicos</t>
  </si>
  <si>
    <t>ST 65.05.0200 (/)</t>
  </si>
  <si>
    <t>Poste tipo S4, coluna de 4 1/2", de diâmetro, braço projetado de 4", e  projeção de 6200mm, conforme especificação da CET-RIO.  Fornecimento.</t>
  </si>
  <si>
    <t>ST 65.05.0250 (/)</t>
  </si>
  <si>
    <t>Poste tipo S5, simples, de 4" de diâmetro.  Conforme especificação da CET-RIO.  Fornecimento.</t>
  </si>
  <si>
    <t>ST 65.05.0300 (/)</t>
  </si>
  <si>
    <t>Poste tipo G4, coluna de 5" de diâmetro, braço projetado de 4 1/2" e projeção de 4700mm, conforme especificação da CET-RIO.  Fornecimento.</t>
  </si>
  <si>
    <t>ST 65.05.0350 (/)</t>
  </si>
  <si>
    <t>Poste tipo G5, coluna de 6" de diâmetro, braço projetado de 4700mm, conforme especificação da CET-RIO.  Fornecimento.</t>
  </si>
  <si>
    <t>ST 65.05.0400 (/)</t>
  </si>
  <si>
    <t>Poste tipo G7, de 2" de diâmetro, altura de 3500mm, conforme especificação da CET-RIO.  Fornecimento.</t>
  </si>
  <si>
    <t>ST 65.05.0450 (/)</t>
  </si>
  <si>
    <t>Poste tipo G8, simples, de 2" de diâmetro,altura de 2200mm, conforme especificação da CET-RIO.  Fornecimento.</t>
  </si>
  <si>
    <t>ST 65.05.0500 (/)</t>
  </si>
  <si>
    <t>Poste tipo G9, simples, de 2" de diâmetro, altura de 4500mm, conforme especificação da CET-RIO.  Fornecimento.</t>
  </si>
  <si>
    <t>ST 65.05.0550 (/)</t>
  </si>
  <si>
    <t>Braço projetado para poste multi-uso, em tubo de aço, diâmetro de 88,9mm e projeção horizontal de 4370mm.  Fornecimento.</t>
  </si>
  <si>
    <t>ST 65.05.0600 (/)</t>
  </si>
  <si>
    <t>Coluna de aço, cônica contínua tipo I para até 4 (quatro) braços projetados capazes de sustentar, cada um, semáforo e placa de 3m2 (três metros quadrados); coluna galvanizada a fogo; altura útil total de 5,00m (cinco metros); diâmetro na base igual a 187mm (cento e oitenta e sete milímetros); conforme especificação CET-RIO.  Fornecimento.</t>
  </si>
  <si>
    <t>ST 65.05.0610 (/)</t>
  </si>
  <si>
    <t>Coluna de aço cônica giratória continua tipo III para até 2 (dois) bracos projetados capazes de sustentar, cada um, semáforo e placa de 3m2 (três metros quadrados); coluna galvanizada a fogo; altura útil total de 5,00m (cinco metros); diâmetro na base igual a 187mm (cento e oitenta e sete milímetros); conforme especificação CET-RIO. Fornecimento</t>
  </si>
  <si>
    <t>ST 65.05.0630 (/)</t>
  </si>
  <si>
    <t>Coluna de aço cônica contínua tipo II para um braço projetado capaz de sustentar semáforo e placa de até 4,50m2; coluna galvanizada a fogo; altura útil total de 5m; 300mm de diâmetro na base; conforme especificação da CET-RIO.  Fornecimento.</t>
  </si>
  <si>
    <t>ST 65.05.0636 (/)</t>
  </si>
  <si>
    <t>Coluna de aço cônica contínua tipo II para dois braços projetados capazes de sustentar, cada um, semáforo e placa de até 4,50m2; coluna galvanizada a fogo; altura útil total de 5m; 300mm de diâmetro na base; conforme especificação da CET-RIO.  Fornecimento.</t>
  </si>
  <si>
    <t>ST 65.05.0637 (/)</t>
  </si>
  <si>
    <t>Coluna de aço, cilíndrica para até 2 (dois) braços projetados capazes de sustentar, cada um, semáforo e placa de 3m2 (três metros quadrados); coluna galvanizada a fogo; altura útil total de 5,00m (cinco metros); diâmetro igual a 114,3mm (centro e quatorze vírgula três milímetros); espessura de 4,75mm (quatro virgula setenta e cinco milimetros); com janela de inspeção para passagem de cabos; conforme especificação CET-RIO. Fornecimento.</t>
  </si>
  <si>
    <t>ST 65.05.0638 (/)</t>
  </si>
  <si>
    <t>Coluna de aço, cilíndrica para até 2 (dois) braços projetados capazes de sustentar, cada um semáforo e placa de 3m2 (três metros quadrados); coluna galvanizada a fogo; altura util total de 5,00m (cinco metros); diâmetro igual a 114,3mm (cento e quatorze virgula três milímetros); espessura de 4,75mm (quatro virgula setenta e cinco milimetros); com janela de inspeção para passagem de cabos, com caixa do nó para fixação dos braços giratórios; conforme especificação CET-RIO. Fornecimento</t>
  </si>
  <si>
    <t>ST 65.05.0640 (/)</t>
  </si>
  <si>
    <t>Braço projetado de aço para sustentação de semáforo e placa até 3m2 (três metros quadrados), galvanizado a fogo; para fixação em coluna  cilindrica giratória, projeção de 2,70m (dois metros e setenta centímetros); diâmetro de 101,6mm (cento e um virgula seis milimetros); espessura de 4,75mm (quatro vírgula setenta e cinco milímetros); conforme especificação CET-RIO. Fornecimento.</t>
  </si>
  <si>
    <t>ST 65.05.0650 (/)</t>
  </si>
  <si>
    <t>Braço projetado de aço para sustentação de semáforo e placa até 3m2 (três metros quadrados), galvanizado a fogo; para fixação em coluna cilíndrica giratória,  projeção de 2,80m (dois metros e oitenta centímetros); diâmetro junto à flange de 123mm (cento e vinte e três milímetros); conforme especificação CET-RIO.  Fornecimento.</t>
  </si>
  <si>
    <t>ST 65.05.0690 (/)</t>
  </si>
  <si>
    <t>Braço projetado de aço para sustentação de semáforo e placa até 3m2 (três metros quadrados), galvanizado a fogo; para fixação em coluna cônica cilindrica giratória, projeção de 3,70m (três metros e setenta centímetros); diâmetro de 101,6mm (cento e um virgula seis milimetros); espessura de 4,75mm (quatro vírgula setenta e cinco milímetros); conforme especificação CET-RIO. Fornecimento.</t>
  </si>
  <si>
    <t>ST 65.05.0700 (/)</t>
  </si>
  <si>
    <t>Braço projetado de aço para sustentação de semáforo e placa até 3m2 (três metros quadrados), galvanizado a fogo; para fixação em coluna cônico contínua tipo I, projeção de 3,70m (três metros e setenta centímetros); diâmetro junto à flange de 123mm (cento e vinte e três milímetros); conforme especificação CET-RIO.  Fornecimento.</t>
  </si>
  <si>
    <t>ST 65.05.0730 (/)</t>
  </si>
  <si>
    <t>Braço projetado de aço para sustentação de semáforo e placa até 3m2 (três metros quadrados), galvanizado a fogo; para fixação em coluna cilindrica giratória, projeção de 4,70m (quatro metros e setenta centímetros); diâmetro de 101,6mm (cento e um virgula seis milimetros); espessura de 4,75mm (quatro vírgula setenta e cinco milímetros); conforme especificação CET-RIO. Fornecimento</t>
  </si>
  <si>
    <t>ST 65.05.0750 (/)</t>
  </si>
  <si>
    <t>Braço projetado de aço para sustentação de semáforo e placa até 3m2 (três metros quadrados), galvanizado a fogo; para fixação em coluna cônico contínua tipo I, projeção de 4,70m (quatro metros e setenta centímetros); diâmetro junto à flange de 123mm (cento e vinte e três milímetros); conforme especificação CET-RIO.  Fornecimento.</t>
  </si>
  <si>
    <t>ST 65.05.0755 (/)</t>
  </si>
  <si>
    <t>Braço projetado de aço para sustentação de semáforo e placa ate 3m2 (três metros quadrados), galvanizado a fogo; para fixação em coluna cônico continua tipo I, projeção de 5,50m (cinco metros e cinquenta centímetros); diâmetro junto a flange de 123mm (cento e vinte e três milímetros); conforme especificação CET-RIO. Fornecimento</t>
  </si>
  <si>
    <t>ST 65.05.0760 (/)</t>
  </si>
  <si>
    <t>Braço projetado de aço para sustentação de semáforo e placa de até 4,50m2; galvanizado a fogo; para fixação em coluna cônica tipo II; projeção de 6m; 173mm de diâmetro junto à flange; conforme especificação da CET-RIO.  Fornecimento.</t>
  </si>
  <si>
    <t>ST 65.05.0800 (/)</t>
  </si>
  <si>
    <t>Poste de aço galvanizado, cônico, contínuo, reto, poligonal, 12m de altura, para suporte à câmera de TV.  Fornecimento e assentamento.</t>
  </si>
  <si>
    <t>ST 65.10 Pórticos, Semi-pórticos e Treliças</t>
  </si>
  <si>
    <t>ST 65.10.0050 (/)</t>
  </si>
  <si>
    <t>Pórtico, coluna tubular, em aço galvanizado à quente, treliça para sustentação das placas, chumbadores para fixação, vão de 13,20m.  Fornecimento.</t>
  </si>
  <si>
    <t>ST 65.10.0100 (/)</t>
  </si>
  <si>
    <t>Pórtico, coluna tubular, em aço galvanizado à quente, treliça para sustentação das placas, chumbadores para fixação, vão de 15,20m.  Fornecimento.</t>
  </si>
  <si>
    <t>ST 65.10.0150 (/)</t>
  </si>
  <si>
    <t>Pórtico, coluna tubular, em aço galvanizado à quente, treliça para sustentação das placas, chumbadores para fixação, vão de 17,20m.  Fornecimento.</t>
  </si>
  <si>
    <t>ST 65.10.0200 (/)</t>
  </si>
  <si>
    <t>Pórtico, coluna tubular, em aço galvanizado à quente, treliça para sustentação das placas, chumbadores para fixação, vão de 18,80m.  Fornecimento.</t>
  </si>
  <si>
    <t>ST 65.10.0250 (/)</t>
  </si>
  <si>
    <t>Pórtico, coluna tubular, em aço galvanizado à quente, treliça para sustentação das placas, chumbadores para fixação, vão de 22,40m.  Fornecimento.</t>
  </si>
  <si>
    <t>ST 65.10.0300 (/)</t>
  </si>
  <si>
    <t>Semi-pórtico simples, em aço galvanizado à quente, bandeira simples, viga treliçada em balanço e chumbadores para fixação, coluna tubular, vão de 5,10m.  Fornecimento.</t>
  </si>
  <si>
    <t>ST 65.10.0350 (/)</t>
  </si>
  <si>
    <t>Semi-pórtico simples, em aço galvanizado à quente, bandeira simples, viga treliçada em balanço e chumbadores para fixação, coluna tubular, vão de 8,60m.  Fornecimento.</t>
  </si>
  <si>
    <t>ST 65.10.0400 (/)</t>
  </si>
  <si>
    <t>Semi-pórtico duplo, coluna tubular em aço galvanizado à quente, treliças em balanço para sustentação das placas e chumbadores para fixação, vão de 5,10m.  Fornecimento.</t>
  </si>
  <si>
    <t>ST 65.10.0450 (/)</t>
  </si>
  <si>
    <t>Semi-pórtico duplo, coluna tubular em aço galvanizado à quente, treliças em balanço para sustentação das placas e chumbadores para fixação, vão de 8,60m.  Fornecimento.</t>
  </si>
  <si>
    <t>ST 65.15 Serviços de Assentamento e Montagem  de Postes e Pórticos</t>
  </si>
  <si>
    <t>ST 65.15.0050 (A)</t>
  </si>
  <si>
    <t>Assentamento de poste simples de aço, diâmetro de 2", inclusive abertura de furo, fundação e recomposição do piso.</t>
  </si>
  <si>
    <t>ST 65.15.0100 (A)</t>
  </si>
  <si>
    <t>Assentamento de poste simples de aço, diâmetro maior que 4", inclusive abertura de furo, fundação e recomposição do piso.</t>
  </si>
  <si>
    <t>ST 65.15.0150 (A)</t>
  </si>
  <si>
    <t>Assentamento e montagem de poste de aço com braço projetado, inclusive abertura de furo, fundação e recomposição do piso.</t>
  </si>
  <si>
    <t>ST 65.15.0170 (A)</t>
  </si>
  <si>
    <t>Assentamento de coluna de aço cônica contínua tipo I para até 4 (quato) braços projetados capazes de sustentar, cada um, semáforo e placa de 3m2 (três metros quadrados) fixada por chumbadores engastados em fundação de concreto, exclusive fundação, exclusive fornecimento da coluna.</t>
  </si>
  <si>
    <t>ST 65.15.0173 (/)</t>
  </si>
  <si>
    <t>Assentamento de coluna cônica contínua tipo II para 1 (um) ou 2 (dois) braços projetados capazes de sustentar, cada um, semáforo e placa de até 4,5m2 fixada por chumbadores engastados em fundação de concreto, exclusive fundação, exclusive fornecimento da coluna.</t>
  </si>
  <si>
    <t>ST 65.15.0176 (/)</t>
  </si>
  <si>
    <t>Assentamento e montagem de uma coluna de pórtico ou de semi-pórtico, fixada por parafusos chumbadores engastados em fundação.</t>
  </si>
  <si>
    <t>ST 65.15.0180 (/)</t>
  </si>
  <si>
    <t>Montagem de braço projetado de aço em coluna de aço cônica contínua tipo I assentada, exclusive o fornecimento do braço.</t>
  </si>
  <si>
    <t>ST 65.15.0186 (/)</t>
  </si>
  <si>
    <t>Montagem de braço projetado em coluna de aço cônica contínua tipo II assentada, exclusive o fornecimento do braço.</t>
  </si>
  <si>
    <t>ST 65.15.0190 (/)</t>
  </si>
  <si>
    <t>Montagem de treliça de pórtico, com fornecimento das ferragens de fixação, exclusive a treliça.  Para vão entre 13,00 e 23,00m.</t>
  </si>
  <si>
    <t>ST 65.15.0196 (/)</t>
  </si>
  <si>
    <t>Montagem de treliça de semipórtico, com fornecimento das ferragens de fixação, exclusive a treliça.  Para vão entre 5,00 e 10,00m.</t>
  </si>
  <si>
    <t>ST 65.15.0200 (A)</t>
  </si>
  <si>
    <t>Retirada de poste simples de aço, diâmetro de 2".</t>
  </si>
  <si>
    <t>ST 65.15.0250 (A)</t>
  </si>
  <si>
    <t>Retirada de poste simples de aço, diâmetro maior que 4".</t>
  </si>
  <si>
    <t>ST 65.15.0300 (/)</t>
  </si>
  <si>
    <t>Retirada de poste com braço projetado, diâmetro maior que 4".</t>
  </si>
  <si>
    <t>ST 65.15.0340 (/)</t>
  </si>
  <si>
    <t>Bloco de concreto armado medindo (0,60 x 0,60 x 1,00)m para uma coluna de aço cônica contínua para instalação de até 4 braços projetados para sinalização.</t>
  </si>
  <si>
    <t>ST 65.15.0350 (A)</t>
  </si>
  <si>
    <t>Base de concreto para uma coluna de pórtico.</t>
  </si>
  <si>
    <t>ST 65.15.1000 (/)</t>
  </si>
  <si>
    <t>Retirada de braço projetado de aço para sustentação de semáforo e placa de até 4,5m2, projeção de 6m, 173mm de diâmetro junto à flange, fixado em coluna cônica contínua tipo II</t>
  </si>
  <si>
    <t>ST 65.15.1200 (/)</t>
  </si>
  <si>
    <t>Retirada de coluna de aço contínua tipo II com altura útil total de 5m e diâmetro na base igual a 300mm.</t>
  </si>
  <si>
    <t>ST 65.20 Acessórios</t>
  </si>
  <si>
    <t>ST 65.20.0050 (/)</t>
  </si>
  <si>
    <t>Cinta simples para fixação do conjunto de sustentação de sinalização vertical (semáforos e placas), conforme desenho nº 1859-PD.  Fornecimento.</t>
  </si>
  <si>
    <t>ST 65.20.0100 (/)</t>
  </si>
  <si>
    <t>Cinta dupla para fixação do conjunto de sustentação de sinalização vertical (semáforos e placas), conforme desenho nº 1859-PD.  Fornecimento.</t>
  </si>
  <si>
    <t>ST 70 Sinalização Vertical</t>
  </si>
  <si>
    <t>ST 70.05 Placas de Alumínio</t>
  </si>
  <si>
    <t>ST 70.05.0050 (/)</t>
  </si>
  <si>
    <t>Placa de sinalização de alumínio com fundo, símbolos e tarjas pintados, inclusive elementos de fixação, conforme especificação da CET-RIO.  Fornecimento.</t>
  </si>
  <si>
    <t>ST 70.05.0100 (/)</t>
  </si>
  <si>
    <t>Placa de sinalização de alumínio com fundo pintado, símbolos e tarjas em película refletiva com esferas inclusas tipo I-A da NBR14644, inclusive elementos de fixação, conforme especificação da CET-RIO.  Fornecimento.</t>
  </si>
  <si>
    <t>ST 70.05.0150 (/)</t>
  </si>
  <si>
    <t>Placa de sinalização de alumínio com fundo, símbolos e tarjas em película refletiva com esferas inclusas tipo I-A da NBR14644, inclusive elementos de fixação, conforme especificação da CET-RIO.  Fornecimento.</t>
  </si>
  <si>
    <t>ST 70.05.0200 (/)</t>
  </si>
  <si>
    <t>Placa de sinalização de alumínio com fundo em película refletiva com esferas inclusas tipo I-A da NBR14644, símbolos e tarjas em película refletiva com esferas encapsuladas tipo II da NBR14644, inclusive elementos de fixação, conforme especificação CET-RIO.  Fornecimento.</t>
  </si>
  <si>
    <t>ST 70.05.0250 (/)</t>
  </si>
  <si>
    <t>Placa de sinalização de alumínio com fundo, símbolos e tarjas em película refletiva com esferas encapsuladas tipo II da NBR14644, inclusive elementos de fixação, conforme especificação CET-RIO.  Fornecimento.</t>
  </si>
  <si>
    <t>ST 70.05.0300 (/)</t>
  </si>
  <si>
    <t>Placa de sinalização modulada de alumínio com fundo, símbolos e tarjas em película refletiva com esferas inclusas tipo I-A da NBR14644, inclusive elementos de fixação, conforme especificação da CET-RIO.  Fornecimento.</t>
  </si>
  <si>
    <t>ST 70.05.0350 (/)</t>
  </si>
  <si>
    <t>Placa de sinalização modulada de alumínio com fundo em película refletiva com esferas inclusas tipo I-A da NBR14644, símbolos e tarjas em película refletiva com esferas encapsuladas tipo II-A da NBR14644, inclusive elementos de fixação, conforme especificação CET-RIO.  Fornecimento.</t>
  </si>
  <si>
    <t>ST 70.05.0400 (/)</t>
  </si>
  <si>
    <t>Placa de sinalização modulada de alumínio com fundo, símbolos e tarjas em película refletiva com esferas encapsuladas tipo II da NBR14644, inclusive elementos de fixação, conforme especificação CET-RIO.  Fornecimento.</t>
  </si>
  <si>
    <t>ST 70.10 Placas de Fibra de Vidro</t>
  </si>
  <si>
    <t>ST 70.10.0050 (/)</t>
  </si>
  <si>
    <t>Placa de regulamentação, diâmetro de 500mm, fabricada em fibra de vidro pelo sistema S.M.C.  Fornecimento.</t>
  </si>
  <si>
    <t>ST 70.12 Placas não Metálicas</t>
  </si>
  <si>
    <t>ST 70.12.0100 (/)</t>
  </si>
  <si>
    <t>Placa de sinalização, confeccionada em chapa de Pet 2,4mm com fundo, textos e tarjas em película refletiva, esferas inclusas tipo 1-A da NBR 14.644, inclusive elementos de fixação, conforme especificação da CETRIO. Fornecimento.</t>
  </si>
  <si>
    <t>ST 70.15 Serviços de Instalação e Retirada de Placas</t>
  </si>
  <si>
    <t>ST 70.15.0050 (A)</t>
  </si>
  <si>
    <t>Instalação e retirada de placas em postes simples, CET-RIO ou postes RIOLUZ.</t>
  </si>
  <si>
    <t>ST 70.15.0100 (A)</t>
  </si>
  <si>
    <t>Instalação e retirada de placas em postes duplos.</t>
  </si>
  <si>
    <t>ST 70.15.0150 (/)</t>
  </si>
  <si>
    <t>Instalação ou retirada de placas em braço projetado.</t>
  </si>
  <si>
    <t>ST 70.15.0200 (/)</t>
  </si>
  <si>
    <t>Instalação e retirada de painéis modulados em pórticos ou semi-pórticos.</t>
  </si>
  <si>
    <t>ST 70.20 Serviços e Materiais para Fabricação de Placas</t>
  </si>
  <si>
    <t>ST 70.20.0050 (/)</t>
  </si>
  <si>
    <t>Película refletiva de esferas inclusas (grau técnico), em rolo de 610mmx20m.  Fornecimento.</t>
  </si>
  <si>
    <t>ST 70.20.0100 (/)</t>
  </si>
  <si>
    <t>Aplicação de película refletiva com esferas inclusas tipo I-A da NBR 14644, em placas de sinalização, medida pela área envolvente da película empregada, tanto no fundo, como na mensagem.</t>
  </si>
  <si>
    <t>ST 70.20.0150 (/)</t>
  </si>
  <si>
    <t>Aplicação de película refletiva com esferas encapsuladas, tipo II da NBR14644, em placas de sinalização, medida pela área envolvente da película empregada, tanto no fundo, como na mensagem.</t>
  </si>
  <si>
    <t>ST 70.20.0200 (/)</t>
  </si>
  <si>
    <t>Película anti-pichação para placas de sinalização.</t>
  </si>
  <si>
    <t>ST 70.20.0250 (/)</t>
  </si>
  <si>
    <t>Tinta esmalte sintético para silk-screen, na cor branca, lata de 900ml.  Fornecimento.</t>
  </si>
  <si>
    <t>ST 70.20.0300 (/)</t>
  </si>
  <si>
    <t>Tinta esmalte sintético para silk-screen, na cor preta, lata de 900ml.  Fornecimento.</t>
  </si>
  <si>
    <t>ST 70.20.0350 (/)</t>
  </si>
  <si>
    <t>Tinta esmalte sintético para silk-screen, na cor amarela, lata de 900ml.  Fornecimento.</t>
  </si>
  <si>
    <t>ST 70.20.0400 (/)</t>
  </si>
  <si>
    <t>Tinta esmalte sintético para silk-screen, na cor azul, lata de 900ml.  Fornecimento.</t>
  </si>
  <si>
    <t>ST 70.20.0450 (/)</t>
  </si>
  <si>
    <t>Tinta esmalte sintético para silk-screen, na cor vermelha, lata de 900ml.  Fornecimento.</t>
  </si>
  <si>
    <t>ST 70.25 Elementos de Fixação</t>
  </si>
  <si>
    <t>ST 70.25.0050 (/)</t>
  </si>
  <si>
    <t>Fita de aço galvanizado, com 19mm de largura e 0,50mm de espessura, conforme especificação da CET-RIO.  Fornecimento.</t>
  </si>
  <si>
    <t>ST 70.25.0100 (/)</t>
  </si>
  <si>
    <t>Selo de aço galvanizado, para fixação de fitas de (19x0,50)mm, conforme especificação da CET-RIO.  Fornecimento.</t>
  </si>
  <si>
    <t>ST 70.25.0200 (/)</t>
  </si>
  <si>
    <t>Suporte para fixação de placas, fabricado em perfil "U" de 1 3/4"x5/8", em chapas de aço galvanizado de 2mm de espessura, comprimento de 400mm, com abraçadeira para fixação em hastes de 2" de diâmetro externo, conforme especificação da CET-RIO.  Fornecimento.</t>
  </si>
  <si>
    <t>ST 70.25.0250 (/)</t>
  </si>
  <si>
    <t>Suporte para fixação de placas, fabricado em perfil "U" de 1 3/4"x5/8", em chapas de aço galvanizado de 2mm de espessura, comprimento de 700mm, com abraçadeira para fixação em hastes de 2" de diâmetro externo, conforme especificação da CET-RIO.  Fornecimento.</t>
  </si>
  <si>
    <t>ST 70.25.0300 (/)</t>
  </si>
  <si>
    <t>Suporte para fixação de placas, fabricado em perfil "U" de 1 3/4"x5/8", em chapas de aço galvanizado de 2mm de espessura, comprimento de 700mm, com abraçadeira para fixação em hastes de 4" de diâmetro externo, conforme especificação da CET-RIO.  Fornecimento.</t>
  </si>
  <si>
    <t>ST 75 Sinalização Horizontal</t>
  </si>
  <si>
    <t>ST 75.05 Serviços de Sinalização Horizontal</t>
  </si>
  <si>
    <t>ST 75.05.0050 (A)</t>
  </si>
  <si>
    <t>Sinalização horizontal com resina acrílica, em projetos até 60m2, conforme especificações da CET-RIO.</t>
  </si>
  <si>
    <t>ST 75.05.0100 (A)</t>
  </si>
  <si>
    <t>Sinalização horizontal com resina acrílica, em projetos de 60m2 até 160m2, conforme especificações da CET-RIO.</t>
  </si>
  <si>
    <t>ST 75.05.0150 (A)</t>
  </si>
  <si>
    <t>Sinalização horizontal com resina acrílica, em projetos acima de 160m2, conforme especificações da CET-RIO.</t>
  </si>
  <si>
    <t>ST 75.05.0200 (A)</t>
  </si>
  <si>
    <t>Sinalização horizontal com massa termoplástica, aplicada por aspersão, conforme especificação CET-RIO, em projetos até 100m2.</t>
  </si>
  <si>
    <t>ST 75.05.0250 (A)</t>
  </si>
  <si>
    <t>Sinalização horizontal com massa termoplástica, aplicada por aspersão, conforme especificação CET-RIO, em projetos entre 100m2 e 400m2.</t>
  </si>
  <si>
    <t>ST 75.05.0300 (A)</t>
  </si>
  <si>
    <t>Sinalização horizontal com massa termoplástica, aplicada por aspersão, conforme especificação CET-RIO, em projetos acima de 400m2.</t>
  </si>
  <si>
    <t>ST 75.05.0350 (A)</t>
  </si>
  <si>
    <t>Sinalização horizontal com massa termoplástica, aplicada por extrusão, em projetos até 60m2, conforme especificações da CET-RIO.</t>
  </si>
  <si>
    <t>ST 75.05.0400 (A)</t>
  </si>
  <si>
    <t>Sinalização horizontal com massa termoplástica, aplicada por extrusão, em projetos entre 60m2 e 150m2, conforme especificações da CET-RIO.</t>
  </si>
  <si>
    <t>ST 75.05.0450 (A)</t>
  </si>
  <si>
    <t>Sinalização horizontal com massa termoplástica, aplicada por extrusão, em projetos acima de 150m2, conforme especificações da CET-RIO.</t>
  </si>
  <si>
    <t>ST 75.05.0500 (/)</t>
  </si>
  <si>
    <t>Retirada de massa termoplástica.</t>
  </si>
  <si>
    <t>ST 75.05.0550 (/)</t>
  </si>
  <si>
    <t>Retirada de pintura a base de resina acrílica.</t>
  </si>
  <si>
    <t>ST 75.05.0600 (/)</t>
  </si>
  <si>
    <t>Aplicação de selante asfáltico à base de acrílicas para pavimentos de concreto, usado como imprimador para material termoplástico, inclusive fornecimento dos materiais necessários conforme especificação CET-RIO.</t>
  </si>
  <si>
    <t>ST 75.05.0650 (/)</t>
  </si>
  <si>
    <t>Tacha, instalação, conforme especificação CET-RIO.</t>
  </si>
  <si>
    <t>ST 75.05.0700 (/)</t>
  </si>
  <si>
    <t>Tachão, instalação, conforme especificação CET-RIO.</t>
  </si>
  <si>
    <t>ST 75.05.0750 (/)</t>
  </si>
  <si>
    <t>Instalação de segregador, conforme especificação CET-RIO.</t>
  </si>
  <si>
    <t>ST 75.10 Fornecimento de Materiais para Sinalização Horizontal</t>
  </si>
  <si>
    <t>ST 75.10.0151 (/)</t>
  </si>
  <si>
    <t>Tacha monodirecional, conforme especificação CET-RIO.  Fornecimento.</t>
  </si>
  <si>
    <t>ST 75.10.0201 (/)</t>
  </si>
  <si>
    <t>Tacha bidirecional, conforme especificação CET-RIO.  Fornecimento.</t>
  </si>
  <si>
    <t>ST 75.10.0351 (/)</t>
  </si>
  <si>
    <t>Tachão monodirecional, conforme especificação CET-RIO.  Fornecimento.</t>
  </si>
  <si>
    <t>ST 75.10.0401 (/)</t>
  </si>
  <si>
    <t>Tachão bidirecional, conforme especificação CET-RIO.  Fornecimento.</t>
  </si>
  <si>
    <t>ST 75.10.0450 (/)</t>
  </si>
  <si>
    <t>Segregador, conforme especificação CET-RIO.  Fornecimento.</t>
  </si>
  <si>
    <t>ST 75.15 Laminado Elastoplástico</t>
  </si>
  <si>
    <t>ST 75.15.0050 (/)</t>
  </si>
  <si>
    <t>Símbolos em laminado elastoplástico, com 1,5mm de espessura e com medidas diversas, em cores, com micro-esferas de vidro.  Em projetos que utilizem entre 150 e 500m2 do material.  Fornecimento e aplicação.</t>
  </si>
  <si>
    <t>ST 75.15.0100 (/)</t>
  </si>
  <si>
    <t>Símbolos em laminado elastoplástico, com 1,5mm de espessura e com medidas diversas, em cores, com micro-esferas de vidro.  Em projetos que utilizem entre 500 e 1000m2 do material.  Fornecimento e aplicação.</t>
  </si>
  <si>
    <t>ST 75.15.0150 (/)</t>
  </si>
  <si>
    <t>Símbolos em laminado elastoplástico, com 1,5mm de espessura e com medidas diversas, em cores, com micro-esferas de vidro.  Em projetos que utilizem acima de 1000m2 do material.  Fornecimento e aplicação.</t>
  </si>
  <si>
    <t>ST 75.15.0200 (/)</t>
  </si>
  <si>
    <t>Laminado elastoplástico em faixas, com espessura de 1,5mm e até 50cm de largura, na cor branca, com micro-esferas de vidro.  Em projetos que utilizem entre 150 e 500m2 do material.  Fornecimento e aplicação.</t>
  </si>
  <si>
    <t>ST 75.15.0250 (/)</t>
  </si>
  <si>
    <t>Laminado elastoplástico em faixas, com espessura de 1,5mm e até 50cm de largura, na cor amarela, com micro-esferas de vidro.  Em projetos que utilizem entre 150 e 500m2 do material.  Fornecimento e aplicação.</t>
  </si>
  <si>
    <t>ST 75.15.0300 (/)</t>
  </si>
  <si>
    <t>Laminado elastoplástico em faixas, com espessura de 1,5mm e até 50cm de largura, colorido (exceto branco e amarelo), com micro-esferas de vidro.  Em projetos que utilizem entre 150 e 500m2 do material.  Fornecimento e aplicação.</t>
  </si>
  <si>
    <t>ST 75.15.0350 (/)</t>
  </si>
  <si>
    <t>Laminado elastoplástico em faixas, com espessura de 1,5mm e até 50cm de largura, na cor branca, com micro-esferas de vidro.  Em projetos que utilizem entre 500 e 1000m2 do material.  Fornecimento e aplicação.</t>
  </si>
  <si>
    <t>ST 75.15.0400 (/)</t>
  </si>
  <si>
    <t>Laminado elastoplástico em faixas, com espessura de 1,5mm e até 50cm de largura, na cor amarela, com micro-esferas de vidro.  Em projetos que utilizem entre 500 e 1000m2 do material.  Fornecimento e aplicação.</t>
  </si>
  <si>
    <t>ST 75.15.0450 (/)</t>
  </si>
  <si>
    <t>Laminado elastoplástico em faixas, com espessura de 1,5mm e até 50cm de largura, colorido (exceto branco e amarelo), com micro-esferas de vidro.  Em projetos que utilizem entre 500 e 1000m2 do material.  Fornecimento e aplicação.</t>
  </si>
  <si>
    <t>ST 75.15.0500 (/)</t>
  </si>
  <si>
    <t>Laminado elastoplástico em faixas, com espessura de 1,5mm e até 50cm de largura, na cor branca, com micro-esferas de vidro.  Em projetos que utilizem acima de 1000m2 do material.  Fornecimento e aplicação.</t>
  </si>
  <si>
    <t>ST 75.15.0550 (/)</t>
  </si>
  <si>
    <t>Laminado elastoplástico em faixas, com espessura de 1,5mm e até 50cm de largura, na cor amarela, com micro-esferas de vidro.  Em projetos que utilizem acima de 1000m2 do material.  Fornecimento e aplicação.</t>
  </si>
  <si>
    <t>ST 75.15.0600 (/)</t>
  </si>
  <si>
    <t>Laminado elastoplástico em faixas, com espessura de 1,5mm e até 50cm de largura, colorido (exceto branco e amarelo), com micro-esferas de vidro.  Em projetos que utilizem acima de 1000m2 do material.  Fornecimento e aplicação.</t>
  </si>
  <si>
    <t>ST 80 Dispositivos de Segurança</t>
  </si>
  <si>
    <t>ST 80.05 Gradis e Defensas</t>
  </si>
  <si>
    <t>ST 80.05.0050 (A)</t>
  </si>
  <si>
    <t>Gradil para canalização e proteção de pedestres com painel de tela, com largura de 1,50m e altura de 1m, formado por moldura tubular com diâmetro de 60mm, envolvendo quadro de tela de aço expandido, conforme especificações da CET-RIO.  Fornecimento e assentamento.</t>
  </si>
  <si>
    <t>ST 80.05.0100 (A)</t>
  </si>
  <si>
    <t>Gradil para canalização e proteção de pedestres com painel de propaganda, com largura de 1,50m e altura de 1m, formado por moldura tubular com diâmetro de 60mm, envolvendo quadro de chapa de aço, conforme especificações da CET-RIO.  Fornecimento e assentamento.</t>
  </si>
  <si>
    <t>ST 80.05.0150 (B)</t>
  </si>
  <si>
    <t>Defensa de (1,50x1,50)m para proteção de pedestres, instalada em passeios, padrão Rio-Cidade Laranjeiras, formada por 2 tubos de 6" na vertical e 3 tubos na horizontal, sendo um tubo de 3" na parte superior e dois tubos de 1" na parte inferior, fixados por encaixe, com tratamento anticorrosivo e pintura.  Fornecimento e instalação.</t>
  </si>
  <si>
    <t>ST 85 Diversos</t>
  </si>
  <si>
    <t>ST 85.05 Equipamentos e Materiais para Operações de Tráfego</t>
  </si>
  <si>
    <t>ST 85.05.0050 (/)</t>
  </si>
  <si>
    <t>Cone de sinalização, altura de 750mm, conforme especificação da CET-RIO.  Fornecimento.</t>
  </si>
  <si>
    <t>ST 85.05.0100 (/)</t>
  </si>
  <si>
    <t>Cone de sinalização, refletivo, flexível, altura de 900mm, conforme especificação da CET-RIO.  Fornecimento.</t>
  </si>
  <si>
    <t>ST 85.05.0150 (/)</t>
  </si>
  <si>
    <t>Locação mensal de rádio transmissor-receptor.</t>
  </si>
  <si>
    <t>TC 05 Transportes</t>
  </si>
  <si>
    <t>TC 05.05 Transportes</t>
  </si>
  <si>
    <t>TC 05.05.0050 (/)</t>
  </si>
  <si>
    <t>Transporte de carga de qualquer natureza; exclusive as despesas de carga e descarga tanto de espera do caminhão como de servente ou equipamento auxiliar, em baixa velocidade (Vm=30Km/h), em Caminhão de Carroceria Fixa, a óleo diesel com capacidade útil de 7,5t.</t>
  </si>
  <si>
    <t>TC 05.05.0100 (/)</t>
  </si>
  <si>
    <t>Transporte de carga de qualquer natureza; exclusive as despesas de carga e descarga tanto d espera do caminhão como de servente ou equipamento auxiliar, em média velocidade (Vm=40Km/h), em Caminhão de Carroceria Fixa a óleo diesel, com capacidade útil de 7,5t.</t>
  </si>
  <si>
    <t>TC 05.05.0150 (/)</t>
  </si>
  <si>
    <t>Transporte de carga de qualquer natureza; exclusive as despesas de carga e descarga tanto da espera do caminhão como de servente ou equipamento auxiliar, em alta velocidade (Vm=50Km/h), em Caminhão de Carroceria Fixa a óleo diesel, com capacidade útil de 7,5t.</t>
  </si>
  <si>
    <t>TC 05.05.0200 (/)</t>
  </si>
  <si>
    <t>Transporte de carga de qualquer natureza; exclusive as despesas de carga e descarga tanto da espera do caminhão como de servente ou equipamento auxiliar, em baixa velocidade (Vm=30Km/h), em Caminhão de Carroceria Fixa, a óleo diesel com capacidade útil de 7,5t, considerando o caminhão equipado com guindauto de 3,5t.</t>
  </si>
  <si>
    <t>TC 05.05.0250 (/)</t>
  </si>
  <si>
    <t>Transporte de carga de qualquer natureza; exclusive as despesas de carga e descarga tanto da espera do caminhão como de servente ou equipamento auxiliar, em média velocidade (Vm=40Km/h), em Caminhão de Carroceria Fixa a óleo diesel, com capacidade útil de 7,5t, considerando o caminhào com guindauto de 3,5t.</t>
  </si>
  <si>
    <t>TC 05.05.0300 (/)</t>
  </si>
  <si>
    <t>Transporte de carga de qualquer natureza; exclusive as despesas de carga e descarga tanto da espera do caminhão como de servente ou equipamento auxiliar, em alta velocidade (Vm= 50Km/h), em Caminhão de Carroceria Fixa a óleo diesel, com capacidade útil de 7,5t, considerando o caminhão equipado com guindauto de 3,5t.</t>
  </si>
  <si>
    <t>TC 05.05.0320 (/)</t>
  </si>
  <si>
    <t>Transporte de carga de qualquer natureza; exclusive as despesas de carga e descarga tanto da espera do caminhao como de servente ou equipamento auxiliar, em velocidade reduzida (Vm=20km/h), em Caminhão Basculante a oleo diesel, com capacidade util de 8t.</t>
  </si>
  <si>
    <t>TC 05.05.0350 (/)</t>
  </si>
  <si>
    <t>Transporte de carga de qualquer natureza; exclusive as despesas de carga e descarga tanto da espera do caminhão como de servente ou equipamento auxiliar, em baixa velocidade (Vm=30Km/h), em Caminhão Basculante a óleo diesel, com capacidade útil de 8t.</t>
  </si>
  <si>
    <t>TC 05.05.0400 (/)</t>
  </si>
  <si>
    <t>Transporte de carga de qualquer natureza; exclusive as despesas de carga e descarga tanto da espera do caminhão como de servente ou equipamento auxiliar, em média velocidade (Vm=40Km/h), em Caminhão Basculante a óleo diesel, com capacidade útil de 8t.</t>
  </si>
  <si>
    <t>TC 05.05.0450 (/)</t>
  </si>
  <si>
    <t>Transporte de carga de qualquer natureza; exclusive as despesas de carga e descarga tanto da espera do caminhão como de servente ou equipamento auxiliar, em alta velocidade (Vm=50Km/h), em Caminhão Basculante a óleo diesel, com capacidade útil de 8t.</t>
  </si>
  <si>
    <t>TC 05.05.0470 (/)</t>
  </si>
  <si>
    <t>Transporte de carga de qualquer natureza; exclusive as despesas de carga e descarga tanto de espera do caminhao como do servente ou equipamento auxiliar, em velocidade reduzida (Vm=20Km/h), em Caminhao Basculante a oleo diesel, com capacidade util de 12t.</t>
  </si>
  <si>
    <t>TC 05.05.0500 (/)</t>
  </si>
  <si>
    <t>Transporte de carga de qualquer natureza; exclusive as despesas de carga e descarga tanto de espera do caminhão como do servente ou equipamento auxiliar, em baixa velocidade (Vm=30Km/h), em Caminhão Basculante a óleo diesel, com capacidade útil de 12t.</t>
  </si>
  <si>
    <t>TC 05.05.0550 (/)</t>
  </si>
  <si>
    <t>Transporte de carga de qualquer natureza; exclusive as despesas de carga e descarga tanto da espera do caminhão como de servente ou equipamento auxiliar, em média velocidade (Vm=40Km/h), em Caminhão Basculante a óleo diesel, com capacidade útil de 12t.</t>
  </si>
  <si>
    <t>TC 05.05.0600 (/)</t>
  </si>
  <si>
    <t>Transporte de carga de qualquer natureza; exclusive as despesas de carga e descarga tanto da espera do caminhão como de servente ou equipamento auxiliar, em alta velocidade (Vm=50Km/h), em Caminhão Basculante a óleo diesel, com capacidade útil de 12t.</t>
  </si>
  <si>
    <t>TC 05.05.0620 (/)</t>
  </si>
  <si>
    <t>Transporte de carga de qualquer natureza; exclusive as despesas de carga e descarga tanto de espera do caminhao como do servente ou equipamento auxiliar, em velocidade reduzida (Vm=20Km/h), em Caminhao Basculante a oleo diesel, com capacidade util de 17t.</t>
  </si>
  <si>
    <t>TC 05.05.0650 (/)</t>
  </si>
  <si>
    <t>Transporte de carga de qualquer natureza; exclusive as despesas de carga e descarga tanto de espera do caminhão como do servente ou equipamento auxiliar, em baixa velocidade (Vm=30Km/h), em Caminhão Basculante a óleo diesel, com capacidade útil de 17t.</t>
  </si>
  <si>
    <t>TC 05.05.0700 (/)</t>
  </si>
  <si>
    <t>Transporte de carga de qualquer natureza; exclusive as despesas de carga e descarga tanto de espera do caminhão como do servente ou equipamento auxiliar, em média velocidade (Vm=40Km/h), em Caminhão Basculante a óleo diesel, com capacidade útil de 17t.</t>
  </si>
  <si>
    <t>TC 05.05.0750 (/)</t>
  </si>
  <si>
    <t>Transporte de carga de qualquer natureza; exclusive as despesas de carga e descarga tanto de espera do caminhão como do servente ou equipamento auxiliar, em alta velocidade (Vm=50Km/h), em Caminhão Basculante a óleo diesel, com capacidade útil de 17t.</t>
  </si>
  <si>
    <t>TC 05.05.0800 (/)</t>
  </si>
  <si>
    <t>Transporte até 30Km, montagem e desmontagem de bate estacas com martelo de 1,5t/2,2t, inclusive horas improdutivas da equipe e do equipamento na ida/volta, na montagem e desmontagem.</t>
  </si>
  <si>
    <t>TC 05.05.0850 (/)</t>
  </si>
  <si>
    <t>Transporte até 30Km, montagem e desmontagem de bate estacas com martelo de 2,5t/3t, inclusive horas improdutivas da equipe e do equipamento na ida/volta, na montagem e desmontagem.</t>
  </si>
  <si>
    <t>TC 05.05.0900 (/)</t>
  </si>
  <si>
    <t>Transporte de carga de qualquer natureza; exclusive as despesas de carga e descarga tanto da espera do servente e manobra do equipamento auxiliar, à velocidade média de 5Km/h, em Dumper de 18HP a óleo diesel com capacidade útil de 2,3t ou 850l.</t>
  </si>
  <si>
    <t>TC 05.10 Transporte Horizontal Manual</t>
  </si>
  <si>
    <t>TC 05.10.0050 (/)</t>
  </si>
  <si>
    <t>Transporte horizontal de material à granel em carrinho de mão, inclusive carga a pá.</t>
  </si>
  <si>
    <t>TC 05.10.0100 (/)</t>
  </si>
  <si>
    <t>Transporte manual de materiais diversos encosta abaixo, inclusive carga e descarga.</t>
  </si>
  <si>
    <t>TC 05.10.0150 (A)</t>
  </si>
  <si>
    <t>Transporte manual de materiais diversos encosta acima, inclusive carga e descarga.</t>
  </si>
  <si>
    <t>TC 05.10.0500 (/)</t>
  </si>
  <si>
    <t>Transporte manual de materiais diversos em manguezal, inclusive carga e descarga em cesto tipo COMLURB (muda e lixo).</t>
  </si>
  <si>
    <t>TC 05.15 Transportes com Carga e Descarga</t>
  </si>
  <si>
    <t>TC 05.15.0050 (/)</t>
  </si>
  <si>
    <t>Coleta e transporte de resíduos em caçamba estacionária "Roll-On/Roll-Off", aberta, com capacidade aproximada de 35m3, com mínimo de 40 coletas por mês.</t>
  </si>
  <si>
    <t>TC 05.15.0100 (/)</t>
  </si>
  <si>
    <t>Retirada de entulho de obra em caçamba de aço com 5m³ de capacidade, inclusive carregamento do container, transporte e descarga, exclusive  tarifa de disposição final.</t>
  </si>
  <si>
    <t>TC 10 Carga e Descarga</t>
  </si>
  <si>
    <t>TC 10.05 Carga e Descarga</t>
  </si>
  <si>
    <t>TC 10.05.0050 (/)</t>
  </si>
  <si>
    <t>Carga e descarga manual de material que exija o concurso de mais de 1 servente para cada peça, vergalhões, cançoeiras, caixas, meio-fios, em Caminhão de Carroceria Fixa, a óleo diesel, com capacidade útil de 7,5t, inclusive o tempo de carga, descarga e manobra.</t>
  </si>
  <si>
    <t>TC 10.05.0100 (/)</t>
  </si>
  <si>
    <t>Carga e descarga manual de peças de peso reduzido: tijolos, telhas, cimento e agregados em sacos, em Caminhão de Carroceria Fixa a óleo diesel, com capacidade útil de 7,5t, inclusive tempo de carga, descarga e manobra.</t>
  </si>
  <si>
    <t>TC 10.05.0150 (/)</t>
  </si>
  <si>
    <t>Carga manual e descarga mecânica de material à granel (agregados, pedra-de-mão, paralelos, terra e escombro), compreendendo os tempos para carga, descarga e manobras do Caminhão Basculante a óleo diesel, com capacidade útil de 8t, empregando 2 serventes na carga.</t>
  </si>
  <si>
    <t>TC 10.05.0200 (/)</t>
  </si>
  <si>
    <t>Carga manual e descarga mecânica de material a granel (agregados,  pedra-de-mão, paralelos, terra e escombro), compreendendo os tempos para carga, descarga e manobras do Caminhão Basculante a óleo diesel, com capacidade útil de 8t, empregando 4 serventes na carga.</t>
  </si>
  <si>
    <t>TC 10.05.0250 (/)</t>
  </si>
  <si>
    <t>Carga manual e descarga mecânica de material à granel (agregados, pedra-de-mão, paralelos, terra e escombro), compreendendo os tempos para carga, descarga e manobras do equipamento Dumper 18Hp a óleo diesel, com capacidade útil de 2,3t ou 850l, empregando 2 serventes na carga.</t>
  </si>
  <si>
    <t>TC 10.05.0300 (/)</t>
  </si>
  <si>
    <t>Carga manual e descarga mecânica de material à granel (agregados, pedra-de-mão, paralelos, terra e escombro), compreendendo os tempos para carga, descarga e manobras do Caminhão Basculante a óleo diesel, com capacidade útil de 12t, empregando 4 serventes na carga.</t>
  </si>
  <si>
    <t>TC 10.05.0350 (/)</t>
  </si>
  <si>
    <t>Carga e descarga mecânica, com Pá-Carregadeira e Caminhão Basculante a óleo diesel, consideradas para o caminhão a espera, manobra, carga e descarga e quanto à carregadeira, espera e operação.</t>
  </si>
  <si>
    <t>TC 10.05.0400 (/)</t>
  </si>
  <si>
    <t>Carga e descarga mecânica de tubos de ferro fundido, com o diâmetro de 40cm, inclusive o tempo de carga , descarga e manobra do Caminhão de Carroceria Fixa, a óleo diesel, com capacidade útil de 7,5t, inclusive os mesmos tempos de Guindauto Munck de 4t.</t>
  </si>
  <si>
    <t>TC 10.05.0450 (/)</t>
  </si>
  <si>
    <t>Carga e descarga mecânica de tubos de concreto, com diâmetro de 20cm, inclusive o tempo de carga, descarga e manobra do caminhão de carroceria fixa, a óleo diesel, com capacidade útil de 7,5t ; inclusive os mesmos tempos de guindauto munck de 4t.</t>
  </si>
  <si>
    <t>TC 10.05.0500 (/)</t>
  </si>
  <si>
    <t>Carga e descarga mecânica de tubos de concreto, com diâmetro de 40cm, inclusive o tempo de carga, descarga e manobra do caminhão de carroceria fixa, a óleo diesel, com capacidade útil de 7,5t ; inclusive os mesmos tempos de guindauto munck de 4t.</t>
  </si>
  <si>
    <t>TC 10.05.0550 (/)</t>
  </si>
  <si>
    <t>Carga e descarga mecânica de tubos de concreto, com diâmetro de 60cm, inclusive o tempo de carga, descarga e manobra do caminhão de carroceria fixa, a óleo diesel, com capacidade útil de 7,5t ; inclusive os mesmos tempos de guindauto munck de 4t.</t>
  </si>
  <si>
    <t>TC 10.05.0600 (/)</t>
  </si>
  <si>
    <t>Carga e descarga mecânica de tubos de concreto, com diâmetro de 80cm, inclusive o tempo de carga, descarga e manobra do caminhão de carroceria fixa, a óleo diesel, com capacidade útil de 7,5t ; inclusive os mesmos tempos de guindauto munck de 4t.</t>
  </si>
  <si>
    <t>TC 10.05.0650 (/)</t>
  </si>
  <si>
    <t>Carga e descarga mecânica de tubos de concreto, com diâmetro de 100cm, inclusive o tempo de carga, descarga e manobra do caminhão de carroceria fixa, a óleo diesel, com capacidade útil de 7,5t ; inclusive os mesmos tempos de guindauto munck de 4t.</t>
  </si>
  <si>
    <t>TC 10.05.0700 (/)</t>
  </si>
  <si>
    <t>Disposição final de materiais e resíduos de obras em locais de operação e disposição final apropriados, autorizados e/ou licenciados pelos órgãos de licenciamento e de controle ambiental, medida por tonelada transportada, sendo comprovada conforme legislação pertinente.</t>
  </si>
  <si>
    <t>1.1</t>
  </si>
  <si>
    <t>I</t>
  </si>
  <si>
    <t>$</t>
  </si>
  <si>
    <t>CNPJ</t>
  </si>
  <si>
    <t>FORNECEDOR</t>
  </si>
  <si>
    <t>MÉDIA</t>
  </si>
  <si>
    <t>RECURSO</t>
  </si>
  <si>
    <t>ORÇAMENTO</t>
  </si>
  <si>
    <t>SALDO</t>
  </si>
  <si>
    <t>&lt; Contrapartida</t>
  </si>
  <si>
    <t>CONTATO</t>
  </si>
  <si>
    <t>Cotação</t>
  </si>
  <si>
    <t>Data Base</t>
  </si>
  <si>
    <t>CORREÇÃO
DE VALOR</t>
  </si>
  <si>
    <t>PLANILHA ORÇAMENTÁRIA</t>
  </si>
  <si>
    <t>ENDEREÇO:</t>
  </si>
  <si>
    <t>CRONOGRAMA FÍSICO FINANCEIRO</t>
  </si>
  <si>
    <t>MEMÓRIA DE CÁLCULO</t>
  </si>
  <si>
    <t>COTAÇÃO DE MERCADO</t>
  </si>
  <si>
    <t>Padronizar a elaboração de planilhas orçamentárias da secretaria de obras.</t>
  </si>
  <si>
    <t>Servidor</t>
  </si>
  <si>
    <t>Osmario Cavalcante Wanderlei Junior</t>
  </si>
  <si>
    <t>Revisão</t>
  </si>
  <si>
    <t>Objetivo</t>
  </si>
  <si>
    <t>INSTRUÇÕES</t>
  </si>
  <si>
    <t>JULHO/2020</t>
  </si>
  <si>
    <t>VII- CRONOGRAMA
a. Verificar os macroitens da planilha orçamentária, conferir subtotais, percentuais financeiros e onde está marcado em amarelo preencher a evolução de acordo com o mês de execução previsto.</t>
  </si>
  <si>
    <t>I- A atualização da data base deve ser realizada manualmente nas planilhas "CSINAPI", "ISINAPI", "CIOPES", "IIOPES", "CCESAN" E "CSCORIO".</t>
  </si>
  <si>
    <t>II- BDI
a. Preencher as informações marcadas em amarelo, consultar o Guia de Orçamento do TCU para detalhamento, caso necessário
b. Utilizar a planilha com contribuição previdenciária NÃO DESONERADA.</t>
  </si>
  <si>
    <t>III- ORÇAMENTO
a. Utilizar referenciais SINAPI e IOPES, preferencialmente.
b. DER, DNIT/SICRO são permitidos desde que alimentado manualmente.
 - Quando alimentar manualmente, verificar se o BDI foi retirado da planilha referencial.
 - Composições e cotações de mercado são identificados como COMP e MERC respectivamente e devem seguir numeração ordenada.
c. Alimentar as colunas: ITEM, FONTE, CÓDIGO e QUANT
 - A coluna QUANT pode ser vinculada à memória de cálculo facultativamente
d. Quando houver necessidade de adicionar novas linhas, basta copiar uma linha com fórmula e inserir linha copiada.</t>
  </si>
  <si>
    <t>IV- MEMÓRIA DE CÁLCULO
a. Realizar o levantamento de todos os serviços previstos.
 - Pode ser vinculada à planilha orçamentária automaticamente.</t>
  </si>
  <si>
    <t>V- COMPOSIÇÃO
a. Para criar uma composição com os referenciais ITEM I, alimentar a planilha com os dados marcados em amarelo.
 - Tipo: C para Composição; I para Insumo
 - Órgão: SINAPI, IOPES, CESAN, SCORIO, DER (manualmente), DNIT (manualmente), MERC
 - Código: De acordo com cada referencial
 - Coef: Coeficiente de acordo com a unidade adotada</t>
  </si>
  <si>
    <t>VI- MERCADO
a. Preencher dados referente a cotação de mercado realizada.
 - CNPJ, Nome do fornecedor, contato, data da cotação e preço.
 - Se a data da cotação for posterior ou anterior a Data Base da planilha orçamentária, deve-se corrigir o valor. Pode utilizar o INCC, disponível na Tabela 35 da FGV</t>
  </si>
  <si>
    <t>PARA LICITAÇÃO</t>
  </si>
  <si>
    <t>Na planilha ORÇAMENTO, clicar no botão GERAR PLANILHA.
Automaticamente será gerada uma planilha simplificada, apenas com fórmula de multiplicação do valor total.
SUGERE-SE PROTEGER esta planilha, mantendo somente a coluna G livre para alteração pelo LICITANTE.</t>
  </si>
  <si>
    <t>Financeiro (R$)</t>
  </si>
  <si>
    <t>Financeiro Acumulado (R$)</t>
  </si>
  <si>
    <t>Físico Acumulado (%)</t>
  </si>
  <si>
    <t>Físico (%)</t>
  </si>
  <si>
    <t>ESTRUTURA DE MADEIRA PROVISÓRIA PARA SUPORTE DE CAIXA D ÁGUA ELEVADA DE 1000 LITROS. AF_05/2018_P</t>
  </si>
  <si>
    <t>ESTRUTURA DE MADEIRA PROVISÓRIA PARA SUPORTE DE CAIXA D ÁGUA ELEVADA DE 3000 LITROS. AF_05/2018_P</t>
  </si>
  <si>
    <t>TUBULÃO A CÉU ABERTO, DIÂMETRO DO FUSTE DE 70CM, ESCAVAÇÃO MANUAL, SEM ALARGAMENTO DE BASE, CONCRETO FEITO EM OBRA E LANÇADO COM JERICA. AF_05/2020</t>
  </si>
  <si>
    <t>TUBULÃO A CÉU ABERTO, DIÂMETRO DO FUSTE DE 80CM, ESCAVAÇÃO MANUAL, SEM ALARGAMENTO DE BASE, CONCRETO FEITO EM OBRA E LANÇADO COM JERICA. AF_05/2020</t>
  </si>
  <si>
    <t>TUBULÃO A CÉU ABERTO, DIÂMETRO DO FUSTE DE 100CM, ESCAVAÇÃO MANUAL, SEM ALARGAMENTO DE BASE, CONCRETO FEITO EM OBRA E LANÇADO COM JERICA. AF_05/2020</t>
  </si>
  <si>
    <t>TUBULÃO A CÉU ABERTO, DIÂMETRO DO FUSTE DE 120CM, ESCAVAÇÃO MANUAL, SEM ALARGAMENTO DE BASE, CONCRETO FEITO EM OBRA E LANÇADO COM JERICA. AF_05/2020</t>
  </si>
  <si>
    <t>TUBULÃO A CÉU ABERTO, DIÂMETRO DO FUSTE DE 70CM, ESCAVAÇÃO MECÂNICA, SEM ALARGAMENTO DE BASE, CONCRETO FEITO EM OBRA E LANÇADO COM JERICA. AF_05/2020</t>
  </si>
  <si>
    <t>TUBULÃO A CÉU ABERTO, DIÂMETRO DO FUSTE DE 80CM, ESCAVAÇÃO MECÂNICA, SEM ALARGAMENTO DE BASE, CONCRETO FEITO EM OBRA E LANÇADO COM JERICA. AF_05/2020</t>
  </si>
  <si>
    <t>TUBULÃO A CÉU ABERTO, DIÂMETRO DO FUSTE DE 100CM, ESCAVAÇÃO MECÂNICA, SEM ALARGAMENTO DE BASE, CONCRETO FEITO EM OBRA E LANÇADO COM JERICA. AF_05/2020</t>
  </si>
  <si>
    <t>TUBULÃO A CÉU ABERTO, DIÂMETRO DO FUSTE DE 120CM, ESCAVAÇÃO MECÂNICA, SEM ALARGAMENTO DE BASE, CONCRETO FEITO EM OBRA E LANÇADO COM JERICA. AF_05/2020</t>
  </si>
  <si>
    <t>TUBULÃO A CÉU ABERTO, DIÂMETRO DO FUSTE DE 70CM, ESCAVAÇÃO MANUAL, SEM ALARGAMENTO DE BASE, CONCRETO USINADO E LANÇADO COM BOMBA OU DIRETAMENTE DO CAMINHÃO. AF_05/2020</t>
  </si>
  <si>
    <t>TUBULÃO A CÉU ABERTO, DIÂMETRO DO FUSTE DE 80CM, ESCAVAÇÃO MANUAL, SEM ALARGAMENTO DE BASE, CONCRETO USINADO E LANÇADO COM BOMBA OU DIRETAMENTE DO CAMINHÃO. AF_05/2020</t>
  </si>
  <si>
    <t>TUBULÃO A CÉU ABERTO, DIÂMETRO DO FUSTE DE 100CM, ESCAVAÇÃO MANUAL, SEM ALARGAMENTO DE BASE, CONCRETO USINADO E LANÇADO COM BOMBA OU DIRETAMENTE DO CAMINHÃO. AF_05/2020</t>
  </si>
  <si>
    <t>TUBULÃO A CÉU ABERTO, DIÂMETRO DO FUSTE DE 120CM, ESCAVAÇÃO MANUAL, SEM ALARGAMENTO DE BASE, CONCRETO USINADO E LANÇADO COM BOMBA OU DIRETAMENTE DO CAMINHÃO. AF_05/2020</t>
  </si>
  <si>
    <t>TUBULÃO A CÉU ABERTO, DIÂMETRO DO FUSTE DE 70CM, ESCAVAÇÃO MECÂNICA, SEM ALARGAMENTO DE BASE, CONCRETO USINADO E LANÇADO COM BOMBA OU DIRETAMENTE DO CAMINHÃO. AF_05/2020</t>
  </si>
  <si>
    <t>TUBULÃO A CÉU ABERTO, DIÂMETRO DO FUSTE DE 80CM, ESCAVAÇÃO MECÂNICA, SEM ALARGAMENTO DE BASE, CONCRETO USINADO E LANÇADO COM BOMBA OU DIRETAMENTE DO CAMINHÃO. AF_05/2020</t>
  </si>
  <si>
    <t>TUBULÃO A CÉU ABERTO, DIÂMETRO DO FUSTE DE 100CM, ESCAVAÇÃO MECÂNICA, SEM ALARGAMENTO DE BASE, CONCRETO USINADO E LANÇADO COM BOMBA OU DIRETAMENTE DO CAMINHÃO. AF_05/2020</t>
  </si>
  <si>
    <t>TUBULÃO A CÉU ABERTO, DIÂMETRO DO FUSTE DE 120CM, ESCAVAÇÃO MECÂNICA, SEM ALARGAMENTO DE BASE, CONCRETO USINADO E LANÇADO COM BOMBA OU DIRETAMENTE DO CAMINHÃO. AF_05/2020</t>
  </si>
  <si>
    <t>ALARGAMENTO DE BASE DE TUBULÃO A CÉU ABERTO, ESCAVAÇÃO MANUAL, CONCRETO FEITO EM OBRA E LANÇADO COM JERICA. AF_05/2020</t>
  </si>
  <si>
    <t>ALARGAMENTO DE BASE DE TUBULÃO A CÉU ABERTO, ESCAVAÇÃO MANUAL, CONCRETO USINADO E LANÇADO COM BOMBA OU DIRETAMENTE DO CAMINHÃO. AF_05/2020</t>
  </si>
  <si>
    <t>ESTACA BROCA DE CONCRETO, DIÂMETRO DE 20CM, ESCAVAÇÃO MANUAL COM TRADO CONCHA, COM ARMADURA DE ARRANQUE. AF_05/2020</t>
  </si>
  <si>
    <t>ESTACA BROCA DE CONCRETO, DIÂMETRO DE 25CM, ESCAVAÇÃO MANUAL COM TRADO CONCHA, COM ARMADURA DE ARRANQUE. AF_05/2020</t>
  </si>
  <si>
    <t>ESTACA BROCA DE CONCRETO, DIÂMETRO DE 30CM, ESCAVAÇÃO MANUAL COM TRADO CONCHA, COM ARMADURA DE ARRANQUE. AF_05/2020</t>
  </si>
  <si>
    <t>ESTACA BROCA DE CONCRETO, DIÂMETRO DE 30CM, ESCAVAÇÃO MANUAL COM TRADO CONCHA, INTEIRAMENTE ARMADA. AF_05/2020</t>
  </si>
  <si>
    <t>ALVENARIA DE EMBASAMENTO COM BLOCO ESTRUTURAL DE CONCRETO, DE 14X19X29CM E ARGAMASSA DE ASSENTAMENTO COM PREPARO EM BETONEIRA. AF_05/2020</t>
  </si>
  <si>
    <t>ALVENARIA DE EMBASAMENTO COM BLOCO ESTRUTURAL DE CERÂMICA, DE 14X19X29CM E ARGAMASSA DE ASSENTAMENTO COM PREPARO EM BETONEIRA. AF_05/2020</t>
  </si>
  <si>
    <t>IMPERMEABILIZAÇÃO DE SUPERFÍCIE COM MEMBRANA À BASE DE POLIURETANO, 2 DEMÃOS. AF_06/2018</t>
  </si>
  <si>
    <t>IMPERMEABILIZAÇÃO DE SUPERFÍCIE COM MEMBRANA À BASE DE RESINA ACRÍLICA, 3 DEMÃOS. AF_06/2018</t>
  </si>
  <si>
    <t>BANCADA DE GRANITO CINZA POLIDO, DE 1,50 X 0,60 M, PARA PIA DE COZINHA - FORNECIMENTO E INSTALAÇÃO. AF_01/2020</t>
  </si>
  <si>
    <t>BANCADA DE MÁRMORE BRANCO POLIDO, DE 1,50 X 0,60 M, PARA PIA DE COZINHA - FORNECIMENTO E INSTALAÇÃO. AF_01/2020</t>
  </si>
  <si>
    <t>BANCADA DE MÁRMORE SINTÉTICO, DE 120 X 60CM, COM CUBA INTEGRADA - FORNECIMENTO E INSTALAÇÃO. AF_01/2020</t>
  </si>
  <si>
    <t>BANCADA DE GRANITO CINZA POLIDO, DE 0,50 X 0,60 M, PARA LAVATÓRIO - FORNECIMENTO E INSTALAÇÃO. AF_01/2020</t>
  </si>
  <si>
    <t>BANCADA DE MÁRMORE BRANCO POLIDO, DE 0,50 X 0,60 M, PARA LAVATÓRIO - FORNECIMENTO E INSTALAÇÃO. AF_01/2020</t>
  </si>
  <si>
    <t>SUPORTE PARA ATÉ 3 TUBOS HORIZONTAIS, ESPAÇADO A CADA 1 M, EM PERFILADO DE SEÇÃO 38X76 MM, POR METRO DE TUBULAÇÃO FIXADA. AF_05/2015</t>
  </si>
  <si>
    <t>SUPORTE PARA MAIS DE 3 TUBOS HORIZONTAIS, ESPAÇADO A CADA 1 M, EM PERFILADO DE SEÇÃO 38X76 MM, POR METRO DE TUBULAÇÃO FIXADA. AF_05/2015</t>
  </si>
  <si>
    <t>SUPORTE PARA ATÉ 3 TUBOS VERTICAIS, ESPAÇADO A CADA 3 M, EM PERFILADO DE SEÇÃO 38X38 MM, POR METRO DE TUBULAÇÃO FIXADA. AF_05/2015</t>
  </si>
  <si>
    <t>SUPORTE PARA MAIS DE 3 TUBOS VERTICAIS, ESPAÇADO A CADA 3 M, EM PERFILADO DE SEÇÃO 38X38 MM, POR METRO DE TUBULAÇÃO FIXADA. AF_05/2015</t>
  </si>
  <si>
    <t>SUPORTE PARA DUTO EM CHAPA GALVANIZADA BITOLA 26, ESPAÇADO A CADA 1 M, EM PERFILADO DE SEÇÃO 38X76 MM, POR ÁREA DE DUTO FIXADO. AF_07/2017</t>
  </si>
  <si>
    <t>SUPORTE PARA DUTO EM CHAPA GALVANIZADA BITOLA 24, ESPAÇADO A CADA 1 M, EM PERFILADO DE SEÇÃO 38X76 MM, POR ÁREA DE DUTO FIXADO. AF_07/2017</t>
  </si>
  <si>
    <t>SUPORTE PARA DUTO EM CHAPA GALVANIZADA BITOLA 22, ESPAÇADO A CADA 1 M, EM PERFILADO DE SEÇÃO 38X76 MM, POR ÁREA DE DUTO FIXADO. AF_07/2017</t>
  </si>
  <si>
    <t>SUPORTE PARA ELETROCALHA LISA OU PERFURADA EM AÇO GALVANIZADO, LARGURA 200 OU 400 MM E ALTURA 50 MM, ESPAÇADO A CADA 1,5 M, EM PERFILADO DE SEÇÃO 38X76 MM, POR METRO DE ELETRECOLHA FIXADA. AF_07/2017</t>
  </si>
  <si>
    <t>SUPORTE PARA ELETROCALHA LISA OU PERFURADA EM AÇO GALVANIZADO, LARGURA 500 OU 800 MM E ALTURA 50 MM, ESPAÇADO A CADA 1,5 M, EM PERFILADO DE SEÇÃO 38X76 MM, POR METRO DE ELETRECOLHA FIXADA. AF_07/2017</t>
  </si>
  <si>
    <t>ESCAVAÇÃO VERTICAL A CÉU ABERTO, EM OBRAS DE EDIFICAÇÃO, INCLUINDO CARGA, DESCARGA E TRANSPORTE, EM SOLO DE 1ª CATEGORIA COM ESCAVADEIRA HIDRÁULICA (CAÇAMBA: 0,8 M³ / 111 HP), FROTA DE 3 CAMINHÕES BASCULANTES DE 14 M³, DMT ATÉ 1 KM E VELOCIDADE MÉDIA 14KM/H. AF_05/2020</t>
  </si>
  <si>
    <t>ESCAVAÇÃO VERTICAL A CÉU ABERTO, EMOBRAS DE EDIFICAÇÃO  INCLUINDO CARGA, DESCARGA E TRANSPORTE, EM SOLO DE 1ª CATEGORIA COM ESCAVADEIRA HIDRÁULICA (CAÇAMBA: 0,8 M³ / 111 HP), FROTA DE 2 CAMINHÕES BASCULANTES DE 18 M³, DMT ATÉ 1 KM E VELOCIDADE MÉDIA 14 KM/H. AF_05/2020</t>
  </si>
  <si>
    <t>ESCAVAÇÃO VERTICAL A CÉU ABERTO, EM OBRAS DE EDIFICAÇÃO, INCLUINDO CARGA, DESCARGA E TRANSPORTE, EM SOLO DE 1ª CATEGORIA COM ESCAVADEIRA HIDRÁULICA (CAÇAMBA: 1,2 M³ / 155 HP), FROTA DE 3 CAMINHÕES BASCULANTES DE 14 M³, DMT ATÉ 1 KM E VELOCIDADE MÉDIA 14KM/H. AF_05/2020</t>
  </si>
  <si>
    <t>ESCAVAÇÃO VERTICAL A CÉU ABERTO, EM OBRAS DE EDIFICAÇÃO, INCLUINDO CARGA, DESCARGA E TRANSPORTE, EM SOLO DE 1ª CATEGORIA COM ESCAVADEIRA HIDRÁULICA (CAÇAMBA: 1,2 M³ / 155 HP), FROTA DE 3 CAMINHÕES BASCULANTES DE 18 M³, DMT ATÉ 1 KM E VELOCIDADE MÉDIA 14KM/H. AF_05/2020</t>
  </si>
  <si>
    <t>ESCAVAÇÃO VERTICAL A CÉU ABERTO, EM OBRAS DE EDIFICAÇÃO, INCLUINDO CARGA, DESCARGA E TRANSPORTE, EM SOLO DE 1ª CATEGORIA COM ESCAVADEIRA HIDRÁULICA (CAÇAMBA: 0,8 M³ / 111 HP), FROTA DE 4 CAMINHÕES BASCULANTES DE 14 M³, DMT DE 1,5 KM E VELOCIDADE MÉDIA 18KM/H. AF_05/2020</t>
  </si>
  <si>
    <t>ESCAVAÇÃO VERTICAL A CÉU ABERTO, EM OBRAS DE EDIFICAÇÃO, INCLUINDO CARGA, DESCARGA E TRANSPORTE, EM SOLO DE 1ª CATEGORIA COM ESCAVADEIRA HIDRÁULICA (CAÇAMBA: 0,8 M³ / 111 HP), FROTA DE 4 CAMINHÕES BASCULANTES DE 14 M³, DMT DE 2 KM E VELOCIDADE MÉDIA 19KM/H. AF_05/2020</t>
  </si>
  <si>
    <t>ESCAVAÇÃO VERTICAL A CÉU ABERTO, EM OBRAS DE EDIFICAÇÃO, INCLUINDO CARGA, DESCARGA E TRANSPORTE, EM SOLO DE 1ª CATEGORIA COM ESCAVADEIRA HIDRÁULICA (CAÇAMBA: 0,8 M³ / 111 HP), FROTA DE 5 CAMINHÕES BASCULANTES DE 14 M³, DMT DE 3 KM E VELOCIDADE MÉDIA 20KM/H. AF_05/2020</t>
  </si>
  <si>
    <t>ESCAVAÇÃO VERTICAL A CÉU ABERTO, EM OBRAS DE EDIFICAÇÃO, INCLUINDO CARGA, DESCARGA E TRANSPORTE, EM SOLO DE 1ª CATEGORIA COM ESCAVADEIRA HIDRÁULICA (CAÇAMBA: 0,8 M³ / 111 HP), FROTA DE 6 CAMINHÕES BASCULANTES DE 14 M³, DMT DE 4 KM E VELOCIDADE MÉDIA 22KM/H. AF_05/2020</t>
  </si>
  <si>
    <t>ESCAVAÇÃO VERTICAL A CÉU ABERTO, EM OBRAS DE EDIFICAÇÃO, INCLUINDO CARGA, DESCARGA E TRANSPORTE, EM SOLO DE 1ª CATEGORIA COM ESCAVADEIRA HIDRÁULICA (CAÇAMBA: 0,8 M³ / 111 HP), FROTA DE 7 CAMINHÕES BASCULANTES DE 14 M³, DMT DE 6 KM E VELOCIDADE MÉDIA 22KM/H. AF_05/2020</t>
  </si>
  <si>
    <t>ESCAVAÇÃO VERTICAL A CÉU ABERTO, EM OBRAS DE EDIFICAÇÃO, INCLUINDO CARGA, DESCARGA E TRANSPORTE, EM SOLO DE 1ª CATEGORIA COM ESCAVADEIRA HIDRÁULICA (CAÇAMBA: 0,8 M³ / 111 HP), FROTA DE 4 CAMINHÕES BASCULANTES DE 18 M³, DMT DE 1,5 KM E VELOCIDADE MÉDIA 18KM/H. AF_05/2020</t>
  </si>
  <si>
    <t>ESCAVAÇÃO VERTICAL A CÉU ABERTO, EM OBRAS DE EDIFICAÇÃO, INCLUINDO CARGA, DESCARGA E TRANSPORTE, EM SOLO DE 1ª CATEGORIA COM ESCAVADEIRA HIDRÁULICA (CAÇAMBA: 0,8 M³ / 111 HP), FROTA DE 4 CAMINHÕES BASCULANTES DE 18 M³, DMT DE 2 KM E VELOCIDADE MÉDIA 19KM/H. AF_05/2020</t>
  </si>
  <si>
    <t>ESCAVAÇÃO VERTICAL A CÉU ABERTO, EM OBRAS DE EDIFICAÇÃO, INCLUINDO CARGA, DESCARGA E TRANSPORTE, EM SOLO DE 1ª CATEGORIA COM ESCAVADEIRA HIDRÁULICA (CAÇAMBA: 0,8 M³ / 111 HP), FROTA DE 5 CAMINHÕES BASCULANTES DE 18 M³, DMT DE 3 KM E VELOCIDADE MÉDIA 20KM/H. AF_05/2020</t>
  </si>
  <si>
    <t>ESCAVAÇÃO VERTICAL A CÉU ABERTO, EM OBRAS DE EDIFICAÇÃO, INCLUINDO CARGA, DESCARGA E TRANSPORTE, EM SOLO DE 1ª CATEGORIA COM ESCAVADEIRA HIDRÁULICA (CAÇAMBA: 0,8 M³ / 111 HP), FROTA DE 5 CAMINHÕES BASCULANTES DE 18 M³, DMT DE 4 KM E VELOCIDADE MÉDIA 22KM/H. AF_05/2020</t>
  </si>
  <si>
    <t>ESCAVAÇÃO VERTICAL A CÉU ABERTO, EM OBRAS DE EDIFICAÇÃO, INCLUINDO CARGA, DESCARGA E TRANSPORTE, EM SOLO DE 1ª CATEGORIA COM ESCAVADEIRA HIDRÁULICA (CAÇAMBA: 0,8 M³ / 111 HP), FROTA DE 6 CAMINHÕES BASCULANTES DE 18 M³, DMT DE 6 KM E VELOCIDADE MÉDIA 22KM/H. AF_05/2020</t>
  </si>
  <si>
    <t>ESCAVAÇÃO VERTICAL A CÉU ABERTO, EM OBRAS DE EDIFICAÇÃO, INCLUINDO CARGA, DESCARGA E TRANSPORTE, EM SOLO DE 1ª CATEGORIA COM ESCAVADEIRA HIDRÁULICA (CAÇAMBA: 1,2 M³ / 155 HP), FROTA DE 5 CAMINHÕES BASCULANTES DE 14 M³, DMT DE 1,5 KM E VELOCIDADE MÉDIA 18KM/H. AF_05/2020</t>
  </si>
  <si>
    <t>ESCAVAÇÃO VERTICAL A CÉU ABERTO, EM OBRAS DE EDIFICAÇÃO, INCLUINDO CARGA, DESCARGA E TRANSPORTE, EM SOLO DE 1ª CATEGORIA COM ESCAVADEIRA HIDRÁULICA (CAÇAMBA: 1,2 M³ / 155 HP), FROTA DE 5 CAMINHÕES BASCULANTES DE 14 M³, DMT DE 2 KM E VELOCIDADE MÉDIA 19KM/H. AF_05/2020</t>
  </si>
  <si>
    <t>ESCAVAÇÃO VERTICAL A CÉU ABERTO, EM OBRAS DE EDIFICAÇÃO, INCLUINDO CARGA, DESCARGA E TRANSPORTE, EM SOLO DE 1ª CATEGORIA COM ESCAVADEIRA HIDRÁULICA (CAÇAMBA: 1,2 M³ / 155 HP), FROTA DE 6 CAMINHÕES BASCULANTES DE 14 M³, DMT DE 3 KM E VELOCIDADE MÉDIA 20KM/H. AF_05/2020</t>
  </si>
  <si>
    <t>ESCAVAÇÃO VERTICAL A CÉU ABERTO, EM OBRAS DE EDIFICAÇÃO, INCLUINDO CARGA, DESCARGA E TRANSPORTE, EM SOLO DE 1ª CATEGORIA COM ESCAVADEIRA HIDRÁULICA (CAÇAMBA: 1,2 M³ / 155 HP), FROTA DE 7 CAMINHÕES BASCULANTES DE 14 M³, DMT DE 4 KM E VELOCIDADE MÉDIA 22KM/H. AF_05/2020</t>
  </si>
  <si>
    <t>ESCAVAÇÃO VERTICAL A CÉU ABERTO, EM OBRAS DE EDIFICAÇÃO, INCLUINDO CARGA, DESCARGA E TRANSPORTE, EM SOLO DE 1ª CATEGORIA COM ESCAVADEIRA HIDRÁULICA (CAÇAMBA: 1,2 M³ / 155 HP), FROTA DE 9 CAMINHÕES BASCULANTES DE 14 M³, DMT DE 6 KM E VELOCIDADE MÉDIA 22KM/H. AF_05/2020</t>
  </si>
  <si>
    <t>ESCAVAÇÃO VERTICAL A CÉU ABERTO, EM OBRAS DE EDIFICAÇÃO, INCLUINDO CARGA, DESCARGA E TRANSPORTE, EM SOLO DE 1ª CATEGORIA COM ESCAVADEIRA HIDRÁULICA (CAÇAMBA: 1,2 M³ / 155 HP), FROTA DE 5 CAMINHÕES BASCULANTES DE 18 M³, DMT DE 1,5 KM E VELOCIDADE MÉDIA 18KM/H. AF_05/2020</t>
  </si>
  <si>
    <t>ESCAVAÇÃO VERTICAL A CÉU ABERTO, EM OBRAS DE EDIFICAÇÃO, INCLUINDO CARGA, DESCARGA E TRANSPORTE, EM SOLO DE 1ª CATEGORIA COM ESCAVADEIRA HIDRÁULICA (CAÇAMBA: 1,2 M³ / 155 HP), FROTA DE 5 CAMINHÕES BASCULANTES DE 18 M³, DMT DE 2 KM E VELOCIDADE MÉDIA 19KM/H. AF_05/2020</t>
  </si>
  <si>
    <t>ESCAVAÇÃO VERTICAL A CÉU ABERTO, EM OBRAS DE EDIFICAÇÃO, INCLUINDO CARGA, DESCARGA E TRANSPORTE, EM SOLO DE 1ª CATEGORIA COM ESCAVADEIRA HIDRÁULICA (CAÇAMBA: 1,2 M³ / 155 HP), FROTA DE 6 CAMINHÕES BASCULANTES DE 18 M³, DMT DE 3 KM E VELOCIDADE MÉDIA 20KM/H. AF_05/2020</t>
  </si>
  <si>
    <t>ESCAVAÇÃO VERTICAL A CÉU ABERTO, EM OBRAS DE EDIFICAÇÃO, INCLUINDO CARGA, DESCARGA E TRANSPORTE, EM SOLO DE 1ª CATEGORIA COM ESCAVADEIRA HIDRÁULICA (CAÇAMBA: 1,2 M³ / 155 HP), FROTA DE 6 CAMINHÕES BASCULANTES DE 18 M³, DMT DE 4 KM E VELOCIDADE MÉDIA 22KM/H. AF_05/2020</t>
  </si>
  <si>
    <t>ESCAVAÇÃO VERTICAL A CÉU ABERTO, EM OBRAS DE EDIFICAÇÃO, INCLUINDO CARGA, DESCARGA E TRANSPORTE, EM SOLO DE 1ª CATEGORIA COM ESCAVADEIRA HIDRÁULICA (CAÇAMBA: 1,2 M³ / 155 HP), FROTA DE 8 CAMINHÕES BASCULANTES DE 18 M³, DMT DE 6 KM E VELOCIDADE MÉDIA 22KM/H. AF_05/2020</t>
  </si>
  <si>
    <t>ESCAVAÇÃO VERTICAL A CÉU ABERTO, EM OBRAS DE INFRAESTRUTURA, INCLUINDO CARGA, DESCARGA E TRANSPORTE, EM SOLO DE 1ª CATEGORIA COM ESCAVADEIRA HIDRÁULICA (CAÇAMBA: 0,8 M³ / 111 HP), FROTA DE 3 CAMINHÕES BASCULANTES DE 14 M³, DMT ATÉ 1 KM E VELOCIDADE MÉDIA14KM/H. AF_05/2020</t>
  </si>
  <si>
    <t>ESCAVAÇÃO VERTICAL A CÉU ABERTO, EM OBRAS DE INFRAESTRUTURA, INCLUINDO CARGA, DESCARGA E TRANSPORTE, EM SOLO DE 1ª CATEGORIA COM ESCAVADEIRA HIDRÁULICA (CAÇAMBA: 0,8 M³ / 111 HP), FROTA DE 3 CAMINHÕES BASCULANTES DE 18 M³, DMT ATÉ 1 KM E VELOCIDADE MÉDIA14KM/H. AF_05/2020</t>
  </si>
  <si>
    <t>ESCAVAÇÃO VERTICAL A CÉU ABERTO, EM OBRAS DE INFRAESTRUTURA, INCLUINDO CARGA, DESCARGA E TRANSPORTE, EM SOLO DE 1ª CATEGORIA COM ESCAVADEIRA HIDRÁULICA (CAÇAMBA: 1,2 M³ / 155 HP), FROTA DE 3 CAMINHÕES BASCULANTES DE 14 M³, DMT ATÉ 1 KM E VELOCIDADE MÉDIA14KM/H. AF_05/2020</t>
  </si>
  <si>
    <t>ESCAVAÇÃO VERTICAL A CÉU ABERTO, EM OBRAS DE INFRAESTRUTURA, INCLUINDO CARGA, DESCARGA E TRANSPORTE, EM SOLO DE 1ª CATEGORIA COM ESCAVADEIRA HIDRÁULICA (CAÇAMBA: 1,2 M³ / 155 HP), FROTA DE 3 CAMINHÕES BASCULANTES DE 18 M³, DMT ATÉ 1 KM E VELOCIDADE MÉDIA14KM/H. AF_05/2020</t>
  </si>
  <si>
    <t>ESCAVAÇÃO VERTICAL A CÉU ABERTO, EM OBRAS DE INFRAESTRUTURA, INCLUINDO CARGA, DESCARGA E TRANSPORTE, EM SOLO DE 1ª CATEGORIA COM ESCAVADEIRA HIDRÁULICA (CAÇAMBA: 0,8 M³ / 111HP), FROTA DE 5 CAMINHÕES BASCULANTES DE 14 M³, DMT DE 1,5 KM E VELOCIDADE MÉDIA18KM/H. AF_05/2020</t>
  </si>
  <si>
    <t>ESCAVAÇÃO VERTICAL A CÉU ABERTO, EM OBRAS DE INFRAESTRUTURA, INCLUINDO CARGA, DESCARGA E TRANSPORTE, EM SOLO DE 1ª CATEGORIA COM ESCAVADEIRA HIDRÁULICA (CAÇAMBA: 0,8 M³ / 111HP), FROTA DE 5 CAMINHÕES BASCULANTES DE 14 M³, DMT DE 2 KM E VELOCIDADE MÉDIA 19KM/H. AF_05/2020</t>
  </si>
  <si>
    <t>ESCAVAÇÃO VERTICAL A CÉU ABERTO, EM OBRAS DE INFRAESTRUTURA, INCLUINDO CARGA, DESCARGA E TRANSPORTE, EM SOLO DE 1ª CATEGORIA COM ESCAVADEIRA HIDRÁULICA (CAÇAMBA: 0,8 M³ / 111HP), FROTA DE 6 CAMINHÕES BASCULANTES DE 14 M³, DMT DE 3 KM E VELOCIDADE MÉDIA 20KM/H. AF_05/2020</t>
  </si>
  <si>
    <t>ESCAVAÇÃO VERTICAL A CÉU ABERTO, EM OBRAS DE INFRAESTRUTURA, INCLUINDO CARGA, DESCARGA E TRANSPORTE, EM SOLO DE 1ª CATEGORIA COM ESCAVADEIRA HIDRÁULICA (CAÇAMBA: 0,8 M³ / 111HP), FROTA DE 6 CAMINHÕES BASCULANTES DE 14 M³, DMT DE 4 KM E VELOCIDADE MÉDIA 22KM/H. AF_05/2020</t>
  </si>
  <si>
    <t>ESCAVAÇÃO VERTICAL A CÉU ABERTO, EM OBRAS DE INFRAESTRUTURA, INCLUINDO CARGA, DESCARGA E TRANSPORTE, EM SOLO DE 1ª CATEGORIA COM ESCAVADEIRA HIDRÁULICA (CAÇAMBA: 0,8 M³ / 111HP), FROTA DE 8 CAMINHÕES BASCULANTES DE 14 M³, DMT DE 6 KM E VELOCIDADE MÉDIA 22KM/H. AF_05/2020</t>
  </si>
  <si>
    <t>ESCAVAÇÃO VERTICAL A CÉU ABERTO, EM OBRAS DE INFRAESTRUTURA, INCLUINDO CARGA, DESCARGA E TRANSPORTE, EM SOLO DE 1ª CATEGORIA COM ESCAVADEIRA HIDRÁULICA (CAÇAMBA: 0,8 M³ / 111HP), FROTA DE 4 CAMINHÕES BASCULANTES DE 18 M³, DMT DE 1,5 KM E VELOCIDADE MÉDIA18KM/H. AF_05/2020</t>
  </si>
  <si>
    <t>ESCAVAÇÃO VERTICAL A CÉU ABERTO, EM OBRAS DE INFRAESTRUTURA, INCLUINDO CARGA, DESCARGA E TRANSPORTE, EM SOLO DE 1ª CATEGORIA COM ESCAVADEIRA HIDRÁULICA (CAÇAMBA: 0,8 M³ / 111HP), FROTA DE 4 CAMINHÕES BASCULANTES DE 18 M³, DMT DE 2 KM E VELOCIDADE MÉDIA 19KM/H. AF_05/2020</t>
  </si>
  <si>
    <t>ESCAVAÇÃO VERTICAL A CÉU ABERTO, EM OBRAS DE INFRAESTRUTURA, INCLUINDO CARGA, DESCARGA E TRANSPORTE, EM SOLO DE 1ª CATEGORIA COM ESCAVADEIRA HIDRÁULICA (CAÇAMBA: 0,8 M³ / 111HP), FROTA DE 5 CAMINHÕES BASCULANTES DE 18 M³, DMT DE 3 KM E VELOCIDADE MÉDIA 20KM/H. AF_05/2020</t>
  </si>
  <si>
    <t>ESCAVAÇÃO VERTICAL A CÉU ABERTO, EM OBRAS DE INFRAESTRUTURA, INCLUINDO CARGA, DESCARGA E TRANSPORTE, EM SOLO DE 1ª CATEGORIA COM ESCAVADEIRA HIDRÁULICA (CAÇAMBA: 0,8 M³ / 111HP), FROTA DE 6 CAMINHÕES BASCULANTES DE 18 M³, DMT DE 4 KM E VELOCIDADE MÉDIA 22KM/H. AF_05/2020</t>
  </si>
  <si>
    <t>ESCAVAÇÃO VERTICAL A CÉU ABERTO, EM OBRAS DE INFRAESTRUTURA, INCLUINDO CARGA, DESCARGA E TRANSPORTE, EM SOLO DE 1ª CATEGORIA COM ESCAVADEIRA HIDRÁULICA (CAÇAMBA: 0,8 M³ / 111HP), FROTA DE 7 CAMINHÕES BASCULANTES DE 18 M³, DMT DE 6 KM E VELOCIDADE MÉDIA 22KM/H. AF_05/2020</t>
  </si>
  <si>
    <t>ESCAVAÇÃO VERTICAL A CÉU ABERTO, EM OBRAS DE INFRAESTRUTURA, INCLUINDO CARGA, DESCARGA E TRANSPORTE, EM SOLO DE 1ª CATEGORIA COM ESCAVADEIRA HIDRÁULICA (CAÇAMBA: 1,2M³ / 155HP), FROTA DE 6 CAMINHÕES BASCULANTES DE 14 M³, DMT DE 1,5 KM E VELOCIDADE MÉDIA18KM/H. AF_05/2020</t>
  </si>
  <si>
    <t>ESCAVAÇÃO VERTICAL A CÉU ABERTO, EM OBRAS DE INFRAESTRUTURA, INCLUINDO CARGA, DESCARGA E TRANSPORTE, EM SOLO DE 1ª CATEGORIA COM ESCAVADEIRA HIDRÁULICA (CAÇAMBA: 1,2 M³ / 155HP), FROTA DE 6 CAMINHÕES BASCULANTES DE 14 M³, DMT DE 2 KM E VELOCIDADE MÉDIA 19KM/H. AF_05/2020</t>
  </si>
  <si>
    <t>ESCAVAÇÃO VERTICAL A CÉU ABERTO, EM OBRAS DE INFRAESTRUTURA, INCLUINDO CARGA, DESCARGA E TRANSPORTE, EM SOLO DE 1ª CATEGORIA COM ESCAVADEIRA HIDRÁULICA (CAÇAMBA: 1,2 M³ / 155HP), FROTA DE 7 CAMINHÕES BASCULANTES DE 14 M³, DMT DE 3 KM E VELOCIDADE MÉDIA 20KM/H. AF_05/2020</t>
  </si>
  <si>
    <t>ESCAVAÇÃO VERTICAL A CÉU ABERTO, EM OBRAS DE INFRAESTRUTURA, INCLUINDO CARGA, DESCARGA E TRANSPORTE, EM SOLO DE 1ª CATEGORIA COM ESCAVADEIRA HIDRÁULICA (CAÇAMBA: 1,2 M³ / 155HP), FROTA DE 8 CAMINHÕES BASCULANTES DE 14 M³, DMT DE 4 KM E VELOCIDADE MÉDIA 22KM/H. AF_05/2020</t>
  </si>
  <si>
    <t>ESCAVAÇÃO VERTICAL A CÉU ABERTO, EM OBRAS DE INFRAESTRUTURA, INCLUINDO CARGA, DESCARGA E TRANSPORTE, EM SOLO DE 1ª CATEGORIA COM ESCAVADEIRA HIDRÁULICA (CAÇAMBA: 1,2 M³ / 155HP), FROTA DE 10 CAMINHÕES BASCULANTES DE 14 M³, DMT DE 6 KM E VELOCIDADE MÉDIA22KM/H. AF_05/2020</t>
  </si>
  <si>
    <t>ESCAVAÇÃO VERTICAL A CÉU ABERTO, EM OBRAS DE INFRAESTRUTURA, INCLUINDO CARGA, DESCARGA E TRANSPORTE, EM SOLO DE 1ª CATEGORIA COM ESCAVADEIRA HIDRÁULICA (CAÇAMBA: 1,2 M³ / 155HP), FROTA DE 5 CAMINHÕES BASCULANTES DE 18 M³, DMT DE 1,5 KM E VELOCIDADE MÉDIA18KM/H. AF_05/2020</t>
  </si>
  <si>
    <t>ESCAVAÇÃO VERTICAL A CÉU ABERTO, EM OBRAS DE INFRAESTRUTURA, INCLUINDO CARGA, DESCARGA E TRANSPORTE, EM SOLO DE 1ª CATEGORIA COM ESCAVADEIRA HIDRÁULICA (CAÇAMBA: 1,2 M³ / 155HP), FROTA DE 6 CAMINHÕES BASCULANTES DE 18 M³, DMT DE 2 KM E VELOCIDADE MÉDIA 19KM/H. AF_05/2020</t>
  </si>
  <si>
    <t>ESCAVAÇÃO VERTICAL A CÉU ABERTO, EM OBRAS DE INFRAESTRUTURA, INCLUINDO CARGA, DESCARGA E TRANSPORTE, EM SOLO DE 1ª CATEGORIA COM ESCAVADEIRA HIDRÁULICA (CAÇAMBA: 1,2 M³ / 155HP), FROTA DE 6 CAMINHÕES BASCULANTES DE 18 M³, DMT DE 3 KM E VELOCIDADE MÉDIA 20KM/H. AF_05/2020</t>
  </si>
  <si>
    <t>ESCAVAÇÃO VERTICAL A CÉU ABERTO, EM OBRAS DE INFRAESTRUTURA, INCLUINDO CARGA, DESCARGA E TRANSPORTE, EM SOLO DE 1ª CATEGORIA COM ESCAVADEIRA HIDRÁULICA (CAÇAMBA: 1,2 M³ / 155HP), FROTA DE 7 CAMINHÕES BASCULANTES DE 18 M³, DMT DE 4 KM E VELOCIDADE MÉDIA 22KM/H. AF_05/2020</t>
  </si>
  <si>
    <t>ESCAVAÇÃO VERTICAL A CÉU ABERTO, EM OBRAS DE INFRAESTRUTURA, INCLUINDO CARGA, DESCARGA E TRANSPORTE, EM SOLO DE 1ª CATEGORIA COM ESCAVADEIRA HIDRÁULICA (CAÇAMBA: 1,2 M³ / 155HP), FROTA DE 9 CAMINHÕES BASCULANTES DE 18 M³, DMT DE 6 KM E VELOCIDADE MÉDIA 22KM/H. AF_05/2020</t>
  </si>
  <si>
    <t>ESCAVAÇÃO VERTICAL A CÉU ABERTO, EM OBRAS DE EDIFICAÇÃO, INCLUINDO CARGA, DESCARGA E TRANSPORTE, EM SOLO DE 1ª CATEGORIA COM ESCAVADEIRA HIDRÁULICA (CAÇAMBA: 0,8 M³ / 111HP), FROTA DE 3 CAMINHÕES BASCULANTES DE 10 M³, DMT ATÉ 1 KM E VELOCIDADE MÉDIA 14KM/H. AF_05/2020</t>
  </si>
  <si>
    <t>ESCAVAÇÃO VERTICAL A CÉU ABERTO, EM OBRAS DE EDIFICAÇÃO, INCLUINDO CARGA, DESCARGA E TRANSPORTE, EM SOLO DE 1ª CATEGORIA COM ESCAVADEIRA HIDRÁULICA (CAÇAMBA: 1,2 M³ / 155HP), FROTA DE 3 CAMINHÕES BASCULANTES DE 10 M³, DMT ATÉ 1 KM E VELOCIDADE MÉDIA 14KM/H. AF_05/2020</t>
  </si>
  <si>
    <t>ESCAVAÇÃO VERTICAL A CÉU ABERTO, EM OBRAS DE EDIFICAÇÃO, INCLUINDO CARGA, DESCARGA E TRANSPORTE, EM SOLO DE 1ª CATEGORIA COM ESCAVADEIRA HIDRÁULICA (CAÇAMBA: 0,8 M³ / 111HP), FROTA DE 5 CAMINHÕES BASCULANTES DE 10 M³, DMT DE 1,5 KM E VELOCIDADE MÉDIA 18KM/H. AF_05/2020</t>
  </si>
  <si>
    <t>ESCAVAÇÃO VERTICAL A CÉU ABERTO, EM OBRAS DE EDIFICAÇÃO, INCLUINDO CARGA, DESCARGA E TRANSPORTE, EM SOLO DE 1ª CATEGORIA COM ESCAVADEIRA HIDRÁULICA (CAÇAMBA: 0,8 M³ / 111HP), FROTA DE 5 CAMINHÕES BASCULANTES DE 10 M³, DMT DE 2 KM E VELOCIDADE MÉDIA 19KM/H. AF_05/2020</t>
  </si>
  <si>
    <t>ESCAVAÇÃO VERTICAL A CÉU ABERTO, EM OBRAS DE EDIFICAÇÃO, INCLUINDO CARGA, DESCARGA E TRANSPORTE, EM SOLO DE 1ª CATEGORIA COM ESCAVADEIRA HIDRÁULICA (CAÇAMBA: 0,8 M³ / 111HP), FROTA DE 6 CAMINHÕES BASCULANTES DE 10 M³, DMT DE 3 KM E VELOCIDADE MÉDIA 20KM/H. AF_05/2020</t>
  </si>
  <si>
    <t>ESCAVAÇÃO VERTICAL A CÉU ABERTO, EM OBRAS DE EDIFICAÇÃO, INCLUINDO CARGA, DESCARGA E TRANSPORTE, EM SOLO DE 1ª CATEGORIA COM ESCAVADEIRA HIDRÁULICA (CAÇAMBA: 0,8 M³ / 111HP), FROTA DE 7 CAMINHÕES BASCULANTES DE 10 M³, DMT DE 4 KM E VELOCIDADE MÉDIA 22KM/H. AF_05/2020</t>
  </si>
  <si>
    <t>ESCAVAÇÃO VERTICAL A CÉU ABERTO, EM OBRAS DE EDIFICAÇÃO, INCLUINDO CARGA, DESCARGA E TRANSPORTE, EM SOLO DE 1ª CATEGORIA COM ESCAVADEIRA HIDRÁULICA (CAÇAMBA: 0,8 M³ / 111HP), FROTA DE 9 CAMINHÕES BASCULANTES DE 10 M³, DMT DE 6 KM E VELOCIDADE MÉDIA 22KM/H. AF_05/2020</t>
  </si>
  <si>
    <t>ESCAVAÇÃO VERTICAL A CÉU ABERTO, EM OBRAS DE EDIFICAÇÃO, INCLUINDO CARGA, DESCARGA E TRANSPORTE, EM SOLO DE 1ª CATEGORIA COM ESCAVADEIRA HIDRÁULICA (CAÇAMBA: 1,2 M³ / 155HP), FROTA DE 6 CAMINHÕES BASCULANTES DE 10 M³, DMT DE 1,5 KM E VELOCIDADE MÉDIA 18KM/H. AF_05/2020</t>
  </si>
  <si>
    <t>ESCAVAÇÃO VERTICAL A CÉU ABERTO, EM OBRAS DE EDIFICAÇÃO, INCLUINDO CARGA, DESCARGA E TRANSPORTE, EM SOLO DE 1ª CATEGORIA COM ESCAVADEIRA HIDRÁULICA (CAÇAMBA: 1,2 M³ / 155HP), FROTA DE 6 CAMINHÕES BASCULANTES DE 10 M³, DMT DE 2 KM E VELOCIDADE MÉDIA 19KM/H. AF_05/2020</t>
  </si>
  <si>
    <t>ESCAVAÇÃO VERTICAL A CÉU ABERTO, EM OBRAS DE EDIFICAÇÃO, INCLUINDO CARGA, DESCARGA E TRANSPORTE, EM SOLO DE 1ª CATEGORIA COM ESCAVADEIRA HIDRÁULICA (CAÇAMBA: 1,2 M³ / 155HP), FROTA DE 7 CAMINHÕES BASCULANTES DE 10 M³, DMT DE 3 KM E VELOCIDADE MÉDIA 20KM/H. AF_05/2020</t>
  </si>
  <si>
    <t>ESCAVAÇÃO VERTICAL A CÉU ABERTO, EM OBRAS DE EDIFICAÇÃO, INCLUINDO CARGA, DESCARGA E TRANSPORTE, EM SOLO DE 1ª CATEGORIA COM ESCAVADEIRA HIDRÁULICA (CAÇAMBA: 1,2 M³ / 155HP), FROTA DE 8 CAMINHÕES BASCULANTES DE 10 M³, DMT DE 4 KM E VELOCIDADE MÉDIA 22KM/H. AF_05/2020</t>
  </si>
  <si>
    <t>ESCAVAÇÃO VERTICAL A CÉU ABERTO, EM OBRAS DE EDIFICAÇÃO, INCLUINDO CARGA, DESCARGA E TRANSPORTE, EM SOLO DE 1ª CATEGORIA COM ESCAVADEIRA HIDRÁULICA (CAÇAMBA: 1,2 M³ / 155HP), FROTA DE 10 CAMINHÕES BASCULANTES DE 10 M³, DMT DE 6 KM E VELOCIDADE MÉDIA 22KM/H. AF_05/2020</t>
  </si>
  <si>
    <t>ESCAVAÇÃO VERTICAL A CÉU ABERTO, EM OBRAS DE INFRAESTRUTURA, INCLUINDO CARGA, DESCARGA E TRANSPORTE, EM SOLO DE 1ª CATEGORIA COM ESCAVADEIRA HIDRÁULICA (CAÇAMBA: 0,8 M³ / 111HP), FROTA DE 3 CAMINHÕES BASCULANTES DE 10 M³, DMT ATÉ 1 KM E VELOCIDADE MÉDIA14KM/H. AF_05/2020</t>
  </si>
  <si>
    <t>ESCAVAÇÃO VERTICAL A CÉU ABERTO, EM OBRAS DE INFRAESTRUTURA, INCLUINDO CARGA, DESCARGA E TRANSPORTE, EM SOLO DE 1ª CATEGORIA COM ESCAVADEIRA HIDRÁULICA (CAÇAMBA: 1,2 M³ / 155HP), FROTA DE 4 CAMINHÕES BASCULANTES DE 10 M³, DMT ATÉ 1 KM E VELOCIDADE MÉDIA14KM/H. AF_05/2020</t>
  </si>
  <si>
    <t>ESCAVAÇÃO VERTICAL A CÉU ABERTO, EM OBRAS DE INFRAESTRUTURA, INCLUINDO CARGA, DESCARGA E TRANSPORTE, EM SOLO DE 1ª CATEGORIA COM ESCAVADEIRA HIDRÁULICA (CAÇAMBA: 0,8 M³ / 111HP), FROTA DE 5 CAMINHÕES BASCULANTES DE 10 M³, DMT DE 1,5 KM E VELOCIDADE MÉDIA18KM/H. AF_05/2020</t>
  </si>
  <si>
    <t>ESCAVAÇÃO VERTICAL A CÉU ABERTO, EM OBRAS DE INFRAESTRUTURA, INCLUINDO CARGA, DESCARGA E TRANSPORTE, EM SOLO DE 1ª CATEGORIA COM ESCAVADEIRA HIDRÁULICA (CAÇAMBA: 0,8 M³ / 111HP), FROTA DE 6 CAMINHÕES BASCULANTES DE 10 M³, DMT DE 2 KM E VELOCIDADE MÉDIA 19KM/H. AF_05/2020</t>
  </si>
  <si>
    <t>ESCAVAÇÃO VERTICAL A CÉU ABERTO, EM OBRAS DE INFRAESTRUTURA, INCLUINDO CARGA, DESCARGA E TRANSPORTE, EM SOLO DE 1ª CATEGORIA COM ESCAVADEIRA HIDRÁULICA (CAÇAMBA: 0,8 M³ / 111HP), FROTA DE 7 CAMINHÕES BASCULANTES DE 10 M³, DMT DE 3 KM E VELOCIDADE MÉDIA 20KM/H. AF_05/2020</t>
  </si>
  <si>
    <t>ESCAVAÇÃO VERTICAL A CÉU ABERTO, EM OBRAS DE INFRAESTRUTURA, INCLUINDO CARGA, DESCARGA E TRANSPORTE, EM SOLO DE 1ª CATEGORIA COM ESCAVADEIRA HIDRÁULICA (CAÇAMBA: 0,8 M³ / 111HP), FROTA DE 8 CAMINHÕES BASCULANTES DE 10 M³, DMT DE 4 KM E VELOCIDADE MÉDIA 22KM/H. AF_05/2020</t>
  </si>
  <si>
    <t>ESCAVAÇÃO VERTICAL A CÉU ABERTO, EM OBRAS DE INFRAESTRUTURA, INCLUINDO CARGA, DESCARGA E TRANSPORTE, EM SOLO DE 1ª CATEGORIA COM ESCAVADEIRA HIDRÁULICA (CAÇAMBA: 0,8 M³ / 111HP), FROTA DE 10 CAMINHÕES BASCULANTES DE 10 M³, DMT DE 6 KM E VELOCIDADE MÉDIA22KM/H. AF_05/2020</t>
  </si>
  <si>
    <t>ESCAVAÇÃO VERTICAL A CÉU ABERTO, EM OBRAS DE INFRAESTRUTURA, INCLUINDO CARGA, DESCARGA E TRANSPORTE, EM SOLO DE 1ª CATEGORIA COM ESCAVADEIRA HIDRÁULICA (CAÇAMBA: 1,2 M³ / 155HP), FROTA DE 6 CAMINHÕES BASCULANTES DE 10 M³, DMT DE 1,5 KM E VELOCIDADE MÉDIA18KM/H. AF_05/2020</t>
  </si>
  <si>
    <t>ESCAVAÇÃO VERTICAL A CÉU ABERTO, EM OBRAS DE INFRAESTRUTURA, INCLUINDO CARGA, DESCARGA E TRANSPORTE, EM SOLO DE 1ª CATEGORIA COM ESCAVADEIRA HIDRÁULICA (CAÇAMBA: 1,2 M³ / 155HP), FROTA DE 7 CAMINHÕES BASCULANTES DE 10 M³, DMT DE 2 KM E VELOCIDADE MÉDIA 19KM/H. AF_05/2020</t>
  </si>
  <si>
    <t>ESCAVAÇÃO VERTICAL A CÉU ABERTO, EM OBRAS DE INFRAESTRUTURA, INCLUINDO CARGA, DESCARGA E TRANSPORTE, EM SOLO DE 1ª CATEGORIA COM ESCAVADEIRA HIDRÁULICA (CAÇAMBA: 1,2 M³ / 155HP), FROTA DE 8 CAMINHÕES BASCULANTES DE 10 M³, DMT DE 3 KM E VELOCIDADE MÉDIA 20KM/H. AF_05/2020</t>
  </si>
  <si>
    <t>ESCAVAÇÃO VERTICAL A CÉU ABERTO, EM OBRAS DE INFRAESTRUTURA, INCLUINDO CARGA, DESCARGA E TRANSPORTE, EM SOLO DE 1ª CATEGORIA COM ESCAVADEIRA HIDRÁULICA (CAÇAMBA: 1,2 M³ / 155HP), FROTA DE 9 CAMINHÕES BASCULANTES DE 10 M³, DMT DE 4 KM E VELOCIDADE MÉDIA 22KM/H. AF_05/2020</t>
  </si>
  <si>
    <t>ESCAVAÇÃO VERTICAL A CÉU ABERTO, EM OBRAS DE INFRAESTRUTURA, INCLUINDO CARGA, DESCARGA E TRANSPORTE, EM SOLO DE 1ª CATEGORIA COM ESCAVADEIRA HIDRÁULICA (CAÇAMBA: 1,2 M³ / 155HP), FROTA DE 12 CAMINHÕES BASCULANTES DE 10 M³, DMT DE 6 KM E VELOCIDADE MÉDIA22KM/H. AF_05/2020</t>
  </si>
  <si>
    <t>ALVENARIA DE VEDAÇÃO DE BLOCOS CERÂMICOS MACIÇOS DE 5X10X20CM (ESPESSURA 10CM) E ARGAMASSA DE ASSENTAMENTO COM PREPARO EM BETONEIRA. AF_05/2020</t>
  </si>
  <si>
    <t>ALVENARIA DE VEDAÇÃO COM ELEMENTO VAZADO DE CERÂMICA (COBOGÓ) DE 7X20X20CM E ARGAMASSA DE ASSENTAMENTO COM PREPARO EM BETONEIRA. AF_05/2020</t>
  </si>
  <si>
    <t>ALVENARIA DE VEDAÇÃO COM ELEMENTO VAZADO DE CONCRETO (COBOGÓ) DE 7X50X50CM E ARGAMASSA DE ASSENTAMENTO COM PREPARO EM BETONEIRA. AF_05/2020</t>
  </si>
  <si>
    <t>ALVENARIA DE VEDAÇÃO COM BLOCO DE VIDRO VAZADO, TIPO VENEZIANA, DE 6X20X20CM E ARGAMASSA DE ASSENTAMENTO COM PREPARO EM BETONEIRA. AF_05/2020</t>
  </si>
  <si>
    <t>ALVENARIA DE VEDAÇÃO COM BLOCO DE VIDRO, TIPO CANELADO, DE 8X19X19CM E ARGAMASSA DE ASSENTAMENTO COM PREPARO EM BETONEIRA. AF_05/2020</t>
  </si>
  <si>
    <t>ALVENARIA DE VEDAÇÃO DE BLOCOS DE CONCRETO CELULAR DE 10X30X60CM (ESPESSURA 10CM) E ARGAMASSA DE ASSENTAMENTO COM PREPARO EM BETONEIRA. AF_05/2020</t>
  </si>
  <si>
    <t>ALVENARIA DE VEDAÇÃO DE BLOCOS DE CONCRETO CELULAR DE 15X30X60CM (ESPESSURA 15CM) E ARGAMASSA DE ASSENTAMENTO COM PREPARO EM BETONEIRA. AF_05/2020</t>
  </si>
  <si>
    <t>ALVENARIA DE VEDAÇÃO DE BLOCOS DE CONCRETO CELULAR DE 20X30X60CM (ESPESSURA 20CM) E ARGAMASSA DE ASSENTAMENTO COM PREPARO EM BETONEIRA. AF_05/2020</t>
  </si>
  <si>
    <t>EXECUÇÃO E COMPACTAÇÃO DE BASE E OU SUB BASE PARA PAVIMENTAÇÃO DE SOLO (PREDOMINANTEMENTE ARENOSO) COM CIMENTO (TEOR DE 2%) - EXCLUSIVE SOLO, ESCAVAÇÃO, CARGA E TRANSPORTE. AF_11/2019</t>
  </si>
  <si>
    <t>EXECUÇÃO E COMPACTAÇÃO DE BASE E OU SUB BASE PARA PAVIMENTAÇÃO DE SOLO (PREDOMINANTEMENTE ARENOSO) COM CIMENTO (TEOR DE 4%) - EXCLUSIVE SOLO, ESCAVAÇÃO, CARGA E TRANSPORTE. AF_11/2019</t>
  </si>
  <si>
    <t>EXECUÇÃO E COMPACTAÇÃO DE BASE E OU SUB BASE PARA PAVIMENTAÇÃO DE PEDRA RACHÃO  - EXCLUSIVE CARGA E TRANSPORTE. AF_11/2019</t>
  </si>
  <si>
    <t>EXECUÇÃO DE PAVIMENTO EM PARALELEPÍPEDOS, REJUNTAMENTO COM PÓ DE PEDRA. AF_05/2020</t>
  </si>
  <si>
    <t>EXECUÇÃO DE PAVIMENTO EM PARALELEPÍPEDOS, REJUNTAMENTO COM PEDRISCO E EMULSÃO ASFÁLTICA. AF_05/2020_P</t>
  </si>
  <si>
    <t>EXECUÇÃO DE PAVIMENTO EM PARALELEPÍPEDOS, REJUNTAMENTO COM ARGAMASSA TRAÇO 1:3 (CIMENTO E AREIA). AF_05/2020</t>
  </si>
  <si>
    <t>EXECUÇÃO DE PAVIMENTO EM PEDRAS POLIÉDRICAS, REJUNTAMENTO COM PÓ DE PEDRA. AF_05/2020</t>
  </si>
  <si>
    <t>EXECUÇÃO DE PAVIMENTO EM PEDRAS POLIÉDRICAS, REJUNTAMENTO COM ARGAMASSA TRAÇO 1:3 (CIMENTO E AREIA). AF_05/2020</t>
  </si>
  <si>
    <t>USINAGEM DE BRITA GRADUADA SIMPLES. AF_03/2020</t>
  </si>
  <si>
    <t>USINAGEM DE BRITA GRADUADA TRATADA COM CIMENTO. AF_03/2020</t>
  </si>
  <si>
    <t>USINAGEM DE CONCRETO PARA COMPACTAÇÃO COM ROLO. AF_03/2020</t>
  </si>
  <si>
    <t>EXECUÇÃO DE PAVIMENTO COM APLICAÇÃO DE PRÉ-MISTURADO A FRIO, CAMADA DE ROLAMENTO - EXCLUSIVE CARGA E TRANSPORTE. AF_11/2019</t>
  </si>
  <si>
    <t>EXECUÇÃO DE PAVIMENTO COM APLICAÇÃO DE PRÉ-MISTURADO A FRIO, CAMADA DE BINDER - EXCLUSIVE CARGA E TRANSPORTE. AF_11/2019</t>
  </si>
  <si>
    <t>USINAGEM DE CONCRETO ASFÁLTICO COM CAP 50/70, PARA CAMADA DE BINDER, PADRÃO DNIT FAIXA B, EM USINA DE ASFALTO CONTÍNUA DE 80 TON/H. AF_03/2020</t>
  </si>
  <si>
    <t>USINAGEM DE CONCRETO ASFÁLTICO COM CAP 50/70, PARA CAMADA DE ROLAMENTO, PADRÃO DNIT FAIXA C, EM USINA DE ASFALTO CONTÍNUA DE 80 TON/H. AF_03/2020</t>
  </si>
  <si>
    <t>USINAGEM DE CONCRETO ASFÁLTICO COM CAP 50/70, PARA CAMADA DE BINDER, PADRÃO DNIT FAIXA B, EM USINA DE ASFALTO CONTÍNUA DE 140 TON/H. AF_03/2020_P</t>
  </si>
  <si>
    <t>USINAGEM DE CONCRETO ASFÁLTICO COM CAP 50/70, PARA CAMADA DE ROLAMENTO, PADRÃO DNIT FAIXA C, EM USINA DE ASFALTO CONTÍNUA DE 140 TON/H. AF_03/2020_P</t>
  </si>
  <si>
    <t>USINAGEM DE CONCRETO ASFÁLTICO COM CAP 50/70, PARA CAMADA DE BINDER, PADRÃO DNIT FAIXA B, EM USINA DE ASFALTO GRAVIMÉTRICA DE 150 TON/H. AF_03/2020_P</t>
  </si>
  <si>
    <t>USINAGEM DE CONCRETO ASFÁLTICO COM CAP 50/70 PARA CAMADA DE ROLAMENTO, PADRÃO DNIT FAIXA C, EM USINA DE ASFALTO GRAVIMÉTRICA DE 150 TON/H. AF_03/2020_P</t>
  </si>
  <si>
    <t>USINAGEM DE PRÉ MISTURADO A FRIO, PARA CAMADA DE BINDER, PADRÃO DNIT FAIXA B. AF_03/2020_P</t>
  </si>
  <si>
    <t>USINAGEM DE PRÉ MISTURADO A FRIO, PARA CAMADA DE ROLAMENTO, PADRÃO DNIT FAIXA C. AF_03/2020_P</t>
  </si>
  <si>
    <t>PISO EM PEDRA PORTUGUESA ASSENTADO SOBRE ARGAMASSA SECA DE CIMENTO E AREIA, TRAÇO 1:3, REJUNTADO COM CIMENTO COMUM. AF_05/2020</t>
  </si>
  <si>
    <t>PISO EM LADRILHO HIDRÁULICO APLICADO EM AMBIENTES EXTERNOS. AF_05/2020</t>
  </si>
  <si>
    <t>PISO PODOTÁTIL, DIRECIONAL OU ALERTA, ASSENTADO SOBRE ARGAMASSA. AF_05/2020</t>
  </si>
  <si>
    <t>PISO EM GRANITO APLICADO EM CALÇADAS OU PISOS EXTERNOS. AF_05/2020</t>
  </si>
  <si>
    <t>PISO EM MÁRMORE APLICADO EM CALÇADAS OU PISOS EXTERNOS. AF_05/2020</t>
  </si>
  <si>
    <t>ARGAMASSA TRAÇO 1:1,93 (EM VOLUME DE CIMENTO E AREIA MÉDIA ÚMIDA), FCK 20 MPA, PREPARO MECÂNICO COM MISTURADOR DUPLO HORIZONTAL DE ALTA TURBULÊNCIA. AF_03/2020</t>
  </si>
  <si>
    <t>LOCAÇÃO COM CAVALETE COM ALTURA DE 1,00 M - 2 UTILIZAÇÕES. AF_10/2018</t>
  </si>
  <si>
    <t>LOCAÇÃO COM CAVALETE COM ALTURA DE 0,50 M - 2 UTILIZAÇÕES. AF_10/2018</t>
  </si>
  <si>
    <t>RECOMPOSIÇÃO PARCIAL DE ARAME FARPADO Nº 14 CLASSE 250, FIXADO EM CERCA COM MOURÕES DE CONCRETO - FORNECIMENTO E INSTALAÇÃO. AF_05/2020</t>
  </si>
  <si>
    <t>CERCA COM MOURÕES DE CONCRETO, RETO, H=3,00 M, ESPAÇAMENTO DE 2,5 M, CRAVADOS 0,5 M, COM 4 FIOS DE ARAME FARPADO Nº 14 CLASSE 250 - FORNECIMENTO E INSTALAÇÃO. AF_05/2020</t>
  </si>
  <si>
    <t>CERCA COM MOURÕES DE CONCRETO, RETO, H=3,00 M, ESPAÇAMENTO DE 2,5 M, CRAVADOS 0,5 M, COM 4 FIOS DE ARAME DE AÇO OVALADO 15X17 - FORNECIMENTO E INSTALAÇÃO. AF_05/2020</t>
  </si>
  <si>
    <t>CERCA COM MOURÕES DE CONCRETO, RETO, H=3,00 M, ESPAÇAMENTO DE 2,5 M, CRAVADOS 0,5 M, COM 4 FIOS DE ARAME MISTO - FORNECIMENTO E INSTALAÇÃO. AF_05/2020</t>
  </si>
  <si>
    <t>CERCA COM MOURÕES DE CONCRETO, RETO, H=2,30 M, ESPAÇAMENTO DE 2,5 M, CRAVADOS 0,5 M, COM 4 FIOS DE ARAME FARPADO Nº 14 CLASSE 250 - FORNECIMENTO E INSTALAÇÃO. AF_05/2020</t>
  </si>
  <si>
    <t>CERCA COM MOURÕES DE CONCRETO, RETO, H=2,30 M, ESPAÇAMENTO DE 2,5 M, CRAVADOS 0,5 M, COM 4 FIOS DE ARAME DE AÇO OVALADO 15X17 - FORNECIMENTO E INSTALAÇÃO. AF_05/2020</t>
  </si>
  <si>
    <t>CERCA COM MOURÕES DE CONCRETO, RETO, H=2,30 M, ESPAÇAMENTO DE 2,5 M, CRAVADOS 0,5 M, COM 4 FIOS DE ARAME MISTO - FORNECIMENTO E INSTALAÇÃO. AF_05/2020</t>
  </si>
  <si>
    <t>CERCA COM MOURÕES DE CONCRETO, SEÇÃO "T" PONTA INCLINADA, 10X10 CM, ESPAÇAMENTO DE 2,5 M, CRAVADOS 0,5 M, COM 11 FIOS DE ARAME FARPADO Nº 14 - FORNECIMENTO E INSTALAÇÃO. AF_05/2020</t>
  </si>
  <si>
    <t>CERCA COM MOURÕES DE CONCRETO, SEÇÃO "T" PONTA INCLINADA, 10X10 CM, ESPAÇAMENTO DE 2,5 M, CRAVADOS 0,5 M, COM 11 FIOS DE ARAME DE AÇO OVALADO 15X17 - FORNECIMENTO E INSTALAÇÃO. AF_05/2020</t>
  </si>
  <si>
    <t>CERCA COM MOURÕES DE CONCRETO, SEÇÃO "T" PONTA INCLINADA, 10X10CM, ESPAÇAMENTO DE 2,5M, CRAVADOS 0,5M, COM 11 FIOS DE ARAME MISTO - FORNECIMENTO E INSTALAÇÃO. AF_05/2020</t>
  </si>
  <si>
    <t>CERCA COM MOURÕES DE MADEIRA, 7,5X7,5 CM, ESPAÇAMENTO DE 2,5 M, ALTURA LIVRE DE 2 M, CRAVADOS 0,5 M, COM 4 FIOS DE ARAME FARPADO Nº 14 CLASSE 250 - FORNECIMENTO E INSTALAÇÃO. AF_05/2020</t>
  </si>
  <si>
    <t>CERCA COM MOURÕES DE MADEIRA, 7,5X7,5 CM, ESPAÇAMENTO DE 2,5 M, ALTURA LIVRE DE 2 M, CRAVADOS 0,5 M, COM 8 FIOS DE ARAME FARPADO Nº 14 CLASSE 250 - FORNECIMENTO E INSTALAÇÃO. AF_05/2020</t>
  </si>
  <si>
    <t>CERCA COM MOURÕES DE MADEIRA ROLIÇA, DIÂMETRO 11 CM, ESPAÇAMENTO DE 2,5 M, ALTURA LIVRE DE 1,7 M, CRAVADOS 0,5 M, COM 5 FIOS DE ARAME FARPADO Nº 14 CLASSE 250 - FORNECIMENTO E INSTALAÇÃO. AF_05/2020</t>
  </si>
  <si>
    <t>CERCA COM MOURÕES DE MADEIRA ROLIÇA, DIÂMETRO 11 CM, ESPAÇAMENTO DE 2,5 M, ALTURA LIVRE DE 1,7 M, CRAVADOS 0,5 M, COM 5 FIOS DE ARAME DE AÇO OVALADO 15X17 - FORNECIMENTO E INSTALAÇÃO. AF_05/2020</t>
  </si>
  <si>
    <t>CERCA COM MOURÕES DE MADEIRA ROLIÇA, DIÂMETRO 11 CM, ESPAÇAMENTO DE 2,5 M, ALTURA LIVRE DE 1,7 M, CRAVADOS 0,5 M, COM 5 FIOS DE ARAME MISTO - FORNECIMENTO E INSTALAÇÃO. AF_05/2020</t>
  </si>
  <si>
    <t>PORTÃO COM MOURÕES DE MADEIRA ROLIÇA, DIÂMETRO 11 CM, COM 5 FIOS DE ARAME FARPADO Nº 14 CLASSE 250, SEM DOBRADIÇAS - FORNECIMENTO E INSTALAÇÃO. AF_05/2020</t>
  </si>
  <si>
    <t>CURSO DE CAPACITAÇÃO PARA ENGENHEIRO CIVIL SENIOR (ENCARGOS COMPLEMENTARES) - HORISTA</t>
  </si>
  <si>
    <t>CURSO DE CAPACITAÇÃO PARA ENGENHEIRO SANITARISTA (ENCARGOS COMPLEMENTARES) - HORISTA</t>
  </si>
  <si>
    <t>CURSO DE CAPACITAÇÃO PARA AJUDANTE DE ARMADOR (ENCARGOS COMPLEMENTARES) - MENSALISTA</t>
  </si>
  <si>
    <t>CURSO DE CAPACITAÇÃO PARA AJUDANTE DE ELETRICISTA (ENCARGOS COMPLEMENTARES) - MENSALISTA</t>
  </si>
  <si>
    <t>CURSO DE CAPACITAÇÃO PARA AJUDANTE DE ESTRUTURAS METÁLICAS(ENCARGOS COMPLEMENTARES) - MENSALISTA</t>
  </si>
  <si>
    <t>CURSO DE CAPACITAÇÃO PARA AJUDANTE DE OPERAÇÃO EM GERAL (ENCARGOS COMPLEMENTARES) - MENSALISTA</t>
  </si>
  <si>
    <t>CURSO DE CAPACITAÇÃO PARA AJUDANTE DE PINTOR (ENCARGOS COMPLEMENTARES) - MENSALISTA</t>
  </si>
  <si>
    <t>CURSO DE CAPACITAÇÃO PARA AJUDANTE DE SERRALHEIRO (ENCARGOS COMPLEMENTARES) - MENSALISTA</t>
  </si>
  <si>
    <t>CURSO DE CAPACITAÇÃO PARA AJUDANTE ESPECIALIZADO (ENCARGOS COMPLEMENTARES) - MENSALISTA</t>
  </si>
  <si>
    <t>CURSO DE CAPACITAÇÃO PARA ARMADOR (ENCARGOS COMPLEMENTARES) - MENSALISTA</t>
  </si>
  <si>
    <t>CURSO DE CAPACITAÇÃO PARA ASSENTADOR DE MANILHA (ENCARGOS COMPLEMENTARES) - MENSALISTA</t>
  </si>
  <si>
    <t>CURSO DE CAPACITAÇÃO PARA AUXILIAR DE AZULEJISTA (ENCARGOS COMPLEMENTARES) - MENSALISTA</t>
  </si>
  <si>
    <t>CURSO DE CAPACITAÇÃO PARA AUXILIAR DE ENCANADOR OU BOMBEIRO HIDRÁULICO (ENCARGOS COMPLEMENTARES) - MENSALISTA</t>
  </si>
  <si>
    <t>CURSO DE CAPACITAÇÃO PARA AUXILIAR DE LABORATORISTA (ENCARGOS COMPLEMENTARES) - MENSALISTA</t>
  </si>
  <si>
    <t>CURSO DE CAPACITAÇÃO PARA AUXILIAR DE MECANICO (ENCARGOS COMPLEMENTARES) - MENSALISTA</t>
  </si>
  <si>
    <t>CURSO DE CAPACITAÇÃO PARA AUXILIAR DE PEDREIRO (ENCARGOS COMPLEMENTARES) - MENSALISTA</t>
  </si>
  <si>
    <t>CURSO DE CAPACITAÇÃO PARA AUXILIAR DE SERVIÇOS GERAIS (ENCARGOS COMPLEMENTARES) - MENSALISTA</t>
  </si>
  <si>
    <t>CURSO DE CAPACITAÇÃO PARA AUXILIAR DE TOPÓGRAFO (ENCARGOS COMPLEMENTARES) - MENSALISTA</t>
  </si>
  <si>
    <t>CURSO DE CAPACITAÇÃO PARA AUXILIAR TÉCNICO DE ENGENHARIA (ENCARGOS COMPLEMENTARES) - MENSALISTA</t>
  </si>
  <si>
    <t>CURSO DE CAPACITAÇÃO PARA MONTADOR DE ELETROELETRONICOS(ENCARGOS COMPLEMENTARES) - MENSALISTA</t>
  </si>
  <si>
    <t>CURSO DE CAPACITAÇÃO PARA AZULEJISTA OU LADRILHISTA (ENCARGOS COMPLEMENTARES) - MENSALISTA</t>
  </si>
  <si>
    <t>CURSO DE CAPACITAÇÃO PARA BLASTER, DINAMITADOR OU CABO DE FORÇA (ENCARGOS COMPLEMENTARES) - MENSALISTA</t>
  </si>
  <si>
    <t>CURSO DE CAPACITAÇÃO PARA CALCETEIRO (ENCARGOS COMPLEMENTARES) - MENSALISTA</t>
  </si>
  <si>
    <t>CURSO DE CAPACITAÇÃO PARA MONTADOR DE ESTRUTURAS METALICAS (ENCARGOS COMPLEMENTARES) - MENSALISTA</t>
  </si>
  <si>
    <t>CURSO DE CAPACITAÇÃO PARA CARPINTEIRO AUXILIAR (ENCARGOS COMPLEMENTARES) - MENSALISTA</t>
  </si>
  <si>
    <t>CURSO DE CAPACITAÇÃO PARA CARPINTEIRO DE ESQUADRIAS (ENCARGOS COMPLEMENTARES) - MENSALISTA</t>
  </si>
  <si>
    <t>CURSO DE CAPACITAÇÃO PARA CARPINTEIRO DE FORMAS (ENCARGOS COMPLEMENTARES) - MENSALISTA</t>
  </si>
  <si>
    <t>CURSO DE CAPACITAÇÃO PARA CAVOUQUEIRO OU OPERADOR DE PERFURATRIZ (ENCARGOS COMPLEMENTARES) - MENSALISTA</t>
  </si>
  <si>
    <t>CURSO DE CAPACITAÇÃO PARA ELETRICISTA (ENCARGOS COMPLEMENTARES) - MENSALISTA</t>
  </si>
  <si>
    <t>CURSO DE CAPACITAÇÃO PARA ELETRICISTA DE MANUTENÇÃO INDUSTRIAL (ENCARGOS COMPLEMENTARES) - MENSALISTA</t>
  </si>
  <si>
    <t>CURSO DE CAPACITAÇÃO PARA ELETROTÉCNICO (ENCARGOS COMPLEMENTARES) - MENSALISTA</t>
  </si>
  <si>
    <t>CURSO DE CAPACITAÇÃO PARA ENCANADOR OU BOMBEIRO HIDRÁULICO (ENCARGOS COMPLEMENTARES) - MENSALISTA</t>
  </si>
  <si>
    <t>CURSO DE CAPACITAÇÃO PARA ENGENHEIRO CIVIL SENIOR (ENCARGOS COMPLEMENTARES) - MENSALISTA</t>
  </si>
  <si>
    <t>CURSO DE CAPACITAÇÃO PARA ENGENHEIRO ELETRICISTA (ENCARGOS COMPLEMENTARES) - MENSALISTA</t>
  </si>
  <si>
    <t>CURSO DE CAPACITAÇÃO PARA ENGENHEIRO SANITARISTA (ENCARGOS COMPLEMENTARES) - MENSALISTA</t>
  </si>
  <si>
    <t>CURSO DE CAPACITAÇÃO PARA MONTADOR DE MAQUINAS (ENCARGOS COMPLEMENTARES) - MENSALISTA</t>
  </si>
  <si>
    <t>CURSO DE CAPACITAÇÃO PARA GESSEIRO (ENCARGOS COMPLEMENTARES) - MENSALISTA</t>
  </si>
  <si>
    <t>CURSO DE CAPACITAÇÃO PARA IMPERMEABILIZADOR (ENCARGOS COMPLEMENTARES) - MENSALISTA</t>
  </si>
  <si>
    <t>CURSO DE CAPACITAÇÃO PARA MOTORISTA DE CAMINHAO-BASCULANTE (ENCARGOS COMPLEMENTARES) - MENSALISTA</t>
  </si>
  <si>
    <t>CURSO DE CAPACITAÇÃO PARA INSTALADOR DE TUBULAÇÕES (ENCARGOS COMPLEMENTARES) - MENSALISTA</t>
  </si>
  <si>
    <t>CURSO DE CAPACITAÇÃO PARA JARDINEIRO (ENCARGOS COMPLEMENTARES) - MENSALISTA</t>
  </si>
  <si>
    <t>CURSO DE CAPACITAÇÃO PARA LEITURISTA OU CADASTRISTA DE REDES DE ÁGUA (ENCARGOS COMPLEMENTARES) - MENSALISTA</t>
  </si>
  <si>
    <t>CURSO DE CAPACITAÇÃO PARA MOTORISTA DE CAMINHAO-CARRETA (ENCARGOS COMPLEMENTARES) - MENSALISTA</t>
  </si>
  <si>
    <t>CURSO DE CAPACITAÇÃO PARA MAÇARIQUEIRO (ENCARGOS COMPLEMENTARES) - MENSALISTA</t>
  </si>
  <si>
    <t>CURSO DE CAPACITAÇÃO PARA MARCENEIRO (ENCARGOS COMPLEMENTARES) - MENSALISTA</t>
  </si>
  <si>
    <t>CURSO DE CAPACITAÇÃO PARA MARMORISTA / GRANITEIRO (ENCARGOS COMPLEMENTARES) - MENSALISTA</t>
  </si>
  <si>
    <t>CURSO DE CAPACITAÇÃO PARA MOTORISTA DE CARRO DE PASSEIO (ENCARGOS COMPLEMENTARES) - MENSALISTA</t>
  </si>
  <si>
    <t>CURSO DE CAPACITAÇÃO PARA MECÂNICO DE EQUIPAMENTOS PESADOS (ENCARGOS COMPLEMENTARES) - MENSALISTA</t>
  </si>
  <si>
    <t>CURSO DE CAPACITAÇÃO PARA MECÂNICO DE REFRIGERAÇÃO (ENCARGOS COMPLEMENTARES) - MENSALISTA</t>
  </si>
  <si>
    <t>CURSO DE CAPACITAÇÃO PARA MOTORISTA DE ONIBUS / MICRO-ONIBUS (ENCARGOS COMPLEMENTARES) - MENSALISTA</t>
  </si>
  <si>
    <t>CURSO DE CAPACITAÇÃO PARA MOTORISTA OPERADOR DE CAMINHAO COM MUNCK (ENCARGOS COMPLEMENTARES) - MENSALISTA</t>
  </si>
  <si>
    <t>CURSO DE CAPACITAÇÃO PARA NIVELADOR (ENCARGOS COMPLEMENTARES) - MENSALISTA</t>
  </si>
  <si>
    <t>CURSO DE CAPACITAÇÃO PARA OPERADOR DE BATE-ESTACAS (ENCARGOS COMPLEMENTARES) - MENSALISTA</t>
  </si>
  <si>
    <t>CURSO DE CAPACITAÇÃO PARA OPERADOR DE BETONEIRA (ENCARGOS COMPLEMENTARES) - MENSALISTA</t>
  </si>
  <si>
    <t>CURSO DE CAPACITAÇÃO PARA OPERADOR DE BETONEIRA ESTACIONARIA / MISTURADOR (ENCARGOS COMPLEMENTARES) - MENSALISTA</t>
  </si>
  <si>
    <t>CURSO DE CAPACITAÇÃO PARA OPERADOR DE COMPRESSOR DE AR OU COMPRESSORISTA (ENCARGOS COMPLEMENTARES) - MENSALISTA</t>
  </si>
  <si>
    <t>CURSO DE CAPACITAÇÃO PARA OPERADOR DE DEMARCADORA DE FAIXAS DE TRAFEGO (ENCARGOS COMPLEMENTARES) - MENSALISTA</t>
  </si>
  <si>
    <t>CURSO DE CAPACITAÇÃO PARA OPERADOR DE ESCAVADEIRA (ENCARGOS COMPLEMENTARES) - MENSALISTA</t>
  </si>
  <si>
    <t>CURSO DE CAPACITAÇÃO PARA OPERADOR DE GUINCHO OU GUINCHEIRO (ENCARGOS COMPLEMENTARES) - MENSALISTA</t>
  </si>
  <si>
    <t>CURSO DE CAPACITAÇÃO PARA OPERADOR DE GUINDASTE (ENCARGOS COMPLEMENTARES) - MENSALISTA</t>
  </si>
  <si>
    <t>CURSO DE CAPACITAÇÃO PARA OPERADOR DE JATO ABRASIVO OU JATISTA (ENCARGOS COMPLEMENTARES) - MENSALISTA</t>
  </si>
  <si>
    <t>CURSO DE CAPACITAÇÃO PARA OPERADOR DE MAQUINAS E TRATORES DIVERSOS (ENCARGOS COMPLEMENTARES) - MENSALISTA</t>
  </si>
  <si>
    <t>CURSO DE CAPACITAÇÃO PARA OPERADOR DE MARTELETE OU MARTELETEIRO (ENCARGOS COMPLEMENTARES) - MENSALISTA</t>
  </si>
  <si>
    <t>CURSO DE CAPACITAÇÃO PARA OPERADOR DE MOTO SCRAPER (ENCARGOS COMPLEMENTARES) - MENSALISTA</t>
  </si>
  <si>
    <t>CURSO DE CAPACITAÇÃO PARA OPERADOR DE MOTONIVELADORA (ENCARGOS COMPLEMENTARES) - MENSALISTA</t>
  </si>
  <si>
    <t>CURSO DE CAPACITAÇÃO PARA OPERADOR DE PA CARREGADEIRA (ENCARGOS COMPLEMENTARES) - MENSALISTA</t>
  </si>
  <si>
    <t>CURSO DE CAPACITAÇÃO PARA OPERADOR DE PAVIMENTADORA / MESA VIBROACABADORA (ENCARGOS COMPLEMENTARES) - MENSALISTA</t>
  </si>
  <si>
    <t>CURSO DE CAPACITAÇÃO PARA OPERADOR DE ROLO COMPACTADOR (ENCARGOS COMPLEMENTARES) - MENSALISTA</t>
  </si>
  <si>
    <t>CURSO DE CAPACITAÇÃO PARA OPERADOR DE TRATOR - EXCLUSIVE AGROPECUARIA (ENCARGOS COMPLEMENTARES) - MENSALISTA</t>
  </si>
  <si>
    <t>CURSO DE CAPACITAÇÃO PARA OPERADOR DE USINA DE ASFALTO, DE SOLOS OU DE CONCRETO (ENCARGOS COMPLEMENTARES) - MENSALISTA</t>
  </si>
  <si>
    <t>CURSO DE CAPACITAÇÃO PARA PASTILHEIRO (ENCARGOS COMPLEMENTARES) - MENSALISTA</t>
  </si>
  <si>
    <t>CURSO DE CAPACITAÇÃO PARA PEDREIRO (ENCARGOS COMPLEMENTARES) - MENSALISTA</t>
  </si>
  <si>
    <t>CURSO DE CAPACITAÇÃO PARA PINTOR (ENCARGOS COMPLEMENTARES) - MENSALISTA</t>
  </si>
  <si>
    <t>CURSO DE CAPACITAÇÃO PARA PINTOR DE LETREIROS (ENCARGOS COMPLEMENTARES) - MENSALISTA</t>
  </si>
  <si>
    <t>CURSO DE CAPACITAÇÃO PARA PINTOR PARA TINTA EPOXI (ENCARGOS COMPLEMENTARES) - MENSALISTA</t>
  </si>
  <si>
    <t>CURSO DE CAPACITAÇÃO PARA POCEIRO / ESCAVADOR DE VALAS E TUBULOES (ENCARGOS COMPLEMENTARES) - MENSALISTA</t>
  </si>
  <si>
    <t>CURSO DE CAPACITAÇÃO PARA RASTELEIRO (ENCARGOS COMPLEMENTARES) - MENSALISTA</t>
  </si>
  <si>
    <t>CURSO DE CAPACITAÇÃO PARA SERRALHEIRO (ENCARGOS COMPLEMENTARES) - MENSALISTA</t>
  </si>
  <si>
    <t>CURSO DE CAPACITAÇÃO PARA SERVENTE DE OBRAS (ENCARGOS COMPLEMENTARES) - MENSALISTA</t>
  </si>
  <si>
    <t>CURSO DE CAPACITAÇÃO PARA SOLDADOR (ENCARGOS COMPLEMENTARES) - MENSALISTA</t>
  </si>
  <si>
    <t>CURSO DE CAPACITAÇÃO PARA SOLDADOR ELETRICO (ENCARGOS COMPLEMENTARES) - MENSALISTA</t>
  </si>
  <si>
    <t>CURSO DE CAPACITAÇÃO PARA TAQUEADOR OU TAQUEIRO (ENCARGOS COMPLEMENTARES) - MENSALISTA</t>
  </si>
  <si>
    <t>CURSO DE CAPACITAÇÃO PARA TECNICO EM LABORATORIO E CAMPO DE CONSTRUCAO CIVIL (ENCARGOS COMPLEMENTARES) - MENSALISTA</t>
  </si>
  <si>
    <t>CURSO DE CAPACITAÇÃO PARA TECNICO EM SONDAGEM (ENCARGOS COMPLEMENTARES) - MENSALISTA</t>
  </si>
  <si>
    <t>CURSO DE CAPACITAÇÃO PARA TELHADOR (ENCARGOS COMPLEMENTARES) - MENSALISTA</t>
  </si>
  <si>
    <t>CURSO DE CAPACITAÇÃO PARA VIDRACEIRO (ENCARGOS COMPLEMENTARES) - MENSALISTA</t>
  </si>
  <si>
    <t>CURSO DE CAPACITAÇÃO PARA VIGIA DIURNO (ENCARGOS COMPLEMENTARES) - MENSALISTA</t>
  </si>
  <si>
    <t>ENGENHEIRO CIVIL SENIOR COM ENCARGOS COMPLEMENTARES</t>
  </si>
  <si>
    <t>AJUDANTE DE ELETRICISTA COM ENCARGOS COMPLEMENTARES</t>
  </si>
  <si>
    <t>AJUDANTE DE ESTRUTURAS METÁLICAS COM ENCARGOS COMPLEMENTARES</t>
  </si>
  <si>
    <t>AJUDANTE DE SERRALHEIRO COM ENCARGOS COMPLEMENTARES</t>
  </si>
  <si>
    <t>ASSENTADOR DE MANILHAS COM ENCARGOS COMPLEMENTARES</t>
  </si>
  <si>
    <t>AUXILIAR DE LABORATORISTA DE SOLOS E DE CONCRETO COM ENCARGOS COMPLEMENTARES</t>
  </si>
  <si>
    <t>AUXILIAR DE PEDREIRO COM ENCARGOS COMPLEMENTARES</t>
  </si>
  <si>
    <t>AUXILIAR TÉCNICO / ASSISTENTE DE ENGENHARIA COM ENCARGOS COMPLEMENTARES</t>
  </si>
  <si>
    <t>AZULEJISTA OU LADRILHEIRO COM ENCARGOS COMPLEMENTARES</t>
  </si>
  <si>
    <t>BLASTER, DINAMITADOR OU CABO DE FORÇA COM ENCARGOS COMPLEMENTARES</t>
  </si>
  <si>
    <t>CARPINTEIRO AUXILIAR COM ENCARGOS COMPLEMENTARES</t>
  </si>
  <si>
    <t>CARPINTEIRO DE ESQUADRIAS COM ENCARGOS COMPLEMENTARES</t>
  </si>
  <si>
    <t>CAVOUQUEIRO OU OPERADOR DE PERFURATRIZ COM ENCARGOS COMPLEMENTARES</t>
  </si>
  <si>
    <t>ELETRICISTA DE MANUTENÇÃO INDUSTRIAL COM ENCARGOS COMPLEMENTARES</t>
  </si>
  <si>
    <t>INSTALADOR DE TUBULAÇÕES COM ENCARGOS COMPLEMENTARES</t>
  </si>
  <si>
    <t>LEITURISTA OU CADASTRISTA DE REDES DE ÁGUA COM ENCARGOS COMPLEMENTARES</t>
  </si>
  <si>
    <t>MAÇARIQUEIRO COM ENCARGOS COMPLEMENTARES</t>
  </si>
  <si>
    <t>MARMORISTA / GRANITEIRO COM ENCARGOS COMPLEMENTARES</t>
  </si>
  <si>
    <t>MECÂNICO DE EQUIPAMENTOS PESADOS COM ENCARGOS COMPLEMENTARES</t>
  </si>
  <si>
    <t>MONTADOR DE ELETROELETRÔNICO COM ENCARGOS COMPLEMENTARES</t>
  </si>
  <si>
    <t>MONTADOR DE ESTRUTURAS METÁLICAS COM ENCARGOS COMPLEMENTARES</t>
  </si>
  <si>
    <t>MONTADOR DE MÁQUINAS COM ENCARGOS COMPLEMENTARES</t>
  </si>
  <si>
    <t>MOTORISTA DE CAMINHÃO BASCULANTE COM ENCARGOS COMPLEMENTARES</t>
  </si>
  <si>
    <t>MOTORISTA DE CAMINHÃO CARRETA COM ENCARGOS COMPLEMENTARES</t>
  </si>
  <si>
    <t>MOTORISTA DE CARRO DE PASSEIO COM ENCARGOS COMPLEMENTARES</t>
  </si>
  <si>
    <t>MOTORISTA DE ÔNIBUS / MICRO-ÔNIBUS COM ENCARGOS COMPLEMENTARES</t>
  </si>
  <si>
    <t>MOTORISTA OPERADOR DE CAMINHÃO COM MUNCK COM ENCARGOS COMPLEMENTARES</t>
  </si>
  <si>
    <t>NIVELADOR  COM ENCARGOS COMPLEMENTARES</t>
  </si>
  <si>
    <t>OPERADOR DE BATE-ESTACA COM ENCARGOS COMPLEMENTARES</t>
  </si>
  <si>
    <t>OPERADOR DE BETONEIRA ESTACIONÁRIA COM ENCARGOS COMPLEMENTARES</t>
  </si>
  <si>
    <t>OPERADOR DE COMPRESSOR DE AR OU COMPRESSORISTA COM ENCARGOS COMPLEMENTARES</t>
  </si>
  <si>
    <t>OPERADOR DE DEMARCADORA DE FAIXAS DE TRÁFEGO COM ENCARGOS COMPLEMENTARES</t>
  </si>
  <si>
    <t>OPERADOR DE GUINCHO OU GUINCHEIRO COM ENCARGOS COMPLEMENTARES</t>
  </si>
  <si>
    <t>OPERADOR DE JATO ABRASIVO OU JATISTA COM ENCARGOS COMPLEMENTARES</t>
  </si>
  <si>
    <t>OPERADOR DE MÁQUINAS E TRATORES DIVERSOS COM ENCARGOS COMPLEMENTARES</t>
  </si>
  <si>
    <t>OPERADOR DE MOTO SCRAPER COM ENCARGOS COMPLEMENTARES</t>
  </si>
  <si>
    <t>OPERADOR DE PAVIMENTADORA / MESA VIBROACABADORA COM ENCARGOS COMPLEMENTARES</t>
  </si>
  <si>
    <t>OPERADOR DE TRATOR - EXCLUSIVE AGROPECUÁRIA COM ENCARGOS COMPLEMENTARES</t>
  </si>
  <si>
    <t>POCEIRO / ESCAVADOR DE VALAS COM ENCARGOS COMPLEMENTARES</t>
  </si>
  <si>
    <t>SERVENTE DE OBRAS COM ENCARGOS COMPLEMENTARES</t>
  </si>
  <si>
    <t>SOLDADOR ELÉTRICO COM ENCARGOS COMPLEMENTARES</t>
  </si>
  <si>
    <t>TÉCNICO DE LABORATÓRIO E CAMPO DE CONSTRUÇÃO COM ENCARGOS COMPLEMENTARES</t>
  </si>
  <si>
    <t>TÉCNICO EM SONDAGEM COM ENCARGOS COMPLEMENTARES</t>
  </si>
  <si>
    <t>TELHADOR COM ENCARGOS COMPLEMENTARES</t>
  </si>
  <si>
    <t>ACO CA-25, 16,0 MM, BARRA DE TRANSFERENCIA</t>
  </si>
  <si>
    <t>ARAME RECOZIDO 16 BWG, D = 1,65 MM (0,016 KG/M) OU 18 BWG, D = 1,25 MM (0,01 KG/M)</t>
  </si>
  <si>
    <t>ARGAMASSA COLANTE AC II</t>
  </si>
  <si>
    <t>ARGAMASSA COLANTE TIPO AC III</t>
  </si>
  <si>
    <t>ARGAMASSA COLANTE TIPO AC III E</t>
  </si>
  <si>
    <t>ARGAMASSA PARA REVESTIMENTO DECORATIVO MONOCAMADA</t>
  </si>
  <si>
    <t>BLOCO DE CONCRETO ESTRUTURAL 14 X 19 X 29 CM, FBK 10 MPA (NBR 6136)</t>
  </si>
  <si>
    <t>BLOCO DE CONCRETO ESTRUTURAL 14 X 19 X 29 CM, FBK 12 MPA (NBR 6136)</t>
  </si>
  <si>
    <t>BLOCO DE CONCRETO ESTRUTURAL 14 X 19 X 29 CM, FBK 14 MPA (NBR 6136)</t>
  </si>
  <si>
    <t>BLOCO DE CONCRETO ESTRUTURAL 14 X 19 X 29 CM, FBK 16 MPA (NBR 6136)</t>
  </si>
  <si>
    <t>BLOCO DE CONCRETO ESTRUTURAL 14 X 19 X 29 CM, FBK 4,5 MPA (NBR 6136)</t>
  </si>
  <si>
    <t>BLOCO DE CONCRETO ESTRUTURAL 14 X 19 X 29 CM, FBK 6 MPA (NBR 6136)</t>
  </si>
  <si>
    <t>BLOCO DE CONCRETO ESTRUTURAL 14 X 19 X 29 CM, FBK 8 MPA (NBR 6136)</t>
  </si>
  <si>
    <t>BLOCO DE CONCRETO ESTRUTURAL 14 X 19 X 34 CM, FBK 4,5 MPA (NBR 6136)</t>
  </si>
  <si>
    <t>BLOCO DE CONCRETO ESTRUTURAL 14 X 19 X 39 CM, FBK 10 MPA (NBR 6136)</t>
  </si>
  <si>
    <t>BLOCO DE CONCRETO ESTRUTURAL 14 X 19 X 39 CM, FBK 12 MPA (NBR 6136)</t>
  </si>
  <si>
    <t>BLOCO DE CONCRETO ESTRUTURAL 14 X 19 X 39 CM, FBK 14 MPA (NBR 6136)</t>
  </si>
  <si>
    <t>BLOCO DE CONCRETO ESTRUTURAL 14 X 19 X 39 CM, FBK 4,5 MPA (NBR 6136)</t>
  </si>
  <si>
    <t>BLOCO DE CONCRETO ESTRUTURAL 14 X 19 X 39 CM, FBK 6 MPA (NBR 6136)</t>
  </si>
  <si>
    <t>BLOCO DE CONCRETO ESTRUTURAL 14 X 19 X 39 CM, FBK 8 MPA (NBR 6136)</t>
  </si>
  <si>
    <t>BLOCO DE CONCRETO ESTRUTURAL 14 X 19 X 39, FCK 16 MPA (NBR 6136)</t>
  </si>
  <si>
    <t>BLOCO DE CONCRETO ESTRUTURAL 19 X 19 X 39 CM, FBK 10 MPA (NBR 6136)</t>
  </si>
  <si>
    <t>BLOCO DE CONCRETO ESTRUTURAL 19 X 19 X 39 CM, FBK 12 MPA (NBR 6136)</t>
  </si>
  <si>
    <t>BLOCO DE CONCRETO ESTRUTURAL 19 X 19 X 39 CM, FBK 14 MPA (NBR 6136)</t>
  </si>
  <si>
    <t>BLOCO DE CONCRETO ESTRUTURAL 19 X 19 X 39 CM, FBK 16 MPA (NBR 6136)</t>
  </si>
  <si>
    <t>BLOCO DE CONCRETO ESTRUTURAL 19 X 19 X 39 CM, FBK 4,5 MPA (NBR 6136)</t>
  </si>
  <si>
    <t>BLOCO DE CONCRETO ESTRUTURAL 19 X 19 X 39 CM, FBK 8 MPA (NBR 6136)</t>
  </si>
  <si>
    <t>BLOCO DE CONCRETO ESTRUTURAL 9 X 19 X 39 CM, FBK 4,5 MPA (NBR 6136)</t>
  </si>
  <si>
    <t>BLOCO DE VEDACAO CONCRETO APARENTE 9 X 19 X 39 CM (CLASSE C - NBR 6136)</t>
  </si>
  <si>
    <t>BLOCO DE VEDACAO CONCRETO 14 X 19 X 29 CM (CLASSE C - NBR 6136)</t>
  </si>
  <si>
    <t>BLOCO DE VEDACAO DE CONCRETO APARENTE 14 X 19 X 39 CM (CLASSE C - NBR 6136)</t>
  </si>
  <si>
    <t>BLOCO DE VEDACAO DE CONCRETO APARENTE 19 X 19 X 39 CM  (CLASSE C - NBR 6136)</t>
  </si>
  <si>
    <t>BLOCO DE VEDACAO DE CONCRETO 14 X 19 X 39 CM (CLASSE C - NBR 6136)</t>
  </si>
  <si>
    <t>BLOCO DE VEDACAO DE CONCRETO 19 X 19 X 39 CM (CLASSE C - NBR 6136)</t>
  </si>
  <si>
    <t>BLOCO DE VEDACAO DE CONCRETO, 9 X 19 X 39 CM (CLASSE C - NBR 6136)</t>
  </si>
  <si>
    <t>BLOQUETE/PISO DE CONCRETO - MODELO BLOCO PISOGRAMA/CONCREGRAMA 2 FUROS, DIMENSOES APROX. DE 35 CM X 15 CM E ESPESSURA DE 7 CM (+/- 1 CM), COR NATURAL</t>
  </si>
  <si>
    <t>BLOQUETE/PISO DE CONCRETO - MODELO PISOGRAMA/CONCREGRAMA/PAVI-GRADE/GRAMEIRO, DIMENSOES APROXIMADAS DE 60 CM X 45 CM E ESPESSURA DE 8 CM (+/- 1 CM), COR NATURAL</t>
  </si>
  <si>
    <t>BLOQUETE/PISO INTERTRAVADO DE CONCRETO - MODELO SEXTAVADO / HEXAGONAL, 25 CM X 25 CM, E = 10 CM, RESISTENCIA DE 35 MPA (NBR 9781), COR NATURAL</t>
  </si>
  <si>
    <t>BLOQUETE/PISO INTERTRAVADO DE CONCRETO - MODELO SEXTAVADO / HEXAGONAL, 25 CM X 25 CM, E = 6 CM, RESISTENCIA DE 35 MPA (NBR 9781), COR NATURAL</t>
  </si>
  <si>
    <t>BLOQUETE/PISO INTERTRAVADO DE CONCRETO - MODELO SEXTAVADO / HEXAGONAL, 25 CM X 25 CM, E = 8 CM, RESISTENCIA DE 35 MPA (NBR 9781), COR NATURAL</t>
  </si>
  <si>
    <t>CANALETA DE CONCRETO ESTRUTURAL 14 X 19 X 29 CM, FBK 14 MPA (NBR 6136)</t>
  </si>
  <si>
    <t>CANALETA DE CONCRETO ESTRUTURAL 14 X 19 X 29 CM, FBK 4,5 MPA (NBR 6136)</t>
  </si>
  <si>
    <t>CANALETA DE CONCRETO ESTRUTURAL 14 X 19 X 39 CM, FBK 14 MPA (NBR 6136)</t>
  </si>
  <si>
    <t>CANALETA DE CONCRETO ESTRUTURAL 14 X 19 X 39 CM, FBK 4,5 MPA (NBR 6136)</t>
  </si>
  <si>
    <t>CANALETA DE CONCRETO 14 X 19 X 19 CM (CLASSE C - NBR 6136)</t>
  </si>
  <si>
    <t>CANALETA DE CONCRETO 19 X 19 X 19 CM (CLASSE C - NBR 6136)</t>
  </si>
  <si>
    <t>CANALETA DE CONCRETO 9 X 19 X 19 CM (CLASSE C - NBR 6136)</t>
  </si>
  <si>
    <t>CHAPA/BOBINA LISA EM ALUMINIO, LIGA 1.200 - H14, QUALQUER ESPESSURA, QUALQUER LARGURA</t>
  </si>
  <si>
    <t>CONCRETO USINADO BOMBEAVEL, CLASSE DE RESISTENCIA C30, COM BRITA 0 E 1, SLUMP = 220 +/- 30 MM, EXCLUI SERVICO DE BOMBEAMENTO (NBR 8953)</t>
  </si>
  <si>
    <t>CUMEEIRA PARA TELHA DE CONCRETO, PARA 2 AGUAS DE TELHADO, COR CINZA, RENDIMENTO DE *3* TELHAS/M</t>
  </si>
  <si>
    <t>MEIA CANALETA DE CONCRETO ESTRUTURAL 14 X 19 X 19 CM, FBK 14 MPA (NBR 6136)</t>
  </si>
  <si>
    <t>MEIA CANALETA DE CONCRETO ESTRUTURAL 14 X 19 X 19 CM, FBK 4,5 MPA (NBR 6136)</t>
  </si>
  <si>
    <t>MEIO BLOCO DE CONCRETO ESTRUTURAL 14 X 19 X 14 CM, FBK 14 MPA (NBR 6136)</t>
  </si>
  <si>
    <t>MEIO BLOCO DE CONCRETO ESTRUTURAL 14 X 19 X 14 CM, FBK 4,5 MPA (NBR 6136)</t>
  </si>
  <si>
    <t>MEIO BLOCO DE CONCRETO ESTRUTURAL 14 X 19 X 19 CM, FBK 14 MPA (NBR 6136)</t>
  </si>
  <si>
    <t>MEIO BLOCO DE CONCRETO ESTRUTURAL 14 X 19 X 19 CM, FBK 4,5 MPA (NBR 6136)</t>
  </si>
  <si>
    <t>MEIO BLOCO DE CONCRETO ESTRUTURAL 14 X 19 X 34 CM, FBK 14 MPA (NBR 6136)</t>
  </si>
  <si>
    <t>MEIO BLOCO DE VEDACAO DE CONCRETO APARENTE 14 X 19 X 19 CM  (CLASSE C - NBR 6136)</t>
  </si>
  <si>
    <t>MEIO BLOCO DE VEDACAO DE CONCRETO APARENTE 19 X 19 X 19 CM (CLASSE C - NBR 6136)</t>
  </si>
  <si>
    <t>MEIO BLOCO DE VEDACAO DE CONCRETO APARENTE 9  X 19 X 19 CM (CLASSE C - NBR 6136)</t>
  </si>
  <si>
    <t>MEIO BLOCO DE VEDACAO DE CONCRETO 14 X 19 X 19 CM (CLASSE C - NBR 6136)</t>
  </si>
  <si>
    <t>MEIO BLOCO DE VEDACAO DE CONCRETO 19 X 19 X 19 CM (CLASSE C - NBR 6136)</t>
  </si>
  <si>
    <t>MEIO BLOCO DE VEDACAO DE CONCRETO 9 X 19 X 19 CM (CLASSE C - NBR 6136)</t>
  </si>
  <si>
    <t>QUADRO DE DISTRIBUICAO COM BARRAMENTO TRIFASICO, DE SOBREPOR, EM CHAPA DE ACO GALVANIZADO, PARA *42* DISJUNTORES DIN, 100 A</t>
  </si>
  <si>
    <t>TELHA DE CONCRETO TIPO CLASSICA, COR CINZA, COMPRIMENTO DE *42* CM,  RENDIMENTO DE *10* TELHAS/M2</t>
  </si>
  <si>
    <t>TELHA GALVALUME COM ISOLAMENTO TERMOACUSTICO EM ESPUMA RIGIDA DE POLIURETANO (PU) INJETADO, ESPESSURA DE 30 MM, DENSIDADE DE 35 KG/M3, COM DUAS FACES TRAPEZOIDAIS, ACABAMENTO NATURAL (NAO INCLUI ACESSORIOS DE FIXACAO)</t>
  </si>
  <si>
    <t>LIMPEZA ARMADURAS COM ESCOVA DE ACO</t>
  </si>
  <si>
    <t>LIMPEZA MANUAL DE POCOS VISITA</t>
  </si>
  <si>
    <t>LIMPEZA E DESOBSTRUCAO PV E CAIXA</t>
  </si>
  <si>
    <t>LIMPEZA E DESOBS REDES DN 100 A DN 400</t>
  </si>
  <si>
    <t>MURO TIPO 1: BLOCO/MOURAO/ARAME</t>
  </si>
  <si>
    <t>MURO TIPO 2: BLOCO/MOURAO/TELA /ARAME</t>
  </si>
  <si>
    <t>MURO TIPO 3: MOURAO/ARAME</t>
  </si>
  <si>
    <t>MURO TIPO 4: MOURAO/TELA/ARAME</t>
  </si>
  <si>
    <t>MURO TIPO 5: BLOCO DE CONCRETO APARENTE</t>
  </si>
  <si>
    <t>CERCA 6 FIOS ARAME LISO/MOURAO MADEIRA</t>
  </si>
  <si>
    <t>CERCA 6 FIOS ARAME FARPADO/MOURAO MADEIR</t>
  </si>
  <si>
    <t>REDE AGUA FOFO K-9 DN 80 ASFALTO</t>
  </si>
  <si>
    <t>REDE AGUA FOFO K-9 DN 80 ASFALTO S/F</t>
  </si>
  <si>
    <t>TUBO DE CONCRETO PARA REDES COLETORAS DE ESGOTO SANITÁRIO, DIÂMETRO DE 800 MM, JUNTA ELÁSTICA, INSTALADO EM LOCAL COM BAIXO NÍVEL DE INTERFERÊNCIAS - FORNECIMENTO E ASSENTAMENTO. AF_12/2015</t>
  </si>
  <si>
    <t>TUBO DE CONCRETO PARA REDES COLETORAS DE ESGOTO SANITÁRIO, DIÂMETRO DE 900 MM, JUNTA ELÁSTICA, INSTALADO EM LOCAL COM BAIXO NÍVEL DE INTERFERÊNCIAS - FORNECIMENTO E ASSENTAMENTO. AF_12/2015</t>
  </si>
  <si>
    <t>TUBO DE CONCRETO PARA REDES COLETORAS DE ESGOTO SANITÁRIO, DIÂMETRO DE 800 MM, JUNTA ELÁSTICA, INSTALADO EM LOCAL COM ALTO NÍVEL DE INTERFERÊNCIAS - FORNECIMENTO E ASSENTAMENTO. AF_12/2015</t>
  </si>
  <si>
    <t>TUBO DE CONCRETO PARA REDES COLETORAS DE ESGOTO SANITÁRIO, DIÂMETRO DE 900 MM, JUNTA ELÁSTICA, INSTALADO EM LOCAL COM ALTO NÍVEL DE INTERFERÊNCIAS - FORNECIMENTO E ASSENTAMENTO. AF_12/2015</t>
  </si>
  <si>
    <t>KIT DE PORTA DE MADEIRA PARA PINTURA, SEMI-OCA (PESADA OU SUPERPESADA), PADRÃO MÉDIO, 80X210CM, ESPESSURA DE 3,5CM, ITENS INCLUSOS: DOBRADIÇAS, MONTAGEM E INSTALAÇÃO DO BATENTE, FECHADURA COM EXECUÇÃO DO FURO - FORNECIMENTO E INSTALAÇÃO. AF_12/2019</t>
  </si>
  <si>
    <t>KIT DE PORTA DE MADEIRA PARA PINTURA, SEMI-OCA (PESADA OU SUPERPESADA), PADRÃO MÉDIO, 90X210CM, ESPESSURA DE 3,5CM, ITENS INCLUSOS: DOBRADIÇAS, MONTAGEM E INSTALAÇÃO DO BATENTE, FECHADURA COM EXECUÇÃO DO FURO - FORNECIMENTO E INSTALAÇÃO. AF_12/2019</t>
  </si>
  <si>
    <t>KIT DE PORTA DE MADEIRA PARA PINTURA, SEMI-OCA (PESADA OU SUPERPESADA), PADRÃO MÉDIO, 80X210CM, ESPESSURA DE 3,5CM, ITENS INCLUSOS: DOBRADIÇAS, MONTAGEM E INSTALAÇÃO DO BATENTE, SEM FECHADURA - FORNECIMENTO E INSTALAÇÃO. AF_12/2019</t>
  </si>
  <si>
    <t>KIT DE PORTA DE MADEIRA PARA PINTURA, SEMI-OCA (PESADA OU SUPERPESADA), PADRÃO MÉDIO, 90X210CM, ESPESSURA DE 3,5CM, ITENS INCLUSOS: DOBRADIÇAS, MONTAGEM E INSTALAÇÃO DO BATENTE, SEM FECHADURA - FORNECIMENTO E INSTALAÇÃO. AF_12/2019</t>
  </si>
  <si>
    <t>KIT DE PORTA DE MADEIRA PARA PINTURA, SEMI-OCA (PESADA OU SUPERPESADA), PADRÃO POPULAR, 80X210CM, ESPESSURA DE 3,5CM, ITENS INCLUSOS: DOBRADIÇAS, MONTAGEM E INSTALAÇÃO DO BATENTE, FECHADURA COM EXECUÇÃO DO FURO - FORNECIMENTO E INSTALAÇÃO. AF_12/2019</t>
  </si>
  <si>
    <t>KIT DE PORTA DE MADEIRA PARA PINTURA, SEMI-OCA (PESADA OU SUPERPESADA), PADRÃO POPULAR, 90X210CM, ESPESSURA DE 3,5CM, ITENS INCLUSOS: DOBRADIÇAS, MONTAGEM E INSTALAÇÃO DO BATENTE, FECHADURA COM EXECUÇÃO DO FURO - FORNECIMENTO E INSTALAÇÃO. AF_12/2019</t>
  </si>
  <si>
    <t>KIT DE PORTA DE MADEIRA PARA PINTURA, SEMI-OCA (PESADA OU SUPERPESADA), PADRÃO POPULAR, 80X210CM, ESPESSURA DE 3,5CM, ITENS INCLUSOS: DOBRADIÇAS, MONTAGEM E INSTALAÇÃO DO BATENTE, SEM FECHADURA - FORNECIMENTO E INSTALAÇÃO. AF_12/2019</t>
  </si>
  <si>
    <t>KIT DE PORTA DE MADEIRA PARA PINTURA, SEMI-OCA (PESADA OU SUPERPESADA), PADRÃO POPULAR, 90X210CM, ESPESSURA DE 3,5CM, ITENS INCLUSOS: DOBRADIÇAS, MONTAGEM E INSTALAÇÃO DO BATENTE, SEM FECHADURA - FORNECIMENTO E INSTALAÇÃO. AF_12/2019</t>
  </si>
  <si>
    <t>ENTRADA DE ENERGIA ELÉTRICA, AÉREA, MONOFÁSICA, COM CAIXA DE SOBREPOR, CABO DE 10 MM2 E DISJUNTOR DIN 50A (NÃO INCLUSO O POSTE DE CONCRETO). AF_07/2020_P</t>
  </si>
  <si>
    <t>ENTRADA DE ENERGIA ELÉTRICA, AÉREA, MONOFÁSICA, COM CAIXA DE SOBREPOR, CABO DE 16 MM2 E DISJUNTOR DIN 50A (NÃO INCLUSO O POSTE DE CONCRETO). AF_07/2020_P</t>
  </si>
  <si>
    <t>ENTRADA DE ENERGIA ELÉTRICA, AÉREA, MONOFÁSICA, COM CAIXA DE SOBREPOR, CABO DE 25 MM2 E DISJUNTOR DIN 50A (NÃO INCLUSO O POSTE DE CONCRETO). AF_07/2020_P</t>
  </si>
  <si>
    <t>ENTRADA DE ENERGIA ELÉTRICA, AÉREA, MONOFÁSICA, COM CAIXA DE SOBREPOR, CABO DE 35 MM2 E DISJUNTOR DIN 50A (NÃO INCLUSO O POSTE DE CONCRETO). AF_07/2020_P</t>
  </si>
  <si>
    <t>ENTRADA DE ENERGIA ELÉTRICA, AÉREA, MONOFÁSICA, COM CAIXA DE EMBUTIR, CABO DE 10 MM2 E DISJUNTOR DIN 50A (NÃO INCLUSO O POSTE DE CONCRETO). AF_07/2020_P</t>
  </si>
  <si>
    <t>ENTRADA DE ENERGIA ELÉTRICA, AÉREA, MONOFÁSICA, COM CAIXA DE EMBUTIR, CABO DE 16 MM2 E DISJUNTOR DIN 50A (NÃO INCLUSO O POSTE DE CONCRETO). AF_07/2020_P</t>
  </si>
  <si>
    <t>ENTRADA DE ENERGIA ELÉTRICA, AÉREA, MONOFÁSICA, COM CAIXA DE EMBUTIR, CABO DE 25 MM2 E DISJUNTOR DIN 50A (NÃO INCLUSO O POSTE DE CONCRETO). AF_07/2020_P</t>
  </si>
  <si>
    <t>ENTRADA DE ENERGIA ELÉTRICA, AÉREA, MONOFÁSICA, COM CAIXA DE EMBUTIR, CABO DE 35 MM2 E DISJUNTOR DIN 50A (NÃO INCLUSO O POSTE DE CONCRETO). AF_07/2020_P</t>
  </si>
  <si>
    <t>ENTRADA DE ENERGIA ELÉTRICA, AÉREA, BIFÁSICA, COM CAIXA DE SOBREPOR, CABO DE 10 MM2 E DISJUNTOR DIN 50A (NÃO INCLUSO O POSTE DE CONCRETO). AF_07/2020_P</t>
  </si>
  <si>
    <t>ENTRADA DE ENERGIA ELÉTRICA, AÉREA, BIFÁSICA, COM CAIXA DE SOBREPOR, CABO DE 16 MM2 E DISJUNTOR DIN 50A (NÃO INCLUSO O POSTE DE CONCRETO). AF_07/2020_P</t>
  </si>
  <si>
    <t>ENTRADA DE ENERGIA ELÉTRICA, AÉREA, BIFÁSICA, COM CAIXA DE SOBREPOR, CABO DE 25 MM2 E DISJUNTOR DIN 50A (NÃO INCLUSO O POSTE DE CONCRETO). AF_07/2020_P</t>
  </si>
  <si>
    <t>ENTRADA DE ENERGIA ELÉTRICA, AÉREA, BIFÁSICA, COM CAIXA DE SOBREPOR, CABO DE 35 MM2 E DISJUNTOR DIN 50A (NÃO INCLUSO O POSTE DE CONCRETO). AF_07/2020_P</t>
  </si>
  <si>
    <t>ENTRADA DE ENERGIA ELÉTRICA, AÉREA, BIFÁSICA, COM CAIXA DE EMBUTIR, CABO DE 10 MM2 E DISJUNTOR DIN 50A (NÃO INCLUSO O POSTE DE CONCRETO). AF_07/2020_P</t>
  </si>
  <si>
    <t>ENTRADA DE ENERGIA ELÉTRICA, AÉREA, BIFÁSICA, COM CAIXA DE EMBUTIR, CABO DE 16 MM2 E DISJUNTOR DIN 50A (NÃO INCLUSO O POSTE DE CONCRETO). AF_07/2020_P</t>
  </si>
  <si>
    <t>ENTRADA DE ENERGIA ELÉTRICA, AÉREA, BIFÁSICA, COM CAIXA DE EMBUTIR, CABO DE 25 MM2 E DISJUNTOR DIN 50A (NÃO INCLUSO O POSTE DE CONCRETO). AF_07/2020_P</t>
  </si>
  <si>
    <t>ENTRADA DE ENERGIA ELÉTRICA, AÉREA, BIFÁSICA, COM CAIXA DE EMBUTIR, CABO DE 35 MM2 E DISJUNTOR DIN 50A (NÃO INCLUSO O POSTE DE CONCRETO). AF_07/2020_P</t>
  </si>
  <si>
    <t>ENTRADA DE ENERGIA ELÉTRICA, AÉREA, TRIFÁSICA, COM CAIXA DE SOBREPOR, CABO DE 10 MM2 E DISJUNTOR DIN 50A (NÃO INCLUSO O POSTE DE CONCRETO). AF_07/2020_P</t>
  </si>
  <si>
    <t>ENTRADA DE ENERGIA ELÉTRICA, AÉREA, TRIFÁSICA, COM CAIXA DE SOBREPOR, CABO DE 16 MM2 E DISJUNTOR DIN 50A (NÃO INCLUSO O POSTE DE CONCRETO). AF_07/2020_P</t>
  </si>
  <si>
    <t>ENTRADA DE ENERGIA ELÉTRICA, AÉREA, TRIFÁSICA, COM CAIXA DE SOBREPOR, CABO DE 25 MM2 E DISJUNTOR DIN 50A (NÃO INCLUSO O POSTE DE CONCRETO). AF_07/2020_P</t>
  </si>
  <si>
    <t>ENTRADA DE ENERGIA ELÉTRICA, AÉREA, TRIFÁSICA, COM CAIXA DE SOBREPOR, CABO DE 35 MM2 E DISJUNTOR DIN 50A (NÃO INCLUSO O POSTE DE CONCRETO). AF_07/2020_P</t>
  </si>
  <si>
    <t>ENTRADA DE ENERGIA ELÉTRICA, AÉREA, TRIFÁSICA, COM CAIXA DE EMBUTIR, CABO DE 10 MM2 E DISJUNTOR DIN 50A (NÃO INCLUSO O POSTE DE CONCRETO). AF_07/2020</t>
  </si>
  <si>
    <t>ENTRADA DE ENERGIA ELÉTRICA, AÉREA, TRIFÁSICA, COM CAIXA DE EMBUTIR, CABO DE 16 MM2 E DISJUNTOR DIN 50A (NÃO INCLUSO O POSTE DE CONCRETO). AF_07/2020</t>
  </si>
  <si>
    <t>ENTRADA DE ENERGIA ELÉTRICA, AÉREA, TRIFÁSICA, COM CAIXA DE EMBUTIR, CABO DE 25 MM2 E DISJUNTOR DIN 50A (NÃO INCLUSO O POSTE DE CONCRETO). AF_07/2020</t>
  </si>
  <si>
    <t>ENTRADA DE ENERGIA ELÉTRICA, AÉREA, TRIFÁSICA, COM CAIXA DE EMBUTIR, CABO DE 35 MM2 E DISJUNTOR DIN 50A (NÃO INCLUSO O POSTE DE CONCRETO). AF_07/2020</t>
  </si>
  <si>
    <t>ENTRADA DE ENERGIA ELÉTRICA, SUBTERRÂNEA, MONOFÁSICA, COM CAIXA DE SOBREPOR, CABO DE 10 MM2 E DISJUNTOR DIN 50A (NÃO INCLUSA MURETA DE ALVENARIA). AF_07/2020_P</t>
  </si>
  <si>
    <t>ENTRADA DE ENERGIA ELÉTRICA, SUBTERRÂNEA, MONOFÁSICA, COM CAIXA DE SOBREPOR, CABO DE 16 MM2 E DISJUNTOR DIN 50A (NÃO INCLUSA MURETA DE ALVENARIA). AF_07/2020_P</t>
  </si>
  <si>
    <t>ENTRADA DE ENERGIA ELÉTRICA, SUBTERRÂNEA, MONOFÁSICA, COM CAIXA DE SOBREPOR, CABO DE 25 MM2 E DISJUNTOR DIN 50A (NÃO INCLUSA MURETA DE ALVENARIA). AF_07/2020_P</t>
  </si>
  <si>
    <t>ENTRADA DE ENERGIA ELÉTRICA, SUBTERRÂNEA, MONOFÁSICA, COM CAIXA DE SOBREPOR, CABO DE 35 MM2 E DISJUNTOR DIN 50A (NÃO INCLUSA MURETA DE ALVENARIA). AF_07/2020_P</t>
  </si>
  <si>
    <t>ENTRADA DE ENERGIA ELÉTRICA, SUBTERRÂNEA, MONOFÁSICA, COM CAIXA DE EMBUTIR, CABO DE 10 MM2 E DISJUNTOR DIN 50A (NÃO INCLUSA MURETA DE ALVENARIA). AF_07/2020_P</t>
  </si>
  <si>
    <t>ENTRADA DE ENERGIA ELÉTRICA, SUBTERRÂNEA, MONOFÁSICA, COM CAIXA DE EMBUTIR, CABO DE 16 MM2 E DISJUNTOR DIN 50A (NÃO INCLUSA MURETA DE ALVENARIA). AF_07/2020_P</t>
  </si>
  <si>
    <t>ENTRADA DE ENERGIA ELÉTRICA, SUBTERRÂNEA, MONOFÁSICA, COM CAIXA DE EMBUTIR, CABO DE 25 MM2 E DISJUNTOR DIN 50A (NÃO INCLUSA MURETA DE ALVENARIA). AF_07/2020_P</t>
  </si>
  <si>
    <t>ENTRADA DE ENERGIA ELÉTRICA, SUBTERRÂNEA, MONOFÁSICA, COM CAIXA DE EMBUTIR, CABO DE 35 MM2 E DISJUNTOR DIN 50A (NÃO INCLUSA MURETA DE ALVENARIA). AF_07/2020_P</t>
  </si>
  <si>
    <t>ENTRADA DE ENERGIA ELÉTRICA, SUBTERRÂNEA, BIFÁSICA, COM CAIXA DE SOBREPOR, CABO DE 10 MM2 E DISJUNTOR DIN 50A (NÃO INCLUSA MURETA DE ALVENARIA). AF_07/2020_P</t>
  </si>
  <si>
    <t>ENTRADA DE ENERGIA ELÉTRICA, SUBTERRÂNEA, BIFÁSICA, COM CAIXA DE SOBREPOR, CABO DE 16 MM2 E DISJUNTOR DIN 50A (NÃO INCLUSA MURETA DE ALVENARIA). AF_07/2020_P</t>
  </si>
  <si>
    <t>ENTRADA DE ENERGIA ELÉTRICA, SUBTERRÂNEA, BIFÁSICA, COM CAIXA DE SOBREPOR, CABO DE 25 MM2 E DISJUNTOR DIN 50A (NÃO INCLUSA MURETA DE ALVENARIA). AF_07/2020_P</t>
  </si>
  <si>
    <t>ENTRADA DE ENERGIA ELÉTRICA, SUBTERRÂNEA, BIFÁSICA, COM CAIXA DE SOBREPOR, CABO DE 35 MM2 E DISJUNTOR DIN 50A (NÃO INCLUSA MURETA DE ALVENARIA). AF_07/2020_P</t>
  </si>
  <si>
    <t>ENTRADA DE ENERGIA ELÉTRICA, SUBTERRÂNEA, BIFÁSICA, COM CAIXA DE EMBUTIR, CABO DE 10 MM2 E DISJUNTOR DIN 50A (NÃO INCLUSA MURETA DE ALVENARIA). AF_07/2020_P</t>
  </si>
  <si>
    <t>ENTRADA DE ENERGIA ELÉTRICA, SUBTERRÂNEA, BIFÁSICA, COM CAIXA DE EMBUTIR, CABO DE 16 MM2 E DISJUNTOR DIN 50A (NÃO INCLUSA MURETA DE ALVENARIA). AF_07/2020_P</t>
  </si>
  <si>
    <t>ENTRADA DE ENERGIA ELÉTRICA, SUBTERRÂNEA, BIFÁSICA, COM CAIXA DE EMBUTIR, CABO DE 25 MM2 E DISJUNTOR DIN 50A (NÃO INCLUSA MURETA DE ALVENARIA). AF_07/2020_P</t>
  </si>
  <si>
    <t>ENTRADA DE ENERGIA ELÉTRICA, SUBTERRÂNEA, BIFÁSICA, COM CAIXA DE EMBUTIR, CABO DE 35 MM2 E DISJUNTOR DIN 50A (NÃO INCLUSA MURETA DE ALVENARIA). AF_07/2020_P</t>
  </si>
  <si>
    <t>ENTRADA DE ENERGIA ELÉTRICA, SUBTERRÂNEA, TRIFÁSICA, COM CAIXA DE SOBREPOR, CABO DE 10 MM2 E DISJUNTOR DIN 50A (NÃO INCLUSA MURETA DE ALVENARIA). AF_07/2020_P</t>
  </si>
  <si>
    <t>ENTRADA DE ENERGIA ELÉTRICA, SUBTERRÂNEA, TRIFÁSICA, COM CAIXA DE SOBREPOR, CABO DE 16 MM2 E DISJUNTOR DIN 50A (NÃO INCLUSA MURETA DE ALVENARIA). AF_07/2020_P</t>
  </si>
  <si>
    <t>ENTRADA DE ENERGIA ELÉTRICA, SUBTERRÂNEA, TRIFÁSICA, COM CAIXA DE SOBREPOR, CABO DE 25 MM2 E DISJUNTOR DIN 50A (NÃO INCLUSA MURETA DE ALVENARIA). AF_07/2020_P</t>
  </si>
  <si>
    <t>ENTRADA DE ENERGIA ELÉTRICA, SUBTERRÂNEA, TRIFÁSICA, COM CAIXA DE SOBREPOR, CABO DE 35 MM2 E DISJUNTOR DIN 50A (NÃO INCLUSA MURETA DE ALVENARIA). AF_07/2020_P</t>
  </si>
  <si>
    <t>ENTRADA DE ENERGIA ELÉTRICA, SUBTERRÂNEA, TRIFÁSICA, COM CAIXA DE EMBUTIR, CABO DE 10 MM2 E DISJUNTOR DIN 50A (NÃO INCLUSA MURETA DE ALVENARIA). AF_07/2020</t>
  </si>
  <si>
    <t>ENTRADA DE ENERGIA ELÉTRICA, SUBTERRÂNEA, TRIFÁSICA, COM CAIXA DE EMBUTIR, CABO DE 16 MM2 E DISJUNTOR DIN 50A (NÃO INCLUSA MURETA DE ALVENARIA). AF_07/2020</t>
  </si>
  <si>
    <t>ENTRADA DE ENERGIA ELÉTRICA, SUBTERRÂNEA, TRIFÁSICA, COM CAIXA DE EMBUTIR, CABO DE 25 MM2 E DISJUNTOR DIN 50A (NÃO INCLUSA MURETA DE ALVENARIA). AF_07/2020</t>
  </si>
  <si>
    <t>ENTRADA DE ENERGIA ELÉTRICA, SUBTERRÂNEA, TRIFÁSICA, COM CAIXA DE EMBUTIR, CABO DE 35 MM2 E DISJUNTOR DIN 50A (NÃO INCLUSA MURETA DE ALVENARIA). AF_07/2020</t>
  </si>
  <si>
    <t>APARELHO SINALIZADOR DE SAÍDA DE GARAGEM, COM CÉLULA FOTOELÉTRICA - FORNECIMENTO E INSTALAÇÃO. AF_07/2020</t>
  </si>
  <si>
    <t>ARMAÇÃO SECUNDÁRIA, COM 1 ESTRIBO E 1 ISOLADOR - FORNECIMENTO E INSTALAÇÃO. AF_07/2020</t>
  </si>
  <si>
    <t>ARMAÇÃO SECUNDÁRIA, COM 2 ESTRIBOS E 2 ISOLADORES - FORNECIMENTO E INSTALAÇÃO. AF_07/2020</t>
  </si>
  <si>
    <t>ARMAÇÃO SECUNDÁRIA, COM 3 ESTRIBOS E 3 ISOLADORES - FORNECIMENTO E INSTALAÇÃO. AF_07/2020</t>
  </si>
  <si>
    <t>ARMAÇÃO SECUNDÁRIA, COM 4 ESTRIBOS E 4 ISOLADORES - FORNECIMENTO E INSTALAÇÃO. AF_07/2020</t>
  </si>
  <si>
    <t>ARMAÇÃO SECUNDÁRIA, COM 1 ESTRIBO, SEM ISOLADOR - FORNECIMENTO E INSTALAÇÃO. AF_07/2020</t>
  </si>
  <si>
    <t>ARMAÇÃO SECUNDÁRIA, COM 2 ESTRIBOS, SEM ISOLADOR - FORNECIMENTO E INSTALAÇÃO. AF_07/2020</t>
  </si>
  <si>
    <t>ARMAÇÃO SECUNDÁRIA, COM 3 ESTRIBOS, SEM ISOLADOR - FORNECIMENTO E INSTALAÇÃO. AF_07/2020</t>
  </si>
  <si>
    <t>ARMAÇÃO SECUNDÁRIA, COM 4 ESTRIBOS, SEM ISOLADOR - FORNECIMENTO E INSTALAÇÃO. AF_07/2020</t>
  </si>
  <si>
    <t>ISOLADOR, TIPO PINO, PARA TENSÃO 15 KV - FORNECIMENTO E INSTALAÇÃO. AF_07/2020</t>
  </si>
  <si>
    <t>ISOLADOR, TIPO DISCO, PARA TENSÃO 15 KV - FORNECIMENTO E INSTALAÇÃO. AF_07/2020</t>
  </si>
  <si>
    <t>ISOLADOR, TIPO ROLDANA, PARA BAIXA TENSÃO - FORNECIMENTO E INSTALAÇÃO. AF_07/2020</t>
  </si>
  <si>
    <t>GRAMPO PARALELO METÁLICO, PARA REDES AÉREAS DE DISTRIBUIÇÃO DE ENERGIA ELÉTRICA DE BAIXA TENSÃO - FORNECIMENTO E INSTALAÇÃO. AF_07/2020</t>
  </si>
  <si>
    <t>ALÇA PREFORMADA DE DISTRIBUIÇÃO, EM  AÇO GALVANIZADO, AWG 1 - FORNECIMENTO E INSTALAÇÃO. AF_07/2020</t>
  </si>
  <si>
    <t>ALÇA PREFORMADA DE DISTRIBUIÇÃO, EM  AÇO GALVANIZADO, AWG 2 - FORNECIMENTO E INSTALAÇÃO. AF_07/2020</t>
  </si>
  <si>
    <t>ALÇA PREFORMADA DE DISTRIBUIÇÃO, EM  AÇO GALVANIZADO, AWG 4 - FORNECIMENTO E INSTALAÇÃO. AF_07/2020</t>
  </si>
  <si>
    <t>ALÇA PREFORMADA DE DISTRIBUIÇÃO, EM  AÇO GALVANIZADO, AWG 6 - FORNECIMENTO E INSTALAÇÃO. AF_07/2020</t>
  </si>
  <si>
    <t>CABO DE COBRE FLEXÍVEL ISOLADO, 10 MM², 0,6/1,0 KV, PARA REDE AÉREA DE DISTRIBUIÇÃO DE ENERGIA ELÉTRICA DE BAIXA TENSÃO - FORNECIMENTO E INSTALAÇÃO. AF_07/2020</t>
  </si>
  <si>
    <t>CABO DE COBRE FLEXÍVEL ISOLADO, 16 MM², 0,6/1,0 KV, PARA REDE AÉREA DE DISTRIBUIÇÃO DE ENERGIA ELÉTRICA DE BAIXA TENSÃO - FORNECIMENTO E INSTALAÇÃO. AF_07/2020</t>
  </si>
  <si>
    <t>CABO DE COBRE FLEXÍVEL ISOLADO, 25 MM², 0,6/1,0 KV, PARA REDE AÉREA DE DISTRIBUIÇÃO DE ENERGIA ELÉTRICA DE BAIXA TENSÃO - FORNECIMENTO E INSTALAÇÃO. AF_07/2020</t>
  </si>
  <si>
    <t>CABO DE COBRE FLEXÍVEL ISOLADO, 35 MM², 0,6/1,0 KV, PARA REDE AÉREA DE DISTRIBUIÇÃO DE ENERGIA ELÉTRICA DE BAIXA TENSÃO - FORNECIMENTO E INSTALAÇÃO. AF_07/2020</t>
  </si>
  <si>
    <t>CABO DE COBRE FLEXÍVEL ISOLADO, 50 MM², 0,6/1,0 KV, PARA REDE AÉREA DE DISTRIBUIÇÃO DE ENERGIA ELÉTRICA DE BAIXA TENSÃO - FORNECIMENTO E INSTALAÇÃO. AF_07/2020</t>
  </si>
  <si>
    <t>CABO DE COBRE FLEXÍVEL ISOLADO, 70 MM², 0,6/1,0 KV, PARA REDE AÉREA DE DISTRIBUIÇÃO DE ENERGIA ELÉTRICA DE BAIXA TENSÃO - FORNECIMENTO E INSTALAÇÃO. AF_07/2020</t>
  </si>
  <si>
    <t>CABO DE COBRE FLEXÍVEL ISOLADO, 95 MM², 0,6/1,0 KV, PARA REDE AÉREA DE DISTRIBUIÇÃO DE ENERGIA ELÉTRICA DE BAIXA TENSÃO - FORNECIMENTO E INSTALAÇÃO. AF_07/2020</t>
  </si>
  <si>
    <t>CABO DE COBRE FLEXÍVEL ISOLADO, 120 MM², 0,6/1,0 KV, PARA REDE AÉREA DE DISTRIBUIÇÃO DE ENERGIA ELÉTRICA DE BAIXA TENSÃO - FORNECIMENTO E INSTALAÇÃO. AF_07/2020</t>
  </si>
  <si>
    <t>ESCAVAÇÃO HORIZONTAL EM SOLO DE 1A CATEGORIA COM TRATOR DE ESTEIRAS (100HP/LÂMINA: 2,19M3). AF_07/2020</t>
  </si>
  <si>
    <t>ESCAVAÇÃO HORIZONTAL EM SOLO DE 1A CATEGORIA COM TRATOR DE ESTEIRAS (150HP/LÂMINA: 3,18M3). AF_07/2020</t>
  </si>
  <si>
    <t>ESCAVAÇÃO HORIZONTAL EM SOLO DE 1A CATEGORIA COM TRATOR DE ESTEIRAS (170HP/LÂMINA: 5,20M3). AF_07/2020</t>
  </si>
  <si>
    <t>ESCAVAÇÃO HORIZONTAL EM SOLO DE 1A CATEGORIA COM TRATOR DE ESTEIRAS (347HP/LÂMINA: 8,70M3). AF_07/2020</t>
  </si>
  <si>
    <t>ESCAVAÇÃO HORIZONTAL EM SOLO DE 1A CATEGORIA COM TRATOR DE ESTEIRAS (125HP/LÂMINA: 2,70M3). AF_07/2020</t>
  </si>
  <si>
    <t>ESCAVAÇÃO HORIZONTAL, INCLUINDO ESCARIFICAÇÃO EM SOLO DE 2A CATEGORIA COM TRATOR DE ESTEIRAS (100HP/LÂMINA: 2,19M3). AF_07/2020</t>
  </si>
  <si>
    <t>ESCAVAÇÃO HORIZONTAL, INCLUINDO ESCARIFICAÇÃO EM SOLO DE 2A CATEGORIA COM TRATOR DE ESTEIRAS (150HP/LÂMINA: 3,18M3). AF_07/2020</t>
  </si>
  <si>
    <t>ESCAVAÇÃO HORIZONTAL, INCLUINDO ESCARIFICAÇÃO EM SOLO DE 2A CATEGORIA COM TRATOR DE ESTEIRAS (170HP/LÂMINA: 5,20M3). AF_07/2020</t>
  </si>
  <si>
    <t>ESCAVAÇÃO HORIZONTAL, INCLUINDO ESCARIFICAÇÃO EM SOLO DE 2A CATEGORIA COM TRATOR DE ESTEIRAS (347HP/LÂMINA: 8,70M3). AF_07/2020</t>
  </si>
  <si>
    <t>ESCAVAÇÃO HORIZONTAL, INCLUINDO ESCARIFICAÇÃO EM SOLO DE 2A CATEGORIA COM TRATOR DE ESTEIRAS (125HP/LÂMINA: 2,70M3). AF_07/2020</t>
  </si>
  <si>
    <t>ESCAVAÇÃO HORIZONTAL, INCLUINDO CARGA E DESCARGA EM SOLO DE 1A CATEGORIA COM TRATOR DE ESTEIRAS (100HP/LÂMINA: 2,19M3). AF_07/2020</t>
  </si>
  <si>
    <t>ESCAVAÇÃO HORIZONTAL, INCLUINDO CARGA E DESCARGA EM SOLO DE 1A CATEGORIA COM TRATOR DE ESTEIRAS (150HP/LÂMINA: 3,18M3). AF_07/2020</t>
  </si>
  <si>
    <t>ESCAVAÇÃO HORIZONTAL, INCLUINDO CARGA E DESCARGA EM SOLO DE 1A CATEGORIA COM TRATOR DE ESTEIRAS (170HP/LÂMINA: 5,20M3). AF_07/2020</t>
  </si>
  <si>
    <t>ESCAVAÇÃO HORIZONTAL, INCLUINDO CARGA E DESCARGA EM SOLO DE 1A CATEGORIA COM TRATOR DE ESTEIRAS (347HP/LÂMINA: 8,70M3). AF_07/2020</t>
  </si>
  <si>
    <t>ESCAVAÇÃO HORIZONTAL, INCLUINDO CARGA E DESCARGA EM SOLO DE 1A CATEGORIA COM TRATOR DE ESTEIRAS (125HP/LÂMINA: 2,70M3). AF_07/2020</t>
  </si>
  <si>
    <t>ESCAVAÇÃO HORIZONTAL, INCLUINDO ESCARIFICAÇÃO, CARGA E DESCARGA EM SOLO DE 2A CATEGORIA COM TRATOR DE ESTEIRAS (100HP/LÂMINA: 2,19M3). AF_07/2020</t>
  </si>
  <si>
    <t>ESCAVAÇÃO HORIZONTAL, INCLUINDO ESCARIFICAÇÃO, CARGA E DESCARGA EM SOLO DE 2A CATEGORIA COM TRATOR DE ESTEIRAS (150HP/LÂMINA: 3,18M3). AF_07/2020</t>
  </si>
  <si>
    <t>ESCAVAÇÃO HORIZONTAL, INCLUINDO ESCARIFICAÇÃO, CARGA E DESCARGA EM SOLO DE 2A CATEGORIA COM TRATOR DE ESTEIRAS (170HP/LÂMINA: 5,20M3). AF_07/2020</t>
  </si>
  <si>
    <t>ESCAVAÇÃO HORIZONTAL, INCLUINDO ESCARIFICAÇÃO, CARGA E DESCARGA EM SOLO DE 2A CATEGORIA COM TRATOR DE ESTEIRAS (347HP/LÂMINA: 8,70M3). AF_07/2020</t>
  </si>
  <si>
    <t>ESCAVAÇÃO HORIZONTAL, INCLUINDO ESCARIFICAÇÃO, CARGA E DESCARGA EM SOLO DE 2A CATEGORIA COM TRATOR DE ESTEIRAS (125HP/LÂMINA: 2,70M3). AF_07/2020</t>
  </si>
  <si>
    <t>ESCAVAÇÃO HORIZONTAL, INCLUINDO CARGA, DESCARGA E TRANSPORTE EM SOLO DE 1A CATEGORIA COM TRATOR DE ESTEIRAS (100HP/LÂMINA: 2,19M3) E CAMINHÃO BASCULANTE DE 10M3, DMT ATÉ 200M. AF_07/2020</t>
  </si>
  <si>
    <t>ESCAVAÇÃO HORIZONTAL, INCLUINDO CARGA, DESCARGA E TRANSPORTE EM SOLO DE 1A CATEGORIA COM TRATOR DE ESTEIRAS (150HP/LÂMINA: 3,18M3) E CAMINHÃO BASCULANTE DE 10M3, DMT ATÉ 200M AF_07/2020</t>
  </si>
  <si>
    <t>ESCAVAÇÃO HORIZONTAL, INCLUINDO CARGA, DESCARGA E TRANSPORTE EM SOLO DE 1A CATEGORIA COM TRATOR DE ESTEIRAS (170HP/LÂMINA: 5,20M3) E CAMINHÃO BASCULANTE DE 10M3, DMT ATÉ 200M. AF_07/2020</t>
  </si>
  <si>
    <t>ESCAVAÇÃO HORIZONTAL, INCLUINDO CARGA, DESCARGA E TRANSPORTE EM SOLO DE 1A CATEGORIA COM TRATOR DE ESTEIRAS (347HP/LÂMINA: 8,70M3) E CAMINHÃO BASCULANTE DE 10M3, DMT ATÉ 200M. AF_07/2020</t>
  </si>
  <si>
    <t>ESCAVAÇÃO HORIZONTAL, INCLUINDO CARGA, DESCARGA E TRANSPORTE EM SOLO DE 1A CATEGORIA COM TRATOR DE ESTEIRAS (125HP/LÂMINA: 2,70M3) E CAMINHÃO BASCULANTE DE 10M3, DMT ATÉ 200M. AF_07/2020</t>
  </si>
  <si>
    <t>ESCAVAÇÃO HORIZONTAL, INCLUINDO  ESCARIFICAÇÃO, CARGA, DESCARGA E TRANSPORTE EM SOLO DE 2A CATEGORIA COM TRATOR DE ESTEIRAS (100HP/LÂMINA: 2,19M3) E CAMINHÃO BASCULANTE DE 10M3, DMT ATÉ 200M. AF_07/2020</t>
  </si>
  <si>
    <t>ESCAVAÇÃO HORIZONTAL, INCLUINDO ESCARIFICAÇÃO, CARGA, DESCARGA E TRANSPORTE EM SOLO DE 2A CATEGORIA COM TRATOR DE ESTEIRAS (150HP/LÂMINA: 3,18M3) E CAMINHÃO BASCULANTE DE 10M3, DMT ATÉ 200M. AF_07/2020</t>
  </si>
  <si>
    <t>ESCAVAÇÃO HORIZONTAL, INCLUINDO ESCARIFICAÇÃO, CARGA, DESCARGA E TRANSPORTE EM SOLO DE 2A CATEGORIA COM TRATOR DE ESTEIRAS (170HP/LÂMINA: 5,20M3) E CAMINHÃO BASCULANTE DE 10M3, DMT ATÉ 200M. AF_07/2020</t>
  </si>
  <si>
    <t>ESCAVAÇÃO HORIZONTAL, INCLUINDO ESCARIFICAÇÃO, CARGA, DESCARGA E TRANSPORTE EM SOLO DE 2A CATEGORIA COM TRATOR DE ESTEIRAS (347HP/LÂMINA: 8,70M3) E CAMINHÃO BASCULANTE DE 10M3, DMT ATÉ 200M. AF_07/2020</t>
  </si>
  <si>
    <t>ESCAVAÇÃO HORIZONTAL, INCLUINDO ESCARIFICAÇÃO, CARGA, DESCARGA E TRANSPORTE EM SOLO DE 2A CATEGORIA COM TRATOR DE ESTEIRAS (125HP/LÂMINA: 2,70M3) E CAMINHÃO BASCULANTE DE 10M3, DMT ATÉ 200M. AF_07/2020</t>
  </si>
  <si>
    <t>ESCAVAÇÃO HORIZONTAL, INCLUINDO CARGA, DESCARGA E TRANSPORTE EM SOLO DE 1A CATEGORIA COM TRATOR DE ESTEIRAS (100HP/LÂMINA: 2,19M3) E CAMINHÃO BASCULANTE DE 14M3, DMT ATÉ 200M. AF_07/2020</t>
  </si>
  <si>
    <t>ESCAVAÇÃO HORIZONTAL, INCLUINDO CARGA, DESCARGA E TRANSPORTE EM SOLO DE 1A CATEGORIA COM TRATOR DE ESTEIRAS (150HP/LÂMINA: 3,18M3) E CAMINHÃO BASCULANTE DE 14M3, DMT ATÉ 200M. AF_07/2020</t>
  </si>
  <si>
    <t>ESCAVAÇÃO HORIZONTAL, INCLUINDO CARGA, DESCARGA E TRANSPORTE EM SOLO DE 1A CATEGORIA COM TRATOR DE ESTEIRAS (170HP/LÂMINA: 5,20M3) E CAMINHÃO BASCULANTE DE 14M3, DMT ATÉ 200M. AF_07/2020</t>
  </si>
  <si>
    <t>ESCAVAÇÃO HORIZONTAL, INCLUINDO CARGA, DESCARGA E TRANSPORTE EM SOLO DE 1A CATEGORIA COM TRATOR DE ESTEIRAS (347HP/LÂMINA: 8,70M3) E CAMINHÃO BASCULANTE DE 14M3, DMT ATÉ 200M. AF_07/2020</t>
  </si>
  <si>
    <t>ESCAVAÇÃO HORIZONTAL, INCLUINDO CARGA, DESCARGA E TRANSPORTE EM SOLO DE 1A CATEGORIA COM TRATOR DE ESTEIRAS (125HP/LÂMINA: 2,70M3) E CAMINHÃO BASCULANTE DE 14M3, DMT ATÉ 200M. AF_07/2020</t>
  </si>
  <si>
    <t>ESCAVAÇÃO HORIZONTAL, INCLUINDO ESCARIFICAÇÃO, CARGA, DESCARGA E TRANSPORTE EM SOLO DE 2A CATEGORIA COM TRATOR DE ESTEIRAS (100HP/LÂMINA: 2,19M3) E CAMINHÃO BASCULANTE DE 14M3, DMT ATÉ 200M. AF_07/2020</t>
  </si>
  <si>
    <t>ESCAVAÇÃO HORIZONTAL, INCLUINDO ESCARIFICAÇÃO, CARGA, DESCARGA E TRANSPORTE EM SOLO DE 2A CATEGORIA COM TRATOR DE ESTEIRAS (150HP/LÂMINA: 3,18M3) E CAMINHÃO BASCULANTE DE 14M3, DMT ATÉ 200M. AF_07/2020</t>
  </si>
  <si>
    <t>ESCAVAÇÃO HORIZONTAL, INCLUINDO ESCARIFICAÇÃO, CARGA, DESCARGA E TRANSPORTE EM SOLO DE 2A CATEGORIA COM TRATOR DE ESTEIRAS (170HP/LÂMINA: 5,20M3) E CAMINHÃO BASCULANTE DE 14M3, DMT ATÉ 200M. AF_07/2020</t>
  </si>
  <si>
    <t>ESCAVAÇÃO HORIZONTAL, INCLUINDO ESCARIFICAÇÃO, CARGA, DESCARGA E TRANSPORTE EM SOLO DE 2A CATEGORIA COM TRATOR DE ESTEIRAS (347HP/LÂMINA: 8,70M3) E CAMINHÃO BASCULANTE DE 14M3, DMT ATÉ 200M. AF_07/2020</t>
  </si>
  <si>
    <t>ESCAVAÇÃO HORIZONTAL, INCLUINDO ESCARIFICAÇÃO, CARGA, DESCARGA E TRANSPORTE EM SOLO DE 2A CATEGORIA COM TRATOR DE ESTEIRAS (125HP/LÂMINA: 2,70M3) E CAMINHÃO BASCULANTE DE 14M3, DMT ATÉ 200M. AF_07/2020</t>
  </si>
  <si>
    <t>TRANSPORTE COM CAMINHÃO BASCULANTE DE 6 M³, EM VIA URBANA EM LEITO NATURAL (UNIDADE: TXKM). AF_07/2020</t>
  </si>
  <si>
    <t>TRANSPORTE COM CAMINHÃO BASCULANTE DE 6 M³, EM VIA URBANA EM REVESTIMENTO PRIMÁRIO (UNIDADE: TXKM). AF_07/2020</t>
  </si>
  <si>
    <t>TRANSPORTE COM CAMINHÃO BASCULANTE DE 6 M³, EM VIA URBANA PAVIMENTADA, DMT ATÉ 30 KM (UNIDADE: TXKM). AF_07/2020</t>
  </si>
  <si>
    <t>TRANSPORTE COM CAMINHÃO BASCULANTE DE 6 M³, EM VIA URBANA PAVIMENTADA, ADICIONAL PARA DMT EXCEDENTE A 30 KM (UNIDADE: TXKM). AF_07/2020</t>
  </si>
  <si>
    <t>EXECUÇÃO DE PAVIMENTO EM PEDRAS POLIÉDRICAS, REJUNTAMENTO COM PEDRISCO E EMULSÃO ASFÁLTICA. AF_05/2020_P</t>
  </si>
  <si>
    <t>INSTALAÇÃO DE SINALIZADOR NOTURNO LED. AF_11/2017</t>
  </si>
  <si>
    <t>TRANSPORTE COM CAMINHÃO BASCULANTE DE 10 M³, EM VIA URBANA EM LEITO NATURAL (UNIDADE: M3XKM). AF_07/2020</t>
  </si>
  <si>
    <t>TRANSPORTE COM CAMINHÃO BASCULANTE DE 10 M³, EM VIA URBANA EM REVESTIMENTO PRIMÁRIO (UNIDADE: M3XKM). AF_07/2020</t>
  </si>
  <si>
    <t>TRANSPORTE COM CAMINHÃO BASCULANTE DE 10 M³, EM VIA URBANA PAVIMENTADA, ADICIONAL PARA DMT EXCEDENTE A 30 KM (UNIDADE: M3XKM). AF_07/2020</t>
  </si>
  <si>
    <t>TRANSPORTE COM CAMINHÃO BASCULANTE DE 14 M³, EM VIA URBANA EM LEITO NATURAL (UNIDADE: M3XKM). AF_07/2020</t>
  </si>
  <si>
    <t>TRANSPORTE COM CAMINHÃO BASCULANTE DE 14 M³, EM VIA URBANA EM REVESTIMENTO PRIMÁRIO (UNIDADE: M3XKM). AF_07/2020</t>
  </si>
  <si>
    <t>TRANSPORTE COM CAMINHÃO BASCULANTE DE 14 M³, EM VIA URBANA PAVIMENTADA, ADICIONAL PARA DMT EXCEDENTE A 30 KM (UNIDADE: M3XKM). AF_07/2020</t>
  </si>
  <si>
    <t>TRANSPORTE COM CAMINHÃO BASCULANTE DE 10 M³, EM VIA URBANA EM LEITO NATURAL (UNIDADE: TXKM). AF_07/2020</t>
  </si>
  <si>
    <t>TRANSPORTE COM CAMINHÃO BASCULANTE DE 10 M³, EM VIA URBANA EM REVESTIMENTO PRIMÁRIO (UNIDADE: TXKM). AF_07/2020</t>
  </si>
  <si>
    <t>TRANSPORTE COM CAMINHÃO BASCULANTE DE 10 M³, EM VIA URBANA PAVIMENTADA, ADICIONAL PARA DMT EXCEDENTE A 30 KM (UNIDADE: TXKM). AF_07/2020</t>
  </si>
  <si>
    <t>TRANSPORTE COM CAMINHÃO BASCULANTE DE 14 M³, EM VIA URBANA EM LEITO NATURAL (UNIDADE: TXKM). AF_07/2020</t>
  </si>
  <si>
    <t>TRANSPORTE COM CAMINHÃO BASCULANTE DE 14 M³, EM VIA URBANA EM REVESTIMENTO PRIMÁRIO (UNIDADE: TXKM). AF_07/2020</t>
  </si>
  <si>
    <t>TRANSPORTE COM CAMINHÃO BASCULANTE DE 14 M³, EM VIA URBANA PAVIMENTADA, ADICIONAL PARA DMT EXCEDENTE A 30 KM (UNIDADE: TXKM). AF_07/2020</t>
  </si>
  <si>
    <t>TRANSPORTE COM CAMINHÃO BASCULANTE DE 18 M³, EM VIA URBANA EM LEITO NATURAL (UNIDADE: M3XKM). AF_07/2020</t>
  </si>
  <si>
    <t>TRANSPORTE COM CAMINHÃO BASCULANTE DE 18 M³, EM VIA URBANA EM REVESTIMENTO PRIMÁRIO (UNIDADE: M3XKM). AF_07/2020</t>
  </si>
  <si>
    <t>TRANSPORTE COM CAMINHÃO BASCULANTE DE 18 M³, EM VIA URBANA PAVIMENTADA, ADICIONAL PARA DMT EXCEDENTE A 30 KM (UNIDADE: M3XKM). AF_07/2020</t>
  </si>
  <si>
    <t>TRANSPORTE COM CAMINHÃO BASCULANTE DE 18 M³, EM VIA URBANA EM LEITO NATURAL (UNIDADE: TXKM). AF_07/2020</t>
  </si>
  <si>
    <t>TRANSPORTE COM CAMINHÃO BASCULANTE DE 18 M³, EM VIA URBANA EM REVESTIMENTO PRIMÁRIO (UNIDADE: TXKM). AF_07/2020</t>
  </si>
  <si>
    <t>TRANSPORTE COM CAMINHÃO BASCULANTE DE 18 M³, EM VIA URBANA PAVIMENTADA, ADICIONAL PARA DMT EXCEDENTE A 30 KM (UNIDADE: TXKM). AF_07/2020</t>
  </si>
  <si>
    <t>TRANSPORTE COM CAMINHÃO BASCULANTE DE 10 M³, EM VIA URBANA PAVIMENTADA, DMT ATÉ 30 KM (UNIDADE: M3XKM). AF_07/2020</t>
  </si>
  <si>
    <t>TRANSPORTE COM CAMINHÃO BASCULANTE DE 14 M³, EM VIA URBANA PAVIMENTADA, DMT ATÉ 30 KM (UNIDADE: M3XKM). AF_07/2020</t>
  </si>
  <si>
    <t>TRANSPORTE COM CAMINHÃO BASCULANTE DE 18 M³, EM VIA URBANA PAVIMENTADA, DMT ATÉ 30 KM (UNIDADE: M3XKM). AF_07/2020</t>
  </si>
  <si>
    <t>TRANSPORTE COM CAMINHÃO BASCULANTE DE 10 M³, EM VIA URBANA PAVIMENTADA, DMT ATÉ 30 KM (UNIDADE: TXKM). AF_07/2020</t>
  </si>
  <si>
    <t>TRANSPORTE COM CAMINHÃO BASCULANTE DE 14 M³, EM VIA URBANA PAVIMENTADA, DMT ATÉ 30 KM (UNIDADE: TXKM). AF_07/2020</t>
  </si>
  <si>
    <t>TRANSPORTE COM CAMINHÃO BASCULANTE DE 18 M³, EM VIA URBANA PAVIMENTADA, DMT ATÉ 30 KM (UNIDADE: TXKM). AF_07/2020</t>
  </si>
  <si>
    <t>TRANSPORTE COM CAMINHÃO BASCULANTE DE 6 M³, EM VIA URBANA EM LEITO NATURAL (UNIDADE: M3XKM). AF_07/2020</t>
  </si>
  <si>
    <t>TRANSPORTE COM CAMINHÃO BASCULANTE DE 6 M³, EM VIA URBANA EM REVESTIMENTO PRIMÁRIO (UNIDADE: M3XKM). AF_07/2020</t>
  </si>
  <si>
    <t>TRANSPORTE COM CAMINHÃO BASCULANTE DE 6 M³, EM VIA URBANA PAVIMENTADA, DMT ATÉ 30 KM (UNIDADE: M3XKM). AF_07/2020</t>
  </si>
  <si>
    <t>TRANSPORTE COM CAMINHÃO BASCULANTE DE 6 M³, EM VIA URBANA PAVIMENTADA, ADICIONAL PARA DMT EXCEDENTE A 30 KM (UNIDADE: M3XKM). AF_07/2020</t>
  </si>
  <si>
    <t>TRANSPORTE COM CAMINHÃO BASCULANTE DE 6 M³, EM VIA INTERNA (DENTRO DO CANTEIRO - UNIDADE: M3XKM). AF_07/2020</t>
  </si>
  <si>
    <t>TRANSPORTE COM CAMINHÃO BASCULANTE DE 10 M³, EM VIA INTERNA (DENTRO DO CANTEIRO - UNIDADE: M3XKM). AF_07/2020</t>
  </si>
  <si>
    <t>TRANSPORTE COM CAMINHÃO BASCULANTE DE 14 M³, EM VIA INTERNA (DENTRO DO CANTEIRO - UNIDADE:M3XKM). AF_07/2020</t>
  </si>
  <si>
    <t>TRANSPORTE COM CAMINHÃO BASCULANTE DE 18 M³, EM VIA INTERNA (DENTRO DO CANTEIRO - UNIDADE: M3XKM). AF_07/2020</t>
  </si>
  <si>
    <t>TRANSPORTE COM CAMINHÃO BASCULANTE DE 6 M³, EM VIA INTERNA (DENTRO DO CANTEIRO - UNIDADE: TXKM). AF_07/2020</t>
  </si>
  <si>
    <t>TRANSPORTE COM CAMINHÃO BASCULANTE DE 10 M³, EM VIA INTERNA A OBRA (UNIDADE: TXKM). AF_07/2020</t>
  </si>
  <si>
    <t>TRANSPORTE COM CAMINHÃO BASCULANTE DE 14 M³, EM VIA INTERNA (DENTRO DO CANTEIRO - UNIDADE: TXKM). AF_07/2020</t>
  </si>
  <si>
    <t>TRANSPORTE COM CAMINHÃO BASCULANTE DE 18 M³, EM VIA INTERNA (DENTRO DO CANTEIRO - UNIDADE: TXKM). AF_07/2020</t>
  </si>
  <si>
    <t>TRANSPORTE COM CAMINHÃO CARROCERIA 9T, EM VIA URBANA EM LEITO NATURAL (UNIDADE: TXKM). AF_07/2020</t>
  </si>
  <si>
    <t>TRANSPORTE COM CAMINHÃO CARROCERIA 9T, EM VIA URBANA EM REVESTIMENTO PRIMÁRIO (UNIDADE: TXKM). AF_07/2020</t>
  </si>
  <si>
    <t>TRANSPORTE COM CAMINHÃO CARROCERIA 9T, EM VIA URBANA PAVIMENTADA, DMT ATÉ 30KM (UNIDADE: TXKM). AF_07/2020</t>
  </si>
  <si>
    <t>TRANSPORTE COM CAMINHÃO CARROCERIA 9T, EM VIA URBANA PAVIMENTADA, ADICIONAL PARA DMT EXCEDENTE A 30 KM (UNIDADE: TXKM). AF_07/2020</t>
  </si>
  <si>
    <t>TRANSPORTE COM CAMINHÃO CARROCERIA 9T, EM VIA INTERNA (DENTRO DO CANTEIRO - UNIDADE: TXKM). AF_07/2020</t>
  </si>
  <si>
    <t>TRANSPORTE COM CAMINHÃO CARROCERIA COM GUINDAUTO (MUNCK),  MOMENTO MÁXIMO DE CARGA 11,7 TM, EM VIA URBANA EM LEITO NATURAL (UNIDADE: TXKM). AF_07/2020</t>
  </si>
  <si>
    <t>TRANSPORTE COM CAMINHÃO CARROCERIA COM GUINDAUTO (MUNCK),  MOMENTO MÁXIMO DE CARGA 11,7 TM, EM VIA URBANA EM REVESTIMENTO PRIMÁRIO (UNIDADE: TXKM). AF_07/2020</t>
  </si>
  <si>
    <t>TRANSPORTE COM CAMINHÃO CARROCERIA COM GUINDAUTO (MUNCK),  MOMENTO MÁXIMO DE CARGA 11,7 TM, EM VIA URBANA PAVIMENTADA, DMT ATÉ 30KM (UNIDADE: TXKM). AF_07/2020</t>
  </si>
  <si>
    <t>TRANSPORTE COM CAMINHÃO CARROCERIA COM GUINDAUTO (MUNCK),  MOMENTO MÁXIMO DE CARGA 11,7 TM, EM VIA URBANA PAVIMENTADA, ADICIONAL PARA DMT EXCEDENTE A 30 KM (UNIDADE: TXKM). AF_07/2020</t>
  </si>
  <si>
    <t>TRANSPORTE COM CAMINHÃO CARROCERIA COM GUINDAUTO (MUNCK),  MOMENTO MÁXIMO DE CARGA 11,7 TM, EM VIA INTERNA (DENTRO DO CANTEIRO - UNIDADE: TXKM). AF_07/2020</t>
  </si>
  <si>
    <t>TRANSPORTE COM CAMINHÃO PIPA DE 6 M³, EM VIA URBANA EM LEITO NATURAL (UNIDADE: M3XKM). AF_07/2020</t>
  </si>
  <si>
    <t>TRANSPORTE COM CAMINHÃO PIPA DE 6 M³, EM VIA URBANA EM REVESTIMENTO PRIMÁRIO (UNIDADE: M3XKM). AF_07/2020</t>
  </si>
  <si>
    <t>TRANSPORTE COM CAMINHÃO PIPA DE 6 M³, EM VIA URBANA PAVIMENTADA, DMT ATÉ 30KM (UNIDADE: M3XKM). AF_07/2020</t>
  </si>
  <si>
    <t>TRANSPORTE COM CAMINHÃO PIPA DE 6 M³, EM VIA URBANA PAVIMENTADA, ADICIONAL PARA DMT EXCEDENTE A 30 KM (UNIDADE: M3XKM). AF_07/2020</t>
  </si>
  <si>
    <t>TRANSPORTE COM CAMINHÃO PIPA DE 6 M³, EM VIA INTERNA (DENTRO DO CANTEIRO - UNIDADE: M3XKM). AF_07/2020</t>
  </si>
  <si>
    <t>TRANSPORTE COM CAMINHÃO PIPA DE 10 M³, EM VIA URBANA EM LEITO NATURAL (UNIDADE: M3XKM). AF_07/2020</t>
  </si>
  <si>
    <t>TRANSPORTE COM CAMINHÃO PIPA DE 10 M³, EM VIA URBANA EM REVESTIMENTO PRIMÁRIO (UNIDADE: M3XKM). AF_07/2020</t>
  </si>
  <si>
    <t>TRANSPORTE COM CAMINHÃO PIPA DE 10 M³, EM VIA URBANA PAVIMENTADA, DMT ATÉ 30KM (UNIDADE: M3XKM). AF_07/2020</t>
  </si>
  <si>
    <t>TRANSPORTE COM CAMINHÃO PIPA DE 10 M³, EM VIA URBANA PAVIMENTADA, ADICIONAL PARA DMT EXCEDENTE A 30 KM (UNIDADE: M3XKM). AF_07/2020</t>
  </si>
  <si>
    <t>TRANSPORTE COM CAMINHÃO PIPA DE 10 M³, EM VIA INTERNA (DENTRO DO CANTEIRO - UNIDADE: M3XKM). AF_07/2020</t>
  </si>
  <si>
    <t>CARGA, MANOBRA E DESCARGA DE SOLOS E MATERIAIS GRANULARES EM CAMINHÃO BASCULANTE 6 M³ - CARGA COM PÁ CARREGADEIRA (CAÇAMBA DE 1,7 A 2,8 M³ / 128 HP) E DESCARGA LIVRE (UNIDADE: M3). AF_07/2020</t>
  </si>
  <si>
    <t>CARGA, MANOBRA E DESCARGA DE SOLOS E MATERIAIS GRANULARES EM CAMINHÃO BASCULANTE 10 M³ - CARGA COM PÁ CARREGADEIRA (CAÇAMBA DE 1,7 A 2,8 M³ / 128 HP) E DESCARGA LIVRE (UNIDADE: M3). AF_07/2020</t>
  </si>
  <si>
    <t>CARGA, MANOBRA E DESCARGA DE SOLOS E MATERIAIS GRANULARES EM CAMINHÃO BASCULANTE 14 M³ - CARGA COM PÁ CARREGADEIRA (CAÇAMBA DE 1,7 A 2,8 M³ / 128 HP) E DESCARGA LIVRE (UNIDADE: M3). AF_07/2020</t>
  </si>
  <si>
    <t>TRANSPORTE COM CAMINHÃO TANQUE DE TRANSPORTE DE MATERIAL ASFÁLTICO DE 30000 L, EM VIA URBANA EM  LEITO NATURAL (UNIDADE: TXKM). AF_07/2020</t>
  </si>
  <si>
    <t>TRANSPORTE COM CAMINHÃO TANQUE DE TRANSPORTE DE MATERIAL ASFÁLTICO DE 30000 L, EM VIA URBANA EM  REVESTIMENTO PRIMÁRIO (UNIDADE: TXKM). AF_07/2020</t>
  </si>
  <si>
    <t>TRANSPORTE COM CAMINHÃO TANQUE DE TRANSPORTE DE MATERIAL ASFÁLTICO DE 30000 L, EM VIA URBANA PAVIMENTADA, DMT ATÉ 30KM (UNIDADE: TXKM). AF_07/2020</t>
  </si>
  <si>
    <t>TRANSPORTE COM CAMINHÃO TANQUE DE TRANSPORTE DE MATERIAL ASFÁLTICO DE 30000 L, EM VIA URBANA PAVIMENTADA, ADICIONAL PARA DMT EXCEDENTE A 30 KM (UNIDADE: TXKM). AF_07/2020</t>
  </si>
  <si>
    <t>TRANSPORTE COM CAMINHÃO TANQUE DE TRANSPORTE DE MATERIAL ASFÁLTICO DE 20000 L, EM VIA URBANA EM LEITO NATURAL (UNIDADE: TXKM). AF_07/2020</t>
  </si>
  <si>
    <t>TRANSPORTE COM CAMINHÃO TANQUE DE TRANSPORTE DE MATERIAL ASFÁLTICO DE 20000 L, EM VIA URBANA EM  REVESTIMENTO PRIMÁRIO (UNIDADE: TXKM). AF_07/2020</t>
  </si>
  <si>
    <t>TRANSPORTE COM CAMINHÃO TANQUE DE TRANSPORTE DE MATERIAL ASFÁLTICO DE 20000 L, EM VIA URBANA PAVIMENTADA, DMT ATÉ 30KM (UNIDADE: TXKM). AF_07/2020</t>
  </si>
  <si>
    <t>TRANSPORTE COM CAMINHÃO TANQUE DE TRANSPORTE DE MATERIAL ASFÁLTICO DE 20000 L, EM VIA URBANA PAVIMENTADA, ADICIONAL PARA DMT EXCEDENTE A 30 KM (UNIDADE: TXKM). AF_07/2020</t>
  </si>
  <si>
    <t>CARGA, MANOBRA E DESCARGA MANUAL DE TUBOS PLÁSTICOS, DN MENOR OU IGUAL A 100 MM, EM CAMINHÃO CARROCERIA 9T. AF_07/2020</t>
  </si>
  <si>
    <t>CARGA, MANOBRA E DESCARGA MANUAL DE TUBOS PLÁSTICOS, DN 200 MM, EM CAMINHÃO CARROCERIA 9T. AF_07/2020</t>
  </si>
  <si>
    <t>CARGA, MANOBRA E DESCARGA DE SOLOS E MATERIAIS GRANULARES EM CAMINHÃO BASCULANTE 18 M³ - CARGA COM PÁ CARREGADEIRA (CAÇAMBA DE 1,7 A 2,8 M³ / 128 HP) E DESCARGA LIVRE (UNIDADE: M3). AF_07/2020</t>
  </si>
  <si>
    <t>CARGA, MANOBRA E DESCARGA DE SOLOS E MATERIAIS GRANULARES EM CAMINHÃO BASCULANTE 6 M³ - CARGA COM ESCAVADEIRA HIDRÁULICA (CAÇAMBA DE 1,20 M³ / 155 HP) E DESCARGA LIVRE (UNIDADE: M3). AF_07/2020</t>
  </si>
  <si>
    <t>CARGA, MANOBRA E DESCARGA DE SOLOS E MATERIAIS GRANULARES EM CAMINHÃO BASCULANTE 10 M³ - CARGA COM ESCAVADEIRA HIDRÁULICA (CAÇAMBA DE 1,20 M³ / 155 HP) E DESCARGA LIVRE (UNIDADE: M3). AF_07/2020</t>
  </si>
  <si>
    <t>CARGA, MANOBRA E DESCARGA DE SOLOS E MATERIAIS GRANULARES EM CAMINHÃO BASCULANTE 14 M³ - CARGA COM ESCAVADEIRA HIDRÁULICA (CAÇAMBA DE 1,20 M³ / 155 HP) E DESCARGA LIVRE (UNIDADE: M3). AF_07/2020</t>
  </si>
  <si>
    <t>CARGA, MANOBRA E DESCARGA DE SOLOS E MATERIAIS GRANULARES EM CAMINHÃO BASCULANTE 18 M³ - CARGA COM ESCAVADEIRA HIDRÁULICA (CAÇAMBA DE 1,20 M³ / 155 HP) E DESCARGA LIVRE (UNIDADE: M3). AF_07/2020</t>
  </si>
  <si>
    <t>CARGA, MANOBRA E DESCARGA DE ENTULHO EM CAMINHÃO BASCULANTE 6 M³ - CARGA COM ESCAVADEIRA HIDRÁULICA  (CAÇAMBA DE 0,80 M³ / 111 HP) E DESCARGA LIVRE (UNIDADE: M3). AF_07/2020</t>
  </si>
  <si>
    <t>CARGA, MANOBRA E DESCARGA DE ENTULHO EM CAMINHÃO BASCULANTE 10 M³ - CARGA COM ESCAVADEIRA HIDRÁULICA  (CAÇAMBA DE 0,80 M³ / 111 HP) E DESCARGA LIVRE (UNIDADE: M3). AF_07/2020</t>
  </si>
  <si>
    <t>CARGA, MANOBRA E DESCARGA DE ENTULHO EM CAMINHÃO BASCULANTE 14 M³ - CARGA COM ESCAVADEIRA HIDRÁULICA  (CAÇAMBA DE 0,80 M³ / 111 HP) E DESCARGA LIVRE (UNIDADE: M3). AF_07/2020</t>
  </si>
  <si>
    <t>CARGA, MANOBRA E DESCARGA DE ENTULHO EM CAMINHÃO BASCULANTE 18 M³ - CARGA COM ESCAVADEIRA HIDRÁULICA  (CAÇAMBA DE 0,80 M³ / 111 HP) E DESCARGA LIVRE (UNIDADE: M3). AF_07/2020</t>
  </si>
  <si>
    <t>CARGA DE MISTURA ASFÁLTICA EM CAMINHÃO BASCULANTE 6 M³ (UNIDADE: M3). AF_07/2020</t>
  </si>
  <si>
    <t>CARGA DE MISTURA ASFÁLTICA EM CAMINHÃO BASCULANTE 10 M³ (UNIDADE: M3). AF_07/2020</t>
  </si>
  <si>
    <t>CARGA DE MISTURA ASFÁLTICA EM CAMINHÃO BASCULANTE 14 M³ (UNIDADE: M3). AF_07/2020</t>
  </si>
  <si>
    <t>CARGA DE MISTURA ASFÁLTICA EM CAMINHÃO BASCULANTE 18 M³ (UNIDADE: M3). AF_07/2020</t>
  </si>
  <si>
    <t>CARGA, MANOBRA E DESCARGA DE SOLOS E MATERIAIS GRANULARES EM CAMINHÃO BASCULANTE 6 M³ - CARGA COM PÁ CARREGADEIRA (CAÇAMBA DE 1,7 A 2,8 M³ / 128 HP) E DESCARGA LIVRE (UNIDADE: T). AF_07/2020</t>
  </si>
  <si>
    <t>CARGA, MANOBRA E DESCARGA DE SOLOS E MATERIAIS GRANULARES EM CAMINHÃO BASCULANTE 10 M³ - CARGA COM PÁ CARREGADEIRA (CAÇAMBA DE 1,7 A 2,8 M³ / 128 HP) E DESCARGA LIVRE (UNIDADE: T). AF_07/2020</t>
  </si>
  <si>
    <t>CARGA, MANOBRA E DESCARGA DE SOLOS E MATERIAIS GRANULARES EM CAMINHÃO BASCULANTE 14 M³ - CARGA COM PÁ CARREGADEIRA (CAÇAMBA DE 1,7 A 2,8 M³ / 128 HP) E DESCARGA LIVRE (UNIDADE: T). AF_07/2020</t>
  </si>
  <si>
    <t>CARGA, MANOBRA E DESCARGA DE SOLOS E MATERIAIS GRANULARES EM CAMINHÃO BASCULANTE 18 M³ - CARGA COM PÁ CARREGADEIRA (CAÇAMBA DE 1,7 A 2,8 M³ / 128 HP) E DESCARGA LIVRE (UNIDADE: T). AF_07/2020</t>
  </si>
  <si>
    <t>CARGA, MANOBRA E DESCARGA DE SOLOS E MATERIAIS GRANULARES EM CAMINHÃO BASCULANTE 6 M³ - CARGA COM ESCAVADEIRA HIDRÁULICA (CAÇAMBA DE 1,20 M³ / 155 HP) E DESCARGA LIVRE (UNIDADE: T). AF_07/2020</t>
  </si>
  <si>
    <t>CARGA, MANOBRA E DESCARGA DE SOLOS E MATERIAIS GRANULARES EM CAMINHÃO BASCULANTE 10 M³ - CARGA COM ESCAVADEIRA HIDRÁULICA (CAÇAMBA DE 1,20 M³ / 155 HP) E DESCARGA LIVRE (UNIDADE: T). AF_07/2020</t>
  </si>
  <si>
    <t>CARGA, MANOBRA E DESCARGA DE SOLOS E MATERIAIS GRANULARES EM CAMINHÃO BASCULANTE 14 M³ - CARGA COM ESCAVADEIRA HIDRÁULICA (CAÇAMBA DE 1,20 M³ / 155 HP) E DESCARGA LIVRE (UNIDADE: T). AF_07/2020</t>
  </si>
  <si>
    <t>CARGA, MANOBRA E DESCARGA DE SOLOS E MATERIAIS GRANULARES EM CAMINHÃO BASCULANTE 18 M³ - CARGA COM ESCAVADEIRA HIDRÁULICA (CAÇAMBA DE 1,20 M³ / 155 HP) E DESCARGA LIVRE (UNIDADE: T). AF_07/2020</t>
  </si>
  <si>
    <t>CARGA, MANOBRA E DESCARGA DE ENTULHO EM CAMINHÃO BASCULANTE 6 M³ - CARGA COM ESCAVADEIRA HIDRÁULICA  (CAÇAMBA DE 0,80 M³ / 111 HP) E DESCARGA LIVRE (UNIDADE: T). AF_07/2020</t>
  </si>
  <si>
    <t>CARGA, MANOBRA E DESCARGA DE ENTULHO EM CAMINHÃO BASCULANTE 10 M³ - CARGA COM ESCAVADEIRA HIDRÁULICA  (CAÇAMBA DE 0,80 M³ / 111 HP) E DESCARGA LIVRE (UNIDADE: T). AF_07/2020</t>
  </si>
  <si>
    <t>CARGA, MANOBRA E DESCARGA DE ENTULHO EM CAMINHÃO BASCULANTE 14 M³ - CARGA COM ESCAVADEIRA HIDRÁULICA  (CAÇAMBA DE 0,80 M³ / 111 HP) E DESCARGA LIVRE (UNIDADE: T). AF_07/2020</t>
  </si>
  <si>
    <t>CARGA, MANOBRA E DESCARGA DE ENTULHO EM CAMINHÃO BASCULANTE 18 M³ - CARGA COM ESCAVADEIRA HIDRÁULICA  (CAÇAMBA DE 0,80 M³ / 111 HP) E DESCARGA LIVRE (UNIDADE: T). AF_07/2020</t>
  </si>
  <si>
    <t>CARGA DE MISTURA ASFÁLTICA EM CAMINHÃO BASCULANTE 6 M³ (UNIDADE: T). AF_07/2020</t>
  </si>
  <si>
    <t>CARGA DE MISTURA ASFÁLTICA EM CAMINHÃO BASCULANTE 10 M³ (UNIDADE: T). AF_07/2020</t>
  </si>
  <si>
    <t>CARGA DE MISTURA ASFÁLTICA EM CAMINHÃO BASCULANTE 14 M³ (UNIDADE: T). AF_07/2020</t>
  </si>
  <si>
    <t>CARGA DE MISTURA ASFÁLTICA EM CAMINHÃO BASCULANTE 18 M³ (UNIDADE: T). AF_07/2020</t>
  </si>
  <si>
    <t>CARGA, MANOBRA E DESCARGA DE ÁGUA EM CAMINHÃO PIPA 6 M³. AF_07/2020</t>
  </si>
  <si>
    <t>CARGA, MANOBRA E DESCARGA DE ÁGUA EM CAMINHÃO PIPA 10 M³. AF_07/2020</t>
  </si>
  <si>
    <t>CARGA DE ÁGUA EM CAMINHÃO PIPA 6 M³. AF_07/2020</t>
  </si>
  <si>
    <t>CARGA DE ÁGUA EM CAMINHÃO PIPA 10 M³. AF_07/2020</t>
  </si>
  <si>
    <t>CARGA, MANOBRA E DESCARGA DE POSTE DE CONCRETO EM CAMINHÃO CARROCERIA COM GUINDAUTO (MUNCK) 11,7 TM. AF_07/2020</t>
  </si>
  <si>
    <t>CARGA, MANOBRA E DESCARGA DE PERFIL METÁLICO EM CAMINHÃO CARROCERIA COM GUINDAUTO (MUNCK) 11,7 TM. AF_07/2020</t>
  </si>
  <si>
    <t>CARGA, MANOBRA E DESCARGA DE TUBOS DE CONCRETO, DN MENOR OU IGUAL A 300 MM, EM CAMINHÃO CARROCERIA COM GUINDAUTO (MUNCK) 11,7 TM. AF_07/2020</t>
  </si>
  <si>
    <t>CARGA, MANOBRA E DESCARGA DE TUBOS DE CONCRETO, DN 400 MM, EM CAMINHÃO CARROCERIA COM GUINDAUTO (MUNCK) 11,7 TM. AF_07/2020</t>
  </si>
  <si>
    <t>CARGA, MANOBRA E DESCARGA DE TUBOS DE CONCRETO, DN 500 MM, EM CAMINHÃO CARROCERIA COM GUINDAUTO (MUNCK) 11,7 TM. AF_07/2020</t>
  </si>
  <si>
    <t>CARGA, MANOBRA E DESCARGA DE TUBOS METÁLICOS, DN MENOR OU IGUAL A 150 MM, EM CAMINHÃO CARROCERIA COM GUINDAUTO (MUNCK) 11,7 TM. AF_07/2020</t>
  </si>
  <si>
    <t>CARGA, MANOBRA E DESCARGA DE TUBOS METÁLICOS, DN 200 MM, EM CAMINHÃO CARROCERIA COM GUINDAUTO (MUNCK) 11,7 TM. AF_07/2020</t>
  </si>
  <si>
    <t>CARGA, MANOBRA E DESCARGA DE TUBOS METÁLICOS, DN 250 MM, EM CAMINHÃO CARROCERIA COM GUINDAUTO (MUNCK) 11,7 TM. AF_07/2020</t>
  </si>
  <si>
    <t>CARGA, MANOBRA E DESCARGA DE TUBOS DE CONCRETO, DN 600 MM, EM CAMINHÃO CARROCERIA COM GUINDAUTO (MUNCK) 11,7 TM. AF_07/2020</t>
  </si>
  <si>
    <t>CARGA, MANOBRA E DESCARGA DE TUBOS DE CONCRETO, DN 700 MM, EM CAMINHÃO CARROCERIA COM GUINDAUTO (MUNCK) 11,7 TM. AF_07/2020</t>
  </si>
  <si>
    <t>CARGA, MANOBRA E DESCARGA DE TUBOS DE CONCRETO, DN 800 MM, EM CAMINHÃO CARROCERIA COM GUINDAUTO (MUNCK) 11,7 TM. AF_07/2020</t>
  </si>
  <si>
    <t>CARGA, MANOBRA E DESCARGA DE TUBOS DE CONCRETO, DN 900 MM, EM CAMINHÃO CARROCERIA COM GUINDAUTO (MUNCK) 11,7 TM. AF_07/2020</t>
  </si>
  <si>
    <t>CARGA, MANOBRA E DESCARGA DE TUBOS DE CONCRETO, DN 1000 MM, EM CAMINHÃO CARROCERIA COM GUINDAUTO (MUNCK) 11,7 TM. AF_07/2020</t>
  </si>
  <si>
    <t>CARGA, MANOBRA E DESCARGA DE TUBOS DE CONCRETO, DN 1200 MM, EM CAMINHÃO CARROCERIA COM GUINDAUTO (MUNCK) 11,7 TM. AF_07/2020</t>
  </si>
  <si>
    <t>CARGA, MANOBRA E DESCARGA DE TUBOS METÁLICOS, DN 300 MM, EM CAMINHÃO CARROCERIA COM GUINDAUTO (MUNCK) 11,7 TM. AF_07/2020</t>
  </si>
  <si>
    <t>CARGA, MANOBRA E DESCARGA DE TUBOS METÁLICOS, DN 350 MM, EM CAMINHÃO CARROCERIA COM GUINDAUTO (MUNCK) 11,7 TM. AF_07/2020</t>
  </si>
  <si>
    <t>CARGA, MANOBRA E DESCARGA DE TUBOS METÁLICOS, DN 400 MM, EM CAMINHÃO CARROCERIA COM GUINDAUTO (MUNCK) 11,7 TM. AF_07/2020</t>
  </si>
  <si>
    <t>CARGA, MANOBRA E DESCARGA DE TUBOS METÁLICOS, DN 500 MM, EM CAMINHÃO CARROCERIA COM GUINDAUTO (MUNCK) 11,7 TM. AF_07/2020</t>
  </si>
  <si>
    <t>CARGA, MANOBRA E DESCARGA DE TUBOS METÁLICOS, DN 600 MM, EM CAMINHÃO CARROCERIA COM GUINDAUTO (MUNCK) 11,7 TM. AF_07/2020</t>
  </si>
  <si>
    <t>CARGA, MANOBRA E DESCARGA DE TUBOS METÁLICOS, DN 700 MM, EM CAMINHÃO CARROCERIA COM GUINDAUTO (MUNCK) 11,7 TM. AF_07/2020</t>
  </si>
  <si>
    <t>CARGA, MANOBRA E DESCARGA DE TUBOS METÁLICOS, DN 800 MM, EM CAMINHÃO CARROCERIA COM GUINDAUTO (MUNCK) 11,7 TM. AF_07/2020</t>
  </si>
  <si>
    <t>CARGA, MANOBRA E DESCARGA DE TUBOS METÁLICOS, DN 900 MM, EM CAMINHÃO CARROCERIA COM GUINDAUTO (MUNCK) 11,7 TM. AF_07/2020</t>
  </si>
  <si>
    <t>CARGA, MANOBRA E DESCARGA DE TUBOS METÁLICOS, DN 1000 MM, EM CAMINHÃO CARROCERIA COM GUINDAUTO (MUNCK) 11,7 TM. AF_07/2020</t>
  </si>
  <si>
    <t>CARGA, MANOBRA E DESCARGA DE TUBOS METÁLICOS, DN 1200 MM, EM CAMINHÃO CARROCERIA COM GUINDAUTO (MUNCK) 11,7 TM. AF_07/2020</t>
  </si>
  <si>
    <t>CARGA, MANOBRA E DESCARGA DE TUBOS PLÁSTICOS, DN 250 MM, EM CAMINHÃO CARROCERIA COM GUINDAUTO (MUNCK) 11,7 TM. AF_07/2020</t>
  </si>
  <si>
    <t>CARGA, MANOBRA E DESCARGA DE TUBOS PLÁSTICOS, DN 300 MM, EM CAMINHÃO CARROCERIA COM GUINDAUTO (MUNCK) 11,7 TM. AF_07/2020</t>
  </si>
  <si>
    <t>CARGA, MANOBRA E DESCARGA DE TUBOS PLÁSTICOS, DN 400 MM, EM CAMINHÃO CARROCERIA COM GUINDAUTO (MUNCK) 11,7 TM. AF_07/20</t>
  </si>
  <si>
    <t>CARGA, MANOBRA E DESCARGA DE TUBOS PLÁSTICOS, DN 500 MM, EM CAMINHÃO CARROCERIA COM GUINDAUTO (MUNCK) 11,7 TM. AF_07/2020</t>
  </si>
  <si>
    <t>CARGA, MANOBRA E DESCARGA DE TUBOS PLÁSTICOS, DN 600 MM, EM CAMINHÃO CARROCERIA COM GUINDAUTO (MUNCK) 11,7 TM. AF_07/2020</t>
  </si>
  <si>
    <t>CARGA, MANOBRA E DESCARGA DE TUBOS PLÁSTICOS, DN 750 MM, EM CAMINHÃO CARROCERIA COM GUINDAUTO (MUNCK) 11,7 TM. AF_07/2020</t>
  </si>
  <si>
    <t>CARGA, MANOBRA E DESCARGA DE TUBOS PLÁSTICOS, DN 900 MM, EM CAMINHÃO CARROCERIA COM GUINDAUTO (MUNCK) 11,7 TM. AF_07/2020</t>
  </si>
  <si>
    <t>CARGA, MANOBRA E DESCARGA DE TUBOS PLÁSTICOS, DN 1000 MM, EM CAMINHÃO CARROCERIA COM GUINDAUTO (MUNCK) 11,7 TM. AF_07/2020</t>
  </si>
  <si>
    <t>CARGA, MANOBRA E DESCARGA DE TUBOS PLÁSTICOS, DN 1200 MM, EM CAMINHÃO CARROCERIA COM GUINDAUTO (MUNCK) 11,7 TM. AF_07/2020</t>
  </si>
  <si>
    <t>ANEL DE CONCRETO ARMADO COM FUNDO, PARA FOSSA E POCO 1,50 X *0,50* M</t>
  </si>
  <si>
    <t>ANEL DE CONCRETO ARMADO COM FUNDO, PARA FOSSA E POCO 2,00 X *0,50* M</t>
  </si>
  <si>
    <t>ANEL DE CONCRETO ARMADO COM FUNDO, PARA FOSSA E POCO 2,50 X *0,50* M</t>
  </si>
  <si>
    <t>ANEL DE CONCRETO ARMADO, COM FUROS/DRENO PARA SUMIDOURO, D = 0,80 M, H = 0,50 M</t>
  </si>
  <si>
    <t>ANEL DE CONCRETO ARMADO, COM FUROS/DRENO PARA SUMIDOURO, D = 1,00 M, H = 0,50M</t>
  </si>
  <si>
    <t>ANEL DE CONCRETO ARMADO, COM FUROS/DRENO PARA SUMIDOURO, D = 1,50 M, H = 0,50 M</t>
  </si>
  <si>
    <t>ANEL EM CONCRETO ARMADO, LISO,  PARA FOSSAS SEPTICAS E SUMIDOUROS, COM FUNDO, DIAMETRO INTERNO DE 1,20 M E ALTURA DE 0,50 M</t>
  </si>
  <si>
    <t>ANEL EM CONCRETO ARMADO, LISO, PARA FOSSAS SEPTICAS E SUMIDOUROS, COM FUNDO, DIAMETRO INTERNO DE 3,00 M E ALTURA DE 0,50 M</t>
  </si>
  <si>
    <t>ANEL EM CONCRETO ARMADO, LISO, PARA FOSSAS SEPTICAS E SUMIDOUROS, SEM FUNDO, DIAMETRO INTERNO DE 2,00 M E ALTURA DE 0,50 M</t>
  </si>
  <si>
    <t>ANEL EM CONCRETO ARMADO, LISO, PARA FOSSAS SEPTICAS E SUMIDOUROS, SEM FUNDO, DIAMETRO INTERNO DE 2,50 M E ALTURA DE 0,50 M</t>
  </si>
  <si>
    <t>ANEL EM CONCRETO ARMADO, LISO, PARA FOSSAS SEPTICAS E SUMIDOUROS, SEM FUNDO, DIAMETRO INTERNO DE 3,00 M E ALTURA DE 0,50 M</t>
  </si>
  <si>
    <t>ANEL EM CONCRETO ARMADO, LISO, PARA POCOS DE INSPECAO, COM FUNDO, DIAMETRO INTERNO DE 0,60 M E ALTURA DE 0,50 M</t>
  </si>
  <si>
    <t>ANEL EM CONCRETO ARMADO, LISO, PARA POCOS DE INSPECAO, SEM FUNDO, DIAMETRO INTERNO DE 0,60 M E ALTURA DE 0,20 M</t>
  </si>
  <si>
    <t>ANEL EM CONCRETO ARMADO, LISO, PARA POCOS DE INSPECAO, SEM FUNDO, DIAMETRO INTERNO DE 0,60 M E ALTURA DE 0,50 M</t>
  </si>
  <si>
    <t>ANEL EM CONCRETO ARMADO, LISO, PARA POCOS DE VISITA, POCOS DE INSPECAO, FOSSAS SEPTICAS E SUMIDOUROS, COM FUNDO, DIAMETRO INTERNO DE 1,20 M E ALTURA DE 0,75 M</t>
  </si>
  <si>
    <t>ANEL EM CONCRETO ARMADO, LISO, PARA POCOS DE VISITA, POCOS DE INSPECAO, FOSSAS SEPTICAS E SUMIDOUROS, SEM FUNDO, DIAMETRO INTERNO DE 1,20 M E ALTURA DE 0,50 M</t>
  </si>
  <si>
    <t>ANEL EM CONCRETO ARMADO, LISO, PARA POCOS DE VISITAS, POCOS DE INSPECAO, FOSSAS SEPTICAS E SUMIDOUROS, COM FUNDO, DIAMETRO INTERNO DE 0,80 M E ALTURA DE 0,50 M</t>
  </si>
  <si>
    <t>ANEL EM CONCRETO ARMADO, LISO, PARA POCOS DE VISITAS, POCOS DE INSPECAO, FOSSAS SEPTICAS E SUMIDOUROS, COM FUNDO, DIAMETRO INTERNO DE 1,00 M E ALTURA DE 0,50 M</t>
  </si>
  <si>
    <t>ANEL EM CONCRETO ARMADO, LISO, PARA POCOS DE VISITAS, POCOS DE INSPECAO, FOSSAS SEPTICAS E SUMIDOUROS, SEM FUNDO, DIAMETRO INTERNO DE 0,80 M E ALTURA DE 0,50 M</t>
  </si>
  <si>
    <t>ANEL EM CONCRETO ARMADO, LISO, PARA POCOS DE VISITAS, POCOS DE INSPECAO, FOSSAS SEPTICAS E SUMIDOUROS, SEM FUNDO, DIAMETRO INTERNO DE 1,00 M E ALTURA DE 0,50 M</t>
  </si>
  <si>
    <t>ANEL EM CONCRETO ARMADO, LISO, PARA, POCOS DE VISITA, POCOS DE INSPECAO, FOSSAS SEPTICAS E SUMIDOUROS, COM FUNDO, DIAMETRO INTERNO DE 1,50 M E ALTURA DE 1,00 M</t>
  </si>
  <si>
    <t>ANEL EM CONCRETO ARMADO, LISO, PARA, POCOS DE VISITA, POCOS DE INSPECAO, FOSSAS SEPTICAS E SUMIDOUROS, SEM FUNDO, DIAMETRO INTERNO DE 1,50 M E ALTURA DE 0,50 M</t>
  </si>
  <si>
    <t>ANEL EM CONCRETO ARMADO, PERFURADO,  PARA FOSSAS SEPTICAS E SUMIDOUROS, SEM FUNDO, DIAMETRO INTERNO DE 1,20 M E ALTURA DE 0,50 M</t>
  </si>
  <si>
    <t>ANEL EM CONCRETO ARMADO, PERFURADO, PARA FOSSAS SEPTICAS E SUMIDOUROS, SEM FUNDO, DIAMETRO INTERNO DE 2,00 M E ALTURA DE 0,50 M</t>
  </si>
  <si>
    <t>ANEL EM CONCRETO ARMADO, PERFURADO, PARA FOSSAS SEPTICAS E SUMIDOUROS, SEM FUNDO, DIAMETRO INTERNO DE 2,50 M E ALTURA DE 0,50 M</t>
  </si>
  <si>
    <t>ANEL EM CONCRETO ARMADO, PERFURADO, PARA FOSSAS SEPTICAS E SUMIDOUROS, SEM FUNDO, DIAMETRO INTERNO DE 3,00 M E ALTURA DE 0,50 M</t>
  </si>
  <si>
    <t>ARRUELA LISA, REDONDA, DE LATAO POLIDO, DIAMETRO NOMINAL 5/8", DIAMETRO EXTERNO = 34 MM, DIAMETRO DO FURO = 17 MM, ESPESSURA = *2,5* MM</t>
  </si>
  <si>
    <t>BLOCO CERAMICO VAZADO PARA ALVENARIA DE VEDACAO, DE 9 X 19 X 19 CM (L X A X C)</t>
  </si>
  <si>
    <t>BLOCO CERAMICO VAZADO PARA ALVENARIA DE VEDACAO, 4 FUROS, DE 9 X 9 X 19 CM (L X A X C)</t>
  </si>
  <si>
    <t>BLOCO CERAMICO VAZADO PARA ALVENARIA DE VEDACAO, 6 FUROS, DE 9 X 14 X 19 CM (L X A X C)</t>
  </si>
  <si>
    <t>BLOCO CERAMICO VAZADO PARA ALVENARIA DE VEDACAO, 6 FUROS, DE 9 X 9 X 19 CM (L X A X C)</t>
  </si>
  <si>
    <t>BLOCO CERAMICO VAZADO PARA ALVENARIA DE VEDACAO, 8 FUROS, DE 9 X 19 X 19 CM (L XA X C)</t>
  </si>
  <si>
    <t>BLOCO CERAMICO VAZADO PARA ALVENARIA DE VEDACAO, 8 FUROS, DE 9 X 19 X 29 CM (L X A X C)</t>
  </si>
  <si>
    <t>BLOCO DE VEDACAO DE CONCRETO CELULAR AUTOCLAVADO 10 X 30 X 60 CM (E X A X C)</t>
  </si>
  <si>
    <t>BLOCO DE VEDACAO DE CONCRETO CELULAR AUTOCLAVADO 15 X 30 X 60 CM (E X A X C)</t>
  </si>
  <si>
    <t>BLOCO DE VEDACAO DE CONCRETO CELULAR AUTOCLAVADO 20 X 30 X 60 CM (E X A X C)</t>
  </si>
  <si>
    <t>BLOCO VEDACAO CONCRETO CELULAR AUTOCLAVADO 12,5 X 30 X 60 CM (E X A X C)</t>
  </si>
  <si>
    <t>BLOCO VEDACAO CONCRETO CELULAR AUTOCLAVADO 7,5 X 30 X 60 CM (E X A X C)</t>
  </si>
  <si>
    <t>CAIXA DE ATERRAMENTO EM CONCRETO PRÃ-MOLDADO, DIAMETRO DE 0,30 M E ALTURA DE 0,35 M, SEM FUNDO E COM TAMPA</t>
  </si>
  <si>
    <t>CAIXA DE GORDURA CILINDRICA EM CONCRETO SIMPLES,  PRE-MOLDADA, COM DIAMETRO DE 40 CM E ALTURA DE 45 CM, COM TAMPA</t>
  </si>
  <si>
    <t>CAIXA PARA HIDROMETRO CONCRETO PRE MOLDADO, *0,24 M X 0,45 M X 0,30* M (L X C X A)</t>
  </si>
  <si>
    <t>CAIXA PARA MEDIDOR MONOFASICO, EM POLICARBONATO / TERMOPLASTICO, PARA ALOJAR 1 DISJUNTOR (PADRAO DA CONCESSIONARIA LOCAL)</t>
  </si>
  <si>
    <t>CAIXA PARA MEDIDOR POLIFASICO, EM POLICARBONATO / TERMOPLASTICO, PARA ALOJAR 1 DISJUNTOR (PADRAO DA CONCESSIONARIA LOCAL)</t>
  </si>
  <si>
    <t>CAIXA PRE-MOLDADA PARA BOCA DE LOBO, EM CONCRETO ARMADO, COM FCK DE 25 MPA, COM DIMENSOES 1,10 X 0,65 X 1,00 M (COMPRIMENTO X LARGURA X ALTURA)</t>
  </si>
  <si>
    <t>CALHA/CANALETA DE CONCRETO SIMPLES, TIPO MEIA CANA, DIAMETRO DE 20 CM, PARA AGUA PLUVIAL</t>
  </si>
  <si>
    <t>CALHA/CANALETA DE CONCRETO SIMPLES, TIPO MEIA CANA, DIAMETRO DE 30 CM, PARA AGUA PLUVIAL</t>
  </si>
  <si>
    <t>CALHA/CANALETA DE CONCRETO SIMPLES, TIPO MEIA CANA, DIAMETRO DE 40 CM, PARA AGUA PLUVIAL</t>
  </si>
  <si>
    <t>CALHA/CANALETA DE CONCRETO SIMPLES, TIPO MEIA CANA, DIAMETRO DE 50 CM, PARA AGUA PLUVIAL</t>
  </si>
  <si>
    <t>CALHA/CANALETA DE CONCRETO SIMPLES, TIPO MEIA CANA, DIAMETRO DE 60 CM, PARA AGUA PLUVIAL</t>
  </si>
  <si>
    <t>CALHA/CANALETA DE CONCRETO SIMPLES, TIPO MEIA CANA, DIAMETRO DE 80 CM, PARA AGUA PLUVIAL</t>
  </si>
  <si>
    <t>CONJUNTO PRE-MOLDADO COMPOSTO POR GRELHA (0,99 X 0,45 M), QUADRO (1,10 X 0,52 M) E CANTONEIRA (1,10 X 0,35 M), EM CONCRETO ARMADO, COM FCK DE 21 MPA</t>
  </si>
  <si>
    <t>ELEMENTO VAZADO CERAMICO DIAGONAL (TIPO FLOR/QUADRADO/XIS) 25 X 18 X 7 CM</t>
  </si>
  <si>
    <t>ELEMENTO VAZADO CERAMICO QUADRADO (RETO OU REDONDO), *7 A 9 X 20 X 20* CM (L X A X C)</t>
  </si>
  <si>
    <t>REJUNTE CIMENTICIO, QUALQUER COR</t>
  </si>
  <si>
    <t>REJUNTE EPOXI, QUALQUER COR</t>
  </si>
  <si>
    <t>TAMPA DE CONCRETO ARMADO PARA FOSSA SEPTICA, DIAMETRO NOMINAL DE 3,00 M E ESPESSURA MINIMA DE 100 MM</t>
  </si>
  <si>
    <t>TAMPA DE CONCRETO ARMADO PARA FOSSA, D = *0,90* M, E = 0,05 M</t>
  </si>
  <si>
    <t>TAMPA DE CONCRETO ARMADO PARA FOSSA, D = *1,10* M, E = 0,05 M</t>
  </si>
  <si>
    <t>TAMPA DE CONCRETO ARMADO PARA FOSSA, D = *1,35* M, E = 0,05 M</t>
  </si>
  <si>
    <t>TAMPA DE CONCRETO ARMADO PARA FOSSA, D = 1,50 M, E = 0,05 M</t>
  </si>
  <si>
    <t>TAMPA DE CONCRETO ARMADO PARA FOSSA, D = 2,00 M, E = 0,05 M</t>
  </si>
  <si>
    <t>TAMPA DE CONCRETO ARMADO PARA FOSSA, D = 2,50 M, E = 0,05 M</t>
  </si>
  <si>
    <t>TAMPA DE CONCRETO ARMADO PARA POCO DE INSPECAO, COM FURO E TAMPINHA, DIAMETRO NOMINAL DE 3,00 M E ESPESSURA MINIMA DE 100 MM</t>
  </si>
  <si>
    <t>TAMPA DE CONCRETO ARMADO PARA POCO, COM  FURO E TAMPINHA, D = *0,90* M, E = 0,05 M</t>
  </si>
  <si>
    <t>TAMPA DE CONCRETO ARMADO PARA POCO, COM  FURO E TAMPINHA, D = *1,10* M, E = 0,05 M</t>
  </si>
  <si>
    <t>TAMPA DE CONCRETO ARMADO PARA POCO, COM  FURO E TAMPINHA, D = *1,35* M, E = 0,05 M</t>
  </si>
  <si>
    <t>TAMPA DE CONCRETO ARMADO PARA POCO, COM  FURO E TAMPINHA, D = 1,50 M, E = 0,05 M</t>
  </si>
  <si>
    <t>TAMPA DE CONCRETO ARMADO PARA POCO, COM  FURO E TAMPINHA, D = 2,00 M, E = 0,05 M</t>
  </si>
  <si>
    <t>TAMPA DE CONCRETO ARMADO PARA POCO, COM  FURO E TAMPINHA, D = 2,50 M, E = 0,05 M</t>
  </si>
  <si>
    <t>TIJOLO CERAMICO LAMINADO 5,5 X 11 X 23 CM (L X A X C)</t>
  </si>
  <si>
    <t>TIJOLO CERAMICO MACICO APARENTE *6 X 12 X 24* CM (L X A X C)</t>
  </si>
  <si>
    <t>TIJOLO CERAMICO MACICO APARENTE 2 FUROS, *6,5 X 10 X 20* CM (L X A X C)</t>
  </si>
  <si>
    <t>TIJOLO CERAMICO MACICO COMUM *5 X 10 X 20* CM (L X A X C)</t>
  </si>
  <si>
    <t>TIJOLO CERAMICO REFRATARIO 2,5 X 11,4 X 22,9 CM (L X A X C)</t>
  </si>
  <si>
    <t>TIJOLO CERAMICO REFRATARIO 6,3 X 11,4 X 22,9 CM (L X A X C)</t>
  </si>
  <si>
    <t>TUBO ACO CARBONO SEM COSTURA 1 1/4", E= *3,56 MM, SCHEDULE 40, *3,38* KG/M</t>
  </si>
  <si>
    <t>TUBO ACO CARBONO SEM COSTURA 1", E= *3,38 MM, SCHEDULE 40, *2,50* KG/M</t>
  </si>
  <si>
    <t>TUBO ACO CARBONO SEM COSTURA 3", E= *5,49 MM, SCHEDULE 40, *11,28* KG/M</t>
  </si>
  <si>
    <t>TUBO ACO CARBONO SEM COSTURA 5", E= *6,55 MM, SCHEDULE 40, *21,75* KG/M</t>
  </si>
  <si>
    <t>TUBO DE CONCRETO ARMADO PARA AGUAS PLUVIAIS, CLASSE PA-1, COM ENCAIXE PONTA E BOLSA, DIAMETRO NOMINAL DE = 600 MM</t>
  </si>
  <si>
    <t>TUBO DE CONCRETO ARMADO PARA AGUAS PLUVIAIS, CLASSE PA-1, COM ENCAIXE PONTA E BOLSA, DIAMETRO NOMINAL DE 1000 MM</t>
  </si>
  <si>
    <t>TUBO DE CONCRETO ARMADO PARA AGUAS PLUVIAIS, CLASSE PA-1, COM ENCAIXE PONTA E BOLSA, DIAMETRO NOMINAL DE 1100 MM</t>
  </si>
  <si>
    <t>TUBO DE CONCRETO ARMADO PARA AGUAS PLUVIAIS, CLASSE PA-1, COM ENCAIXE PONTA E BOLSA, DIAMETRO NOMINAL DE 1200 MM</t>
  </si>
  <si>
    <t>TUBO DE CONCRETO ARMADO PARA AGUAS PLUVIAIS, CLASSE PA-1, COM ENCAIXE PONTA E BOLSA, DIAMETRO NOMINAL DE 1500 MM</t>
  </si>
  <si>
    <t>TUBO DE CONCRETO ARMADO PARA AGUAS PLUVIAIS, CLASSE PA-1, COM ENCAIXE PONTA E BOLSA, DIAMETRO NOMINAL DE 2000 MM</t>
  </si>
  <si>
    <t>TUBO DE CONCRETO ARMADO PARA AGUAS PLUVIAIS, CLASSE PA-1, COM ENCAIXE PONTA E BOLSA, DIAMETRO NOMINAL DE 300 MM</t>
  </si>
  <si>
    <t>TUBO DE CONCRETO ARMADO PARA AGUAS PLUVIAIS, CLASSE PA-1, COM ENCAIXE PONTA E BOLSA, DIAMETRO NOMINAL DE 400 MM</t>
  </si>
  <si>
    <t>TUBO DE CONCRETO ARMADO PARA AGUAS PLUVIAIS, CLASSE PA-1, COM ENCAIXE PONTA E BOLSA, DIAMETRO NOMINAL DE 500 MM</t>
  </si>
  <si>
    <t>TUBO DE CONCRETO ARMADO PARA AGUAS PLUVIAIS, CLASSE PA-1, COM ENCAIXE PONTA E BOLSA, DIAMETRO NOMINAL DE 700 MM</t>
  </si>
  <si>
    <t>TUBO DE CONCRETO ARMADO PARA AGUAS PLUVIAIS, CLASSE PA-1, COM ENCAIXE PONTA E BOLSA, DIAMETRO NOMINAL DE 800 MM</t>
  </si>
  <si>
    <t>TUBO DE CONCRETO ARMADO PARA AGUAS PLUVIAIS, CLASSE PA-1, COM ENCAIXE PONTA E BOLSA, DIAMETRO NOMINAL DE 900 MM</t>
  </si>
  <si>
    <t>TUBO DE CONCRETO ARMADO PARA AGUAS PLUVIAIS, CLASSE PA-2, COM ENCAIXE PONTA E BOLSA, DIAMETRO NOMINAL DE 1000 MM</t>
  </si>
  <si>
    <t>TUBO DE CONCRETO ARMADO PARA AGUAS PLUVIAIS, CLASSE PA-2, COM ENCAIXE PONTA E BOLSA, DIAMETRO NOMINAL DE 1100 MM</t>
  </si>
  <si>
    <t>TUBO DE CONCRETO ARMADO PARA AGUAS PLUVIAIS, CLASSE PA-2, COM ENCAIXE PONTA E BOLSA, DIAMETRO NOMINAL DE 1200 MM</t>
  </si>
  <si>
    <t>TUBO DE CONCRETO ARMADO PARA AGUAS PLUVIAIS, CLASSE PA-2, COM ENCAIXE PONTA E BOLSA, DIAMETRO NOMINAL DE 1500 MM</t>
  </si>
  <si>
    <t>TUBO DE CONCRETO ARMADO PARA AGUAS PLUVIAIS, CLASSE PA-2, COM ENCAIXE PONTA E BOLSA, DIAMETRO NOMINAL DE 2000 MM</t>
  </si>
  <si>
    <t>TUBO DE CONCRETO ARMADO PARA AGUAS PLUVIAIS, CLASSE PA-2, COM ENCAIXE PONTA E BOLSA, DIAMETRO NOMINAL DE 300 MM</t>
  </si>
  <si>
    <t>TUBO DE CONCRETO ARMADO PARA AGUAS PLUVIAIS, CLASSE PA-2, COM ENCAIXE PONTA E BOLSA, DIAMETRO NOMINAL DE 400 MM</t>
  </si>
  <si>
    <t>TUBO DE CONCRETO ARMADO PARA AGUAS PLUVIAIS, CLASSE PA-2, COM ENCAIXE PONTA E BOLSA, DIAMETRO NOMINAL DE 500 MM</t>
  </si>
  <si>
    <t>TUBO DE CONCRETO ARMADO PARA AGUAS PLUVIAIS, CLASSE PA-2, COM ENCAIXE PONTA E BOLSA, DIAMETRO NOMINAL DE 600 MM</t>
  </si>
  <si>
    <t>TUBO DE CONCRETO ARMADO PARA AGUAS PLUVIAIS, CLASSE PA-2, COM ENCAIXE PONTA E BOLSA, DIAMETRO NOMINAL DE 700 MM</t>
  </si>
  <si>
    <t>TUBO DE CONCRETO ARMADO PARA AGUAS PLUVIAIS, CLASSE PA-2, COM ENCAIXE PONTA E BOLSA, DIAMETRO NOMINAL DE 800 MM</t>
  </si>
  <si>
    <t>TUBO DE CONCRETO ARMADO PARA AGUAS PLUVIAIS, CLASSE PA-2, COM ENCAIXE PONTA E BOLSA, DIAMETRO NOMINAL DE 900 MM</t>
  </si>
  <si>
    <t>TUBO DE CONCRETO ARMADO PARA AGUAS PLUVIAIS, CLASSE PA-3, COM ENCAIXE PONTA E BOLSA, DIAMETRO NOMINAL DE 1000 MM</t>
  </si>
  <si>
    <t>TUBO DE CONCRETO ARMADO PARA AGUAS PLUVIAIS, CLASSE PA-3, COM ENCAIXE PONTA E BOLSA, DIAMETRO NOMINAL DE 1100 MM</t>
  </si>
  <si>
    <t>TUBO DE CONCRETO ARMADO PARA AGUAS PLUVIAIS, CLASSE PA-3, COM ENCAIXE PONTA E BOLSA, DIAMETRO NOMINAL DE 1200 MM</t>
  </si>
  <si>
    <t>TUBO DE CONCRETO ARMADO PARA AGUAS PLUVIAIS, CLASSE PA-3, COM ENCAIXE PONTA E BOLSA, DIAMETRO NOMINAL DE 1500 MM</t>
  </si>
  <si>
    <t>TUBO DE CONCRETO ARMADO PARA AGUAS PLUVIAIS, CLASSE PA-3, COM ENCAIXE PONTA E BOLSA, DIAMETRO NOMINAL DE 400 MM</t>
  </si>
  <si>
    <t>TUBO DE CONCRETO ARMADO PARA AGUAS PLUVIAIS, CLASSE PA-3, COM ENCAIXE PONTA E BOLSA, DIAMETRO NOMINAL DE 500 MM</t>
  </si>
  <si>
    <t>TUBO DE CONCRETO ARMADO PARA AGUAS PLUVIAIS, CLASSE PA-3, COM ENCAIXE PONTA E BOLSA, DIAMETRO NOMINAL DE 600 MM</t>
  </si>
  <si>
    <t>TUBO DE CONCRETO ARMADO PARA AGUAS PLUVIAIS, CLASSE PA-3, COM ENCAIXE PONTA E BOLSA, DIAMETRO NOMINAL DE 700 MM</t>
  </si>
  <si>
    <t>TUBO DE CONCRETO ARMADO PARA AGUAS PLUVIAIS, CLASSE PA-3, COM ENCAIXE PONTA E BOLSA, DIAMETRO NOMINAL DE 800 MM</t>
  </si>
  <si>
    <t>TUBO DE CONCRETO ARMADO PARA AGUAS PLUVIAIS, CLASSE PA-3, COM ENCAIXE PONTA E BOLSA, DIAMETRO NOMINAL DE 900 MM</t>
  </si>
  <si>
    <t>TUBO DE CONCRETO ARMADO PARA ESGOTO SANITARIO, CLASSE EA-2, COM ENCAIXE PONTA E BOLSA, COM JUNTA ELASTICA, DIAMETRO NOMINAL DE 1000 MM</t>
  </si>
  <si>
    <t>TUBO DE CONCRETO ARMADO PARA ESGOTO SANITARIO, CLASSE EA-2, COM ENCAIXE PONTA E BOLSA, COM JUNTA ELASTICA, DIAMETRO NOMINAL DE 300 MM</t>
  </si>
  <si>
    <t>TUBO DE CONCRETO ARMADO PARA ESGOTO SANITARIO, CLASSE EA-2, COM ENCAIXE PONTA E BOLSA, COM JUNTA ELASTICA, DIAMETRO NOMINAL DE 400 MM</t>
  </si>
  <si>
    <t>TUBO DE CONCRETO ARMADO PARA ESGOTO SANITARIO, CLASSE EA-2, COM ENCAIXE PONTA E BOLSA, COM JUNTA ELASTICA, DIAMETRO NOMINAL DE 500 MM</t>
  </si>
  <si>
    <t>TUBO DE CONCRETO ARMADO PARA ESGOTO SANITARIO, CLASSE EA-2, COM ENCAIXE PONTA E BOLSA, COM JUNTA ELASTICA, DIAMETRO NOMINAL DE 600 MM</t>
  </si>
  <si>
    <t>TUBO DE CONCRETO ARMADO PARA ESGOTO SANITARIO, CLASSE EA-2, COM ENCAIXE PONTA E BOLSA, COM JUNTA ELASTICA, DIAMETRO NOMINAL DE 700 MM</t>
  </si>
  <si>
    <t>TUBO DE CONCRETO ARMADO PARA ESGOTO SANITARIO, CLASSE EA-2, COM ENCAIXE PONTA E BOLSA, COM JUNTA ELASTICA, DIAMETRO NOMINAL DE 800 MM</t>
  </si>
  <si>
    <t>TUBO DE CONCRETO ARMADO PARA ESGOTO SANITARIO, CLASSE EA-2, COM ENCAIXE PONTA E BOLSA, COM JUNTA ELASTICA, DIAMETRO NOMINAL DE 900 MM</t>
  </si>
  <si>
    <t>TUBO DE CONCRETO ARMADO PARA ESGOTO SANITARIO, CLASSE EA-3, COM ENCAIXE PONTA E BOLSA, COM JUNTA ELASTICA, DIAMETRO NOMINAL DE 1000 MM</t>
  </si>
  <si>
    <t>TUBO DE CONCRETO ARMADO PARA ESGOTO SANITARIO, CLASSE EA-3, COM ENCAIXE PONTA E BOLSA, COM JUNTA ELASTICA, DIAMETRO NOMINAL DE 400 MM</t>
  </si>
  <si>
    <t>TUBO DE CONCRETO ARMADO PARA ESGOTO SANITARIO, CLASSE EA-3, COM ENCAIXE PONTA E BOLSA, COM JUNTA ELASTICA, DIAMETRO NOMINAL DE 500 MM</t>
  </si>
  <si>
    <t>TUBO DE CONCRETO ARMADO PARA ESGOTO SANITARIO, CLASSE EA-3, COM ENCAIXE PONTA E BOLSA, COM JUNTA ELASTICA, DIAMETRO NOMINAL DE 600 MM</t>
  </si>
  <si>
    <t>TUBO DE CONCRETO ARMADO PARA ESGOTO SANITARIO, CLASSE EA-3, COM ENCAIXE PONTA E BOLSA, COM JUNTA ELASTICA, DIAMETRO NOMINAL DE 700 MM</t>
  </si>
  <si>
    <t>TUBO DE CONCRETO ARMADO PARA ESGOTO SANITARIO, CLASSE EA-3, COM ENCAIXE PONTA E BOLSA, COM JUNTA ELASTICA, DIAMETRO NOMINAL DE 800 MM</t>
  </si>
  <si>
    <t>TUBO DE CONCRETO ARMADO PARA ESGOTO SANITARIO, CLASSE EA-3, COM ENCAIXE PONTA E BOLSA, COM JUNTA ELASTICA, DIAMETRO NOMINAL DE 900 MM</t>
  </si>
  <si>
    <t>TUBO DE CONCRETO SIMPLES PARA AGUAS PLUVIAIS, CLASSE PS1, COM ENCAIXE MACHO E FEMEA, DIAMETRO NOMINAL DE 200 MM</t>
  </si>
  <si>
    <t>TUBO DE CONCRETO SIMPLES PARA AGUAS PLUVIAIS, CLASSE PS1, COM ENCAIXE MACHO E FEMEA, DIAMETRO NOMINAL DE 300 MM</t>
  </si>
  <si>
    <t>TUBO DE CONCRETO SIMPLES PARA AGUAS PLUVIAIS, CLASSE PS1, COM ENCAIXE MACHO E FEMEA, DIAMETRO NOMINAL DE 400 MM</t>
  </si>
  <si>
    <t>TUBO DE CONCRETO SIMPLES PARA AGUAS PLUVIAIS, CLASSE PS1, COM ENCAIXE MACHO E FEMEA, DIAMETRO NOMINAL DE 500 MM</t>
  </si>
  <si>
    <t>TUBO DE CONCRETO SIMPLES PARA AGUAS PLUVIAIS, CLASSE PS1, COM ENCAIXE MACHO E FEMEA, DIAMETRO NOMINAL DE 600 MM</t>
  </si>
  <si>
    <t>TUBO DE CONCRETO SIMPLES PARA AGUAS PLUVIAIS, CLASSE PS1, COM ENCAIXE PONTA E BOLSA, DIAMETRO NOMINAL DE 200 MM</t>
  </si>
  <si>
    <t>TUBO DE CONCRETO SIMPLES PARA AGUAS PLUVIAIS, CLASSE PS1, COM ENCAIXE PONTA E BOLSA, DIAMETRO NOMINAL DE 300 MM</t>
  </si>
  <si>
    <t>TUBO DE CONCRETO SIMPLES PARA AGUAS PLUVIAIS, CLASSE PS1, COM ENCAIXE PONTA E BOLSA, DIAMETRO NOMINAL DE 400 MM</t>
  </si>
  <si>
    <t>TUBO DE CONCRETO SIMPLES PARA AGUAS PLUVIAIS, CLASSE PS1, COM ENCAIXE PONTA E BOLSA, DIAMETRO NOMINAL DE 500 MM</t>
  </si>
  <si>
    <t>TUBO DE CONCRETO SIMPLES PARA AGUAS PLUVIAIS, CLASSE PS1, COM ENCAIXE PONTA E BOLSA, DIAMETRO NOMINAL DE 600 MM</t>
  </si>
  <si>
    <t>TUBO DE CONCRETO SIMPLES PARA AGUAS PLUVIAIS, CLASSE PS2, COM ENCAIXE PONTA E BOLSA, DIAMETRO NOMINAL DE 200 MM</t>
  </si>
  <si>
    <t>TUBO DE CONCRETO SIMPLES PARA AGUAS PLUVIAIS, CLASSE PS2, COM ENCAIXE PONTA E BOLSA, DIAMETRO NOMINAL DE 300 MM</t>
  </si>
  <si>
    <t>TUBO DE CONCRETO SIMPLES PARA AGUAS PLUVIAIS, CLASSE PS2, COM ENCAIXE PONTA E BOLSA, DIAMETRO NOMINAL DE 400 MM</t>
  </si>
  <si>
    <t>TUBO DE CONCRETO SIMPLES PARA AGUAS PLUVIAIS, CLASSE PS2, COM ENCAIXE PONTA E BOLSA, DIAMETRO NOMINAL DE 500 MM</t>
  </si>
  <si>
    <t>TUBO DE CONCRETO SIMPLES PARA AGUAS PLUVIAIS, CLASSE PS2, COM ENCAIXE PONTA E BOLSA, DIAMETRO NOMINAL DE 600 MM</t>
  </si>
  <si>
    <t>TUBO DE CONCRETO SIMPLES PARA ESGOTO SANITARIO, CLASSE ES, COM ENCAIXE PONTA E BOLSA, COM JUNTA ELASTICA, DIAMETRO NOMINAL DE 400 MM</t>
  </si>
  <si>
    <t>TUBO DE CONCRETO SIMPLES PARA ESGOTO SANITARIO, CLASSE ES, COM ENCAIXE PONTA E BOLSA, COM JUNTA ELASTICA, DIAMETRO NOMINAL DE 500 MM</t>
  </si>
  <si>
    <t>TUBO DE CONCRETO SIMPLES PARA ESGOTO SANITARIO, CLASSE ES, COM ENCAIXE PONTA E BOLSA, COM JUNTA ELASTICA, DIAMETRO NOMINAL DE 600 MM</t>
  </si>
  <si>
    <t>TUBO DE CONCRETO SIMPLES POROSO PARA DRENAGEM (DRENO POROSO), COM ENCAIXE MACHO E FEMEA, DIAMETRO NOMINAL DE 200 MM</t>
  </si>
  <si>
    <t>TUBO DE CONCRETO SIMPLES POROSO PARA DRENAGEM (DRENO POROSO), COM ENCAIXE MACHO E FEMEA, DIAMETRO NOMINAL DE 300 MM</t>
  </si>
  <si>
    <t>TUBO DE REVESTIMENTO, EM ACO, CORPO SCHEDULE 40, PONTEIRA SCHEDULE 80, ROSQUEAVEL E SEGMENTADO PARA PERFURACAO, DIAMETRO 10'' (310 MM)</t>
  </si>
  <si>
    <t>TUBO DE REVESTIMENTO, EM ACO, CORPO SCHEDULE 40, PONTEIRA SCHEDULE 80, ROSQUEAVEL E SEGMENTADO PARA PERFURACAO, DIAMETRO 12" (320 MM)</t>
  </si>
  <si>
    <t>TUBO DE REVESTIMENTO, EM ACO, CORPO SCHEDULE 40, PONTEIRA SCHEDULE 80, ROSQUEAVEL E SEGMENTADO PARA PERFURACAO, DIAMETRO 14'' (400 MM)</t>
  </si>
  <si>
    <t>TUBO DE REVESTIMENTO, EM ACO, CORPO SCHEDULE 40, PONTEIRA SCHEDULE 80, ROSQUEAVEL E SEGMENTADO PARA PERFURACAO, DIAMETRO 16'' (450 MM)</t>
  </si>
  <si>
    <t>TUBO DE REVESTIMENTO, EM ACO, CORPO SCHEDULE 40, PONTEIRA SCHEDULE 80, ROSQUEAVEL E SEGMENTADO PARA PERFURACAO, DIAMETRO 4'' (450 MM)</t>
  </si>
  <si>
    <t>TUBO DE REVESTIMENTO, EM ACO, CORPO SCHEDULE 40, PONTEIRA SCHEDULE 80, ROSQUEAVEL E SEGMENTADO PARA PERFURACAO, DIAMETRO 6'' (200 MM)</t>
  </si>
  <si>
    <t>TUBO DE REVESTIMENTO, EM ACO, CORPO SCHEDULE 40, PONTEIRA SCHEDULE 80, ROSQUEAVEL E SEGMENTADO PARA PERFURACAO, DIAMETRO 8'' (450 MM)</t>
  </si>
  <si>
    <t>Telha em aço galvalume trapezoidal 40, e=0.50mm, pintura cor branca nas duas faces, inclusive acessório de fixação Ref. Santo André, Eternit, Metform ou equivalente</t>
  </si>
  <si>
    <t>TELHA METALICA ONDULADA ACO GALVALUME ESP 0.5MM PRE PINTADA 1 FACE COR RAL 9003 (BRANCA) - PERFILOR, MULTI TELHAS, ISOESTE OU EQUIVALENTE</t>
  </si>
  <si>
    <t>TELHA METALICA EM ACO GALVALUME TRAPEZOIDAL 40 ESP. 0.50MM PRE-PINTADA NAS DUAS FACES - PERFILOR, ETERNIT, OU EQUIVALENTE</t>
  </si>
  <si>
    <t>CANALETA DE DISTRIBUICAO 20X10CM COMPRIMENTO 2,00 M, COM TAMPA, SEM ADESIVO E COM DIVISORIAS, REF. 308 01X LEGRAND SISTEMA X OU EQUIVALENTE</t>
  </si>
  <si>
    <t>OUT/20</t>
  </si>
  <si>
    <t>AJUDANTE (AJUDANTE PRATICO - SINDUSCON)</t>
  </si>
  <si>
    <t>AZULEJISTA (OFICIAL - SINDUSCON)</t>
  </si>
  <si>
    <t>CALCETEIRO/PINTOR (OFICIAL - SINDUSCON)</t>
  </si>
  <si>
    <t>CARPINTEIRO (OFICIAL - SINDUSCON)</t>
  </si>
  <si>
    <t>ELETRICISTA (OFICIAL - SINDUSCON)</t>
  </si>
  <si>
    <t>ELETROTECNICO MONTADOR - SINTRACONST</t>
  </si>
  <si>
    <t>ENCANADOR - (OFICIAL - SINDUSCON)</t>
  </si>
  <si>
    <t>ARMADOR (OFICIAL - SINDUSCON)</t>
  </si>
  <si>
    <t>GRANITEIRO/MARMORISTA (OFICIAL - SINDUSCON)</t>
  </si>
  <si>
    <t>LADRILHISTA - (OFICIAL - SINDUSCON)</t>
  </si>
  <si>
    <t>MONTADOR (SINTRACONST)</t>
  </si>
  <si>
    <t>PASTILHEIRO - (OFICIAL - SINDUSCON)</t>
  </si>
  <si>
    <t>PEDREIRO - (OFICIAL - SINDUSCON)</t>
  </si>
  <si>
    <t>PINTOR -(OFICIAL - SINDUSCON)</t>
  </si>
  <si>
    <t>SERVENTE (AUXILIAR DE OBRAS - SINDUSCON)</t>
  </si>
  <si>
    <t>TELHADISTA - (OFICIAL - SINDUSCON)</t>
  </si>
  <si>
    <t>NIVELADOR (SINTEC)</t>
  </si>
  <si>
    <t>AUXILIAR DE CAMPO (SINTEC)</t>
  </si>
  <si>
    <t>AJUDANTE MONTADOR ELETROMECÂNICO - (AJUDANTE DE MONTAGEM SINTRACONST)</t>
  </si>
  <si>
    <t>MONTADOR DE ESTRUTURA - SINTRACONST</t>
  </si>
  <si>
    <t>BUCHA PLASTICA S-7</t>
  </si>
  <si>
    <t>BUCHA PLASTICA S-5</t>
  </si>
  <si>
    <t>BUCHA PLASTICA S-8</t>
  </si>
  <si>
    <t>BUCHA PLASTICA COM PARAFUSO - 6MM</t>
  </si>
  <si>
    <t>BASE PARA POÇO DE VISITA CIRCULAR PARA DRENAGEM, EM CONCRETO PRÉ-MOLDADO, DIÂMETRO INTERNO = 1 M, PROFUNDIDADE = 1,45 M, EXCLUINDO TAMPÃO. AF_05/2018</t>
  </si>
  <si>
    <t>ESCORAMENTO DE VALA, TIPO PONTALETEAMENTO, COM PROFUNDIDADE DE 0 A 1,5 M, LARGURA MENOR QUE 1,5 M. AF_08/2020</t>
  </si>
  <si>
    <t>ESCORAMENTO DE VALA, TIPO PONTALETEAMENTO, COM PROFUNDIDADE DE 0 A 1,5 M, LARGURA MAIOR OU IGUAL A 1,5 M E MENOR QUE 2,5 M. AF_08/2020</t>
  </si>
  <si>
    <t>ESCORAMENTO DE VALA, TIPO PONTALETEAMENTO, COM PROFUNDIDADE DE 1,5 A 3,0 M, LARGURA MENOR QUE 1,5 M. AF_08/2020</t>
  </si>
  <si>
    <t>ESCORAMENTO DE VALA, TIPO PONTALETEAMENTO, COM PROFUNDIDADE DE 1,5 A 3,0 M, LARGURA MAIOR OU IGUAL A 1,5 M E MENOR QUE 2,5 M. AF_08/2020</t>
  </si>
  <si>
    <t>ESCORAMENTO DE VALA, TIPO PONTALETEAMENTO, COM PROFUNDIDADE DE 3,0 A 4,5 M, LARGURA MENOR QUE 1,5 M. AF_08/2020</t>
  </si>
  <si>
    <t>ESCORAMENTO DE VALA, TIPO PONTALETEAMENTO, COM PROFUNDIDADE DE 3,0 A 4,5 M, LARGURA MAIOR OU IGUAL A 1,5 M E MENOR QUE 2,5 M. AF_08/2020</t>
  </si>
  <si>
    <t>ESCORAMENTO DE VALA, TIPO DESCONTÍNUO, COM PROFUNDIDADE DE 0 A 1,5 M, LARGURA MENOR QUE 1,5 M. AF_08/2020</t>
  </si>
  <si>
    <t>ESCORAMENTO DE VALA, TIPO DESCONTÍNUO, COM PROFUNDIDADE DE 0 A 1,5 M, LARGURA MAIOR OU IGUAL A 1,5 M E MENOR QUE 2,5 M. AF_08/2020</t>
  </si>
  <si>
    <t>ESCORAMENTO DE VALA, TIPO DESCONTÍNUO, COM PROFUNDIDADE DE 1,5 M A 3,0 M, LARGURA MENOR QUE 1,5 M. AF_08/2020</t>
  </si>
  <si>
    <t>ESCORAMENTO DE VALA, TIPO DESCONTÍNUO, COM PROFUNDIDADE DE 1,5 A 3,0 M, LARGURA MAIOR OU IGUAL A 1,5 M E MENOR QUE 2,5 M. AF_08/2020</t>
  </si>
  <si>
    <t>ESCORAMENTO DE VALA, TIPO DESCONTÍNUO, COM PROFUNDIDADE DE 3,0 A 4,5 M, LARGURA MENOR QUE 1,5 M. AF_08/2020</t>
  </si>
  <si>
    <t>ESCORAMENTO DE VALA, TIPO DESCONTÍNUO, COM PROFUNDIDADE DE 3,0 A 4,5 M, LARGURA MAIOR OU IGUAL A 1,5 E MENOR QUE 2,5 M. AF_08/2020</t>
  </si>
  <si>
    <t>ESCORAMENTO DE VALA, TIPO CONTÍNUO, COM PROFUNDIDADE DE 0 A 1,5 M, LARGURA MENOR QUE 1,5 M. AF_08/2020</t>
  </si>
  <si>
    <t>ESCORAMENTO DE VALA, TIPO CONTÍNUO, COM PROFUNDIDADE DE 0 A 1,5 M, LARGURA MAIOR OU IGUAL A 1,5 M E MENOR QUE 2,5 M. AF_08/2020</t>
  </si>
  <si>
    <t>ESCORAMENTO DE VALA, TIPO CONTÍNUO, COM PROFUNDIDADE DE 1,5 M A 3,0 M, LARGURA MENOR QUE 1,5 M. AF_08/2020</t>
  </si>
  <si>
    <t>ESCORAMENTO DE VALA, TIPO CONTÍNUO, COM PROFUNDIDADE DE 1,5 A 3,0 M, LARGURA MAIOR OU IGUAL A 1,5 M E MENOR QUE 2,5 M. AF_08/2020</t>
  </si>
  <si>
    <t>ESCORAMENTO DE VALA, TIPO CONTÍNUO, COM PROFUNDIDADE DE 3,0 A 4,5 M, LARGURA MENOR QUE 1,5 M. AF_08/2020</t>
  </si>
  <si>
    <t>ESCORAMENTO DE VALA, TIPO CONTÍNUO, COM PROFUNDIDADE DE 3,0 A 4,5 M, LARGURA MAIOR OU IGUAL A 1,5 E MENOR QUE 2,5 M. AF_08/2020</t>
  </si>
  <si>
    <t>ESCORAMENTO DE VALA, TIPO CONTÍNUO COM PERFIL METÁLICO "U", COM PROFUNDIDADE DE 0 A 1,5 M, LARGURA MENOR QUE 1,5 M. AF_08/2020</t>
  </si>
  <si>
    <t>ESCORAMENTO DE VALA,TIPO CONTÍNUO COM PERFIL METÁLICO "U", COM PROFUNDIDADE DE 0 A 1,5 M, LARGURA MAIOR OU IGUAL A 1,5 E MENOR QUE 2,5 M. AF_08/2020</t>
  </si>
  <si>
    <t>ESCORAMENTO DE VALA, TIPO CONTÍNUO COM PERFIL METÁLICO "U", COM PROFUNDIDADE DE 1,5 A 3,0 M, LARGURA MENOR QUE 1,5 M. AF_08/2020</t>
  </si>
  <si>
    <t>ESCORAMENTO DE VALA, TIPO CONTÍNUO COM PERFIL METÁLICO "U", COM PROFUNDIDADE DE 1,5 A 3,0 M, LARGURA MAIOR OU IGUAL 1,5 M E MENOR QUE 2,5 M. AF_08/2020</t>
  </si>
  <si>
    <t>ESCORAMENTO DE VALA, TIPO CONTÍNUO COM PERFIL METÁLICO "U", COM PROFUNDIDADE DE 3,0 A 4,5 M, LARGURA MENOR QUE 1,5 M. AF_08/2020</t>
  </si>
  <si>
    <t>ESCORAMENTO DE VALA, TIPO CONTÍNUO COM PERFIL METÁLICO "U", COM PROFUNDIDADE DE 3,0 A 4,5 M, LARGURA MAIOR OU IGUAL A 1,5 M E MENOR QUE 2,5 M. AF_08/2020</t>
  </si>
  <si>
    <t>ESCORAMENTO DE VALA, TIPO BLINDAGEM, COM PROFUNDIDADE DE 0 A 1,5 M, LARGURA MENOR QUE 1,5 M - EXECUÇÃO, NÃO INCLUI MATERIAL. AF_08/2020</t>
  </si>
  <si>
    <t>ESCORAMENTO DE VALA, TIPO BLINDAGEM COM PROFUNDIDADE DE 0 A 1,5 M, LARGURA MAIOR OU IGUAL A 1,5 M E MENOR QUE 2,5 M - EXECUÇÃO, NÃO INCLUI MATERIAL. AF_08/2020</t>
  </si>
  <si>
    <t>ESCORAMENTO DE VALA, TIPO BLINDAGEM, COM PROFUNDIDADE DE 1,5 A 3,0 M, LARGURA MENOR QUE 1,5 M - EXECUÇÃO, NÃO INCLUI MATERIAL. AF_08/2020</t>
  </si>
  <si>
    <t>ESCORAMENTO DE VALA, TIPO BLINDAGEM, COM PROFUNDIDADE DE 1,5 A 3,0 M, LARGURA MAIOR OU IGUAL A 1,5 M E MENOR QUE 2,5 M - EXECUÇÃO, NÃO INCLUI MATERIAL. AF_08/2020</t>
  </si>
  <si>
    <t>ESCORAMENTO DE VALA, TIPO BLINDAGEM, COM PROFUNDIDADE DE 3,0 A 4,5 M, LARGURA MENOR QUE 1,5 M - EXECUÇÃO, NÃO INCLUI MATERIAL. AF_08/2020</t>
  </si>
  <si>
    <t>ESCORAMENTO DE VALA, TIPO BLINDAGEM, COM PROFUNDIDADE DE 3,0 A 4,5 M, LARGURA MAIOR OU IGUAL A 1,5 M E MENOR QUE 2,5 M - EXECUÇÃO, NÃO INCLUI MATERIAL. AF_08/2020</t>
  </si>
  <si>
    <t>KIT DE PORTA-PRONTA DE MADEIRA EM ACABAMENTO MELAMÍNICO BRANCO, FOLHA PESADA OU SUPERPESADA, 80X210CM, FIXAÇÃO COM PREENCHIMENTO PARCIAL DE ESPUMA EXPANSIVA - FORNECIMENTO E INSTALAÇÃO. AF_12/2019</t>
  </si>
  <si>
    <t>KIT DE PORTA-PRONTA DE MADEIRA EM ACABAMENTO MELAMÍNICO BRANCO, FOLHA PESADA OU SUPERPESADA, 90X210CM, FIXAÇÃO COM PREENCHIMENTO TOTAL DE ESPUMA EXPANSIVA - FORNECIMENTO E INSTALAÇÃO. AF_12/2019</t>
  </si>
  <si>
    <t>KIT DE PORTA-PRONTA DE MADEIRA EM ACABAMENTO MELAMÍNICO BRANCO, FOLHA LEVE OU MÉDIA, E BATENTE METÁLICO, 60X210CM, FIXAÇÃO COM ARGAMASSA - FORNECIMENTO E INSTALAÇÃO. AF_12/2019</t>
  </si>
  <si>
    <t>KIT DE PORTA-PRONTA DE MADEIRA EM ACABAMENTO MELAMÍNICO BRANCO, FOLHA LEVE OU MÉDIA, E BATENTE METÁLICO, 70X210CM, FIXAÇÃO COM ARGAMASSA - FORNECIMENTO E INSTALAÇÃO. AF_12/2019</t>
  </si>
  <si>
    <t>KIT DE PORTA-PRONTA DE MADEIRA EM ACABAMENTO MELAMÍNICO BRANCO, FOLHA LEVE OU MÉDIA, E BATENTE METÁLICO, 80X210CM, FIXAÇÃO COM ARGAMASSA - FORNECIMENTO E INSTALAÇÃO. AF_12/2019</t>
  </si>
  <si>
    <t>KIT DE PORTA-PRONTA DE MADEIRA EM ACABAMENTO MELAMÍNICO BRANCO, FOLHA LEVE OU MÉDIA, E BATENTE METÁLICO, 90X210CM, FIXAÇÃO COM ARGAMASSA - FORNECIMENTO E INSTALAÇÃO. AF_12/2019</t>
  </si>
  <si>
    <t>KIT DE PORTA-PRONTA DE MADEIRA EM ACABAMENTO MELAMÍNICO BRANCO, FOLHA PESADA OU SUPERPESADA, E BATENTE METÁLICO, 80X210CM, FIXAÇÃO COM ARGAMASSA - FORNECIMENTO E INSTALAÇÃO. AF_12/2019</t>
  </si>
  <si>
    <t>KIT DE PORTA-PRONTA DE MADEIRA EM ACABAMENTO MELAMÍNICO BRANCO, FOLHA PESADA OU SUPERPESADA, E BATENTE METÁLICO, 90X210CM, FIXAÇÃO COM ARGAMASSA - FORNECIMENTO E INSTALAÇÃO. AF_12/2019</t>
  </si>
  <si>
    <t>FABRICAÇÃO DE FÔRMA PARA PILARES E ESTRUTURAS SIMILARES, EM CHAPA DE MADEIRA COMPENSADA RESINADA, E = 17 MM. AF_09/2020</t>
  </si>
  <si>
    <t>FABRICAÇÃO DE FÔRMA PARA PILARES E ESTRUTURAS SIMILARES, EM CHAPA DE MADEIRA COMPENSADA PLASTIFICADA, E = 18 MM. AF_09/2020</t>
  </si>
  <si>
    <t>FABRICAÇÃO DE FÔRMA PARA VIGAS, EM CHAPA DE MADEIRA COMPENSADA RESINADA, E = 17 MM. AF_09/2020</t>
  </si>
  <si>
    <t>FABRICAÇÃO DE FÔRMA PARA VIGAS, EM CHAPA DE MADEIRA COMPENSADA PLASTIFICADA, E = 18 MM. AF_09/2020</t>
  </si>
  <si>
    <t>FABRICAÇÃO DE FÔRMA PARA LAJES, EM CHAPA DE MADEIRA COMPENSADA RESINADA, E = 17 MM. AF_09/2020</t>
  </si>
  <si>
    <t>FABRICAÇÃO DE FÔRMA PARA LAJES, EM CHAPA DE MADEIRA COMPENSADA PLASTIFICADA, E = 18 MM. AF_09/2020</t>
  </si>
  <si>
    <t>FABRICAÇÃO DE FÔRMA PARA PILARES E ESTRUTURAS SIMILARES, EM MADEIRA SERRADA, E=25 MM. AF_09/2020</t>
  </si>
  <si>
    <t>FABRICAÇÃO DE FÔRMA PARA VIGAS, COM MADEIRA SERRADA, E = 25 MM. AF_09/2020</t>
  </si>
  <si>
    <t>FABRICAÇÃO DE FÔRMA PARA LAJES, EM MADEIRA SERRADA, E=25 MM. AF_09/2020</t>
  </si>
  <si>
    <t>FABRICAÇÃO DE ESCORAS DE VIGA DO TIPO GARFO, EM MADEIRA. AF_09/2020</t>
  </si>
  <si>
    <t>FABRICAÇÃO DE ESCORAS DO TIPO PONTALETE, EM MADEIRA, PARA PÉ-DIREITO SIMPLES. AF_09/2020</t>
  </si>
  <si>
    <t>MONTAGEM E DESMONTAGEM DE FÔRMA DE PILARES RETANGULARES E ESTRUTURAS SIMILARES, PÉ-DIREITO SIMPLES, EM MADEIRA SERRADA, 1 UTILIZAÇÃO. AF_09/2020</t>
  </si>
  <si>
    <t>MONTAGEM E DESMONTAGEM DE FÔRMA DE PILARES RETANGULARES E ESTRUTURAS SIMILARES, PÉ-DIREITO SIMPLES, EM MADEIRA SERRADA, 2 UTILIZAÇÕES. AF_09/2020</t>
  </si>
  <si>
    <t>MONTAGEM E DESMONTAGEM DE FÔRMA DE PILARES RETANGULARES E ESTRUTURAS SIMILARES, PÉ-DIREITO SIMPLES, EM MADEIRA SERRADA, 4 UTILIZAÇÕES. AF_09/2020</t>
  </si>
  <si>
    <t>MONTAGEM E DESMONTAGEM DE FÔRMA DE PILARES RETANGULARES E ESTRUTURAS SIMILARES, PÉ-DIREITO SIMPLES, EM CHAPA DE MADEIRA COMPENSADA RESINADA, 2 UTILIZAÇÕES. AF_09/2020</t>
  </si>
  <si>
    <t>MONTAGEM E DESMONTAGEM DE FÔRMA DE PILARES RETANGULARES E ESTRUTURAS SIMILARES, PÉ-DIREITO DUPLO, EM CHAPA DE MADEIRA COMPENSADA RESINADA, 2 UTILIZAÇÕES. AF_09/2020</t>
  </si>
  <si>
    <t>MONTAGEM E DESMONTAGEM DE FÔRMA DE PILARES RETANGULARES E ESTRUTURAS SIMILARES, PÉ-DIREITO SIMPLES, EM CHAPA DE MADEIRA COMPENSADA RESINADA, 4 UTILIZAÇÕES. AF_09/2020</t>
  </si>
  <si>
    <t>MONTAGEM E DESMONTAGEM DE FÔRMA DE PILARES RETANGULARES E ESTRUTURAS SIMILARES, PÉ-DIREITO DUPLO, EM CHAPA DE MADEIRA COMPENSADA RESINADA, 4 UTILIZAÇÕES. AF_09/2020</t>
  </si>
  <si>
    <t>MONTAGEM E DESMONTAGEM DE FÔRMA DE PILARES RETANGULARES E ESTRUTURAS SIMILARES, PÉ-DIREITO SIMPLES, EM CHAPA DE MADEIRA COMPENSADA RESINADA, 6 UTILIZAÇÕES. AF_09/2020</t>
  </si>
  <si>
    <t>MONTAGEM E DESMONTAGEM DE FÔRMA DE PILARES RETANGULARES E ESTRUTURAS SIMILARES, PÉ-DIREITO DUPLO, EM CHAPA DE MADEIRA COMPENSADA RESINADA, 6 UTILIZAÇÕES. AF_09/2020</t>
  </si>
  <si>
    <t>MONTAGEM E DESMONTAGEM DE FÔRMA DE PILARES RETANGULARES E ESTRUTURAS SIMILARES, PÉ-DIREITO SIMPLES, EM CHAPA DE MADEIRA COMPENSADA RESINADA, 8 UTILIZAÇÕES. AF_09/2020</t>
  </si>
  <si>
    <t>MONTAGEM E DESMONTAGEM DE FÔRMA DE PILARES RETANGULARES E ESTRUTURAS SIMILARES, PÉ-DIREITO DUPLO, EM CHAPA DE MADEIRA COMPENSADA RESINADA, 8 UTILIZAÇÕES. AF_09/2020</t>
  </si>
  <si>
    <t>MONTAGEM E DESMONTAGEM DE FÔRMA DE PILARES RETANGULARES E ESTRUTURAS SIMILARES, PÉ-DIREITO SIMPLES, EM CHAPA DE MADEIRA COMPENSADA PLASTIFICADA, 10 UTILIZAÇÕES. AF_09/2020</t>
  </si>
  <si>
    <t>MONTAGEM E DESMONTAGEM DE FÔRMA DE PILARES RETANGULARES E ESTRUTURAS SIMILARES, PÉ-DIREITO DUPLO, EM CHAPA DE MADEIRA COMPENSADA PLASTIFICADA, 10 UTILIZAÇÕES. AF_09/2020</t>
  </si>
  <si>
    <t>MONTAGEM E DESMONTAGEM DE FÔRMA DE PILARES RETANGULARES E ESTRUTURAS SIMILARES, PÉ-DIREITO SIMPLES, EM CHAPA DE MADEIRA COMPENSADA PLASTIFICADA, 12 UTILIZAÇÕES. AF_09/2020</t>
  </si>
  <si>
    <t>MONTAGEM E DESMONTAGEM DE FÔRMA DE PILARES RETANGULARES E ESTRUTURAS SIMILARES, PÉ-DIREITO DUPLO, EM CHAPA DE MADEIRA COMPENSADA PLASTIFICADA, 12 UTILIZAÇÕES. AF_09/2020</t>
  </si>
  <si>
    <t>MONTAGEM E DESMONTAGEM DE FÔRMA DE PILARES RETANGULARES E ESTRUTURAS SIMILARES, PÉ-DIREITO SIMPLES, EM CHAPA DE MADEIRA COMPENSADA PLASTIFICADA, 14 UTILIZAÇÕES. AF_09/2020</t>
  </si>
  <si>
    <t>MONTAGEM E DESMONTAGEM DE FÔRMA DE PILARES RETANGULARES E ESTRUTURAS SIMILARES, PÉ-DIREITO DUPLO, EM CHAPA DE MADEIRA COMPENSADA PLASTIFICADA, 14 UTILIZAÇÕES. AF_09/2020</t>
  </si>
  <si>
    <t>MONTAGEM E DESMONTAGEM DE FÔRMA DE PILARES RETANGULARES E ESTRUTURAS SIMILARES, PÉ-DIREITO SIMPLES, EM CHAPA DE MADEIRA COMPENSADA PLASTIFICADA, 18 UTILIZAÇÕES. AF_09/2020</t>
  </si>
  <si>
    <t>MONTAGEM E DESMONTAGEM DE FÔRMA DE PILARES RETANGULARES E ESTRUTURAS SIMILARES, PÉ-DIREITO DUPLO, EM CHAPA DE MADEIRA COMPENSADA PLASTIFICADA, 18 UTILIZAÇÕES. AF_09/2020</t>
  </si>
  <si>
    <t>MONTAGEM E DESMONTAGEM DE FÔRMA DE VIGA, ESCORAMENTO COM PONTALETE DE MADEIRA, PÉ-DIREITO SIMPLES, EM MADEIRA SERRADA, 1 UTILIZAÇÃO. AF_09/2020</t>
  </si>
  <si>
    <t>MONTAGEM E DESMONTAGEM DE FÔRMA DE VIGA, ESCORAMENTO COM PONTALETE DE MADEIRA, PÉ-DIREITO SIMPLES, EM MADEIRA SERRADA, 2 UTILIZAÇÕES. AF_09/2020</t>
  </si>
  <si>
    <t>MONTAGEM E DESMONTAGEM DE FÔRMA DE VIGA, ESCORAMENTO COM PONTALETE DE MADEIRA, PÉ-DIREITO SIMPLES, EM MADEIRA SERRADA, 4 UTILIZAÇÕES. AF_09/2020</t>
  </si>
  <si>
    <t>MONTAGEM E DESMONTAGEM DE FÔRMA DE VIGA, ESCORAMENTO COM GARFO DE MADEIRA, PÉ-DIREITO DUPLO, EM CHAPA DE MADEIRA RESINADA, 2 UTILIZAÇÕES. AF_09/2020</t>
  </si>
  <si>
    <t>MONTAGEM E DESMONTAGEM DE FÔRMA DE VIGA, ESCORAMENTO METÁLICO, PÉ-DIREITO DUPLO, EM CHAPA DE MADEIRA RESINADA, 2 UTILIZAÇÕES. AF_09/2020</t>
  </si>
  <si>
    <t>MONTAGEM E DESMONTAGEM DE FÔRMA DE VIGA, ESCORAMENTO COM GARFO DE MADEIRA, PÉ-DIREITO SIMPLES, EM CHAPA DE MADEIRA RESINADA, 2 UTILIZAÇÕES. AF_09/2020</t>
  </si>
  <si>
    <t>MONTAGEM E DESMONTAGEM DE FÔRMA DE VIGA, ESCORAMENTO METÁLICO, PÉ-DIREITO SIMPLES, EM CHAPA DE MADEIRA RESINADA, 2 UTILIZAÇÕES. AF_09/2020</t>
  </si>
  <si>
    <t>MONTAGEM E DESMONTAGEM DE FÔRMA DE VIGA, ESCORAMENTO COM GARFO DE MADEIRA, PÉ-DIREITO DUPLO, EM CHAPA DE MADEIRA RESINADA, 4 UTILIZAÇÕES. AF_09/2020</t>
  </si>
  <si>
    <t>MONTAGEM E DESMONTAGEM DE FÔRMA DE VIGA, ESCORAMENTO METÁLICO, PÉ-DIREITO DUPLO, EM CHAPA DE MADEIRA RESINADA, 4 UTILIZAÇÕES. AF_09/2020</t>
  </si>
  <si>
    <t>MONTAGEM E DESMONTAGEM DE FÔRMA DE VIGA, ESCORAMENTO COM GARFO DE MADEIRA, PÉ-DIREITO SIMPLES, EM CHAPA DE MADEIRA RESINADA, 4 UTILIZAÇÕES. AF_09/2020</t>
  </si>
  <si>
    <t>MONTAGEM E DESMONTAGEM DE FÔRMA DE VIGA, ESCORAMENTO METÁLICO, PÉ-DIREITO SIMPLES, EM CHAPA DE MADEIRA RESINADA, 4 UTILIZAÇÕES. AF_09/2020</t>
  </si>
  <si>
    <t>MONTAGEM E DESMONTAGEM DE FÔRMA DE VIGA, ESCORAMENTO COM GARFO DE MADEIRA, PÉ-DIREITO DUPLO, EM CHAPA DE MADEIRA RESINADA, 6 UTILIZAÇÕES. AF_09/2020</t>
  </si>
  <si>
    <t>MONTAGEM E DESMONTAGEM DE FÔRMA DE VIGA, ESCORAMENTO COM GARFO DE MADEIRA, PÉ-DIREITO SIMPLES, EM CHAPA DE MADEIRA RESINADA, 6 UTILIZAÇÕES. AF_09/2020</t>
  </si>
  <si>
    <t>MONTAGEM E DESMONTAGEM DE FÔRMA DE VIGA, ESCORAMENTO METÁLICO, PÉ-DIREITO SIMPLES, EM CHAPA DE MADEIRA RESINADA, 6 UTILIZAÇÕES. AF_09/2020</t>
  </si>
  <si>
    <t>MONTAGEM E DESMONTAGEM DE FÔRMA DE VIGA, ESCORAMENTO COM GARFO DE MADEIRA, PÉ-DIREITO DUPLO, EM CHAPA DE MADEIRA RESINADA, 8 UTILIZAÇÕES. AF_09/2020</t>
  </si>
  <si>
    <t>MONTAGEM E DESMONTAGEM DE FÔRMA DE VIGA, ESCORAMENTO METÁLICO, PÉ-DIREITO DUPLO, EM CHAPA DE MADEIRA RESINADA, 8 UTILIZAÇÕES. AF_09/2020</t>
  </si>
  <si>
    <t>MONTAGEM E DESMONTAGEM DE FÔRMA DE VIGA, ESCORAMENTO COM GARFO DE MADEIRA, PÉ-DIREITO SIMPLES, EM CHAPA DE MADEIRA RESINADA, 8 UTILIZAÇÕES. AF_09/2020</t>
  </si>
  <si>
    <t>MONTAGEM E DESMONTAGEM DE FÔRMA DE VIGA, ESCORAMENTO METÁLICO, PÉ-DIREITO SIMPLES, EM CHAPA DE MADEIRA RESINADA, 8 UTILIZAÇÕES. AF_09/2020</t>
  </si>
  <si>
    <t>MONTAGEM E DESMONTAGEM DE FÔRMA DE VIGA, ESCORAMENTO COM GARFO DE MADEIRA, PÉ-DIREITO DUPLO, EM CHAPA DE MADEIRA PLASTIFICADA, 10 UTILIZAÇÕES. AF_09/2020</t>
  </si>
  <si>
    <t>MONTAGEM E DESMONTAGEM DE FÔRMA DE VIGA, ESCORAMENTO METÁLICO, PÉ-DIREITO DUPLO, EM CHAPA DE MADEIRA PLASTIFICADA, 10 UTILIZAÇÕES. AF_09/2020</t>
  </si>
  <si>
    <t>MONTAGEM E DESMONTAGEM DE FÔRMA DE VIGA, ESCORAMENTO COM GARFO DE MADEIRA, PÉ-DIREITO SIMPLES, EM CHAPA DE MADEIRA PLASTIFICADA, 10 UTILIZAÇÕES. AF_09/2020</t>
  </si>
  <si>
    <t>MONTAGEM E DESMONTAGEM DE FÔRMA DE VIGA, ESCORAMENTO METÁLICO, PÉ-DIREITO SIMPLES, EM CHAPA DE MADEIRA PLASTIFICADA, 10 UTILIZAÇÕES. AF_09/2020</t>
  </si>
  <si>
    <t>MONTAGEM E DESMONTAGEM DE FÔRMA DE VIGA, ESCORAMENTO COM GARFO DE MADEIRA, PÉ-DIREITO DUPLO, EM CHAPA DE MADEIRA PLASTIFICADA, 12 UTILIZAÇÕES. AF_09/2020</t>
  </si>
  <si>
    <t>MONTAGEM E DESMONTAGEM DE FÔRMA DE VIGA, ESCORAMENTO METÁLICO, PÉ-DIREITO DUPLO, EM CHAPA DE MADEIRA PLASTIFICADA, 12 UTILIZAÇÕES. AF_09/2020</t>
  </si>
  <si>
    <t>MONTAGEM E DESMONTAGEM DE FÔRMA DE VIGA, ESCORAMENTO COM GARFO DE MADEIRA, PÉ-DIREITO SIMPLES, EM CHAPA DE MADEIRA PLASTIFICADA, 12 UTILIZAÇÕES. AF_09/2020</t>
  </si>
  <si>
    <t>MONTAGEM E DESMONTAGEM DE FÔRMA DE VIGA, ESCORAMENTO METÁLICO, PÉ-DIREITO SIMPLES, EM CHAPA DE MADEIRA PLASTIFICADA, 12 UTILIZAÇÕES. AF_09/2020</t>
  </si>
  <si>
    <t>MONTAGEM E DESMONTAGEM DE FÔRMA DE VIGA, ESCORAMENTO COM GARFO DE MADEIRA, PÉ-DIREITO DUPLO, EM CHAPA DE MADEIRA PLASTIFICADA, 14 UTILIZAÇÕES. AF_09/2020</t>
  </si>
  <si>
    <t>MONTAGEM E DESMONTAGEM DE FÔRMA DE VIGA, ESCORAMENTO METÁLICO, PÉ-DIREITO DUPLO, EM CHAPA DE MADEIRA PLASTIFICADA, 14 UTILIZAÇÕES. AF_09/2020</t>
  </si>
  <si>
    <t>MONTAGEM E DESMONTAGEM DE FÔRMA DE VIGA, ESCORAMENTO COM GARFO DE MADEIRA, PÉ-DIREITO SIMPLES, EM CHAPA DE MADEIRA PLASTIFICADA, 14 UTILIZAÇÕES. AF_09/2020</t>
  </si>
  <si>
    <t>MONTAGEM E DESMONTAGEM DE FÔRMA DE VIGA, ESCORAMENTO METÁLICO, PÉ-DIREITO SIMPLES, EM CHAPA DE MADEIRA PLASTIFICADA, 14 UTILIZAÇÕES. AF_09/2020</t>
  </si>
  <si>
    <t>MONTAGEM E DESMONTAGEM DE FÔRMA DE VIGA, ESCORAMENTO COM GARFO DE MADEIRA, PÉ-DIREITO DUPLO, EM CHAPA DE MADEIRA PLASTIFICADA, 18 UTILIZAÇÕES. AF_09/2020</t>
  </si>
  <si>
    <t>MONTAGEM E DESMONTAGEM DE FÔRMA DE VIGA, ESCORAMENTO METÁLICO, PÉ-DIREITO DUPLO, EM CHAPA DE MADEIRA PLASTIFICADA, 18 UTILIZAÇÕES. AF_09/2020</t>
  </si>
  <si>
    <t>MONTAGEM E DESMONTAGEM DE FÔRMA DE VIGA, ESCORAMENTO COM GARFO DE MADEIRA, PÉ-DIREITO SIMPLES, EM CHAPA DE MADEIRA PLASTIFICADA, 18 UTILIZAÇÕES. AF_09/2020</t>
  </si>
  <si>
    <t>MONTAGEM E DESMONTAGEM DE FÔRMA DE VIGA, ESCORAMENTO METÁLICO, PÉ-DIREITO SIMPLES, EM CHAPA DE MADEIRA PLASTIFICADA, 18 UTILIZAÇÕES. AF_09/2020</t>
  </si>
  <si>
    <t>MONTAGEM E DESMONTAGEM DE FÔRMA DE LAJE MACIÇA, PÉ-DIREITO SIMPLES, EM MADEIRA SERRADA, 1 UTILIZAÇÃO. AF_09/2020</t>
  </si>
  <si>
    <t>MONTAGEM E DESMONTAGEM DE FÔRMA DE LAJE MACIÇA, PÉ-DIREITO SIMPLES, EM MADEIRA SERRADA, 2 UTILIZAÇÕES. AF_09/2020</t>
  </si>
  <si>
    <t>MONTAGEM E DESMONTAGEM DE FÔRMA DE LAJE MACIÇA, PÉ-DIREITO SIMPLES, EM MADEIRA SERRADA, 4 UTILIZAÇÕES. AF_09/2020</t>
  </si>
  <si>
    <t>MONTAGEM E DESMONTAGEM DE FÔRMA DE LAJE NERVURADA COM CUBETA E ASSOALHO, PÉ-DIREITO DUPLO, EM CHAPA DE MADEIRA COMPENSADA RESINADA, 8 UTILIZAÇÕES. AF_09/2020</t>
  </si>
  <si>
    <t>MONTAGEM E DESMONTAGEM DE FÔRMA DE LAJE NERVURADA COM CUBETA E ASSOALHO, PÉ-DIREITO SIMPLES, EM CHAPA DE MADEIRA COMPENSADA RESINADA, 8 UTILIZAÇÕES. AF_09/2020</t>
  </si>
  <si>
    <t>MONTAGEM E DESMONTAGEM DE FÔRMA DE LAJE NERVURADA COM CUBETA E ASSOALHO, PÉ-DIREITO DUPLO, EM CHAPA DE MADEIRA COMPENSADA RESINADA, 10 UTILIZAÇÕES. AF_09/2020</t>
  </si>
  <si>
    <t>MONTAGEM E DESMONTAGEM DE FÔRMA DE LAJE NERVURADA COM CUBETA E ASSOALHO, PÉ-DIREITO SIMPLES, EM CHAPA DE MADEIRA COMPENSADA RESINADA, 10 UTILIZAÇÕES. AF_09/2020</t>
  </si>
  <si>
    <t>MONTAGEM E DESMONTAGEM DE FÔRMA DE LAJE NERVURADA COM CUBETA E ASSOALHO, PÉ-DIREITO DUPLO, EM CHAPA DE MADEIRA COMPENSADA RESINADA, 12 UTILIZAÇÕES. AF_09/2020</t>
  </si>
  <si>
    <t>MONTAGEM E DESMONTAGEM DE FÔRMA DE LAJE NERVURADA COM CUBETA E ASSOALHO, PÉ-DIREITO SIMPLES, EM CHAPA DE MADEIRA COMPENSADA RESINADA, 12 UTILIZAÇÕES. AF_09/2020</t>
  </si>
  <si>
    <t>MONTAGEM E DESMONTAGEM DE FÔRMA DE LAJE NERVURADA COM CUBETA E ASSOALHO, PÉ-DIREITO DUPLO, EM CHAPA DE MADEIRA COMPENSADA RESINADA, 14 UTILIZAÇÕES. AF_09/2020</t>
  </si>
  <si>
    <t>MONTAGEM E DESMONTAGEM DE FÔRMA DE LAJE NERVURADA COM CUBETA E ASSOALHO, PÉ-DIREITO SIMPLES, EM CHAPA DE MADEIRA COMPENSADA RESINADA, 14 UTILIZAÇÕES. AF_09/2020</t>
  </si>
  <si>
    <t>MONTAGEM E DESMONTAGEM DE FÔRMA DE LAJE NERVURADA COM CUBETA E ASSOALHO, PÉ-DIREITO DUPLO, EM CHAPA DE MADEIRA COMPENSADA RESINADA, 18 UTILIZAÇÕES. AF_09/2020</t>
  </si>
  <si>
    <t>MONTAGEM E DESMONTAGEM DE FÔRMA DE LAJE NERVURADA COM CUBETA E ASSOALHO, PÉ-DIREITO SIMPLES, EM CHAPA DE MADEIRA COMPENSADA RESINADA, 18 UTILIZAÇÕES. AF_09/2020</t>
  </si>
  <si>
    <t>MONTAGEM E DESMONTAGEM DE FÔRMA DE LAJE MACIÇA, PÉ-DIREITO DUPLO, EM CHAPA DE MADEIRA COMPENSADA RESINADA, 2 UTILIZAÇÕES. AF_09/2020</t>
  </si>
  <si>
    <t>MONTAGEM E DESMONTAGEM DE FÔRMA DE LAJE MACIÇA, PÉ-DIREITO SIMPLES, EM CHAPA DE MADEIRA COMPENSADA RESINADA, 2 UTILIZAÇÕES. AF_09/2020</t>
  </si>
  <si>
    <t>MONTAGEM E DESMONTAGEM DE FÔRMA DE LAJE MACIÇA, PÉ-DIREITO DUPLO, EM CHAPA DE MADEIRA COMPENSADA RESINADA, 4 UTILIZAÇÕES. AF_09/2020</t>
  </si>
  <si>
    <t>MONTAGEM E DESMONTAGEM DE FÔRMA DE LAJE MACIÇA, PÉ-DIREITO SIMPLES, EM CHAPA DE MADEIRA COMPENSADA RESINADA, 4 UTILIZAÇÕES. AF_09/2020</t>
  </si>
  <si>
    <t>MONTAGEM E DESMONTAGEM DE FÔRMA DE LAJE MACIÇA, PÉ-DIREITO DUPLO, EM CHAPA DE MADEIRA COMPENSADA RESINADA, 6 UTILIZAÇÕES. AF_09/2020</t>
  </si>
  <si>
    <t>MONTAGEM E DESMONTAGEM DE FÔRMA DE LAJE MACIÇA, PÉ-DIREITO SIMPLES, EM CHAPA DE MADEIRA COMPENSADA RESINADA, 6 UTILIZAÇÕES. AF_09/2020</t>
  </si>
  <si>
    <t>MONTAGEM E DESMONTAGEM DE FÔRMA DE LAJE MACIÇA, PÉ-DIREITO DUPLO, EM CHAPA DE MADEIRA COMPENSADA RESINADA, 8 UTILIZAÇÕES. AF_09/2020</t>
  </si>
  <si>
    <t>MONTAGEM E DESMONTAGEM DE FÔRMA DE LAJE MACIÇA, PÉ-DIREITO SIMPLES, EM CHAPA DE MADEIRA COMPENSADA RESINADA, 8 UTILIZAÇÕES. AF_09/2020</t>
  </si>
  <si>
    <t>MONTAGEM E DESMONTAGEM DE FÔRMA DE LAJE MACIÇA, PÉ-DIREITO DUPLO, EM CHAPA DE MADEIRA COMPENSADA PLASTIFICADA, 10 UTILIZAÇÕES. AF-09/2020</t>
  </si>
  <si>
    <t>MONTAGEM E DESMONTAGEM DE FÔRMA DE LAJE MACIÇA, PÉ-DIREITO SIMPLES, EM CHAPA DE MADEIRA COMPENSADA PLASTIFICADA, 10 UTILIZAÇÕES. AF_09/2020</t>
  </si>
  <si>
    <t>MONTAGEM E DESMONTAGEM DE FÔRMA DE LAJE MACIÇA, PÉ-DIREITO DUPLO, EM CHAPA DE MADEIRA COMPENSADA PLASTIFICADA, 12 UTILIZAÇÕES. AF_09/2020</t>
  </si>
  <si>
    <t>MONTAGEM E DESMONTAGEM DE FÔRMA DE LAJE MACIÇA, PÉ-DIREITO SIMPLES, EM CHAPA DE MADEIRA COMPENSADA PLASTIFICADA, 12 UTILIZAÇÕES. AF_09/2020</t>
  </si>
  <si>
    <t>MONTAGEM E DESMONTAGEM DE FÔRMA DE LAJE MACIÇA, PÉ-DIREITO DUPLO, EM CHAPA DE MADEIRA COMPENSADA PLASTIFICADA, 14 UTILIZAÇÕES. AF_09/2020</t>
  </si>
  <si>
    <t>MONTAGEM E DESMONTAGEM DE FÔRMA DE LAJE MACIÇA, PÉ-DIREITO SIMPLES, EM CHAPA DE MADEIRA COMPENSADA PLASTIFICADA, 14 UTILIZAÇÕES. AF_09/2020</t>
  </si>
  <si>
    <t>MONTAGEM E DESMONTAGEM DE FÔRMA DE LAJE MACIÇA, PÉ-DIREITO DUPLO, EM CHAPA DE MADEIRA COMPENSADA PLASTIFICADA, 18 UTILIZAÇÕES. AF_09/2020</t>
  </si>
  <si>
    <t>MONTAGEM E DESMONTAGEM DE FÔRMA DE LAJE MACIÇA, PÉ-DIREITO SIMPLES, EM CHAPA DE MADEIRA COMPENSADA PLASTIFICADA, 18 UTILIZAÇÕES. AF_09/2020</t>
  </si>
  <si>
    <t>FABRICAÇÃO DE ESCORAS DO TIPO PONTALETE, EM MADEIRA, PARA PÉ-DIREITO DUPLO. AF_09/2020</t>
  </si>
  <si>
    <t>ESCORAMENTO DE FÔRMAS DE LAJE EM MADEIRA NÃO APARELHADA, PÉ-DIREITO SIMPLES, INCLUSO TRAVAMENTO, 4 UTILIZAÇÕES. AF_09/2020</t>
  </si>
  <si>
    <t>ESCORAMENTO DE FÔRMAS DE LAJE EM MADEIRA NÃO APARELHADA, PÉ-DIREITO DUPLO, INCLUSO TRAVAMENTO, 4 UTILIZAÇÕES. AF_09/2020</t>
  </si>
  <si>
    <t>CABO DE COBRE ISOLADO, 10 MM², ANTI-CHAMA 450/750 V, INSTALADO EM ELETROCALHA OU PERFILADO - FORNECIMENTO E INSTALAÇÃO. AF_10/2020</t>
  </si>
  <si>
    <t>CABO DE COBRE ISOLADO, 10 MM², ANTI-CHAMA 0,6/1 KV, INSTALADO EM ELETROCALHA OU PERFILADO - FORNECIMENTO E INSTALAÇÃO. AF_10/2020</t>
  </si>
  <si>
    <t>CABO DE COBRE ISOLADO, 16 MM², ANTI-CHAMA 450/750 V, INSTALADO EM ELETROCALHA OU PERFILADO - FORNECIMENTO E INSTALAÇÃO. AF_10/2020</t>
  </si>
  <si>
    <t>CABO DE COBRE ISOLADO, 16 MM², ANTI-CHAMA 0,6/1 KV, INSTALADO EM ELETROCALHA OU PERFILADO - FORNECIMENTO E INSTALAÇÃO. AF_10/2020</t>
  </si>
  <si>
    <t>CABO DE COBRE ISOLADO, 25 MM², ANTI-CHAMA 450/750 V, INSTALADO EM ELETROCALHA OU PERFILADO - FORNECIMENTO E INSTALAÇÃO. AF_10/2020</t>
  </si>
  <si>
    <t>CABO DE COBRE ISOLADO, 25 MM², ANTI-CHAMA 0,6/1 KV, INSTALADO EM ELETROCALHA OU PERFILADO - FORNECIMENTO E INSTALAÇÃO. AF_10/2020</t>
  </si>
  <si>
    <t>DISJUNTOR MONOPOLAR TIPO DIN, CORRENTE NOMINAL DE 10A - FORNECIMENTO E INSTALAÇÃO. AF_10/2020</t>
  </si>
  <si>
    <t>DISJUNTOR MONOPOLAR TIPO DIN, CORRENTE NOMINAL DE 16A - FORNECIMENTO E INSTALAÇÃO. AF_10/2020</t>
  </si>
  <si>
    <t>DISJUNTOR MONOPOLAR TIPO DIN, CORRENTE NOMINAL DE 20A - FORNECIMENTO E INSTALAÇÃO. AF_10/2020</t>
  </si>
  <si>
    <t>DISJUNTOR MONOPOLAR TIPO DIN, CORRENTE NOMINAL DE 25A - FORNECIMENTO E INSTALAÇÃO. AF_10/2020</t>
  </si>
  <si>
    <t>DISJUNTOR MONOPOLAR TIPO DIN, CORRENTE NOMINAL DE 32A - FORNECIMENTO E INSTALAÇÃO. AF_10/2020</t>
  </si>
  <si>
    <t>DISJUNTOR MONOPOLAR TIPO DIN, CORRENTE NOMINAL DE 40A - FORNECIMENTO E INSTALAÇÃO. AF_10/2020</t>
  </si>
  <si>
    <t>DISJUNTOR MONOPOLAR TIPO DIN, CORRENTE NOMINAL DE 50A - FORNECIMENTO E INSTALAÇÃO. AF_10/2020</t>
  </si>
  <si>
    <t>DISJUNTOR BIPOLAR TIPO DIN, CORRENTE NOMINAL DE 10A - FORNECIMENTO E INSTALAÇÃO. AF_10/2020</t>
  </si>
  <si>
    <t>DISJUNTOR BIPOLAR TIPO DIN, CORRENTE NOMINAL DE 16A - FORNECIMENTO E INSTALAÇÃO. AF_10/2020</t>
  </si>
  <si>
    <t>DISJUNTOR BIPOLAR TIPO DIN, CORRENTE NOMINAL DE 20A - FORNECIMENTO E INSTALAÇÃO. AF_10/2020</t>
  </si>
  <si>
    <t>DISJUNTOR BIPOLAR TIPO DIN, CORRENTE NOMINAL DE 25A - FORNECIMENTO E INSTALAÇÃO. AF_10/2020</t>
  </si>
  <si>
    <t>DISJUNTOR BIPOLAR TIPO DIN, CORRENTE NOMINAL DE 32A - FORNECIMENTO E INSTALAÇÃO. AF_10/2020</t>
  </si>
  <si>
    <t>DISJUNTOR BIPOLAR TIPO DIN, CORRENTE NOMINAL DE 40A - FORNECIMENTO E INSTALAÇÃO. AF_10/2020</t>
  </si>
  <si>
    <t>DISJUNTOR BIPOLAR TIPO DIN, CORRENTE NOMINAL DE 50A - FORNECIMENTO E INSTALAÇÃO. AF_10/2020</t>
  </si>
  <si>
    <t>DISJUNTOR TRIPOLAR TIPO DIN, CORRENTE NOMINAL DE 10A - FORNECIMENTO E INSTALAÇÃO. AF_10/2020</t>
  </si>
  <si>
    <t>DISJUNTOR TRIPOLAR TIPO DIN, CORRENTE NOMINAL DE 16A - FORNECIMENTO E INSTALAÇÃO. AF_10/2020</t>
  </si>
  <si>
    <t>DISJUNTOR TRIPOLAR TIPO DIN, CORRENTE NOMINAL DE 20A - FORNECIMENTO E INSTALAÇÃO. AF_10/2020</t>
  </si>
  <si>
    <t>DISJUNTOR TRIPOLAR TIPO DIN, CORRENTE NOMINAL DE 25A - FORNECIMENTO E INSTALAÇÃO. AF_10/2020</t>
  </si>
  <si>
    <t>DISJUNTOR TRIPOLAR TIPO DIN, CORRENTE NOMINAL DE 32A - FORNECIMENTO E INSTALAÇÃO. AF_10/2020</t>
  </si>
  <si>
    <t>DISJUNTOR TRIPOLAR TIPO DIN, CORRENTE NOMINAL DE 40A - FORNECIMENTO E INSTALAÇÃO. AF_10/2020</t>
  </si>
  <si>
    <t>DISJUNTOR TRIPOLAR TIPO DIN, CORRENTE NOMINAL DE 50A - FORNECIMENTO E INSTALAÇÃO. AF_10/2020</t>
  </si>
  <si>
    <t>QUADRO DE MEDIÇÃO GERAL DE ENERGIA COM 8 MEDIDORES - FORNECIMENTO E INSTALAÇÃO. AF_10/2020</t>
  </si>
  <si>
    <t>QUADRO DE MEDIÇÃO GERAL DE ENERGIA COM 12 MEDIDORES - FORNECIMENTO E INSTALAÇÃO. AF_10/2020</t>
  </si>
  <si>
    <t>QUADRO DE MEDIÇÃO GERAL DE ENERGIA COM 16 MEDIDORES - FORNECIMENTO E INSTALAÇÃO. AF_10/2020</t>
  </si>
  <si>
    <t>QUADRO DE MEDIÇÃO GERAL DE ENERGIA PARA BARRAMENTO BLINDADO COM 4 MEDIDORES - FORNECIMENTO E INSTALAÇÃO. AF_10/2020</t>
  </si>
  <si>
    <t>QUADRO DE DISTRIBUIÇÃO DE ENERGIA EM CHAPA DE AÇO GALVANIZADO, DE EMBUTIR, COM BARRAMENTO TRIFÁSICO, PARA 12 DISJUNTORES DIN 100A - FORNECIMENTO E INSTALAÇÃO. AF_10/2020</t>
  </si>
  <si>
    <t>QUADRO DE DISTRIBUIÇÃO DE ENERGIA EM PVC, DE EMBUTIR, SEM BARRAMENTO, PARA 6 DISJUNTORES - FORNECIMENTO E INSTALAÇÃO. AF_10/2020</t>
  </si>
  <si>
    <t>QUADRO DE DISTRIBUIÇÃO DE ENERGIA EM PVC, DE EMBUTIR, SEM BARRAMENTO, PARA 3 DISJUNTORES - FORNECIMENTO E INSTALAÇÃO. AF_10/2020</t>
  </si>
  <si>
    <t>QUADRO DE DISTRIBUIÇÃO DE ENERGIA EM CHAPA DE AÇO GALVANIZADO, DE SOBREPOR, COM BARRAMENTO TRIFÁSICO, PARA 18 DISJUNTORES DIN 100A - FORNECIMENTO E INSTALAÇÃO. AF_10/2020</t>
  </si>
  <si>
    <t>QUADRO DE DISTRIBUIÇÃO DE ENERGIA EM CHAPA DE AÇO GALVANIZADO, DE EMBUTIR, COM BARRAMENTO TRIFÁSICO, PARA 24 DISJUNTORES DIN 100A - FORNECIMENTO E INSTALAÇÃO. AF_10/2020</t>
  </si>
  <si>
    <t>QUADRO DE DISTRIBUIÇÃO DE ENERGIA EM CHAPA DE AÇO GALVANIZADO, DE EMBUTIR, COM BARRAMENTO TRIFÁSICO, PARA 30 DISJUNTORES DIN 150A - FORNECIMENTO E INSTALAÇÃO. AF_10/2020</t>
  </si>
  <si>
    <t>QUADRO DE DISTRIBUIÇÃO DE ENERGIA EM CHAPA DE AÇO GALVANIZADO, DE EMBUTIR, COM BARRAMENTO TRIFÁSICO, PARA 40 DISJUNTORES DIN 100A - FORNECIMENTO E INSTALAÇÃO. AF_10/2020</t>
  </si>
  <si>
    <t>QUADRO DE DISTRIBUIÇÃO DE ENERGIA EM CHAPA DE AÇO GALVANIZADO, DE EMBUTIR, COM BARRAMENTO TRIFÁSICO, PARA 30 DISJUNTORES DIN 225A - FORNECIMENTO E INSTALAÇÃO. AF_10/2020</t>
  </si>
  <si>
    <t>QUADRO DE DISTRIBUIÇÃO DE ENERGIA EM CHAPA DE AÇO GALVANIZADO, DE EMBUTIR, COM BARRAMENTO TRIFÁSICO, PARA 18 DISJUNTORES DIN 100A - FORNECIMENTO E INSTALAÇÃO. AF_10/2020</t>
  </si>
  <si>
    <t>DISJUNTOR MONOPOLAR TIPO NEMA, CORRENTE NOMINAL DE 10 ATÉ 30A - FORNECIMENTO E INSTALAÇÃO. AF_10/2020</t>
  </si>
  <si>
    <t>DISJUNTOR MONOPOLAR TIPO NEMA, CORRENTE NOMINAL DE 35 ATÉ 50A - FORNECIMENTO E INSTALAÇÃO. AF_10/2020</t>
  </si>
  <si>
    <t>DISJUNTOR BIPOLAR TIPO NEMA, CORRENTE NOMINAL DE 10 ATÉ 50A - FORNECIMENTO E INSTALAÇÃO. AF_10/2020</t>
  </si>
  <si>
    <t>DISJUNTOR TRIPOLAR TIPO NEMA, CORRENTE NOMINAL DE 10 ATÉ 50A - FORNECIMENTO E INSTALAÇÃO. AF_10/2020</t>
  </si>
  <si>
    <t>DISJUNTOR TRIPOLAR TIPO NEMA, CORRENTE NOMINAL DE 60 ATÉ 100A - FORNECIMENTO E INSTALAÇÃO. AF_10/2020</t>
  </si>
  <si>
    <t>DISJUNTOR TERMOMAGNÉTICO TRIPOLAR , CORRENTE NOMINAL DE 125A - FORNECIMENTO E INSTALAÇÃO. AF_10/2020</t>
  </si>
  <si>
    <t>DISJUNTOR TERMOMAGNÉTICO TRIPOLAR , CORRENTE NOMINAL DE 200A - FORNECIMENTO E INSTALAÇÃO. AF_10/2020</t>
  </si>
  <si>
    <t>DISJUNTOR TERMOMAGNÉTICO TRIPOLAR , CORRENTE NOMINAL DE 250A - FORNECIMENTO E INSTALAÇÃO. AF_10/2020</t>
  </si>
  <si>
    <t>DISJUNTOR TERMOMAGNÉTICO TRIPOLAR , CORRENTE NOMINAL DE 400A - FORNECIMENTO E INSTALAÇÃO. AF_10/2020</t>
  </si>
  <si>
    <t>DISJUNTOR TERMOMAGNÉTICO TRIPOLAR , CORRENTE NOMINAL DE 600A - FORNECIMENTO E INSTALAÇÃO. AF_10/2020</t>
  </si>
  <si>
    <t>DISJUNTOR BAIXA TENSÃO TRIPOLAR A SECO  800A/600V - FORNECIMENTO E INSTALAÇÃO. AF_10/2020</t>
  </si>
  <si>
    <t>CONTATOR TRIPOLAR I NOMINAL 12A - FORNECIMENTO E INSTALAÇÃO. AF_10/2020</t>
  </si>
  <si>
    <t>CONTATOR TRIPOLAR I NOMINAL 22A - FORNECIMENTO E INSTALAÇÃO. AF_10/2020</t>
  </si>
  <si>
    <t>CONTATOR TRIPOLAR I NOMINAL 38A - FORNECIMENTO E INSTALAÇÃO. AF_10/2020</t>
  </si>
  <si>
    <t>CONTATOR TRIPOLAR I NOMIMAL 95A - FORNECIMENTO E INSTALAÇÃO. AF_10/2020</t>
  </si>
  <si>
    <t>REATOR PARA LÂMPADA VAPOR DE MERCÚRIO 400 W, USO EXTERNO - FORNECIMENTO E INSTALAÇÃO. AF_08/2020</t>
  </si>
  <si>
    <t>REATOR PARA LÂMPADA VAPOR DE SÓDIO 250 W, USO EXTERNO - FORNECIMENTO E INSTALAÇÃO. AF_08/2020</t>
  </si>
  <si>
    <t>REATOR PARA LÂMPADA VAPOR DE MERCÚRIO 125 W, USO EXTERNO - FORNECIMENTO E INSTALAÇÃO. AF_08/2020</t>
  </si>
  <si>
    <t>REATOR PARA LÂMPADA VAPOR DE MERCÚRIO 250 W, USO EXTERNO - FORNECIMENTO E INSTALAÇÃO. AF_08/2020</t>
  </si>
  <si>
    <t>SUBSTITUIÇÃO DE REATOR PARA ILUMINAÇÃO PÚBLICA (NÃO INCLUI FORNECIMENTO). AF_08/2020</t>
  </si>
  <si>
    <t>IGNITOR PARA PARTIDA LÂMPADA VAPOR SÓDIO / VAPOR METÁLICO ATÉ 400 W - FORNECIMENTO E INSTALAÇÃO. AF_08/2020</t>
  </si>
  <si>
    <t>RELÉ FOTOELÉTRICO PARA COMANDO DE ILUMINAÇÃO EXTERNA 1000 W - FORNECIMENTO E INSTALAÇÃO. AF_08/2020</t>
  </si>
  <si>
    <t>SUBSTITUIÇÃO DE RELÉ FOTOELÉTRICO PARA COMANDO DE ILUMINAÇÃO EXTERNA 1000 W - FORNECIMENTO E INSTALAÇÃO. AF_08/2020</t>
  </si>
  <si>
    <t>BRAÇO PARA ILUMINAÇÃO PÚBLICA, EM TUBO DE AÇO GALVANIZADO, COMPRIMENTO DE 1,50 M, PARA FIXAÇÃO EM POSTE DE CONCRETO - FORNECIMENTO E INSTALAÇÃO. AF_08/2020</t>
  </si>
  <si>
    <t>BRAÇO PARA ILUMINAÇÃO PÚBLICA, EM TUBO DE AÇO GALVANIZADO, COMPRIMENTO DE 1,50 M, PARA FIXAÇÃO EM POSTE METÁLICO - FORNECIMENTO E INSTALAÇÃO. AF_08/2020</t>
  </si>
  <si>
    <t>LÂMPADA VAPOR METÁLICO 400 W - FORNECIMENTO E INSTALAÇÃO. AF_08/2020</t>
  </si>
  <si>
    <t>LÂMPADA VAPOR METÁLICO 150 W - FORNECIMENTO E INSTALAÇÃO. AF_08/2020</t>
  </si>
  <si>
    <t>LÂMPADA VAPOR DE MERCÚRIO 125 W - FORNECIMENTO E INSTALAÇÃO. AF_08/2020</t>
  </si>
  <si>
    <t>LÂMPADA VAPOR DE MERCÚRIO 250 W - FORNECIMENTO E INSTALAÇÃO. AF_08/2020</t>
  </si>
  <si>
    <t>LÂMPADA VAPOR DE MERCÚRIO 400 W - FORNECIMENTO E INSTALAÇÃO. AF_08/2020</t>
  </si>
  <si>
    <t>LÂMPADA MISTA 160 W - FORNECIMENTO E INSTALAÇÃO. AF_08/2020</t>
  </si>
  <si>
    <t>LÂMPADA MISTA 250 W - FORNECIMENTO E INSTALAÇÃO. AF_08/2020</t>
  </si>
  <si>
    <t>LÂMPADA MISTA 500 W - FORNECIMENTO E INSTALAÇÃO. AF_08/2020</t>
  </si>
  <si>
    <t>LÂMPADA VAPOR DE SÓDIO 150 W - FORNECIMENTO E INSTALAÇÃO. AF_08/2020</t>
  </si>
  <si>
    <t>LÂMPADA VAPOR DE SÓDIO 250 W - FORNECIMENTO E INSTALAÇÃO. AF_08/2020</t>
  </si>
  <si>
    <t>LÂMPADA VAPOR DE SÓDIO 400 W - FORNECIMENTO E INSTALAÇÃO. AF_08/2020</t>
  </si>
  <si>
    <t>SUBSTITUIÇÃO DE LÂMPADA PARA ILUMINAÇÃO PÚBLICA (NÃO INCLUI FORNECIMENTO). AF_08/2020</t>
  </si>
  <si>
    <t>LUMINÁRIA FECHADA, PARA ILUMINAÇÃO PÚBLICA, PARA LÂMPADA DE VAPOR - FORNECIMENTO E INSTALAÇÃO (EXCLUSIVE LÂMPADA E REATOR). AF_08/2020</t>
  </si>
  <si>
    <t>LUMINÁRIA ABERTA PARA ILUMINAÇÃO PÚBLICA, PARA LÂMPADA VAPOR DE MERCÚRIO ATÉ 400 W E MISTA ATÉ 500 W, COM BRAÇO EM TUBO DE AÇO GALV 1", COMPRIMENTO DE 1,50 M, PARA POSTE DE CONCRETO - FORNECIMENTO E INSTALAÇÃO (EXCLUSIVE LÂMPADA E REATOR). AF_08/2020</t>
  </si>
  <si>
    <t>LUMINÁRIA DE LED PARA ILUMINAÇÃO PÚBLICA, DE 33 W ATÉ 50 W - FORNECIMENTO E INSTALAÇÃO. AF_08/2020</t>
  </si>
  <si>
    <t>LUMINÁRIA DE LED PARA ILUMINAÇÃO PÚBLICA, DE 51 W ATÉ 67 W - FORNECIMENTO E INSTALAÇÃO. AF_08/2020</t>
  </si>
  <si>
    <t>LUMINÁRIA DE LED PARA ILUMINAÇÃO PÚBLICA, DE 68 W ATÉ 97 W - FORNECIMENTO E INSTALAÇÃO. AF_08/2020</t>
  </si>
  <si>
    <t>LUMINÁRIA DE LED PARA ILUMINAÇÃO PÚBLICA, DE 98 W ATÉ 137 W - FORNECIMENTO E INSTALAÇÃO. AF_08/2020</t>
  </si>
  <si>
    <t>LUMINÁRIA DE LED PARA ILUMINAÇÃO PÚBLICA, DE 138 W ATÉ 180 W - FORNECIMENTO E INSTALAÇÃO. AF_08/2020</t>
  </si>
  <si>
    <t>LUMINÁRIA DE LED PARA ILUMINAÇÃO PÚBLICA, DE 181 W ATÉ 239 W - FORNECIMENTO E INSTALAÇÃO. AF_08/2020</t>
  </si>
  <si>
    <t>LUMINÁRIA DE LED PARA ILUMINAÇÃO PÚBLICA, DE 240 W ATÉ 350 W - FORNECIMENTO E INSTALAÇÃO. AF_08/2020</t>
  </si>
  <si>
    <t>SUBSTITUIÇÃO DE LUMINÁRIA DE VAPOR DE MERCÚRIO/VAPOR DE SÓDIO POR LUMINÁRIA DE LED PARA ILUMINAÇÃO PÚBLICA (NÃO INCLUI FORNECIMENTO). AF_08/2020</t>
  </si>
  <si>
    <t>LUMINÁRIA FECHADA PARA ILUMINAÇÃO PÚBLICA, COM REATOR DE PARTIDA RÁPIDA, COM LÂMPADA VAPOR DE MERCÚRIO 250 W - FORNECIMENTO E INSTALAÇÃO. AF_08/2020</t>
  </si>
  <si>
    <t>ABRAÇADEIRA DE FIXAÇÃO DE BRAÇOS DE LUMINÁRIAS DE 2" - FORNECIMENTO E INSTALAÇÃO. AF_08/2020</t>
  </si>
  <si>
    <t>ABRAÇADEIRA DE FIXAÇÃO DE BRAÇOS DE LUMINÁRIAS DE 3" - FORNECIMENTO E INSTALAÇÃO. AF_08/2020</t>
  </si>
  <si>
    <t>ABRAÇADEIRA DE FIXAÇÃO DE BRAÇOS DE LUMINÁRIAS DE 4" - FORNECIMENTO E INSTALAÇÃO. AF_08/2020</t>
  </si>
  <si>
    <t>REFLETOR RETANGULAR FECHADO, COM LÂMPADA VAPOR METÁLICO 400 W - FORNECIMENTO E INSTALAÇÃO. AF_08/2020</t>
  </si>
  <si>
    <t>ABRIGO PARA HIDRANTE, 90X60X17CM, COM REGISTRO GLOBO ANGULAR 45 GRAUS 2 1/2", ADAPTADOR STORZ 2 1/2", MANGUEIRA DE INCÊNDIO 20M, REDUÇÃO 2 1/2" X 1 1/2" E ESGUICHO EM LATÃO 1 1/2" - FORNECIMENTO E INSTALAÇÃO. AF_10/2020</t>
  </si>
  <si>
    <t>EXTINTOR DE INCÊNDIO PORTÁTIL COM CARGA DE ÁGUA PRESSURIZADA DE 10 L, CLASSE A - FORNECIMENTO E INSTALAÇÃO. AF_10/2020_P</t>
  </si>
  <si>
    <t>EXTINTOR DE INCÊNDIO PORTÁTIL COM CARGA DE CO2 DE 4 KG, CLASSE BC - FORNECIMENTO E INSTALAÇÃO. AF_10/2020_P</t>
  </si>
  <si>
    <t>EXTINTOR DE INCÊNDIO PORTÁTIL COM CARGA DE CO2 DE 6 KG, CLASSE BC - FORNECIMENTO E INSTALAÇÃO. AF_10/2020_P</t>
  </si>
  <si>
    <t>EXTINTOR DE INCÊNDIO PORTÁTIL COM CARGA DE PQS DE 4 KG, CLASSE BC - FORNECIMENTO E INSTALAÇÃO. AF_10/2020_P</t>
  </si>
  <si>
    <t>EXTINTOR DE INCÊNDIO PORTÁTIL COM CARGA DE PQS DE 6 KG, CLASSE BC - FORNECIMENTO E INSTALAÇÃO. AF_10/2020_P</t>
  </si>
  <si>
    <t>EXTINTOR DE INCÊNDIO PORTÁTIL COM CARGA DE PQS DE 8 KG, CLASSE BC - FORNECIMENTO E INSTALAÇÃO. AF_10/2020_P</t>
  </si>
  <si>
    <t>EXTINTOR DE INCÊNDIO PORTÁTIL COM CARGA DE PQS DE 12 KG, CLASSE BC - FORNECIMENTO E INSTALAÇÃO. AF_10/2020_P</t>
  </si>
  <si>
    <t>ABRIGO PARA HIDRANTE, 75X45X17CM, COM REGISTRO GLOBO ANGULAR 45 GRAUS 2 1/2", ADAPTADOR STORZ 2 1/2", MANGUEIRA DE INCÊNDIO 15M 2 1/2" E ESGUICHO EM LATÃO 2 1/2" - FORNECIMENTO E INSTALAÇÃO. AF_10/2020</t>
  </si>
  <si>
    <t>CAIXA DE INCÊNDIO 45X75X17CM - FORNECIMENTO E INSTALAÇÃO. AF_10/2020</t>
  </si>
  <si>
    <t>CAIXA DE INCÊNDIO 60X90X17CM - FORNECIMENTO E INSTALAÇÃO. AF_10/2020</t>
  </si>
  <si>
    <t>CONJUNTO DE MANGUEIRA PARA COMBATE A INCÊNDIO EM FIBRA DE POLIESTER PURA, COM 1.1/2", REVESTIDA INTERNAMENTE, COMPRIMENTO DE 15M - FORNECIMENTO E INSTALAÇÃO. AF_10/2020</t>
  </si>
  <si>
    <t>HIDRANTE SUBTERRÂNEO PREDIAL (COM CURVA LONGA E CAIXA), DN 75 MM - FORNECIMENTO E INSTALAÇÃO. AF_10/2020</t>
  </si>
  <si>
    <t>MANÔMETRO 0 A 200 PSI (0 A 14 KGF/CM2), D = 50MM - FORNECIMENTO E INSTALAÇÃO. AF_10/2020</t>
  </si>
  <si>
    <t>INSTALAÇÃO DE TUBOS E CONEXÕES, EM AÇO/FERRO GALVANIZADO, PARA O CENTRO DE MEDIÇÃO DE GÁS DE EDIFÍCIO RESIDENCIAL, COM 4 PAVIMENTOS, 16 UNIDADES HABITACIONAIS, DN 32 (1 1/4) - FORNECIMENTO E INSTALAÇÃO. AF_10/2020</t>
  </si>
  <si>
    <t>INSTALAÇÃO DE TUBOS E CONEXÕES, EM AÇO/FERRO GALVANIZADO, PARA O CENTRO DE MEDIÇÃO DE GÁS DE EDIFÍCIO RESIDENCIAL, COM 4 PAVIMENTOS, 16 UNIDADES HABITACIONAIS, DN 50 (2) - FORNECIMENTO E INSTALAÇÃO. AF_10/2020</t>
  </si>
  <si>
    <t>TUBO DE AÇO GALVANIZADO COM COSTURA, CLASSE MÉDIA, CONEXÃO RANHURADA, DN 50 (2"), INSTALADO EM PRUMADAS - FORNECIMENTO E INSTALAÇÃO. AF_10/2020</t>
  </si>
  <si>
    <t>TUBO DE AÇO GALVANIZADO COM COSTURA, CLASSE MÉDIA, CONEXÃO RANHURADA, DN 65 (2 1/2"), INSTALADO EM PRUMADAS - FORNECIMENTO E INSTALAÇÃO. AF_10/2020</t>
  </si>
  <si>
    <t>TUBO DE AÇO GALVANIZADO COM COSTURA, CLASSE MÉDIA, CONEXÃO RANHURADA, DN 80 (3"), INSTALADO EM PRUMADAS - FORNECIMENTO E INSTALAÇÃO. AF_10/2020</t>
  </si>
  <si>
    <t>TUBO DE AÇO PRETO SEM COSTURA, CONEXÃO SOLDADA, DN 50 (2"), INSTALADO EM PRUMADAS - FORNECIMENTO E INSTALAÇÃO. AF_10/2020</t>
  </si>
  <si>
    <t>TUBO DE AÇO PRETO SEM COSTURA, CONEXÃO SOLDADA, DN 65 (2 1/2"), INSTALADO EM PRUMADAS - FORNECIMENTO E INSTALAÇÃO. AF_10/2020</t>
  </si>
  <si>
    <t>TUBO DE AÇO GALVANIZADO COM COSTURA, CLASSE MÉDIA, DN 50 (2"), CONEXÃO ROSQUEADA, INSTALADO EM PRUMADAS - FORNECIMENTO E INSTALAÇÃO. AF_10/2020</t>
  </si>
  <si>
    <t>TUBO DE AÇO GALVANIZADO COM COSTURA, CLASSE MÉDIA, DN 65 (2 1/2"), CONEXÃO ROSQUEADA, INSTALADO EM PRUMADAS - FORNECIMENTO E INSTALAÇÃO. AF_10/2020</t>
  </si>
  <si>
    <t>TUBO DE AÇO GALVANIZADO COM COSTURA, CLASSE MÉDIA, DN 80 (3"), CONEXÃO ROSQUEADA, INSTALADO EM PRUMADAS - FORNECIMENTO E INSTALAÇÃO. AF_10/2020</t>
  </si>
  <si>
    <t>TUBO DE AÇO PRETO SEM COSTURA, CONEXÃO SOLDADA, DN 25 (1"), INSTALADO EM REDE DE ALIMENTAÇÃO PARA HIDRANTE - FORNECIMENTO E INSTALAÇÃO. AF_10/2020</t>
  </si>
  <si>
    <t>TUBO DE AÇO PRETO SEM COSTURA, CONEXÃO SOLDADA, DN 32 (1 1/4"), INSTALADO EM REDE DE ALIMENTAÇÃO PARA HIDRANTE - FORNECIMENTO E INSTALAÇÃO. AF_10/2020</t>
  </si>
  <si>
    <t>TUBO DE AÇO PRETO SEM COSTURA, CONEXÃO SOLDADA, DN 50 (2"), INSTALADO EM REDE DE ALIMENTAÇÃO PARA HIDRANTE - FORNECIMENTO E INSTALAÇÃO. AF_10/2020</t>
  </si>
  <si>
    <t>TUBO DE AÇO PRETO SEM COSTURA, CONEXÃO SOLDADA, DN 65 (2 1/2"), INSTALADO EM REDE DE ALIMENTAÇÃO PARA HIDRANTE - FORNECIMENTO E INSTALAÇÃO. AF_10/2020</t>
  </si>
  <si>
    <t>TUBO DE AÇO GALVANIZADO COM COSTURA, CLASSE MÉDIA, DN 32 (1 1/4"), CONEXÃO ROSQUEADA, INSTALADO EM REDE DE ALIMENTAÇÃO PARA HIDRANTE - FORNECIMENTO E INSTALAÇÃO. AF_10/2020</t>
  </si>
  <si>
    <t>TUBO DE AÇO GALVANIZADO COM COSTURA, CLASSE MÉDIA, DN 40 (1 1/2"), CONEXÃO ROSQUEADA, INSTALADO EM REDE DE ALIMENTAÇÃO PARA HIDRANTE - FORNECIMENTO E INSTALAÇÃO. AF_10/2020</t>
  </si>
  <si>
    <t>TUBO DE AÇO GALVANIZADO COM COSTURA, CLASSE MÉDIA, DN 50 (2"), CONEXÃO ROSQUEADA, INSTALADO EM REDE DE ALIMENTAÇÃO PARA HIDRANTE - FORNECIMENTO E INSTALAÇÃO. AF_10/2020</t>
  </si>
  <si>
    <t>TUBO DE AÇO GALVANIZADO COM COSTURA, CLASSE MÉDIA, DN 65 (2 1/2"), CONEXÃO ROSQUEADA, INSTALADO EM REDE DE ALIMENTAÇÃO PARA HIDRANTE - FORNECIMENTO E INSTALAÇÃO. AF_10/2020</t>
  </si>
  <si>
    <t>TUBO DE AÇO GALVANIZADO COM COSTURA, CLASSE MÉDIA, DN 80 (3"), CONEXÃO ROSQUEADA, INSTALADO EM REDE DE ALIMENTAÇÃO PARA HIDRANTE - FORNECIMENTO E INSTALAÇÃO. AF_10/2020</t>
  </si>
  <si>
    <t>TUBO DE AÇO PRETO SEM COSTURA, CONEXÃO SOLDADA, DN 25 (1"), INSTALADO EM REDE DE ALIMENTAÇÃO PARA SPRINKLER - FORNECIMENTO E INSTALAÇÃO. AF_10/2020</t>
  </si>
  <si>
    <t>TUBO DE AÇO PRETO SEM COSTURA, CONEXÃO SOLDADA, DN 32 (1 1/4"), INSTALADO EM REDE DE ALIMENTAÇÃO PARA SPRINKLER - FORNECIMENTO E INSTALAÇÃO. AF_10/2020</t>
  </si>
  <si>
    <t>TUBO DE AÇO PRETO SEM COSTURA, CONEXÃO SOLDADA, DN 40 (1 1/2"), INSTALADO EM REDE DE ALIMENTAÇÃO PARA SPRINKLER - FORNECIMENTO E INSTALAÇÃO. AF_10/2020</t>
  </si>
  <si>
    <t>TUBO DE AÇO PRETO SEM COSTURA, CONEXÃO SOLDADA, DN 50 (2"), INSTALADO EM REDE DE ALIMENTAÇÃO PARA SPRINKLER - FORNECIMENTO E INSTALAÇÃO. AF_10/2020</t>
  </si>
  <si>
    <t>TUBO DE AÇO PRETO SEM COSTURA, CONEXÃO SOLDADA, DN 65 (2 1/2"), INSTALADO EM REDE DE ALIMENTAÇÃO PARA SPRINKLER - FORNECIMENTO E INSTALAÇÃO. AF_10/2020</t>
  </si>
  <si>
    <t>TUBO DE AÇO GALVANIZADO COM COSTURA, CLASSE MÉDIA, CONEXÃO ROSQUEADA, DN 32 (1 1/4"), INSTALADO EM REDE DE ALIMENTAÇÃO PARA SPRINKLER - FORNECIMENTO E INSTALAÇÃO. AF_10/2020</t>
  </si>
  <si>
    <t>TUBO DE AÇO GALVANIZADO COM COSTURA, CLASSE MÉDIA, CONEXÃO ROSQUEADA, DN 40 (1 1/2"), INSTALADO EM REDE DE ALIMENTAÇÃO PARA SPRINKLER - FORNECIMENTO E INSTALAÇÃO. AF_10/2020</t>
  </si>
  <si>
    <t>TUBO DE AÇO GALVANIZADO COM COSTURA, CLASSE MÉDIA, CONEXÃO ROSQUEADA, DN 50 (2"), INSTALADO EM REDE DE ALIMENTAÇÃO PARA SPRINKLER - FORNECIMENTO E INSTALAÇÃO. AF_10/2020</t>
  </si>
  <si>
    <t>TUBO DE AÇO GALVANIZADO COM COSTURA, CLASSE MÉDIA, CONEXÃO ROSQUEADA, DN 65 (2 1/2"), INSTALADO EM REDE DE ALIMENTAÇÃO PARA SPRINKLER - FORNECIMENTO E INSTALAÇÃO. AF_10/2020</t>
  </si>
  <si>
    <t>TUBO DE AÇO GALVANIZADO COM COSTURA, CLASSE MÉDIA, CONEXÃO ROSQUEADA, DN 80 (3"), INSTALADO EM REDE DE ALIMENTAÇÃO PARA SPRINKLER - FORNECIMENTO E INSTALAÇÃO. AF_10/2020</t>
  </si>
  <si>
    <t>TUBO DE AÇO GALVANIZADO COM COSTURA, CLASSE MÉDIA, CONEXÃO ROSQUEADA, DN 15 (1/2"), INSTALADO EM RAMAIS E SUB-RAMAIS DE GÁS - FORNECIMENTO E INSTALAÇÃO. AF_10/2020</t>
  </si>
  <si>
    <t>TUBO DE AÇO GALVANIZADO COM COSTURA, CLASSE MÉDIA, CONEXÃO ROSQUEADA, DN 20 (3/4"), INSTALADO EM RAMAIS E SUB-RAMAIS DE GÁS - FORNECIMENTO E INSTALAÇÃO. AF_10/2020</t>
  </si>
  <si>
    <t>TUBO DE AÇO PRETO SEM COSTURA, CLASSE MÉDIA, CONEXÃO SOLDADA, DN 15 (1/2"), INSTALADO EM RAMAIS E SUB-RAMAIS DE GÁS - FORNECIMENTO E INSTALAÇÃO. AF_10/2020</t>
  </si>
  <si>
    <t>TUBO DE AÇO PRETO SEM COSTURA, CLASSE MÉDIA, CONEXÃO SOLDADA, DN 20 (3/4"), INSTALADO EM RAMAIS E SUB-RAMAIS DE GÁS - FORNECIMENTO E INSTALAÇÃO. AF_10/2020</t>
  </si>
  <si>
    <t>TUBO DE AÇO PRETO SEM COSTURA, CONEXÃO SOLDADA, DN 40 (1 1/2"), INSTALADO EM REDE DE ALIMENTAÇÃO PARA HIDRANTE - FORNECIMENTO E INSTALAÇÃO. AF_10/2020</t>
  </si>
  <si>
    <t>TUBO DE AÇO GALVANIZADO COM COSTURA, CLASSE MÉDIA, DN 25 (1"), CONEXÃO ROSQUEADA, INSTALADO EM REDE DE ALIMENTAÇÃO PARA HIDRANTE - FORNECIMENTO E INSTALAÇÃO. AF_10/2020</t>
  </si>
  <si>
    <t>TUBO DE AÇO GALVANIZADO COM COSTURA, CLASSE MÉDIA, CONEXÃO ROSQUEADA, DN 25 (1"), INSTALADO EM REDE DE ALIMENTAÇÃO PARA SPRINKLER - FORNECIMENTO E INSTALAÇÃO. AF_10/2020</t>
  </si>
  <si>
    <t>TUBO DE AÇO GALVANIZADO COM COSTURA, CLASSE MÉDIA, CONEXÃO ROSQUEADA, DN 25 (1"), INSTALADO EM RAMAIS  E SUB-RAMAIS DE GÁS - FORNECIMENTO E INSTALAÇÃO. AF_10/2020</t>
  </si>
  <si>
    <t>TUBO DE AÇO GALVANIZADO COM COSTURA, CLASSE MÉDIA, DN 100 (4"), CONEXÃO ROSQUEADA, INSTALADO EM PRUMADAS - FORNECIMENTO E INSTALAÇÃO. AF_10/2020</t>
  </si>
  <si>
    <t>UNIÃO, EM FERRO GALVANIZADO, 4", CONEXÃO ROSQUEADA, INSTALADO EM PRUMADAS - FORNECIMENTO E INSTALAÇÃO. AF_10/2020</t>
  </si>
  <si>
    <t>LUVA, EM FERRO GALVANIZADO, 4", CONEXÃO ROSQUEADA, INSTALADO EM PRUMADAS - FORNECIMENTO E INSTALAÇÃO. AF_10/2020</t>
  </si>
  <si>
    <t>LUVA DE REDUÇÃO, EM FERRO GALVANIZADO, 4" X 2 1/2", CONEXÃO ROSQUEADA, INSTALADO EM PRUMADAS - FORNECIMENTO E INSTALAÇÃO. AF_10/2020</t>
  </si>
  <si>
    <t>LUVA DE REDUÇÃO, EM FERRO GALVANIZADO, 4" X 2", CONEXÃO ROSQUEADA, INSTALADO EM PRUMADAS - FORNECIMENTO E INSTALAÇÃO. AF_10/2020</t>
  </si>
  <si>
    <t>LUVA DE REDUÇÃO, EM FERRO GALVANIZADO, 4" X 3", CONEXÃO ROSQUEADA, INSTALADO EM PRUMADAS - FORNECIMENTO E INSTALAÇÃO. AF_10/2020</t>
  </si>
  <si>
    <t>NIPLE, EM FERRO GALVANIZADO, 4", CONEXÃO ROSQUEADA, INSTALADO EM PRUMADAS - FORNECIMENTO E INSTALAÇÃO. AF_10/2020</t>
  </si>
  <si>
    <t>JOELHO 90°, EM FERRO GALVANIZADO, 4", CONEXÃO ROSQUEADA, INSTALADO EM PRUMADAS - FORNECIMENTO E INSTALAÇÃO. AF_10/2020</t>
  </si>
  <si>
    <t>TÊ, EM FERRO GALVANIZADO, 4", CONEXÃO ROSQUEADA, INSTALADO EM PRUMADAS - FORNECIMENTO E INSTALAÇÃO. AF_10/2020</t>
  </si>
  <si>
    <t>TUBO DE AÇO GALVANIZADO COM COSTURA, CLASSE MÉDIA, DN 100 (4"), CONEXÃO ROSQUEADA, INSTALADO EM REDE DE ALIMENTAÇÃO PARA HIDRANTE - FORNECIMENTO E INSTALAÇÃO. AF_10/2020</t>
  </si>
  <si>
    <t>UNIÃO, EM FERRO GALVANIZADO, 4", CONEXÃO ROSQUEADA, INSTALADO EM REDE DE ALIMENTAÇÃO PARA HIDRANTE - FORNECIMENTO E INSTALAÇÃO. AF_10/2020</t>
  </si>
  <si>
    <t>LUVA, EM FERRO GALVANIZADO, 4", CONEXÃO ROSQUEADA, INSTALADO EM REDE DE ALIMENTAÇÃO PARA HIDRANTE - FORNECIMENTO E INSTALAÇÃO. AF_10/2020</t>
  </si>
  <si>
    <t>LUVA DE REDUÇÃO, EM FERRO GALVANIZADO, 4" X 2 1/2", CONEXÃO ROSQUEADA, INSTALADO EM REDE DE ALIMENTAÇÃO PARA HIDRANTE - FORNECIMENTO E INSTALAÇÃO. AF_10/2020</t>
  </si>
  <si>
    <t>LUVA DE REDUÇÃO, EM FERRO GALVANIZADO, 4" X 2", CONEXÃO ROSQUEADA, INSTALADO EM REDE DE ALIMENTAÇÃO PARA HIDRANTE - FORNECIMENTO E INSTALAÇÃO. AF_10/2020</t>
  </si>
  <si>
    <t>LUVA DE REDUÇÃO, EM FERRO GALVANIZADO, 4" X 3", CONEXÃO ROSQUEADA, INSTALADO EM REDE DE ALIMENTAÇÃO PARA HIDRANTE - FORNECIMENTO E INSTALAÇÃO. AF_10/2020</t>
  </si>
  <si>
    <t>NIPLE, EM FERRO GALVANIZADO, 4", CONEXÃO ROSQUEADA, INSTALADO EM REDE DE ALIMENTAÇÃO PARA HIDRANTE - FORNECIMENTO E INSTALAÇÃO. AF_10/2020</t>
  </si>
  <si>
    <t>JOELHO 90°, EM FERRO GALVANIZADO, 4", CONEXÃO ROSQUEADA, INSTALADO EM REDE DE ALIMENTAÇÃO PARA HIDRANTE - FORNECIMENTO E INSTALAÇÃO. AF_10/2020</t>
  </si>
  <si>
    <t>TÊ, EM FERRO GALVANIZADO, 4", CONEXÃO ROSQUEADA, INSTALADO EM REDE DE ALIMENTAÇÃO PARA HIDRANTE - FORNECIMENTO E INSTALAÇÃO. AF_10/2020</t>
  </si>
  <si>
    <t>NIPLE, EM FERRO GALVANIZADO, DN 50 (2"), CONEXÃO ROSQUEADA, INSTALADO EM PRUMADAS - FORNECIMENTO E INSTALAÇÃO. AF_10/2020</t>
  </si>
  <si>
    <t>LUVA, EM FERRO GALVANIZADO, DN 50 (2"), CONEXÃO ROSQUEADA, INSTALADO EM PRUMADAS - FORNECIMENTO E INSTALAÇÃO. AF_10/2020</t>
  </si>
  <si>
    <t>NIPLE, EM FERRO GALVANIZADO, DN 65 (2 1/2"), CONEXÃO ROSQUEADA, INSTALADO EM PRUMADAS - FORNECIMENTO E INSTALAÇÃO. AF_10/2020</t>
  </si>
  <si>
    <t>LUVA, EM FERRO GALVANIZADO, DN 65 (2 1/2"), CONEXÃO ROSQUEADA, INSTALADO EM PRUMADAS - FORNECIMENTO E INSTALAÇÃO. AF_10/2020</t>
  </si>
  <si>
    <t>NIPLE, EM FERRO GALVANIZADO, DN 80 (3"), CONEXÃO ROSQUEADA, INSTALADO EM PRUMADAS - FORNECIMENTO E INSTALAÇÃO. AF_10/2020</t>
  </si>
  <si>
    <t>LUVA, EM FERRO GALVANIZADO, DN 80 (3"), CONEXÃO ROSQUEADA, INSTALADO EM PRUMADAS - FORNECIMENTO E INSTALAÇÃO. AF_10/2020</t>
  </si>
  <si>
    <t>JOELHO 45 GRAUS, EM FERRO GALVANIZADO, DN 50 (2"), CONEXÃO ROSQUEADA, INSTALADO EM PRUMADAS - FORNECIMENTO E INSTALAÇÃO. AF_10/2020</t>
  </si>
  <si>
    <t>JOELHO 90 GRAUS, EM FERRO GALVANIZADO, DN 50 (2"), CONEXÃO ROSQUEADA, INSTALADO EM PRUMADAS - FORNECIMENTO E INSTALAÇÃO. AF_10/2020</t>
  </si>
  <si>
    <t>JOELHO 45 GRAUS, EM FERRO GALVANIZADO, DN 65 (2 1/2"), CONEXÃO ROSQUEADA, INSTALADO EM PRUMADAS - FORNECIMENTO E INSTALAÇÃO. AF_10/2020</t>
  </si>
  <si>
    <t>JOELHO 90 GRAUS, EM FERRO GALVANIZADO, DN 65 (2 1/2"), CONEXÃO ROSQUEADA, INSTALADO EM PRUMADAS - FORNECIMENTO E INSTALAÇÃO. AF_10/2020</t>
  </si>
  <si>
    <t>JOELHO 45 GRAUS, EM FERRO GALVANIZADO, DN 80 (3"), CONEXÃO ROSQUEADA, INSTALADO EM PRUMADAS - FORNECIMENTO E INSTALAÇÃO. AF_10/2020</t>
  </si>
  <si>
    <t>JOELHO 90 GRAUS, EM FERRO GALVANIZADO, DN 80 (3"), CONEXÃO ROSQUEADA, INSTALADO EM PRUMADAS - FORNECIMENTO E INSTALAÇÃO. AF_10/2020</t>
  </si>
  <si>
    <t>TÊ, EM FERRO GALVANIZADO, DN 50 (2"), CONEXÃO ROSQUEADA, INSTALADO EM PRUMADAS - FORNECIMENTO E INSTALAÇÃO. AF_10/2020</t>
  </si>
  <si>
    <t>TÊ, EM FERRO GALVANIZADO, DN 65 (2 1/2"), CONEXÃO ROSQUEADA, INSTALADO EM PRUMADAS - FORNECIMENTO E INSTALAÇÃO. AF_10/2020</t>
  </si>
  <si>
    <t>TÊ, EM FERRO GALVANIZADO, DN 80 (3"), CONEXÃO ROSQUEADA, INSTALADO EM PRUMADAS - FORNECIMENTO E INSTALAÇÃO. AF_10/2020</t>
  </si>
  <si>
    <t>NIPLE, EM FERRO GALVANIZADO, DN 25 (1"), CONEXÃO ROSQUEADA, INSTALADO EM REDE DE ALIMENTAÇÃO PARA HIDRANTE - FORNECIMENTO E INSTALAÇÃO. AF_10/2020</t>
  </si>
  <si>
    <t>LUVA, EM FERRO GALVANIZADO, DN 25 (1"), CONEXÃO ROSQUEADA, INSTALADO EM REDE DE ALIMENTAÇÃO PARA HIDRANTE - FORNECIMENTO E INSTALAÇÃO. AF_10/2020</t>
  </si>
  <si>
    <t>NIPLE, EM FERRO GALVANIZADO, DN 32 (1 1/4"), CONEXÃO ROSQUEADA, INSTALADO EM REDE DE ALIMENTAÇÃO PARA HIDRANTE - FORNECIMENTO E INSTALAÇÃO. AF_10/2020</t>
  </si>
  <si>
    <t>LUVA, EM FERRO GALVANIZADO, DN 32 (1 1/4"), CONEXÃO ROSQUEADA, INSTALADO EM REDE DE ALIMENTAÇÃO PARA HIDRANTE - FORNECIMENTO E INSTALAÇÃO. AF_10/2020</t>
  </si>
  <si>
    <t>NIPLE, EM FERRO GALVANIZADO, DN 40 (1 1/2"), CONEXÃO ROSQUEADA, INSTALADO EM REDE DE ALIMENTAÇÃO PARA HIDRANTE - FORNECIMENTO E INSTALAÇÃO. AF_10/2020</t>
  </si>
  <si>
    <t>LUVA, EM FERRO GALVANIZADO, DN 40 (1 1/2"), CONEXÃO ROSQUEADA, INSTALADO EM REDE DE ALIMENTAÇÃO PARA HIDRANTE - FORNECIMENTO E INSTALAÇÃO. AF_10/2020</t>
  </si>
  <si>
    <t>NIPLE, EM FERRO GALVANIZADO, DN 50 (2"), CONEXÃO ROSQUEADA, INSTALADO EM REDE DE ALIMENTAÇÃO PARA HIDRANTE - FORNECIMENTO E INSTALAÇÃO. AF_10/2020</t>
  </si>
  <si>
    <t>LUVA, EM FERRO GALVANIZADO, DN 50 (2"), CONEXÃO ROSQUEADA, INSTALADO EM REDE DE ALIMENTAÇÃO PARA HIDRANTE - FORNECIMENTO E INSTALAÇÃO. AF_10/2020</t>
  </si>
  <si>
    <t>NIPLE, EM FERRO GALVANIZADO, DN 65 (2 1/2"), CONEXÃO ROSQUEADA, INSTALADO EM REDE DE ALIMENTAÇÃO PARA HIDRANTE - FORNECIMENTO E INSTALAÇÃO. AF_10/2020</t>
  </si>
  <si>
    <t>LUVA, EM FERRO GALVANIZADO, DN 65 (2 1/2"), CONEXÃO ROSQUEADA, INSTALADO EM REDE DE ALIMENTAÇÃO PARA HIDRANTE - FORNECIMENTO E INSTALAÇÃO. AF_10/2020</t>
  </si>
  <si>
    <t>NIPLE, EM FERRO GALVANIZADO, DN 80 (3"), CONEXÃO ROSQUEADA, INSTALADO EM REDE DE ALIMENTAÇÃO PARA HIDRANTE - FORNECIMENTO E INSTALAÇÃO. AF_10/2020</t>
  </si>
  <si>
    <t>LUVA, EM FERRO GALVANIZADO, DN 80 (3"), CONEXÃO ROSQUEADA, INSTALADO EM REDE DE ALIMENTAÇÃO PARA HIDRANTE - FORNECIMENTO E INSTALAÇÃO. AF_10/2020</t>
  </si>
  <si>
    <t>JOELHO 45 GRAUS, EM FERRO GALVANIZADO, DN 25 (1"), CONEXÃO ROSQUEADA, INSTALADO EM REDE DE ALIMENTAÇÃO PARA HIDRANTE - FORNECIMENTO E INSTALAÇÃO. AF_10/2020</t>
  </si>
  <si>
    <t>JOELHO 90 GRAUS, EM FERRO GALVANIZADO, DN 25 (1"), CONEXÃO ROSQUEADA, INSTALADO EM REDE DE ALIMENTAÇÃO PARA HIDRANTE - FORNECIMENTO E INSTALAÇÃO. AF_10/2020</t>
  </si>
  <si>
    <t>JOELHO 45 GRAUS, EM FERRO GALVANIZADO, DN 32 (1 1/4"), CONEXÃO ROSQUEADA, INSTALADO EM REDE DE ALIMENTAÇÃO PARA HIDRANTE - FORNECIMENTO E INSTALAÇÃO. AF_10/2020</t>
  </si>
  <si>
    <t>JOELHO 90 GRAUS, EM FERRO GALVANIZADO, DN 32 (1 1/4"), CONEXÃO ROSQUEADA, INSTALADO EM REDE DE ALIMENTAÇÃO PARA HIDRANTE - FORNECIMENTO E INSTALAÇÃO. AF_10/2020</t>
  </si>
  <si>
    <t>JOELHO 45 GRAUS, EM FERRO GALVANIZADO, DN 40 (1 1/2"), CONEXÃO ROSQUEADA, INSTALADO EM REDE DE ALIMENTAÇÃO PARA HIDRANTE - FORNECIMENTO E INSTALAÇÃO. AF_10/2020</t>
  </si>
  <si>
    <t>JOELHO 90 GRAUS, EM FERRO GALVANIZADO, DN 40 (1 1/2"), CONEXÃO ROSQUEADA, INSTALADO EM REDE DE ALIMENTAÇÃO PARA HIDRANTE - FORNECIMENTO E INSTALAÇÃO. AF_10/2020</t>
  </si>
  <si>
    <t>JOELHO 45 GRAUS, EM FERRO GALVANIZADO, DN 50 (2"), CONEXÃO ROSQUEADA, INSTALADO EM REDE DE ALIMENTAÇÃO PARA HIDRANTE - FORNECIMENTO E INSTALAÇÃO. AF_10/2020</t>
  </si>
  <si>
    <t>JOELHO 90 GRAUS, EM FERRO GALVANIZADO, DN 50 (2"), CONEXÃO ROSQUEADA, INSTALADO EM REDE DE ALIMENTAÇÃO PARA HIDRANTE - FORNECIMENTO E INSTALAÇÃO. AF_10/2020</t>
  </si>
  <si>
    <t>JOELHO 45 GRAUS, EM FERRO GALVANIZADO, DN 65 (2 1/2"), CONEXÃO ROSQUEADA, INSTALADO EM REDE DE ALIMENTAÇÃO PARA HIDRANTE - FORNECIMENTO E INSTALAÇÃO. AF_10/2020</t>
  </si>
  <si>
    <t>JOELHO 90 GRAUS, EM FERRO GALVANIZADO, DN 65 (2 1/2"), CONEXÃO ROSQUEADA, INSTALADO EM REDE DE ALIMENTAÇÃO PARA HIDRANTE - FORNECIMENTO E INSTALAÇÃO. AF_10/2020</t>
  </si>
  <si>
    <t>JOELHO 45 GRAUS, EM FERRO GALVANIZADO, CONEXÃO ROSQUEADA, DN 80 (3"), INSTALADO EM REDE DE ALIMENTAÇÃO PARA HIDRANTE - FORNECIMENTO E INSTALAÇÃO. AF_10/2020</t>
  </si>
  <si>
    <t>JOELHO 90 GRAUS, EM FERRO GALVANIZADO, CONEXÃO ROSQUEADA, DN 80 (3"), INSTALADO EM REDE DE ALIMENTAÇÃO PARA HIDRANTE - FORNECIMENTO E INSTALAÇÃO. AF_10/2020</t>
  </si>
  <si>
    <t>TÊ, EM FERRO GALVANIZADO, CONEXÃO ROSQUEADA, DN 25 (1"), INSTALADO EM REDE DE ALIMENTAÇÃO PARA HIDRANTE - FORNECIMENTO E INSTALAÇÃO. AF_10/2020</t>
  </si>
  <si>
    <t>TÊ, EM FERRO GALVANIZADO, CONEXÃO ROSQUEADA, DN 32 (1 1/4"), INSTALADO EM REDE DE ALIMENTAÇÃO PARA HIDRANTE - FORNECIMENTO E INSTALAÇÃO. AF_10/2020</t>
  </si>
  <si>
    <t>TÊ, EM FERRO GALVANIZADO, CONEXÃO ROSQUEADA, DN 40 (1 1/2"), INSTALADO EM REDE DE ALIMENTAÇÃO PARA HIDRANTE - FORNECIMENTO E INSTALAÇÃO. AF_10/2020</t>
  </si>
  <si>
    <t>TÊ, EM FERRO GALVANIZADO, CONEXÃO ROSQUEADA, DN 50 (2"), INSTALADO EM REDE DE ALIMENTAÇÃO PARA HIDRANTE - FORNECIMENTO E INSTALAÇÃO. AF_10/2020</t>
  </si>
  <si>
    <t>TÊ, EM FERRO GALVANIZADO, CONEXÃO ROSQUEADA, DN 65 (2 1/2"), INSTALADO EM REDE DE ALIMENTAÇÃO PARA HIDRANTE - FORNECIMENTO E INSTALAÇÃO. AF_10/2020</t>
  </si>
  <si>
    <t>TÊ, EM FERRO GALVANIZADO, CONEXÃO ROSQUEADA, DN 80 (3"), INSTALADO EM REDE DE ALIMENTAÇÃO PARA HIDRANTE - FORNECIMENTO E INSTALAÇÃO. AF_10/2020</t>
  </si>
  <si>
    <t>NIPLE, EM FERRO GALVANIZADO, CONEXÃO ROSQUEADA, DN 25 (1"), INSTALADO EM REDE DE ALIMENTAÇÃO PARA SPRINKLER - FORNECIMENTO E INSTALAÇÃO. AF_10/2020</t>
  </si>
  <si>
    <t>LUVA, EM FERRO GALVANIZADO, CONEXÃO ROSQUEADA, DN 25 (1"), INSTALADO EM REDE DE ALIMENTAÇÃO PARA SPRINKLER - FORNECIMENTO E INSTALAÇÃO. AF_10/2020</t>
  </si>
  <si>
    <t>NIPLE, EM FERRO GALVANIZADO, CONEXÃO ROSQUEADA, DN 32 (1 1/4"), INSTALADO EM REDE DE ALIMENTAÇÃO PARA SPRINKLER - FORNECIMENTO E INSTALAÇÃO. AF_10/2020</t>
  </si>
  <si>
    <t>LUVA, EM FERRO GALVANIZADO, CONEXÃO ROSQUEADA, DN 32 (1 1/4"), INSTALADO EM REDE DE ALIMENTAÇÃO PARA SPRINKLER - FORNECIMENTO E INSTALAÇÃO. AF_10/2020</t>
  </si>
  <si>
    <t>NIPLE, EM FERRO GALVANIZADO, CONEXÃO ROSQUEADA, DN 40 (1 1/2"), INSTALADO EM REDE DE ALIMENTAÇÃO PARA SPRINKLER - FORNECIMENTO E INSTALAÇÃO. AF_10/2020</t>
  </si>
  <si>
    <t>LUVA, EM FERRO GALVANIZADO, CONEXÃO ROSQUEADA, DN 40 (1 1/2"), INSTALADO EM REDE DE ALIMENTAÇÃO PARA SPRINKLER - FORNECIMENTO E INSTALAÇÃO. AF_10/2020</t>
  </si>
  <si>
    <t>NIPLE, EM FERRO GALVANIZADO, CONEXÃO ROSQUEADA, DN 50 (2"), INSTALADO EM REDE DE ALIMENTAÇÃO PARA SPRINKLER - FORNECIMENTO E INSTALAÇÃO. AF_10/2020</t>
  </si>
  <si>
    <t>LUVA, EM FERRO GALVANIZADO, CONEXÃO ROSQUEADA, DN 50 (2"), INSTALADO EM REDE DE ALIMENTAÇÃO PARA SPRINKLER - FORNECIMENTO E INSTALAÇÃO. AF_10/2020</t>
  </si>
  <si>
    <t>NIPLE, EM FERRO GALVANIZADO, CONEXÃO ROSQUEADA, DN 65 (2 1/2"), INSTALADO EM REDE DE ALIMENTAÇÃO PARA SPRINKLER - FORNECIMENTO E INSTALAÇÃO. AF_10/2020</t>
  </si>
  <si>
    <t>LUVA, EM FERRO GALVANIZADO, CONEXÃO ROSQUEADA, DN 65 (2 1/2"), INSTALADO EM REDE DE ALIMENTAÇÃO PARA SPRINKLER - FORNECIMENTO E INSTALAÇÃO. AF_10/2020</t>
  </si>
  <si>
    <t>NIPLE, EM FERRO GALVANIZADO, CONEXÃO ROSQUEADA, DN 80 (3"), INSTALADO EM REDE DE ALIMENTAÇÃO PARA SPRINKLER - FORNECIMENTO E INSTALAÇÃO. AF_10/2020</t>
  </si>
  <si>
    <t>LUVA, EM FERRO GALVANIZADO, CONEXÃO ROSQUEADA, DN 80 (3"), INSTALADO EM REDE DE ALIMENTAÇÃO PARA SPRINKLER - FORNECIMENTO E INSTALAÇÃO. AF_10/2020</t>
  </si>
  <si>
    <t>JOELHO 45 GRAUS, EM FERRO GALVANIZADO, CONEXÃO ROSQUEADA, DN 25 (1"), INSTALADO EM REDE DE ALIMENTAÇÃO PARA SPRINKLER - FORNECIMENTO E INSTALAÇÃO. AF_10/2020</t>
  </si>
  <si>
    <t>JOELHO 90 GRAUS, EM FERRO GALVANIZADO, CONEXÃO ROSQUEADA, DN 25 (1"), INSTALADO EM REDE DE ALIMENTAÇÃO PARA SPRINKLER - FORNECIMENTO E INSTALAÇÃO. AF_10/2020</t>
  </si>
  <si>
    <t>JOELHO 45 GRAUS, EM FERRO GALVANIZADO, CONEXÃO ROSQUEADA, DN 32 (1 1/4"), INSTALADO EM REDE DE ALIMENTAÇÃO PARA SPRINKLER - FORNECIMENTO E INSTALAÇÃO. AF_10/2020</t>
  </si>
  <si>
    <t>JOELHO 90 GRAUS, EM FERRO GALVANIZADO, CONEXÃO ROSQUEADA, DN 32 (1 1/4"), INSTALADO EM REDE DE ALIMENTAÇÃO PARA SPRINKLER - FORNECIMENTO E INSTALAÇÃO. AF_10/2020</t>
  </si>
  <si>
    <t>JOELHO 45 GRAUS, EM FERRO GALVANIZADO, CONEXÃO ROSQUEADA, DN 40 (1 1/2"), INSTALADO EM REDE DE ALIMENTAÇÃO PARA SPRINKLER - FORNECIMENTO E INSTALAÇÃO. AF_10/2020</t>
  </si>
  <si>
    <t>JOELHO 90 GRAUS, EM FERRO GALVANIZADO, CONEXÃO ROSQUEADA, DN 40 (1 1/2"), INSTALADO EM REDE DE ALIMENTAÇÃO PARA SPRINKLER - FORNECIMENTO E INSTALAÇÃO. AF_10/2020</t>
  </si>
  <si>
    <t>JOELHO 45 GRAUS, EM FERRO GALVANIZADO, CONEXÃO ROSQUEADA, DN 50 (2"), INSTALADO EM REDE DE ALIMENTAÇÃO PARA SPRINKLER - FORNECIMENTO E INSTALAÇÃO. AF_10/2020</t>
  </si>
  <si>
    <t>JOELHO 90 GRAUS, EM FERRO GALVANIZADO, CONEXÃO ROSQUEADA, DN 50 (2"), INSTALADO EM REDE DE ALIMENTAÇÃO PARA SPRINKLER - FORNECIMENTO E INSTALAÇÃO. AF_10/2020</t>
  </si>
  <si>
    <t>JOELHO 45 GRAUS, EM FERRO GALVANIZADO, CONEXÃO ROSQUEADA, DN 65 (2 1/2"), INSTALADO EM REDE DE ALIMENTAÇÃO PARA SPRINKLER - FORNECIMENTO E INSTALAÇÃO. AF_10/2020</t>
  </si>
  <si>
    <t>JOELHO 90 GRAUS, EM FERRO GALVANIZADO, CONEXÃO ROSQUEADA, DN 65 (2 1/2"), INSTALADO EM REDE DE ALIMENTAÇÃO PARA SPRINKLER - FORNECIMENTO E INSTALAÇÃO. AF_10/2020</t>
  </si>
  <si>
    <t>JOELHO 45 GRAUS, EM FERRO GALVANIZADO, CONEXÃO ROSQUEADA, DN 80 (3"), INSTALADO EM REDE DE ALIMENTAÇÃO PARA SPRINKLER - FORNECIMENTO E INSTALAÇÃO. AF_10/2020</t>
  </si>
  <si>
    <t>JOELHO 90 GRAUS, EM FERRO GALVANIZADO, CONEXÃO ROSQUEADA, DN 80 (3"), INSTALADO EM REDE DE ALIMENTAÇÃO PARA SPRINKLER - FORNECIMENTO E INSTALAÇÃO. AF_10/2020</t>
  </si>
  <si>
    <t>TÊ, EM FERRO GALVANIZADO, CONEXÃO ROSQUEADA, DN 25 (1"), INSTALADO EM REDE DE ALIMENTAÇÃO PARA SPRINKLER - FORNECIMENTO E INSTALAÇÃO. AF_10/2020</t>
  </si>
  <si>
    <t>TÊ, EM FERRO GALVANIZADO, CONEXÃO ROSQUEADA, DN 32 (1 1/4"), INSTALADO EM REDE DE ALIMENTAÇÃO PARA SPRINKLER - FORNECIMENTO E INSTALAÇÃO. AF_10/2020</t>
  </si>
  <si>
    <t>TÊ, EM FERRO GALVANIZADO, CONEXÃO ROSQUEADA, DN 40 (1 1/2"), INSTALADO EM REDE DE ALIMENTAÇÃO PARA SPRINKLER - FORNECIMENTO E INSTALAÇÃO. AF_10/2020</t>
  </si>
  <si>
    <t>TÊ, EM FERRO GALVANIZADO, CONEXÃO ROSQUEADA, DN 50 (2"), INSTALADO EM REDE DE ALIMENTAÇÃO PARA SPRINKLER - FORNECIMENTO E INSTALAÇÃO. AF_10/2020</t>
  </si>
  <si>
    <t>TÊ, EM FERRO GALVANIZADO, CONEXÃO ROSQUEADA, DN 65 (2 1/2"), INSTALADO EM REDE DE ALIMENTAÇÃO PARA SPRINKLER - FORNECIMENTO E INSTALAÇÃO. AF_10/2020</t>
  </si>
  <si>
    <t>TÊ, EM FERRO GALVANIZADO, CONEXÃO ROSQUEADA, DN 80 (3"), INSTALADO EM REDE DE ALIMENTAÇÃO PARA SPRINKLER - FORNECIMENTO E INSTALAÇÃO. AF_10/2020</t>
  </si>
  <si>
    <t>NIPLE, EM FERRO GALVANIZADO, CONEXÃO ROSQUEADA, DN 15 (1/2"), INSTALADO EM RAMAIS E SUB-RAMAIS DE GÁS - FORNECIMENTO E INSTALAÇÃO. AF_10/2020</t>
  </si>
  <si>
    <t>LUVA, EM FERRO GALVANIZADO, CONEXÃO ROSQUEADA, DN 15 (1/2"), INSTALADO EM RAMAIS E SUB-RAMAIS DE GÁS - FORNECIMENTO E INSTALAÇÃO. AF_10/2020</t>
  </si>
  <si>
    <t>NIPLE, EM FERRO GALVANIZADO, CONEXÃO ROSQUEADA, DN 20 (3/4"), INSTALADO EM RAMAIS E SUB-RAMAIS DE GÁS - FORNECIMENTO E INSTALAÇÃO. AF_10/2020</t>
  </si>
  <si>
    <t>LUVA, EM FERRO GALVANIZADO, CONEXÃO ROSQUEADA, DN 20 (3/4"), INSTALADO EM RAMAIS E SUB-RAMAIS DE GÁS - FORNECIMENTO E INSTALAÇÃO. AF_10/2020</t>
  </si>
  <si>
    <t>NIPLE, EM FERRO GALVANIZADO, CONEXÃO ROSQUEADA, DN 25 (1"), INSTALADO EM RAMAIS E SUB-RAMAIS DE GÁS - FORNECIMENTO E INSTALAÇÃO. AF_10/2020</t>
  </si>
  <si>
    <t>LUVA, EM FERRO GALVANIZADO, CONEXÃO ROSQUEADA, DN 25 (1"), INSTALADO EM RAMAIS E SUB-RAMAIS DE GÁS - FORNECIMENTO E INSTALAÇÃO. AF_10/2020</t>
  </si>
  <si>
    <t>JOELHO 45 GRAUS, EM FERRO GALVANIZADO, CONEXÃO ROSQUEADA, DN 15 (1/2"), INSTALADO EM RAMAIS E SUB-RAMAIS DE GÁS - FORNECIMENTO E INSTALAÇÃO. AF_10/2020</t>
  </si>
  <si>
    <t>JOELHO 90 GRAUS, EM FERRO GALVANIZADO, CONEXÃO ROSQUEADA, DN 15 (1/2"), INSTALADO EM RAMAIS E SUB-RAMAIS DE GÁS - FORNECIMENTO E INSTALAÇÃO. AF_10/2020</t>
  </si>
  <si>
    <t>JOELHO 45 GRAUS, EM FERRO GALVANIZADO, CONEXÃO ROSQUEADA, DN 20 (3/4"), INSTALADO EM RAMAIS E SUB-RAMAIS DE GÁS - FORNECIMENTO E INSTALAÇÃO. AF_10/2020</t>
  </si>
  <si>
    <t>JOELHO 90 GRAUS, EM FERRO GALVANIZADO, CONEXÃO ROSQUEADA, DN 20 (3/4"), INSTALADO EM RAMAIS E SUB-RAMAIS DE GÁS - FORNECIMENTO E INSTALAÇÃO. AF_10/2020</t>
  </si>
  <si>
    <t>JOELHO 45 GRAUS, EM FERRO GALVANIZADO, CONEXÃO ROSQUEADA, DN 25 (1"), INSTALADO EM RAMAIS E SUB-RAMAIS DE GÁS - FORNECIMENTO E INSTALAÇÃO. AF_10/2020</t>
  </si>
  <si>
    <t>JOELHO 90 GRAUS, EM FERRO GALVANIZADO, CONEXÃO ROSQUEADA, DN 25 (1"), INSTALADO EM RAMAIS E SUB-RAMAIS DE GÁS - FORNECIMENTO E INSTALAÇÃO. AF_10/2020</t>
  </si>
  <si>
    <t>TÊ, EM FERRO GALVANIZADO, CONEXÃO ROSQUEADA, DN 15 (1/2"), INSTALADO EM RAMAIS E SUB-RAMAIS DE GÁS - FORNECIMENTO E INSTALAÇÃO. AF_10/2020</t>
  </si>
  <si>
    <t>TÊ, EM FERRO GALVANIZADO, CONEXÃO ROSQUEADA, DN 20 (3/4"), INSTALADO EM RAMAIS E SUB-RAMAIS DE GÁS - FORNECIMENTO E INSTALAÇÃO. AF_10/2020</t>
  </si>
  <si>
    <t>TÊ, EM FERRO GALVANIZADO, CONEXÃO ROSQUEADA, DN 25 (1"), INSTALADO EM RAMAIS E SUB-RAMAIS DE GÁS - FORNECIMENTO E INSTALAÇÃO. AF_10/2020</t>
  </si>
  <si>
    <t>UNIÃO, EM FERRO GALVANIZADO, DN 50 (2"), CONEXÃO ROSQUEADA, INSTALADO EM PRUMADAS - FORNECIMENTO E INSTALAÇÃO. AF_10/2020</t>
  </si>
  <si>
    <t>UNIÃO, EM FERRO GALVANIZADO, DN 65 (2 1/2"), CONEXÃO ROSQUEADA, INSTALADO EM PRUMADAS - FORNECIMENTO E INSTALAÇÃO. AF_10/2020</t>
  </si>
  <si>
    <t>UNIÃO, EM FERRO GALVANIZADO, DN 80 (3"), CONEXÃO ROSQUEADA, INSTALADO EM PRUMADAS - FORNECIMENTO E INSTALAÇÃO. AF_10/2020</t>
  </si>
  <si>
    <t>UNIÃO, EM FERRO GALVANIZADO, DN 25 (1"), CONEXÃO ROSQUEADA, INSTALADO EM REDE DE ALIMENTAÇÃO PARA HIDRANTE - FORNECIMENTO E INSTALAÇÃO. AF_10/2020</t>
  </si>
  <si>
    <t>UNIÃO, EM FERRO GALVANIZADO, DN 32 (1 1/4"), CONEXÃO ROSQUEADA, INSTALADO EM REDE DE ALIMENTAÇÃO PARA HIDRANTE - FORNECIMENTO E INSTALAÇÃO. AF_10/2020</t>
  </si>
  <si>
    <t>UNIÃO, EM FERRO GALVANIZADO, DN 40 (1 1/2"), CONEXÃO ROSQUEADA, INSTALADO EM REDE DE ALIMENTAÇÃO PARA HIDRANTE - FORNECIMENTO E INSTALAÇÃO. AF_10/2020</t>
  </si>
  <si>
    <t>UNIÃO, EM FERRO GALVANIZADO, DN 50 (2"), CONEXÃO ROSQUEADA, INSTALADO EM REDE DE ALIMENTAÇÃO PARA HIDRANTE - FORNECIMENTO E INSTALAÇÃO. AF_10/2020</t>
  </si>
  <si>
    <t>UNIÃO, EM FERRO GALVANIZADO, DN 65 (2 1/2"), CONEXÃO ROSQUEADA, INSTALADO EM REDE DE ALIMENTAÇÃO PARA HIDRANTE - FORNECIMENTO E INSTALAÇÃO. AF_10/2020</t>
  </si>
  <si>
    <t>UNIÃO, EM FERRO GALVANIZADO, DN 80 (3"), CONEXÃO ROSQUEADA, INSTALADO EM REDE DE ALIMENTAÇÃO PARA HIDRANTE - FORNECIMENTO E INSTALAÇÃO. AF_10/2020</t>
  </si>
  <si>
    <t>UNIÃO, EM FERRO GALVANIZADO, CONEXÃO ROSQUEADA, DN 25 (1"), INSTALADO EM REDE DE ALIMENTAÇÃO PARA SPRINKLER - FORNECIMENTO E INSTALAÇÃO. AF_10/2020</t>
  </si>
  <si>
    <t>UNIÃO, EM FERRO GALVANIZADO, CONEXÃO ROSQUEADA, DN 32 (1 1/4"), INSTALADO EM REDE DE ALIMENTAÇÃO PARA SPRINKLER - FORNECIMENTO E INSTALAÇÃO. AF_10/2020</t>
  </si>
  <si>
    <t>UNIÃO, EM FERRO GALVANIZADO, CONEXÃO ROSQUEADA, DN 40 (1 1/2"), INSTALADO EM REDE DE ALIMENTAÇÃO PARA SPRINKLER - FORNECIMENTO E INSTALAÇÃO. AF_10/2020</t>
  </si>
  <si>
    <t>UNIÃO, EM FERRO GALVANIZADO, CONEXÃO ROSQUEADA, DN 50 (2"), INSTALADO EM REDE DE ALIMENTAÇÃO PARA SPRINKLER - FORNECIMENTO E INSTALAÇÃO. AF_10/2020</t>
  </si>
  <si>
    <t>UNIÃO, EM FERRO GALVANIZADO, CONEXÃO ROSQUEADA, DN 65 (2 1/2"), INSTALADO EM REDE DE ALIMENTAÇÃO PARA SPRINKLER - FORNECIMENTO E INSTALAÇÃO. AF_10/2020</t>
  </si>
  <si>
    <t>UNIÃO, EM FERRO GALVANIZADO, CONEXÃO ROSQUEADA, DN 80 (3"), INSTALADO EM REDE DE ALIMENTAÇÃO PARA SPRINKLER - FORNECIMENTO E INSTALAÇÃO. AF_10/2020</t>
  </si>
  <si>
    <t>UNIÃO, EM FERRO GALVANIZADO, CONEXÃO ROSQUEADA, DN 15 (1/2"), INSTALADO EM RAMAIS E SUB-RAMAIS DE GÁS - FORNECIMENTO E INSTALAÇÃO. AF_10/2020</t>
  </si>
  <si>
    <t>UNIÃO, EM FERRO GALVANIZADO, CONEXÃO ROSQUEADA, DN 20 (3/4"), INSTALADO EM RAMAIS E SUB-RAMAIS DE GÁS - FORNECIMENTO E INSTALAÇÃO. AF_10/2020</t>
  </si>
  <si>
    <t>UNIÃO, EM FERRO GALVANIZADO, CONEXÃO ROSQUEADA, DN 25 (1"), INSTALADO EM RAMAIS E SUB-RAMAIS DE GÁS - FORNECIMENTO E INSTALAÇÃO. AF_10/2020</t>
  </si>
  <si>
    <t>LUVA DE REDUÇÃO, EM FERRO GALVANIZADO, 2" X 1 1/2", CONEXÃO ROSQUEADA, INSTALADO EM PRUMADAS - FORNECIMENTO E INSTALAÇÃO. AF_10/2020</t>
  </si>
  <si>
    <t>LUVA DE REDUÇÃO, EM FERRO GALVANIZADO, 2" X 1 1/4", CONEXÃO ROSQUEADA, INSTALADO EM PRUMADAS - FORNECIMENTO E INSTALAÇÃO. AF_10/2020</t>
  </si>
  <si>
    <t>LUVA DE REDUÇÃO, EM FERRO GALVANIZADO, 2" X 1", CONEXÃO ROSQUEADA, INSTALADO EM PRUMADAS - FORNECIMENTO E INSTALAÇÃO. AF_10/2020</t>
  </si>
  <si>
    <t>LUVA DE REDUÇÃO, EM FERRO GALVANIZADO, 2 1/2" X 1 1/2", CONEXÃO ROSQUEADA, INSTALADO EM PRUMADAS - FORNECIMENTO E INSTALAÇÃO. AF_10/2020</t>
  </si>
  <si>
    <t>LUVA DE REDUÇÃO, EM FERRO GALVANIZADO, 2 1/2" X 2", CONEXÃO ROSQUEADA, INSTALADO EM PRUMADAS - FORNECIMENTO E INSTALAÇÃO. AF_10/2020</t>
  </si>
  <si>
    <t>LUVA DE REDUÇÃO, EM FERRO GALVANIZADO, 3" X 1 1/2", CONEXÃO ROSQUEADA, INSTALADO EM PRUMADAS - FORNECIMENTO E INSTALAÇÃO. AF_10/2020</t>
  </si>
  <si>
    <t>LUVA DE REDUÇÃO, EM FERRO GALVANIZADO, 3" X 2 1/2", CONEXÃO ROSQUEADA, INSTALADO EM PRUMADAS - FORNECIMENTO E INSTALAÇÃO. AF_10/2020</t>
  </si>
  <si>
    <t>LUVA DE REDUÇÃO, EM FERRO GALVANIZADO, 3" X 2", CONEXÃO ROSQUEADA, INSTALADO EM PRUMADAS - FORNECIMENTO E INSTALAÇÃO. AF_10/2020</t>
  </si>
  <si>
    <t>LUVA DE REDUÇÃO, EM FERRO GALVANIZADO, 1" X 1/2", CONEXÃO ROSQUEADA, INSTALADO EM REDE DE ALIMENTAÇÃO PARA HIDRANTE - FORNECIMENTO E INSTALAÇÃO. AF_10/2020</t>
  </si>
  <si>
    <t>LUVA DE REDUÇÃO, EM FERRO GALVANIZADO, 1" X 3/4", CONEXÃO ROSQUEADA, INSTALADO EM REDE DE ALIMENTAÇÃO PARA HIDRANTE - FORNECIMENTO E INSTALAÇÃO. AF_10/2020</t>
  </si>
  <si>
    <t>LUVA DE REDUÇÃO, EM FERRO GALVANIZADO, 1 1/4" X 1", CONEXÃO ROSQUEADA, INSTALADO EM REDE DE ALIMENTAÇÃO PARA HIDRANTE - FORNECIMENTO E INSTALAÇÃO. AF_10/2020</t>
  </si>
  <si>
    <t>LUVA DE REDUÇÃO, EM FERRO GALVANIZADO, 1 1/4" X 1/2", CONEXÃO ROSQUEADA, INSTALADO EM REDE DE ALIMENTAÇÃO PARA HIDRANTE - FORNECIMENTO E INSTALAÇÃO. AF_10/2020</t>
  </si>
  <si>
    <t>LUVA DE REDUÇÃO, EM FERRO GALVANIZADO, 1 1/4" X 3/4", CONEXÃO ROSQUEADA, INSTALADO EM REDE DE ALIMENTAÇÃO PARA HIDRANTE - FORNECIMENTO E INSTALAÇÃO. AF_10/2020</t>
  </si>
  <si>
    <t>LUVA DE REDUÇÃO, EM FERRO GALVANIZADO, 1 1/2" X 1 1/4", CONEXÃO ROSQUEADA, INSTALADO EM REDE DE ALIMENTAÇÃO PARA HIDRANTE - FORNECIMENTO E INSTALAÇÃO. AF_10/2020</t>
  </si>
  <si>
    <t>LUVA DE REDUÇÃO, EM FERRO GALVANIZADO, 1 1/2" X 1", CONEXÃO ROSQUEADA, INSTALADO EM REDE DE ALIMENTAÇÃO PARA HIDRANTE - FORNECIMENTO E INSTALAÇÃO. AF_10/2020</t>
  </si>
  <si>
    <t>LUVA DE REDUÇÃO, EM FERRO GALVANIZADO, 1 1/2" X 3/4", CONEXÃO ROSQUEADA, INSTALADO EM REDE DE ALIMENTAÇÃO PARA HIDRANTE - FORNECIMENTO E INSTALAÇÃO. AF_10/2020</t>
  </si>
  <si>
    <t>LUVA DE REDUÇÃO, EM FERRO GALVANIZADO, 2" X 1 1/2", CONEXÃO ROSQUEADA, INSTALADO EM REDE DE ALIMENTAÇÃO PARA HIDRANTE - FORNECIMENTO E INSTALAÇÃO. AF_10/2020</t>
  </si>
  <si>
    <t>LUVA DE REDUÇÃO, EM FERRO GALVANIZADO, 2" X 1 1/4", CONEXÃO ROSQUEADA, INSTALADO EM REDE DE ALIMENTAÇÃO PARA HIDRANTE - FORNECIMENTO E INSTALAÇÃO. AF_10/2020</t>
  </si>
  <si>
    <t>LUVA DE REDUÇÃO, EM FERRO GALVANIZADO, 2" X 1", CONEXÃO ROSQUEADA, INSTALADO EM REDE DE ALIMENTAÇÃO PARA HIDRANTE - FORNECIMENTO E INSTALAÇÃO. AF_10/2020</t>
  </si>
  <si>
    <t>LUVA DE REDUÇÃO, EM FERRO GALVANIZADO, 2 1/2" X 1 1/2", CONEXÃO ROSQUEADA, INSTALADO EM REDE DE ALIMENTAÇÃO PARA HIDRANTE - FORNECIMENTO E INSTALAÇÃO. AF_10/2020</t>
  </si>
  <si>
    <t>LUVA DE REDUÇÃO, EM FERRO GALVANIZADO, 2 1/2" X 2", CONEXÃO ROSQUEADA, INSTALADO EM REDE DE ALIMENTAÇÃO PARA HIDRANTE - FORNECIMENTO E INSTALAÇÃO. AF_10/2020</t>
  </si>
  <si>
    <t>LUVA DE REDUÇÃO, EM FERRO GALVANIZADO, 3" X 2 1/2", CONEXÃO ROSQUEADA, INSTALADO EM REDE DE ALIMENTAÇÃO PARA HIDRANTE - FORNECIMENTO E INSTALAÇÃO. AF_10/2020</t>
  </si>
  <si>
    <t>LUVA DE REDUÇÃO, EM FERRO GALVANIZADO, 3" X 2", CONEXÃO ROSQUEADA, INSTALADO EM REDE DE ALIMENTAÇÃO PARA HIDRANTE - FORNECIMENTO E INSTALAÇÃO. AF_10/2020</t>
  </si>
  <si>
    <t>LUVA DE REDUÇÃO, EM FERRO GALVANIZADO, 1" X 1/2", CONEXÃO ROSQUEADA, INSTALADO EM REDE DE ALIMENTAÇÃO PARA SPRINKLER - FORNECIMENTO E INSTALAÇÃO. AF_10/2020</t>
  </si>
  <si>
    <t>LUVA DE REDUÇÃO, EM FERRO GALVANIZADO, 1" X 3/4", CONEXÃO ROSQUEADA, INSTALADO EM REDE DE ALIMENTAÇÃO PARA SPRINKLER - FORNECIMENTO E INSTALAÇÃO. AF_10/2020</t>
  </si>
  <si>
    <t>LUVA DE REDUÇÃO, EM FERRO GALVANIZADO, 1 1/4" X 1", CONEXÃO ROSQUEADA, INSTALADO EM REDE DE ALIMENTAÇÃO PARA SPRINKLER - FORNECIMENTO E INSTALAÇÃO. AF_10/2020</t>
  </si>
  <si>
    <t>LUVA DE REDUÇÃO, EM FERRO GALVANIZADO, 1 1/4" X 1/2", CONEXÃO ROSQUEADA, INSTALADO EM REDE DE ALIMENTAÇÃO PARA SPRINKLER - FORNECIMENTO E INSTALAÇÃO. AF_10/2020</t>
  </si>
  <si>
    <t>LUVA DE REDUÇÃO, EM FERRO GALVANIZADO, 1 1/4" X 3/4", CONEXÃO ROSQUEADA, INSTALADO EM REDE DE ALIMENTAÇÃO PARA SPRINKLER - FORNECIMENTO E INSTALAÇÃO. AF_10/2020</t>
  </si>
  <si>
    <t>LUVA DE REDUÇÃO, EM FERRO GALVANIZADO, 1 1/2" X 1 1/4", CONEXÃO ROSQUEADA, INSTALADO EM REDE DE ALIMENTAÇÃO PARA SPRINKLER - FORNECIMENTO E INSTALAÇÃO. AF_10/2020</t>
  </si>
  <si>
    <t>LUVA DE REDUÇÃO, EM FERRO GALVANIZADO, 1 1/2" X 1", CONEXÃO ROSQUEADA, INSTALADO EM REDE DE ALIMENTAÇÃO PARA SPRINKLER - FORNECIMENTO E INSTALAÇÃO. AF_10/2020</t>
  </si>
  <si>
    <t>LUVA DE REDUÇÃO, EM FERRO GALVANIZADO, 1 1/2" X 3/4", CONEXÃO ROSQUEADA, INSTALADO EM REDE DE ALIMENTAÇÃO PARA SPRINKLER - FORNECIMENTO E INSTALAÇÃO. AF_10/2020</t>
  </si>
  <si>
    <t>LUVA DE REDUÇÃO, EM FERRO GALVANIZADO, 2" X 1 1/2", CONEXÃO ROSQUEADA, INSTALADO EM REDE DE ALIMENTAÇÃO PARA SPRINKLER - FORNECIMENTO E INSTALAÇÃO. AF_10/2020</t>
  </si>
  <si>
    <t>LUVA DE REDUÇÃO, EM FERRO GALVANIZADO, 2" X 1 1/4", CONEXÃO ROSQUEADA, INSTALADO EM REDE DE ALIMENTAÇÃO PARA SPRINKLER - FORNECIMENTO E INSTALAÇÃO. AF_10/2020</t>
  </si>
  <si>
    <t>LUVA DE REDUÇÃO, EM FERRO GALVANIZADO, 2" X 1", CONEXÃO ROSQUEADA, INSTALADO EM REDE DE ALIMENTAÇÃO PARA SPRINKLER - FORNECIMENTO E INSTALAÇÃO. AF_10/2020</t>
  </si>
  <si>
    <t>LUVA DE REDUÇÃO, EM FERRO GALVANIZADO, 2 1/2" X 1 1/2", CONEXÃO ROSQUEADA, INSTALADO EM REDE DE ALIMENTAÇÃO PARA SPRINKLER - FORNECIMENTO E INSTALAÇÃO. AF_10/2020</t>
  </si>
  <si>
    <t>LUVA DE REDUÇÃO, EM FERRO GALVANIZADO, 2 1/2" X 2", CONEXÃO ROSQUEADA, INSTALADO EM REDE DE ALIMENTAÇÃO PARA SPRINKLER - FORNECIMENTO E INSTALAÇÃO. AF_10/2020</t>
  </si>
  <si>
    <t>LUVA DE REDUÇÃO, EM FERRO GALVANIZADO, 3" X 2 1/2", CONEXÃO ROSQUEADA, INSTALADO EM REDE DE ALIMENTAÇÃO PARA SPRINKLER - FORNECIMENTO E INSTALAÇÃO. AF_10/2020</t>
  </si>
  <si>
    <t>LUVA DE REDUÇÃO, EM FERRO GALVANIZADO, 3" X 2", CONEXÃO ROSQUEADA, INSTALADO EM REDE DE ALIMENTAÇÃO PARA SPRINKLER - FORNECIMENTO E INSTALAÇÃO. AF_10/2020</t>
  </si>
  <si>
    <t>LUVA DE REDUÇÃO, EM FERRO GALVANIZADO, 3/4" X 1/2", CONEXÃO ROSQUEADA, INSTALADO EM RAMAIS E SUB-RAMAIS DE GÁS - FORNECIMENTO E INSTALAÇÃO. AF_10/2020</t>
  </si>
  <si>
    <t>SPRINKLER TIPO PENDENTE, 68 °C, UNIÃO POR ROSCA DN 15 (1/2") - FORNECIMENTO E INSTALAÇÃO. AF_10/2020</t>
  </si>
  <si>
    <t>ACOPLAMENTO RÍGIDO EM AÇO, CONEXÃO RANHURADA, DN 50 (2"), INSTALADO EM PRUMADAS - FORNECIMENTO E INSTALAÇÃO. AF_10/2020</t>
  </si>
  <si>
    <t>ACOPLAMENTO RÍGIDO EM AÇO, CONEXÃO RANHURADA, DN 65 (2 1/2"), INSTALADO EM PRUMADAS - FORNECIMENTO E INSTALAÇÃO. AF_10/2020</t>
  </si>
  <si>
    <t>ACOPLAMENTO RÍGIDO EM AÇO, CONEXÃO RANHURADA, DN 80 (3"), INSTALADO EM PRUMADAS - FORNECIMENTO E INSTALAÇÃO. AF_10/2020</t>
  </si>
  <si>
    <t>CURVA 45 GRAUS, EM AÇO, CONEXÃO RANHURADA, DN 50 (2"), INSTALADO EM PRUMADAS - FORNECIMENTO E INSTALAÇÃO. AF_10/2020</t>
  </si>
  <si>
    <t>CURVA 90 GRAUS, EM AÇO, CONEXÃO RANHURADA, DN 50 (2"), INSTALADO EM PRUMADAS - FORNECIMENTO E INSTALAÇÃO. AF_10/2020</t>
  </si>
  <si>
    <t>CURVA 45 GRAUS, EM AÇO, CONEXÃO RANHURADA, DN 65 (2 1/2"), INSTALADO EM PRUMADAS - FORNECIMENTO E INSTALAÇÃO. AF_10/2020</t>
  </si>
  <si>
    <t>CURVA 90 GRAUS, EM AÇO, CONEXÃO RANHURADA, DN 65 (2 1/2"), INSTALADO EM PRUMADAS - FORNECIMENTO E INSTALAÇÃO. AF_10/2020</t>
  </si>
  <si>
    <t>CURVA 45 GRAUS, EM AÇO, CONEXÃO RANHURADA, DN 80 (3), INSTALADO EM PRUMADAS - FORNECIMENTO E INSTALAÇÃO. AF_10/2020</t>
  </si>
  <si>
    <t>CURVA 90 GRAUS, EM AÇO, CONEXÃO RANHURADA, DN 80 (3"), INSTALADO EM PRUMADAS - FORNECIMENTO E INSTALAÇÃO. AF_10/2020</t>
  </si>
  <si>
    <t>TÊ, EM AÇO, CONEXÃO RANHURADA, DN 50 (2"), INSTALADO EM PRUMADAS - FORNECIMENTO E INSTALAÇÃO. AF_10/2020</t>
  </si>
  <si>
    <t>TÊ, EM AÇO, CONEXÃO RANHURADA, DN 65 (2 1/2"), INSTALADO EM PRUMADAS - FORNECIMENTO E INSTALAÇÃO. AF_10/2020</t>
  </si>
  <si>
    <t>TÊ, EM AÇO, CONEXÃO RANHURADA, DN 80 (3"), INSTALADO EM PRUMADAS - FORNECIMENTO E INSTALAÇÃO. AF_10/2020</t>
  </si>
  <si>
    <t>LUVA, EM AÇO, CONEXÃO SOLDADA, DN 50 (2"), INSTALADO EM PRUMADAS - FORNECIMENTO E INSTALAÇÃO. AF_10/2020</t>
  </si>
  <si>
    <t>LUVA COM REDUÇÃO, EM AÇO, CONEXÃO SOLDADA, DN 50 X 40 MM (2  X 1 1/2"), INSTALADO EM PRUMADAS - FORNECIMENTO E INSTALAÇÃO. AF_10/2020</t>
  </si>
  <si>
    <t>LUVA, EM AÇO, CONEXÃO SOLDADA, DN 65 (2 1/2"), INSTALADO EM PRUMADAS - FORNECIMENTO E INSTALAÇÃO. AF_10/2020</t>
  </si>
  <si>
    <t>LUVA COM REDUÇÃO, EM AÇO, CONEXÃO SOLDADA, DN 65 X 50 MM (2 1/2" X 2"), INSTALADO EM PRUMADAS - FORNECIMENTO E INSTALAÇÃO. AF_10/2020</t>
  </si>
  <si>
    <t>LUVA, EM AÇO, CONEXÃO SOLDADA, DN 80 (3"), INSTALADO EM PRUMADAS - FORNECIMENTO E INSTALAÇÃO. AF_10/2020</t>
  </si>
  <si>
    <t>LUVA COM REDUÇÃO, EM AÇO, CONEXÃO SOLDADA, DN 80 X 65 MM (3" X 2 1/2"), INSTALADO EM PRUMADAS - FORNECIMENTO E INSTALAÇÃO. AF_10/2020</t>
  </si>
  <si>
    <t>CURVA 45 GRAUS, EM AÇO, CONEXÃO SOLDADA, DN 50 (2"), INSTALADO EM PRUMADAS - FORNECIMENTO E INSTALAÇÃO. AF_10/2020</t>
  </si>
  <si>
    <t>CURVA 90 GRAUS, EM AÇO, CONEXÃO SOLDADA, DN 50 (2"), INSTALADO EM PRUMADAS - FORNECIMENTO E INSTALAÇÃO. AF_10/2020</t>
  </si>
  <si>
    <t>CURVA 45 GRAUS, EM AÇO, CONEXÃO SOLDADA, DN 65 (2 1/2"), INSTALADO EM PRUMADAS - FORNECIMENTO E INSTALAÇÃO. AF_10/2020</t>
  </si>
  <si>
    <t>CURVA 90 GRAUS, EM AÇO, CONEXÃO SOLDADA, DN 65 (2 1/2"), INSTALADO EM PRUMADAS - FORNECIMENTO E INSTALAÇÃO. AF_10/2020</t>
  </si>
  <si>
    <t>CURVA 45 GRAUS, EM AÇO, CONEXÃO SOLDADA, DN 80 (3"), INSTALADO EM PRUMADAS - FORNECIMENTO E INSTALAÇÃO. AF_10/2020</t>
  </si>
  <si>
    <t>CURVA 90 GRAUS, EM AÇO, CONEXÃO SOLDADA, DN 80 (3"), INSTALADO EM PRUMADAS - FORNECIMENTO E INSTALAÇÃO. AF_10/2020</t>
  </si>
  <si>
    <t>TÊ, EM AÇO, CONEXÃO SOLDADA, DN 50 (2"), INSTALADO EM PRUMADAS - FORNECIMENTO E INSTALAÇÃO. AF_10/2020</t>
  </si>
  <si>
    <t>TÊ, EM AÇO, CONEXÃO SOLDADA, DN 65 (2 1/2"), INSTALADO EM PRUMADAS - FORNECIMENTO E INSTALAÇÃO. AF_10/2020</t>
  </si>
  <si>
    <t>TÊ, EM AÇO, CONEXÃO SOLDADA, DN 80 (3"), INSTALADO EM PRUMADAS - FORNECIMENTO E INSTALAÇÃO. AF_10/2020</t>
  </si>
  <si>
    <t>LUVA, EM AÇO, CONEXÃO SOLDADA, DN 25 (1"), INSTALADO EM REDE DE ALIMENTAÇÃO PARA HIDRANTE - FORNECIMENTO E INSTALAÇÃO. AF_10/2020</t>
  </si>
  <si>
    <t>LUVA COM REDUÇÃO, EM AÇO, CONEXÃO SOLDADA, DN 25 X 20 MM (1  X 3/4"), INSTALADO EM REDE DE ALIMENTAÇÃO PARA HIDRANTE - FORNECIMENTO E INSTALAÇÃO. AF_10/2020</t>
  </si>
  <si>
    <t>LUVA, EM AÇO, CONEXÃO SOLDADA, DN 32 (1 1/4"), INSTALADO EM REDE DE ALIMENTAÇÃO PARA HIDRANTE - FORNECIMENTO E INSTALAÇÃO. AF_10/2020</t>
  </si>
  <si>
    <t>LUVA COM REDUÇÃO, EM AÇO, CONEXÃO SOLDADA, DN 32 X 25 MM (1 1/4"  X 1"), INSTALADO EM REDE DE ALIMENTAÇÃO PARA HIDRANTE - FORNECIMENTO E INSTALAÇÃO. AF_10/2020</t>
  </si>
  <si>
    <t>LUVA, EM AÇO, CONEXÃO SOLDADA, DN 40 (1 1/2"), INSTALADO EM REDE DE ALIMENTAÇÃO PARA HIDRANTE - FORNECIMENTO E INSTALAÇÃO. AF_10/2020</t>
  </si>
  <si>
    <t>LUVA COM REDUÇÃO, EM AÇO, CONEXÃO SOLDADA, DN 40  X 32 MM (1 1/2" X 1 1/4"), INSTALADO EM REDE DE ALIMENTAÇÃO PARA HIDRANTE - FORNECIMENTO E INSTALAÇÃO. AF_10/2020</t>
  </si>
  <si>
    <t>LUVA, EM AÇO, CONEXÃO SOLDADA, DN 50 (2"), INSTALADO EM REDE DE ALIMENTAÇÃO PARA HIDRANTE - FORNECIMENTO E INSTALAÇÃO. AF_10/2020</t>
  </si>
  <si>
    <t>LUVA COM REDUÇÃO, EM AÇO, CONEXÃO SOLDADA, DN 50 X 40 MM (2" X 1 1/2"), INSTALADO EM REDE DE ALIMENTAÇÃO PARA HIDRANTE - FORNECIMENTO E INSTALAÇÃO. AF_10/2020</t>
  </si>
  <si>
    <t>LUVA, EM AÇO, CONEXÃO SOLDADA, DN 65 (2 1/2"), INSTALADO EM REDE DE ALIMENTAÇÃO PARA HIDRANTE - FORNECIMENTO E INSTALAÇÃO. AF_10/2020</t>
  </si>
  <si>
    <t>LUVA COM REDUÇÃO, EM AÇO, CONEXÃO SOLDADA, DN 65 X 50 MM (2 1/2" X 2"), INSTALADO EM REDE DE ALIMENTAÇÃO PARA HIDRANTE - FORNECIMENTO E INSTALAÇÃO. AF_10/2020</t>
  </si>
  <si>
    <t>LUVA, EM AÇO, CONEXÃO SOLDADA, DN 80 (3"), INSTALADO EM REDE DE ALIMENTAÇÃO PARA HIDRANTE - FORNECIMENTO E INSTALAÇÃO. AF_10/2020</t>
  </si>
  <si>
    <t>LUVA COM REDUÇÃO, EM AÇO, CONEXÃO SOLDADA, DN 80 X 65 MM (3" X 2 1/2"), INSTALADO EM REDE DE ALIMENTAÇÃO PARA HIDRANTE - FORNECIMENTO E INSTALAÇÃO. AF_10/2020</t>
  </si>
  <si>
    <t>CURVA 45 GRAUS, EM AÇO, CONEXÃO SOLDADA, DN 25 (1"), INSTALADO EM REDE DE ALIMENTAÇÃO PARA HIDRANTE - FORNECIMENTO E INSTALAÇÃO. AF_10/2020</t>
  </si>
  <si>
    <t>CURVA 90 GRAUS, EM AÇO, CONEXÃO SOLDADA, DN 25 (1"), INSTALADO EM REDE DE ALIMENTAÇÃO PARA HIDRANTE - FORNECIMENTO E INSTALAÇÃO. AF_10/2020</t>
  </si>
  <si>
    <t>CURVA 45 GRAUS, EM AÇO, CONEXÃO SOLDADA, DN 32 (1 1/4"), INSTALADO EM REDE DE ALIMENTAÇÃO PARA HIDRANTE - FORNECIMENTO E INSTALAÇÃO. AF_10/2020</t>
  </si>
  <si>
    <t>CURVA 90 GRAUS, EM AÇO, CONEXÃO SOLDADA, DN 32 (1 1/4"), INSTALADO EM REDE DE ALIMENTAÇÃO PARA HIDRANTE - FORNECIMENTO E INSTALAÇÃO. AF_10/2020</t>
  </si>
  <si>
    <t>CURVA 45 GRAUS, EM AÇO, CONEXÃO SOLDADA, DN 40 (1 1/2"), INSTALADO EM REDE DE ALIMENTAÇÃO PARA HIDRANTE - FORNECIMENTO E INSTALAÇÃO. AF_10/2020</t>
  </si>
  <si>
    <t>CURVA 90 GRAUS, EM AÇO, CONEXÃO SOLDADA, DN 40 (1 1/2"), INSTALADO EM REDE DE ALIMENTAÇÃO PARA HIDRANTE - FORNECIMENTO E INSTALAÇÃO. AF_10/2020</t>
  </si>
  <si>
    <t>CURVA 45 GRAUS, EM AÇO, CONEXÃO SOLDADA, DN 50 (2"), INSTALADO EM REDE DE ALIMENTAÇÃO PARA HIDRANTE - FORNECIMENTO E INSTALAÇÃO. AF_10/2020</t>
  </si>
  <si>
    <t>CURVA 90 GRAUS, EM AÇO, CONEXÃO SOLDADA, DN 50 (2"), INSTALADO EM REDE DE ALIMENTAÇÃO PARA HIDRANTE - FORNECIMENTO E INSTALAÇÃO. AF_10/2020</t>
  </si>
  <si>
    <t>CURVA 45 GRAUS, EM AÇO, CONEXÃO SOLDADA, DN 65 (2 1/2"), INSTALADO EM REDE DE ALIMENTAÇÃO PARA HIDRANTE - FORNECIMENTO E INSTALAÇÃO. AF_10/2020</t>
  </si>
  <si>
    <t>CURVA 90 GRAUS, EM AÇO, CONEXÃO SOLDADA, DN 65 (2 1/2"), INSTALADO EM REDE DE ALIMENTAÇÃO PARA HIDRANTE - FORNECIMENTO E INSTALAÇÃO. AF_10/2020</t>
  </si>
  <si>
    <t>CURVA 45 GRAUS, EM AÇO, CONEXÃO SOLDADA, DN 80 (3"), INSTALADO EM REDE DE ALIMENTAÇÃO PARA HIDRANTE - FORNECIMENTO E INSTALAÇÃO. AF_10/2020</t>
  </si>
  <si>
    <t>CURVA 90 GRAUS, EM AÇO, CONEXÃO SOLDADA, DN 80 (3"), INSTALADO EM REDE DE ALIMENTAÇÃO PARA HIDRANTE - FORNECIMENTO E INSTALAÇÃO. AF_10/2020</t>
  </si>
  <si>
    <t>TÊ, EM AÇO, CONEXÃO SOLDADA, DN 25 (1"), INSTALADO EM REDE DE ALIMENTAÇÃO PARA HIDRANTE - FORNECIMENTO E INSTALAÇÃO. AF_10/2020</t>
  </si>
  <si>
    <t>TÊ, EM AÇO, CONEXÃO SOLDADA, DN 32 (1 1/4"), INSTALADO EM REDE DE ALIMENTAÇÃO PARA HIDRANTE - FORNECIMENTO E INSTALAÇÃO. AF_10/2020</t>
  </si>
  <si>
    <t>TÊ, EM AÇO, CONEXÃO SOLDADA, DN 40 (1 1/2"), INSTALADO EM REDE DE ALIMENTAÇÃO PARA HIDRANTE - FORNECIMENTO E INSTALAÇÃO. AF_10/2020</t>
  </si>
  <si>
    <t>TÊ, EM AÇO, CONEXÃO SOLDADA, DN 50 (2"), INSTALADO EM REDE DE ALIMENTAÇÃO PARA HIDRANTE - FORNECIMENTO E INSTALAÇÃO. AF_10/2020</t>
  </si>
  <si>
    <t>TÊ, EM AÇO, CONEXÃO SOLDADA, DN 65 (2 1/2"), INSTALADO EM REDE DE ALIMENTAÇÃO PARA HIDRANTE - FORNECIMENTO E INSTALAÇÃO. AF_10/2020</t>
  </si>
  <si>
    <t>TÊ, EM AÇO, CONEXÃO SOLDADA, DN 80 (3"), INSTALADO EM REDE DE ALIMENTAÇÃO PARA HIDRANTE - FORNECIMENTO E INSTALAÇÃO. AF_10/2020</t>
  </si>
  <si>
    <t>LUVA, EM AÇO, CONEXÃO SOLDADA, DN 25 (1"), INSTALADO EM REDE DE ALIMENTAÇÃO PARA SPRINKLER - FORNECIMENTO E INSTALAÇÃO. AF_10/2020</t>
  </si>
  <si>
    <t>LUVA COM REDUÇÃO, EM AÇO, CONEXÃO SOLDADA, DN 25 X 20 MM (1" X 3/4"), INSTALADO EM REDE DE ALIMENTAÇÃO PARA SPRINKLER - FORNECIMENTO E INSTALAÇÃO. AF_10/2020</t>
  </si>
  <si>
    <t>LUVA, EM AÇO, CONEXÃO SOLDADA, DN 32 (1 1/4"), INSTALADO EM REDE DE ALIMENTAÇÃO PARA SPRINKLER - FORNECIMENTO E INSTALAÇÃO. AF_10/2020</t>
  </si>
  <si>
    <t>LUVA COM REDUÇÃO, EM AÇO, CONEXÃO SOLDADA, DN 32 X 25 MM (1 1/4"  X 1"), INSTALADO EM REDE DE ALIMENTAÇÃO PARA SPRINKLER - FORNECIMENTO E INSTALAÇÃO. AF_10/2020</t>
  </si>
  <si>
    <t>LUVA, EM AÇO, CONEXÃO SOLDADA, DN 40 (1 1/2"), INSTALADO EM REDE DE ALIMENTAÇÃO PARA SPRINKLER - FORNECIMENTO E INSTALAÇÃO. AF_10/2020</t>
  </si>
  <si>
    <t>LUVA COM REDUÇÃO, EM AÇO, CONEXÃO SOLDADA, DN 40  X 32 MM (1 1/2" X 1 1/4"), INSTALADO EM REDE DE ALIMENTAÇÃO PARA SPRINKLER - FORNECIMENTO E INSTALAÇÃO. AF_10/2020</t>
  </si>
  <si>
    <t>LUVA, EM AÇO, CONEXÃO SOLDADA, DN 50 (2"), INSTALADO EM REDE DE ALIMENTAÇÃO PARA SPRINKLER - FORNECIMENTO E INSTALAÇÃO. AF_10/2020</t>
  </si>
  <si>
    <t>LUVA COM REDUÇÃO, EM AÇO, CONEXÃO SOLDADA, DN 50 X 40 MM (2" X 1 1/2"), INSTALADO EM REDE DE ALIMENTAÇÃO PARA SPRINKLER - FORNECIMENTO E INSTALAÇÃO. AF_10/2020</t>
  </si>
  <si>
    <t>LUVA, EM AÇO, CONEXÃO SOLDADA, DN 65 (2 1/2"), INSTALADO EM REDE DE ALIMENTAÇÃO PARA SPRINKLER - FORNECIMENTO E INSTALAÇÃO. AF_10/2020</t>
  </si>
  <si>
    <t>LUVA COM REDUÇÃO, EM AÇO, CONEXÃO SOLDADA, DN 65 X 50 MM (2 1/2" X 2"), INSTALADO EM REDE DE ALIMENTAÇÃO PARA SPRINKLER - FORNECIMENTO E INSTALAÇÃO. AF_10/2020</t>
  </si>
  <si>
    <t>LUVA, EM AÇO, CONEXÃO SOLDADA, DN 80 (3"), INSTALADO EM REDE DE ALIMENTAÇÃO PARA SPRINKLER - FORNECIMENTO E INSTALAÇÃO. AF_10/2020</t>
  </si>
  <si>
    <t>LUVA COM REDUÇÃO, EM AÇO, CONEXÃO SOLDADA, DN 80 X 65 MM (3" X 2 1/2"), INSTALADO EM REDE DE ALIMENTAÇÃO PARA SPRINKLER - FORNECIMENTO E INSTALAÇÃO. AF_10/2020</t>
  </si>
  <si>
    <t>CURVA 45 GRAUS, EM AÇO, CONEXÃO SOLDADA, DN 25 (1"), INSTALADO EM REDE DE ALIMENTAÇÃO PARA SPRINKLER - FORNECIMENTO E INSTALAÇÃO. AF_10/2020</t>
  </si>
  <si>
    <t>CURVA 90 GRAUS, EM AÇO, CONEXÃO SOLDADA, DN 25 (1"), INSTALADO EM REDE DE ALIMENTAÇÃO PARA SPRINKLER - FORNECIMENTO E INSTALAÇÃO. AF_10/2020</t>
  </si>
  <si>
    <t>CURVA 45 GRAUS, EM AÇO, CONEXÃO SOLDADA, DN 32 (1 1/4"), INSTALADO EM REDE DE ALIMENTAÇÃO PARA SPRINKLER - FORNECIMENTO E INSTALAÇÃO. AF_10/2020</t>
  </si>
  <si>
    <t>CURVA 90 GRAUS, EM AÇO, CONEXÃO SOLDADA, DN 32 (1 1/4"), INSTALADO EM REDE DE ALIMENTAÇÃO PARA SPRINKLER - FORNECIMENTO E INSTALAÇÃO. AF_10/2020</t>
  </si>
  <si>
    <t>CURVA 45 GRAUS, EM AÇO, CONEXÃO SOLDADA, DN 40 (1 1/2"), INSTALADO EM REDE DE ALIMENTAÇÃO PARA SPRINKLER - FORNECIMENTO E INSTALAÇÃO. AF_10/2020</t>
  </si>
  <si>
    <t>CURVA 90 GRAUS, EM AÇO, CONEXÃO SOLDADA, DN 40 (1 1/2"), INSTALADO EM REDE DE ALIMENTAÇÃO PARA SPRINKLER - FORNECIMENTO E INSTALAÇÃO. AF_10/2020</t>
  </si>
  <si>
    <t>CURVA 45 GRAUS, EM AÇO, CONEXÃO SOLDADA, DN 50 (2"), INSTALADO EM REDE DE ALIMENTAÇÃO PARA SPRINKLER - FORNECIMENTO E INSTALAÇÃO. AF_10/2020</t>
  </si>
  <si>
    <t>CURVA 90 GRAUS, EM AÇO, CONEXÃO SOLDADA, DN 50 (2"), INSTALADO EM REDE DE ALIMENTAÇÃO PARA SPRINKLER - FORNECIMENTO E INSTALAÇÃO. AF_10/2020</t>
  </si>
  <si>
    <t>CURVA 45 GRAUS, EM AÇO, CONEXÃO SOLDADA, DN 65 (2 1/2"), INSTALADO EM REDE DE ALIMENTAÇÃO PARA SPRINKLER - FORNECIMENTO E INSTALAÇÃO. AF_10/2020</t>
  </si>
  <si>
    <t>CURVA 90 GRAUS, EM AÇO, CONEXÃO SOLDADA, DN 65 (2 1/2"), INSTALADO EM REDE DE ALIMENTAÇÃO PARA SPRINKLER - FORNECIMENTO E INSTALAÇÃO. AF_10/2020</t>
  </si>
  <si>
    <t>CURVA 45 GRAUS, EM AÇO, CONEXÃO SOLDADA, DN 80 (3"), INSTALADO EM REDE DE ALIMENTAÇÃO PARA SPRINKLER - FORNECIMENTO E INSTALAÇÃO. AF_10/2020</t>
  </si>
  <si>
    <t>CURVA 90 GRAUS, EM AÇO, CONEXÃO SOLDADA, DN 80 (3"), INSTALADO EM REDE DE ALIMENTAÇÃO PARA SPRINKLER - FORNECIMENTO E INSTALAÇÃO. AF_10/2020</t>
  </si>
  <si>
    <t>TÊ, EM AÇO, CONEXÃO SOLDADA, DN 25 (1"), INSTALADO EM REDE DE ALIMENTAÇÃO PARA SPRINKLER - FORNECIMENTO E INSTALAÇÃO. AF_10/2020</t>
  </si>
  <si>
    <t>TÊ, EM AÇO, CONEXÃO SOLDADA, DN 32 (1 1/4"), INSTALADO EM REDE DE ALIMENTAÇÃO PARA SPRINKLER - FORNECIMENTO E INSTALAÇÃO. AF_10/2020</t>
  </si>
  <si>
    <t>TÊ, EM AÇO, CONEXÃO SOLDADA, DN 40 (1 1/2"), INSTALADO EM REDE DE ALIMENTAÇÃO PARA SPRINKLER - FORNECIMENTO E INSTALAÇÃO. AF_10/2020</t>
  </si>
  <si>
    <t>TÊ, EM AÇO, CONEXÃO SOLDADA, DN 50 (2"), INSTALADO EM REDE DE ALIMENTAÇÃO PARA SPRINKLER - FORNECIMENTO E INSTALAÇÃO. AF_10/2020</t>
  </si>
  <si>
    <t>TÊ, EM AÇO, CONEXÃO SOLDADA, DN 65 (2 1/2"), INSTALADO EM REDE DE ALIMENTAÇÃO PARA SPRINKLER - FORNECIMENTO E INSTALAÇÃO. AF_10/2020</t>
  </si>
  <si>
    <t>TÊ, EM AÇO, CONEXÃO SOLDADA, DN 80 (3"), INSTALADO EM REDE DE ALIMENTAÇÃO PARA SPRINKLER - FORNECIMENTO E INSTALAÇÃO. AF_10/2020</t>
  </si>
  <si>
    <t>LUVA, EM AÇO, CONEXÃO SOLDADA, DN 15 (1/2"), INSTALADO EM RAMAIS E SUB-RAMAIS DE GÁS - FORNECIMENTO E INSTALAÇÃO. AF_10/2020</t>
  </si>
  <si>
    <t>LUVA, EM AÇO, CONEXÃO SOLDADA, DN 20 (3/4"), INSTALADO EM RAMAIS E SUB-RAMAIS DE GÁS - FORNECIMENTO E INSTALAÇÃO. AF_10/2020</t>
  </si>
  <si>
    <t>LUVA COM REDUÇÃO, EM AÇO, CONEXÃO SOLDADA, DN 20 X 15 MM (3/4" X 1/2"), INSTALADO EM RAMAIS E SUB-RAMAIS DE GÁS - FORNECIMENTO E INSTALAÇÃO. AF_10/2020</t>
  </si>
  <si>
    <t>LUVA, EM AÇO, CONEXÃO SOLDADA, DN 25 (1"), INSTALADO EM RAMAIS E SUB-RAMAIS DE GÁS - FORNECIMENTO E INSTALAÇÃO. AF_10/2020</t>
  </si>
  <si>
    <t>LUVA COM REDUÇÃO, EM AÇO, CONEXÃO SOLDADA, DN 25 X 20 MM (1" X 3/4"), INSTALADO EM RAMAIS E SUB-RAMAIS DE GÁS - FORNECIMENTO E INSTALAÇÃO. AF_10/2020</t>
  </si>
  <si>
    <t>CURVA 45 GRAUS, EM AÇO, CONEXÃO SOLDADA, DN 15 (1/2"), INSTALADO EM RAMAIS E SUB-RAMAIS DE GÁS - FORNECIMENTO E INSTALAÇÃO. AF_10/2020</t>
  </si>
  <si>
    <t>CURVA 90 GRAUS, EM AÇO, CONEXÃO SOLDADA, DN 15 (1/2"), INSTALADO EM RAMAIS E SUB-RAMAIS DE GÁS - FORNECIMENTO E INSTALAÇÃO. AF_10/2020</t>
  </si>
  <si>
    <t>CURVA 45 GRAUS, EM AÇO, CONEXÃO SOLDADA, DN 20 (3/4"), INSTALADO EM RAMAIS E SUB-RAMAIS DE GÁS - FORNECIMENTO E INSTALAÇÃO. AF_10/2020</t>
  </si>
  <si>
    <t>CURVA 90 GRAUS, EM AÇO, CONEXÃO SOLDADA, DN 20 (3/4"), INSTALADO EM RAMAIS E SUB-RAMAIS DE GÁS - FORNECIMENTO E INSTALAÇÃO. AF_10/2020</t>
  </si>
  <si>
    <t>CURVA 45 GRAUS, EM AÇO, CONEXÃO SOLDADA, DN 25 (1"), INSTALADO EM RAMAIS E SUB-RAMAIS DE GÁS - FORNECIMENTO E INSTALAÇÃO. AF_10/2020</t>
  </si>
  <si>
    <t>CURVA 90 GRAUS, EM AÇO, CONEXÃO SOLDADA, DN 25 (1"), INSTALADO EM RAMAIS E SUB-RAMAIS DE GÁS - FORNECIMENTO E INSTALAÇÃO. AF_10/2020</t>
  </si>
  <si>
    <t>TÊ, EM AÇO, CONEXÃO SOLDADA, DN 15 (1/2"), INSTALADO EM RAMAIS E SUB-RAMAIS DE GÁS - FORNECIMENTO E INSTALAÇÃO. AF_10/2020</t>
  </si>
  <si>
    <t>TÊ, EM AÇO, CONEXÃO SOLDADA, DN 20 (3/4"), INSTALADO EM RAMAIS E SUB-RAMAIS DE GÁS - FORNECIMENTO E INSTALAÇÃO. AF_10/2020</t>
  </si>
  <si>
    <t>TÊ, EM AÇO, CONEXÃO SOLDADA, DN 25 (1"), INSTALADO EM RAMAIS E SUB-RAMAIS DE GÁS - FORNECIMENTO E INSTALAÇÃO. AF_10/2020</t>
  </si>
  <si>
    <t>PREPARO DE FUNDO DE VALA COM LARGURA MENOR QUE 1,5 M (ACERTO DO SOLO NATURAL). AF_08/2020</t>
  </si>
  <si>
    <t>PREPARO DE FUNDO DE VALA COM LARGURA MAIOR OU IGUAL A 1,5 M E MENOR QUE 2,5 M (ACERTO DO SOLO NATURAL). AF_08/2020</t>
  </si>
  <si>
    <t>PREPARO DE FUNDO DE VALA COM LARGURA MENOR QUE 1,5 M, COM CAMADA DE AREIA, LANÇAMENTO MANUAL. AF_08/2020</t>
  </si>
  <si>
    <t>PREPARO DE FUNDO DE VALA COM LARGURA MENOR QUE 1,5 M, COM CAMADA DE BRITA, LANÇAMENTO MANUAL. AF_08/2020</t>
  </si>
  <si>
    <t>PREPARO DE FUNDO DE VALA COM LARGURA MAIOR OU IGUAL A 1,5 M E MENOR QUE 2,5 M, COM CAMADA DE AREIA, LANÇAMENTO MANUAL. AF_08/2020</t>
  </si>
  <si>
    <t>PREPARO DE FUNDO DE VALA COM LARGURA MAIOR OU IGUAL A 1,5 M E MENOR QUE 2,5 M, COM CAMADA DE BRITA, LANÇAMENTO MANUAL. AF_08/2020</t>
  </si>
  <si>
    <t>PREPARO DE FUNDO DE VALA COM LARGURA MENOR QUE 1,5 M, COM CAMADA DE AREIA, LANÇAMENTO MECANIZADO. AF_08/2020</t>
  </si>
  <si>
    <t>PREPARO DE FUNDO DE VALA COM LARGURA MENOR QUE 1,5 M, COM CAMADA DE BRITA, LANÇAMENTO MECANIZADO. AF_08/2020</t>
  </si>
  <si>
    <t>PREPARO DE FUNDO DE VALA COM LARGURA MAIOR OU IGUAL A 1,5 M E MENOR QUE 2,5 M, COM CAMADA DE BRITA, LANÇAMENTO MECANIZADO. AF_08/2020</t>
  </si>
  <si>
    <t>PREPARO DE FUNDO DE VALA COM LARGURA MAIOR OU IGUAL A 1,5 M E MENOR QUE 2,5 M, COM CAMADA DE AREIA, LANÇAMENTO MECANIZADO. AF_08/2020</t>
  </si>
  <si>
    <t>EXECUÇÃO E COMPACTAÇÃO DE BASE E OU SUB BASE PARA PAVIMENTAÇÃO DE SOLOS ESTABILIZADOS GRANULOMETRICAMENTE COM MISTURA DE SOLOS EM PISTA - EXCLUSIVE SOLO, ESCAVAÇÃO, CARGA E TRANSPORTE. AF_11/2019</t>
  </si>
  <si>
    <t>EXECUÇÃO E COMPACTAÇÃO DE BASE E OU SUB BASE PARA PAVIMENTAÇÃO DE SOLO ESTABILIZADO GRANULOMETRICAMENTE SEM MISTURA DE SOLOS - EXCLUSIVE SOLO, ESCAVAÇÃO, CARGA E TRANSPORTE. AF_11/2019</t>
  </si>
  <si>
    <t>PISO CIMENTADO, TRAÇO 1:3 (CIMENTO E AREIA), ACABAMENTO LISO, ESPESSURA 4,0 CM, PREPARO MECÂNICO DA ARGAMASSA. AF_09/2020</t>
  </si>
  <si>
    <t>PISO CIMENTADO, TRAÇO 1:3 (CIMENTO E AREIA), ACABAMENTO RÚSTICO, ESPESSURA 4,0 CM, PREPARO MECÂNICO DA ARGAMASSA. AF_09/2020</t>
  </si>
  <si>
    <t>PISO EM TACO DE MADEIRA 7X42CM, FIXADO COM COLA BASE DE PVA. AF_09/2020</t>
  </si>
  <si>
    <t>ASSOALHO DE MADEIRA. AF_09/2020</t>
  </si>
  <si>
    <t>PISO EM TACO DE MADEIRA 7X21CM, FIXADO COM COLA BASE DE PVA. AF_09/2020</t>
  </si>
  <si>
    <t>(COMPOSIÇÃO REPRESENTATIVA) DO SERVIÇO DE REVESTIMENTO CERÂMICO PARA PISO COM PLACAS TIPO ESMALTADA EXTRA DE DIMENSÕES 35X35 CM, PARA EDIFICAÇÃO HABITACIONAL MULTIFAMILIAR (PRÉDIO). AF_11/2014</t>
  </si>
  <si>
    <t>(COMPOSIÇÃO REPRESENTATIVA) DO SERVIÇO DE REVESTIMENTO CERÂMICO PARA PISO COM PLACAS TIPO ESMALTADA EXTRA DE DIMENSÕES 35X35 CM, PARA EDIFICAÇÃO HABITACIONAL UNIFAMILIAR (CASA) E EDIFICAÇÃO PÚBLICA PADRÃO. AF_11/2014</t>
  </si>
  <si>
    <t>PISO EM GRANITO APLICADO EM AMBIENTES INTERNOS. AF_09/2020</t>
  </si>
  <si>
    <t>PISO EM MÁRMORE APLICADO EM AMBIENTES INTERNOS. AF_09/2020</t>
  </si>
  <si>
    <t>PISO ELEVADO COM ESTRUTURA EM AÇO, COMPOSTO POR PEDESTAIS E LONGARINAS. AF_09/2020</t>
  </si>
  <si>
    <t>PISO CIMENTADO, TRAÇO 1:3 (CIMENTO E AREIA), ACABAMENTO LISO, ESPESSURA 2,0 CM, PREPARO MECÂNICO DA ARGAMASSA. AF_09/2020</t>
  </si>
  <si>
    <t>PISO CIMENTADO, TRAÇO 1:3 (CIMENTO E AREIA), ACABAMENTO LISO, ESPESSURA 3,0 CM, PREPARO MECÂNICO DA ARGAMASSA. AF_09/2020</t>
  </si>
  <si>
    <t>PISO CIMENTADO, TRAÇO 1:3 (CIMENTO E AREIA), ACABAMENTO RÚSTICO, ESPESSURA 2,0 CM, PREPARO MECÂNICO DA ARGAMASSA. AF_09/2020</t>
  </si>
  <si>
    <t>PISO CIMENTADO, TRAÇO 1:3 (CIMENTO E AREIA), ACABAMENTO RÚSTICO, ESPESSURA 3,0 CM, PREPARO MECÂNICO DA ARGAMASSA. AF_09/2020</t>
  </si>
  <si>
    <t>RODAPÉ EM GRANITO, ALTURA 10 CM. AF_09/2020</t>
  </si>
  <si>
    <t>RODAPÉ EM LADRILHO HIDRÁULICO, ALTURA 7 CM. AF_09/2020</t>
  </si>
  <si>
    <t>RODAPÉ EM POLIESTIRENO, ALTURA 5 CM. AF_09/2020</t>
  </si>
  <si>
    <t>SOLEIRA EM GRANITO, LARGURA 15 CM, ESPESSURA 2,0 CM. AF_09/2020</t>
  </si>
  <si>
    <t>PISO EM LADRILHO HIDRÁULICO APLICADO EM AMBIENTES INTERNOS DE ÁREA MENOR QUE 5 M², INCLUSO APLICAÇÃO DE RESINA. AF_09/2020</t>
  </si>
  <si>
    <t>PISO EM LADRILHO HIDRÁULICO APLICADO EM AMBIENTES INTERNOS DE ÁREA ENTRE 5 E 15 M², INCLUSO APLICAÇÃO DE RESINA. AF_09/2020</t>
  </si>
  <si>
    <t>PISO EM PEDRA  ASSENTADO SOBRE ARGAMASSA 1:3 (CIMENTO E AREIA). AF_09/2020</t>
  </si>
  <si>
    <t>PISO EM PEDRA ARDÓSIA ASSENTADO SOBRE ARGAMASSA 1:3 (CIMENTO E AREIA). AF_09/2020</t>
  </si>
  <si>
    <t>PISO EM GRANILITE, MARMORITE OU GRANITINA EM AMBIENTES INTERNOS. AF_09/2020</t>
  </si>
  <si>
    <t>PISO VINÍLICO SEMI-FLEXÍVEL EM PLACAS, PADRÃO LISO, ESPESSURA 3,2 MM, FIXADO COM COLA. AF_09/2020</t>
  </si>
  <si>
    <t>PISO DE BORRACHA PASTILHADO/FRISADO, ESPESSURA 7MM, ASSENTADO COM ARGAMASSA. AF_09/2020</t>
  </si>
  <si>
    <t>PISO DE BORRACHA PASTILHADO, ESPESSURA 15MM, ASSENTADO COM ARGAMASSA. AF_09/2020</t>
  </si>
  <si>
    <t>PISO DE BORRACHA ESPORTIVO, ESPESSURA 15MM, ASSENTADO COM ARGAMASSA. AF_09/2020</t>
  </si>
  <si>
    <t>PISO DE BORRACHA PASTILHADO, ESPESSURA 3,5MM, FIXADO COM ADESIVO ACRÍLICO. AF_09/2020</t>
  </si>
  <si>
    <t>PISO DE BORRACHA CANELADO, ESPESSURA 3,5MM, FIXADO COM ADESIVO ACRÍLICO. AF_09/2020</t>
  </si>
  <si>
    <t>PREPARO DE CONTRAPISO COM POLITRIZ. AF_09/2020</t>
  </si>
  <si>
    <t>SOLEIRA EM MÁRMORE, LARGURA 15 CM, ESPESSURA 2,0 CM. AF_09/2020</t>
  </si>
  <si>
    <t>RODAPÉ EM MÁRMORE, ALTURA 7 CM. AF_09/2020</t>
  </si>
  <si>
    <t>RODAPÉ EM MADEIRA, ALTURA 7CM, FIXADO COM COLA. AF_09/2020</t>
  </si>
  <si>
    <t>RODAPÉ EM MADEIRA, ALTURA 7CM, FIXADO COM COLA E PARAFUSOS. AF_09/2020</t>
  </si>
  <si>
    <t>RODAPÉ EM ARDÓSIA ALTURA 10CM. AF_09/2020</t>
  </si>
  <si>
    <t>RODAPÉ EM MARMORITE, ALTURA 10CM. AF_09/2020</t>
  </si>
  <si>
    <t>PISO EM CONCRETO 20 MPA PREPARO MECÂNICO, ESPESSURA 7CM. AF_09/2020</t>
  </si>
  <si>
    <t>PISO TÊXTIL (CARPETE) EM PLACA. AF_09/2020</t>
  </si>
  <si>
    <t>PISO TÊXTIL (CARPETE) EM MANTA (ROLO) E = 6 A 7 MM. AF_09/2020</t>
  </si>
  <si>
    <t>PISO TÊXTIL (CARPETE) EM MANTA (ROLO) E = 9 A 10 MM. AF_09/2020</t>
  </si>
  <si>
    <t>RODAPÉ BORRACHA LISO, ALTURA = 7CM, ESPESSURA = 2 MM, PARA ARGAMASSA. AF_09/2020</t>
  </si>
  <si>
    <t>(COMPOSIÇÃO REPRESENTATIVA) DO SERVIÇO DE REVESTIMENTO CERÂMICO PARA AMBIENTES DE ÁREAS MOLHADAS, MEIA PAREDE OU PAREDE INTEIRA, COM PLACAS TIPO ESMALTADA EXTRA, DIMENSÕES 20X20 CM, PARA EDIFICAÇÃO HABITACIONAL MULTIFAMILIAR (PRÉDIO). AF_11/2014</t>
  </si>
  <si>
    <t>(COMPOSIÇÃO REPRESENTATIVA) DO SERVIÇO DE REVESTIMENTO CERÂMICO PARA PAREDES INTERNAS, MEIA PAREDE, OU PAREDE INTEIRA, PLACAS TIPO ESMALTADA EXTRA DE 20X20 CM, PARA EDIFICAÇÕES HABITACIONAIS UNIFAMILIAR (CASAS) E EDIFICAÇÕES PÚBLICAS PADRÃO. AF_11/2014</t>
  </si>
  <si>
    <t>BARRA DE FERRO CHATA, RETANGULAR (QUALQUER BITOLA)</t>
  </si>
  <si>
    <t>BARRA DE FERRO CHATO, RETANGULAR, 19,05 MM X 3,17 MM (L X E), 0,47 KG/M</t>
  </si>
  <si>
    <t>BARRA DE FERRO CHATO, RETANGULAR, 25,4 MM X 4,76 MM (L X E), 1,73 KG/M</t>
  </si>
  <si>
    <t>BARRA DE FERRO CHATO, RETANGULAR, 25,4 MM X 6,35 MM (L X E), 1,2265 KG/M</t>
  </si>
  <si>
    <t>BARRA DE FERRO CHATO, RETANGULAR, 38,1 MM X 12,7 MM (L X E), 3,79 KG/M</t>
  </si>
  <si>
    <t>BARRA DE FERRO CHATO, RETANGULAR, 38,1 MM X 6,35 MM (L X E), 1,89 KG/M</t>
  </si>
  <si>
    <t>BARRA DE FERRO CHATO, RETANGULAR, 38,1 MM X 9,53 MM (L X E), 2,84 KG/M</t>
  </si>
  <si>
    <t>BARRA DE FERRO CHATO, RETANGULAR, 50,8 MM X 12,7 MM (L X E), 5,06 KG/M</t>
  </si>
  <si>
    <t>BARRA DE FERRO CHATO, RETANGULAR, 50,8 MM X 25,4 MM (L X E), 10,12 KG/M</t>
  </si>
  <si>
    <t>BARRA DE FERRO CHATO, RETANGULAR, 50,8 MM X 6,35 MM (L X E), 2,53 KG/M</t>
  </si>
  <si>
    <t>BARRA DE FERRO CHATO, RETANGULAR, 50,8 MM X 7,94 MM (L X E), 3,162 KG/M</t>
  </si>
  <si>
    <t>BARRA DE FERRO CHATO, RETANGULAR, 50,8 MM X 9,53 MM (L X E), 3,79KG/M</t>
  </si>
  <si>
    <t>BLOCO DE GESSO COMPACTO / MACICO, BRANCO, E = 10 CM, DIMENSOES *67 X 50* CM</t>
  </si>
  <si>
    <t>BLOCO DE GESSO VAZADO, BRANCO, E = *7* CM, DIMENSOES *67 X 50* CM</t>
  </si>
  <si>
    <t>CAIBRO ROLICO DE MADEIRA TRATADA, D = 4 A 7 CM, H = 3,00 M, EM EUCALIPTO OU EQUIVALENTE DA REGIAO</t>
  </si>
  <si>
    <t>CAIBRO 5 X 5 CM EM PINUS, MISTA OU EQUIVALENTE DA REGIAO - BRUTA</t>
  </si>
  <si>
    <t>CAIXA DE CONCRETO ARMADO PRE-MOLDADO, COM FUNDO E SEM TAMPA, DIMENSOES DE 0,30 X 0,30 X 0,30 M</t>
  </si>
  <si>
    <t>CAIXA DE CONCRETO ARMADO PRE-MOLDADO, COM FUNDO E SEM TAMPA, DIMENSOES DE 0,40 X 0,40 X 0,40 M</t>
  </si>
  <si>
    <t>CAIXA DE CONCRETO ARMADO PRE-MOLDADO, COM FUNDO E SEM TAMPA, DIMENSOES DE 0,60 X 0,60 X 0,50 M</t>
  </si>
  <si>
    <t>CAIXA DE CONCRETO ARMADO PRE-MOLDADO, COM FUNDO E SEM TAMPA, DIMENSOES DE 0,80 X 0,80 X 0,50 M</t>
  </si>
  <si>
    <t>CAIXA DE CONCRETO ARMADO PRE-MOLDADO, COM FUNDO E SEM TAMPA, DIMENSOES DE 1,00 X 1,00 X 0,50 M</t>
  </si>
  <si>
    <t>CAIXA DE CONCRETO ARMADO PRE-MOLDADO, COM FUNDO E TAMPA, DIMENSOES DE 0,30 X 0,30 X 0,30 M</t>
  </si>
  <si>
    <t>CAIXA DE CONCRETO ARMADO PRE-MOLDADO, COM FUNDO E TAMPA, DIMENSOES DE 0,40 X 0,40 X 0,40 M</t>
  </si>
  <si>
    <t>CAIXA DE CONCRETO ARMADO PRE-MOLDADO, COM FUNDO E TAMPA, DIMENSOES DE 0,60 X 0,60 X 0,50 M</t>
  </si>
  <si>
    <t>CAIXA DE CONCRETO ARMADO PRE-MOLDADO, SEM FUNDO, QUADRADA, DIMENSOES DE 0,30 X 0,30 X 0,30 M</t>
  </si>
  <si>
    <t>CAIXA DE CONCRETO ARMADO PRE-MOLDADO, SEM FUNDO, QUADRADA, DIMENSOES DE 0,40 X 0,40 X 0,40 M</t>
  </si>
  <si>
    <t>CAIXA DE CONCRETO ARMADO PRE-MOLDADO, SEM FUNDO, QUADRADA, DIMENSOES DE 0,60 X 0,60 X 0,50 M</t>
  </si>
  <si>
    <t>CAIXA DE CONCRETO ARMADO PRE-MOLDADO, SEM FUNDO, QUADRADA, DIMENSOES DE 0,80 X 0,80 X 0,50 M</t>
  </si>
  <si>
    <t>CAIXA DE CONCRETO ARMADO PRE-MOLDADO, SEM FUNDO, QUADRADA, DIMENSOES DE 1,00 X 1,00 X 0,50 M</t>
  </si>
  <si>
    <t>CANTONEIRA (ABAS IGUAIS) EM FERRO GALVANIZADO, 25,4 MM X 3,17 MM (L X E), 0,86 KG/M</t>
  </si>
  <si>
    <t>CANTONEIRA (ABAS IGUAIS) EM FERRO GALVANIZADO, 25,4 MM X 3,17 MM (L X E), 1,27KG/M</t>
  </si>
  <si>
    <t>CANTONEIRA (ABAS IGUAIS) EM FERRO GALVANIZADO, 38,1 MM X 3,17 MM (L X E), 3,48 KG/M</t>
  </si>
  <si>
    <t>CANTONEIRA (ABAS IGUAIS) EM FERRO GALVANIZADO, 50,8 MM X 9,53 MM (L X E), 6,99 KG/M</t>
  </si>
  <si>
    <t>CRUZETA DE MADEIRA TRATADA, *90 X 115 X 2400* MM, EM EUCALIPTO OU EQUIVALENTE DA REGIAO</t>
  </si>
  <si>
    <t>GESSO EM PO PARA REVESTIMENTOS/MOLDURAS/SANCAS E USO GERAL</t>
  </si>
  <si>
    <t>LONA PLASTICA EXTRA FORTE PRETA, E = 200 MICRA</t>
  </si>
  <si>
    <t>LONA PLASTICA PESADA PRETA, E = 150 MICRA</t>
  </si>
  <si>
    <t>MADEIRA ROLICA TRATADA, D = 12 A 15 CM, H = 3,00 M, EM EUCALIPTO OU EQUIVALENTE DA REGIAO</t>
  </si>
  <si>
    <t>MADEIRA ROLICA TRATADA, D = 16 A 20 CM, H = 6,00 M, EM EUCALIPTO OU EQUIVALENTE DA REGIAO</t>
  </si>
  <si>
    <t>MADEIRA ROLICA TRATADA, D = 25 A 29 CM, H = 6,50 M, EM EUCALIPTO OU EQUIVALENTE DA REGIAO</t>
  </si>
  <si>
    <t>MADEIRA ROLICA TRATADA, D = 30 A 34 CM, H = 6,50 M, EM EUCALIPTO OU EQUIVALENTE DA REGIAO</t>
  </si>
  <si>
    <t>MADEIRA SERRADA EM PINUS, MISTA OU EQUIVALENTE DA REGIAO - BRUTA</t>
  </si>
  <si>
    <t>MASSA DE REJUNTE EM PO PARA DRYWALL, A BASE DE GESSO, SECAGEM RAPIDA, PARA TRATAMENTO DE JUNTAS DE CHAPA DE GESSO (NECESSITA ADICAO DE AGUA)</t>
  </si>
  <si>
    <t>MEIO-FIO OU GUIA DE CONCRETO PRE MOLDADO, COMP 1 M, *30 X 10/12* CM (H X L1/L2)</t>
  </si>
  <si>
    <t>MEIO-FIO OU GUIA DE CONCRETO PRE MOLDADO, COMP 80 CM, *30 X 10/10* (H X L1/L2)</t>
  </si>
  <si>
    <t>MEIO-FIO OU GUIA DE CONCRETO PRE-MOLDADO, COMP *39* CM, *19 X 6,5/6,5* CM (H X L1/L2)</t>
  </si>
  <si>
    <t>MEIO-FIO OU GUIA DE CONCRETO PRE-MOLDADO, COMP 1 M, *20 X 12/15* CM (H X L1/L2)</t>
  </si>
  <si>
    <t>MEIO-FIO OU GUIA DE CONCRETO PRE-MOLDADO, COMP 80 CM, *25 X 08/08* CM (H X L1/L2)</t>
  </si>
  <si>
    <t>MEIO-FIO OU GUIA DE CONCRETO PRE-MOLDADO, TIPO CHAPEU PARA BOCA DE LOBO,  DIMENSOES *1,20* X 0,15 X 0,30 M</t>
  </si>
  <si>
    <t>MEIO-FIO OU GUIA DE CONCRETO, PRE-MOLDADO, COMP 1 M, *30 X 12/15* CM (H X L1/L2)</t>
  </si>
  <si>
    <t>MEIO-FIO OU GUIA DE CONCRETO, PRE-MOLDADO, COMP 80 CM, *45 X 12/18* CM (H X L1/L2)</t>
  </si>
  <si>
    <t>MOURAO DE CONCRETO CURVO, *10 X 10* CM, H= *2,60* M + CURVA DE 0,40 M</t>
  </si>
  <si>
    <t>MOURAO DE CONCRETO RETO, SECAO QUADARA *10 X 10* CM, H= *2,30* M</t>
  </si>
  <si>
    <t>MOURAO DE CONCRETO RETO, SECAO QUADRADA, *10 X 10* CM, H= 3,00 M</t>
  </si>
  <si>
    <t>MOURAO ROLICO DE MADEIRA TRATADA, D = 16 A 20 CM, H = 2,20 M, EM EUCALIPTO OU EQUIVALENTE DA REGIAO (PARA CERCA)</t>
  </si>
  <si>
    <t>MOURAO ROLICO DE MADEIRA TRATADA, D = 8 A 11 CM, H = 2,20 M, EM EUCALIPTO OU EQUIVALENTE DA REGIAO (PARA CERCA)</t>
  </si>
  <si>
    <t>PLACA / CHAPA DE GESSO ACARTONADO, ACABAMENTO VINILICO LISO EM UMA DAS FACES, COR BRANCA, BORDA QUADRADA, E = 9,5 MM, *625 X 1250* MM (L X C), PARA FORRO REMOVIVEL</t>
  </si>
  <si>
    <t>PLACA / CHAPA DE GESSO ACARTONADO, ACABAMENTO VINILICO LISO EM UMA DAS FACES, COR BRANCA, BORDA QUADRADA, E = 9,5 MM, *625 X 625* MM (L X C), PARA FORRO REMOVIVEL</t>
  </si>
  <si>
    <t>PLACA / CHAPA DE GESSO ACARTONADO, RESISTENTE A UMIDADE (RU), COR VERDE, E = 12,5 MM, 1200 X 1800 MM (L X C)</t>
  </si>
  <si>
    <t>PLACA / CHAPA DE GESSO ACARTONADO, RESISTENTE A UMIDADE (RU), COR VERDE, E = 12,5 MM, 1200 X 2400 MM (L X C)</t>
  </si>
  <si>
    <t>PLACA / CHAPA DE GESSO ACARTONADO, RESISTENTE AO FOGO (RF), COR ROSA, E = 12,5 MM, 1200 X 1800 MM (L X C)</t>
  </si>
  <si>
    <t>PLACA / CHAPA DE GESSO ACARTONADO, RESISTENTE AO FOGO (RF), COR ROSA, E = 12,5 MM, 1200 X 2400 MM (L X C)</t>
  </si>
  <si>
    <t>PLACA / CHAPA DE GESSO ACARTONADO, STANDARD (ST), COR BRANCA, E = 12,5 MM, 1200 X 1800 MM (L X C)</t>
  </si>
  <si>
    <t>PLACA / CHAPA DE GESSO ACARTONADO, STANDARD (ST), COR BRANCA, E = 12,5 MM, 1200 X 2400 MM (L X C)</t>
  </si>
  <si>
    <t>PLACA DE GESSO PARA FORRO, *60 X 60* CM, ESPESSURA DE 12 MM (SEM COLOCACAO)</t>
  </si>
  <si>
    <t>PONTALETE *7,5 X 7,5* CM EM PINUS, MISTA OU EQUIVALENTE DA REGIAO - BRUTA</t>
  </si>
  <si>
    <t>PONTALETE ROLIÇO SEM TRATAMENTO, D = 8 A 11 CM, H = 3 M, EM EUCALIPTO OU EQUIVALENTE DA REGIAO - BRUTA (PARA ESCORAMENTO)</t>
  </si>
  <si>
    <t>PONTALETE ROLIÇO SEM TRATAMENTO, D = 8 A 11 CM, H = 6 M, EM EUCALIPTO OU EQUIVALENTE DA REGIAO - BRUTA (PARA ESCORAMENTO)</t>
  </si>
  <si>
    <t>POSTE ROLICO DE MADEIRA TRATADA, D = 20 A 25 CM, H = 12,00 M, EM EUCALIPTO OU EQUIVALENTE DA REGIAO</t>
  </si>
  <si>
    <t>SARRAFO *2,5 X 10* CM EM PINUS, MISTA OU EQUIVALENTE DA REGIAO - BRUTA</t>
  </si>
  <si>
    <t>SARRAFO *2,5 X 5* CM EM PINUS, MISTA OU EQUIVALENTE DA REGIAO - BRUTA</t>
  </si>
  <si>
    <t>SARRAFO *2,5 X 7,5* CM EM PINUS, MISTA OU EQUIVALENTE DA REGIAO - BRUTA</t>
  </si>
  <si>
    <t>TABUA *2,5 X 15 CM EM PINUS, MISTA OU EQUIVALENTE DA REGIAO - BRUTA</t>
  </si>
  <si>
    <t>TABUA *2,5 X 23* CM EM PINUS, MISTA OU EQUIVALENTE DA REGIAO - BRUTA</t>
  </si>
  <si>
    <t>TABUA *2,5 X 30 CM EM PINUS, MISTA OU EQUIVALENTE DA REGIAO - BRUTA</t>
  </si>
  <si>
    <t>VIGA *7,5 X 10* CM EM PINUS, MISTA OU EQUIVALENTE DA REGIAO - BRUTA</t>
  </si>
  <si>
    <t>VIGA *7,5 X 15 CM EM PINUS, MISTA OU EQUIVALENTE DA REGIAO - BRUTA</t>
  </si>
  <si>
    <t>MÃO DE OBRA</t>
  </si>
  <si>
    <t>FATOR</t>
  </si>
  <si>
    <t>MATERIAL</t>
  </si>
  <si>
    <t>C</t>
  </si>
  <si>
    <t>ABC</t>
  </si>
  <si>
    <t>COMPOSIÇÕES SINAPI</t>
  </si>
  <si>
    <t>ORIG</t>
  </si>
  <si>
    <t>COMPOSIÇÕES DER/IOPES</t>
  </si>
  <si>
    <t>LUMINARIAS PARA LÂMPADAS LED</t>
  </si>
  <si>
    <t>INSUMOS DER/IOPES</t>
  </si>
  <si>
    <t>LAMPADA TUBULAR LED T8 9W 600MM BIVOLT CERTIFICADA INMETRO</t>
  </si>
  <si>
    <t>LAMPADA TUBULAR LED T8 18W 1200MM BIVOLT CERTIFICADA INMETRO</t>
  </si>
  <si>
    <t>COMPOSIÇÕES CESAN</t>
  </si>
  <si>
    <t>COMPOSIÇÕES SCORIO</t>
  </si>
  <si>
    <t>REFERENCIAL</t>
  </si>
  <si>
    <t>COMPOSIÇÃO DE SERVIÇO</t>
  </si>
  <si>
    <t>MEDIANA</t>
  </si>
  <si>
    <t>UNIT+BDI</t>
  </si>
  <si>
    <t>A</t>
  </si>
  <si>
    <t>CURVA ABC</t>
  </si>
  <si>
    <t>LIMITE</t>
  </si>
  <si>
    <t>CATEGORIA</t>
  </si>
  <si>
    <t>PERCENTUAL</t>
  </si>
  <si>
    <t>QTDE</t>
  </si>
  <si>
    <t>VALOR</t>
  </si>
  <si>
    <t>B</t>
  </si>
  <si>
    <t>TEOREMA DE PARETO</t>
  </si>
  <si>
    <t>TABELA DE PREÇOS DE SERVIÇOS                                                            E-GPJ</t>
  </si>
  <si>
    <t>DATA BASE: OUTUBRO/ 2020                                                                                                                       E-DOC</t>
  </si>
  <si>
    <t>LS: 157,27%</t>
  </si>
  <si>
    <t>SEM  BDI</t>
  </si>
  <si>
    <t>PRECO UNITÁRIO</t>
  </si>
  <si>
    <t>PORTAO TIPO 1: TUBO FERRO GALV/TELA L=4M</t>
  </si>
  <si>
    <t>PORTAO TIPO 1: TUBO FERRO GALV/TELA L=1M</t>
  </si>
  <si>
    <t>PORTAO TIPO 2: CHAPA DE ACO L=4M H=3M</t>
  </si>
  <si>
    <t>ALTURA</t>
  </si>
  <si>
    <t>LARGURA</t>
  </si>
  <si>
    <t>QUANTIDADES</t>
  </si>
  <si>
    <t>COMPRIMENTO</t>
  </si>
  <si>
    <t>1.2</t>
  </si>
  <si>
    <t>LADOS</t>
  </si>
  <si>
    <t>PREFEITURA MUNICIPAL DE BAIXO GUANDU</t>
  </si>
  <si>
    <t>KG/M</t>
  </si>
  <si>
    <t>TUBO DE PVC PARA REDE COLETORA DE ESGOTO DE PAREDE MACIÇA, DN 100 MM, JUNTA ELÁSTICA - FORNECIMENTO E ASSENTAMENTO. AF_01/2021</t>
  </si>
  <si>
    <t>TUBO DE PVC PARA REDE COLETORA DE ESGOTO DE PAREDE MACIÇA, DN 150 MM, JUNTA ELÁSTICA  - FORNECIMENTO E ASSENTAMENTO. AF_01/2021</t>
  </si>
  <si>
    <t>TUBO DE PVC PARA REDE COLETORA DE ESGOTO DE PAREDE MACIÇA, DN 200 MM, JUNTA ELÁSTICA - FORNECIMENTO E ASSENTAMENTO. AF_01/2021</t>
  </si>
  <si>
    <t>TUBO DE PVC PARA REDE COLETORA DE ESGOTO DE PAREDE MACIÇA, DN 250 MM, JUNTA ELÁSTICA  - FORNECIMENTO E ASSENTAMENTO. AF_01/2021</t>
  </si>
  <si>
    <t>TUBO DE PVC PARA REDE COLETORA DE ESGOTO DE PAREDE MACIÇA, DN 300 MM, JUNTA ELÁSTICA,  FORNECIMENTO E ASSENTAMENTO. AF_01/2021</t>
  </si>
  <si>
    <t>TUBO DE PVC PARA REDE COLETORA DE ESGOTO DE PAREDE MACIÇA, DN 350 MM, JUNTA ELÁSTICA  - FORNECIMENTO E ASSENTAMENTO. AF_01/2021</t>
  </si>
  <si>
    <t>TUBO DE PVC PARA REDE COLETORA DE ESGOTO DE PAREDE MACIÇA, DN 400 MM, JUNTA ELÁSTICA  FORNECIMENTO E ASSENTAMENTO. AF_01/2021</t>
  </si>
  <si>
    <t>TUBO DE PVC CORRUGADO DE DUPLA PAREDE PARA REDE COLETORA DE ESGOTO, DN 150 MM, JUNTA ELÁSTICA - FORNECIMENTO E ASSENTAMENTO. AF_01/2021</t>
  </si>
  <si>
    <t>TUBO DE PVC CORRUGADO DE DUPLA PAREDE PARA REDE COLETORA DE ESGOTO, DN 200 MM, JUNTA ELÁSTICA - FORNECIMENTO E ASSENTAMENTO. AF_01/2021</t>
  </si>
  <si>
    <t>TUBO DE PVC CORRUGADO DE DUPLA PAREDE PARA REDE COLETORA DE ESGOTO, DN 250 MM, JUNTA ELÁSTICA - FORNECIMENTO E ASSENTAMENTO. AF_01/2021</t>
  </si>
  <si>
    <t>TUBO DE PVC CORRUGADO DE DUPLA PAREDE PARA REDE COLETORA DE ESGOTO, DN 300 MM, JUNTA ELÁSTICA - FORNECIMENTO E ASSENTAMENTO. AF_01/2021</t>
  </si>
  <si>
    <t>TUBO DE PVC CORRUGADO DE DUPLA PAREDE PARA REDE COLETORA DE ESGOTO, DN 350 MM, JUNTA ELÁSTICA - FORNECIMENTO E ASSENTAMENTO. AF_01/2021</t>
  </si>
  <si>
    <t>TUBO DE PVC CORRUGADO DE DUPLA PAREDE PARA REDE COLETORA DE ESGOTO, DN 400 MM, JUNTA ELÁSTICA - FORNECIMENTO E ASSENTAMENTO. AF_01/2021</t>
  </si>
  <si>
    <t>TUBO DE PEAD CORRUGADO DE DUPLA PAREDE PARA REDE COLETORA DE ESGOTO, DN 600 MM, JUNTA ELÁSTICA INTEGRADA - FORNECIMENTO E ASSENTAMENTO. AF_01/2021</t>
  </si>
  <si>
    <t>JUNTA ARGAMASSADA ENTRE TUBO DN 100 MM E O POÇO DE VISITA/ CAIXA DE CONCRETO OU ALVENARIA EM REDES DE ESGOTO. AF_01/2021</t>
  </si>
  <si>
    <t>JUNTA ARGAMASSADA ENTRE TUBO DN 150 MM E O POÇO DE VISITA/ CAIXA DE CONCRETO OU ALVENARIA EM REDES DE ESGOTO. AF_01/2021</t>
  </si>
  <si>
    <t>JUNTA ARGAMASSADA ENTRE TUBO DN 200 MM E O POÇO/ CAIXA DE CONCRETO OU ALVENARIA EM REDES DE ESGOTO. AF_01/2021</t>
  </si>
  <si>
    <t>JUNTA ARGAMASSADA ENTRE TUBO DN 250 MM E O POÇO DE VISITA/ CAIXA DE CONCRETO OU ALVENARIA EM REDES DE ESGOTO. AF_01/2021</t>
  </si>
  <si>
    <t>JUNTA ARGAMASSADA ENTRE TUBO DN 300 MM E O POÇO DE VISITA/ CAIXA DE CONCRETO OU ALVENARIA EM REDES DE ESGOTO. AF_01/2021</t>
  </si>
  <si>
    <t>JUNTA ARGAMASSADA ENTRE TUBO DN 350 MM E O POÇO DE VISITA/ CAIXA DE CONCRETO OU ALVENARIA EM REDES DE ESGOTO. AF_01/2021</t>
  </si>
  <si>
    <t>JUNTA ARGAMASSADA ENTRE TUBO DN 400 MM E O POÇO DE VISITA/ CAIXA DE CONCRETO OU ALVENARIA EM REDES DE ESGOTO. AF_01/2021</t>
  </si>
  <si>
    <t>JUNTA ARGAMASSADA ENTRE TUBO DN 450 MM E O POÇO DE VISITA/ CAIXA DE CONCRETO OU ALVENARIA EM REDES DE ESGOTO. AF_01/2021</t>
  </si>
  <si>
    <t>JUNTA ARGAMASSADA ENTRE TUBO DN 600 MM E O POÇO DE VISITA/ CAIXA DE CONCRETO OU ALVENARIA EM REDES DE ESGOTO. AF_01/2021</t>
  </si>
  <si>
    <t>ASSENTAMENTO DE TUBO DE PVC PARA REDE COLETORA DE ESGOTO DE PAREDE MACIÇA, DN 100 MM, JUNTA ELÁSTICA (NÃO INCLUI FORNECIMENTO). AF_01/2021</t>
  </si>
  <si>
    <t>ASSENTAMENTO DE TUBO DE PVC PARA REDE COLETORA DE ESGOTO DE PAREDE MACIÇA, DN 150 MM, JUNTA ELÁSTICA,  (NÃO INCLUI FORNECIMENTO). AF_01/2021</t>
  </si>
  <si>
    <t>ASSENTAMENTO DE TUBO DE PVC PARA REDE COLETORA DE ESGOTO DE PAREDE MACIÇA, DN 200 MM, JUNTA ELÁSTICA (NÃO INCLUI FORNECIMENTO). AF_01/2021</t>
  </si>
  <si>
    <t>ASSENTAMENTO DE TUBO DE PVC PARA REDE COLETORA DE ESGOTO DE PAREDE MACIÇA, DN 250 MM, JUNTA ELÁSTICA (NÃO INCLUI FORNECIMENTO). AF_01/2021</t>
  </si>
  <si>
    <t>ASSENTAMENTO DE TUBO DE PVC PARA REDE COLETORA DE ESGOTO DE PAREDE MACIÇA, DN 300 MM, JUNTA ELÁSTICA  (NÃO INCLUI FORNECIMENTO). AF_01/2021</t>
  </si>
  <si>
    <t>ASSENTAMENTO DE TUBO DE PVC PARA REDE COLETORA DE ESGOTO DE PAREDE MACIÇA, DN 350 MM, JUNTA ELÁSTICA (NÃO INCLUI FORNECIMENTO). AF_01/2021</t>
  </si>
  <si>
    <t>ASSENTAMENTO DE TUBO DE PVC PARA REDE COLETORA DE ESGOTO DE PAREDE MACIÇA, DN 400 MM, JUNTA ELÁSTICA (NÃO INCLUI FORNECIMENTO). AF_01/2021</t>
  </si>
  <si>
    <t>ASSENTAMENTO DE TUBO DE PVC CORRUGADO DE DUPLA PAREDE PARA REDE COLETORA DE ESGOTO, DN 150 MM, JUNTA ELÁSTICA (NÃO INCLUI FORNECIMENTO). AF_01/2021</t>
  </si>
  <si>
    <t>ASSENTAMENTO DE TUBO DE PVC CORRUGADO DE DUPLA PAREDE PARA REDE COLETORA DE ESGOTO, DN 200 MM, JUNTA ELÁSTICA (NÃO INCLUI FORNECIMENTO). AF_01/2021</t>
  </si>
  <si>
    <t>ASSENTAMENTO DE TUBO DE PVC CORRUGADO DE DUPLA PAREDE PARA REDE COLETORA DE ESGOTO, DN 250 MM, JUNTA ELÁSTICA (NÃO INCLUI FORNECIMENTO). AF_01/2021</t>
  </si>
  <si>
    <t>ASSENTAMENTO DE TUBO DE PVC CORRUGADO DE DUPLA PAREDE PARA REDE COLETORA DE ESGOTO, DN 300 MM, JUNTA ELÁSTICA (NÃO INCLUI FORNECIMENTO). AF_01/2021</t>
  </si>
  <si>
    <t>ASSENTAMENTO DE TUBO DE PVC CORRUGADO DE DUPLA PAREDE PARA REDE COLETORA DE ESGOTO, DN 350 MM, JUNTA ELÁSTICA (NÃO INCLUI FORNECIMENTO). AF_01/2021</t>
  </si>
  <si>
    <t>ASSENTAMENTO DE TUBO DE PVC CORRUGADO DE DUPLA PAREDE PARA REDE COLETORA DE ESGOTO, DN 400 MM, JUNTA ELÁSTICA  (NÃO INCLUI FORNECIMENTO). AF_01/2021</t>
  </si>
  <si>
    <t>ASSENTAMENTO DE TUBO DE PEAD CORRUGADO DE DUPLA PAREDE PARA REDE COLETORA DE ESGOTO, DN 450 MM, JUNTA ELÁSTICA INTEGRADA (NÃO INCLUI FORNECIMENTO). AF_01/2021</t>
  </si>
  <si>
    <t>ASSENTAMENTO DE TUBO DE PEAD CORRUGADO DE DUPLA PAREDE PARA REDE COLETORA DE ESGOTO, DN 600 MM, JUNTA ELÁSTICA INTEGRADA (NÃO INCLUI FORNECIMENTO). AF_01/2021</t>
  </si>
  <si>
    <t>TUBO DE PEAD CORRUGADO DE DUPLA PAREDE PARA REDE COLETORA DE ESGOTO, DN 250 MM, JUNTA ELÁSTICA INTEGRADA - FORNECIMENTO E ASSENTAMENTO. AF_01/2021</t>
  </si>
  <si>
    <t>ASSENTAMENTO DE TUBO DE PEAD CORRUGADO DE DUPLA PAREDE PARA REDE COLETORA DE ESGOTO, DN 250 MM, JUNTA ELÁSTICA INTEGRADA (NÃO INCLUI FORNECIMENTO). AF_01/2021</t>
  </si>
  <si>
    <t>TUBO DE PEAD CORRUGADO DE DUPLA PAREDE PARA REDE COLETORA DE ESGOTO, DN 300 MM, JUNTA ELÁSTICA INTEGRADA - FORNECIMENTO E ASSENTAMENTO. AF_01/2021</t>
  </si>
  <si>
    <t>ASSENTAMENTO DE TUBO DE PEAD CORRUGADO DE DUPLA PAREDE PARA REDE COLETORA DE ESGOTO, DN 300 MM, JUNTA ELÁSTICA INTEGRADA  (NÃO INCLUI FORNECIMENTO). AF_01/2021</t>
  </si>
  <si>
    <t>TUBO DE PEAD CORRUGADO DE DUPLA PAREDE PARA REDE COLETORA DE ESGOTO, DN 800 MM, JUNTA ELÁSTICA INTEGRADA - FORNECIMENTO E ASSENTAMENTO. AF_01/2021</t>
  </si>
  <si>
    <t>ASSENTAMENTO DE TUBO DE PEAD CORRUGADO DE DUPLA PAREDE PARA REDE COLETORA DE ESGOTO, DN 800 MM, JUNTA ELÁSTICA INTEGRADA  (NÃO INCLUI FORNECIMENTO). AF_01/2021</t>
  </si>
  <si>
    <t>TUBO DE PVC BRANCO PARA REDE COLETORA DE ESGOTO CONDOMINIAL DE PAREDE MACIÇA, DN 100 MM, JUNTA ELÁSTICA - FORNECIMENTO E ASSENTAMENTO. AF_01/2021</t>
  </si>
  <si>
    <t>JUNTA ARGAMASSADA ENTRE TUBO DN 800 MM E O POÇO DE VISITA/ CAIXA DE CONCRETO OU ALVENARIA EM REDES DE ESGOTO. AF_01/2021</t>
  </si>
  <si>
    <t>JUNTA ARGAMASSADA ENTRE TUBO DN 900 MM E O POÇO DE VISITA/ CAIXA DE CONCRETO OU ALVENARIA EM REDES DE ESGOTO. AF_01/2021</t>
  </si>
  <si>
    <t>JUNTA ARGAMASSADA ENTRE TUBO DN 1000 MM E O POÇO DE VISITA/ CAIXA DE CONCRETO OU ALVENARIA EM REDES DE ESGOTO. AF_01/2021</t>
  </si>
  <si>
    <t>JUNTA ARGAMASSADA ENTRE TUBO DN 1200 MM E O POÇO DE VISITA/ CAIXA DE CONCRETO OU ALVENARIA EM REDES DE ESGOTO. AF_01/2021</t>
  </si>
  <si>
    <t>JUNTA ARGAMASSADA ENTRE TUBO DN 1500 MM E O POÇO DE VISITA/ CAIXA DE CONCRETO OU ALVENARIA EM REDES DE ESGOTO. AF_01/2021</t>
  </si>
  <si>
    <t>MARTELO DEMOLIDOR ELÉTRICO, COM POTÊNCIA DE 2.000 W, 1.000 IMPACTOS POR MINUTO, PESO DE 30 KG - CHP DIURNO. AF_01/2021</t>
  </si>
  <si>
    <t>MARTELO DEMOLIDOR ELÉTRICO, COM POTÊNCIA DE 2.000 W, 1.000 IMPACTOS POR MINUTO, PESO DE 30 KG -  CHI DIURNO. AF_01/2021</t>
  </si>
  <si>
    <t>MARTELO DEMOLIDOR ELÉTRICO, COM POTÊNCIA DE 2.000 W, 1.000 IMPACTOS POR MINUTO, PESO DE 30 KG - DEPRECIAÇÃO. AF_01/2021</t>
  </si>
  <si>
    <t>MARTELO DEMOLIDOR ELÉTRICO, COM POTÊNCIA DE 2.000 W, 1.000 IMPACTOS POR MINUTO, PESO DE 30 KG - JUROS. AF_01/2021</t>
  </si>
  <si>
    <t>MARTELO DEMOLIDOR ELÉTRICO, COM POTÊNCIA DE 2.000 W, 1.000 IMPACTOS POR MINUTO, PESO DE 30 KG - MANUTENÇÃO. AF_01/2021</t>
  </si>
  <si>
    <t>MARTELO DEMOLIDOR ELÉTRICO, COM POTÊNCIA DE 2.000 W, 1.000 IMPACTOS POR MINUTO, PESO DE 30 KG - MATERIAIS NA OPERAÇÃO. AF_01/2021</t>
  </si>
  <si>
    <t>CAIXA COM GRELHA SIMPLES RETANGULAR, EM CONCRETO PRÉ-MOLDADO, DIMENSÕES INTERNAS: 0,6X1,0X1,0 M. AF_12/2020</t>
  </si>
  <si>
    <t>CAIXA COM GRELHA DUPLA RETANGULAR, EM CONCRETO PRÉ-MOLDADO, DIMENSÕES INTERNAS: 0,6X2,2X1,0 M. AF_12/2020</t>
  </si>
  <si>
    <t>CAIXA PARA BOCA DE LOBO SIMPLES RETANGULAR, EM CONCRETO PRÉ-MOLDADO, DIMENSÕES INTERNAS: 0,6X1,0X1,2 M. AF_12/2020</t>
  </si>
  <si>
    <t>CAIXA PARA BOCA DE LOBO DUPLA RETANGULAR, EM CONCRETO PRÉ-MOLDADO, DIMENSÕES INTERNAS: 0,6X2,2X1,2 M. AF_12/2020</t>
  </si>
  <si>
    <t>CAIXA COM GRELHA SIMPLES RETANGULAR, EM ALVENARIA COM TIJOLOS CERÂMICOS MACIÇOS, DIMENSÕES INTERNAS: 0,5X1X1 M. AF_12/2020</t>
  </si>
  <si>
    <t>CAIXA COM GRELHA DUPLA RETANGULAR, EM ALVENARIA COM TIJOLOS CERÂMICOS MACIÇOS, DIMENSÕES INTERNAS: 0,5X2,2X1 M. AF_12/2020</t>
  </si>
  <si>
    <t>CAIXA PARA BOCA DE LOBO SIMPLES RETANGULAR, EM ALVENARIA COM TIJOLOS CERÂMICOS MACIÇOS, DIMENSÕES INTERNAS: 0,6X1X1,2 M. AF_12/2020</t>
  </si>
  <si>
    <t>CAIXA PARA BOCA DE LOBO DUPLA RETANGULAR, EM ALVENARIA COM TIJOLOS CERÂMICOS MACIÇOS, DIMENSÕES INTERNAS: 0,6X2,2X1,2 M. AF_12/2020</t>
  </si>
  <si>
    <t>CAIXA PARA BOCA DE LOBO COMBINADA COM GRELHA RETANGULAR, EM ALVENARIA COM TIJOLOS CERÂMICOS MACIÇOS, DIMENSÕES INTERNAS: 1,3X1X1,2 M. AF_12/2020</t>
  </si>
  <si>
    <t>CAIXA PARA BOCA DE LOBO DUPLA COMBINADA COM GRELHA RETANGULAR, EM ALVENARIA COM TIJOLOS CERÂMICOS MACIÇOS, DIMENSÕES INTERNAS: 1,3X2,2X1,2 M. AF_12/2020</t>
  </si>
  <si>
    <t>CAIXA COM GRELHA SIMPLES RETANGULAR, EM ALVENARIA COM BLOCOS DE CONCRETO, DIMENSÕES INTERNAS: 0,5X1X1 M. AF_12/2020</t>
  </si>
  <si>
    <t>CAIXA COM GRELHA DUPLA RETANGULAR, EM ALVENARIA COM BLOCOS DE CONCRETO, DIMENSÕES INTERNAS: 0,5X2,2X1 M. AF_12/2020</t>
  </si>
  <si>
    <t>CAIXA PARA BOCA DE LOBO SIMPLES RETANGULAR, EM ALVENARIA COM BLOCOS DE CONCRETO, DIMENSÕES INTERNAS: 0,6X1X1,2 M. AF_12/2020</t>
  </si>
  <si>
    <t>CAIXA PARA BOCA DE LOBO DUPLA RETANGULAR, EM ALVENARIA COM BLOCOS DE CONCRETO, DIMENSÕES INTERNAS: 0,6X2,2X1,2 M. AF_12/2020</t>
  </si>
  <si>
    <t>CAIXA PARA BOCA DE LOBO COMBINADA COM GRELHA RETANGULAR, EM ALVENARIA COM BLOCOS DE CONCRETO, DIMENSÕES INTERNAS: 1,3X1X1,2 M. AF_12/2020</t>
  </si>
  <si>
    <t>CAIXA PARA BOCA DE LOBO DUPLA COMBINADA COM GRELHA RETANGULAR, EM ALVENARIA COM BLOCOS DE CONCRETO, DIMENSÕES INTERNAS: 1,3X2,2X1,2 M. AF_12/2020</t>
  </si>
  <si>
    <t>POÇO DE INSPEÇÃO CIRCULAR PARA ESGOTO, EM CONCRETO PRÉ-MOLDADO, DIÂMETRO INTERNO = 0,6 M, PROFUNDIDADE = 1 M, EXCLUINDO TAMPÃO. AF_12/2020</t>
  </si>
  <si>
    <t>POÇO DE INSPEÇÃO CIRCULAR PARA ESGOTO, EM CONCRETO PRÉ-MOLDADO, DIÂMETRO INTERNO = 0,6 M, PROFUNDIDADE = 1,5 M, EXCLUINDO TAMPÃO. AF_12/2020</t>
  </si>
  <si>
    <t>POÇO DE INSPEÇÃO CIRCULAR PARA ESGOTO, EM ALVENARIA COM TIJOLOS CERÂMICOS MACIÇOS, DIÂMETRO INTERNO = 0,6 M, PROFUNDIDADE = 1 M, EXCLUINDO TAMPÃO. AF_12/2020</t>
  </si>
  <si>
    <t>POÇO DE INSPEÇÃO CIRCULAR PARA ESGOTO, EM ALVENARIA COM TIJOLOS CERÂMICOS MACIÇOS, DIÂMETRO INTERNO = 0,6 M, PROFUNDIDADE = 1,5 M, EXCLUINDO TAMPÃO. AF_12/2020</t>
  </si>
  <si>
    <t>BASE PARA POÇO DE VISITA CIRCULAR PARA ESGOTO, EM CONCRETO PRÉ-MOLDADO, DIÂMETRO INTERNO = 0,8 M, PROFUNDIDADE = 1,45 M, EXCLUINDO TAMPÃO. AF_12/2020</t>
  </si>
  <si>
    <t>BASE PARA POÇO DE VISITA CIRCULAR PARA  ESGOTO, EM ALVENARIA COM TIJOLOS CERÂMICOS MACIÇOS, DIÂMETRO INTERNO = 0,8 M, PROFUNDIDADE = 1,45 M, EXCLUINDO TAMPÃO. AF_12/2020</t>
  </si>
  <si>
    <t>ACRÉSCIMO PARA POÇO DE VISITA CIRCULAR PARA ESGOTO, EM ALVENARIA COM TIJOLOS CERÂMICOS MACIÇOS, DIÂMETRO INTERNO = 0,8 M. AF_12/2020</t>
  </si>
  <si>
    <t>ACRÉSCIMO PARA POÇO DE VISITA CIRCULAR PARA ESGOTO, EM CONCRETO PRÉ-MOLDADO, DIÂMETRO INTERNO = 1 M. AF_12/2020</t>
  </si>
  <si>
    <t>ACRÉSCIMO PARA POÇO DE VISITA CIRCULAR PARA  ESGOTO, EM ALVENARIA COM TIJOLOS CERÂMICOS MACIÇOS, DIÂMETRO INTERNO = 1 M. AF_12/2020</t>
  </si>
  <si>
    <t>ACRÉSCIMO PARA POÇO DE VISITA CIRCULAR PARA ESGOTO, EM CONCRETO PRÉ-MOLDADO, DIÂMETRO INTERNO = 1,2 M. AF_12/2020</t>
  </si>
  <si>
    <t>BASE PARA POÇO DE VISITA CIRCULAR PARA  ESGOTO, EM ALVENARIA COM TIJOLOS CERÂMICOS MACIÇOS, DIÂMETRO INTERNO = 1,2 M, PROFUNDIDADE = 1,45 M, EXCLUINDO TAMPÃO. AF_12/2020</t>
  </si>
  <si>
    <t>ACRÉSCIMO PARA POÇO DE VISITA CIRCULAR PARA ESGOTO, EM ALVENARIA COM TIJOLOS CERÂMICOS MACIÇOS, DIÂMETRO INTERNO = 1,2 M. AF_12/2020</t>
  </si>
  <si>
    <t>ACRÉSCIMO PARA POÇO DE VISITA CIRCULAR PARA  ESGOTO, EM CONCRETO PRÉ-MOLDADO, DIÂMETRO INTERNO = 1,5 M. AF_12/2020</t>
  </si>
  <si>
    <t>BASE PARA POÇO DE VISITA CIRCULAR PARA ESGOTO, EM ALVENARIA COM TIJOLOS CERÂMICOS MACIÇOS, DIÂMETRO INTERNO = 1,5 M, PROFUNDIDADE = 1,45 M, EXCLUINDO TAMPÃO. AF_12/2020</t>
  </si>
  <si>
    <t>ACRÉSCIMO PARA POÇO DE VISITA CIRCULAR PARA  ESGOTO, EM ALVENARIA COM TIJOLOS CERÂMICOS MACIÇOS, DIÂMETRO INTERNO = 1,5 M. AF_12/2020</t>
  </si>
  <si>
    <t>BASE PARA POÇO DE VISITA RETANGULAR PARA  ESGOTO, EM ALVENARIA COM BLOCOS DE CONCRETO, DIMENSÕES INTERNAS = 1X1 M, PROFUNDIDADE = 1,45 M, EXCLUINDO TAMPÃO. AF_12/2020</t>
  </si>
  <si>
    <t>ACRÉSCIMO PARA POÇO DE VISITA RETANGULAR PARA ESGOTO, EM ALVENARIA COM BLOCOS DE CONCRETO, DIMENSÕES INTERNAS = 1X1 M. AF_12/2020</t>
  </si>
  <si>
    <t>BASE PARA POÇO DE VISITA RETANGULAR PARA ESGOTO, EM ALVENARIA COM BLOCOS DE CONCRETO, DIMENSÕES INTERNAS = 1X1,5 M, PROFUNDIDADE = 1,45 M, EXCLUINDO TAMPÃO. AF_12/2020</t>
  </si>
  <si>
    <t>ACRÉSCIMO PARA POÇO DE VISITA RETANGULAR PARA ESGOTO, EM ALVENARIA COM BLOCOS DE CONCRETO, DIMENSÕES INTERNAS = 1X1,5 M. AF_12/2020</t>
  </si>
  <si>
    <t>ACRÉSCIMO PARA POÇO DE VISITA RETANGULAR PARA ESGOTO, EM ALVENARIA COM BLOCOS DE CONCRETO, DIMENSÕES INTERNAS = 1X2 M. AF_12/2020</t>
  </si>
  <si>
    <t>ACRÉSCIMO PARA POÇO DE VISITA RETANGULAR PARA ESGOTO, EM ALVENARIA COM BLOCOS DE CONCRETO, DIMENSÕES INTERNAS = 1X2,5 M. AF_12/2020</t>
  </si>
  <si>
    <t>BASE PARA POÇO DE VISITA RETANGULAR PARA ESGOTO, EM ALVENARIA COM BLOCOS DE CONCRETO, DIMENSÕES INTERNAS = 1X3 M, PROFUNDIDADE = 1,45 M, EXCLUINDO TAMPÃO. AF_12/2020</t>
  </si>
  <si>
    <t>ACRÉSCIMO PARA POÇO DE VISITA RETANGULAR PARA ESGOTO, EM ALVENARIA COM BLOCOS DE CONCRETO, DIMENSÕES INTERNAS = 1X3 M. AF_12/2020</t>
  </si>
  <si>
    <t>ACRÉSCIMO PARA POÇO DE VISITA RETANGULAR PARA ESGOTO, EM ALVENARIA COM BLOCOS DE CONCRETO, DIMENSÕES INTERNAS = 1X3,5 M. AF_12/2020</t>
  </si>
  <si>
    <t>BASE PARA POÇO DE VISITA RETANGULAR PARA ESGOTO, EM ALVENARIA COM BLOCOS DE CONCRETO, DIMENSÕES INTERNAS = 1X4 M, PROFUNDIDADE = 1,45 M, EXCLUINDO TAMPÃO. AF_12/2020</t>
  </si>
  <si>
    <t>ACRÉSCIMO PARA POÇO DE VISITA RETANGULAR PARA ESGOTO, EM ALVENARIA COM BLOCOS DE CONCRETO, DIMENSÕES INTERNAS = 1X4 M. AF_12/2020</t>
  </si>
  <si>
    <t>BASE PARA POÇO DE VISITA RETANGULAR PARA ESGOTO, EM ALVENARIA COM BLOCOS DE CONCRETO, DIMENSÕES INTERNAS = 1,5X1,5 M, PROFUNDIDADE = 1,45 M, EXCLUINDO TAMPÃO . AF_12/2020</t>
  </si>
  <si>
    <t>ACRÉSCIMO PARA POÇO DE VISITA RETANGULAR PARA ESGOTO, EM ALVENARIA COM BLOCOS DE CONCRETO, DIMENSÕES INTERNAS = 1,5X1,5 M. AF_12/2020</t>
  </si>
  <si>
    <t>BASE PARA POÇO DE VISITA RETANGULAR PARA ESGOTO, EM ALVENARIA COM BLOCOS DE CONCRETO, DIMENSÕES INTERNAS = 1,5X2 M, PROFUNDIDADE = 1,45 M, EXCLUINDO TAMPÃO. AF_12/2020</t>
  </si>
  <si>
    <t>ACRÉSCIMO PARA POÇO DE VISITA RETANGULAR PARA ESGOTO, EM ALVENARIA COM BLOCOS DE CONCRETO, DIMENSÕES INTERNAS = 1,5X2 M. AF_12/2020</t>
  </si>
  <si>
    <t>BASE PARA POÇO DE VISITA RETANGULAR PARA ESGOTO, EM ALVENARIA COM BLOCOS DE CONCRETO, DIMENSÕES INTERNAS = 1,5X2,5 M, PROFUNDIDADE = 1,45 M, EXCLUINDO TAMPÃO. AF_12/2020</t>
  </si>
  <si>
    <t>ACRÉSCIMO PARA POÇO DE VISITA RETANGULAR PARA ESGOTO, EM ALVENARIA COM BLOCOS DE CONCRETO, DIMENSÕES INTERNAS = 1,5X2,5 M. AF_12/2020</t>
  </si>
  <si>
    <t>BASE PARA POÇO DE VISITA RETANGULAR PARA ESGOTO, EM ALVENARIA COM BLOCOS DE CONCRETO, DIMENSÕES INTERNAS = 1,5X3 M, PROFUNDIDADE = 1,45 M, EXCLUINDO TAMPÃO. AF_12/2020</t>
  </si>
  <si>
    <t>ACRÉSCIMO PARA POÇO DE VISITA RETANGULAR PARA ESGOTO, EM ALVENARIA COM BLOCOS DE CONCRETO, DIMENSÕES INTERNAS = 1,5X3 M. AF_12/2020</t>
  </si>
  <si>
    <t>BASE PARA POÇO DE VISITA RETANGULAR PARA ESGOTO, EM ALVENARIA COM BLOCOS DE CONCRETO, DIMENSÕES INTERNAS = 1,5X3,5 M, PROFUNDIDADE = 1,45 M, EXCLUINDO TAMPÃO. AF_12/2020</t>
  </si>
  <si>
    <t>ACRÉSCIMO PARA POÇO DE VISITA RETANGULAR PARA ESGOTO, EM ALVENARIA COM BLOCOS DE CONCRETO, DIMENSÕES INTERNAS = 1,5X3,5 M. AF_12/2020</t>
  </si>
  <si>
    <t>BASE PARA POÇO DE VISITA RETANGULAR PARA ESGOTO, EM ALVENARIA COM BLOCOS DE CONCRETO, DIMENSÕES INTERNAS = 1,5X4 M, PROFUNDIDADE = 1,45 M, EXCLUINDO TAMPÃO. AF_12/2020</t>
  </si>
  <si>
    <t>ACRÉSCIMO PARA POÇO DE VISITA RETANGULAR PARA ESGOTO, EM ALVENARIA COM BLOCOS DE CONCRETO, DIMENSÕES INTERNAS = 1,5X4 M. AF_12/2020</t>
  </si>
  <si>
    <t>BASE PARA POÇO DE VISITA RETANGULAR PARA ESGOTO, EM ALVENARIA COM BLOCOS DE CONCRETO, DIMENSÕES INTERNAS = 2X2 M, PROFUNDIDADE = 1,45 M, EXCLUINDO TAMPÃO. AF_12/2020</t>
  </si>
  <si>
    <t>ACRÉSCIMO PARA POÇO DE VISITA RETANGULAR PARA ESGOTO, EM ALVENARIA COM BLOCOS DE CONCRETO, DIMENSÕES INTERNAS = 2X2 M. AF_12/2020</t>
  </si>
  <si>
    <t>BASE PARA POÇO DE VISITA RETANGULAR PARA ESGOTO, EM ALVENARIA COM BLOCOS DE CONCRETO, DIMENSÕES INTERNAS = 2X2,5 M, PROFUNDIDADE = 1,45 M, EXCLUINDO TAMPÃO. AF_12/2020</t>
  </si>
  <si>
    <t>ACRÉSCIMO PARA POÇO DE VISITA RETANGULAR PARA ESGOTO, EM ALVENARIA COM BLOCOS DE CONCRETO, DIMENSÕES INTERNAS = 2X2,5 M. AF_12/2020</t>
  </si>
  <si>
    <t>BASE PARA POÇO DE VISITA RETANGULAR PARA ESGOTO, EM ALVENARIA COM BLOCOS DE CONCRETO, DIMENSÕES INTERNAS = 2X3 M, PROFUNDIDADE = 1,45 M, EXCLUINDO TAMPÃO. AF_12/2020</t>
  </si>
  <si>
    <t>ACRÉSCIMO PARA POÇO DE VISITA RETANGULAR PARA ESGOTO, EM ALVENARIA COM BLOCOS DE CONCRETO, DIMENSÕES INTERNAS = 2X3 M. AF_12/2020</t>
  </si>
  <si>
    <t>BASE PARA POÇO DE VISITA RETANGULAR PARA ESGOTO, EM ALVENARIA COM BLOCOS DE CONCRETO, DIMENSÕES INTERNAS = 2X3,5 M, PROFUNDIDADE = 1,45 M, EXCLUINDO TAMPÃO. AF_12/2020</t>
  </si>
  <si>
    <t>ACRÉSCIMO PARA POÇO DE VISITA RETANGULAR PARA ESGOTO, EM ALVENARIA COM BLOCOS DE CONCRETO, DIMENSÕES INTERNAS = 2X3,5 M. AF_12/2020</t>
  </si>
  <si>
    <t>BASE PARA POÇO DE VISITA RETANGULAR PARA ESGOTO, EM ALVENARIA COM BLOCOS DE CONCRETO, DIMENSÕES INTERNAS = 2X4 M, PROFUNDIDADE = 1,45 M, EXCLUINDO TAMPÃO. AF_12/2020</t>
  </si>
  <si>
    <t>ACRÉSCIMO PARA POÇO DE VISITA RETANGULAR PARA ESGOTO, EM ALVENARIA COM BLOCOS DE CONCRETO, DIMENSÕES INTERNAS = 2X4 M. AF_12/2020</t>
  </si>
  <si>
    <t>BASE PARA POÇO DE VISITA RETANGULAR PARA ESGOTO, EM ALVENARIA COM BLOCOS DE CONCRETO, DIMENSÕES INTERNAS = 2,5X2,5 M, PROFUNDIDADE = 1,45 M, EXCLUINDO TAMPÃO. AF_12/2020</t>
  </si>
  <si>
    <t>ACRÉSCIMO PARA POÇO DE VISITA RETANGULAR PARA ESGOTO, EM ALVENARIA COM BLOCOS DE CONCRETO, DIMENSÕES INTERNAS = 2,5X2,5 M. AF_12/2020</t>
  </si>
  <si>
    <t>BASE PARA POÇO DE VISITA RETANGULAR PARA ESGOTO, EM ALVENARIA COM BLOCOS DE CONCRETO, DIMENSÕES INTERNAS = 2,5X3 M, PROFUNDIDADE = 1,45 M, EXCLUINDO TAMPÃO. AF_12/2020</t>
  </si>
  <si>
    <t>ACRÉSCIMO PARA POÇO DE VISITA RETANGULAR PARA ESGOTO, EM ALVENARIA COM BLOCOS DE CONCRETO, DIMENSÕES INTERNAS = 2,5X3 M. AF_12/2020</t>
  </si>
  <si>
    <t>BASE PARA POÇO DE VISITA RETANGULAR PARA ESGOTO, EM ALVENARIA COM BLOCOS DE CONCRETO, DIMENSÕES INTERNAS = 2,5X3,5 M, PROFUNDIDADE = 1,45 M, EXCLUINDO TAMPÃO. AF_12/2020</t>
  </si>
  <si>
    <t>ACRÉSCIMO PARA POÇO DE VISITA RETANGULAR PARA ESGOTO, EM ALVENARIA COM BLOCOS DE CONCRETO, DIMENSÕES INTERNAS = 2,5X3,5 M. AF_12/2020</t>
  </si>
  <si>
    <t>BASE PARA POÇO DE VISITA RETANGULAR PARA ESGOTO, EM ALVENARIA COM BLOCOS DE CONCRETO, DIMENSÕES INTERNAS = 2,5X4 M, PROFUNDIDADE = 1,45 M, EXCLUINDO TAMPÃO. AF_12/2020</t>
  </si>
  <si>
    <t>ACRÉSCIMO PARA POÇO DE VISITA RETANGULAR PARA ESGOTO, EM ALVENARIA COM BLOCOS DE CONCRETO, DIMENSÕES INTERNAS = 2,5X4 M. AF_12/2020</t>
  </si>
  <si>
    <t>BASE PARA POÇO DE VISITA RETANGULAR PARA ESGOTO, EM ALVENARIA COM BLOCOS DE CONCRETO, DIMENSÕES INTERNAS = 3X3 M, PROFUNDIDADE = 1,45 M, EXCLUINDO TAMPÃO. AF_12/2020</t>
  </si>
  <si>
    <t>ACRÉSCIMO PARA POÇO DE VISITA RETANGULAR PARA ESGOTO, EM ALVENARIA COM BLOCOS DE CONCRETO, DIMENSÕES INTERNAS = 3X3 M. AF_12/2020</t>
  </si>
  <si>
    <t>BASE PARA POÇO DE VISITA RETANGULAR PARA ESGOTO, EM ALVENARIA COM BLOCOS DE CONCRETO, DIMENSÕES INTERNAS = 3X3,5 M, PROFUNDIDADE = 1,45 M, EXCLUINDO TAMPÃO. AF_12/2020</t>
  </si>
  <si>
    <t>ACRÉSCIMO PARA POÇO DE VISITA RETANGULAR PARA ESGOTO, EM ALVENARIA COM BLOCOS DE CONCRETO, DIMENSÕES INTERNAS = 3X3,5 M. AF_12/2020</t>
  </si>
  <si>
    <t>BASE PARA POÇO DE VISITA RETANGULAR PARA ESGOTO, EM ALVENARIA COM BLOCOS DE CONCRETO, DIMENSÕES INTERNAS = 3X4 M, PROFUNDIDADE = 1,45 M, EXCLUINDO TAMPÃO. AF_12/2020</t>
  </si>
  <si>
    <t>ACRÉSCIMO PARA POÇO DE VISITA RETANGULAR PARA ESGOTO, EM ALVENARIA COM BLOCOS DE CONCRETO, DIMENSÕES INTERNAS = 3X4 M. AF_12/2020</t>
  </si>
  <si>
    <t>BASE PARA POÇO DE VISITA RETANGULAR PARA ESGOTO, EM ALVENARIA COM BLOCOS DE CONCRETO, DIMENSÕES INTERNAS = 3,5X3,5 M, PROFUNDIDADE = 1,45 M, EXCLUINDO TAMPÃO. AF_12/2020</t>
  </si>
  <si>
    <t>ACRÉSCIMO PARA POÇO DE VISITA RETANGULAR PARA ESGOTO, EM ALVENARIA COM BLOCOS DE CONCRETO, DIMENSÕES INTERNAS = 3,5X3,5 M. AF_12/2020</t>
  </si>
  <si>
    <t>BASE PARA POÇO DE VISITA RETANGULAR PARA ESGOTO, EM ALVENARIA COM BLOCOS DE CONCRETO, DIMENSÕES INTERNAS = 3,5X4 M, PROFUNDIDADE = 1,45 M, EXCLUINDO TAMPÃO. AF_12/2020</t>
  </si>
  <si>
    <t>ACRÉSCIMO PARA POÇO DE VISITA RETANGULAR PARA ESGOTO, EM ALVENARIA COM BLOCOS DE CONCRETO, DIMENSÕES INTERNAS = 3,5X4 M. AF_12/2020</t>
  </si>
  <si>
    <t>BASE PARA POÇO DE VISITA RETANGULAR PARA ESGOTO, EM ALVENARIA COM BLOCOS DE CONCRETO, DIMENSÕES INTERNAS = 4X4 M, PROFUNDIDADE = 1,45 M, EXCLUINDO TAMPÃO. AF_12/2020</t>
  </si>
  <si>
    <t>ACRÉSCIMO PARA POÇO DE VISITA RETANGULAR PARA ESGOTO, EM ALVENARIA COM BLOCOS DE CONCRETO, DIMENSÕES INTERNAS = 4X4 M. AF_12/2020</t>
  </si>
  <si>
    <t>CHAMINÉ CIRCULAR PARA POÇO DE VISITA PARA ESGOTO, EM CONCRETO PRÉ-MOLDADO, DIÂMETRO INTERNO = 0,6 M. AF_12/2020</t>
  </si>
  <si>
    <t>CHAMINÉ CIRCULAR PARA POÇO DE VISITA PARA ESGOTO, EM ALVENARIA COM TIJOLOS CERÂMICOS MACIÇOS, DIÂMETRO INTERNO = 0,6 M. AF_12/2020</t>
  </si>
  <si>
    <t>BASE PARA POÇO DE VISITA CIRCULAR PARA  ESGOTO, EM ALVENARIA COM TIJOLOS CERÂMICOS MACIÇOS, DIÂMETRO INTERNO = 1 M, PROFUNDIDADE = 1,45 M, EXCLUINDO TAMPÃO. AF_12/2020</t>
  </si>
  <si>
    <t>BASE PARA POÇO DE VISITA RETANGULAR PARA ESGOTO, EM ALVENARIA COM BLOCOS DE CONCRETO, DIMENSÕES INTERNAS = 1X3,5 M, PROFUNDIDADE = 1,45 M, EXCLUINDO TAMPÃO. AF_12/2020</t>
  </si>
  <si>
    <t>BASE PARA POÇO DE VISITA RETANGULAR PARA ESGOTO, EM ALVENARIA COM BLOCOS DE CONCRETO, DIMENSÕES INTERNAS = 1X2 M, PROFUNDIDADE = 1,45 M, EXCLUINDO TAMPÃO. AF_12/2020</t>
  </si>
  <si>
    <t>BASE PARA POÇO DE VISITA RETANGULAR PARA ESGOTO, EM ALVENARIA COM BLOCOS DE CONCRETO, DIMENSÕES INTERNAS = 1X2,5 M, PROFUNDIDADE = 1,45 M, EXCLUINDO TAMPÃO. AF_12/2020</t>
  </si>
  <si>
    <t>ACRÉSCIMO PARA POÇO DE VISITA CIRCULAR PARA ESGOTO, EM CONCRETO PRÉ-MOLDADO, DIÂMETRO INTERNO = 0,8 M. AF_12/2020</t>
  </si>
  <si>
    <t>BASE PARA POÇO DE VISITA CIRCULAR PARA ESGOTO, EM CONCRETO PRÉ-MOLDADO, DIÂMETRO INTERNO = 1 M, PROFUNDIDADE = 1,45 M, EXCLUINDO TAMPÃO. AF_12/2020</t>
  </si>
  <si>
    <t>BASE PARA POÇO DE VISITA CIRCULAR PARA  ESGOTO, EM CONCRETO PRÉ-MOLDADO, DIÂMETRO INTERNO = 1 M, PROFUNDIDADE = 1,45 M, EXCLUINDO TAMPÃO. AF_12/2020</t>
  </si>
  <si>
    <t>ACRÉSCIMO PARA POÇO DE VISITA CIRCULAR PARA DRENAGEM, EM CONCRETO PRÉ-MOLDADO, DIÂMETRO INTERNO = 1,2 M. AF_12/2020</t>
  </si>
  <si>
    <t>ACRÉSCIMO PARA POÇO DE VISITA RETANGULAR PARA DRENAGEM, EM ALVENARIA COM BLOCOS DE CONCRETO, DIMENSÕES INTERNAS = 1,5X1,5 M. AF_12/2020</t>
  </si>
  <si>
    <t>BASE PARA POÇO DE VISITA CIRCULAR PARA DRENAGEM, EM ALVENARIA COM TIJOLOS CERÂMICOS MACIÇOS, DIÂMETRO INTERNO = 1,2 M, PROFUNDIDADE = 1,45 M, EXCLUINDO TAMPÃO. AF_12/2020</t>
  </si>
  <si>
    <t>ACRÉSCIMO PARA POÇO DE VISITA CIRCULAR PARA DRENAGEM, EM ALVENARIA COM TIJOLOS CERÂMICOS MACIÇOS, DIÂMETRO INTERNO = 1,2 M. AF_12/2020</t>
  </si>
  <si>
    <t>BASE PARA POÇO DE VISITA RETANGULAR PARA DRENAGEM, EM ALVENARIA COM BLOCOS DE CONCRETO, DIMENSÕES INTERNAS = 1,5X2 M, PROFUNDIDADE = 1,45 M, EXCLUINDO TAMPÃO. AF_12/2020</t>
  </si>
  <si>
    <t>ACRÉSCIMO PARA POÇO DE VISITA CIRCULAR PARA DRENAGEM, EM CONCRETO PRÉ-MOLDADO, DIÂMETRO INTERNO = 1,5 M. AF_12/2020</t>
  </si>
  <si>
    <t>ACRÉSCIMO PARA POÇO DE VISITA RETANGULAR PARA DRENAGEM, EM ALVENARIA COM BLOCOS DE CONCRETO, DIMENSÕES INTERNAS = 1,5X2 M. AF_12/2020</t>
  </si>
  <si>
    <t>BASE PARA POÇO DE VISITA CIRCULAR PARA DRENAGEM, EM ALVENARIA COM TIJOLOS CERÂMICOS MACIÇOS, DIÂMETRO INTERNO = 1,5 M, PROFUNDIDADE = 1,45 M, EXCLUINDO TAMPÃO. AF_12/2020</t>
  </si>
  <si>
    <t>ACRÉSCIMO PARA POÇO DE VISITA CIRCULAR PARA DRENAGEM, EM ALVENARIA COM TIJOLOS CERÂMICOS MACIÇOS, DIÂMETRO INTERNO = 1,5 M. AF_12/2020</t>
  </si>
  <si>
    <t>BASE PARA POÇO DE VISITA RETANGULAR PARA DRENAGEM, EM ALVENARIA COM BLOCOS DE CONCRETO, DIMENSÕES INTERNAS = 1X1 M, PROFUNDIDADE = 1,45 M, EXCLUINDO TAMPÃO. AF_12/2020</t>
  </si>
  <si>
    <t>ACRÉSCIMO PARA POÇO DE VISITA RETANGULAR PARA DRENAGEM, EM ALVENARIA COM BLOCOS DE CONCRETO, DIMENSÕES INTERNAS = 1X1 M. AF_12/2020</t>
  </si>
  <si>
    <t>BASE PARA POÇO DE VISITA RETANGULAR PARA DRENAGEM, EM ALVENARIA COM BLOCOS DE CONCRETO, DIMENSÕES INTERNAS = 1,5X2,5 M, PROFUNDIDADE = 1,45 M, EXCLUINDO TAMPÃO. AF_12/2020</t>
  </si>
  <si>
    <t>BASE PARA POÇO DE VISITA RETANGULAR PARA DRENAGEM, EM ALVENARIA COM BLOCOS DE CONCRETO, DIMENSÕES INTERNAS = 1X1,5 M, PROFUNDIDADE = 1,45 M, EXCLUINDO TAMPÃO. AF_12/2020</t>
  </si>
  <si>
    <t>ACRÉSCIMO PARA POÇO DE VISITA RETANGULAR PARA DRENAGEM, EM ALVENARIA COM BLOCOS DE CONCRETO, DIMENSÕES INTERNAS = 1X1,5 M. AF_12/2020</t>
  </si>
  <si>
    <t>ACRÉSCIMO PARA POÇO DE VISITA RETANGULAR PARA DRENAGEM, EM ALVENARIA COM BLOCOS DE CONCRETO, DIMENSÕES INTERNAS = 1,5X2,5 M. AF_12/2020</t>
  </si>
  <si>
    <t>BASE PARA POÇO DE VISITA RETANGULAR PARA DRENAGEM, EM ALVENARIA COM BLOCOS DE CONCRETO, DIMENSÕES INTERNAS = 1X2 M, PROFUNDIDADE = 1,45 M, EXCLUINDO TAMPÃO. AF_12/2020</t>
  </si>
  <si>
    <t>ACRÉSCIMO PARA POÇO DE VISITA RETANGULAR PARA DRENAGEM, EM ALVENARIA COM BLOCOS DE CONCRETO, DIMENSÕES INTERNAS = 1X2 M. AF_12/2020</t>
  </si>
  <si>
    <t>BASE PARA POÇO DE VISITA RETANGULAR PARA DRENAGEM, EM ALVENARIA COM BLOCOS DE CONCRETO, DIMENSÕES INTERNAS = 1X2,5 M, PROFUNDIDADE = 1,45 M, EXCLUINDO TAMPÃO. AF_12/2020</t>
  </si>
  <si>
    <t>POÇO DE INSPEÇÃO CIRCULAR PARA DRENAGEM, EM CONCRETO PRÉ-MOLDADO, DIÂMETRO INTERNO = 0,6 M, PROFUNDIDADE = 1 M, EXCLUINDO TAMPÃO. AF_12/2020</t>
  </si>
  <si>
    <t>ACRÉSCIMO PARA POÇO DE VISITA RETANGULAR PARA DRENAGEM, EM ALVENARIA COM BLOCOS DE CONCRETO, DIMENSÕES INTERNAS = 1X2,5 M. AF_12/2020</t>
  </si>
  <si>
    <t>POÇO DE INSPEÇÃO CIRCULAR PARA DRENAGEM, EM CONCRETO PRÉ-MOLDADO, DIÂMETRO INTERNO = 0,6 M, PROFUNDIDADE = 1,5 M, EXCLUINDO TAMPÃO. AF_12/2020</t>
  </si>
  <si>
    <t>BASE PARA POÇO DE VISITA RETANGULAR PARA DRENAGEM, EM ALVENARIA COM BLOCOS DE CONCRETO, DIMENSÕES INTERNAS = 1,5X3 M, PROFUNDIDADE = 1,45 M, EXCLUINDO TAMPÃO. AF_12/2020</t>
  </si>
  <si>
    <t>POÇO DE INSPEÇÃO CIRCULAR PARA DRENAGEM, EM ALVENARIA COM TIJOLOS CERÂMICOS MACIÇOS, DIÂMETRO INTERNO = 0,6 M, PROFUNDIDADE = 1 M, EXCLUINDO TAMPÃO. AF_12/2020</t>
  </si>
  <si>
    <t>POÇO DE INSPEÇÃO CIRCULAR PARA DRENAGEM, EM ALVENARIA COM TIJOLOS CERÂMICOS MACIÇOS, DIÂMETRO INTERNO = 0,6 M, PROFUNDIDADE = 1,5 M, EXCLUINDO TAMPÃO. AF_12/2020</t>
  </si>
  <si>
    <t>BASE PARA POÇO DE VISITA RETANGULAR PARA DRENAGEM, EM ALVENARIA COM BLOCOS DE CONCRETO, DIMENSÕES INTERNAS = 1X3 M, PROFUNDIDADE = 1,45 M, EXCLUINDO TAMPÃO. AF_12/2020</t>
  </si>
  <si>
    <t>BASE PARA POÇO DE VISITA CIRCULAR PARA DRENAGEM, EM CONCRETO PRÉ-MOLDADO, DIÂMETRO INTERNO = 0,8 M, PROFUNDIDADE = 1,45 M, EXCLUINDO TAMPÃO. AF_12/2020</t>
  </si>
  <si>
    <t>ACRÉSCIMO PARA POÇO DE VISITA RETANGULAR PARA DRENAGEM, EM ALVENARIA COM BLOCOS DE CONCRETO, DIMENSÕES INTERNAS = 1,5X3 M. AF_12/2020</t>
  </si>
  <si>
    <t>ACRÉSCIMO PARA POÇO DE VISITA RETANGULAR PARA DRENAGEM, EM ALVENARIA COM BLOCOS DE CONCRETO, DIMENSÕES INTERNAS = 1X3 M. AF_12/2020</t>
  </si>
  <si>
    <t>ACRÉSCIMO PARA POÇO DE VISITA CIRCULAR PARA DRENAGEM, EM CONCRETO PRÉ-MOLDADO, DIÂMETRO INTERNO = 0,8 M. AF_12/2020</t>
  </si>
  <si>
    <t>BASE PARA POÇO DE VISITA RETANGULAR PARA DRENAGEM, EM ALVENARIA COM BLOCOS DE CONCRETO, DIMENSÕES INTERNAS = 1X3,5 M, PROFUNDIDADE = 1,45 M, EXCLUINDO TAMPÃO. AF_12/2020</t>
  </si>
  <si>
    <t>BASE PARA POÇO DE VISITA CIRCULAR PARA DRENAGEM, EM ALVENARIA COM TIJOLOS CERÂMICOS MACIÇOS, DIÂMETRO INTERNO = 0,8 M, PROFUNDIDADE = 1,45 M, EXCLUINDO TAMPÃO. AF_12/2020</t>
  </si>
  <si>
    <t>ACRÉSCIMO PARA POÇO DE VISITA RETANGULAR PARA DRENAGEM, EM ALVENARIA COM BLOCOS DE CONCRETO, DIMENSÕES INTERNAS = 1X3,5 M. AF_12/2020</t>
  </si>
  <si>
    <t>ACRÉSCIMO PARA POÇO DE VISITA RETANGULAR PARA DRENAGEM, EM ALVENARIA COM BLOCOS DE CONCRETO, DIMENSÕES INTERNAS = 2,5X2,5 M. AF_12/2020</t>
  </si>
  <si>
    <t>ACRÉSCIMO PARA POÇO DE VISITA CIRCULAR PARA DRENAGEM, EM ALVENARIA COM TIJOLOS CERÂMICOS MACIÇOS, DIÂMETRO INTERNO = 0,8 M. AF_12/2020</t>
  </si>
  <si>
    <t>BASE PARA POÇO DE VISITA RETANGULAR PARA DRENAGEM, EM ALVENARIA COM BLOCOS DE CONCRETO, DIMENSÕES INTERNAS = 1,5X3,5 M, PROFUNDIDADE = 1,45 M, EXCLUINDO TAMPÃO. AF_12/2020</t>
  </si>
  <si>
    <t>BASE PARA POÇO DE VISITA RETANGULAR PARA DRENAGEM, EM ALVENARIA COM BLOCOS DE CONCRETO, DIMENSÕES INTERNAS = 1X4 M, PROFUNDIDADE = 1,45 M, EXCLUINDO TAMPÃO. AF_12/2020</t>
  </si>
  <si>
    <t>BASE PARA POÇO DE VISITA RETANGULAR PARA DRENAGEM, EM ALVENARIA COM BLOCOS DE CONCRETO, DIMENSÕES INTERNAS = 2,5X3 M, PROFUNDIDADE = 1,45 M, EXCLUINDO TAMPÃO. AF_12/2020</t>
  </si>
  <si>
    <t>ACRÉSCIMO PARA POÇO DE VISITA CIRCULAR PARA DRENAGEM, EM CONCRETO PRÉ-MOLDADO, DIÂMETRO INTERNO = 1 M. AF_12/2020</t>
  </si>
  <si>
    <t>ACRÉSCIMO PARA POÇO DE VISITA RETANGULAR PARA DRENAGEM, EM ALVENARIA COM BLOCOS DE CONCRETO, DIMENSÕES INTERNAS = 1X4 M. AF_12/2020</t>
  </si>
  <si>
    <t>BASE PARA POÇO DE VISITA RETANGULAR PARA DRENAGEM, EM ALVENARIA COM BLOCOS DE CONCRETO, DIMENSÕES INTERNAS = 1,5X1,5 M, PROFUNDIDADE = 1,45 M, EXCLUINDO TAMPÃO. AF_12/2020</t>
  </si>
  <si>
    <t>ACRÉSCIMO PARA POÇO DE VISITA RETANGULAR PARA DRENAGEM, EM ALVENARIA COM BLOCOS DE CONCRETO, DIMENSÕES INTERNAS = 1,5X3,5 M. AF_12/2020</t>
  </si>
  <si>
    <t>BASE PARA POÇO DE VISITA CIRCULAR PARA DRENAGEM, EM ALVENARIA COM TIJOLOS CERÂMICOS MACIÇOS, DIÂMETRO INTERNO = 1 M, PROFUNDIDADE = 1,45 M, EXCLUINDO TAMPÃO. AF_12/2020</t>
  </si>
  <si>
    <t>ACRÉSCIMO PARA POÇO DE VISITA CIRCULAR PARA DRENAGEM, EM ALVENARIA COM TIJOLOS CERÂMICOS MACIÇOS, DIÂMETRO INTERNO = 1 M. AF_12/2020</t>
  </si>
  <si>
    <t>BASE PARA POÇO DE VISITA RETANGULAR PARA DRENAGEM, EM ALVENARIA COM BLOCOS DE CONCRETO, DIMENSÕES INTERNAS = 1,5X4 M, PROFUNDIDADE = 1,45 M, EXCLUINDO TAMPÃO. AF_12/2020</t>
  </si>
  <si>
    <t>ACRÉSCIMO PARA POÇO DE VISITA RETANGULAR PARA DRENAGEM, EM ALVENARIA COM BLOCOS DE CONCRETO, DIMENSÕES INTERNAS = 2,5X3 M. AF_12/2020</t>
  </si>
  <si>
    <t>ACRÉSCIMO PARA POÇO DE VISITA RETANGULAR PARA DRENAGEM, EM ALVENARIA COM BLOCOS DE CONCRETO, DIMENSÕES INTERNAS = 1,5X4 M. AF_12/2020</t>
  </si>
  <si>
    <t>BASE PARA POÇO DE VISITA RETANGULAR PARA DRENAGEM, EM ALVENARIA COM BLOCOS DE CONCRETO, DIMENSÕES INTERNAS = 2,5X3,5 M, PROFUNDIDADE = 1,45 M, EXCLUINDO TAMPÃO. AF_12/2020</t>
  </si>
  <si>
    <t>ACRÉSCIMO PARA POÇO DE VISITA RETANGULAR PARA DRENAGEM, EM ALVENARIA COM BLOCOS DE CONCRETO, DIMENSÕES INTERNAS = 2,5X3,5 M. AF_12/2020</t>
  </si>
  <si>
    <t>BASE PARA POÇO DE VISITA RETANGULAR PARA DRENAGEM, EM ALVENARIA COM BLOCOS DE CONCRETO, DIMENSÕES INTERNAS = 2,5X4 M, PROFUNDIDADE = 1,45 M, EXCLUINDO TAMPÃO. AF_12/2020</t>
  </si>
  <si>
    <t>BASE PARA POÇO DE VISITA RETANGULAR PARA DRENAGEM, EM ALVENARIA COM BLOCOS DE CONCRETO, DIMENSÕES INTERNAS = 2X2 M, PROFUNDIDADE = 1,45 M, EXCLUINDO TAMPÃO. AF_12/2020</t>
  </si>
  <si>
    <t>ACRÉSCIMO PARA POÇO DE VISITA RETANGULAR PARA DRENAGEM, EM ALVENARIA COM BLOCOS DE CONCRETO, DIMENSÕES INTERNAS = 2,5X4 M. AF_12/2020</t>
  </si>
  <si>
    <t>BASE PARA POÇO DE VISITA RETANGULAR PARA DRENAGEM, EM ALVENARIA COM BLOCOS DE CONCRETO, DIMENSÕES INTERNAS = 3X3 M, PROFUNDIDADE = 1,45 M, EXCLUINDO TAMPÃO. AF_12/2020</t>
  </si>
  <si>
    <t>ACRÉSCIMO PARA POÇO DE VISITA RETANGULAR PARA DRENAGEM, EM ALVENARIA COM BLOCOS DE CONCRETO, DIMENSÕES INTERNAS = 3X3 M. AF_12/2020</t>
  </si>
  <si>
    <t>BASE PARA POÇO DE VISITA RETANGULAR PARA DRENAGEM, EM ALVENARIA COM BLOCOS DE CONCRETO, DIMENSÕES INTERNAS = 3X3,5 M, PROFUNDIDADE = 1,45 M, EXCLUINDO TAMPÃO. AF_12/2020</t>
  </si>
  <si>
    <t>ACRÉSCIMO PARA POÇO DE VISITA RETANGULAR PARA DRENAGEM, EM ALVENARIA COM BLOCOS DE CONCRETO, DIMENSÕES INTERNAS = 3X3,5 M. AF_12/2020</t>
  </si>
  <si>
    <t>ACRÉSCIMO PARA POÇO DE VISITA RETANGULAR PARA DRENAGEM, EM ALVENARIA COM BLOCOS DE CONCRETO, DIMENSÕES INTERNAS = 2X2 M. AF_12/2020</t>
  </si>
  <si>
    <t>BASE PARA POÇO DE VISITA RETANGULAR PARA DRENAGEM, EM ALVENARIA COM BLOCOS DE CONCRETO, DIMENSÕES INTERNAS = 3X4 M, PROFUNDIDADE = 1,45 M, EXCLUINDO TAMPÃO. AF_12/2020</t>
  </si>
  <si>
    <t>ACRÉSCIMO PARA POÇO DE VISITA RETANGULAR PARA DRENAGEM, EM ALVENARIA COM BLOCOS DE CONCRETO, DIMENSÕES INTERNAS = 3X4 M. AF_12/2020</t>
  </si>
  <si>
    <t>BASE PARA POÇO DE VISITA RETANGULAR PARA DRENAGEM, EM ALVENARIA COM BLOCOS DE CONCRETO, DIMENSÕES INTERNAS = 3,5X3,5 M, PROFUNDIDADE = 1,45 M, EXCLUINDO TAMPÃO. AF_12/2020</t>
  </si>
  <si>
    <t>ACRÉSCIMO PARA POÇO DE VISITA RETANGULAR PARA DRENAGEM, EM ALVENARIA COM BLOCOS DE CONCRETO, DIMENSÕES INTERNAS = 3,5X3,5 M. AF_12/2020</t>
  </si>
  <si>
    <t>BASE PARA POÇO DE VISITA RETANGULAR PARA DRENAGEM, EM ALVENARIA COM BLOCOS DE CONCRETO, DIMENSÕES INTERNAS = 2X2,5 M, PROFUNDIDADE = 1,45 M, EXCLUINDO TAMPÃO. AF_12/2020</t>
  </si>
  <si>
    <t>BASE PARA POÇO DE VISITA RETANGULAR PARA DRENAGEM, EM ALVENARIA COM BLOCOS DE CONCRETO, DIMENSÕES INTERNAS = 3,5X4 M, PROFUNDIDADE = 1,45 M, EXCLUINDO TAMPÃO. AF_12/2020</t>
  </si>
  <si>
    <t>ACRÉSCIMO PARA POÇO DE VISITA RETANGULAR PARA DRENAGEM, EM ALVENARIA COM BLOCOS DE CONCRETO, DIMENSÕES INTERNAS = 3,5X4 M. AF_12/2020</t>
  </si>
  <si>
    <t>BASE PARA POÇO DE VISITA RETANGULAR PARA DRENAGEM, EM ALVENARIA COM BLOCOS DE CONCRETO, DIMENSÕES INTERNAS = 4X4 M, PROFUNDIDADE = 1,45 M, EXCLUINDO TAMPÃO. AF_12/2020</t>
  </si>
  <si>
    <t>ACRÉSCIMO PARA POÇO DE VISITA RETANGULAR PARA DRENAGEM, EM ALVENARIA COM BLOCOS DE CONCRETO, DIMENSÕES INTERNAS = 2X2,5 M. AF_12/2020</t>
  </si>
  <si>
    <t>CHAMINÉ CIRCULAR PARA POÇO DE VISITA PARA DRENAGEM, EM CONCRETO PRÉ-MOLDADO, DIÂMETRO INTERNO = 0,6 M. AF_12/2020</t>
  </si>
  <si>
    <t>CHAMINÉ CIRCULAR PARA POÇO DE VISITA PARA DRENAGEM, EM ALVENARIA COM TIJOLOS CERÂMICOS MACIÇOS, DIÂMETRO INTERNO = 0,6 M. AF_12/2020</t>
  </si>
  <si>
    <t>BASE PARA POÇO DE VISITA RETANGULAR PARA DRENAGEM, EM ALVENARIA COM BLOCOS DE CONCRETO, DIMENSÕES INTERNAS = 2X3 M, PROFUNDIDADE = 1,45 M, EXCLUINDO TAMPÃO. AF_12/2020</t>
  </si>
  <si>
    <t>ACRÉSCIMO PARA POÇO DE VISITA RETANGULAR PARA DRENAGEM, EM ALVENARIA COM BLOCOS DE CONCRETO, DIMENSÕES INTERNAS = 2X3 M. AF_12/2020</t>
  </si>
  <si>
    <t>BASE PARA POÇO DE VISITA RETANGULAR PARA DRENAGEM, EM ALVENARIA COM BLOCOS DE CONCRETO, DIMENSÕES INTERNAS = 2X3,5 M, PROFUNDIDADE = 1,45 M, EXCLUINDO TAMPÃO. AF_12/2020</t>
  </si>
  <si>
    <t>ACRÉSCIMO PARA POÇO DE VISITA RETANGULAR PARA DRENAGEM, EM ALVENARIA COM BLOCOS DE CONCRETO, DIMENSÕES INTERNAS = 2X3,5 M. AF_12/2020</t>
  </si>
  <si>
    <t>BASE PARA POÇO DE VISITA RETANGULAR PARA DRENAGEM, EM ALVENARIA COM BLOCOS DE CONCRETO, DIMENSÕES INTERNAS = 2X4 M, PROFUNDIDADE = 1,45 M, EXCLUINDO TAMPÃO. AF_12/2020</t>
  </si>
  <si>
    <t>ACRÉSCIMO PARA POÇO DE VISITA RETANGULAR PARA DRENAGEM, EM ALVENARIA COM BLOCOS DE CONCRETO, DIMENSÕES INTERNAS = 2X4 M. AF_12/2020</t>
  </si>
  <si>
    <t>BASE PARA POÇO DE VISITA RETANGULAR PARA DRENAGEM, EM ALVENARIA COM BLOCOS DE CONCRETO, DIMENSÕES INTERNAS = 2,5X2,5 M, PROFUNDIDADE = 1,45 M, EXCLUINDO TAMPÃO. AF_12/2020</t>
  </si>
  <si>
    <t>ACRÉSCIMO PARA POÇO DE VISITA RETANGULAR PARA DRENAGEM, EM ALVENARIA COM BLOCOS DE CONCRETO, DIMENSÕES INTERNAS = 4X4 M. AF_12/2020</t>
  </si>
  <si>
    <t>CAIXA COM GRELHA RETANGULAR DE FERRO FUNDIDO, EM ALVENARIA COM TIJOLOS CERÂMICOS MACIÇOS, DIMENSÕES INTERNAS: 0,30 X 1,00 X 1,00. AF_12/2020</t>
  </si>
  <si>
    <t>CAIXA COM GRELHA RETANGULAR DE FERRO FUNDIDO, EM ALVENARIA COM BLOCOS DE CONCRETO, DIMENSÕES INTERNAS: 0,30 X 1,00 X 1,00. AF_12/2020</t>
  </si>
  <si>
    <t>CAIXA ENTERRADA DISTRIBUIDORA DE VAZÃO (SUMIDOUROS MÚLTIPLOS), RETANGULAR, EM ALVENARIA COM TIJOLOS MACIÇOS, DIMENSÕES INTERNAS: 0,60 X 0,60 X 0,50 M. AF_12/2020</t>
  </si>
  <si>
    <t>CAIXA ENTERRADA DISTRIBUIDORA DE VAZÃO (SUMIDOUROS MÚLTIPLOS), RETANGULAR, EM ALVENARIA COM BLOCOS DE CONCRETO, DIMENSÕES INTERNAS: 0,60 X 0,60 X 0,50 M. AF_12/2020</t>
  </si>
  <si>
    <t>CAIXA ENTERRADA DISTRIBUIDORA DE VAZÃO (SUMIDOUROS MÚLTIPLOS), RETANGULAR, EM CONCRETO PRÉ-MOLDADO, DIMENSÕES INTERNAS: 0,60 X 0,60 X 0,50 M. AF_12/2020</t>
  </si>
  <si>
    <t>BASE PARA POCO DE VISITA RETANGULAR PARA ESGOTO E DRENAGEM, EM CONCRETO ESTRUTURAL, DIMENSÕES INTERNAS DE 90X150 M, PROFUNDIDADE DE 1,25 M, EXCLUINDO TAMPÃO. AF_12/2020</t>
  </si>
  <si>
    <t>BASE PARA POÇO DE VISITA CIRCULAR PARA  ESGOTO, EM CONCRETO PRÉ-MOLDADO, DIÂMETRO INTERNO = 1,2 M, PROFUNDIDADE = 1,45 M, EXCLUINDO TAMPÃO. AF_12/2020</t>
  </si>
  <si>
    <t>BASE PARA POÇO DE VISITA CIRCULAR PARA  ESGOTO, EM CONCRETO PRÉ-MOLDADO, DIÂMETRO INTERNO = 1,5 M, PROFUNDIDADE = 1,45 M, EXCLUINDO TAMPÃO. AF_12/2020</t>
  </si>
  <si>
    <t>BASE PARA POÇO DE VISITA CIRCULAR PARA DRENAGEM, EM CONCRETO PRÉ-MOLDADO, DIÂMETRO INTERNO = 1,5 M, PROFUNDIDADE = 1,45 M, EXCLUINDO TAMPÃO. AF_12/2020</t>
  </si>
  <si>
    <t>MOLA HIDRAULICA DE PISO PARA PORTA DE VIDRO TEMPERADO. AF_01/2021</t>
  </si>
  <si>
    <t>JOGO DE FERRAGENS CROMADAS PARA PORTA DE VIDRO TEMPERADO, UMA FOLHA COMPOSTO DE DOBRADICAS SUPERIOR E INFERIOR, TRINCO, FECHADURA, CONTRA FECHADURA COM CAPUCHINHO SEM MOLA E PUXADOR. AF_01/2021</t>
  </si>
  <si>
    <t>INSTALAÇÃO DE VIDRO LISO INCOLOR, E = 3 MM, EM ESQUADRIA DE MADEIRA, FIXADO COM BAGUETE. AF_01/2021</t>
  </si>
  <si>
    <t>INSTALAÇÃO DE VIDRO LISO, E = 4 MM, EM ESQUADRIA DE MADEIRA, FIXADO COM BAGUETE. AF_01/2021</t>
  </si>
  <si>
    <t>INSTALAÇÃO DE VIDRO LISO FUME, E = 4 MM, EM ESQUADRIA DE MADEIRA, FIXADO COM BAGUETE. AF_01/2021</t>
  </si>
  <si>
    <t>INSTALAÇÃO DE VIDRO LISO INCOLOR, E = 5 MM, EM ESQUADRIA DE MADEIRA, FIXADO COM BAGUETE. AF_01/2021</t>
  </si>
  <si>
    <t>INSTALAÇÃO DE VIDRO LISO FUME, E = 5 MM, EM ESQUADRIA DE MADEIRA, FIXADO COM BAGUETE. AF_01/2021</t>
  </si>
  <si>
    <t>INSTALAÇÃO DE VIDRO LISO INCOLOR, E = 6 MM, EM ESQUADRIA DE MADEIRA, FIXADO COM BAGUETE. AF_01/2021</t>
  </si>
  <si>
    <t>INSTALAÇÃO DE VIDRO LISO FUME, E = 6 MM, EM ESQUADRIA DE MADEIRA, FIXADO COM BAGUETE. AF_01/2021</t>
  </si>
  <si>
    <t>INSTALAÇÃO DE VIDRO LISO INCOLOR, E = 8 MM, EM ESQUADRIA DE MADEIRA, FIXADO COM BAGUETE. AF_01/2021</t>
  </si>
  <si>
    <t>INSTALAÇÃO DE VIDRO LISO INCOLOR, E = 10 MM, EM ESQUADRIA DE MADEIRA, FIXADO COM BAGUETE. AF_01/2021</t>
  </si>
  <si>
    <t>INSTALAÇÃO DE VIDRO IMPRESSO, E = 4 MM, EM ESQUADRIA DE MADEIRA, FIXADO COM BAGUETE. AF_01/2021</t>
  </si>
  <si>
    <t>INSTALAÇÃO DE VIDRO LISO INCOLOR, E = 3 MM, EM ESQUADRIA DE ALUMÍNIO OU PVC, FIXADO COM BAGUETE. AF_01/2021_P</t>
  </si>
  <si>
    <t>INSTALAÇÃO DE VIDRO LISO INCOLOR, E = 4 MM, EM ESQUADRIA DE ALUMÍNIO OU PVC, FIXADO COM BAGUETE. AF_01/2021_P</t>
  </si>
  <si>
    <t>INSTALAÇÃO DE VIDRO LISO FUME, E = 4 MM, EM ESQUADRIA DE ALUMÍNIO OU PVC, FIXADO COM BAGUETE. AF_01/2021_P</t>
  </si>
  <si>
    <t>INSTALAÇÃO DE VIDRO LISO INCOLOR, E = 5 MM, EM ESQUADRIA DE ALUMÍNIO OU PVC, FIXADO COM BAGUETE. AF_01/2021_P</t>
  </si>
  <si>
    <t>INSTALAÇÃO DE VIDRO LISO FUME, E = 5 MM, EM ESQUADRIA DE ALUMÍNIO OU PVC, FIXADO COM BAGUETE. AF_01/2021_P</t>
  </si>
  <si>
    <t>INSTALAÇÃO DE VIDRO LISO INCOLOR, E = 6 MM, EM ESQUADRIA DE ALUMÍNIO OU PVC, FIXADO COM BAGUETE. AF_01/2021_P</t>
  </si>
  <si>
    <t>INSTALAÇÃO DE VIDRO LISO FUME, E = 6 MM, EM ESQUADRIA DE ALUMÍNIO OU PVC, FIXADO COM BAGUETE. AF_01/2021_P</t>
  </si>
  <si>
    <t>INSTALAÇÃO DE VIDRO LISO INCOLOR, E = 8 MM, EM ESQUADRIA DE ALUMÍNIO OU PVC, FIXADO COM BAGUETE. AF_01/2021_P</t>
  </si>
  <si>
    <t>INSTALAÇÃO DE VIDRO LISO INCOLOR, E = 10 MM, EM ESQUADRIA DE ALUMÍNIO OU PVC, FIXADO COM BAGUETE. AF_01/2021_P</t>
  </si>
  <si>
    <t>INSTALAÇÃO DE VIDRO IMPRESSO, E = 4 MM, EM ESQUADRIA DE ALUMÍNIO OU PVC, FIXADO COM BAGUETE. AF_01/2021_P</t>
  </si>
  <si>
    <t>INSTALAÇÃO DE VIDRO ARAMADO, E = 6 MM, EM ESQUADRIA DE ALUMÍNIO OU PVC, FIXADO COM BAGUETE. AF_01/2021_P</t>
  </si>
  <si>
    <t>INSTALAÇÃO DE VIDRO ARAMADO, E = 7 MM, EM ESQUADRIA DE ALUMÍNIO OU PVC, FIXADO COM BAGUETE. AF_01/2021_P</t>
  </si>
  <si>
    <t>INSTALAÇÃO DE VIDRO LAMINADO, E = 8 MM (4+4), ENCAIXADO EM PERFIL U. AF_01/2021_P</t>
  </si>
  <si>
    <t>INSTALAÇÃO DE VIDRO LAMINADO, E = 12 MM (4+4+4), ENCAIXADO EM PERFIL U. AF_01/2021_P</t>
  </si>
  <si>
    <t>INSTALAÇÃO DE VIDRO LAMINADO, E = 15 MM (5+5+5), ENCAIXADO EM PERFIL U. AF_01/2021_P</t>
  </si>
  <si>
    <t>INSTALAÇÃO DE VIDRO TEMPERADO, E = 6 MM, ENCAIXADO EM PERFIL U. AF_01/2021_P</t>
  </si>
  <si>
    <t>INSTALAÇÃO DE VIDRO TEMPERADO, E = 8 MM, ENCAIXADO EM PERFIL U. AF_01/2021_P</t>
  </si>
  <si>
    <t>INSTALAÇÃO DE VIDRO TEMPERADO, E = 10 MM, ENCAIXADO EM PERFIL U. AF_01/2021_P</t>
  </si>
  <si>
    <t>PORTA PIVOTANTE DE VIDRO TEMPERADO, 90X210 CM, ESPESSURA 10 MM, INCLUSIVE ACESSÓRIOS. AF_01/2021</t>
  </si>
  <si>
    <t>PORTA PIVOTANTE DE VIDRO TEMPERADO, 2 FOLHAS DE 90X210 CM, ESPESSURA DE 10MM, INCLUSIVE ACESSÓRIOS. AF_01/2021</t>
  </si>
  <si>
    <t>PORTA DE ABRIR COM MOLA HIDRÁULICA, EM VIDRO TEMPERADO, 90X210 CM, ESPESSURA 10 MM, INCLUSIVE ACESSÓRIOS. AF_01/2021</t>
  </si>
  <si>
    <t>PORTA DE ABRIR COM MOLA HIDRÁULICA, EM VIDRO TEMPERADO, 2 FOLHAS DE 90X210 CM, ESPESSURA DD 10MM, INCLUSIVE ACESSÓRIOS. AF_01/2021</t>
  </si>
  <si>
    <t>REMOÇÃO DE VIDRO LISO COMUM DE ESQUADRIA COM BAGUETE DE MADEIRA. AF_01/2021</t>
  </si>
  <si>
    <t>REMOÇÃO DE VIDRO LISO COMUM DE ESQUADRIA COM BAGUETE DE ALUMÍNIO OU PVC. AF_01/2021</t>
  </si>
  <si>
    <t>REMOÇÃO DE VIDRO TEMPERADO FIXADO EM PERFIL U. AF_01/2021</t>
  </si>
  <si>
    <t>ESTACA HÉLICE CONTÍNUA, DIÂMETRO DE 30 CM, INCLUSO CONCRETO FCK=30MPA E ARMADURA MÍNIMA (EXCLUSIVE MOBILIZAÇÃO, DESMOBILIZAÇÃO E BOMBEAMENTO). AF_12/2019</t>
  </si>
  <si>
    <t>ESTACA HÉLICE CONTÍNUA , DIÂMETRO DE 50 CM, INCLUSO CONCRETO FCK=30MPA E ARMADURA MÍNIMA (EXCLUSIVE MOBILIZAÇÃO, DESMOBILIZAÇÃO E BOMBEAMENTO). AF_12/2019</t>
  </si>
  <si>
    <t>ESTACA HÉLICE CONTÍNUA, DIÂMETRO DE 70 CM, INCLUSO CONCRETO FCK=30MPA E ARMADURA MÍNIMA (EXCLUSIVE MOBILIZAÇÃO, DESMOBILIZAÇÃO E BOMBEAMENTO). AF_12/2019</t>
  </si>
  <si>
    <t>ESTACA HÉLICE CONTÍNUA, DIÂMETRO DE 80 CM, INCLUSO CONCRETO FCK=30MPA E ARMADURA MÍNIMA (EXCLUSIVE MOBILIZAÇÃO, DESMOBILIZAÇÃO E BOMBEAMENTO). AF_12/2019.</t>
  </si>
  <si>
    <t>ESTACA HÉLICE CONTÍNUA, DIÂMETRO DE 90 CM, INCLUSO CONCRETO FCK=30MPA E ARMADURA MÍNIMA (EXCLUSIVE MOBILIZAÇÃO, DESMOBILIZAÇÃO E BOMBEAMENTO). AF_12/2019.</t>
  </si>
  <si>
    <t>LASTRO DE CONCRETO MAGRO, APLICADO EM PISOS, LAJES SOBRE SOLO OU RADIERS, ESPESSURA DE 3 CM. AF_07/2016</t>
  </si>
  <si>
    <t>LASTRO DE CONCRETO MAGRO, APLICADO EM PISOS, LAJES SOBRE SOLO OU RADIERS, ESPESSURA DE 5 CM. AF_07/2016</t>
  </si>
  <si>
    <t>LASTRO DE CONCRETO MAGRO, APLICADO EM PISOS, LAJES SOBRE SOLO OU RADIERS. AF_08/2017</t>
  </si>
  <si>
    <t>LASTRO COM MATERIAL GRANULAR, APLICADO EM PISOS OU LAJES SOBRE SOLO, ESPESSURA DE *5 CM*. AF_08/2017</t>
  </si>
  <si>
    <t>LASTRO COM MATERIAL GRANULAR (PEDRA BRITADA N.2), APLICADO EM PISOS OU LAJES SOBRE SOLO, ESPESSURA DE *10 CM*. AF_08/2017</t>
  </si>
  <si>
    <t>CAMADA SEPARADORA PARA EXECUÇÃO DE RADIER, EM LONA PLÁSTICA. AF_09/2017</t>
  </si>
  <si>
    <t>ARMAÇÃO PARA EXECUÇÃO DE RADIER, COM USO DE TELA Q-92. AF_09/2017</t>
  </si>
  <si>
    <t>ARMAÇÃO PARA EXECUÇÃO DE RADIER, COM USO DE TELA Q-113. AF_09/2017</t>
  </si>
  <si>
    <t>ARMAÇÃO PARA EXECUÇÃO DE RADIER, COM USO DE TELA Q-138. AF_09/2017</t>
  </si>
  <si>
    <t>ARMAÇÃO PARA EXECUÇÃO DE RADIER, COM USO DE TELA Q-159. AF_09/2017</t>
  </si>
  <si>
    <t>ARMAÇÃO PARA EXECUÇÃO DE RADIER, COM USO DE TELA Q-196. AF_09/2017</t>
  </si>
  <si>
    <t>ARMAÇÃO PARA EXECUÇÃO DE RADIER, COM USO DE TELA Q-283. AF_09/2017</t>
  </si>
  <si>
    <t>EXECUÇÃO DE RADIER, ESPESSURA DE 10 CM, FCK = 30 MPA, COM USO DE FORMAS EM MADEIRA SERRADA. AF_09/2017</t>
  </si>
  <si>
    <t>EXECUÇÃO DE RADIER, ESPESSURA DE 15 CM, FCK = 30 MPA, COM USO DE FORMAS EM MADEIRA SERRADA. AF_09/2017</t>
  </si>
  <si>
    <t>EXECUÇÃO DE RADIER, ESPESSURA DE 20 CM, FCK = 30 MPA, COM USO DE FORMAS EM MADEIRA SERRADA. AF_09/2017</t>
  </si>
  <si>
    <t>LASTRO COM MATERIAL GRANULAR (PEDRA BRITADA N.3), APLICADO EM PISOS OU LAJES SOBRE SOLO, ESPESSURA DE *10 CM*. AF_07/2019</t>
  </si>
  <si>
    <t>LASTRO COM MATERIAL GRANULAR (AREIA MÉDIA), APLICADO EM PISOS OU LAJES SOBRE SOLO, ESPESSURA DE *10 CM*. AF_07/2019</t>
  </si>
  <si>
    <t>LASTRO COM MATERIAL GRANULAR (PEDRA BRITADA N.1 E PEDRA BRITADA N.2), APLICADO EM PISOS OU LAJES SOBRE SOLO, ESPESSURA DE *10 CM*. AF_07/2019</t>
  </si>
  <si>
    <t>FABRICAÇÃO DE FÔRMA PARA ESCADAS, COM 2 LANCES EM "U" E LAJE PLANA, EM CHAPA DE MADEIRA COMPENSADA PLASTIFICADA, E=18 MM. AF_11/2020</t>
  </si>
  <si>
    <t>FABRICAÇÃO DE FÔRMA PARA ESCADAS, COM 2 LANCES EM "U" E LAJE PLANA, EM CHAPA DE MADEIRA COMPENSADA RESINADA, E= 17 MM. AF_11/2020</t>
  </si>
  <si>
    <t>FABRICAÇÃO DE FÔRMA PARA ESCADAS, COM 2 LANCES EM "U" E LAJE PLANA, EM MADEIRA SERRADA, E=25 MM. AF_11/2020</t>
  </si>
  <si>
    <t>MONTAGEM E DESMONTAGEM DE FÔRMA PARA ESCADAS, COM 2 LANCES EM "U" E LAJE PLANA, EM MADEIRA SERRADA, 1 UTILIZAÇÃO. AF_11/2020</t>
  </si>
  <si>
    <t>MONTAGEM E DESMONTAGEM DE FÔRMA PARA ESCADAS, COM 2 LANCES EM "U"  E LAJE PLANA, EM MADEIRA SERRADA, 2 UTILIZAÇÕES. AF_11/2020</t>
  </si>
  <si>
    <t>MONTAGEM E DESMONTAGEM DE FÔRMA PARA ESCADAS, COM 2 LANCES EM "U" E LAJE PLANA, EM CHAPA DE MADEIRA COMPENSADA RESINADA, 2 UTILIZAÇÕES. AF_11/2020</t>
  </si>
  <si>
    <t>MONTAGEM E DESMONTAGEM DE FÔRMA PARA ESCADAS, COM 2 LANCES EM "U" E LAJE PLANA, EM CHAPA DE MADEIRA COMPENSADA RESINADA, 4 UTILIZAÇÕES. AF_11/2020</t>
  </si>
  <si>
    <t>MONTAGEM E DESMONTAGEM DE FÔRMA PARA ESCADAS, COM 2 LANCES EM "U" E LAJE PLANA, EM CHAPA DE MADEIRA COMPENSADA PLASTIFICADA, 6 UTILIZAÇÕES. AF_11/2020</t>
  </si>
  <si>
    <t>MONTAGEM E DESMONTAGEM DE FÔRMA PARA ESCADAS, COM 2 LANCES EM "U" E LAJE PLANA, EM CHAPA DE MADEIRA COMPENSADA PLASTIFICADA, 8 UTILIZAÇÕES. AF_11/2020</t>
  </si>
  <si>
    <t>MONTAGEM E DESMONTAGEM DE FÔRMA PARA ESCADAS, COM 2 LANCES EM "U" E LAJE PLANA, EM CHAPA DE MADEIRA COMPENSADA PLASTIFICADA, 10 UTILIZAÇÕES. AF_11/2020</t>
  </si>
  <si>
    <t>FABRICAÇÃO DE FÔRMA PARA ESCADAS, COM 2 LANCES EM "U" E LAJE CASCATA, EM CHAPA DE MADEIRA COMPENSADA PLASTIFICADA, E=18 MM. AF_11/2020</t>
  </si>
  <si>
    <t>FABRICAÇÃO DE FÔRMA PARA ESCADAS, COM 2 LANCES EM "U" E LAJE CASCATA, EM CHAPA DE MADEIRA COMPENSADA RESINADA, E= 17 MM. AF_11/2020</t>
  </si>
  <si>
    <t>FABRICAÇÃO DE FÔRMA PARA ESCADAS, COM 2 LANCES EM "U" E LAJE CASCATA, EM MADEIRA SERRADA, E=25 MM. AF_11/2020</t>
  </si>
  <si>
    <t>FABRICAÇÃO DE FÔRMA PARA ESCADAS, COM 2 LANCES EM "L" E LAJE PLANA, EM CHAPA DE MADEIRA COMPENSADA PLASTIFICADA, E=18 MM. AF_11/2020</t>
  </si>
  <si>
    <t>FABRICAÇÃO DE FÔRMA PARA ESCADAS, COM 2 LANCES EM "L" E LAJE PLANA, EM CHAPA DE MADEIRA COMPENSADA RESINADA, E= 17 MM. AF_11/2020</t>
  </si>
  <si>
    <t>FABRICAÇÃO DE FÔRMA PARA ESCADAS, COM 2 LANCES EM "L" E LAJE PLANA, EM MADEIRA SERRADA, E=25 MM. AF_11/2020</t>
  </si>
  <si>
    <t>FABRICAÇÃO DE FÔRMA PARA ESCADAS, COM 2 LANCES EM "L" E LAJE CASCATA, EM CHAPA DE MADEIRA COMPENSADA PLASTIFICADA, E=18 MM. AF_11/2020</t>
  </si>
  <si>
    <t>FABRICAÇÃO DE FÔRMA PARA ESCADAS, COM 2 LANCES EM "L" E LAJE CASCATA, EM CHAPA DE MADEIRA COMPENSADA RESINADA, E= 17 MM. AF_11/2020</t>
  </si>
  <si>
    <t>FABRICAÇÃO DE FÔRMA PARA ESCADAS, COM 2 LANCES EM "L" E LAJE CASCATA, EM MADEIRA SERRADA, E=25 MM. AF_11/2020</t>
  </si>
  <si>
    <t>FABRICAÇÃO DE FÔRMA PARA ESCADAS, COM 1 LANCE E LAJE PLANA, EM CHAPA DE MADEIRA COMPENSADA PLASTIFICADA, E=18 MM. AF_11/2020</t>
  </si>
  <si>
    <t>FABRICAÇÃO DE FÔRMA PARA ESCADAS, COM 1 LANCE E LAJE PLANA, EM CHAPA DE MADEIRA COMPENSADA RESINADA, E= 17 MM. AF_11/2020</t>
  </si>
  <si>
    <t>FABRICAÇÃO DE FÔRMA PARA ESCADAS, COM 1 LANCE E LAJE PLANA, EM MADEIRA SERRADA, E=25 MM. AF_11/2020</t>
  </si>
  <si>
    <t>FABRICAÇÃO DE FÔRMA PARA ESCADAS, COM 1 LANCE E LAJE CASCATA, EM CHAPA DE MADEIRA COMPENSADA PLASTIFICADA, E=18 MM. AF_11/2020</t>
  </si>
  <si>
    <t>FABRICAÇÃO DE FÔRMA PARA ESCADAS, COM 1 LANCE E LAJE CASCATA, EM CHAPA DE MADEIRA COMPENSADA RESINADA, E= 17 MM. AF_11/2020</t>
  </si>
  <si>
    <t>FABRICAÇÃO DE FÔRMA PARA ESCADAS, COM 1 LANCE E LAJE CASCATA, EM MADEIRA SERRADA, E=25 MM. AF_11/2020</t>
  </si>
  <si>
    <t>MONTAGEM E DESMONTAGEM DE FÔRMA PARA ESCADAS, COM 2 LANCES EM "U" E LAJE CASCATA, EM MADEIRA SERRADA, 1 UTILIZAÇÃO. AF_11/2020</t>
  </si>
  <si>
    <t>MONTAGEM E DESMONTAGEM DE FÔRMA PARA ESCADAS, COM 2 LANCES EM "U" E LAJE CASCATA, EM MADEIRA SERRADA, 2 UTILIZAÇÕES. AF_11/2020</t>
  </si>
  <si>
    <t>MONTAGEM E DESMONTAGEM DE FÔRMA PARA ESCADAS, COM 2 LANCES EM "U" E LAJE CASCATA, EM CHAPA DE MADEIRA COMPENSADA RESINADA, 2 UTILIZAÇÕES. AF_11/2020</t>
  </si>
  <si>
    <t>MONTAGEM E DESMONTAGEM DE FÔRMA PARA ESCADAS, COM 2 LANCES EM "U" E LAJE CASCATA, EM CHAPA DE MADEIRA COMPENSADA RESINADA, 4 UTILIZAÇÕES. AF_11/2020</t>
  </si>
  <si>
    <t>MONTAGEM E DESMONTAGEM DE FÔRMA PARA ESCADAS, COM 2 LANCES EM "U" E LAJE CASCATA, EM CHAPA DE MADEIRA COMPENSADA PLASTIFICADA, 6 UTILIZAÇÕES. AF_11/2020</t>
  </si>
  <si>
    <t>MONTAGEM E DESMONTAGEM DE FÔRMA PARA ESCADAS, COM 2 LANCES EM "U" E LAJE CASCATA, EM CHAPA DE MADEIRA COMPENSADA PLASTIFICADA, 8 UTILIZAÇÕES. AF_11/2020</t>
  </si>
  <si>
    <t>MONTAGEM E DESMONTAGEM DE FÔRMA PARA ESCADAS, COM 2 LANCES EM "U" E LAJE CASCATA, EM CHAPA DE MADEIRA COMPENSADA PLASTIFICADA, 10 UTILIZAÇÕES. AF_11/2020</t>
  </si>
  <si>
    <t>MONTAGEM E DESMONTAGEM DE FÔRMA PARA ESCADAS, COM 2 LANCES EM "L" E LAJE PLANA, EM MADEIRA SERRADA, 1 UTILIZAÇÃO. AF_11/2020</t>
  </si>
  <si>
    <t>MONTAGEM E DESMONTAGEM DE FÔRMA PARA ESCADAS, COM 2 LANCES EM "L" E LAJE PLANA, EM MADEIRA SERRADA, 2 UTILIZAÇÕES. AF_11/2020</t>
  </si>
  <si>
    <t>MONTAGEM E DESMONTAGEM DE FÔRMA PARA ESCADAS, COM 2 LANCES EM "L" E LAJE PLANA, EM CHAPA DE MADEIRA COMPENSADA RESINADA, 2 UTILIZAÇÕES. AF_11/2020</t>
  </si>
  <si>
    <t>MONTAGEM E DESMONTAGEM DE FÔRMA PARA ESCADAS, COM 2 LANCES EM "L" E LAJE PLANA, EM CHAPA DE MADEIRA COMPENSADA RESINADA, 4 UTILIZAÇÕES. AF_11/2020</t>
  </si>
  <si>
    <t>MONTAGEM E DESMONTAGEM DE FÔRMA PARA ESCADAS, COM 2 LANCES EM "L" E LAJE PLANA, EM CHAPA DE MADEIRA COMPENSADA PLASTIFICADA, 6 UTILIZAÇÕES. AF_11/2020</t>
  </si>
  <si>
    <t>MONTAGEM E DESMONTAGEM DE FÔRMA PARA ESCADAS, COM 2 LANCES EM "L" E LAJE PLANA, EM CHAPA DE MADEIRA COMPENSADA PLASTIFICADA, 8 UTILIZAÇÕES. AF_11/2020</t>
  </si>
  <si>
    <t>MONTAGEM E DESMONTAGEM DE FÔRMA PARA ESCADAS, COM 2 LANCES EM "L" E LAJE PLANA, EM CHAPA DE MADEIRA COMPENSADA PLASTIFICADA, 10 UTILIZAÇÕES. AF_11/2020</t>
  </si>
  <si>
    <t>MONTAGEM E DESMONTAGEM DE FÔRMA PARA ESCADAS, COM 2 LANCES EM "L" E LAJE CASCATA, EM MADEIRA SERRADA, 1 UTILIZAÇÃO. AF_11/2020</t>
  </si>
  <si>
    <t>MONTAGEM E DESMONTAGEM DE FÔRMA PARA ESCADAS, COM 2 LANCES EM "L" E LAJE CASCATA, EM MADEIRA SERRADA, 2 UTILIZAÇÕES. AF_11/2020</t>
  </si>
  <si>
    <t>MONTAGEM E DESMONTAGEM DE FÔRMA PARA ESCADAS, COM 2 LANCES EM "L" E LAJE CASCATA, EM CHAPA DE MADEIRA COMPENSADA RESINADA, 2 UTILIZAÇÕES. AF_11/2020</t>
  </si>
  <si>
    <t>MONTAGEM E DESMONTAGEM DE FÔRMA PARA ESCADAS, COM 2 LANCES EM "L" E LAJE CASCATA, EM CHAPA DE MADEIRA COMPENSADA RESINADA, 4 UTILIZAÇÕES. AF_11/2020</t>
  </si>
  <si>
    <t>MONTAGEM E DESMONTAGEM DE FÔRMA PARA ESCADAS, COM 2 LANCES EM "L" E LAJE CASCATA, EM CHAPA DE MADEIRA COMPENSADA PLASTIFICADA, 6 UTILIZAÇÕES. AF_11/2020</t>
  </si>
  <si>
    <t>MONTAGEM E DESMONTAGEM DE FÔRMA PARA ESCADAS, COM 2 LANCES EM "L" E LAJE CASCATA, EM CHAPA DE MADEIRA COMPENSADA PLASTIFICADA, 8 UTILIZAÇÕES. AF_11/2020</t>
  </si>
  <si>
    <t>MONTAGEM E DESMONTAGEM DE FÔRMA PARA ESCADAS, COM 2 LANCES EM "L" E LAJE CASCATA, EM CHAPA DE MADEIRA COMPENSADA PLASTIFICADA, 10 UTILIZAÇÕES. AF_11/2020</t>
  </si>
  <si>
    <t>MONTAGEM E DESMONTAGEM DE FÔRMA PARA ESCADAS, COM 1 LANCE E LAJE PLANA, EM MADEIRA SERRADA, 1 UTILIZAÇÃO. AF_11/2020</t>
  </si>
  <si>
    <t>MONTAGEM E DESMONTAGEM DE FÔRMA PARA ESCADAS, COM 1 LANCE E LAJE PLANA, EM MADEIRA SERRADA, 2 UTILIZAÇÕES. AF_11/2020</t>
  </si>
  <si>
    <t>MONTAGEM E DESMONTAGEM DE FÔRMA PARA ESCADAS, COM 1 LANCE E LAJE PLANA, EM CHAPA DE MADEIRA COMPENSADA RESINADA, 2 UTILIZAÇÕES. AF_11/2020</t>
  </si>
  <si>
    <t>MONTAGEM E DESMONTAGEM DE FÔRMA PARA ESCADAS, COM 1 LANCE E LAJE PLANA, EM CHAPA DE MADEIRA COMPENSADA RESINADA, 4 UTILIZAÇÕES. AF_11/2020</t>
  </si>
  <si>
    <t>MONTAGEM E DESMONTAGEM DE FÔRMA PARA ESCADAS, COM 1 LANCE E LAJE PLANA, EM CHAPA DE MADEIRA COMPENSADA PLASTIFICADA, 6 UTILIZAÇÕES. AF_11/2020</t>
  </si>
  <si>
    <t>MONTAGEM E DESMONTAGEM DE FÔRMA PARA ESCADAS, COM 1 LANCE E LAJE PLANA, EM CHAPA DE MADEIRA COMPENSADA PLASTIFICADA, 8 UTILIZAÇÕES. AF_11/2020</t>
  </si>
  <si>
    <t>MONTAGEM E DESMONTAGEM DE FÔRMA PARA ESCADAS, COM 1 LANCE E LAJE PLANA, EM CHAPA DE MADEIRA COMPENSADA PLASTIFICADA, 10 UTILIZAÇÕES. AF_11/2020</t>
  </si>
  <si>
    <t>MONTAGEM E DESMONTAGEM DE FÔRMA PARA ESCADAS, COM 1 LANCE E LAJE CASCATA, EM MADEIRA SERRADA, 1 UTILIZAÇÃO. AF_11/2020</t>
  </si>
  <si>
    <t>MONTAGEM E DESMONTAGEM DE FÔRMA PARA ESCADAS, COM 1 LANCE E LAJE CASCATA, EM MADEIRA SERRADA, 2 UTILIZAÇÕES. AF_11/2020</t>
  </si>
  <si>
    <t>MONTAGEM E DESMONTAGEM DE FÔRMA PARA ESCADAS, COM 1 LANCE E LAJE CASCATA, EM CHAPA DE MADEIRA COMPENSADA RESINADA, 2 UTILIZAÇÕES. AF_11/2020</t>
  </si>
  <si>
    <t>MONTAGEM E DESMONTAGEM DE FÔRMA PARA ESCADAS, COM 1 LANCE E LAJE CASCATA, EM CHAPA DE MADEIRA COMPENSADA RESINADA, 4 UTILIZAÇÕES. AF_11/2020</t>
  </si>
  <si>
    <t>MONTAGEM E DESMONTAGEM DE FÔRMA PARA ESCADAS, COM 1 LANCE E LAJE CASCATA, EM CHAPA DE MADEIRA COMPENSADA PLASTIFICADA, 6 UTILIZAÇÕES. AF_11/2020</t>
  </si>
  <si>
    <t>MONTAGEM E DESMONTAGEM DE FÔRMA PARA ESCADAS, COM 1 LANCE E LAJE CASCATA, EM CHAPA DE MADEIRA COMPENSADA PLASTIFICADA, 8 UTILIZAÇÕES. AF_11/2020</t>
  </si>
  <si>
    <t>MONTAGEM E DESMONTAGEM DE FÔRMA PARA ESCADAS, COM 1 LANCE E LAJE CASCATA, EM CHAPA DE MADEIRA COMPENSADA PLASTIFICADA, 10 UTILIZAÇÕES. AF_11/2020</t>
  </si>
  <si>
    <t>MONTAGEM E DESMONTAGEM DE FÔRMA PARA ESCADA DUPLA COM 2 LANCES EM "X" E LAJE PLANA, EM MADEIRA SERRADA, 1 UTILIZAÇÃO. AF_11/2020</t>
  </si>
  <si>
    <t>MONTAGEM E DESMONTAGEM DE FÔRMA PARA ESCADA DUPLA COM 2 LANCES EM "X" E LAJE PLANA, EM MADEIRA SERRADA, 2 UTILIZAÇÕES. AF_11/2020</t>
  </si>
  <si>
    <t>MONTAGEM E DESMONTAGEM DE FÔRMA PARA ESCADA DUPLA COM 2 LANCES EM "X" E LAJE PLANA, EM CHAPA DE MADEIRA COMPENSADA RESINADA, 2 UTILIZAÇÕES. AF_11/2020</t>
  </si>
  <si>
    <t>MONTAGEM E DESMONTAGEM DE FÔRMA PARA ESCADA DUPLA COM 2 LANCES EM "X" E LAJE PLANA, EM CHAPA DE MADEIRA COMPENSADA RESINADA, 4 UTILIZAÇÕES. AF_11/2020</t>
  </si>
  <si>
    <t>MONTAGEM E DESMONTAGEM DE FÔRMA PARA ESCADA DUPLA COM 2 LANCES EM "X" E LAJE PLANA, EM CHAPA DE MADEIRA COMPENSADA PLASTIFICADA, 6 UTILIZAÇÕES. AF_11/2020</t>
  </si>
  <si>
    <t>MONTAGEM E DESMONTAGEM DE FÔRMA PARA ESCADA DUPLA COM 2 LANCES EM "X" E LAJE PLANA, EM CHAPA DE MADEIRA COMPENSADA PLASTIFICADA, 8 UTILIZAÇÕES. AF_11/2020</t>
  </si>
  <si>
    <t>MONTAGEM E DESMONTAGEM DE FÔRMA PARA ESCADA DUPLA COM 2 LANCES EM "X" E LAJE PLANA, EM CHAPA DE MADEIRA COMPENSADA PLASTIFICADA, 10 UTILIZAÇÕES. AF_11/2020</t>
  </si>
  <si>
    <t>MONTAGEM E DESMONTAGEM DE FÔRMA PARA ESCADA DUPLA COM 2 LANCES EM "X" E LAJE CASCATA, EM MADEIRA SERRADA, 1 UTILIZAÇÃO. AF_11/2020</t>
  </si>
  <si>
    <t>MONTAGEM E DESMONTAGEM DE FÔRMA PARA ESCADA DUPLA COM 2 LANCES EM "X" E LAJE CASCATA, EM MADEIRA SERRADA, 2 UTILIZAÇÕES. AF_11/2020</t>
  </si>
  <si>
    <t>MONTAGEM E DESMONTAGEM DE FÔRMA PARA ESCADA DUPLA COM 2 LANCES EM "X" E LAJE CASCATA, EM CHAPA DE MADEIRA COMPENSADA RESINADA, 2 UTILIZAÇÕES. AF_11/2020</t>
  </si>
  <si>
    <t>MONTAGEM E DESMONTAGEM DE FÔRMA PARA ESCADA DUPLA COM 2 LANCES EM "X" E LAJE CASCATA, EM CHAPA DE MADEIRA COMPENSADA RESINADA, 4 UTILIZAÇÕES. AF_11/2020</t>
  </si>
  <si>
    <t>MONTAGEM E DESMONTAGEM DE FÔRMA PARA ESCADA DUPLA COM 2 LANCES EM "X" E LAJE CASCATA, EM CHAPA DE MADEIRA COMPENSADA PLASTIFICADA, 6 UTILIZAÇÕES. AF_11/2020</t>
  </si>
  <si>
    <t>MONTAGEM E DESMONTAGEM DE FÔRMA PARA ESCADA DUPLA COM 2 LANCES EM "X" E LAJE CASCATA, EM CHAPA DE MADEIRA COMPENSADA PLASTIFICADA, 8 UTILIZAÇÕES. AF_11/2020</t>
  </si>
  <si>
    <t>MONTAGEM E DESMONTAGEM DE FÔRMA PARA ESCADA DUPLA COM 2 LANCES EM "X" E LAJE CASCATA, EM CHAPA DE MADEIRA COMPENSADA PLASTIFICADA, 10 UTILIZAÇÕES. AF_11/2020</t>
  </si>
  <si>
    <t>ESCADA EM CONCRETO ARMADO MOLDADO IN LOCO, FCK 20 MPA, COM 1 LANCE E LAJE PLANA, FÔRMA EM CHAPA DE MADEIRA COMPENSADA RESINADA. AF_11/2020</t>
  </si>
  <si>
    <t>ESCADA EM CONCRETO ARMADO MOLDADO IN LOCO, FCK 20 MPA, COM 2 LANCES EM "U" E LAJE PLANA, FÔRMA EM CHAPA DE MADEIRA COMPENSADA RESINADA. AF_11/2020</t>
  </si>
  <si>
    <t>ESCADA EM CONCRETO ARMADO MOLDADO IN LOCO, FCK 20 MPA, COM 2 LANCES EM "L" E LAJE PLANA, FÔRMA EM CHAPA DE MADEIRA COMPENSADA RESINADA. AF_11/2020</t>
  </si>
  <si>
    <t>ESCADA EM CONCRETO ARMADO MOLDADO IN LOCO, FCK 20 MPA, COM 2 LANCES EM "X" E LAJE PLANA, FÔRMA EM CHAPA DE MADEIRA COMPENSADA RESINADA. AF_11/2020</t>
  </si>
  <si>
    <t>ESCADA EM CONCRETO ARMADO MOLDADO IN LOCO, FCK 20 MPA, COM 1 LANCE E LAJE CASCATA, FÔRMA EM CHAPA DE MADEIRA COMPENSADA RESINADA. AF_11/2020</t>
  </si>
  <si>
    <t>ESCADA EM CONCRETO ARMADO MOLDADO IN LOCO, FCK 20 MPA, COM 2 LANCES EM "U" E LAJE CASCATA, FÔRMA EM CHAPA DE MADEIRA COMPENSADA RESINADA. AF_11/2020</t>
  </si>
  <si>
    <t>ESCADA EM CONCRETO ARMADO MOLDADO IN LOCO, FCK 20 MPA, COM 2 LANCES EM "L" E LAJE CASCATA, FÔRMA EM CHAPA DE MADEIRA COMPENSADA RESINADA. AF_11/2020</t>
  </si>
  <si>
    <t>ESCADA EM CONCRETO ARMADO MOLDADO IN LOCO, FCK 20 MPA, COM 2 LANCES EM "X" E LAJE CASCATA, FÔRMA EM CHAPA DE MADEIRA COMPENSADA RESINADA. AF_11/2020</t>
  </si>
  <si>
    <t>FABRICAÇÃO DE FÔRMA PARA ESCADA DUPLA COM 2 LANCES EM "X" E LAJE PLANA, EM CHAPA DE MADEIRA COMPENSADA PLASTIFICADA, E=18 MM. AF_11/2020</t>
  </si>
  <si>
    <t>FABRICAÇÃO DE FÔRMA PARA ESCADA DUPLA COM 2 LANCES EM "X" E LAJE PLANA, EM CHAPA DE MADEIRA COMPENSADA RESINADA, E= 17 MM. AF_11/2020</t>
  </si>
  <si>
    <t>FABRICAÇÃO DE FÔRMA PARA ESCADA DUPLA COM 2 LANCES EM X E LAJE PLANA, EM MADEIRA SERRADA, E=25 MM. AF_11/2020</t>
  </si>
  <si>
    <t>FABRICAÇÃO DE FÔRMA PARA ESCADA DUPLA COM 2 LANCES EM "X" E LAJE CASCATA, EM CHAPA DE MADEIRA COMPENSADA PLASTIFICADA, E=18 MM. AF_11/2020</t>
  </si>
  <si>
    <t>FABRICAÇÃO DE FÔRMA PARA ESCADA DUPLA COM 2 LANCES EM "X" E LAJE CASCATA, EM CHAPA DE MADEIRA COMPENSADA RESINADA, E= 17 MM. AF_11/2020</t>
  </si>
  <si>
    <t>FABRICAÇÃO DE FÔRMA PARA ESCADA DUPLA COM 2 LANCES EM X E LAJE CASCATA, EM MADEIRA SERRADA, E=25 MM. AF_11/2020</t>
  </si>
  <si>
    <t>ARMAÇÃO DE ESCADA, DE UMA ESTRUTURA CONVENCIONAL DE CONCRETO ARMADO UTILIZANDO AÇO CA-60 DE 5,0 MM - MONTAGEM. AF_11/2020</t>
  </si>
  <si>
    <t>ARMAÇÃO DE ESCADA, DE UMA ESTRUTURA CONVENCIONAL DE CONCRETO ARMADO UTILIZANDO AÇO CA-50 DE 6,3 MM - MONTAGEM. AF_11/2020</t>
  </si>
  <si>
    <t>ARMAÇÃO DE ESCADA, DE UMA ESTRUTURA CONVENCIONAL DE CONCRETO ARMADO UTILIZANDO AÇO CA-50 DE 8,0 MM - MONTAGEM. AF_11/2020</t>
  </si>
  <si>
    <t>ARMAÇÃO DE ESCADA, DE UMA ESTRUTURA CONVENCIONAL DE CONCRETO ARMADO UTILIZANDO AÇO CA-50 DE 10,0 MM - MONTAGEM. AF_11/2020</t>
  </si>
  <si>
    <t>ARMAÇÃO DE ESCADA, DE UMA ESTRUTURA CONVENCIONAL DE CONCRETO ARMADO UTILIZANDO AÇO CA-50 DE 12,5 MM - MONTAGEM. AF_11/2020</t>
  </si>
  <si>
    <t>ARMAÇÃO DE ESCADA, DE UMA ESTRUTURA CONVENCIONAL DE CONCRETO ARMADO UTILIZANDO AÇO CA-50 DE 16,0 MM - MONTAGEM. AF_11/2020</t>
  </si>
  <si>
    <t>LAJE PRÉ-MOLDADA UNIDIRECIONAL, BIAPOIADA, PARA PISO, ENCHIMENTO EM CERÂMICA, VIGOTA CONVENCIONAL, ALTURA TOTAL DA LAJE (ENCHIMENTO+CAPA) = (8+4). AF_11/2020</t>
  </si>
  <si>
    <t>LAJE PRÉ-MOLDADA UNIDIRECIONAL, BIAPOIADA, PARA FORRO, ENCHIMENTO EM CERÂMICA, VIGOTA CONVENCIONAL, ALTURA TOTAL DA LAJE (ENCHIMENTO+CAPA) = (8+3). AF_11/2020</t>
  </si>
  <si>
    <t>CAIXA ENTERRADA ELÉTRICA RETANGULAR, EM CONCRETO PRÉ-MOLDADO, FUNDO COM BRITA, DIMENSÕES INTERNAS: 0,3X0,3X0,3 M. AF_12/2020</t>
  </si>
  <si>
    <t>CAIXA ENTERRADA ELÉTRICA RETANGULAR, EM CONCRETO PRÉ-MOLDADO, FUNDO COM BRITA, DIMENSÕES INTERNAS: 0,4X0,4X0,4 M. AF_12/2020</t>
  </si>
  <si>
    <t>CAIXA ENTERRADA ELÉTRICA RETANGULAR, EM CONCRETO PRÉ-MOLDADO, FUNDO COM BRITA, DIMENSÕES INTERNAS: 0,6X0,6X0,5 M. AF_12/2020</t>
  </si>
  <si>
    <t>CAIXA ENTERRADA ELÉTRICA RETANGULAR, EM CONCRETO PRÉ-MOLDADO, FUNDO COM BRITA, DIMENSÕES INTERNAS: 0,8X0,8X0,5 M. AF_12/2020</t>
  </si>
  <si>
    <t>CAIXA ENTERRADA ELÉTRICA RETANGULAR, EM CONCRETO PRÉ-MOLDADO, FUNDO COM BRITA, DIMENSÕES INTERNAS: 1X1X0,5 M. AF_12/2020</t>
  </si>
  <si>
    <t>CAIXA ENTERRADA ELÉTRICA RETANGULAR, EM ALVENARIA COM TIJOLOS CERÂMICOS MACIÇOS, FUNDO COM BRITA, DIMENSÕES INTERNAS: 0,3X0,3X0,3 M. AF_12/2020</t>
  </si>
  <si>
    <t>CAIXA ENTERRADA ELÉTRICA RETANGULAR, EM ALVENARIA COM TIJOLOS CERÂMICOS MACIÇOS, FUNDO COM BRITA, DIMENSÕES INTERNAS: 0,4X0,4X0,4 M. AF_12/2020</t>
  </si>
  <si>
    <t>CAIXA ENTERRADA ELÉTRICA RETANGULAR, EM ALVENARIA COM TIJOLOS CERÂMICOS MACIÇOS, FUNDO COM BRITA, DIMENSÕES INTERNAS: 0,6X0,6X0,6 M. AF_12/2020</t>
  </si>
  <si>
    <t>CAIXA ENTERRADA ELÉTRICA RETANGULAR, EM ALVENARIA COM TIJOLOS CERÂMICOS MACIÇOS, FUNDO COM BRITA, DIMENSÕES INTERNAS: 0,8X0,8X0,6 M. AF_12/2020</t>
  </si>
  <si>
    <t>CAIXA ENTERRADA ELÉTRICA RETANGULAR, EM ALVENARIA COM TIJOLOS CERÂMICOS MACIÇOS, FUNDO COM BRITA, DIMENSÕES INTERNAS: 1X1X0,6 M. AF_12/2020</t>
  </si>
  <si>
    <t>CAIXA ENTERRADA ELÉTRICA RETANGULAR, EM ALVENARIA COM BLOCOS DE CONCRETO, FUNDO COM BRITA, DIMENSÕES INTERNAS: 0,4X0,4X0,4 M. AF_12/2020</t>
  </si>
  <si>
    <t>CAIXA ENTERRADA ELÉTRICA RETANGULAR, EM ALVENARIA COM BLOCOS DE CONCRETO, FUNDO COM BRITA, DIMENSÕES INTERNAS: 0,6X0,6X0,6 M. AF_12/2020</t>
  </si>
  <si>
    <t>CAIXA ENTERRADA ELÉTRICA RETANGULAR, EM ALVENARIA COM BLOCOS DE CONCRETO, FUNDO COM BRITA, DIMENSÕES INTERNAS: 0,8X0,8X0,6 M. AF_12/2020</t>
  </si>
  <si>
    <t>CAIXA ENTERRADA ELÉTRICA RETANGULAR, EM ALVENARIA COM BLOCOS DE CONCRETO, FUNDO COM BRITA, DIMENSÕES INTERNAS: 1X1X0,6 M. AF_12/2020</t>
  </si>
  <si>
    <t>CAIXA DE PROTEÇÃO PARA MEDIDOR MONOFÁSICO DE EMBUTIR - FORNECIMENTO E INSTALAÇÃO. AF_10/2020</t>
  </si>
  <si>
    <t>QUADRO DE MEDIÇÃO GERAL DE ENERGIA PARA 1 MEDIDOR DE SOBREPOR - FORNECIMENTO E INSTALAÇÃO. AF_10/2020</t>
  </si>
  <si>
    <t>LUMINÁRIA ESTANQUE COM PROTEÇÃO CONTRA ÁGUA, POEIRA OU IMPACTOS - FORNECIMENTO E INSTALAÇÃO. AF_08/2020</t>
  </si>
  <si>
    <t>TRANSFORMADOR DE DISTRIBUIÇÃO, 30 KVA, TRIFÁSICO, 60 HZ, CLASSE 15 KV, IMERSO EM ÓLEO MINERAL, INSTALAÇÃO EM POSTE (NÃO INCLUSO SUPORTE) - FORNECIMENTO E INSTALAÇÃO. AF_12/2020</t>
  </si>
  <si>
    <t>TRANSFORMADOR DE DISTRIBUIÇÃO, 45 KVA, TRIFÁSICO, 60 HZ, CLASSE 15 KV, IMERSO EM ÓLEO MINERAL, INSTALAÇÃO EM POSTE (NÃO INCLUSO SUPORTE) - FORNECIMENTO E INSTALAÇÃO. AF_12/2020</t>
  </si>
  <si>
    <t>TRANSFORMADOR DE DISTRIBUIÇÃO, 75 KVA, TRIFÁSICO, 60 HZ, CLASSE 15 KV, IMERSO EM ÓLEO MINERAL, INSTALAÇÃO EM POSTE (NÃO INCLUSO SUPORTE) - FORNECIMENTO E INSTALAÇÃO. AF_12/2020</t>
  </si>
  <si>
    <t>TRANSFORMADOR DE DISTRIBUIÇÃO, 112,5 KVA, TRIFÁSICO, 60 HZ, CLASSE 15 KV, IMERSO EM ÓLEO MINERAL, INSTALAÇÃO EM POSTE (NÃO INCLUSO SUPORTE) - FORNECIMENTO E INSTALAÇÃO. AF_12/2020</t>
  </si>
  <si>
    <t>TRANSFORMADOR DE DISTRIBUIÇÃO, 150 KVA, TRIFÁSICO, 60 HZ, CLASSE 15 KV, IMERSO EM ÓLEO MINERAL, INSTALAÇÃO EM POSTE (NÃO INCLUSO SUPORTE) - FORNECIMENTO E INSTALAÇÃO. AF_12/2020</t>
  </si>
  <si>
    <t>TRANSFORMADOR DE DISTRIBUIÇÃO, 225 KVA, TRIFÁSICO, 60 HZ, CLASSE 15 KV, IMERSO EM ÓLEO MINERAL, INSTALAÇÃO EM POSTE (NÃO INCLUSO SUPORTE) - FORNECIMENTO E INSTALAÇÃO. AF_12/2020</t>
  </si>
  <si>
    <t>TRANSFORMADOR DE DISTRIBUIÇÃO, 300 KVA, TRIFÁSICO, 60 HZ, CLASSE 15 KV, IMERSO EM ÓLEO MINERAL, INSTALAÇÃO EM POSTE (NÃO INCLUSO SUPORTE) - FORNECIMENTO E INSTALAÇÃO. AF_12/2020</t>
  </si>
  <si>
    <t>SUPORTE PARA TRANSFORMADOR EM POSTE DE CONCRETO CIRCULAR - FORNECIMENTO E INSTALAÇÃO. AF_12/2020</t>
  </si>
  <si>
    <t>SUPORTE PARA TRANSFORMADOR EM POSTE DE CONCRETO DUPLO T - FORNECIMENTO E INSTALAÇÃO. AF_12/2020</t>
  </si>
  <si>
    <t>CAIXA ENTERRADA PARA INSTALAÇÕES TELEFÔNICAS TIPO R1, EM ALVENARIA COM BLOCOS DE CONCRETO, DIMENSÕES INTERNAS: 0,35X0,60X0,60 M, EXCLUINDO TAMPÃO. AF_12/2020</t>
  </si>
  <si>
    <t>TAMPA PARA CAIXA TIPO R1, EM FERRO FUNDIDO, DIMENSÕES INTERNAS: 0,40 X 0,60 M - FORNECIMENTO E INSTALAÇÃO. AF_12/2020</t>
  </si>
  <si>
    <t>TAMPA PARA CAIXA TIPO R2 E R3, EM FERRO FUNDIDO, DIMENSÕES INTERNAS: 0,55 X 1,10 M - FORNECIMENTO E INSTALAÇÃO. AF_12/2020</t>
  </si>
  <si>
    <t>TUBO DE AÇO PRETO SEM COSTURA, CLASSE MÉDIA, CONEXÃO SOLDADA, DN 25 (1"), INSTALADO EM RAMAIS  E SUB-RAMAIS DE GÁS - FORNECIMENTO E INSTALAÇÃO. AF_10/2020</t>
  </si>
  <si>
    <t>CAIXA ENTERRADA HIDRÁULICA RETANGULAR, EM CONCRETO PRÉ-MOLDADO, DIMENSÕES INTERNAS: 0,3X0,3X0,3 M. AF_12/2020</t>
  </si>
  <si>
    <t>CAIXA ENTERRADA HIDRÁULICA RETANGULAR, EM CONCRETO PRÉ-MOLDADO, DIMENSÕES INTERNAS: 0,4X0,4X0,4 M. AF_12/2020</t>
  </si>
  <si>
    <t>CAIXA ENTERRADA HIDRÁULICA RETANGULAR, EM CONCRETO PRÉ-MOLDADO, DIMENSÕES INTERNAS: 0,6X0,6X0,5 M. AF_12/2020</t>
  </si>
  <si>
    <t>CAIXA ENTERRADA HIDRÁULICA RETANGULAR, EM CONCRETO PRÉ-MOLDADO, DIMENSÕES INTERNAS: 0,8X0,8X0,5 M. AF_12/2020</t>
  </si>
  <si>
    <t>CAIXA ENTERRADA HIDRÁULICA RETANGULAR EM ALVENARIA COM TIJOLOS CERÂMICOS MACIÇOS, DIMENSÕES INTERNAS: 0,3X0,3X0,3 M PARA REDE DE ESGOTO. AF_12/2020</t>
  </si>
  <si>
    <t>CAIXA ENTERRADA HIDRÁULICA RETANGULAR EM ALVENARIA COM TIJOLOS CERÂMICOS MACIÇOS, DIMENSÕES INTERNAS: 0,4X0,4X0,4 M PARA REDE DE ESGOTO. AF_12/2020</t>
  </si>
  <si>
    <t>CAIXA ENTERRADA HIDRÁULICA RETANGULAR EM ALVENARIA COM TIJOLOS CERÂMICOS MACIÇOS, DIMENSÕES INTERNAS: 0,6X0,6X0,6 M PARA REDE DE ESGOTO. AF_12/2020</t>
  </si>
  <si>
    <t>CAIXA ENTERRADA HIDRÁULICA RETANGULAR EM ALVENARIA COM TIJOLOS CERÂMICOS MACIÇOS, DIMENSÕES INTERNAS: 0,8X0,8X0,6 M PARA REDE DE ESGOTO. AF_12/2020</t>
  </si>
  <si>
    <t>CAIXA ENTERRADA HIDRÁULICA RETANGULAR EM ALVENARIA COM TIJOLOS CERÂMICOS MACIÇOS, DIMENSÕES INTERNAS: 1X1X0,6 M PARA REDE DE ESGOTO. AF_12/2020</t>
  </si>
  <si>
    <t>CAIXA ENTERRADA HIDRÁULICA RETANGULAR, EM ALVENARIA COM BLOCOS DE CONCRETO, DIMENSÕES INTERNAS: 0,4X0,4X0,4 M PARA REDE DE ESGOTO. AF_12/2020</t>
  </si>
  <si>
    <t>CAIXA ENTERRADA HIDRÁULICA RETANGULAR, EM ALVENARIA COM BLOCOS DE CONCRETO, DIMENSÕES INTERNAS: 0,6X0,6X0,6 M PARA REDE DE ESGOTO. AF_12/2020</t>
  </si>
  <si>
    <t>CAIXA ENTERRADA HIDRÁULICA RETANGULAR, EM ALVENARIA COM BLOCOS DE CONCRETO, DIMENSÕES INTERNAS: 0,8X0,8X0,6 M PARA REDE DE ESGOTO. AF_12/2020</t>
  </si>
  <si>
    <t>CAIXA ENTERRADA HIDRÁULICA RETANGULAR, EM ALVENARIA COM BLOCOS DE CONCRETO, DIMENSÕES INTERNAS: 1X1X0,6 M PARA REDE DE ESGOTO. AF_12/2020</t>
  </si>
  <si>
    <t>CAIXA DE GORDURA SIMPLES, CIRCULAR, EM CONCRETO PRÉ-MOLDADO, DIÂMETRO INTERNO = 0,4 M, ALTURA INTERNA = 0,4 M. AF_12/2020</t>
  </si>
  <si>
    <t>CAIXA DE GORDURA SIMPLES (CAPACIDADE: 36L), RETANGULAR, EM ALVENARIA COM TIJOLOS CERÂMICOS MACIÇOS, DIMENSÕES INTERNAS = 0,2X0,4 M, ALTURA INTERNA = 0,8 M. AF_12/2020</t>
  </si>
  <si>
    <t>CAIXA DE GORDURA DUPLA (CAPACIDADE: 126 L), RETANGULAR, EM ALVENARIA COM TIJOLOS CERÂMICOS MACIÇOS, DIMENSÕES INTERNAS = 0,4X0,7 M, ALTURA INTERNA = 0,8 M. AF_12/2020</t>
  </si>
  <si>
    <t>CAIXA DE GORDURA ESPECIAL (CAPACIDADE: 312 L - PARA ATÉ 146 PESSOAS SERVIDAS NO PICO), RETANGULAR, EM ALVENARIA COM TIJOLOS CERÂMICOS MACIÇOS, DIMENSÕES INTERNAS = 0,4X1,2 M, ALTURA INTERNA = 1 M. AF_12/2020</t>
  </si>
  <si>
    <t>CAIXA DE GORDURA SIMPLES (CAPACIDADE: 36 L), RETANGULAR, EM ALVENARIA COM BLOCOS DE CONCRETO, DIMENSÕES INTERNAS = 0,2X0,4 M, ALTURA INTERNA = 0,8 M. AF_12/2020</t>
  </si>
  <si>
    <t>CAIXA DE GORDURA DUPLA (CAPACIDADE: 126 L), RETANGULAR, EM ALVENARIA COM BLOCOS DE CONCRETO, DIMENSÕES INTERNAS = 0,4X0,7 M, ALTURA INTERNA = 0,8 M. AF_12/2020</t>
  </si>
  <si>
    <t>CAIXA ENTERRADA HIDRÁULICA RETANGULAR EM ALVENARIA COM TIJOLOS CERÂMICOS MACIÇOS, DIMENSÕES INTERNAS: 0,3X0,3X0,3 M PARA REDE DE DRENAGEM. AF_12/2020</t>
  </si>
  <si>
    <t>CAIXA ENTERRADA HIDRÁULICA RETANGULAR EM ALVENARIA COM TIJOLOS CERÂMICOS MACIÇOS, DIMENSÕES INTERNAS: 0,4X0,4X0,4 M PARA REDE DE DRENAGEM. AF_12/2020</t>
  </si>
  <si>
    <t>CAIXA ENTERRADA HIDRÁULICA RETANGULAR EM ALVENARIA COM TIJOLOS CERÂMICOS MACIÇOS, DIMENSÕES INTERNAS: 0,6X0,6X0,6 M PARA REDE DE DRENAGEM. AF_12/2020</t>
  </si>
  <si>
    <t>CAIXA ENTERRADA HIDRÁULICA RETANGULAR EM ALVENARIA COM TIJOLOS CERÂMICOS MACIÇOS, DIMENSÕES INTERNAS: 0,8X0,8X0,6 M PARA REDE DE DRENAGEM. AF_12/2020</t>
  </si>
  <si>
    <t>CAIXA ENTERRADA HIDRÁULICA RETANGULAR EM ALVENARIA COM TIJOLOS CERÂMICOS MACIÇOS, DIMENSÕES INTERNAS: 1X1X0,6 M PARA REDE DE DRENAGEM. AF_12/2020</t>
  </si>
  <si>
    <t>CAIXA ENTERRADA HIDRÁULICA RETANGULAR, EM ALVENARIA COM BLOCOS DE CONCRETO, DIMENSÕES INTERNAS: 0,4X0,4X0,4 M PARA REDE DE DRENAGEM. AF_12/2020</t>
  </si>
  <si>
    <t>CAIXA ENTERRADA HIDRÁULICA RETANGULAR, EM ALVENARIA COM BLOCOS DE CONCRETO, DIMENSÕES INTERNAS: 0,6X0,6X0,6 M PARA REDE DE DRENAGEM. AF_12/2020</t>
  </si>
  <si>
    <t>CAIXA ENTERRADA HIDRÁULICA RETANGULAR, EM ALVENARIA COM BLOCOS DE CONCRETO, DIMENSÕES INTERNAS: 0,8X0,8X0,6 M PARA REDE DE DRENAGEM. AF_12/2020</t>
  </si>
  <si>
    <t>CAIXA ENTERRADA HIDRÁULICA RETANGULAR, EM ALVENARIA COM BLOCOS DE CONCRETO, DIMENSÕES INTERNAS: 1X1X0,6 M PARA REDE DE DRENAGEM. AF_12/2020</t>
  </si>
  <si>
    <t>TANQUE SÉPTICO CIRCULAR, EM CONCRETO PRÉ-MOLDADO, DIÂMETRO INTERNO = 1,10 M, ALTURA INTERNA = 2,50 M, VOLUME ÚTIL: 2138,2 L (PARA 5 CONTRIBUINTES). AF_12/2020</t>
  </si>
  <si>
    <t>TANQUE SÉPTICO CIRCULAR, EM CONCRETO PRÉ-MOLDADO, DIÂMETRO INTERNO = 1,40 M, ALTURA INTERNA = 2,50 M, VOLUME ÚTIL: 3463,6 L (PARA 13 CONTRIBUINTES). AF_12/2020</t>
  </si>
  <si>
    <t>TANQUE SÉPTICO CIRCULAR, EM CONCRETO PRÉ-MOLDADO, DIÂMETRO INTERNO = 1,88 M, ALTURA INTERNA = 2,50 M, VOLUME ÚTIL: 6245,8 L (PARA 32 CONTRIBUINTES). AF_12/2020</t>
  </si>
  <si>
    <t>TANQUE SÉPTICO CIRCULAR, EM CONCRETO PRÉ-MOLDADO, DIÂMETRO INTERNO = 2,38 M, ALTURA INTERNA = 2,50 M, VOLUME ÚTIL: 10009,8 L (PARA 69 CONTRIBUINTES). AF_12/2020</t>
  </si>
  <si>
    <t>TANQUE SÉPTICO CIRCULAR, EM CONCRETO PRÉ-MOLDADO, DIÂMETRO INTERNO = 2,38 M, ALTURA INTERNA = 3,0 M, VOLUME ÚTIL: 12234,2 L (PARA 86 CONTRIBUINTES). AF_12/2020</t>
  </si>
  <si>
    <t>TANQUE SÉPTICO CIRCULAR, EM CONCRETO PRÉ-MOLDADO, DIÂMETRO INTERNO = 2,88 M, ALTURA INTERNA = 2,50 M, VOLUME ÚTIL: 14657,4 L (PARA 105 CONTRIBUINTES). AF_12/2020</t>
  </si>
  <si>
    <t>FILTRO ANAERÓBIO CIRCULAR, EM CONCRETO PRÉ-MOLDADO, DIÂMETRO INTERNO = 1,10 M, ALTURA INTERNA = 1,50 M, VOLUME ÚTIL: 1140,4 L (PARA 5 CONTRIBUINTES). AF_12/2020</t>
  </si>
  <si>
    <t>FILTRO ANAERÓBIO CIRCULAR, EM CONCRETO PRÉ-MOLDADO, DIÂMETRO INTERNO = 1,88 M, ALTURA INTERNA = 1,50 M, VOLUME ÚTIL: 3331,1 L (PARA 19 CONTRIBUINTES). AF_12/2020</t>
  </si>
  <si>
    <t>FILTRO ANAERÓBIO CIRCULAR, EM CONCRETO PRÉ-MOLDADO, DIÂMETRO INTERNO = 2,38 M, ALTURA INTERNA = 1,50 M, VOLUME ÚTIL: 5338,6 L (PARA 34 CONTRIBUINTES). AF_12/2020</t>
  </si>
  <si>
    <t>FILTRO ANAERÓBIO CIRCULAR, EM CONCRETO PRÉ-MOLDADO, DIÂMETRO INTERNO = 2,88 M, ALTURA INTERNA = 1,50 M, VOLUME ÚTIL: 7817,3 L (PARA 75 CONTRIBUINTES). AF_12/2020</t>
  </si>
  <si>
    <t>SUMIDOURO CIRCULAR, EM CONCRETO PRÉ-MOLDADO, DIÂMETRO INTERNO = 1,88 M, ALTURA INTERNA = 2,00 M, ÁREA DE INFILTRAÇÃO: 13,1 M² (PARA 5 CONTRIBUINTES). AF_12/2020</t>
  </si>
  <si>
    <t>SUMIDOURO CIRCULAR, EM CONCRETO PRÉ-MOLDADO, DIÂMETRO INTERNO = 2,38 M, ALTURA INTERNA = 2,50 M, ÁREA DE INFILTRAÇÃO: 21,3 M² (PARA 8 CONTRIBUINTES). AF_12/2020</t>
  </si>
  <si>
    <t>SUMIDOURO CIRCULAR, EM CONCRETO PRÉ-MOLDADO, DIÂMETRO INTERNO = 2,38 M, ALTURA INTERNA = 3,0 M, ÁREA DE INFILTRAÇÃO: 25 M² (PARA 10 CONTRIBUINTES). AF_12/2020</t>
  </si>
  <si>
    <t>SUMIDOURO CIRCULAR, EM CONCRETO PRÉ-MOLDADO, DIÂMETRO INTERNO = 2,88 M, ALTURA INTERNA = 3,0 M, ÁREA DE INFILTRAÇÃO: 31,4 M² (PARA 12 CONTRIBUINTES). AF_12/2020</t>
  </si>
  <si>
    <t>TANQUE SÉPTICO RETANGULAR, EM ALVENARIA COM TIJOLOS CERÂMICOS MACIÇOS, DIMENSÕES INTERNAS: 1,0 X 2,0 X 1,4 M, VOLUME ÚTIL: 2000 L (PARA 5 CONTRIBUINTES). AF_12/2020</t>
  </si>
  <si>
    <t>TANQUE SÉPTICO RETANGULAR, EM ALVENARIA COM TIJOLOS CERÂMICOS MACIÇOS, DIMENSÕES INTERNAS: 1,2 X 2,4 X 1,6 M, VOLUME ÚTIL: 3456 L (PARA 13 CONTRIBUINTES). AF_12/2020</t>
  </si>
  <si>
    <t>TANQUE SÉPTICO RETANGULAR, EM ALVENARIA COM TIJOLOS CERÂMICOS MACIÇOS, DIMENSÕES INTERNAS: 1,4 X 3,2 X 1,8 M, VOLUME ÚTIL: 6272 L (PARA 32 CONTRIBUINTES). AF_12/2020</t>
  </si>
  <si>
    <t>TANQUE SÉPTICO RETANGULAR, EM ALVENARIA COM TIJOLOS CERÂMICOS MACIÇOS, DIMENSÕES INTERNAS: 1,6 X 4,4 X 1,8 M, VOLUME ÚTIL: 9856 L (PARA 68 CONTRIBUINTES). AF_12/2020</t>
  </si>
  <si>
    <t>TANQUE SÉPTICO RETANGULAR, EM ALVENARIA COM TIJOLOS CERÂMICOS MACIÇOS, DIMENSÕES INTERNAS: 1,6 X 4,8 X 2,0 M, VOLUME ÚTIL: 12288 L (PARA 86 CONTRIBUINTES). AF_12/2020</t>
  </si>
  <si>
    <t>TANQUE SÉPTICO RETANGULAR, EM ALVENARIA COM TIJOLOS CERÂMICOS MACIÇOS, DIMENSÕES INTERNAS: 1,6 X 4,6 X 2,4 M, VOLUME ÚTIL: 14720 L (PARA 105 CONTRIBUINTES). AF_12/2020</t>
  </si>
  <si>
    <t>FILTRO ANAERÓBIO RETANGULAR, EM ALVENARIA COM TIJOLOS CERÂMICOS MACIÇOS, DIMENSÕES INTERNAS: 0,8 X 1,2 X 1,67 M, VOLUME ÚTIL: 1152 L (PARA 5 CONTRIBUINTES). AF_12/2020</t>
  </si>
  <si>
    <t>FILTRO ANAERÓBIO RETANGULAR, EM ALVENARIA COM TIJOLOS CERÂMICOS MACIÇOS, DIMENSÕES INTERNAS: 1,2 X 1,8 X 1,67 M, VOLUME ÚTIL: 2592 L (PARA 13 CONTRIBUINTES). AF_12/2020</t>
  </si>
  <si>
    <t>FILTRO ANAERÓBIO RETANGULAR, EM ALVENARIA COM TIJOLOS CERÂMICOS MACIÇOS, DIMENSÕES INTERNAS: 1,4 X 3,0 X 1,67 M, VOLUME ÚTIL: 5040 L (PARA 32 CONTRIBUINTES). AF_12/2020</t>
  </si>
  <si>
    <t>FILTRO ANAERÓBIO RETANGULAR, EM ALVENARIA COM TIJOLOS CERÂMICOS MACIÇOS, DIMENSÕES INTERNAS: 1,4 X 4,2 X 1,67 M, VOLUME ÚTIL: 7056 L (PARA 67 CONTRIBUINTES). AF_12/2020</t>
  </si>
  <si>
    <t>FILTRO ANAERÓBIO RETANGULAR, EM ALVENARIA COM TIJOLOS CERÂMICOS MACIÇOS, DIMENSÕES INTERNAS: 1,6 X 4,6 X 1,67 M, VOLUME ÚTIL: 8832 L (PARA 84 CONTRIBUINTES). AF_12/2020</t>
  </si>
  <si>
    <t>FILTRO ANAERÓBIO RETANGULAR, EM ALVENARIA COM TIJOLOS CERÂMICOS MACIÇOS, DIMENSÕES INTERNAS: 1,6 X 5,6 X 1,67 M, VOLUME ÚTIL: 10752 L (PARA 103 CONTRIBUINTES). AF_12/2020</t>
  </si>
  <si>
    <t>SUMIDOURO RETANGULAR, EM ALVENARIA COM TIJOLOS CERÂMICOS MACIÇOS, DIMENSÕES INTERNAS: 0,8 X 1,4 X 3,0 M, ÁREA DE INFILTRAÇÃO: 13,2 M² (PARA 5 CONTRIBUINTES). AF_12/2020</t>
  </si>
  <si>
    <t>SUMIDOURO RETANGULAR, EM ALVENARIA COM TIJOLOS CERÂMICOS MACIÇOS, DIMENSÕES INTERNAS: 1,0 X 3,0 X 3,0 M, ÁREA DE INFILTRAÇÃO: 25 M² (PARA 10 CONTRIBUINTES). AF_12/2020</t>
  </si>
  <si>
    <t>SUMIDOURO RETANGULAR, EM ALVENARIA COM TIJOLOS CERÂMICOS MACIÇOS, DIMENSÕES INTERNAS: 1,6 X 3,4 X 3,0 M, ÁREA DE INFILTRAÇÃO: 32,9 M² (PARA 13 CONTRIBUINTES). AF_12/2020</t>
  </si>
  <si>
    <t>SUMIDOURO RETANGULAR, EM ALVENARIA COM TIJOLOS CERÂMICOS MACIÇOS, DIMENSÕES INTERNAS: 1,6 X 5,8 X 3,0 M, ÁREA DE INFILTRAÇÃO: 50 M² (PARA 20 CONTRIBUINTES). AF_12/2020</t>
  </si>
  <si>
    <t>TANQUE SÉPTICO RETANGULAR, EM ALVENARIA COM BLOCOS DE CONCRETO, DIMENSÕES INTERNAS: 1,0 X 2,0 X 1,4 M, VOLUME ÚTIL: 2000 L (PARA 5 CONTRIBUINTES). AF_12/2020</t>
  </si>
  <si>
    <t>TANQUE SÉPTICO RETANGULAR, EM ALVENARIA COM BLOCOS DE CONCRETO, DIMENSÕES INTERNAS: 1,2 X 2,4 X 1,6 M, VOLUME ÚTIL: 3456 L (PARA 13 CONTRIBUINTES). AF_12/2020</t>
  </si>
  <si>
    <t>TANQUE SÉPTICO RETANGULAR, EM ALVENARIA COM BLOCOS DE CONCRETO, DIMENSÕES INTERNAS: 1,4 X 3,2 X 1,8 M, VOLUME ÚTIL: 6272 L (PARA 32 CONTRIBUINTES). AF_12/2020</t>
  </si>
  <si>
    <t>TANQUE SÉPTICO RETANGULAR, EM ALVENARIA COM BLOCOS DE CONCRETO, DIMENSÕES INTERNAS: 1,6 X 4,4 X 1,8 M, VOLUME ÚTIL: 9856 L (PARA 68 CONTRIBUINTES). AF_12/2020</t>
  </si>
  <si>
    <t>TANQUE SÉPTICO RETANGULAR, EM ALVENARIA COM BLOCOS DE CONCRETO, DIMENSÕES INTERNAS: 1,6 X 4,8 X 2,0 M, VOLUME ÚTIL: 12288 L (PARA 86 CONTRIBUINTES). AF_12/2020</t>
  </si>
  <si>
    <t>TANQUE SÉPTICO RETANGULAR, EM ALVENARIA COM BLOCOS DE CONCRETO, DIMENSÕES INTERNAS: 1,6 X 4,6 X 2,4 M, VOLUME ÚTIL: 14720 L (PARA 105 CONTRIBUINTES). AF_12/2020</t>
  </si>
  <si>
    <t>FILTRO ANAERÓBIO RETANGULAR, EM ALVENARIA COM BLOCOS DE CONCRETO, DIMENSÕES INTERNAS: 0,8 X 1,2 X 1,67 M, VOLUME ÚTIL: 1152 L (PARA 5 CONTRIBUINTES). AF_12/2020</t>
  </si>
  <si>
    <t>FILTRO ANAERÓBIO RETANGULAR, EM ALVENARIA COM BLOCOS DE CONCRETO, DIMENSÕES INTERNAS: 1,2 X 1,8 X 1,67 M, VOLUME ÚTIL: 2592 L (PARA 13 CONTRIBUINTES). AF_12/2020</t>
  </si>
  <si>
    <t>FILTRO ANAERÓBIO RETANGULAR, EM ALVENARIA COM BLOCOS DE CONCRETO, DIMENSÕES INTERNAS: 1,4 X 3,0 X 1,67 M, VOLUME ÚTIL: 5040 L (PARA 32 CONTRIBUINTES). AF_12/2020</t>
  </si>
  <si>
    <t>FILTRO ANAERÓBIO RETANGULAR, EM ALVENARIA COM BLOCOS DE CONCRETO, DIMENSÕES INTERNAS: 1,4 X 4,2 X 1,67 M, VOLUME ÚTIL: 7056 L (PARA 67 CONTRIBUINTES). AF_12/2020</t>
  </si>
  <si>
    <t>FILTRO ANAERÓBIO RETANGULAR, EM ALVENARIA COM BLOCOS DE CONCRETO, DIMENSÕES INTERNAS: 1,6 X 4,6 X 1,67 M, VOLUME ÚTIL: 8832 L (PARA 84 CONTRIBUINTES). AF_12/2020</t>
  </si>
  <si>
    <t>FILTRO ANAERÓBIO RETANGULAR, EM ALVENARIA COM BLOCOS DE CONCRETO, DIMENSÕES INTERNAS: 1,6 X 5,6 X 1,67 M, VOLUME ÚTIL: 10752 L (PARA 103 CONTRIBUINTES). AF_12/2020</t>
  </si>
  <si>
    <t>SUMIDOURO RETANGULAR, EM ALVENARIA COM BLOCOS DE CONCRETO, DIMENSÕES INTERNAS: 0,8 X 1,4 X 3,0 M, ÁREA DE INFILTRAÇÃO: 13,2 M² (PARA 5 CONTRIBUINTES). AF_12/2020</t>
  </si>
  <si>
    <t>SUMIDOURO RETANGULAR, EM ALVENARIA COM BLOCOS DE CONCRETO, DIMENSÕES INTERNAS: 1,0 X 3,0 X 3,0 M, ÁREA DE INFILTRAÇÃO: 25 M² (PARA 10 CONTRIBUINTES). AF_12/2020</t>
  </si>
  <si>
    <t>SUMIDOURO RETANGULAR, EM ALVENARIA COM BLOCOS DE CONCRETO, DIMENSÕES INTERNAS: 1,6 X 3,4 X 3,0 M, ÁREA DE INFILTRAÇÃO: 32,9 M² (PARA 13 CONTRIBUINTES). . AF_12/2020</t>
  </si>
  <si>
    <t>SUMIDOURO RETANGULAR, EM ALVENARIA COM BLOCOS DE CONCRETO, DIMENSÕES INTERNAS: 1,6 X 5,8 X 3,0 M, ÁREA DE INFILTRAÇÃO: 50 M² (PARA 20 CONTRIBUINTES). . AF_12/2020</t>
  </si>
  <si>
    <t>CAIXA DE GORDURA ESPECIAL (CAPACIDADE: 312 L - PARA ATÉ 146 PESSOAS SERVIDAS NO PICO), RETANGULAR, EM ALVENARIA COM BLOCOS DE CONCRETO, DIMENSÕES INTERNAS = 0,4X1,2 M, ALTURA INTERNA = 1 M. AF_12/2020</t>
  </si>
  <si>
    <t>CAIXA DE GORDURA PEQUENA (CAPACIDADE: 19 L), CIRCULAR, EM PVC, DIÂMETRO INTERNO= 0,3 M. AF_12/2020</t>
  </si>
  <si>
    <t>CAIXA DE INSPEÇÃO PARA ATERRAMENTO, CIRCULAR, EM POLIETILENO, DIÂMETRO INTERNO = 0,3 M. AF_12/2020</t>
  </si>
  <si>
    <t>TIL (TUBO DE INSPEÇÃO E LIMPEZA) CONDOMINIAL PARA ESGOTO, EM PVC, DN 100 X 100 MM. AF_12/2020</t>
  </si>
  <si>
    <t>TAMPA CIRCULAR PARA ESGOTO E DRENAGEM, EM FERRO FUNDIDO, DIÂMETRO INTERNO = 0,6 M. AF_12/2020</t>
  </si>
  <si>
    <t>TAMPA CIRCULAR PARA ESGOTO E DRENAGEM, EM CONCRETO PRÉ-MOLDADO, DIÂMETRO INTERNO = 0,6 M. AF_12/2020</t>
  </si>
  <si>
    <t>CAIXA ENTERRADA RETENTORA DE AREIA RETANGULAR, EM ALVENARIA COM BLOCOS DE CONCRETO, DIMENSÕES INTERNAS: 1,00 X 1,00 X 1,20 M, EXCLUINDO TAMPÃO. AF_12/2020</t>
  </si>
  <si>
    <t>CAIXA ENTERRADA SEPARADORA DE ÓLEO RETANGULAR, EM ALVENARIA COM BLOCOS DE CONCRETO, DIMENSÕES INTERNAS: 0,6 X 0,6 X 1,00 M, EXCLUINDO TAMPÃO. AF_12/2020</t>
  </si>
  <si>
    <t>CAIXA ENTERRADA SEPARADORA DE ÓLEO RETANGULAR, EM ALVENARIA COM BLOCOS DE CONCRETO, DIMENSÕES INTERNAS: 0,8 X 0,8 X 1,00 M, EXCLUINDO TAMPÃO. AF_12/2020</t>
  </si>
  <si>
    <t>CAIXA ENTERRADA SEPARADORA DE ÓLEO RETANGULAR, EM ALVENARIA COM BLOCOS DE CONCRETO, DIMENSÕES INTERNAS: 1,00 X 1,00 X 1,00 M, EXCLUINDO TAMPÃO. AF_12/2020</t>
  </si>
  <si>
    <t>BOMBA CENTRÍFUGA, MONOFÁSICA, 0,5 CV OU 0,49 HP, HM 6 A 20 M, Q 1,2 A 8,3 M3/H - FORNECIMENTO E INSTALAÇÃO. AF_12/2020</t>
  </si>
  <si>
    <t>BOMBA CENTRÍFUGA, MONOFÁSICA, 0,5 CV OU 0,49 HP, HM 6 A 20 M, Q 1,2 A 8,3 M3/H (NÃO INCLUI O FORNECIMENTO DA BOMBA). AF_12/2020</t>
  </si>
  <si>
    <t>BOMBA CENTRÍFUGA, TRIFÁSICA, 1 CV OU 0,99 HP, HM 14 A 40 M, Q 0,6 A 8,4 M3/H - FORNECIMENTO E INSTALAÇÃO. AF_12/2020</t>
  </si>
  <si>
    <t>BOMBA CENTRÍFUGA, TRIFÁSICA, 1 CV OU 0,99 HP, HM 14 A 40 M, Q 0,6 A 8,4 M3/H (NÃO INCLUI O FORNECIMENTO DA BOMBA). AF_12/2020</t>
  </si>
  <si>
    <t>BOMBA CENTRÍFUGA, TRIFÁSICA, 1,5 CV OU 1,48 HP, HM 10 A 70 M, Q 1,8 A 5,3 M3/H - FORNECIMENTO E INSTALAÇÃO. AF_12/2020</t>
  </si>
  <si>
    <t>BOMBA CENTRÍFUGA, TRIFÁSICA, 1,5 CV OU 1,48 HP, HM 10 A 24 M, Q 6,1 A 21,9 M3/H - FORNECIMENTO E INSTALAÇÃO. AF_12/2020</t>
  </si>
  <si>
    <t>BOMBA CENTRÍFUGA, TRIFÁSICA, 1,5 CV OU 1,48 HP (NÃO INCLUI O FORNECIMENTO DA BOMBA). AF_12/2020</t>
  </si>
  <si>
    <t>BOMBA CENTRÍFUGA, TRIFÁSICA, 3 CV OU 2,96 HP, HM 34 A 40 M, Q 8,6 A 14,8 M3/H - FORNECIMENTO E INSTALAÇÃO. AF_12/2020</t>
  </si>
  <si>
    <t>BOMBA CENTRÍFUGA, TRIFÁSICA, 3 CV OU 2,96 HP, HM 34 A 40 M, Q 8,6 A 14,8 M3/H (NÃO INCLUI O FORNECIMENTO DA BOMBA). AF_12/2020</t>
  </si>
  <si>
    <t>MOTO BOMBA HORIZONTAL ATÉ 10 CV, HM 75 A 80 M, Q 25,4 A 48 (NÃO INCLUI O FORNECIMENTO DA BOMBA). AF_12/2020</t>
  </si>
  <si>
    <t>BOMBA CENTRÍFUGA, TRIFÁSICA, 10 CV OU 9,86 HP, HM 85 A 140 M, Q 4,2 A 14,9 M3/H - FORNECIMENTO E INSTALAÇÃO. AF_12/2020</t>
  </si>
  <si>
    <t>BOMBA CENTRÍFUGA, TRIFÁSICA, 10 CV OU 9,86 HP, HM 85 A 140 M, Q 4,2 A 14,9 M3/H (NÃO INCLUI O FORNECIMENTO DA BOMBA). AF_12/2020</t>
  </si>
  <si>
    <t>INSTALAÇÃO DE QUADRO ELÉTRICO PARA BOMBAS TRIFÁSICAS ATÉ 25 CV (NÃO INCLUI O FORNECIMENTO DO QUADRO). AF_12/2020</t>
  </si>
  <si>
    <t>CHAVE DE BOIA AUTOMÁTICA SUPERIOR/INFERIOR 15A/250V - FORNECIMENTO E INSTALAÇÃO. AF_12/2020</t>
  </si>
  <si>
    <t>MOTO BOMBA HORIZONTAL DE 12,5 A 25 CV, HM 140 M (NÃO INCLUI O FORNECIMENTO DA BOMBA). AF_12/2020</t>
  </si>
  <si>
    <t>ESCAVAÇÃO MECANIZADA DE VALA COM PROF. ATÉ 1,5 M (MÉDIA ENTRE MONTANTE E JUSANTE/UMA COMPOSIÇÃO POR TRECHO), COM ESCAVADEIRA HIDRÁULICA (0,8 M3), LARG. DE 1,5 M A 2,5 M, EM SOLO DE 1A CATEGORIA, EM LOCAIS COM ALTO NÍVEL DE INTERFERÊNCIA. AF_02/2021</t>
  </si>
  <si>
    <t>ESCAVAÇÃO MECANIZADA DE VALA COM PROF. MAIOR QUE 1,5 M ATÉ 3,0 M (MÉDIA ENTRE MONTANTE E JUSANTE/UMA COMPOSIÇÃO POR TRECHO), COM ESCAVADEIRA HIDRÁULICA (0,8 M3/111 HP), LARGURA ATÉ 1,5 M, EM SOLO DE 1A CATEGORIA, EM LOCAIS COM ALTO NÍVEL DE INTERFERÊNCIA. AF_02/2021</t>
  </si>
  <si>
    <t>ESCAVAÇÃO MECANIZADA DE VALA COM PROF. MAIOR QUE 3,0 M ATÉ 4,5 M(MÉDIA ENTRE MONTANTE E JUSANTE/UMA COMPOSIÇÃO POR TRECHO), COM ESCAVADEIRA HIDRÁULICA (0,8 M3/111 HP), LARG. MENOR QUE 1,5 M, EM SOLO DE 1A CATEGORIA, EM LOCAIS COM ALTO NÍVEL DE INTERFERÊNCIA. AF_02/2021</t>
  </si>
  <si>
    <t>ESCAVAÇÃO MECANIZADA DE VALA COM PROF. DE 3,0 M ATÉ 4,5 M(MÉDIA ENTRE MONTANTE E JUSANTE/UMA COMPOSIÇÃO POR TRECHO), COM ESCAVADEIRA HIDRÁULICA (1,2 M3/155 HP), LARG. DE 1,5 M A 2,5 M, EM SOLO DE 1A CATEGORIA, EM LOCAIS COM ALTO NÍVEL DE INTERFERÊNCIA. AF_02/2021</t>
  </si>
  <si>
    <t>ESCAVAÇÃO MECANIZADA DE VALA COM PROF. MAIOR QUE 4,5 M ATÉ 6,0 M(MÉDIA ENTRE MONTANTE E JUSANTE/UMA COMPOSIÇÃO POR TRECHO), COM ESCAVADEIRA HIDRÁULICA (1,2 M3/155 HP), LARG. DE 1,5 M A 2,5 M, EM SOLO DE 1A CATEGORIA, EM LOCAIS COM ALTO NÍVEL DE INTERFERÊNCIA. AF_02/2021</t>
  </si>
  <si>
    <t>ESCAVAÇÃO MECANIZADA DE VALA COM PROF. ATÉ 1,5 M(MÉDIA ENTRE MONTANTE E JUSANTE/UMA COMPOSIÇÃO POR TRECHO), COM ESCAVADEIRA HIDRÁULICA (0,8 M3), LARG. DE 1,5M A 2,5 M, EM SOLO DE 1A CATEGORIA, LOCAIS COM BAIXO NÍVEL DE INTERFERÊNCIA. AF_02/2021</t>
  </si>
  <si>
    <t>ESCAVAÇÃO MECANIZADA DE VALA COM PROF. MAIOR QUE 1,5 M E ATÉ 3,0 M(MÉDIA ENTRE MONTANTE E JUSANTE/UMA COMPOSIÇÃO POR TRECHO), COM ESCAVADEIRA HIDRÁULICA (0,8 M3/111 HP), LARG. MENOR QUE 1,5 M, EM SOLO DE 1A CATEGORIA, LOCAIS COM BAIXO NÍVEL DE INTERFERÊNCIA. AF_02/2021</t>
  </si>
  <si>
    <t>ESCAVAÇÃO MECANIZADA DE VALA COM PROF. MAIOR QUE 3,0 M ATÉ 4,5 M (MÉDIA ENTRE MONTANTE E JUSANTE/UMA COMPOSIÇÃO POR TRECHO), COM ESCAVADEIRA HIDRÁULICA (0,8 M3/111 HP), LARG. MENOR QUE 1,5 M, EM SOLO DE 1A CATEGORIA, LOCAIS COM BAIXO NÍVEL DE INTERFERÊNCIA. AF_02/2021</t>
  </si>
  <si>
    <t>ESCAVAÇÃO MECANIZADA DE VALA COM PROF. MAIOR QUE 3,0 M ATÉ 4,5 M (MÉDIA ENTRE MONTANTE E JUSANTE/UMA COMPOSIÇÃO POR TRECHO), COM ESCAVADEIRA HIDRÁULICA (1,2 M3/155 HP), LARG. DE 1,5 M A 2,5 M, EM SOLO DE 1A CATEGORIA, LOCAIS COM BAIXO NÍVEL DE INTERFERÊNCIA. AF_02/2021</t>
  </si>
  <si>
    <t>ESCAVAÇÃO MECANIZADA DE VALA COM PROF. MAIOR QUE 4,5 M ATÉ 6,0 M (MÉDIA ENTRE MONTANTE E JUSANTE/UMA COMPOSIÇÃO POR TRECHO), COM ESCAVADEIRA HIDRÁULICA (1,2 M3/155 HP), LARG. DE 1,5 M A 2,5 M, EM SOLO DE 1A CATEGORIA, LOCAIS COM BAIXO NÍVEL DE INTERFERÊNCIA. AF_02/2021</t>
  </si>
  <si>
    <t>ESCAVAÇÃO MECANIZADA DE VALA COM PROF. ATÉ 1,5 M (MÉDIA ENTRE MONTANTE E JUSANTE/UMA COMPOSIÇÃO POR TRECHO), COM RETROESCAVADEIRA (0,26 M3/88 HP), LARG. MENOR QUE 0,8 M, EM SOLO DE 1A CATEGORIA, EM LOCAIS COM ALTO NÍVEL DE INTERFERÊNCIA. AF_02/2021</t>
  </si>
  <si>
    <t>ESCAVAÇÃO MECANIZADA DE VALA COM PROF. ATÉ 1,5 M (MÉDIA ENTRE MONTANTE E JUSANTE/UMA COMPOSIÇÃO POR TRECHO), COM RETROESCAVADEIRA (0,26 M3/88 HP), LARG. DE 0,8 M A 1,5 M, EM SOLO DE 1A CATEGORIA, EM LOCAIS COM ALTO NÍVEL DE INTERFERÊNCIA. AF_02/2021</t>
  </si>
  <si>
    <t>ESCAVAÇÃO MECANIZADA DE VALA COM PROF. MAIOR QUE 1,5 M ATÉ 3,0 M (MÉDIA ENTRE MONTANTE E JUSANTE/UMA COMPOSIÇÃO POR TRECHO), COM RETROESCAVADEIRA (0,26 M3/88 HP), LARG. MENOR QUE 0,8 M, EM SOLO DE 1A CATEGORIA, EM LOCAIS COM ALTO NÍVEL DE INTERFERÊNCIA.AF_02/2021</t>
  </si>
  <si>
    <t>ESCAVAÇÃO MECANIZADA DE VALA COM PROF. MAIOR QUE 1,5 M ATÉ 3,0 M (MÉDIA ENTRE MONTANTE E JUSANTE/UMA COMPOSIÇÃO POR TRECHO), COM RETROESCAVADEIRA (0,26 M3/ POTÊNCIA:88 HP), LARGURA DE 0,8 M A 1,5 M, EM SOLO DE 1A CATEGORIA, EM LOCAIS COM ALTO NÍVEL DE INTERFERÊNCIA. AF_02/2021</t>
  </si>
  <si>
    <t>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AF_02/2021</t>
  </si>
  <si>
    <t>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AF_02/2021</t>
  </si>
  <si>
    <t>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AF_02/2021</t>
  </si>
  <si>
    <t>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AF_02/2021</t>
  </si>
  <si>
    <t>ESCAVAÇÃO MANUAL DE VALA COM PROFUNDIDADE MENOR OU IGUAL A 1,30 M. AF_02/2021</t>
  </si>
  <si>
    <t>ESCAVAÇÃO MECANIZADA DE VALA COM PROF. ATÉ 1,5 M (MÉDIA ENTRE MONTANTE E JUSANTE/UMA COMPOSIÇÃO POR TRECHO), COM ESCAVADEIRA HIDRÁULICA (0,8 M3/111 HP), LARG. MENOR QUE  1,5 M, EM SOLO DE 1A CATEGORIA, EM LOCAIS COM ALTO NÍVEL DE INTERFERÊNCIA. AF_02/2021</t>
  </si>
  <si>
    <t>ESCAVAÇÃO MECANIZADA DE VALA COM PROF. MAIOR QUE  4,5 M ATÉ 6,0 M (MÉDIA ENTRE MONTANTE E JUSANTE/UMA COMPOSIÇÃO POR TRECHO), COM ESCAVADEIRA HIDRÁULICA (0,8 M3/111 H P), LARG. MENOR QUE 1,5 M, EM SOLO DE 1A CATEGORIA, EM LOCAIS COM ALTO NÍVEL DE INTERFERÊNCIA. AF_02/2021</t>
  </si>
  <si>
    <t>ESCAVAÇÃO MECANIZADA DE VALA COM PROF. MAIOR QUE 1,50 M ATÉ 3,0 M (MÉDIA ENTRE MONTANTE E JUSANTE/UMA COMPOSIÇÃO POR TRECHO), COM ESCAVADEIRA HIDRÁULICA (1,2 M3/155 HP), LARG. DE 1,5 M A 2,5 M, EM SOLO DE 1A CATEGORIA, EM LOCAIS COM ALTO NÍVEL DE INTERFERÊNCIA. AF_02/2021</t>
  </si>
  <si>
    <t>ESCAVAÇÃO MECANIZADA DE VALA COM PROF. ATÉ 1,5 M (MÉDIA ENTRE MONTANTE E JUSANTE/UMA COMPOSIÇÃO POR TRECHO), COM ESCAVADEIRA HIDRÁULICA (0,8 M3/111 HP),LARG. MENOR QUE 1,5 M, EM SOLO DE 1A CATEGORIA, LOCAIS COM BAIXO NÍVEL DE INTERFERÊNCIA. AF_02/2021</t>
  </si>
  <si>
    <t>ESCAVAÇÃO MECANIZADA DE VALA COM PROF. MAIOR QUE 4,5 M ATÉ 6,0 M (MÉDIA ENTRE MONTANTE E JUSANTE/UMA COMPOSIÇÃO POR TRECHO),COM ESCAVADEIRA HIDRÁULICA (0,8 M3/111 HP), LARG. MENOR QUE 1,5 M, EM SOLO DE 1A CATEGORIA, LOCAIS COM BAIXO NÍVEL DE INTERFERÊNCIA. AF_02/2021</t>
  </si>
  <si>
    <t>ESCAVAÇÃO MECANIZADA DE VALA COM PROF. MAIOR QUE 1,5 M ATÉ 3,0 M (MÉDIA ENTRE MONTANTE E JUSANTE/UMA COMPOSIÇÃO POR TRECHO),COM ESCAVADEIRA HIDRÁULICA (1,2 M3/155 HP),LARG. DE 1,5 M A 2,5 M, EM SOLO DE 1A CATEGORIA, LOCAIS COM BAIXO NÍVEL DE INTERFERÊNCIA. AF_02/2021</t>
  </si>
  <si>
    <t>ESCAVAÇÃO MECANIZADA DE VALA COM PROF. ATÉ 1,5 M (MÉDIA ENTRE MONTANTE E JUSANTE/UMA COMPOSIÇÃO POR TRECHO), COM ESCAVADEIRA HIDRÁULICA (0,8 M3/111 HP),LARG. MENOR QUE 1,5 M, EM SOLO DE MOLE, EM LOCAIS COM ALTO NÍVEL DE INTERFERÊNCIA. AF_02/2021</t>
  </si>
  <si>
    <t>ESCAVAÇÃO MECANIZADA DE VALA COM PROF. ATÉ 1,5 M (MÉDIA ENTRE MONTANTE E JUSANTE/UMA COMPOSIÇÃO POR TRECHO), COM ESCAVADEIRA HIDRÁULICA (0,8 M3/111 HP), LARG. DE 1,5 M A 2,5 M, EM SOLO MOLE, EM LOCAIS COM ALTO NÍVEL DE INTERFERÊNCIA. AF_02/2021</t>
  </si>
  <si>
    <t>ESCAVAÇÃO MECANIZADA DE VALA COM PROF. MAIOR QUE 1,5 M ATÉ 3,0 M (MÉDIA ENTRE MONTANTE E JUSANTE/UMA COMPOSIÇÃO POR TRECHO), COM ESCAVADEIRA HIDRÁULICA (0,8 M3/111 HP), LARGURA ATÉ 1,5 M, EM SOLO MOLE, EM LOCAIS COM ALTO NÍVEL DE INTERFERÊNCIA. AF_02/2021</t>
  </si>
  <si>
    <t>ESCAVAÇÃO MECANIZADA DE VALA COM PROF. MAIOR QUE 3,0 M ATÉ 4,5 M (MÉDIA ENTRE MONTANTE E JUSANTE/UMA COMPOSIÇÃO POR TRECHO), COM ESCAVADEIRA HIDRÁULICA (0,8 M3/111 HP), LARG. MENOR QUE 1,5 M, EM SOLO  MOLE, EM LOCAIS COM ALTO NÍVEL DE INTERFERÊNCIA. AF_02/2021</t>
  </si>
  <si>
    <t>ESCAVAÇÃO MECANIZADA DE VALA COM PROF. MAIOR QUE 1,5 M ATÉ 3,0 M (MÉDIA ENTRE MONTANTE E JUSANTE/UMA COMPOSIÇÃO POR TRECHO),COM ESCAVADEIRA HIDRÁULICA (1,2 M3/155 HP),LARG. DE 1,5 M A 2,5 M, EM SOLO MOLE, EM LOCAIS COM ALTO NÍVEL DE INTERFERÊNCIA. AF_02/2021</t>
  </si>
  <si>
    <t>ESCAVAÇÃO MECANIZADA DE VALA COM PROF. DE 3,0 M ATÉ 4,5 M (MÉDIA ENTRE MONTANTE E JUSANTE/UMA COMPOSIÇÃO POR TRECHO), COM ESCAVADEIRA HIDRÁULICA (1,2 M3/155 HP), LARG. DE 1,5 M A 2,5 M, EM SOLO MOLE, EM LOCAIS COM ALTO NÍVEL DE INTERFERÊNCIA. AF_02/2021</t>
  </si>
  <si>
    <t>ESCAVAÇÃO MECANIZADA DE VALA COM PROF. MAIOR QUE 4,5 M ATÉ 6,0 M (MÉDIA ENTRE MONTANTE E JUSANTE/UMA COMPOSIÇÃO POR TRECHO), COM ESCAVADEIRA HIDRÁULICA (1,2 M3/155 HP), LARG. DE 1,5 M A 2,5 M, EM SOLO MOLE , EM LOCAIS COM ALTO NÍVEL DE INTERFERÊNCIA. AF_02/2021</t>
  </si>
  <si>
    <t>ESCAVAÇÃO MECANIZADA DE VALA COM PROF. ATÉ 1,5 M (MÉDIA ENTRE MONTANTE E JUSANTE/UMA COMPOSIÇÃO POR TRECHO), COM ESCAVADEIRA HIDRÁULICA (0,8 M3/111 HP),LARG. MENOR QUE 1,5 M, EM SOLO MOLE, LOCAIS COM BAIXO NÍVEL DE INTERFERÊNCIA. AF_02/2021</t>
  </si>
  <si>
    <t>ESCAVAÇÃO MECANIZADA DE VALA COM PROF. ATÉ 1,5 M (MÉDIA ENTRE MONTANTE E JUSANTE/UMA COMPOSIÇÃO POR TRECHO), COM ESCAVADEIRA HIDRÁULICA (0,8 M3/111 HP), LARG. DE 1,5 M A 2,5 M, EM SOLO MOLE, LOCAIS COM BAIXO NÍVEL DE INTERFERÊNCIA. AF_02/2021</t>
  </si>
  <si>
    <t>ESCAVAÇÃO MECANIZADA DE VALA COM PROF. MAIOR QUE 1,5 M E ATÉ 3,0 M (MÉDIA ENTRE MONTANTE E JUSANTE/UMA COMPOSIÇÃO POR TRECHO), COM ESCAVADEIRA HIDRÁULICA (0,8 M3/111 HP), LARG. MENOR QUE 1,5 M, EM SOLO MOLE, LOCAIS COM BAIXO NÍVEL DE INTERFERÊNCIA. AF_02/2021</t>
  </si>
  <si>
    <t>ESCAVAÇÃO MECANIZADA DE VALA COM PROF.MAIOR QUE 3,0 M ATÉ 4,5 M (MÉDIA ENTRE MONTANTE E JUSANTE/UMA COMPOSIÇÃO POR TRECHO), COM ESCAVADEIRA HIDRÁULICA (0,8 M3/111 HP), LARG. MENOR QUE 1,5 M, EM SOLO MOLE, LOCAIS COM BAIXO NÍVEL DE INTERFERÊNCIA. AF_02/2021</t>
  </si>
  <si>
    <t>ESCAVAÇÃO MECANIZADA DE VALA COM PROF. MAIOR QUE 4,5 M ATÉ 6,0 M (MÉDIA ENTRE MONTANTE E JUSANTE/UMA COMPOSIÇÃO POR TRECHO),COM ESCAVADEIRA HIDRÁULICA (0,8 M3/111 HP), LARG. MENOR QUE 1,5 M, EM SOLO MOLE, LOCAIS COM BAIXO NÍVEL DE INTERFERÊNCIA. AF_02/2021</t>
  </si>
  <si>
    <t>ESCAVAÇÃO MECANIZADA DE VALA COM PROF. MAIOR QUE 1,5 M ATÉ 3,0 M (MÉDIA ENTRE MONTANTE E JUSANTE/UMA COMPOSIÇÃO POR TRECHO),COM ESCAVADEIRA HIDRÁULICA (1,2 M3/155 HP), LARG. DE 1,5 M A 2,5 M, EM SOLO MOLE, LOCAIS COM BAIXO NÍVEL DE INTERFERÊNCIA. AF_02/2021</t>
  </si>
  <si>
    <t>ESCAVAÇÃO MECANIZADA DE VALA COM PROF. MAIOR QUE 3,0 M ATÉ 4,5 M (MÉDIA ENTRE MONTANTE E JUSANTE/UMA COMPOSIÇÃO POR TRECHO), COM ESCAVADEIRA HIDRÁULICA (1,2 M3/155 HP), LARG. DE 1,5 M A 2,5 M, EM SOLO MOLE, LOCAIS COM BAIXO NÍVEL DE INTERFERÊNCIA. AF_02/2021</t>
  </si>
  <si>
    <t>ESCAVAÇÃO MECANIZADA DE VALA COM PROF. MAIOR QUE 4,5 M ATÉ 6,0 M (MÉDIA ENTRE MONTANTE E JUSANTE/UMA COMPOSIÇÃO POR TRECHO), COM ESCAVADEIRA HIDRÁULICA (1,2 M3/155 HP), LARG. DE 1,5 M A 2,5 M, EM SOLO MOLE, LOCAIS COM BAIXO NÍVEL DE INTERFERÊNCIA. AF_02/2021</t>
  </si>
  <si>
    <t>ESCAVAÇÃO MECANIZADA DE VALA COM PROF. ATÉ 1,5 M (MÉDIA ENTRE MONTANTE E JUSANTE/UMA COMPOSIÇÃO POR TRECHO), COM RETROESCAVADEIRA (0,26 M3/88 HP), LARG. MENOR QUE 0,8 M, EM SOLO MOLE, EM LOCAIS COM ALTO NÍVEL DE INTERFERÊNCIA. AF_02/2021</t>
  </si>
  <si>
    <t>ESCAVAÇÃO MECANIZADA DE VALA COM PROF. ATÉ 1,5 M (MÉDIA ENTRE MONTANTE E JUSANTE/UMA COMPOSIÇÃO POR TRECHO), COM RETROESCAVADEIRA (0,26 M3/88 HP), LARG. DE 0,8 M A 1,5 M, EM SOLO MOLE, EM LOCAIS COM ALTO NÍVEL DE INTERFERÊNCIA. AF_02/2021</t>
  </si>
  <si>
    <t>ESCAVAÇÃO MECANIZADA DE VALA COM PROF. MAIOR QUE 1,5 M ATÉ 3,0 M (MÉDIA ENTRE MONTANTE E JUSANTE/UMA COMPOSIÇÃO POR TRECHO), COM RETROESCAVADEIRA (0,26 M3/88 HP), LARG. MENOR QUE 0,8 M, EM SOLO MOLE, EM LOCAIS COM ALTO NÍVEL DE INTERFERÊNCIA. AF_02/2021</t>
  </si>
  <si>
    <t>ESCAVAÇÃO MECANIZADA DE VALA COM PROF. MAIOR QUE 1,5 M ATÉ 3,0 M (MÉDIA ENTRE MONTANTE E JUSANTE/UMA COMPOSIÇÃO POR TRECHO), COM RETROESCAVADEIRA (0,26 M3/ 88 HP), LARG. DE 0,8 M A 1,5 M, EM SOLO MOLE, EM LOCAIS COM ALTO NÍVEL DE INTERFERÊNCIA. AF_02/2021</t>
  </si>
  <si>
    <t>ESCAVAÇÃO MECANIZADA DE VALA COM PROF. ATÉ 1,5 M (MÉDIA ENTRE MONTANTE E JUSANTE/UMA COMPOSIÇÃO POR TRECHO) COM RETROESCAVADEIRA (0,26 M3 /88 HP), LARG. MENOR  QUE 0,8 M, EM SOLO MOLE, LOCAIS COM BAIXO NÍVEL DE NTERFERÊNCIA.  AF_02/2021</t>
  </si>
  <si>
    <t>ESCAVAÇÃO MECANIZADA DE VALA COM PROF. ATÉ 1,5 M (MÉDIA ENTRE MONTANTE E JUSANTE/UMA COMPOSIÇÃO POR TRECHO) COM RETROESCAVADEIRA (0,26 M3 / 88 HP), LARG. DE 0,8 M A 1,5 M, EM SOLO MOLE, LOCAIS COM BAIXO NÍVEL DE INTERFERÊNCIA. AF_02/2021</t>
  </si>
  <si>
    <t>ESCAVAÇÃO MECANIZADA DE VALA COM PROF. MAIOR QUE 1,5 M ATÉ 3,0 M (MÉDIA ENTRE MONTANTE E JUSANTE/UMA COMPOSIÇÃO POR TRECHO) COM RETROESCAVADEIRA (0,26 M3 /88 HP),LARG. MENOR QUE 0,8 M, EM SOLO MOLE, LOCAIS COM BAIXO NÍVEL DE INTERFERÊNCIA. AF_02/2021</t>
  </si>
  <si>
    <t>ESCAVAÇÃO MECANIZADA DE VALA COM PROF. MAIOR QUE 1,5 M ATÉ 3,0 M (MÉDIA ENTRE MONTANTE E JUSANTE/UMA COMPOSIÇÃO POR TRECHO) COM RETROESCAVADEIRA (0,26 M3 / 88 HP), LARG. DE 0,8 M A 1,5 M, EM SOLO MOLE, LOCAIS COM BAIXO NÍVEL DE INTERFERÊNCIA. AF_02/2021</t>
  </si>
  <si>
    <t>ESCAVAÇÃO MECANIZADA DE VALA COM PROF. ATÉ 1,5 M (MÉDIA ENTRE MONTANTE E JUSANTE/UMA COMPOSIÇÃO POR TRECHO), COM ESCAVADEIRA HIDRÁULICA (0,8 M3/111 HP),LARG. ATÉ 1,5 M, EM SOLO DE 2A CATEGORIA, EM LOCAIS COM ALTO NÍVEL DE INTERFERÊNCIA.  AF_02/2021</t>
  </si>
  <si>
    <t>ESCAVAÇÃO MECANIZADA DE VALA COM PROF. ATÉ 1,5 M (MÉDIA ENTRE MONTANTE E JUSANTE/UMA COMPOSIÇÃO POR TRECHO), COM ESCAVADEIRA HIDRÁULICA (0,8 M3/111 HP), LARG. DE 1,5 M A 2,5 M, EM SOLO DE 2A CATEGORIA, EM LOCAIS COM ALTO NÍVEL DE INTERFERÊNCIA.  AF_02/2021</t>
  </si>
  <si>
    <t>ESCAVAÇÃO MECANIZADA DE VALA COM PROF. MAIOR QUE 1,5 M ATÉ 3,0 M (MÉDIA ENTRE MONTANTE E JUSANTE/UMA COMPOSIÇÃO POR TRECHO), COM ESCAVADEIRA HIDRÁULICA (0,8 M3/111 HP), LARG. ATÉ 1,5 M, EM SOLO DE 2A CATEGORIA, EM LOCAIS COM ALTO NÍVEL DE INTERFERÊNCIA.AF_02/2021</t>
  </si>
  <si>
    <t>ESCAVAÇÃO MECANIZADA DE VALA COM PROF. MAIOR QUE 3,0 M ATÉ 4,5 M (MÉDIA ENTRE MONTANTE E JUSANTE/UMA COMPOSIÇÃO POR TRECHO), COM ESCAVADEIRA HIDRÁULICA (0,8 M3/111 HP), LARG. MENOR QUE 1,5 M, EM SOLO DE 2A CATEGORIA, EM LOCAIS COM ALTO NÍVEL DE INTERFERÊNCIA.  AF_02/2021</t>
  </si>
  <si>
    <t>ESCAVAÇÃO MECANIZADA DE VALA COM PROF.MAIOR QUE 4,5 M ATÉ 6,0 M (MÉDIA ENTRE MONTANTE E JUSANTE/UMA COMPOSIÇÃO POR TRECHO),COM ESCAVADEIRA HIDRÁULICA (0,8 M3/111 HP), LARG. MENOR QUE 1,5 M, EM SOLO DE 2A CATEGORIA, EM LOCAIS COM ALTO NÍVEL DE INTERFERÊNCIA. AF_02/2021</t>
  </si>
  <si>
    <t>ESCAVAÇÃO MECANIZADA DE VALA COM PROF. MAIOR QUE 1,5 M ATÉ 3,0 M (MÉDIA ENTRE MONTANTE E JUSANTE/UMA COMPOSIÇÃO POR TRECHO),COM ESCAVADEIRA HIDRÁULICA (1,2 M3/155 HP),LARG. DE 1,5 M A 2,5 M, EM SOLO DE 2A CATEGORIA, EM LOCAIS COM ALTO NÍVEL DE INTERFERÊNCIA.  AF_02/2021</t>
  </si>
  <si>
    <t>ESCAVAÇÃO MECANIZADA DE VALA COM PROF. DE 3,0 M ATÉ 4,5 M (MÉDIA ENTRE MONTANTE E JUSANTE/UMA COMPOSIÇÃO POR TRECHO), COM ESCAVADEIRA HIDRÁULICA (1,2 M3/155 HP), LARG. DE 1,5 M A 2,5 M, EM SOLO DE 2A CATEGORIA, EM LOCAIS COM ALTO NÍVEL DE INTERFERÊNCIA.AF_02/2021</t>
  </si>
  <si>
    <t>ESCAVAÇÃO MECANIZADA DE VALA COM PROF. MAIOR QUE 4,5 M ATÉ 6,0 M (MÉDIA ENTRE MONTANTE E JUSANTE/UMA COMPOSIÇÃO POR TRECHO), COM ESCAVADEIRA HIDRÁULICA (1,2 M3/155 HP), LARG. DE 1,5 M A 2,5 M, EM SOLO DE 2A CATEGORIA, EM LOCAIS COM ALTO NÍVEL DE INTERFERÊNCIA. AF_02/2021</t>
  </si>
  <si>
    <t>ESCAVAÇÃO MECANIZADA DE VALA COM PROF. ATÉ 1,5 M (MÉDIA ENTRE MONTANTE E JUSANTE/UMA COMPOSIÇÃO POR TRECHO),COM ESCAVADEIRA HIDRÁULICA (0,8 M3/111 HP), LARG. MENOR QUE 1,5 M, EM SOLO DE 2A CATEGORIA, LOCAIS COM BAIXO NÍVEL DE INTERFERÊNCIA. AF_02/2021</t>
  </si>
  <si>
    <t>ESCAVAÇÃO MECANIZADA DE VALA COM PROF. ATÉ 1,5 M (MÉDIA ENTRE MONTANTE E JUSANTE/UMA COMPOSIÇÃO POR TRECHO), COM ESCAVADEIRA HIDRÁULICA (0,8 M3/111 HP), LARG. DE 1,5 M A 2,5 M, EM SOLO DE 2A CATEGORIA, LOCAIS COM BAIXO NÍVEL DE INTERFERÊNCIA. AF_02/2021</t>
  </si>
  <si>
    <t>ESCAVAÇÃO MECANIZADA DE VALA COM PROF. MAIOR QUE 1,5 M E ATÉ 3,0 M (MÉDIA ENTRE MONTANTE E JUSANTE/UMA COMPOSIÇÃO POR TRECHO), COM ESCAVADEIRA HIDRÁULICA (0,8 M3/111 HP), LARG. MENOR QUE 1,5 M, EM SOLO DE 2A CATEGORIA, LOCAIS COM BAIXO NÍVEL DE INTERFERÊNCIA. AF_02/2021</t>
  </si>
  <si>
    <t>ESCAVAÇÃO MECANIZADA DE VALA COM PROF.MAIOR QUE 3,0 M ATÉ 4,5 M (MÉDIA ENTRE MONTANTE E JUSANTE/UMA COMPOSIÇÃO POR TRECHO), COM ESCAVADEIRA HIDRÁULICA (0,8 M3/111 HP), LARG. MENOR QUE 1,5 M, EM SOLO DE 2A CATEGORIA, LOCAIS COM BAIXO NÍVEL DE INTERFERÊNCIA. AF_02/2021</t>
  </si>
  <si>
    <t>ESCAVAÇÃO MECANIZADA DE VALA COM PROF.MAIOR QUE 4,5 M ATÉ 6,0 M (MÉDIA ENTRE MONTANTE E JUSANTE/UMA COMPOSIÇÃO POR TRECHO),COM ESCAVADEIRA HIDRÁULICA (0,8 M3/111 HP), LARG. MENOR QUE 1,5 M, EM SOLO DE 2A CATEGORIA, EM LOCAIS COM BAIXO NÍVEL DE INTERFERÊNCIA. AF_02/2021</t>
  </si>
  <si>
    <t>ESCAVAÇÃO MECANIZADA DE VALA COM PROF. MAIOR QUE 1,5 M ATÉ 3,0 M (MÉDIA ENTRE MONTANTE E JUSANTE/UMA COMPOSIÇÃO POR TRECHO),COM ESCAVADEIRA HIDRÁULICA (1,2 M3/155 HP),LARG. DE 1,5 M A 2,5 M, EM SOLO DE 2A CATEGORIA, LOCAIS COM BAIXO NÍVEL DE INTERFERÊNCIA. AF_02/2021</t>
  </si>
  <si>
    <t>ESCAVAÇÃO MECANIZADA DE VALA COM PROF. MAIOR QUE 3,0 M ATÉ 4,5 M (MÉDIA ENTRE MONTANTE E JUSANTE/UMA COMPOSIÇÃO POR TRECHO), COM ESCAVADEIRA HIDRÁULICA (1,2 M3/155 HP), LARG. DE 1,5 M A 2,5 M, EM SOLO DE 2A CATEGORIA, LOCAIS COM BAIXO NÍVEL DE INTERFERÊNCIA. AF_02/2021</t>
  </si>
  <si>
    <t>ESCAVAÇÃO MECANIZADA DE VALA COM PROF. MAIOR QUE 4,5 M ATÉ 6,0 M (MÉDIA ENTRE MONTANTE E JUSANTE/UMA COMPOSIÇÃO POR TRECHO), COM ESCAVADEIRA HIDRÁULICA (1,2 M3/155 HP), LARG. DE 1,5 M A 2,5 M, EM SOLO DE 2A CATEGORIA, LOCAIS COM BAIXO NÍVEL DE INTERFERÊNCIA. AF_02/2021</t>
  </si>
  <si>
    <t>ESCAVAÇÃO MECANIZADA DE VALA COM PROF. ATÉ 1,5 M (MÉDIA ENTRE MONTANTE E JUSANTE/UMA COMPOSIÇÃO POR TRECHO), COM RETROESCAVADEIRA (0,26 M3/88 HP), LARG. MENOR QUE 0,8 M, EM SOLO DE 2A CATEGORIA, EM LOCAIS COM ALTO NÍVEL DE INTERFERÊNCIA. AF_02/2021</t>
  </si>
  <si>
    <t>ESCAVAÇÃO MECANIZADA DE VALA COM PROF. ATÉ 1,5 M (MÉDIA ENTRE MONTANTE E JUSANTE/UMA COMPOSIÇÃO POR TRECHO), COM RETROESCAVADEIRA (0,26 M3/88 HP), LARG. DE 0,8 M A 1,5 M, EM SOLO DE 2A CATEGORIA, EM LOCAIS COM ALTO NÍVEL DE INTERFERÊNCIA. AF_02/2021</t>
  </si>
  <si>
    <t>ESCAVAÇÃO MECANIZADA DE VALA COM PROF. MAIOR QUE 1,5 M ATÉ 3,0 M (MÉDIA ENTRE MONTANTE E JUSANTE/UMA COMPOSIÇÃO POR TRECHO), COM RETROESCAVADEIRA (0,26 M3/88 HP), LARG. MENOR QUE 0,8 M, EM SOLO DE 2A CATEGORIA, EM LOCAIS COM ALTO NÍVEL DE INTERFERÊNCIA.AF_02/2021</t>
  </si>
  <si>
    <t>ESCAVAÇÃO MECANIZADA DE VALA COM PROF. MAIOR QUE 1,5 M ATÉ 3,0 M (MÉDIA ENTRE MONTANTE E JUSANTE/UMA COMPOSIÇÃO POR TRECHO), COM RETROESCAVADEIRA (0,26 M3/88 HP), LARG. DE 0,8 M A 1,5 M, EM SOLO DE 2ª CATEGORIA, EM LOCAIS COM ALTO NÍVEL DE INTERFERÊNCIA.AF_02/2021</t>
  </si>
  <si>
    <t>ESCAVAÇÃO MECANIZADA DE VALA COM PROF. ATÉ 1,5 M (MÉDIA ENTRE MONTANTE E JUSANTE/UMA COMPOSIÇÃO POR TRECHO) COM RETROESCAVADEIRA (0,26 M3/88 HP), LARGURA MENOR  QUE 0,8 M, EM SOLO DE 2A CATEGORIA, EM LOCAIS COM BAIXO NÍVEL DE NTERFERÊNCIA. AF_02/2021</t>
  </si>
  <si>
    <t>ESCAVAÇÃO MECANIZADA DE VALA COM PROF. ATÉ 1,5 M (MÉDIA ENTRE MONTANTE E JUSANTE/UMA COMPOSIÇÃO POR TRECHO) COM RETROESCAVADEIRA (0,26 M3 /88 HP), LARG. DE 0,8 M A 1,5 M, EM SOLO DE 2A CATEGORIA, EM LOCAIS COM BAIXO NÍVEL DE INTERFERÊNCIA. AF_02/2021</t>
  </si>
  <si>
    <t>ESCAVAÇÃO MECANIZADA DE VALA COM PROF. MAIOR QUE 1,5 M ATÉ 3,0 M (MÉDIA ENTRE MONTANTE E JUSANTE/UMA COMPOSIÇÃO POR TRECHO) COM RETROESCAVADEIRA (0,26 M3/ 88 HP),LARG. MENOR QUE 0,8 M, EM SOLO DE 2ª CATEGORIA, EM LOCAIS COM BAIXO NÍVEL DE INTERFERÊNCIA.AF_02/2021</t>
  </si>
  <si>
    <t>ESCAVAÇÃO MECANIZADA DE VALA COM PROF. MAIOR QUE 1,5 M ATÉ 3,0 M (MÉDIA ENTRE MONTANTE E JUSANTE/UMA COMPOSIÇÃO POR TRECHO) COM RETROESCAVADEIRA (0,26 M3 / 88 HP), LARG. DE 0,8 M A 1,5 M, EM SOLO DE 2ª CATEGORIA, EM LOCAIS COM BAIXO NÍVEL DE INTERFERÊNCIA. AF_02/2021</t>
  </si>
  <si>
    <t>DIVISÓRIA FIXA EM VIDRO TEMPERADO 10 MM, SEM ABERTURA. AF_01/2021</t>
  </si>
  <si>
    <t>DIVISORIA SANITÁRIA, TIPO CABINE, EM GRANITO CINZA POLIDO, ESP = 3CM, ASSENTADO COM ARGAMASSA COLANTE AC III-E, EXCLUSIVE FERRAGENS. AF_01/2021</t>
  </si>
  <si>
    <t>DIVISORIA SANITÁRIA, TIPO CABINE, EM MÁRMORE BRANCO POLIDO, ESP = 3CM, ASSENTADO COM ARGAMASSA COLANTE AC III-E, EXCLUSIVE FERRAGENS. AF_01/2021</t>
  </si>
  <si>
    <t>TAPA VISTA DE MICTÓRIO EM GRANITO CINZA POLIDO, ESP = 3CM, ASSENTADO COM ARGAMASSA COLANTE AC III-E . AF_01/2021</t>
  </si>
  <si>
    <t>TAPA VISTA DE MICTÓRIO EM MÁRMORE BRANCO POLIDO, ESP = 3CM, ASSENTADO COM ARGAMASSA COLANTE AC III-E . AF_01/2021</t>
  </si>
  <si>
    <t>DIVISORIA SANITÁRIA, TIPO CABINE, EM PAINEL DE GRANILITE, ESP = 3CM, ASSENTADO COM ARGAMASSA COLANTE AC III-E, EXCLUSIVE FERRAGENS. AF_01/2021</t>
  </si>
  <si>
    <t>TAPA VISTA DE MICTÓRIO EM PAINEL DE GRANILITE, ESP = 3CM, ASSENTADO COM ARGAMASSA COLANTE AC III-E . AF_01/2021</t>
  </si>
  <si>
    <t>EXECUÇÃO DE TAPA BURACO COM APLICAÇÃO DE CONCRETO ASFÁLTICO (USINAGEM PRÓPRIA) E PINTURA DE LIGAÇÃO. AF_12/2020</t>
  </si>
  <si>
    <t>EXECUÇÃO DE TAPA BURACO COM APLICAÇÃO DE PRÉ MISTURADO A FRIO (USINAGEM PRÓPRIA) E PINTURA DE LIGAÇÃO. AF_12/2020</t>
  </si>
  <si>
    <t>EXECUÇÃO DE TAPA BURACO COM APLICAÇÃO DE CONCRETO ASFÁLTICO (AQUISIÇÃO EM USINA) E PINTURA DE LIGAÇÃO. AF_12/2020</t>
  </si>
  <si>
    <t>EXECUÇÃO DE PINTURA DE LIGAÇÃO COM EMULSÃO ASFÁLTICA RR-2C, PARA O FECHAMENTO DE VALAS. AF_12/2020</t>
  </si>
  <si>
    <t>EXECUÇÃO DE PAVIMENTO DE CONCRETO SIMPLES (PCS), FCK = 40 MPA, CAMADA COM ESPESSURA DE 15,0 CM. AF_11/2017</t>
  </si>
  <si>
    <t>EXECUÇÃO DE PAVIMENTO DE CONCRETO SIMPLES (PCS), FCK = 40 MPA, CAMADA COM ESPESSURA DE 17,5 CM. AF_11/2017</t>
  </si>
  <si>
    <t>EXECUÇÃO DE PAVIMENTO DE CONCRETO SIMPLES (PCS), FCK = 40 MPA, CAMADA COM ESPESSURA DE 20,0 CM. AF_11/2017</t>
  </si>
  <si>
    <t>EXECUÇÃO DE PAVIMENTO DE CONCRETO SIMPLES (PCS), FCK = 40 MPA, CAMADA COM ESPESSURA DE 22,5 CM. AF_11/2017</t>
  </si>
  <si>
    <t>EXECUÇÃO DE PAVIMENTO DE CONCRETO SIMPLES (PCS), FCK = 40 MPA, CAMADA COM ESPESSURA DE 25,0 CM. AF_11/2017</t>
  </si>
  <si>
    <t>EXECUÇÃO DE PAVIMENTO DE CONCRETO SIMPLES (PCS), FCK = 40 MPA, CAMADA COM ESPESSURA DE 27,5 CM. AF_11/2017</t>
  </si>
  <si>
    <t>EXECUÇÃO DE PAVIMENTO DE CONCRETO ARMADO (PCA), FCK = 40 MPA, CAMADA COM ESPESSURA DE 12,5 CM. AF_11/2017</t>
  </si>
  <si>
    <t>EXECUÇÃO DE PAVIMENTO DE CONCRETO ARMADO (PCA), FCK = 40 MPA, CAMADA COM ESPESSURA DE 15,0 CM. AF_11/2017</t>
  </si>
  <si>
    <t>EXECUÇÃO DE PAVIMENTO DE CONCRETO ARMADO (PCA), FCK = 40 MPA, CAMADA COM ESPESSURA DE 17,5 CM. AF_11/2017</t>
  </si>
  <si>
    <t>APLICAÇÃO DE LONA PLÁSTICA PARA EXECUÇÃO DE PAVIMENTOS DE CONCRETO. AF_11/2017</t>
  </si>
  <si>
    <t>BARRAS DE TRANSFERÊNCIA, AÇO CA-25 DE 16,0 MM, PARA EXECUÇÃO DE PAVIMENTO DE CONCRETO  FORNECIMENTO E INSTALAÇÃO. AF_11/2017</t>
  </si>
  <si>
    <t>BARRAS DE TRANSFERÊNCIA, AÇO CA-25 DE 20,0 MM, PARA EXECUÇÃO DE PAVIMENTO DE CONCRETO  FORNECIMENTO E INSTALAÇÃO. AF_11/2017</t>
  </si>
  <si>
    <t>BARRAS DE TRANSFERÊNCIA, AÇO CA-25 DE 25,0 MM, PARA EXECUÇÃO DE PAVIMENTO DE CONCRETO  FORNECIMENTO E INSTALAÇÃO. AF_11/2017</t>
  </si>
  <si>
    <t>BARRAS DE TRANSFERÊNCIA, AÇO CA-25 DE 32,0 MM, PARA EXECUÇÃO DE PAVIMENTO DE CONCRETO  FORNECIMENTO E INSTALAÇÃO. AF_11/2017</t>
  </si>
  <si>
    <t>LIXAMENTO DE MADEIRA PARA APLICAÇÃO DE FUNDO OU PINTURA. AF_01/2021</t>
  </si>
  <si>
    <t>LIXAMENTO DE MASSA PARA MADEIRA. AF_01/2021</t>
  </si>
  <si>
    <t>PINTURA FUNDO NIVELADOR ALQUÍDICO BRANCO EM MADEIRA. AF_01/2021</t>
  </si>
  <si>
    <t>APLICAÇÃO MASSA ALQUÍDICA PARA MADEIRA, PARA PINTURA COM TINTA DE ACABAMENTO (PIGMENTADA). AF_01/2021</t>
  </si>
  <si>
    <t>APLICAÇÃO MASSA EPÓXI PARA MADEIRA, PARA PINTURA COM TINTA PU DE ACABAMENTO (PIGMENTADA). AF_01/2021</t>
  </si>
  <si>
    <t>PINTURA VERNIZ (INCOLOR) ALQUÍDICO EM MADEIRA, USO INTERNO E EXTERNO, 1 DEMÃO. AF_01/2021</t>
  </si>
  <si>
    <t>PINTURA VERNIZ (INCOLOR) ALQUÍDICO EM MADEIRA, USO INTERNO, 1 DEMÃO. AF_01/2021</t>
  </si>
  <si>
    <t>PINTURA VERNIZ (INCOLOR) POLIURETÂNICO (RESINA ALQUÍDICA MODIFICADA) EM MADEIRA, 1 DEMÃO. AF_01/2021</t>
  </si>
  <si>
    <t>PINTURA TINTA DE ACABAMENTO (PIGMENTADA) A ÓLEO EM MADEIRA, 1 DEMÃO. AF_01/2021</t>
  </si>
  <si>
    <t>PINTURA TINTA DE ACABAMENTO (PIGMENTADA) ESMALTE SINTÉTICO FOSCO EM MADEIRA, 1 DEMÃO. AF_01/2021</t>
  </si>
  <si>
    <t>PINTURA TINTA DE ACABAMENTO (PIGMENTADA) ESMALTE SINTÉTICO ACETINADO EM MADEIRA, 1 DEMÃO. AF_01/2021</t>
  </si>
  <si>
    <t>PINTURA TINTA DE ACABAMENTO (PIGMENTADA) ESMALTE SINTÉTICO BRILHANTE EM MADEIRA, 1 DEMÃO. AF_01/2021</t>
  </si>
  <si>
    <t>PINTURA VERNIZ (INCOLOR) ALQUÍDICO EM MADEIRA, USO INTERNO E EXTERNO, 2 DEMÃOS. AF_01/2021</t>
  </si>
  <si>
    <t>PINTURA VERNIZ (INCOLOR) ALQUÍDICO EM MADEIRA, USO INTERNO, 2 DEMÃOS. AF_01/2021</t>
  </si>
  <si>
    <t>PINTURA VERNIZ (INCOLOR) POLIURETÂNICO (RESINA ALQUÍDICA MODIFICADA) EM MADEIRA, 2 DEMÃOS. AF_01/2021</t>
  </si>
  <si>
    <t>PINTURA TINTA DE ACABAMENTO (PIGMENTADA) A ÓLEO EM MADEIRA, 2 DEMÃOS. AF_01/2021</t>
  </si>
  <si>
    <t>PINTURA TINTA DE ACABAMENTO (PIGMENTADA) ESMALTE SINTÉTICO FOSCO EM MADEIRA, 2 DEMÃOS. AF_01/2021</t>
  </si>
  <si>
    <t>PINTURA TINTA DE ACABAMENTO (PIGMENTADA) ESMALTE SINTÉTICO ACETINADO EM MADEIRA, 2 DEMÃOS. AF_01/2021</t>
  </si>
  <si>
    <t>PINTURA TINTA DE ACABAMENTO (PIGMENTADA) ESMALTE SINTÉTICO BRILHANTE EM MADEIRA, 2 DEMÃOS. AF_01/2021</t>
  </si>
  <si>
    <t>PINTURA VERNIZ (INCOLOR) ALQUÍDICO EM MADEIRA, USO INTERNO E EXTERNO, 3 DEMÃOS. AF_01/2021</t>
  </si>
  <si>
    <t>PINTURA VERNIZ (INCOLOR) ALQUÍDICO EM MADEIRA, USO INTERNO, 3 DEMÃOS. AF_01/2021</t>
  </si>
  <si>
    <t>PINTURA VERNIZ (INCOLOR) POLIURETÂNICO (RESINA ALQUÍDICA MODIFICADA) EM MADEIRA, 3 DEMÃOS. AF_01/2021</t>
  </si>
  <si>
    <t>PINTURA TINTA DE ACABAMENTO (PIGMENTADA) A ÓLEO EM MADEIRA, 3 DEMÃOS. AF_01/2021</t>
  </si>
  <si>
    <t>PINTURA TINTA DE ACABAMENTO (PIGMENTADA) ESMALTE SINTÉTICO FOSCO EM MADEIRA, 3 DEMÃOS. AF_01/2021</t>
  </si>
  <si>
    <t>PINTURA TINTA DE ACABAMENTO (PIGMENTADA) ESMALTE SINTÉTICO ACETINADO EM MADEIRA, 3 DEMÃOS. AF_01/2021</t>
  </si>
  <si>
    <t>PINTURA TINTA DE ACABAMENTO (PIGMENTADA) ESMALTE SINTÉTICO BRILHANTE EM MADEIRA, 3 DEMÃOS. AF_01/2021</t>
  </si>
  <si>
    <t>PINTURA IMUNIZANTE PARA MADEIRA, 1 DEMÃO. AF_01/2021</t>
  </si>
  <si>
    <t>PINTURA IMUNIZANTE PARA MADEIRA, 2 DEMÃOS. AF_01/2021</t>
  </si>
  <si>
    <t>PEITORIL LINEAR EM GRANITO OU MÁRMORE, L = 15CM, COMPRIMENTO DE ATÉ 2M, ASSENTADO COM ARGAMASSA 1:6 COM ADITIVO. AF_11/2020</t>
  </si>
  <si>
    <t>CHAPIM SOBRE MUROS LINEARES, EM GRANITO OU MÁRMORE, L = 25 CM, ASSENTADO COM ARGAMASSA 1:6 COM ADITIVO. AF_11/2020</t>
  </si>
  <si>
    <t>CHAPIM (RUFO CAPA) EM AÇO GALVANIZADO, CORTE 33. AF_11/2020</t>
  </si>
  <si>
    <t>BARRA ANTIPANICO DUPLA, CEGA EM LADO OPOSTO, COR CINZA</t>
  </si>
  <si>
    <t>BARRA ANTIPANICO SIMPLES, CEGA EM LADO OPOSTO, COR CINZA</t>
  </si>
  <si>
    <t>BORBOLETA PARA JANELA TIPO GUILHOTINA, EM ZAMAC CROMADO</t>
  </si>
  <si>
    <t>BUCHA DE REDUCAO, PVC, LONGA, SERIE R, DN 50 X 40 MM, PARA ESGOTO OU AGUAS PLUVIAIS PREDIAIS</t>
  </si>
  <si>
    <t>CADEADO SIMPLES, CORPO EM LATAO MACICO, COM LARGURA DE 25 MM E ALTURA DE APROX 25 MM, HASTE CEMENTADA (NAO LONGA), EM ACO TEMPERADO COM DIAMETRO DE APROX 5,0 MM, INCLUINDO 2 CHAVES</t>
  </si>
  <si>
    <t>CADEADO SIMPLES, CORPO EM LATAO MACICO, COM LARGURA DE 35 MM E ALTURA DE APROX 30 MM, HASTE CEMENTADA (NAO LONGA), EM ACO TEMPERADO COM DIAMETRO DE APROX 6,0 MM, INCLUINDO 2 CHAVES</t>
  </si>
  <si>
    <t>CADEADO SIMPLES, CORPO EM LATAO MACICO, COM LARGURA DE 50 MM E ALTURA DE APROX 40 MM, HASTE CEMENTADA EM ACO TEMPERADO COM DIAMETRO DE APROX 8,0 MM, INCLUINDO 2 CHAVES</t>
  </si>
  <si>
    <t>CAIBRO APARELHADO  *7,5 X 7,5* CM, EM MACARANDUBA, ANGELIM OU EQUIVALENTE DA REGIAO</t>
  </si>
  <si>
    <t>CAIBRO APARELHADO *6 X 8* CM, EM MACARANDUBA, ANGELIM OU EQUIVALENTE DA REGIAO</t>
  </si>
  <si>
    <t>CAIBRO NAO APARELHADO  *7,5 X 7,5* CM, EM MACARANDUBA, ANGELIM OU EQUIVALENTE DA REGIAO -  BRUTA</t>
  </si>
  <si>
    <t>CAIBRO NAO APARELHADO *5 X 6* CM, EM MACARANDUBA, ANGELIM OU EQUIVALENTE DA REGIAO -  BRUTA</t>
  </si>
  <si>
    <t>CAIBRO NAO APARELHADO,  *6 X 8* CM,  EM MACARANDUBA, ANGELIM OU EQUIVALENTE DA REGIAO -  BRUTA</t>
  </si>
  <si>
    <t>CAP PVC, SERIE R, DN 100 MM, PARA ESGOTO OU AGUAS PLUVIAIS PREDIAIS</t>
  </si>
  <si>
    <t>CAP PVC, SERIE R, DN 150 MM, PARA ESGOTO OU AGUAS PLUVIAIS PREDIAIS</t>
  </si>
  <si>
    <t>CAP PVC, SERIE R, DN 75 MM, PARA ESGOTO OU AGUAS PLUVIAIS PREDIAIS</t>
  </si>
  <si>
    <t>CONJ. DE FERRAGENS PARA PORTA DE VIDRO TEMPERADO, EM ZAMAC CROMADO, CONTEMPLANDO: DOBRADICA INF.; DOBRADICA SUP.; PIVO PARA DOBRADICA INF.; PIVO PARA DOBRADICA SUP.; FECHADURA CENTRAL EM ZAMC CROMADO; CONTRA FECHADURA DE PRESSAO</t>
  </si>
  <si>
    <t>CREMONA RETANGULAR INJETADA LISA COM CHAVE, COM CASTANHA / ALCA, EM LATAO, COM ACABAMENTO CROMADO, DE SOBREPOR / EMBUTIR</t>
  </si>
  <si>
    <t>CREMONA RETANGULAR INJETADA LISA, COM CASTANHA / ALCA, EM LATAO, COM ACABAMENTO CROMADO, DE SOBREPOR / EMBUTIR</t>
  </si>
  <si>
    <t>CURVA DE PVC, 45 GRAUS, SERIE R, DN 100 MM, PARA ESGOTO OU AGUAS PLUVIAIS PREDIAIS</t>
  </si>
  <si>
    <t>CURVA DE PVC, 90 GRAUS, SERIE R, DN 100 MM, PARA ESGOTO OU AGUAS PLUVIAIS PREDIAIS</t>
  </si>
  <si>
    <t>CURVA DE PVC, 90 GRAUS, SERIE R, DN 50 MM, PARA ESGOTO OU AGUAS PLUVIAIS PREDIAIS</t>
  </si>
  <si>
    <t>CURVA DE PVC, 90 GRAUS, SERIE R, DN 75 MM, PARA ESGOTO OU AGUAS PLUVIAIS PREDIAIS</t>
  </si>
  <si>
    <t>CURVA PVC, SERIE R, 87.30 GRAUS, CURTA, 100 MM, PARA ESGOTO OU AGUAS PLUVIAIS PREDIAIS (PARA PE-DE-COLUNA)</t>
  </si>
  <si>
    <t>CURVA PVC, SERIE R, 87.30 GRAUS, CURTA, 150 MM, PARA ESGOTO OU AGUAS PLUVIAIS PREDIAIS (PARA PE-DE-COLUNA)</t>
  </si>
  <si>
    <t>CURVA PVC, SERIE R, 87.30 GRAUS, CURTA, 75 MM, PARA ESGOTO OU AGUAS PLUVIAIS PREDIAIS (PARA PE-DE-COLUNA)</t>
  </si>
  <si>
    <t>FECHADRUA BICO DE PAPAGAIO PARA PORTA DE CORRER EXTERNA, EM ACO INOX COM ACABAMENTO CROMADO, MAQUINA COM 45 MM, INCLUINDO CHAVE TIPO CILINDRO</t>
  </si>
  <si>
    <t>FECHADRUA BICO DE PAPAGAIO PARA PORTA DE CORRER INTERNA, EM ACO INOX COM ACABAMENTO CROMADO, MAQUINA COM 45 MM, INCLUINDO CHAVE TIPO BIPARTIDA</t>
  </si>
  <si>
    <t>FECHADURA AUXILIAR DE SEGURANÃA PARA PORTA EXTERNA, EM ACO INOX, BROCA DE 45 A 55 MM, LINGUETA COM 3 AVANCOS, INCLUINDO 2 CHAVES TIPO CILINDRO</t>
  </si>
  <si>
    <t>FECHADURA DE EMBUTIR PARA GAVETA E MOVEIS DE MADEIRA, EM ACO INOX COM ACABAMENTO CROMADO, COM ABAS LATERAIS, CILINDRO COM 22 MM DE DIAMETRO, INCLUINDO CHAVE COM PERFIL METALICO E CAPA ESCAMOTEAVEL</t>
  </si>
  <si>
    <t>FECHADURA DE SOBREPOR PARA GAVETAS E ARMARIOS, EM ACO INOX COM ACABAMENTO CROMADO, COM CILINDRO DE APROX 20 MM</t>
  </si>
  <si>
    <t>FECHADURA DE SOBREPOR PARA PORTAO, EM ACO INOX COM ACABAMENTO CROMADO, CAIXA DE 100 MM, INCLUINDO CHAVE TIPO CILINDRO</t>
  </si>
  <si>
    <t>FECHADURA DE SOBREPOR PARA PORTAO, EM ACO INOX COM ACABAMENTO CROMADO, CAIXA DE 100 MM, INCLUINDO CHAVE TIPO TETRA</t>
  </si>
  <si>
    <t>FECHADURA DE SOBREPOR TIPO CAIXAO, EM FERRO COM ACABAMENTO RESINADO, SEM MACANETA, SEM CILINDRO, INCLUINDO CHAVE TIPO SIMPLES</t>
  </si>
  <si>
    <t>FECHADURA ESPELHO PARA PORTA DE BANHEIRO, EM ACO INOX (MAQUINA, TESTA E CONTRA-TESTA) E EM ZAMAC (MACANETA, LINGUETA E TRINCOS) COM ACABAMENTO CROMADO, MAQUINA DE 40 MM, INCLUINDO CHAVE TIPO TRANQUETA</t>
  </si>
  <si>
    <t>FECHADURA ESPELHO PARA PORTA DE BANHEIRO, EM ACO INOX (MAQUINA, TESTA E CONTRA-TESTA) E EM ZAMAC (MACANETA, LINGUETA E TRINCOS) COM ACABAMENTO CROMADO, MAQUINA DE 55 MM, INCLUINDO CHAVE TIPO TRANQUETA</t>
  </si>
  <si>
    <t>FECHADURA ESPELHO PARA PORTA EXTERNA, EM ACO INOX (MAQUINA, TESTA E CONTRA-TESTA) E EM ZAMAC (MACANETA, LINGUETA E TRINCOS) COM ACABAMENTO CROMADO, MAQUINA DE 40 MM, INCLUINDO CHAVE TIPO CILINDRO</t>
  </si>
  <si>
    <t>FECHADURA ESPELHO PARA PORTA EXTERNA, EM ACO INOX (MAQUINA, TESTA E CONTRA-TESTA) E EM ZAMAC (MACANETA, LINGUETA E TRINCOS) COM ACABAMENTO CROMADO, MAQUINA DE 55 MM, INCLUINDO CHAVE TIPO CILINDRO</t>
  </si>
  <si>
    <t>FECHADURA ESPELHO PARA PORTA INTERNA, EM ACO INOX (MAQUINA, TESTA E CONTRA-TESTA) E EM ZAMAC (MACANETA, LINGUETA E TRINCOS) COM ACABAMENTO CROMADO, MAQUINA DE 40 MM, INCLUINDO CHAVE TIPO INTERNA</t>
  </si>
  <si>
    <t>FECHADURA ESPELHO PARA PORTA INTERNA, EM ACO INOX (MAQUINA, TESTA E CONTRA-TESTA) E EM ZAMAC (MACANETA, LINGUETA E TRINCOS) COM ACABAMENTO CROMADO, MAQUINA DE 55 MM, INCLUINDO CHAVE TIPO INTERNA</t>
  </si>
  <si>
    <t>FECHADURA PARA PORTA PIVOTANTE DE VIDRO TEMPERADO, EM ACO INOX COM ACABAMENTO CROMADO, RECORTE PADRAO SANTA MARINA, COM CILINDRO EM LATAO, INCLUINDO CHAVE TIPO CILINDRO</t>
  </si>
  <si>
    <t>FECHADURA ROSETA REDONDA PARA PORTA DE BANHEIRO, EM ACO INOX (MAQUINA, TESTA E CONTRA-TESTA) E EM ZAMAC (MACANETA, LINGUETA E TRINCOS) COM ACABAMENTO CROMADO, MAQUINA DE 40 MM, INCLUINDO CHAVE TIPO TRANQUETA</t>
  </si>
  <si>
    <t>FECHADURA ROSETA REDONDA PARA PORTA DE BANHEIRO, EM ACO INOX (MAQUINA, TESTA E CONTRA-TESTA) E EM ZAMAC (MACANETA, LINGUETA E TRINCOS) COM ACABAMENTO CROMADO, MAQUINA DE 55 MM, INCLUINDO CHAVE TIPO TRANQUETA</t>
  </si>
  <si>
    <t>FECHADURA ROSETA REDONDA PARA PORTA EXTERNA, EM ACO INOX (MAQUINA, TESTA E CONTRA-TESTA) E EM ZAMAC (MACANETA, LINGUETA E TRINCOS) COM ACABAMENTO CROMADO, MAQUINA DE 40 MM, INCLUINDO CHAVE TIPO CILINDRO</t>
  </si>
  <si>
    <t>FECHADURA ROSETA REDONDA PARA PORTA EXTERNA, EM ACO INOX (MAQUINA, TESTA E CONTRA-TESTA) E EM ZAMAC (MACANETA, LINGUETA E TRINCOS) COM ACABAMENTO CROMADO, MAQUINA DE 55 MM, INCLUINDO CHAVE TIPO CILINDRO</t>
  </si>
  <si>
    <t>FECHADURA ROSETA REDONDA PARA PORTA INTERNA, EM ACO INOX (MAQUINA, TESTA E CONTRA-TESTA) E EM ZAMAC (MACANETA, LINGUETA E TRINCOS) COM ACABAMENTO CROMADO, MAQUINA DE 40 MM, INCLUINDO CHAVE TIPO INTERNA</t>
  </si>
  <si>
    <t>FECHADURA ROSETA REDONDA PARA PORTA INTERNA, EM ACO INOX (MAQUINA, TESTA E CONTRA-TESTA) E EM ZAMAC (MACANETA, LINGUETA E TRINCOS) COM ACABAMENTO CROMADO, MAQUINA DE 55 MM, INCLUINDO CHAVE TIPO INTERNA</t>
  </si>
  <si>
    <t>FECHO / TRINCO TIPO AVIAO, EM ZAMAC CROMADO, *60* MM, PARA JANELAS - INCLUI PARAFUSOS</t>
  </si>
  <si>
    <t>FECHO QUEBRA UNHA, EM LATAO COM ACABAMENTO CROMADO, DE EMBUTIR, COM COMANDO ALAVANCA, ALTURA DE DE 22 CM, LARGURA MINIMA DE 1,90 CM E ESPESSURA MINIMA DE 1,90 MM, PARA PORTAS E JANELAS (INCLUI PARAFUSOS)</t>
  </si>
  <si>
    <t>FECHO QUEBRA UNHA, EM LATAO COM ACABAMENTO CROMADO, DE EMBUTIR, COM COMANDO ALAVANCA, ALTURA DE DE 40 CM, LARGURA MINIMA DE 1,90 CM E ESPESSURA MINIMA DE 1,90 MM, PARA PORTAS E JANELAS (INCLUI PARAFUSOS)</t>
  </si>
  <si>
    <t>FECHO QUEBRA UNHA, EM LATAO COM ACABAMENTO CROMADO, DE EMBUTIR, COM COMANDO DESLIZANTE, ALTURA DE 12 CM, LARGURA MINIMA DE 1,90 CM E ESPESSURA MINIMA DE 1,90 MM</t>
  </si>
  <si>
    <t>FECHO QUEBRA UNHA, EM LATAO COM ACABAMENTO CROMADO, DE EMBUTIR, COM COMANDO DESLIZANTE, ALTURA DE 22 CM, LARGURA MINIMA DE 1,90 CM E ESPESSURA MINIMA DE 1,90 MM</t>
  </si>
  <si>
    <t>FECHO QUEBRA UNHA, EM LATAO COM ACABAMENTO CROMADO, DE EMBUTIR, COM COMANDO DESLIZANTE, ALTURA DE 40 CM, LARGURA MINIMA DE 1,90 CM E ESPESSURA MINIMA DE 1,90 MM</t>
  </si>
  <si>
    <t>FERROLHO COM FECHO / TRINCO REDONDO, EM ACO GALVANIZADO / ZINCADO, DE SOBREPOR, COM COMPRIMENTO DE 2" E ESPESSURA MINIMA DA CHAPA DE 0,90 MM, PARA PORTAS E JANELAS</t>
  </si>
  <si>
    <t>FERROLHO COM FECHO / TRINCO REDONDO, EM ACO GALVANIZADO / ZINCADO, DE SOBREPOR, COM COMPRIMENTO DE 3" A 4" E ESPESSURA MINIMA DA CHAPA DE 0,90 MM</t>
  </si>
  <si>
    <t>FERROLHO COM FECHO / TRINCO REDONDO, EM ACO GALVANIZADO / ZINCADO, DE SOBREPOR, COM COMPRIMENTO DE 5" E ESPESSURA MINIMA DA CHAPA DE 0,90 MM</t>
  </si>
  <si>
    <t>FERROLHO COM FECHO / TRINCO REDONDO, EM ACO GALVANIZADO / ZINCADO, DE SOBREPOR, COM COMPRIMENTO DE 6" E ESPESSURA MINIMA DA CHAPA DE 1,50 MM</t>
  </si>
  <si>
    <t>FERROLHO COM FECHO / TRINCO REDONDO, EM ACO GALVANIZADO / ZINCADO, DE SOBREPOR, COM COMPRIMENTO DE 8" E ESPESSURA MINIMA DA CHAPA DE 1,50 MM</t>
  </si>
  <si>
    <t>FERROLHO COM FECHO /TRINCO REDONDO, EM ACO GALVANIZADO / ZINCADO, DE SOBREPOR, COM COMPRIMENTO DE 10" A 12" E ESPESSURA MINIMA DA CHAPA DE 1,50 MM</t>
  </si>
  <si>
    <t>FERROLHO COM FECHO CHATO E PORTA CADEADO , EM ACO GALVANIZADO / ZINCADO, DE SOBREPOR, COM COMPRIMENTO DE 3" A 4", CHAPA COM ESPESSURA MINIMA DE 0,90 MM E LARGURA MINIMA DE 3,20 CM (FECHO SIMPLES / LEVE) (INCLUI PARAFUSOS)</t>
  </si>
  <si>
    <t>FERROLHO COM FECHO CHATO E PORTA CADEADO , EM ACO GALVANIZADO / ZINCADO, DE SOBREPOR, COM COMPRIMENTO DE 3" A 4", CHAPA COM ESPESSURA MINIMA DE 1,70 MM E LARGURA MINIMA DE 5,00 CM (FECHO REFORCADO)</t>
  </si>
  <si>
    <t>FERROLHO COM FECHO CHATO E PORTA CADEADO , EM ACO GALVANIZADO / ZINCADO, DE SOBREPOR, COM COMPRIMENTO DE 5", CHAPA COM ESPESSURA MINIMA DE 0,90 MM E LARGURA MINIMA DE 3,20 CM (FECHO SIMPLES)</t>
  </si>
  <si>
    <t>FERROLHO COM FECHO CHATO E PORTA CADEADO , EM ACO GALVANIZADO / ZINCADO, DE SOBREPOR, COM COMPRIMENTO DE 5", CHAPA COM ESPESSURA MINIMA DE 1,70 MM E LARGURA MINIMA DE 5,00 CM (FECHO REFORCADO)</t>
  </si>
  <si>
    <t>FERROLHO COM FECHO CHATO E PORTA CADEADO , EM ACO GALVANIZADO / ZINCADO, DE SOBREPOR, COM COMPRIMENTO DE 6", CHAPA COM ESPESSURA MINIMA DE 0,90 MM E LARGURA MINIMA DE 3,80 CM (FECHO SIMPLES)</t>
  </si>
  <si>
    <t>FERROLHO COM FECHO CHATO E PORTA CADEADO , EM ACO GALVANIZADO / ZINCADO, DE SOBREPOR, COM COMPRIMENTO DE 6", CHAPA COM ESPESSURA MINIMA DE 1,70 MM E LARGURA /MINIMA DE 5,00 CM (FECHO REFORCADO) (INCLUI PARAFUSOS)</t>
  </si>
  <si>
    <t>JOELHO COM VISITA, PVC SERIE R, 90 GRAUS, 100 X 75 MM, PARA ESGOTO OU AGUAS PLUVIAIS PREDIAIS</t>
  </si>
  <si>
    <t>JOELHO, PVC SERIE R, 45 GRAUS, DN 100 MM, PARA ESGOTO OU AGUAS PLUVIAIS PREDIAIS</t>
  </si>
  <si>
    <t>JOELHO, PVC SERIE R, 45 GRAUS, DN 150 MM, PARA ESGOTO OU AGUAS PLUVIAIS PREDIAIS</t>
  </si>
  <si>
    <t>JOELHO, PVC SERIE R, 45 GRAUS, DN 40 MM, PARA ESGOTO OU AGUAS PLUVIAIS PREDIAIS</t>
  </si>
  <si>
    <t>JOELHO, PVC SERIE R, 45 GRAUS, DN 50 MM, PARA ESGOTO OU AGUAS PLUVIAIS PREDIAIS</t>
  </si>
  <si>
    <t>JOELHO, PVC SERIE R, 45 GRAUS, DN 75 MM, PARA ESGOTO OU AGUAS PLUVIAIS PREDIAIS</t>
  </si>
  <si>
    <t>JOELHO, PVC SERIE R, 90 GRAUS, DN 100 MM, PARA ESGOTO OU AGUAS PLUVIAIS PREDIAIS</t>
  </si>
  <si>
    <t>JOELHO, PVC SERIE R, 90 GRAUS, DN 150 MM, PARA ESGOTO OU AGUAS PLUVIAIS PREDIAIS</t>
  </si>
  <si>
    <t>JOELHO, PVC SERIE R, 90 GRAUS, DN 40 MM, PARA ESGOTO OU AGUAS PLUVIAIS PREDIAIS</t>
  </si>
  <si>
    <t>JOELHO, PVC SERIE R, 90 GRAUS, DN 50 MM, PARA ESGOTO OU AGUAS PLUVIAIS PREDIAIS</t>
  </si>
  <si>
    <t>JOELHO, PVC SERIE R, 90 GRAUS, DN 75 MM, PARA ESGOTO OU AGUAS PLUVIAIS PREDIAIS</t>
  </si>
  <si>
    <t>JUNCAO DUPLA, PVC SERIE R, DN 100 X 100 X 100 MM, PARA ESGOTO OU AGUAS PLUVIAIS PREDIAIS</t>
  </si>
  <si>
    <t>JUNCAO SIMPLES, PVC SERIE R, DN 100 X 100 MM, PARA ESGOTO OU AGUAS PLUVIAIS PREDIAIS</t>
  </si>
  <si>
    <t>JUNCAO SIMPLES, PVC SERIE R, DN 100 X 75 MM, PARA ESGOTO OU AGUAS PLUVIAIS PREDIAIS</t>
  </si>
  <si>
    <t>JUNCAO SIMPLES, PVC SERIE R, DN 150 X 100 MM, PARA ESGOTO OU AGUAS PLUVIAIS PREDIAIS</t>
  </si>
  <si>
    <t>JUNCAO SIMPLES, PVC SERIE R, DN 150 X 150 MM, PARA ESGOTO OU AGUAS PLUVIAIS PREDIAIS</t>
  </si>
  <si>
    <t>JUNCAO SIMPLES, PVC SERIE R, DN 40 X 40 MM, PARA ESGOTO OU AGUAS PLUVIAIS PREDIAIS</t>
  </si>
  <si>
    <t>JUNCAO SIMPLES, PVC SERIE R, DN 50 X 50 MM, PARA ESGOTO OU AGUAS PLUVIAIS PREDIAIS</t>
  </si>
  <si>
    <t>JUNCAO SIMPLES, PVC SERIE R, DN 75 X 75 MM, PARA ESGOTO OU AGUAS PLUVIAIS PREDIAIS</t>
  </si>
  <si>
    <t>KIT PORTA PRONTA DE MADEIRA, FOLHA LEVE (NBR 15930) DE 600 X 2100 MM OU 700 X 2100 MM, DE 35 MM A 40 MM DE ESPESSURA, COM MARCO EM ACO, NUCLEO COLMEIA, CAPA LISA EM HDF, ACABAMENTO MELAMINICO BRANCO (INCLUI MARCO, ALIZARES, DOBRADICAS E FECHADURA)</t>
  </si>
  <si>
    <t>KIT PORTA PRONTA DE MADEIRA, FOLHA LEVE (NBR 15930) DE 600 X 2100 MM OU 700 X 2100 MM, DE 35 MM A 40 MM DE ESPESSURA, NUCLEO COLMEIA, ESTRUTURA USINADA PARA FECHADURA, CAPA LISA EM HDF, ACABAMENTO EM PRIMER PARA PINTURA (INCLUI MARCO, ALIZARES E DOBRADICAS)</t>
  </si>
  <si>
    <t>KIT PORTA PRONTA DE MADEIRA, FOLHA LEVE (NBR 15930) DE 800 X 2100 MM, DE 35 MM A 40 MM DE ESPESSURA, COM MARCO EM ACO, NUCLEO COLMEIA, CAPA LISA EM HDF, ACABAMENTO MELAMINICO BRANCO (INCLUI MARCO, ALIZARES, DOBRADICAS E FECHADURA)</t>
  </si>
  <si>
    <t>KIT PORTA PRONTA DE MADEIRA, FOLHA LEVE (NBR 15930) DE 800 X 2100 MM, DE 35 MM A 40 MM DE ESPESSURA, NUCLEO COLMEIA, ESTRUTURA USINADA PARA FECHADURA, CAPA LISA EM HDF, ACABAMENTO EM PRIMER PARA PINTURA (INCLUI MARCO, ALIZARES E DOBRADICAS)</t>
  </si>
  <si>
    <t>KIT PORTA PRONTA DE MADEIRA, FOLHA LEVE (NBR 15930) DE 900 X 2100 MM, DE 35 MM A 40 MM DE ESPESSURA, COM MARCO EM ACO, NUCLEO COLMEIA, CAPA LISA EM HDF, ACABAMENTO MELAMINICO BRANCO (INCLUI MARCO, ALIZARES, DOBRADICAS E FECHADURA)</t>
  </si>
  <si>
    <t>KIT PORTA PRONTA DE MADEIRA, FOLHA LEVE (NBR 15930) DE 900 X 2100 MM, DE 35 MM A 40 MM DE ESPESSURA, NUCLEO COLMEIA, ESTRUTURA USINADA PARA FECHADURA, CAPA LISA EM HDF, ACABAMENTO EM PRIMER PARA PINTURA (INCLUI MARCO, ALIZARES E DOBRADICAS)</t>
  </si>
  <si>
    <t>KIT PORTA PRONTA DE MADEIRA, FOLHA MEDIA (NBR 15930) DE 600 X 2100 MM OU 700 X 2100 MM, DE 35 MM A 40 MM DE ESPESSURA, NUCLEO SEMI-SOLIDO (SARRAFEADO), ESTRUTURA USINADA PARA FECHADURA, CAPA LISA EM HDF, ACABAMENTO MELAMINICO BRANCO (INCLUI MARCO, ALIZARES E DOBRADICAS)</t>
  </si>
  <si>
    <t>KIT PORTA PRONTA DE MADEIRA, FOLHA MEDIA (NBR 15930) DE 600 X 2100 MM, DE 35 MM A 40 MM DE ESPESSURA, NUCLEO SEMI-SOLIDO (SARRAFEADO), ESTRUTURA USINADA PARA FECHADURA, CAPA LISA EM HDF, ACABAMENTO EM PRIMER PARA PINTURA (INCLUI MARCO, ALIZARES E DOBRADICAS)</t>
  </si>
  <si>
    <t>KIT PORTA PRONTA DE MADEIRA, FOLHA MEDIA (NBR 15930) DE 700 X 2100 MM, DE 35 MM A 40 MM DE ESPESSURA, NUCLEO SEMI-SOLIDO (SARRAFEADO), ESTRUTURA USINADA PARA FECHADURA, CAPA LISA EM HDF, ACABAMENTO EM PRIMER PARA PINTURA (INCLUI MARCO, ALIZARES E DOBRADICAS)</t>
  </si>
  <si>
    <t>KIT PORTA PRONTA DE MADEIRA, FOLHA MEDIA (NBR 15930) DE 800 X 2100 MM, DE 35 MM A 40 MM DE ESPESSURA,  NUCLEO SEMI-SOLIDO (SARRAFEADO), ESTRUTURA USINADA PARA FECHADURA, CAPA LISA EM HDF, ACABAMENTO EM PRIMER PARA PINTURA (INCLUI MARCO, ALIZARES E DOBRADICAS)</t>
  </si>
  <si>
    <t>KIT PORTA PRONTA DE MADEIRA, FOLHA MEDIA (NBR 15930) DE 800 X 2100 MM, DE 35 MM A 40 MM DE ESPESSURA, NUCLEO SEMI-SOLIDO (SARRAFEADO), ESTRUTURA USINADA PARA FECHADURA, CAPA LISA EM HDF, ACABAMENTO MELAMINICO BRANCO (INCLUI MARCO, ALIZARES E DOBRADICAS)</t>
  </si>
  <si>
    <t>KIT PORTA PRONTA DE MADEIRA, FOLHA MEDIA (NBR 15930) DE 900 X 2100 MM, DE 35 MM A 40 MM DE ESPESSURA, NUCLEO SEMI-SOLIDO (SARRAFEADO), ESTRUTURA USINADA PARA FECHADURA, CAPA LISA EM HDF, ACABAMENTO EM PRIMER PARA PINTURA (INCLUI MARCO, ALIZARES E DOBRADICAS)</t>
  </si>
  <si>
    <t>KIT PORTA PRONTA DE MADEIRA, FOLHA MEDIA (NBR 15930) DE 900 X 2100 MM, DE 35 MM A 40 MM DE ESPESSURA, NUCLEO SEMI-SOLIDO (SARRAFEADO), ESTRUTURA USINADA PARA FECHADURA, CAPA LISA EM HDF, ACABAMENTO MELAMINICO BRANCO (INCLUI MARCO, ALIZARES E DOBRADICAS)</t>
  </si>
  <si>
    <t>KIT PORTA PRONTA DE MADEIRA, FOLHA PESADA (NBR 15930) DE 800 X 2100 MM, DE 40 MM  A 45 MM DE ESPESSURA, NUCLEO SOLIDO, CAPA LISA EM HDF, ACABAMENTO MELAMINICO BRANCO (INCLUI MARCO, ALIZARES, DOBRADICAS E FECHADURA EXTERNA)</t>
  </si>
  <si>
    <t>KIT PORTA PRONTA DE MADEIRA, FOLHA PESADA (NBR 15930) DE 800 X 2100 MM, DE 40 MM A 45 MM DE ESPESSURA , NUCLEO SOLIDO, ESTRUTURA USINADA PARA FECHADURA, CAPA LISA EM HDF, ACABAMENTO EM LAMINADO NATURAL COM VERNIZ (INCLUI MARCO, ALIZARES E DOBRADICAS)</t>
  </si>
  <si>
    <t>KIT PORTA PRONTA DE MADEIRA, FOLHA PESADA (NBR 15930) DE 800 X 2100 MM, DE 40 MM A 45 MM DE ESPESSURA, COM MARCO EM ACO, NUCLEO SOLIDO, CAPA LISA EM HDF, ACABAMENTO MELAMINICO BRANCO (INCLUI MARCO, ALIZARES, DOBRADICAS E FECHADURA)</t>
  </si>
  <si>
    <t>KIT PORTA PRONTA DE MADEIRA, FOLHA PESADA (NBR 15930) DE 900 X 2100 MM, DE 40 MM  A 45 MM DE ESPESSURA, NUCLEO SOLIDO, CAPA LISA EM HDF, ACABAMENTO MELAMINICO BRANCO (INCLUI MARCO, ALIZARES, DOBRADICAS E FECHADURA EXTERNA)</t>
  </si>
  <si>
    <t>KIT PORTA PRONTA DE MADEIRA, FOLHA PESADA (NBR 15930) DE 900 X 2100 MM, DE 40 MM A 45 MM DE ESPESSURA , NUCLEO SOLIDO, ESTRUTURA USINADA PARA FECHADURA, CAPA LISA EM HDF, ACABAMENTO EM LAMINADO NATURAL COM VERNIZ (INCLUI MARCO, ALIZARES E DOBRADICAS)</t>
  </si>
  <si>
    <t>KIT PORTA PRONTA DE MADEIRA, FOLHA PESADA (NBR 15930) DE 900 X 2100 MM, DE 40 MM A 45 MM DE ESPESSURA, COM MARCO EM ACO, NUCLEO SOLIDO, CAPA LISA EM HDF, ACABAMENTO MELAMINICO BRANCO (INCLUI MARCO, ALIZARES, DOBRADICAS E FECHADURA)</t>
  </si>
  <si>
    <t>LOCACAO DE ANDAIME METALICO TUBULAR DE ENCAIXE, TIPO DE TORRE, COM LARGURA DE 1 ATE 1,5 M E ALTURA DE *1,00* M (INCLUSO SAPATAS FIXAS OU RODIZIOS)</t>
  </si>
  <si>
    <t>LOCACAO DE GRUPO GERADOR *80 A 125* KVA, MOTOR DIESEL, REBOCAVEL, ACIONAMENTO MANUAL</t>
  </si>
  <si>
    <t>LOCACAO DE GRUPO GERADOR ACIMA DE * 125 ATE 180* KVA, MOTOR DIESEL, REBOCAVEL, ACIONAMENTO MANUAL</t>
  </si>
  <si>
    <t>LOCACAO DE GRUPO GERADOR DE *260* KVA, DIESEL REBOCAVEL, ACIONAMENTO MANUAL</t>
  </si>
  <si>
    <t>LUVA DE CORRER, PVC SERIE R, 100 MM, PARA ESGOTO OU AGUAS PLUVIAIS PREDIAIS</t>
  </si>
  <si>
    <t>LUVA DE CORRER, PVC SERIE R, 150 MM, PARA ESGOTO OU AGUAS PLUVIAIS PREDIAIS</t>
  </si>
  <si>
    <t>LUVA DE CORRER, PVC SERIE R, 75 MM, PARA ESGOTO OU AGUAS PLUVIAIS PREDIAIS</t>
  </si>
  <si>
    <t>LUVA SIMPLES, PVC SERIE R, 100 MM, PARA ESGOTO OU AGUAS PLUVIAIS PREDIAIS</t>
  </si>
  <si>
    <t>LUVA SIMPLES, PVC SERIE R, 150 MM, PARA ESGOTO OU AGUAS PLUVIAIS PREDIAIS</t>
  </si>
  <si>
    <t>LUVA SIMPLES, PVC SERIE R, 40 MM, PARA ESGOTO OU AGUAS PLUVIAIS PREDIAIS</t>
  </si>
  <si>
    <t>LUVA SIMPLES, PVC SERIE R, 50 MM, PARA ESGOTO OU AGUAS PLUVIAIS PREDIAIS</t>
  </si>
  <si>
    <t>LUVA SIMPLES, PVC SERIE R, 75 MM, PARA ESGOTO OU AGUAS PLUVIAIS PREDIAIS</t>
  </si>
  <si>
    <t>MACANETA ALAVANCA RETA OCA, EM ZAMAC COM ACABAMENTO CROMADO, COMPRIMENTO APROX DE 15 CM</t>
  </si>
  <si>
    <t>MACANETA BOLA, EM ZAMAC COM ACABAMENTO CROMADO, DIAMETRO DE APROX 2 1/2"</t>
  </si>
  <si>
    <t>MAQUINA DE 40 MM PARA FECHADURA DE EMBUTIR EXTERNA, EM ACO INOX</t>
  </si>
  <si>
    <t>MAQUINA DE 40 MM PARA FECHADURA, PARA PORTA DE BANHEIRO, EM ACO INOX</t>
  </si>
  <si>
    <t>MAQUINA DE 40 MM PARA FECHADURA, PARA PORTA INTERNA, EM ACO INOX</t>
  </si>
  <si>
    <t>MAQUINA DE 55 MM PARA FECHADURA DE EMBUTIR EXTERNA, EM ACO INOX</t>
  </si>
  <si>
    <t>MAQUINA DE 55 MM PARA FECHADURA, PARA PORTA DE BANHEIRO, EM ACO INOX</t>
  </si>
  <si>
    <t>MAQUINA DE 55 MM PARA FECHADURA, PARA PORTA INTERNA, EM ACO INOX</t>
  </si>
  <si>
    <t>MOLA HIDRAULICA AEREA, PARA PORTAS DE ATE 1.100 MM E PESO DE ATE 85 KG, COM CORPO EM ALUMINIO E BRACO EM ACO, SEM BRACO DE PARADA</t>
  </si>
  <si>
    <t>MOLA HIDRAULICA AEREA, PARA PORTAS DE ATE 850 MM E PESO DE ATE 50 KG, COM CORPO EM ALUMINIO E BRACO EM ACO, SEM BRACO DE PARADA</t>
  </si>
  <si>
    <t>MOLA HIDRAULICA AEREA, PARA PORTAS DE ATE 950 MM E PESO DE ATE 65 KG, COM CORPO EM ALUMINIO E BRACO EM ACO, SEM BRACO DE PARADA</t>
  </si>
  <si>
    <t>MOLA HIDRAULICA DE PISO, PARA PORTAS DE ATE 1100 MM E PESO DE ATE 120 KG, COM CORPO EM ACO INOX</t>
  </si>
  <si>
    <t>NUMERO / ALGARISMO PARA RESIDENCIA (FACHADA), EM ZAMAC, COM ALTURA DE APROX *45* MM, INCLUSIVE PARAFUSOS</t>
  </si>
  <si>
    <t>NUMERO / ALGARISMO PARA RESIDENCIA (FACHADA), EM ZAMAC, COM ALTURA DE APROX 125 MM, INCLUSIVE PARAFUSOS</t>
  </si>
  <si>
    <t>OLHO MAGICO PARA PORTAS, EM LATAO, COM LENTE DE POLICARBONATO, ANGULO DE *200* GRAUS, ESPESSURA ENTRE *25 E 46* MM, INCLUINDO FECHO JANELA</t>
  </si>
  <si>
    <t>PARALELEPIPEDO GRANITICO OU BASALTICO, PARA PAVIMENTACAO, SEM FRETE (VARIACAO REGIONAL DE PECAS POR M2)</t>
  </si>
  <si>
    <t>PERFIL U DE ABAS IGUAIS, EM ALUMINIO, 1/2" (1,27 X 1,27 CM), PARA PORTA OU JANELA DE CORRER</t>
  </si>
  <si>
    <t>PILAR QUADRADO NAO APARELHADO *10 X 10* CM, EM MACARANDUBA, ANGELIM OU EQUIVALENTE DA REGIAO - BRUTA</t>
  </si>
  <si>
    <t>PILAR QUADRADO NAO APARELHADO *15 X 15* CM, EM MACARANDUBA, ANGELIM OU EQUIVALENTE DA REGIAO - BRUTA</t>
  </si>
  <si>
    <t>PILAR QUADRADO NAO APARELHADO *20 X 20* CM, EM MACARANDUBA, ANGELIM OU EQUIVALENTE DA REGIAO - BRUTA</t>
  </si>
  <si>
    <t>PINO GUIA RETO, EM LATAO, CHAPA COM 3 MM DE ESPESSURA E GUIA COM ROLETE DE 9 MM</t>
  </si>
  <si>
    <t>PORTA CADEADO EM ACO GALVANIZADO, COMPRIMENTO DE 3  1/2"</t>
  </si>
  <si>
    <t>PORTA DE ABRIR / GIRO, DE MADEIRA FOLHA MEDIA (NBR 15930) DE 1000 X 2100 MM, DE 35 MM A 40 MM DE ESPESSURA, NUCLEO SEMI-SOLIDO (SARRAFEADO), CAPA LISA EM HDF, ACABAMENTO EM LAMINADO NATURAL PARA VERNIZ</t>
  </si>
  <si>
    <t>PORTA DE ABRIR / GIRO, DE MADEIRA FOLHA MEDIA (NBR 15930) DE 1000 X 2100 MM, DE 35 MM A 40 MM DE ESPESSURA, NUCLEO SEMI-SOLIDO (SARRAFEADO), CAPA LISA EM HDF, ACABAMENTO EM PRIMER PARA PINTURA</t>
  </si>
  <si>
    <t>PORTA DE ABRIR / GIRO, DE MADEIRA FOLHA MEDIA (NBR 15930) DE 700 X 2100 MM, DE 35 MM A 40 MM DE ESPESSURA, NUCLEO SEMI-SOLIDO (SARRAFEADO), CAPA FRISADA EM HDF, ACABAMENTO MELAMINICO EM PADRAO MADEIRA</t>
  </si>
  <si>
    <t>PORTA DE ABRIR / GIRO, DE MADEIRA FOLHA MEDIA (NBR 15930) DE 700 X 2100 MM, DE 35 MM A 40 MM DE ESPESSURA, NUCLEO SEMI-SOLIDO (SARRAFEADO), CAPA LISA EM HDF, ACABAMENTO EM LAMINADO NATURAL PARA VERNIZ</t>
  </si>
  <si>
    <t>PORTA DE ABRIR / GIRO, DE MADEIRA FOLHA MEDIA (NBR 15930) DE 800 X 2100 MM, DE 35 MM A 40 MM DE ESPESSURA, NUCLEO SEMI-SOLIDO (SARRAFEADO), CAPA FRISADA EM HDF, ACABAMENTO MELAMINICO EM PADRAO MADEIRA</t>
  </si>
  <si>
    <t>PORTA DE ABRIR / GIRO, DE MADEIRA FOLHA MEDIA (NBR 15930) DE 800 X 2100 MM, DE 35 MM A 40 MM DE ESPESSURA, NUCLEO SEMI-SOLIDO (SARRAFEADO), CAPA LISA EM HDF, ACABAMENTO EM LAMINADO NATURAL PARA VERNIZ</t>
  </si>
  <si>
    <t>PORTA DE ABRIR / GIRO, DE MADEIRA FOLHA MEDIA (NBR 15930) DE 900 X 2100 MM, DE 35 MM A 40 MM DE ESPESSURA, NUCLEO SEMI-SOLIDO (SARRAFEADO), CAPA LISA EM HDF, ACABAMENTO EM LAMINADO NATURAL PARA VERNIZ</t>
  </si>
  <si>
    <t>PORTA DE MADEIRA, FOLHA LEVE (NBR 15930) DE 600 X 2100 MM, DE 35 MM A 40 MM DE ESPESSURA, NUCLEO COLMEIA, CAPA LISA EM HDF, ACABAMENTO EM PRIMER PARA PINTURA</t>
  </si>
  <si>
    <t>PORTA DE MADEIRA, FOLHA LEVE (NBR 15930) DE 700 X 2100 MM, DE 35 MM A 40 MM DE ESPESSURA, NUCLEO COLMEIA, CAPA LISA EM HDF, ACABAMENTO EM PRIMER PARA PINTURA</t>
  </si>
  <si>
    <t>PORTA DE MADEIRA, FOLHA LEVE (NBR 15930) DE 800 X 2100 MM, DE 35 MM A 40 MM DE ESPESSURA, NUCLEO COLMEIA, CAPA LISA EM HDF, ACABAMENTO EM PRIMER PARA PINTURA</t>
  </si>
  <si>
    <t>PORTA DE MADEIRA, FOLHA LEVE (NBR 15930), DE 600 X 2100 MM, E = 35 MM, NUCLEO COLMEIA, CAPA LISA EM HDF, ACABAMENTO MELAMINICO EM PADRAO MADEIRA</t>
  </si>
  <si>
    <t>PORTA DE MADEIRA, FOLHA MEDIA (NBR 15930) DE 600 X 2100 MM, DE 35 MM A 40 MM DE ESPESSURA, NUCLEO SEMI-SOLIDO (SARRAFEADO), CAPA FRISADA EM HDF, ACABAMENTO MELAMINICO EM PADRAO MADEIRA</t>
  </si>
  <si>
    <t>PORTA DE MADEIRA, FOLHA MEDIA (NBR 15930) DE 600 X 2100 MM, DE 35 MM A 40 MM DE ESPESSURA, NUCLEO SEMI-SOLIDO (SARRAFEADO), CAPA LISA EM HDF, ACABAMENTO EM PRIMER PARA PINTURA</t>
  </si>
  <si>
    <t>PORTA DE MADEIRA, FOLHA MEDIA (NBR 15930) DE 600 X 2100 MM, DE 35 MM A 40 MM DE ESPESSURA, NUCLEO SEMI-SOLIDO (SARRAFEADO), CAPA LISA EM HDF, ACABAMENTO LAMINADO NATURAL PARA VERNIZ</t>
  </si>
  <si>
    <t>PORTA DE MADEIRA, FOLHA MEDIA (NBR 15930) DE 700 X 2100 MM, DE 35 MM A 40 MM DE ESPESSURA, NUCLEO SEMI-SOLIDO (SARRAFEADO), CAPA LISA EM HDF, ACABAMENTO EM PRIMER PARA PINTURA</t>
  </si>
  <si>
    <t>PORTA DE MADEIRA, FOLHA MEDIA (NBR 15930) DE 800 X 2100 MM, DE 35 MM A 40 MM DE ESPESSURA, NUCLEO SEMI-SOLIDO (SARRAFEADO), CAPA LISA EM HDF, ACABAMENTO EM PRIMER PARA PINTURA</t>
  </si>
  <si>
    <t>PORTA DE MADEIRA, FOLHA MEDIA (NBR 15930) DE 900 X 2100 MM, DE 35 MM A 40 MM DE ESPESSURA, NUCLEO SEMI-SOLIDO (SARRAFEADO), CAPA LISA EM HDF, ACABAMENTO EM PRIMER PARA PINTURA</t>
  </si>
  <si>
    <t>PORTA DE MADEIRA, FOLHA PESADA (NBR 15930) DE 800 X 2100 MM, DE 40 MM A 45 MM DE ESPESSURA, NUCLEO SOLIDO, CAPA LISA EM HDF, ACABAMENTO EM LAMINADO NATURAL PARA VERNIZ</t>
  </si>
  <si>
    <t>PORTA DE MADEIRA, FOLHA PESADA (NBR 15930) DE 800 X 2100 MM, DE 40 MM A 45 MM DE ESPESSURA, NUCLEO SOLIDO, CAPA LISA EM HDF, ACABAMENTO EM PRIMER PARA PINTURA</t>
  </si>
  <si>
    <t>PORTA DE MADEIRA, FOLHA PESADA (NBR 15930) DE 900 X 2100 MM, DE 40 MM A 45 MM DE ESPESSURA, NUCLEO SOLIDO, CAPA LISA EM HDF, ACABAMENTO EM LAMINADO NATURAL PARA VERNIZ</t>
  </si>
  <si>
    <t>PORTA DE MADEIRA, FOLHA PESADA (NBR 15930) DE 900 X 2100 MM, DE 40 MM A 45 MM DE ESPESSURA, NUCLEO SOLIDO, CAPA LISA EM HDF, ACABAMENTO EM PRIMER PARA PINTURA</t>
  </si>
  <si>
    <t>PRANCHA  APARELHADA *4 X 30* CM, EM MACARANDUBA, ANGELIM OU EQUIVALENTE DA REGIAO</t>
  </si>
  <si>
    <t>PRANCHA NAO APARELHADA  *6 X 25* CM, EM MACARANDUBA, ANGELIM OU EQUIVALENTE DA REGIAO -  BRUTA</t>
  </si>
  <si>
    <t>PRANCHA NAO APARELHADA  *6 X 30* CM, EM MACARANDUBA, ANGELIM OU EQUIVALENTE DA REGIAO - BRUTA</t>
  </si>
  <si>
    <t>PRANCHA NAO APARELHADA  *6 X 40* CM, EM MACARANDUBA, ANGELIM OU EQUIVALENTE DA REGIAO -  BRUTA</t>
  </si>
  <si>
    <t>PRANCHAO  APARELHADO *8 X 30* CM, EM MACARANDUBA, ANGELIM OU EQUIVALENTE DA REGIAO</t>
  </si>
  <si>
    <t>PRANCHAO APARELHADO *7,5 X 23* CM, EM MACARANDUBA, ANGELIM OU EQUIVALENTE DA REGIAO</t>
  </si>
  <si>
    <t>PRANCHAO NAO APARELHADO  *7,5 X 23* CM, EM MACARANDUBA, ANGELIM OU EQUIVALENTE DA REGIAO - BRUTA</t>
  </si>
  <si>
    <t>PRANCHAO NAO APARELHADO *8 X 30* CM, EM MACARANDUBA, ANGELIM OU EQUIVALENTE DA REGIAO - BRUTA</t>
  </si>
  <si>
    <t>PUXADOR DE EMBUTIR TIPO CONCHA, COM FURO PARA CHAVE, EM LATAO CROMADO,  COMPRIMENTO DE APROX *100* MM E LARGURA DE APROX *40* MM</t>
  </si>
  <si>
    <t>PUXADOR TIPO ALCA, EM ZAMAC CROMADO, COM COMPRIMENTO DE APROX 150 MM, COM ROSETA PARA PORTAS DE MADEIRAS, INCLUINDO PARAFUSOS</t>
  </si>
  <si>
    <t>PUXADOR TIPO ALCA, EM ZAMAC CROMADO, COM ROSETAS, COMPRIMENTO DE APROX *100* MM, PARA PORTAS E JANELAS DE MADEIRA, INCLUINDO PARAFUSOS</t>
  </si>
  <si>
    <t>PUXADOR TUBULAR RETO DUPLO, EM ALUMINIO CROMADO, COMPRIMENTO DE APROX 400 MM E DIAMETRO DE 25 MM (1")</t>
  </si>
  <si>
    <t>PUXADOR TUBULAR RETO SIMPLES, EM ALUMINIO CROMADO, COM COMPRIMENTO DE APROX 400 MM E DIAMETRO DE 25 MM</t>
  </si>
  <si>
    <t>REDUCAO EXCENTRICA PVC, SERIE R, DN 100 X 75 MM, PARA ESGOTO OU AGUAS PLUVIAIS PREDIAIS</t>
  </si>
  <si>
    <t>REDUCAO EXCENTRICA PVC, SERIE R, DN 150 X 100 MM, PARA ESGOTO OU AGUAS PLUVIAIS PREDIAIS</t>
  </si>
  <si>
    <t>REDUCAO EXCENTRICA PVC, SERIE R, DN 75 X 50 MM, PARA ESGOTO OU AGUAS PLUVIAIS PREDIAIS</t>
  </si>
  <si>
    <t>RIPA  APARELHADA *1,5 X 5* CM, EM MACARANDUBA, ANGELIM OU EQUIVALENTE DA REGIAO</t>
  </si>
  <si>
    <t>RIPA NAO APARELHADA  *1 X 3* CM, EM MACARANDUBA, ANGELIM OU EQUIVALENTE DA REGIAO - BRUTA</t>
  </si>
  <si>
    <t>RIPA NAO APARELHADA,  *1,5 X 5* CM, EM MACARANDUBA, ANGELIM OU EQUIVALENTE DA REGIAO -  BRUTA</t>
  </si>
  <si>
    <t>RODIZIO TIPO NAPOLEAO PARA JANELAS DE CORRER, EM ZAMAC, COMPRIMENTO DE APROX 60 CM, COM ROLAMENTO EM ACO</t>
  </si>
  <si>
    <t>ROLDANA CONCAVA DUPLA, 4 RODAS, EM ZAMAC COM CHAPA DE LATAO, ROLAMENTOS EM ACO, PARA PORTAS E JANELAS DE CORRER</t>
  </si>
  <si>
    <t>ROLDANA CONCAVA DUPLA, 4 RODAS, PARA PORTA DE CORRER, EM ZAMAC COM CHAPA DE ACO,  ROLAMENTO INTERNO BLINDADO DE ACO REVESTIDO EM NYLON</t>
  </si>
  <si>
    <t>SARRAFO APARELHADO *2 X 10* CM, EM MACARANDUBA, ANGELIM OU EQUIVALENTE DA REGIAO</t>
  </si>
  <si>
    <t>SARRAFO NAO APARELHADO *2,5 X 10* CM, EM MACARANDUBA, ANGELIM OU EQUIVALENTE DA REGIAO -  BRUTA</t>
  </si>
  <si>
    <t>SARRAFO NAO APARELHADO *2,5 X 7* CM, EM MACARANDUBA, ANGELIM OU EQUIVALENTE DA REGIAO -  BRUTA</t>
  </si>
  <si>
    <t>SARRAFO NAO APARELHADO 2,5 X 5 CM, EM MACARANDUBA, ANGELIM OU EQUIVALENTE DA REGIAO -  BRUTA</t>
  </si>
  <si>
    <t>TABUA  NAO  APARELHADA  *2,5 X 20* CM, EM MACARANDUBA, ANGELIM OU EQUIVALENTE DA REGIAO - BRUTA</t>
  </si>
  <si>
    <t>TABUA APARELHADA *2,5 X 15* CM, EM MACARANDUBA, ANGELIM OU EQUIVALENTE DA REGIAO</t>
  </si>
  <si>
    <t>TABUA APARELHADA *2,5 X 25* CM, EM MACARANDUBA, ANGELIM OU EQUIVALENTE DA REGIAO</t>
  </si>
  <si>
    <t>TABUA APARELHADA *2,5 X 30* CM, EM MACARANDUBA, ANGELIM OU EQUIVALENTE DA REGIAO</t>
  </si>
  <si>
    <t>TABUA NAO APARELHADA *2,5 X 15* CM, EM MACARANDUBA, ANGELIM OU EQUIVALENTE DA REGIAO - BRUTA</t>
  </si>
  <si>
    <t>TABUA NAO APARELHADA *2,5 X 30* CM, EM MACARANDUBA, ANGELIM OU EQUIVALENTE DA REGIAO - BRUTA</t>
  </si>
  <si>
    <t>TARJETA LIVRE / OCUPADO PARA PORTA DE BANHEIRO, CORPO EM ZAMAC E ESPELHO EM LATAO</t>
  </si>
  <si>
    <t>TE DE INSPECAO, PVC, SERIE R, 100 X 75 MM, PARA ESGOTO OU AGUAS PLUVIAIS PREDIAIS</t>
  </si>
  <si>
    <t>TE DE INSPECAO, PVC, SERIE R, 150 X 100 MM, PARA ESGOTO OU AGUAS PLUVIAIS PREDIAIS</t>
  </si>
  <si>
    <t>TE DE INSPECAO, PVC, SERIE R, 75 X 75 MM, PARA ESGOTO OU AGUAS PLUVIAIS PREDIAIS</t>
  </si>
  <si>
    <t>TE, PVC, SERIE R, 100 X 100 MM, PARA ESGOTO OU AGUAS PLUVIAIS PREDIAIS</t>
  </si>
  <si>
    <t>TE, PVC, SERIE R, 100 X 75 MM, PARA ESGOTO OU AGUAS PLUVIAIS PREDIAIS</t>
  </si>
  <si>
    <t>TE, PVC, SERIE R, 150 X 100 MM, PARA ESGOTO OU AGUAS PLUVIAIS PREDIAIS</t>
  </si>
  <si>
    <t>TE, PVC, SERIE R, 150 X 150 MM, PARA ESGOTO OU AGUAS PLUVIAIS PREDIAIS</t>
  </si>
  <si>
    <t>TE, PVC, SERIE R, 75 X 75 MM, PARA ESGOTO OU AGUAS PLUVIAIS PREDIAIS</t>
  </si>
  <si>
    <t>TELHA DE BARRO / CERAMICA, NAO ESMALTADA, TIPO ROMANA, AMERICANA, PORTUGUESA, FRANCESA, COMPRIMENTO DE *41* CM,  RENDIMENTO DE *16* TELHAS/M2</t>
  </si>
  <si>
    <t>TELHA TERMOISOLANTE REVESTIDA EM ACO GALVALUME, FACE SUPERIOR TRAPEZOIDAL E FACE INFERIOR PLANA (NAO INCLUI ACESSORIOS DE FIXACAO), REVEST COM ESPESSURA DE 0,50 MM, COM PRE-PINTURA DE COR BRANCA NAS DUAS FACES, NUCLEO EM POLIIOCIANURATO (PIR) COM ESPESSURA DE 50 MM</t>
  </si>
  <si>
    <t>TINTA A OLEO BRILHANTE, PARA MADEIRAS E METAIS</t>
  </si>
  <si>
    <t>TINTA EPOXI BASE AGUA PREMIUM, BRANCA</t>
  </si>
  <si>
    <t>TINTA ESMALTE BASE AGUA PREMIUM ACETINADO</t>
  </si>
  <si>
    <t>TINTA ESMALTE BASE AGUA PREMIUM BRILHANTE</t>
  </si>
  <si>
    <t>TINTA ESMALTE SINTETICO PREMIUM DE DUPLA ACAO GRAFITE FOSCO PARA SUPERFICIES METALICAS FERROSAS</t>
  </si>
  <si>
    <t>TINTA ESMALTE SINTETICO PREMIUM DE EFEITO PROTETOR DE SUPERFICIE METALICA ALUMINIO</t>
  </si>
  <si>
    <t>TINTA ESMALTE SINTETICO STANDARD ACETINADO</t>
  </si>
  <si>
    <t>TINTA ESMALTE SINTETICO STANDARD BRILHANTE</t>
  </si>
  <si>
    <t>TINTA ESMALTE SINTETICO STANDARD FOSCO</t>
  </si>
  <si>
    <t>TRAVA / PRENDEDOR DE PORTA, EM LATAO CROMADO, MONTADO EM PISO</t>
  </si>
  <si>
    <t>TRILHO PANTOGRAFICO CONCAVO, TIPO U, EM ALUMINIO, COM DIMENSOES DE APROX *35 X 35* MM, PARA ROLDANA DE PORTA DE CORRER</t>
  </si>
  <si>
    <t>TRILHO PANTOGRAFICO RETO, EM ALUMINIO, TIPO U, COM DIMENSOES DE *38 X 38* MM PARA PORTA DE CORRER</t>
  </si>
  <si>
    <t>TRILHO QUADRADO FRIZADO PARA RODIZIO (VERGALHAO MACICO), EM ALUMINIO, COM DIMENSOES DE *6 X 6* MM</t>
  </si>
  <si>
    <t>TUBO PVC, SERIE R, DN 100 MM, PARA ESGOTO OU AGUAS PLUVIAIS PREDIAIS (NBR 5688)</t>
  </si>
  <si>
    <t>TUBO PVC, SERIE R, DN 150 MM, PARA ESGOTO OU AGUAS PLUVIAIS PREDIAIS (NBR 5688)</t>
  </si>
  <si>
    <t>TUBO PVC, SERIE R, DN 40 MM, PARA ESGOTO OU AGUAS PLUVIAIS PREDIAIS (NBR 5688)</t>
  </si>
  <si>
    <t>TUBO PVC, SERIE R, DN 50 MM, PARA ESGOTO OU AGUAS PLUVIAIS PREDIAIS (NBR 5688)</t>
  </si>
  <si>
    <t>TUBO PVC, SERIE R, DN 75 MM, PARA ESGOTO OU AGUAS PLUVIAIS PREDIAIS (NBR 5688)</t>
  </si>
  <si>
    <t>VARA FINA PARA CREMONA, EM FERRO ZINCADO BRANCO, COM DIAMETRO DE APROX 10 MM E COMPRIMENTO DE 1,20 M</t>
  </si>
  <si>
    <t>VARA FINA PARA CREMONA, EM FERRO ZINCADO BRANCO, COM DIAMETRO DE APROX 10 MM E COMPRIMENTO DE 1,50 M</t>
  </si>
  <si>
    <t>VIGA APARELHADA  *6 X 12* CM, EM MACARANDUBA, ANGELIM OU EQUIVALENTE DA REGIAO</t>
  </si>
  <si>
    <t>VIGA APARELHADA *6 X 16* CM, EM MACARANDUBA, ANGELIM OU EQUIVALENTE DA REGIAO</t>
  </si>
  <si>
    <t>VIGA NAO APARELHADA  *6 X 12* CM, EM MACARANDUBA, ANGELIM OU EQUIVALENTE DA REGIAO - BRUTA</t>
  </si>
  <si>
    <t>VIGA NAO APARELHADA *6 X 16* CM, EM MACARANDUBA, ANGELIM OU EQUIVALENTE DA REGIAO -  BRUTA</t>
  </si>
  <si>
    <t>VIGA NAO APARELHADA *6 X 20* CM, EM MACARANDUBA, ANGELIM OU EQUIVALENTE DA REGIAO - BRUTA</t>
  </si>
  <si>
    <t>VIGA NAO APARELHADA *8 X 16* CM EM MACARANDUBA, ANGELIM OU EQUIVALENTE DA REGIAO -  BRUTA</t>
  </si>
  <si>
    <t>Escavação Manual Em Material De 1A. Categoria, Até 1.50 M De Profundidade</t>
  </si>
  <si>
    <t>Fornecimento, Dobragem E Colocação Em Fôrma, De Armadura Ca-50 A Média, Diâmetro De 6.3 A 10.0 Mm</t>
  </si>
  <si>
    <t>QUANTIDADE</t>
  </si>
  <si>
    <t>m²</t>
  </si>
  <si>
    <t>Código</t>
  </si>
  <si>
    <t>Descrição</t>
  </si>
  <si>
    <t>Und.</t>
  </si>
  <si>
    <t>Preço</t>
  </si>
  <si>
    <t>INSUMOS DE MAO DE OBRA</t>
  </si>
  <si>
    <t>MAO DE OBRA (SALARIOS)</t>
  </si>
  <si>
    <t>MAO DE OBRA (SALARIOS) - CONTINUACAO</t>
  </si>
  <si>
    <t>Categoria: Material</t>
  </si>
  <si>
    <t>INSUMOS BASICOS - CIVIL</t>
  </si>
  <si>
    <t>ELEMENTOS ESTRUTURAIS PRE-MOLDADOS</t>
  </si>
  <si>
    <t>AGREGADOS, AGLOMERANTES, MISTURADOS</t>
  </si>
  <si>
    <t>AGREGADOS, AGLOMERANTES E MISTURAS</t>
  </si>
  <si>
    <t>MADEIRAS</t>
  </si>
  <si>
    <t>MADEIRA DE LEI PARA TELHADO COLONIAL/TELHA FRANCESA</t>
  </si>
  <si>
    <t>MADEIRA DE LEI PARA TELHADO</t>
  </si>
  <si>
    <t>MADEIRAS - CONTINUACAO</t>
  </si>
  <si>
    <t>FORMAS E ESCORAMENTOS</t>
  </si>
  <si>
    <t>ARMADURAS PARA CONCRETO</t>
  </si>
  <si>
    <t>LAJES E PAINEIS PRE-FABRICADOS</t>
  </si>
  <si>
    <t>VEDACAO (TIJOLOS E BLOCOS)</t>
  </si>
  <si>
    <t>VEDACAO (ELEMENTOS VAZADOS)</t>
  </si>
  <si>
    <t>VEDACAO (DIVISORIAS)</t>
  </si>
  <si>
    <t>MATERIAIS PARA IMPERMEABILIZACAO</t>
  </si>
  <si>
    <t>ADITIVO SIKA 1</t>
  </si>
  <si>
    <t>MATERIAIS PARA IMPERMEABILIZACAO (CONT.)</t>
  </si>
  <si>
    <t>TELHAS E DOMUS</t>
  </si>
  <si>
    <t>TELHAS (ELEMENTOS DE ARREMATE)</t>
  </si>
  <si>
    <t>ELEMENTOS DE FIXACAO (PARAFUSOS/FERRAGENS)</t>
  </si>
  <si>
    <t>ELEMENTOS DE FIXACAO - CONTINUACAO</t>
  </si>
  <si>
    <t>ELEMENTOS DE FIXAÇÃO - CONTINUAÇÃO</t>
  </si>
  <si>
    <t>ARAMES</t>
  </si>
  <si>
    <t>FECHAMENTOS EXTERNOS</t>
  </si>
  <si>
    <t>FECHAMENTOS EXTERNOS (CONT.)</t>
  </si>
  <si>
    <t>DIVERSOS (CONTINUACAO)</t>
  </si>
  <si>
    <t>CILINDRO DE GAS DE COZINHA 45 KG (VAZIO)</t>
  </si>
  <si>
    <t>INSUMOS DE ACABAMENTOS - CIVIL</t>
  </si>
  <si>
    <t>ESQUADRIAS DE MADEIRA - ANGELIM PEDRA</t>
  </si>
  <si>
    <t>ESQUADRIAS DE MADEIRA (CONT.)</t>
  </si>
  <si>
    <t>ESQUADRIAS METÁLICAS (CONT.)</t>
  </si>
  <si>
    <t>FERRAGENS PARA ESQUADRIAS</t>
  </si>
  <si>
    <t>FERRAGENS PARA ESQUADRIAS (CONT.)</t>
  </si>
  <si>
    <t>REVESTIMENTOS (CERÂMICA E SIMILARES)</t>
  </si>
  <si>
    <t>REVESTIMENTOS (CERÂMICA E SIMILARES) - CONT.</t>
  </si>
  <si>
    <t>REVESTIMENTOS (PEDRAS NATURAIS)</t>
  </si>
  <si>
    <t>REVESTIMENTOS (MADEIRA, PLÁSTICOS, ETC)</t>
  </si>
  <si>
    <t>REVESTIMENTOS (ELEMENTOS DE ARREMATE)</t>
  </si>
  <si>
    <t>FORROS</t>
  </si>
  <si>
    <t>FORROS (CONTINUAÇÃO)</t>
  </si>
  <si>
    <t>FERRAGENS P/ ESQUADRIAS (CONT)</t>
  </si>
  <si>
    <t>PISOS (CERÂMICA E SIMILARES)</t>
  </si>
  <si>
    <t>PISOS (CERÂMICA E SIMILARES) - CONT.</t>
  </si>
  <si>
    <t>TINTAS (CONTINUACAO)</t>
  </si>
  <si>
    <t>PISOS CERAMICOS E GRANITO</t>
  </si>
  <si>
    <t>FERRAGENS PARA ESQUADRIAS (CONTINUAÇÃO)</t>
  </si>
  <si>
    <t>PISOS (MADEIRA, PLÁSTICOS, ETC)</t>
  </si>
  <si>
    <t>PISOS (MADEIRA, PLÁSTICOS, ETC) - CONT.</t>
  </si>
  <si>
    <t>PISOS (ELEMENTOS DE ARREMATE)</t>
  </si>
  <si>
    <t>PISOS (ELEMENTOS DE ARREMATE) - CONT.</t>
  </si>
  <si>
    <t>PAVIMENTAÇÃO EXTERNA</t>
  </si>
  <si>
    <t>VIDROS E ACESSORIOS</t>
  </si>
  <si>
    <t>VIDROS E ACESSORIOS (CONTINUAÇÃO)</t>
  </si>
  <si>
    <t>TINTAS (CONT.)</t>
  </si>
  <si>
    <t>VERNIZES E OUTROS MATERIAIS PARA PINTURA</t>
  </si>
  <si>
    <t>DIVERSOS (CONTINUAÇÃO)</t>
  </si>
  <si>
    <t>REVESTIMENTOS (PEDRAS NATURAIS) - CONTINUAÇÃO</t>
  </si>
  <si>
    <t>INSUMOS DE ELETRICA</t>
  </si>
  <si>
    <t>POSTE (CONT)</t>
  </si>
  <si>
    <t>PARA RAIOS E ACESSORIOS</t>
  </si>
  <si>
    <t>ISOLADORES E ESPACADORES</t>
  </si>
  <si>
    <t>LAMPADAS (CONTINUAÇÃO)</t>
  </si>
  <si>
    <t>LUMINARIAS - CONT</t>
  </si>
  <si>
    <t>TRANSFORMADORES</t>
  </si>
  <si>
    <t>PARA-RAIOS - ACESSORIOS</t>
  </si>
  <si>
    <t>QUADROS E CAIXAS ENTRADA/MEDIÇÃO</t>
  </si>
  <si>
    <t>QUADROS E CAIXAS (CONTINUAÇÃO)</t>
  </si>
  <si>
    <t>ELETRODUTOS (AÇO ESMALTADO E CONEXÕES)</t>
  </si>
  <si>
    <t>CAIXAS DE PASSAGEM E ECONDULETES (CONTINUAÇÃO)</t>
  </si>
  <si>
    <t>ELETRODUTOS (PVC RIGIDO E CONEXÕES)</t>
  </si>
  <si>
    <t>ELETRODUTOS (PVC RIGIDO E CONEXÕES) - CONTINUAÇÃO</t>
  </si>
  <si>
    <t>ELETRODUTOS (PVC RIG/FLEX E CONEXOES - CONT</t>
  </si>
  <si>
    <t>FIOS E CABOS (CONTINUAÇÃO)</t>
  </si>
  <si>
    <t>FIOS E CABOS (CONT)</t>
  </si>
  <si>
    <t>CHAVES</t>
  </si>
  <si>
    <t>CHAVES (CONTINUAÇÃO)</t>
  </si>
  <si>
    <t>BASES E FUSIVEIS</t>
  </si>
  <si>
    <t>BASES E FUSIVEIS (CONTINUACAO)</t>
  </si>
  <si>
    <t>DISJUNTORES (CONTINUAÇÃO)</t>
  </si>
  <si>
    <t>DISJUNTORES</t>
  </si>
  <si>
    <t>DISJUNTORES (CONTINUACAO)</t>
  </si>
  <si>
    <t>CAIXAS DE PASSAGEM E CONDULETES</t>
  </si>
  <si>
    <t>CAIXAS DE PASSAGEM E CONDULETES (CONTINUAÇÃO)</t>
  </si>
  <si>
    <t>INTERRUPTORES, TOMADAS E ESPELHOS</t>
  </si>
  <si>
    <t>LUMINÁRIAS (CALHAS, PROJETORES, CONJUNTOS)</t>
  </si>
  <si>
    <t>LÂMPADAS</t>
  </si>
  <si>
    <t>LUMINÁRIAS (CONT.)</t>
  </si>
  <si>
    <t>LUMINARIAS (CONT)</t>
  </si>
  <si>
    <t>LUMINARIAS (CONT )</t>
  </si>
  <si>
    <t>APARELHOS ELETRICOS</t>
  </si>
  <si>
    <t>APARELHOS ELETRICOS - CONTINUAÇÃO</t>
  </si>
  <si>
    <t>APARELHOS ELÉTRICOS - CONTINUAÇÃO</t>
  </si>
  <si>
    <t>PARA-RAIOS E ACESSORIOS</t>
  </si>
  <si>
    <t>ELETROFERRAGENS</t>
  </si>
  <si>
    <t>ELETROFERRAGENS (BUCHAS.ARRUELAS. BRACADEIRAS)</t>
  </si>
  <si>
    <t>PARA-RAIOS E ACESSORIOS (CONT.)</t>
  </si>
  <si>
    <t>DIVERSOS - CONTINUAÇÃO</t>
  </si>
  <si>
    <t>INSUMOS ELETRICA CONTINUACAO</t>
  </si>
  <si>
    <t>ELETROFERRAGENS (DIVERSOS)</t>
  </si>
  <si>
    <t>REATOR EXT. P/LAMPADA VAPOR MERCURIO TECNOWATT 400W/220V</t>
  </si>
  <si>
    <t>DIVERSOS (CONT.)</t>
  </si>
  <si>
    <t>INSUMOS DE REDE LOGICA / TELEFONIA/ CFTV/ SOM</t>
  </si>
  <si>
    <t>CABOS E CONEXOES</t>
  </si>
  <si>
    <t>TOMADAS</t>
  </si>
  <si>
    <t>INSUMOS DE HIDRAULICA</t>
  </si>
  <si>
    <t>TUBOS (CONCRETO)</t>
  </si>
  <si>
    <t>TUBOS (CONCRETO-CONT.)</t>
  </si>
  <si>
    <t>TUBOS (AÇO GALVANIZADO E CONEXÕES)</t>
  </si>
  <si>
    <t>TUBOS (FERRO FUNDIDO E CONEXÕES)</t>
  </si>
  <si>
    <t>TUBOS (PVC RÍGIDO E CONEXÕES)</t>
  </si>
  <si>
    <t>TUBOS (PVC RÍGIDO E CONEXÕES) - CONT.</t>
  </si>
  <si>
    <t>TUBO DE ESGOTO DE PVC SERIE "R" CINZA (6") - 150MM - TIGRE, AMANCO OU EQUIVALENTE</t>
  </si>
  <si>
    <t>TUBOS (PVC RIGIDO TP ESGOTO)</t>
  </si>
  <si>
    <t>TUBOS (PVC RIGIDO SOLDAVEL E ESGOTO COM CONEXOES)</t>
  </si>
  <si>
    <t>TUBO DE PVC SOLDAVEL MARROM 20MM (AGUA FRIA) - TIGRE, AMANCO OU EQUIVALENTE</t>
  </si>
  <si>
    <t>TUBO DE PVC SOLDAVEL MARROM 25MM (AGUA FRIA) - TIGRE, AMANCO OU EQUIVALENTE</t>
  </si>
  <si>
    <t>TUBO DE PVC SOLDAVEL MARROM 32MM (AGUA FRIA) - TIGRE, AMANCO OU EQUIVALENTE</t>
  </si>
  <si>
    <t>TUBO DE PVC SOLDAVEL MARROM 40MM (AGUA FRIA) - TIGRE, AMANCO OU EQUIVALENTE</t>
  </si>
  <si>
    <t>TUBO DE PVC SOLDAVEL MARROM 50MM (AGUA FRIA) - TIGRE, AMANCO OU EQUIVALENTE</t>
  </si>
  <si>
    <t>TUBO DE PVC SOLDAVEL MARROM 60MM (AGUA FRIA) - TIGRE, AMANCO OU EQUIVALENTE</t>
  </si>
  <si>
    <t>TUBO DE PVC SOLDAVEL MARROM 75MM (AGUA FRIA) - TIGRE, AMANCO OU EQUIVALENTE</t>
  </si>
  <si>
    <t>TUBO DE PVC SOLDAVEL MARROM 85MM (AGUA FRIA) - TIGRE, AMANCO OU EQUIVALENTE</t>
  </si>
  <si>
    <t>TUBO DE ESGOTO PRIMARIO DE PVC BRANCO SERIE NORMAL(1.1/2") - 40MM - TIGRE, AMANCO OU EQUIVALENTE</t>
  </si>
  <si>
    <t>TUBO DE ESGOTO PRIMARIO DE PVC BRANCO SERIE NORMAL (2") - 50MM - TIGRE, AMANCO OU EQUIVALENTE</t>
  </si>
  <si>
    <t>TUBO DE ESGOTO PRIMARIO DE PVC BRANCO SERIE NORMAL (3") - 75MM - TIGRE, AMANCO OU EQUIVALENTE</t>
  </si>
  <si>
    <t>TUBO DE ESGOTO PRIMARIO DE PVC BRANCO SERIE NORMAL (4") - 100MM - TIGRE, AMANCO OU EQUIVALENTE</t>
  </si>
  <si>
    <t>TUBO DE ESGOTO PRIMARIO DE PVC BRANCO SERIE NORMAL (6") - 150MM - TIGRE, AMANCO OU EQUIVALENTE</t>
  </si>
  <si>
    <t>TUBO DE ESGOTO PRIMARIO DE PVC BRANCO SERIE NORMAL (8") - 200MM - TIGRE, AMANCO OU EQUIVALENTE</t>
  </si>
  <si>
    <t>TUBOS (PVC RIGIDO E CONEXOES - CONT.)</t>
  </si>
  <si>
    <t>TUBOS (PVC RIGIDO E CONEXOES-ROSCAVEL)</t>
  </si>
  <si>
    <t>TUBOS (PVC E CONEXOES - CONT.)</t>
  </si>
  <si>
    <t>REGISTROS</t>
  </si>
  <si>
    <t>VÁLVULAS</t>
  </si>
  <si>
    <t>VALVULA DE DESCARGA P/ MICTORIO 1.1/2"</t>
  </si>
  <si>
    <t>VÁLVULAS (CONTINUAÇÃO)</t>
  </si>
  <si>
    <t>SIFÕES / ENGATES</t>
  </si>
  <si>
    <t>CAIXAS DE DESCARGA E RESERVATORIOS</t>
  </si>
  <si>
    <t>APARELHOS SANITÁRIOS E SIMILARES</t>
  </si>
  <si>
    <t>METAIS SANITÁRIOS</t>
  </si>
  <si>
    <t>TORNEIRA DE LAVATORIO PAREDE ANTI-VANDAL CROMADO BIOPRESS AV 140MM - 1182-AV-BIO-140 - FABRIMAR OU EQUIVALENTE</t>
  </si>
  <si>
    <t>APARELHOS E EQUIPAMENTOS</t>
  </si>
  <si>
    <t>EQUIPAMENTOS DE PROTEÇÃO CONTRA INCÊNDIO</t>
  </si>
  <si>
    <t>RALOS, CAIXAS E GRELHAS</t>
  </si>
  <si>
    <t>RALOS, CAIXAS E GRELHAS (CONT)</t>
  </si>
  <si>
    <t>CAPTAÇÃO ÁGUAS PLUVIAIS</t>
  </si>
  <si>
    <t>CAPTACAO AGUAS PLUVIAIS (CONTINUACAO)</t>
  </si>
  <si>
    <t>DIVERSOS (CONT)</t>
  </si>
  <si>
    <t>ASSENTO POLIESTER P/ BACIA VOGUE PLUS AP51 - DECA OU EQUIVALENTE</t>
  </si>
  <si>
    <t>ASSENTO POLIESTER C/ ABERTURA FRONTAL P/ BACIA VOGUE PLUS AP52 - DECA OU EQUIVALENTE</t>
  </si>
  <si>
    <t>TUBOS E CONEXÕES FºFº TK P/ INST. BOMBAS (EE)</t>
  </si>
  <si>
    <t>DIVERSOS CONTINUACAO</t>
  </si>
  <si>
    <t>INSUMOS DE MANUTENCAO - SERRALHERIA</t>
  </si>
  <si>
    <t>INSUMOS DE MANUTENÇAO SERRALHERIA (CONT)</t>
  </si>
  <si>
    <t>INSUMOS DE ELETRICA (CONT.)</t>
  </si>
  <si>
    <t>PARA RAIOS E ACESSORIOS (CONT)</t>
  </si>
  <si>
    <t>INSUMOS ACABAMENTOS - CIVIL</t>
  </si>
  <si>
    <t>REVESTIMENTOS CERAMICOS (PAREDES)</t>
  </si>
  <si>
    <t>ESQUADRIAS METALICAS</t>
  </si>
  <si>
    <t>ROD. FEDERAL - CONSTRUCAO</t>
  </si>
  <si>
    <t>CONTINUACAO - CONSTRUCAO DE ESTRADAS</t>
  </si>
  <si>
    <t>OFICINA</t>
  </si>
  <si>
    <t>COMBUSTIVEL</t>
  </si>
  <si>
    <t>MATERIAL DE CONSUMO I</t>
  </si>
  <si>
    <t>FERRAMENTAS</t>
  </si>
  <si>
    <t>FERRAMENTAS MANUAIS E ACESSORIOS</t>
  </si>
  <si>
    <t>INSUMOS MÃO DE OBRA - MENSALISTA</t>
  </si>
  <si>
    <t>MÃO DE OBRA (SALÁRIOS-MENSAL)</t>
  </si>
  <si>
    <t>MÃO DE OBRA (SALARIO MENSAL)</t>
  </si>
  <si>
    <t>TECNICO SEGUNDO GRAU -A-(INCL.L SOCIAIS DE 49,11%)</t>
  </si>
  <si>
    <t>ENGENHEIRO SENIOR (INCL.L SOCIAIS DE 49,11%)</t>
  </si>
  <si>
    <t>PROGRAMADOR (INCL.L SOCIAIS DE 49,11%)</t>
  </si>
  <si>
    <t>DIGITADOR - 6 HORAS(INCL.L SOCIAIS DE 49,11%)</t>
  </si>
  <si>
    <t>MÃO DE OBRAS (SALARIO-MENSAL)</t>
  </si>
  <si>
    <t>ENGENHEIRO JUNIOR(INCL.L SOCIAIS DE 49,11%)</t>
  </si>
  <si>
    <t>TECNICO SEGUNDO GRAU -B - (INCL.L SOCIAIS DE 49,11%)</t>
  </si>
  <si>
    <t>TECNICO SEGUNDO GRAU-C- (INCL.L SOCIAIS DE 49,11%)</t>
  </si>
  <si>
    <t>GERENTE DE PROJETO (INCL.L SOCIAIS DE 49,11%)</t>
  </si>
  <si>
    <t>ANALISTA DE SISTEMAS (INCL.L SOCIAIS DE 49,11%)</t>
  </si>
  <si>
    <t>ANALISTA DESENVOLVIMENTO (INCL.L SOCIAIS DE 49,11%)</t>
  </si>
  <si>
    <t>GERENTE BD/SERVIDORES/REDES (INCL.L SOCIAIS DE 49,11%)</t>
  </si>
  <si>
    <t>DESIGNER GRÁFICO (INCL.L SOCIAIS DE 49,11%)</t>
  </si>
  <si>
    <t>ANALISTA SISTEMAS/SUPORTE(INCL.L SOCIAIS DE 49,11%)</t>
  </si>
  <si>
    <t>COORDENADOR TECNICO ESPECIALISTA(INCL.L SOCIAIS DE 49,11%)</t>
  </si>
  <si>
    <t>COTADOR(INCL.L SOCIAIS DE 49,11%)</t>
  </si>
  <si>
    <t>TECNICO NIVEL SUPERIOR(INCL.L SOCIAIS DE 49,11%)</t>
  </si>
  <si>
    <t>ENGENHEIRO PLENO (INCL.L SOCIAIS DE 49,11%)</t>
  </si>
  <si>
    <t>ALMOXARIFE (INCL.L SOCIAIS DE 49,11%)</t>
  </si>
  <si>
    <t>MESTRE OBRAS SENIOR (INCL.L SOCIAIS DE 49,11%)</t>
  </si>
  <si>
    <t>VIGIA (INCL.L SOCIAIS DE 49,11%)</t>
  </si>
  <si>
    <t>ENCARREGADO DE TURMA(INCL.L SOCIAIS DE 49,11%)</t>
  </si>
  <si>
    <t>TECNICO SEGUNDO GRAU -A-(INCL.L SOCIAIS DE 72,68%)</t>
  </si>
  <si>
    <t>ENGENHEIRO SENIOR (INCL.L SOCIAIS DE 72,68%)</t>
  </si>
  <si>
    <t>PROGRAMADOR (INCL.L SOCIAIS DE 72,68%)</t>
  </si>
  <si>
    <t>DIGITADOR - 6 HORAS(INCL.L SOCIAIS DE 72,68%)</t>
  </si>
  <si>
    <t>ENGENHEIRO JUNIOR(INCL.L SOCIAIS DE 72,68%)</t>
  </si>
  <si>
    <t>TECNICO SEGUNDO GRAU -B - (INCL.L SOCIAIS DE 72,68%)</t>
  </si>
  <si>
    <t>TECNICO SEGUNDO GRAU-C- (INCL.L SOCIAIS DE 72,68%)</t>
  </si>
  <si>
    <t>GERENTE DE PROJETO (INCL.L SOCIAIS DE 72,68%)</t>
  </si>
  <si>
    <t>ANALISTA DE SISTEMAS (INCL.L SOCIAIS DE 72,68%)</t>
  </si>
  <si>
    <t>ANALISTA DESENVOLVIMENTO (INCL.L SOCIAIS DE 72,68%)</t>
  </si>
  <si>
    <t>GERENTE BD/SERVIDORES/REDES (INCL.L SOCIAIS DE 72,68%)</t>
  </si>
  <si>
    <t>DESIGNER GRÁFICO (INCL.L SOCIAIS DE 72,68%)</t>
  </si>
  <si>
    <t>ANALISTA SISTEMAS/SUPORTE(INCL.L SOCIAIS DE 72,68%)</t>
  </si>
  <si>
    <t>COORDENADOR TECNICO ESPECIALISTA(INCL.L SOCIAIS DE 72,68%)</t>
  </si>
  <si>
    <t>COTADOR(INCL.L SOCIAIS DE 72,68%)</t>
  </si>
  <si>
    <t>TECNICO NIVEL SUPERIOR(INCL.L SOCIAIS DE 72,68%)</t>
  </si>
  <si>
    <t>ENGENHEIRO PLENO (INCL.L SOCIAIS DE 72,68%)</t>
  </si>
  <si>
    <t>ALMOXARIFE (INCL.L SOCIAIS DE 72,68%)</t>
  </si>
  <si>
    <t>MESTRE OBRAS SENIOR (INCL.L SOCIAIS DE 72,68%)</t>
  </si>
  <si>
    <t>VIGIA (INCL.L SOCIAIS DE 72,68%)</t>
  </si>
  <si>
    <t>AUX ALMOXARIFE (INCL.L SOCIAIS DE 72,68%)</t>
  </si>
  <si>
    <t>ENCARREGADO DE TURMA(INCL.L SOCIAIS DE 72,68%)</t>
  </si>
  <si>
    <t>INSUMOS IOPES</t>
  </si>
  <si>
    <t>INSUMOS DIVERSOS SEDU</t>
  </si>
  <si>
    <t>INSUMOS PRECO SINAPI</t>
  </si>
  <si>
    <t>Categoria: Equipamento</t>
  </si>
  <si>
    <t>Preço Prod.</t>
  </si>
  <si>
    <t>Preço Improd.</t>
  </si>
  <si>
    <t>INSUMOS - EQUIPAMENTOS (EQUIPAMENTOS NOVOS)</t>
  </si>
  <si>
    <t>EQUIPAMENTOS - CUSTO HORARIO</t>
  </si>
  <si>
    <t>EQUIPAMENTOS (CUSTO HORARIO - CONT)</t>
  </si>
  <si>
    <t>EQUIPAMENTOS - CUSTO HORARIO (CONT)</t>
  </si>
  <si>
    <t>EQUIPAMENTOS ROD. FEDERAL CONSERVACAO</t>
  </si>
  <si>
    <t>CONDULETE ALUMINIO SEM ROSCA, TIPO B DIAMETRO 3/4" C/ TAMPA C/ VEDACAO</t>
  </si>
  <si>
    <t>CONDULETE ALUMINIO SEM ROSCA TIPO LR DIAM 3/4" C/ TAMPA C/ VEDACAO</t>
  </si>
  <si>
    <t>CONDULETE ALUMINIO SEM ROSCA TIPO X DIAM 3/4" C/ TAMPA COM VEDACAO</t>
  </si>
  <si>
    <t>VALVULA DE ESCOAMENTO P/ PIA AMERICANA 1.1/2 X 3.3/4</t>
  </si>
  <si>
    <t>VALVULA RETENCAO HORIZONTAL BRONZE - 15MM (1/2)</t>
  </si>
  <si>
    <t>VALVULA RETENCAO HORIZONTAL BRONZE - 20MM (3/4)</t>
  </si>
  <si>
    <t>VALVULA RETENCAO HORIZONTAL BRONZE - 25MM (1)</t>
  </si>
  <si>
    <t>VALVULA RETENCAO HORIZONTAL BRONZE - 32MM (1 1/4)</t>
  </si>
  <si>
    <t>VALVULA RETENCAO HORIZONTAL BRONZE - 40MM (1 1/2)</t>
  </si>
  <si>
    <t>VALVULA RETENCAO HORIZONTAL BRONZE - 50MM (2)</t>
  </si>
  <si>
    <t>VALVULA RETENCAO HORIZONTAL BRONZE - 65MM (2 1/2)</t>
  </si>
  <si>
    <t>VALVULA DE ESCOAMENTO P/ PIA AMERICANA 3.1/2 CROMADA</t>
  </si>
  <si>
    <t>TORNEIRA DE PRESSAO CROMADA DE USO GERAL 1/2</t>
  </si>
  <si>
    <t>TORN.DE BOIA EM LATAO (BOIA PLAST) DN 25MM (1)</t>
  </si>
  <si>
    <t>TORN.DE BOIA EM LATAO (BOIA PLAST)DN 32MM (1 1/4)</t>
  </si>
  <si>
    <t>EPI S</t>
  </si>
  <si>
    <t>EPI  S DE SEGURANCA</t>
  </si>
  <si>
    <t>Revestimento Cerâmico Para Paredes Internas Com Placas Tipo Esmaltada Extra De Dimensões 32X57 Cm Aplicadas Em Ambientes De Área Maior Que 5 M² A Meia Altura Das Paredes. Af_06/2014</t>
  </si>
  <si>
    <t>Revestimento cerâmcio (32x57)cm, cor branca, com superfície lisa.</t>
  </si>
  <si>
    <t>Fôrma De Chapa Compensada Resinada 12Mm, Levando-Se Em Conta A Utilização 3 Vezes (Incluido O Material, Corte, Montagem, Escoramento E Desfôrma)</t>
  </si>
  <si>
    <t>Polimento de piso Piso Granilite</t>
  </si>
  <si>
    <t>1.3</t>
  </si>
  <si>
    <t>Fornecimento e instalação de equipamento para a ligação de gás da casinha de gás até o fogão, incluso quebra do piso para a passagem do piso.</t>
  </si>
  <si>
    <t>Reaterro Apiloado De Cavas De Fundação, Em Camadas De 20 Cm</t>
  </si>
  <si>
    <t>Fornecimento, Preparo E Aplicação De Concreto Magro Com Consumo Mínimo De Cimento De 250 Kg/M3 (Brita 1 E 2) - (5% De Perdas Já Incluído No Custo)</t>
  </si>
  <si>
    <t>NOME DA ESCOLA</t>
  </si>
  <si>
    <t>ENDEREÇO DA ESCOLA</t>
  </si>
  <si>
    <t>!EM PROCESSO DE DESATIVACAO! GUARNICAO/ ALIZAR/ VISTA MACICA, E= *1* CM, L= *4,5* CM, EM CEDRINHO/ ANGELIM COMERCIAL/  EUCALIPTO/ CURUPIXA/ PEROBA/ CUMARU OU EQUIVALENTE DA REGIAO</t>
  </si>
  <si>
    <t>!EM PROCESSO DE DESATIVACAO! GUARNICAO/ ALIZAR/ VISTA MACICA, E= *1* CM, L= *4,5* CM, EM PINUS/ TAUARI/ VIROLA OU EQUIVALENTE DA REGIAO</t>
  </si>
  <si>
    <t>ADUELA/ GALERIA PRE-MOLDADA DE CONCRETO ARMADO, SECAO QUADRADA INTERNA DE 1,50 X 1,50 M (L X A), MISULA DE 20 X 20 CM, C = 1,00 M, ESPESSURA MIN = 15 CM, TB-45 E FCK DO CONCRETO = 30 MPA</t>
  </si>
  <si>
    <t>ADUELA/ GALERIA PRE-MOLDADA DE CONCRETO ARMADO, SECAO RETANGULAR INTERNA DE 2,00 X 2,00 M (L X A), MISULA DE 20 X 20 CM, C = 1,00 M, ESPESSURA MIN = 15 CM, TB-45 E FCK DO CONCRETO = 30 MPA</t>
  </si>
  <si>
    <t>ADUELA/ GALERIA PRE-MOLDADA DE CONCRETO ARMADO, SECAO RETANGULAR INTERNA DE 2,50 X 2,50 M (L X A), MISULA DE 20 X 20 CM, C = 1,00 M, ESPESSURA MIN = 15 CM, TB-45 E FCK DO CONCRETO = 30 MPA</t>
  </si>
  <si>
    <t>ADUELA/ GALERIA PRE-MOLDADA DE CONCRETO ARMADO, SECAO RETANGULAR INTERNA DE 3,00 X 3,00 M (L X A), MISULA DE 20 X 20 CM, C = 1.00 M, ESPESSURA MIN = 20 CM, TB-45 E FCK DO CONCRETO = 30 MPA</t>
  </si>
  <si>
    <t>CIMENTO PORTLAND DE ALTO FORNO (AF) CP III-40</t>
  </si>
  <si>
    <t>HIDROMETRO MULTIJATO / MEDIDOR DE AGUA, DN 1 1/2", VAZAO MAXIMA DE 20 M3/H, PARA AGUA POTAVEL FRIA, RELOJOARIA PLANA, CLASSE B, HORIZONTAL (SEM CONEXOES)</t>
  </si>
  <si>
    <t>HIDROMETRO MULTIJATO / MEDIDOR DE AGUA, DN 1", VAZAO MAXIMA DE 10 M3/H, PARA AGUA POTAVEL FRIA, RELOJOARIA PLANA, CLASSE B, HORIZONTAL (SEM CONEXOES)</t>
  </si>
  <si>
    <t>HIDROMETRO MULTIJATO / MEDIDOR DE AGUA, DN 1", VAZAO MAXIMA DE 7 M3/H, PARA AGUA POTAVEL FRIA, RELOJOARIA PLANA, CLASSE B, HORIZONTAL (SEM CONEXOES)</t>
  </si>
  <si>
    <t>HIDROMETRO MULTIJATO / MEDIDOR DE AGUA, DN 2", VAZAO MAXIMA DE 30 M3/H, PARA AGUA POTAVEL FRIA, RELOJOARIA PLANA, CLASSE B, HORIZONTAL (SEM CONEXOES)</t>
  </si>
  <si>
    <t>HIDROMETRO UNIJATO / MEDIDOR DE AGUA, DN 1/2", VAZAO MAXIMA DE 1,5 M3/H, PARA AGUA POTAVEL FRIA, RELOJOARIA PLANA, CLASSE B, HORIZONTAL (SEM CONEXOES)</t>
  </si>
  <si>
    <t>HIDROMETRO UNIJATO / MEDIDOR DE AGUA, DN 1/2", VAZAO MAXIMA DE 3 M3/H, PARA AGUA POTAVEL FRIA, RELOJOARIA PLANA, CLASSE B, HORIZONTAL (SEM CONEXOES)</t>
  </si>
  <si>
    <t>HIDROMETRO UNIJATO / MEDIDOR DE AGUA, DN 3/4", VAZAO MAXIMA DE 5 M3/H, PARA AGUA POTAVEL FRIA, RELOJOARIA PLANA, CLASSE B, HORIZONTAL (SEM CONEXOES)0,</t>
  </si>
  <si>
    <t>HIDROMETRO WOLTMANN, DN 2", VAZAO MAXIMA DE 50 M3/H, PARA AGUA POTAVEL FRIA, RELOJOARIA PLANA, TURBINA HORIZONTAL, EQUIPADO COM TELIMETRIA (SEM CONEXOES)</t>
  </si>
  <si>
    <t>HIDROMETRO WOLTMANN, DN 3", VAZAO MAXIMA DE 80 M3/H, PARA AGUA POTAVEL FRIA, RELOJOARIA PLANA, TURBINA HORIZONTAL, EQUIPADO COM TELIMETRIA (SEM CONEXOES)</t>
  </si>
  <si>
    <t>LAVADORA DE ALTA PRESSAO (LAVA - JATO) PARA AGUA FRIA, PRESSAO DE OPERACAO ENTRE 1400 E 1900 LIB/POL2, VAZAO MAXIMA ENTRE  400 E 700 L/H, POTENCIA DE OPERACAO ENTRE 2,50 E 3,00 CV</t>
  </si>
  <si>
    <t>PASTILHA CERAMICA/PORCELANA, REVEST INT/EXT E  PISCINA, CORES BRANCA OU FRIAS, SOLIDAS, SEM MESCLAGEM/MISTURA, ACABAMENTO LISO *2,5 X 2,5* CM</t>
  </si>
  <si>
    <t>PASTILHA CERAMICA/PORCELANA, REVEST INT/EXT E  PISCINA, CORES BRANCA OU FRIAS, SOLIDAS, SEM MESCLAGEM/MISTURA, ACABAMENTO LISO *5 X 5* CM</t>
  </si>
  <si>
    <t>PASTILHA CERAMICA/PORCELANA, REVEST INT/EXT E  PISCINA, CORES LISAS/SOLIDAS, QUENTES, SEM MESCLAGEM/MISTURA, *2,5 X 2,5* CM</t>
  </si>
  <si>
    <t>PASTILHA CERAMICA/PORCELANA, REVEST INT/EXT E  PISCINA, CORES LISAS/SOLIDAS, QUENTES, SEM MESCLAGEM/MISTURA, *5 X 5* CM</t>
  </si>
  <si>
    <t>PLACA DE SINALIZACAO DE SEGURANCA CONTRA INCENDIO - ALERTA, TRIANGULAR, BASE DE *30* CM, EM PVC *2* MM ANTI-CHAMAS (SIMBOLOS, CORES E PICTOGRAMAS CONFORME NBR 16820)</t>
  </si>
  <si>
    <t>PLACA DE SINALIZACAO DE SEGURANCA CONTRA INCENDIO, FOTOLUMINESCENTE, QUADRADA, *14 X 14* CM, EM PVC *2* MM ANTI-CHAMAS (SIMBOLOS, CORES E PICTOGRAMAS CONFORME NBR 16820)</t>
  </si>
  <si>
    <t>PLACA DE SINALIZACAO DE SEGURANCA CONTRA INCENDIO, FOTOLUMINESCENTE, QUADRADA, *20 X 20* CM, EM PVC *2* MM ANTI-CHAMAS (SIMBOLOS, CORES E PICTOGRAMAS CONFORME NBR 16820)</t>
  </si>
  <si>
    <t>PLACA DE SINALIZACAO DE SEGURANCA CONTRA INCENDIO, FOTOLUMINESCENTE, RETANGULAR, *12 X 40* CM, EM PVC *2* MM ANTI-CHAMAS (SIMBOLOS, CORES E PICTOGRAMAS CONFORME NBR 16820)</t>
  </si>
  <si>
    <t>PLACA DE SINALIZACAO DE SEGURANCA CONTRA INCENDIO, FOTOLUMINESCENTE, RETANGULAR, *13 X 26* CM, EM PVC *2* MM ANTI-CHAMAS (SIMBOLOS, CORES E PICTOGRAMAS CONFORME NBR 16820)</t>
  </si>
  <si>
    <t>PLACA DE SINALIZACAO DE SEGURANCA CONTRA INCENDIO, FOTOLUMINESCENTE, RETANGULAR, *20 X 40* CM, EM PVC *2* MM ANTI-CHAMAS (SIMBOLOS, CORES E PICTOGRAMAS CONFORME NBR 16820)</t>
  </si>
  <si>
    <t>PORCA OLHAL M 16,  EM ACO GALVANIZADO, DIAMETRO = 16 MM</t>
  </si>
  <si>
    <t>TESTE</t>
  </si>
  <si>
    <t xml:space="preserve">CX    </t>
  </si>
  <si>
    <t>21,88</t>
  </si>
  <si>
    <t>67,49</t>
  </si>
  <si>
    <t>119,29</t>
  </si>
  <si>
    <t>170,13</t>
  </si>
  <si>
    <t>41,50</t>
  </si>
  <si>
    <t>81,67</t>
  </si>
  <si>
    <t>26,32</t>
  </si>
  <si>
    <t>6,12</t>
  </si>
  <si>
    <t>106,06</t>
  </si>
  <si>
    <t>5,45</t>
  </si>
  <si>
    <t>4,18</t>
  </si>
  <si>
    <t>66,28</t>
  </si>
  <si>
    <t>46,40</t>
  </si>
  <si>
    <t>44,79</t>
  </si>
  <si>
    <t>468,96</t>
  </si>
  <si>
    <t>736,68</t>
  </si>
  <si>
    <t>348,68</t>
  </si>
  <si>
    <t>21,46</t>
  </si>
  <si>
    <t>69,00</t>
  </si>
  <si>
    <t>26,30</t>
  </si>
  <si>
    <t>1.057,06</t>
  </si>
  <si>
    <t>81,75</t>
  </si>
  <si>
    <t>42,99</t>
  </si>
  <si>
    <t>13,79</t>
  </si>
  <si>
    <t>10,67</t>
  </si>
  <si>
    <t>26,95</t>
  </si>
  <si>
    <t>26,53</t>
  </si>
  <si>
    <t>106,61</t>
  </si>
  <si>
    <t>1,56</t>
  </si>
  <si>
    <t>0,97</t>
  </si>
  <si>
    <t>0,06</t>
  </si>
  <si>
    <t>0,15</t>
  </si>
  <si>
    <t>0,19</t>
  </si>
  <si>
    <t>0,94</t>
  </si>
  <si>
    <t>3,26</t>
  </si>
  <si>
    <t>3,30</t>
  </si>
  <si>
    <t>2,98</t>
  </si>
  <si>
    <t>3,18</t>
  </si>
  <si>
    <t>1,57</t>
  </si>
  <si>
    <t>1,61</t>
  </si>
  <si>
    <t>1,83</t>
  </si>
  <si>
    <t>1,92</t>
  </si>
  <si>
    <t>4,28</t>
  </si>
  <si>
    <t>4,73</t>
  </si>
  <si>
    <t>3,43</t>
  </si>
  <si>
    <t>3,67</t>
  </si>
  <si>
    <t>6,86</t>
  </si>
  <si>
    <t>1,71</t>
  </si>
  <si>
    <t>1,67</t>
  </si>
  <si>
    <t>5,71</t>
  </si>
  <si>
    <t>5,26</t>
  </si>
  <si>
    <t>7,72</t>
  </si>
  <si>
    <t>6,80</t>
  </si>
  <si>
    <t>18,26</t>
  </si>
  <si>
    <t>1,32</t>
  </si>
  <si>
    <t>1,20</t>
  </si>
  <si>
    <t>0,69</t>
  </si>
  <si>
    <t>1,00</t>
  </si>
  <si>
    <t>2,73</t>
  </si>
  <si>
    <t>1,96</t>
  </si>
  <si>
    <t>0,73</t>
  </si>
  <si>
    <t>0,49</t>
  </si>
  <si>
    <t>5,24</t>
  </si>
  <si>
    <t>4,26</t>
  </si>
  <si>
    <t>4,65</t>
  </si>
  <si>
    <t>5,33</t>
  </si>
  <si>
    <t>8,25</t>
  </si>
  <si>
    <t>20,32</t>
  </si>
  <si>
    <t>4,90</t>
  </si>
  <si>
    <t>93,16</t>
  </si>
  <si>
    <t>86,71</t>
  </si>
  <si>
    <t>53,62</t>
  </si>
  <si>
    <t>6,04</t>
  </si>
  <si>
    <t>12,84</t>
  </si>
  <si>
    <t>12,27</t>
  </si>
  <si>
    <t>15,74</t>
  </si>
  <si>
    <t>15,65</t>
  </si>
  <si>
    <t>16,67</t>
  </si>
  <si>
    <t>14,47</t>
  </si>
  <si>
    <t>11,47</t>
  </si>
  <si>
    <t>11,89</t>
  </si>
  <si>
    <t>11,95</t>
  </si>
  <si>
    <t>10,35</t>
  </si>
  <si>
    <t>11,93</t>
  </si>
  <si>
    <t>13,11</t>
  </si>
  <si>
    <t>14,02</t>
  </si>
  <si>
    <t>12,60</t>
  </si>
  <si>
    <t>12,68</t>
  </si>
  <si>
    <t>11,85</t>
  </si>
  <si>
    <t>11,31</t>
  </si>
  <si>
    <t>12,53</t>
  </si>
  <si>
    <t>9,85</t>
  </si>
  <si>
    <t>4,23</t>
  </si>
  <si>
    <t>24,22</t>
  </si>
  <si>
    <t>26,28</t>
  </si>
  <si>
    <t>29,50</t>
  </si>
  <si>
    <t>11,73</t>
  </si>
  <si>
    <t>13,81</t>
  </si>
  <si>
    <t>4,55</t>
  </si>
  <si>
    <t>4,30</t>
  </si>
  <si>
    <t>8,92</t>
  </si>
  <si>
    <t>1,73</t>
  </si>
  <si>
    <t>1,76</t>
  </si>
  <si>
    <t>16,97</t>
  </si>
  <si>
    <t>31,18</t>
  </si>
  <si>
    <t>23,28</t>
  </si>
  <si>
    <t>69,25</t>
  </si>
  <si>
    <t>1,08</t>
  </si>
  <si>
    <t>1,34</t>
  </si>
  <si>
    <t>2,77</t>
  </si>
  <si>
    <t>10,69</t>
  </si>
  <si>
    <t>5,27</t>
  </si>
  <si>
    <t>12,33</t>
  </si>
  <si>
    <t>6,71</t>
  </si>
  <si>
    <t>18,21</t>
  </si>
  <si>
    <t>26,49</t>
  </si>
  <si>
    <t>43,49</t>
  </si>
  <si>
    <t>14,72</t>
  </si>
  <si>
    <t>16,93</t>
  </si>
  <si>
    <t>21,98</t>
  </si>
  <si>
    <t>29,63</t>
  </si>
  <si>
    <t>35,94</t>
  </si>
  <si>
    <t>50,14</t>
  </si>
  <si>
    <t>522,53</t>
  </si>
  <si>
    <t>19,04</t>
  </si>
  <si>
    <t>29,12</t>
  </si>
  <si>
    <t>54,13</t>
  </si>
  <si>
    <t>54,32</t>
  </si>
  <si>
    <t>83,03</t>
  </si>
  <si>
    <t>265,18</t>
  </si>
  <si>
    <t>370,22</t>
  </si>
  <si>
    <t>562,42</t>
  </si>
  <si>
    <t>26,73</t>
  </si>
  <si>
    <t>29,83</t>
  </si>
  <si>
    <t>44,11</t>
  </si>
  <si>
    <t>50,54</t>
  </si>
  <si>
    <t>86,45</t>
  </si>
  <si>
    <t>335,58</t>
  </si>
  <si>
    <t>392,88</t>
  </si>
  <si>
    <t>5,90</t>
  </si>
  <si>
    <t>52,85</t>
  </si>
  <si>
    <t>44,19</t>
  </si>
  <si>
    <t>64,14</t>
  </si>
  <si>
    <t>0,74</t>
  </si>
  <si>
    <t>7,26</t>
  </si>
  <si>
    <t>7,53</t>
  </si>
  <si>
    <t>67,24</t>
  </si>
  <si>
    <t>52,62</t>
  </si>
  <si>
    <t>53,68</t>
  </si>
  <si>
    <t>148,10</t>
  </si>
  <si>
    <t>34,11</t>
  </si>
  <si>
    <t>77,34</t>
  </si>
  <si>
    <t>91,79</t>
  </si>
  <si>
    <t>23,94</t>
  </si>
  <si>
    <t>18,19</t>
  </si>
  <si>
    <t>61,39</t>
  </si>
  <si>
    <t>29,37</t>
  </si>
  <si>
    <t>124,68</t>
  </si>
  <si>
    <t>44,39</t>
  </si>
  <si>
    <t>37,96</t>
  </si>
  <si>
    <t>93,46</t>
  </si>
  <si>
    <t>20,02</t>
  </si>
  <si>
    <t>7,90</t>
  </si>
  <si>
    <t>22,65</t>
  </si>
  <si>
    <t>71,36</t>
  </si>
  <si>
    <t>19,13</t>
  </si>
  <si>
    <t>14,64</t>
  </si>
  <si>
    <t>11,17</t>
  </si>
  <si>
    <t>5,99</t>
  </si>
  <si>
    <t>14,30</t>
  </si>
  <si>
    <t>19,92</t>
  </si>
  <si>
    <t>5,94</t>
  </si>
  <si>
    <t>6,63</t>
  </si>
  <si>
    <t>6,15</t>
  </si>
  <si>
    <t>15,50</t>
  </si>
  <si>
    <t>2.254,53</t>
  </si>
  <si>
    <t>2.823,86</t>
  </si>
  <si>
    <t>3.825,88</t>
  </si>
  <si>
    <t>4.537,54</t>
  </si>
  <si>
    <t>1,89</t>
  </si>
  <si>
    <t>9,76</t>
  </si>
  <si>
    <t>36,40</t>
  </si>
  <si>
    <t>12,32</t>
  </si>
  <si>
    <t>2.167,73</t>
  </si>
  <si>
    <t>13,98</t>
  </si>
  <si>
    <t>2.461,24</t>
  </si>
  <si>
    <t>14,26</t>
  </si>
  <si>
    <t>2.507,53</t>
  </si>
  <si>
    <t>12,75</t>
  </si>
  <si>
    <t>2.243,09</t>
  </si>
  <si>
    <t>13,50</t>
  </si>
  <si>
    <t>2.374,72</t>
  </si>
  <si>
    <t>13,22</t>
  </si>
  <si>
    <t>2.325,11</t>
  </si>
  <si>
    <t>15,28</t>
  </si>
  <si>
    <t>2.687,14</t>
  </si>
  <si>
    <t>5,81</t>
  </si>
  <si>
    <t>2,74</t>
  </si>
  <si>
    <t>8,50</t>
  </si>
  <si>
    <t>5,13</t>
  </si>
  <si>
    <t>2,06</t>
  </si>
  <si>
    <t>34,00</t>
  </si>
  <si>
    <t>92,78</t>
  </si>
  <si>
    <t>99,76</t>
  </si>
  <si>
    <t>56,13</t>
  </si>
  <si>
    <t>61,77</t>
  </si>
  <si>
    <t>80,21</t>
  </si>
  <si>
    <t>2,67</t>
  </si>
  <si>
    <t>503,17</t>
  </si>
  <si>
    <t>7.000,00</t>
  </si>
  <si>
    <t>25,03</t>
  </si>
  <si>
    <t>4.399,19</t>
  </si>
  <si>
    <t>1.944,00</t>
  </si>
  <si>
    <t>41,17</t>
  </si>
  <si>
    <t>2,72</t>
  </si>
  <si>
    <t>1,63</t>
  </si>
  <si>
    <t>1,69</t>
  </si>
  <si>
    <t>2,39</t>
  </si>
  <si>
    <t>3,00</t>
  </si>
  <si>
    <t>1,51</t>
  </si>
  <si>
    <t>9,75</t>
  </si>
  <si>
    <t>17,09</t>
  </si>
  <si>
    <t>32,27</t>
  </si>
  <si>
    <t>102,59</t>
  </si>
  <si>
    <t>157,57</t>
  </si>
  <si>
    <t>4,09</t>
  </si>
  <si>
    <t>10,66</t>
  </si>
  <si>
    <t>12,81</t>
  </si>
  <si>
    <t>25,30</t>
  </si>
  <si>
    <t>51,84</t>
  </si>
  <si>
    <t>65,75</t>
  </si>
  <si>
    <t>7,84</t>
  </si>
  <si>
    <t>3,04</t>
  </si>
  <si>
    <t>8,15</t>
  </si>
  <si>
    <t>10,03</t>
  </si>
  <si>
    <t>33,78</t>
  </si>
  <si>
    <t>2,05</t>
  </si>
  <si>
    <t>1,43</t>
  </si>
  <si>
    <t>5,70</t>
  </si>
  <si>
    <t>7,36</t>
  </si>
  <si>
    <t>9,50</t>
  </si>
  <si>
    <t>418,27</t>
  </si>
  <si>
    <t>659,28</t>
  </si>
  <si>
    <t>925,72</t>
  </si>
  <si>
    <t>86,53</t>
  </si>
  <si>
    <t>112,72</t>
  </si>
  <si>
    <t>272,70</t>
  </si>
  <si>
    <t>0,77</t>
  </si>
  <si>
    <t>10,54</t>
  </si>
  <si>
    <t>15,93</t>
  </si>
  <si>
    <t>79,44</t>
  </si>
  <si>
    <t>94,07</t>
  </si>
  <si>
    <t>119,26</t>
  </si>
  <si>
    <t>146,31</t>
  </si>
  <si>
    <t>154,70</t>
  </si>
  <si>
    <t>193,14</t>
  </si>
  <si>
    <t>181,70</t>
  </si>
  <si>
    <t>224,66</t>
  </si>
  <si>
    <t>3,29</t>
  </si>
  <si>
    <t>3,64</t>
  </si>
  <si>
    <t>7,20</t>
  </si>
  <si>
    <t>11,25</t>
  </si>
  <si>
    <t>350,44</t>
  </si>
  <si>
    <t>1.208,68</t>
  </si>
  <si>
    <t>423,87</t>
  </si>
  <si>
    <t>569,32</t>
  </si>
  <si>
    <t>797,05</t>
  </si>
  <si>
    <t>102,47</t>
  </si>
  <si>
    <t>47,82</t>
  </si>
  <si>
    <t>73,75</t>
  </si>
  <si>
    <t>247,65</t>
  </si>
  <si>
    <t>176,69</t>
  </si>
  <si>
    <t>136,63</t>
  </si>
  <si>
    <t>179,33</t>
  </si>
  <si>
    <t>96,78</t>
  </si>
  <si>
    <t>130,17</t>
  </si>
  <si>
    <t>341,59</t>
  </si>
  <si>
    <t>244,40</t>
  </si>
  <si>
    <t>153,71</t>
  </si>
  <si>
    <t>324,51</t>
  </si>
  <si>
    <t>398,52</t>
  </si>
  <si>
    <t>557,94</t>
  </si>
  <si>
    <t>3.127,80</t>
  </si>
  <si>
    <t>104,77</t>
  </si>
  <si>
    <t>68,42</t>
  </si>
  <si>
    <t>109,44</t>
  </si>
  <si>
    <t>2.468,38</t>
  </si>
  <si>
    <t>26,11</t>
  </si>
  <si>
    <t>4.589,38</t>
  </si>
  <si>
    <t>2.766,60</t>
  </si>
  <si>
    <t>2.950,00</t>
  </si>
  <si>
    <t>6.421,41</t>
  </si>
  <si>
    <t>8.062,94</t>
  </si>
  <si>
    <t>10.444,66</t>
  </si>
  <si>
    <t>3.993,64</t>
  </si>
  <si>
    <t>272.394,01</t>
  </si>
  <si>
    <t>5.423,12</t>
  </si>
  <si>
    <t>8.388,89</t>
  </si>
  <si>
    <t>2.581,00</t>
  </si>
  <si>
    <t>4.375,16</t>
  </si>
  <si>
    <t>5.806,68</t>
  </si>
  <si>
    <t>1.966,95</t>
  </si>
  <si>
    <t>2.920,00</t>
  </si>
  <si>
    <t>4.035,72</t>
  </si>
  <si>
    <t>1.756,65</t>
  </si>
  <si>
    <t>15.994,16</t>
  </si>
  <si>
    <t>7.572,74</t>
  </si>
  <si>
    <t>8.489,66</t>
  </si>
  <si>
    <t>9.591,51</t>
  </si>
  <si>
    <t>13.182,83</t>
  </si>
  <si>
    <t>4.641,86</t>
  </si>
  <si>
    <t>5.752,92</t>
  </si>
  <si>
    <t>8.548,70</t>
  </si>
  <si>
    <t>8.861,95</t>
  </si>
  <si>
    <t>10.169,74</t>
  </si>
  <si>
    <t>5.554,41</t>
  </si>
  <si>
    <t>5.980,89</t>
  </si>
  <si>
    <t>8.838,60</t>
  </si>
  <si>
    <t>10.225,40</t>
  </si>
  <si>
    <t>10.697,08</t>
  </si>
  <si>
    <t>1.578,60</t>
  </si>
  <si>
    <t>1.707,64</t>
  </si>
  <si>
    <t>2.271,40</t>
  </si>
  <si>
    <t>2.532,96</t>
  </si>
  <si>
    <t>2.975,33</t>
  </si>
  <si>
    <t>3.349,46</t>
  </si>
  <si>
    <t>1.352,34</t>
  </si>
  <si>
    <t>1.489,07</t>
  </si>
  <si>
    <t>4.231,68</t>
  </si>
  <si>
    <t>4.463,57</t>
  </si>
  <si>
    <t>5.923,20</t>
  </si>
  <si>
    <t>7.176,75</t>
  </si>
  <si>
    <t>8.072,64</t>
  </si>
  <si>
    <t>63.615,76</t>
  </si>
  <si>
    <t>19.911,60</t>
  </si>
  <si>
    <t>25.696,31</t>
  </si>
  <si>
    <t>37.386,12</t>
  </si>
  <si>
    <t>4.591,69</t>
  </si>
  <si>
    <t>22.129,44</t>
  </si>
  <si>
    <t>32,59</t>
  </si>
  <si>
    <t>21,12</t>
  </si>
  <si>
    <t>1,68</t>
  </si>
  <si>
    <t>27,51</t>
  </si>
  <si>
    <t>36,16</t>
  </si>
  <si>
    <t>39,24</t>
  </si>
  <si>
    <t>31,96</t>
  </si>
  <si>
    <t>27,18</t>
  </si>
  <si>
    <t>56,67</t>
  </si>
  <si>
    <t>65,00</t>
  </si>
  <si>
    <t>45,00</t>
  </si>
  <si>
    <t>48,75</t>
  </si>
  <si>
    <t>1.064,37</t>
  </si>
  <si>
    <t>0,54</t>
  </si>
  <si>
    <t>1,66</t>
  </si>
  <si>
    <t>1,90</t>
  </si>
  <si>
    <t>0,59</t>
  </si>
  <si>
    <t>1,10</t>
  </si>
  <si>
    <t>1,77</t>
  </si>
  <si>
    <t>1,80</t>
  </si>
  <si>
    <t>1,55</t>
  </si>
  <si>
    <t>3,41</t>
  </si>
  <si>
    <t>0,56</t>
  </si>
  <si>
    <t>354,62</t>
  </si>
  <si>
    <t>223,05</t>
  </si>
  <si>
    <t>31,59</t>
  </si>
  <si>
    <t>10,40</t>
  </si>
  <si>
    <t>23,16</t>
  </si>
  <si>
    <t>16,20</t>
  </si>
  <si>
    <t>34,43</t>
  </si>
  <si>
    <t>26,64</t>
  </si>
  <si>
    <t>62,21</t>
  </si>
  <si>
    <t>44,54</t>
  </si>
  <si>
    <t>80,16</t>
  </si>
  <si>
    <t>68,04</t>
  </si>
  <si>
    <t>17,68</t>
  </si>
  <si>
    <t>3.107,54</t>
  </si>
  <si>
    <t>67,69</t>
  </si>
  <si>
    <t>11.900,91</t>
  </si>
  <si>
    <t>70,65</t>
  </si>
  <si>
    <t>12.419,11</t>
  </si>
  <si>
    <t>96,16</t>
  </si>
  <si>
    <t>16.904,24</t>
  </si>
  <si>
    <t>127,13</t>
  </si>
  <si>
    <t>22.348,91</t>
  </si>
  <si>
    <t>1,03</t>
  </si>
  <si>
    <t>1,60</t>
  </si>
  <si>
    <t>0,43</t>
  </si>
  <si>
    <t>0,80</t>
  </si>
  <si>
    <t>2,96</t>
  </si>
  <si>
    <t>2,09</t>
  </si>
  <si>
    <t>0,52</t>
  </si>
  <si>
    <t>5,40</t>
  </si>
  <si>
    <t>7,54</t>
  </si>
  <si>
    <t>0,90</t>
  </si>
  <si>
    <t>7,35</t>
  </si>
  <si>
    <t>8,71</t>
  </si>
  <si>
    <t>9,78</t>
  </si>
  <si>
    <t>21,33</t>
  </si>
  <si>
    <t>3.749,59</t>
  </si>
  <si>
    <t>74,44</t>
  </si>
  <si>
    <t>34,98</t>
  </si>
  <si>
    <t>39,81</t>
  </si>
  <si>
    <t>19,17</t>
  </si>
  <si>
    <t>3.370,86</t>
  </si>
  <si>
    <t>12,88</t>
  </si>
  <si>
    <t>2.265,26</t>
  </si>
  <si>
    <t>11,36</t>
  </si>
  <si>
    <t>2.001,20</t>
  </si>
  <si>
    <t>18,37</t>
  </si>
  <si>
    <t>3.232,69</t>
  </si>
  <si>
    <t>25,61</t>
  </si>
  <si>
    <t>4.505,18</t>
  </si>
  <si>
    <t>14,63</t>
  </si>
  <si>
    <t>2.573,84</t>
  </si>
  <si>
    <t>11,00</t>
  </si>
  <si>
    <t>1.937,33</t>
  </si>
  <si>
    <t>12,66</t>
  </si>
  <si>
    <t>2.229,00</t>
  </si>
  <si>
    <t>11,88</t>
  </si>
  <si>
    <t>2.090,30</t>
  </si>
  <si>
    <t>34,88</t>
  </si>
  <si>
    <t>6.135,13</t>
  </si>
  <si>
    <t>42,76</t>
  </si>
  <si>
    <t>18,56</t>
  </si>
  <si>
    <t>3.266,32</t>
  </si>
  <si>
    <t>344,25</t>
  </si>
  <si>
    <t>129,11</t>
  </si>
  <si>
    <t>172,79</t>
  </si>
  <si>
    <t>643,24</t>
  </si>
  <si>
    <t>8,22</t>
  </si>
  <si>
    <t>112,20</t>
  </si>
  <si>
    <t>140,64</t>
  </si>
  <si>
    <t>316,94</t>
  </si>
  <si>
    <t>324,94</t>
  </si>
  <si>
    <t>360,85</t>
  </si>
  <si>
    <t>227,33</t>
  </si>
  <si>
    <t>302,29</t>
  </si>
  <si>
    <t>437,97</t>
  </si>
  <si>
    <t>222,21</t>
  </si>
  <si>
    <t>264,24</t>
  </si>
  <si>
    <t>617,49</t>
  </si>
  <si>
    <t>983,86</t>
  </si>
  <si>
    <t>1.232,72</t>
  </si>
  <si>
    <t>124,40</t>
  </si>
  <si>
    <t>739,42</t>
  </si>
  <si>
    <t>1.033,93</t>
  </si>
  <si>
    <t>7,97</t>
  </si>
  <si>
    <t>720,92</t>
  </si>
  <si>
    <t>795,25</t>
  </si>
  <si>
    <t>321,35</t>
  </si>
  <si>
    <t>490,79</t>
  </si>
  <si>
    <t>525,68</t>
  </si>
  <si>
    <t>327,51</t>
  </si>
  <si>
    <t>375,87</t>
  </si>
  <si>
    <t>406,68</t>
  </si>
  <si>
    <t>144,19</t>
  </si>
  <si>
    <t>160,14</t>
  </si>
  <si>
    <t>170,75</t>
  </si>
  <si>
    <t>178,89</t>
  </si>
  <si>
    <t>97,84</t>
  </si>
  <si>
    <t>121,36</t>
  </si>
  <si>
    <t>127,08</t>
  </si>
  <si>
    <t>14,49</t>
  </si>
  <si>
    <t>6,87</t>
  </si>
  <si>
    <t>25,06</t>
  </si>
  <si>
    <t>17,77</t>
  </si>
  <si>
    <t>55,75</t>
  </si>
  <si>
    <t>27,66</t>
  </si>
  <si>
    <t>41,57</t>
  </si>
  <si>
    <t>74,81</t>
  </si>
  <si>
    <t>148,13</t>
  </si>
  <si>
    <t>37,03</t>
  </si>
  <si>
    <t>46,33</t>
  </si>
  <si>
    <t>55,47</t>
  </si>
  <si>
    <t>355,94</t>
  </si>
  <si>
    <t>52,40</t>
  </si>
  <si>
    <t>54,43</t>
  </si>
  <si>
    <t>18,14</t>
  </si>
  <si>
    <t>74,47</t>
  </si>
  <si>
    <t>480.312,50</t>
  </si>
  <si>
    <t>180,00</t>
  </si>
  <si>
    <t>118,97</t>
  </si>
  <si>
    <t>146,22</t>
  </si>
  <si>
    <t>145,71</t>
  </si>
  <si>
    <t>197,14</t>
  </si>
  <si>
    <t>285,39</t>
  </si>
  <si>
    <t>4.200,00</t>
  </si>
  <si>
    <t>5.727,66</t>
  </si>
  <si>
    <t>5.253,55</t>
  </si>
  <si>
    <t>22.850,84</t>
  </si>
  <si>
    <t>4.805,08</t>
  </si>
  <si>
    <t>17.084,74</t>
  </si>
  <si>
    <t>20.765,08</t>
  </si>
  <si>
    <t>19,41</t>
  </si>
  <si>
    <t>3.412,70</t>
  </si>
  <si>
    <t>0,67</t>
  </si>
  <si>
    <t>1,64</t>
  </si>
  <si>
    <t>2,04</t>
  </si>
  <si>
    <t>1,29</t>
  </si>
  <si>
    <t>500,00</t>
  </si>
  <si>
    <t>0,57</t>
  </si>
  <si>
    <t>0,45</t>
  </si>
  <si>
    <t>0,46</t>
  </si>
  <si>
    <t>0,50</t>
  </si>
  <si>
    <t>3,11</t>
  </si>
  <si>
    <t>3,17</t>
  </si>
  <si>
    <t>3,32</t>
  </si>
  <si>
    <t>3,51</t>
  </si>
  <si>
    <t>2,59</t>
  </si>
  <si>
    <t>2,89</t>
  </si>
  <si>
    <t>2,62</t>
  </si>
  <si>
    <t>3,81</t>
  </si>
  <si>
    <t>2,87</t>
  </si>
  <si>
    <t>4,02</t>
  </si>
  <si>
    <t>4,44</t>
  </si>
  <si>
    <t>4,63</t>
  </si>
  <si>
    <t>5,02</t>
  </si>
  <si>
    <t>5,36</t>
  </si>
  <si>
    <t>3,58</t>
  </si>
  <si>
    <t>4,00</t>
  </si>
  <si>
    <t>1,99</t>
  </si>
  <si>
    <t>6,65</t>
  </si>
  <si>
    <t>46,97</t>
  </si>
  <si>
    <t>26,29</t>
  </si>
  <si>
    <t>783,47</t>
  </si>
  <si>
    <t>2,28</t>
  </si>
  <si>
    <t>2,61</t>
  </si>
  <si>
    <t>3,31</t>
  </si>
  <si>
    <t>61,27</t>
  </si>
  <si>
    <t>90,00</t>
  </si>
  <si>
    <t>137,87</t>
  </si>
  <si>
    <t>2,51</t>
  </si>
  <si>
    <t>2,01</t>
  </si>
  <si>
    <t>18,10</t>
  </si>
  <si>
    <t>17,90</t>
  </si>
  <si>
    <t>26,67</t>
  </si>
  <si>
    <t>18,29</t>
  </si>
  <si>
    <t>1,40</t>
  </si>
  <si>
    <t>1,70</t>
  </si>
  <si>
    <t>2,26</t>
  </si>
  <si>
    <t>85,99</t>
  </si>
  <si>
    <t>50,83</t>
  </si>
  <si>
    <t>42,54</t>
  </si>
  <si>
    <t>95,72</t>
  </si>
  <si>
    <t>61,15</t>
  </si>
  <si>
    <t>50,74</t>
  </si>
  <si>
    <t>59,82</t>
  </si>
  <si>
    <t>46,53</t>
  </si>
  <si>
    <t>40,17</t>
  </si>
  <si>
    <t>55,83</t>
  </si>
  <si>
    <t>41,01</t>
  </si>
  <si>
    <t>40,45</t>
  </si>
  <si>
    <t>50,95</t>
  </si>
  <si>
    <t>19,79</t>
  </si>
  <si>
    <t>4,16</t>
  </si>
  <si>
    <t>240,96</t>
  </si>
  <si>
    <t>2.199,90</t>
  </si>
  <si>
    <t>1.849,72</t>
  </si>
  <si>
    <t>753,78</t>
  </si>
  <si>
    <t>10.892,05</t>
  </si>
  <si>
    <t>733,61</t>
  </si>
  <si>
    <t>1.144,86</t>
  </si>
  <si>
    <t>1.253,48</t>
  </si>
  <si>
    <t>1.236,63</t>
  </si>
  <si>
    <t>6.934,65</t>
  </si>
  <si>
    <t>3.215,55</t>
  </si>
  <si>
    <t>6.523,68</t>
  </si>
  <si>
    <t>1.325,66</t>
  </si>
  <si>
    <t>51.199,28</t>
  </si>
  <si>
    <t>54.853,68</t>
  </si>
  <si>
    <t>3.014,55</t>
  </si>
  <si>
    <t>4.334,32</t>
  </si>
  <si>
    <t>7.347,04</t>
  </si>
  <si>
    <t>6.975,43</t>
  </si>
  <si>
    <t>28.623,79</t>
  </si>
  <si>
    <t>10.527,30</t>
  </si>
  <si>
    <t>31.218,07</t>
  </si>
  <si>
    <t>14.175,00</t>
  </si>
  <si>
    <t>3.129,48</t>
  </si>
  <si>
    <t>3.780,00</t>
  </si>
  <si>
    <t>5.078,19</t>
  </si>
  <si>
    <t>28.350,00</t>
  </si>
  <si>
    <t>4.465,12</t>
  </si>
  <si>
    <t>7.087,50</t>
  </si>
  <si>
    <t>187.389,37</t>
  </si>
  <si>
    <t>78.645,79</t>
  </si>
  <si>
    <t>22,72</t>
  </si>
  <si>
    <t>41,47</t>
  </si>
  <si>
    <t>69,12</t>
  </si>
  <si>
    <t>24,42</t>
  </si>
  <si>
    <t>8,68</t>
  </si>
  <si>
    <t>34,86</t>
  </si>
  <si>
    <t>0,33</t>
  </si>
  <si>
    <t>0,55</t>
  </si>
  <si>
    <t>0,84</t>
  </si>
  <si>
    <t>0,05</t>
  </si>
  <si>
    <t>0,09</t>
  </si>
  <si>
    <t>0,18</t>
  </si>
  <si>
    <t>0,17</t>
  </si>
  <si>
    <t>0,37</t>
  </si>
  <si>
    <t>0,38</t>
  </si>
  <si>
    <t>6,17</t>
  </si>
  <si>
    <t>9,26</t>
  </si>
  <si>
    <t>21,18</t>
  </si>
  <si>
    <t>50,98</t>
  </si>
  <si>
    <t>158,91</t>
  </si>
  <si>
    <t>16,34</t>
  </si>
  <si>
    <t>12,83</t>
  </si>
  <si>
    <t>12,56</t>
  </si>
  <si>
    <t>4,53</t>
  </si>
  <si>
    <t>35,29</t>
  </si>
  <si>
    <t>21,93</t>
  </si>
  <si>
    <t>52,02</t>
  </si>
  <si>
    <t>50,57</t>
  </si>
  <si>
    <t>50,82</t>
  </si>
  <si>
    <t>96,11</t>
  </si>
  <si>
    <t>263,06</t>
  </si>
  <si>
    <t>277,95</t>
  </si>
  <si>
    <t>298,17</t>
  </si>
  <si>
    <t>113,33</t>
  </si>
  <si>
    <t>0,65</t>
  </si>
  <si>
    <t>1,37</t>
  </si>
  <si>
    <t>4,89</t>
  </si>
  <si>
    <t>8,23</t>
  </si>
  <si>
    <t>24,79</t>
  </si>
  <si>
    <t>20,42</t>
  </si>
  <si>
    <t>63,56</t>
  </si>
  <si>
    <t>53,70</t>
  </si>
  <si>
    <t>3,71</t>
  </si>
  <si>
    <t>5,78</t>
  </si>
  <si>
    <t>6,45</t>
  </si>
  <si>
    <t>6,33</t>
  </si>
  <si>
    <t>8,04</t>
  </si>
  <si>
    <t>13,68</t>
  </si>
  <si>
    <t>16,53</t>
  </si>
  <si>
    <t>17,86</t>
  </si>
  <si>
    <t>21,76</t>
  </si>
  <si>
    <t>25,43</t>
  </si>
  <si>
    <t>30,24</t>
  </si>
  <si>
    <t>16,84</t>
  </si>
  <si>
    <t>17,59</t>
  </si>
  <si>
    <t>18,61</t>
  </si>
  <si>
    <t>16,65</t>
  </si>
  <si>
    <t>13,70</t>
  </si>
  <si>
    <t>14,36</t>
  </si>
  <si>
    <t>4,92</t>
  </si>
  <si>
    <t>55,24</t>
  </si>
  <si>
    <t>57,70</t>
  </si>
  <si>
    <t>59,51</t>
  </si>
  <si>
    <t>53,16</t>
  </si>
  <si>
    <t>30,68</t>
  </si>
  <si>
    <t>32,83</t>
  </si>
  <si>
    <t>35,99</t>
  </si>
  <si>
    <t>37,43</t>
  </si>
  <si>
    <t>66,04</t>
  </si>
  <si>
    <t>66,57</t>
  </si>
  <si>
    <t>53,75</t>
  </si>
  <si>
    <t>63,14</t>
  </si>
  <si>
    <t>105,35</t>
  </si>
  <si>
    <t>107,90</t>
  </si>
  <si>
    <t>102,36</t>
  </si>
  <si>
    <t>11,83</t>
  </si>
  <si>
    <t>1,62</t>
  </si>
  <si>
    <t>11,33</t>
  </si>
  <si>
    <t>5,42</t>
  </si>
  <si>
    <t>26,86</t>
  </si>
  <si>
    <t>11,53</t>
  </si>
  <si>
    <t>8,49</t>
  </si>
  <si>
    <t>23,69</t>
  </si>
  <si>
    <t>20,66</t>
  </si>
  <si>
    <t>1,19</t>
  </si>
  <si>
    <t>2,21</t>
  </si>
  <si>
    <t>26,59</t>
  </si>
  <si>
    <t>35,55</t>
  </si>
  <si>
    <t>2,54</t>
  </si>
  <si>
    <t>4,06</t>
  </si>
  <si>
    <t>11,57</t>
  </si>
  <si>
    <t>8,83</t>
  </si>
  <si>
    <t>1,82</t>
  </si>
  <si>
    <t>0,82</t>
  </si>
  <si>
    <t>4,94</t>
  </si>
  <si>
    <t>4,37</t>
  </si>
  <si>
    <t>9,32</t>
  </si>
  <si>
    <t>5,87</t>
  </si>
  <si>
    <t>7,80</t>
  </si>
  <si>
    <t>5,97</t>
  </si>
  <si>
    <t>2,40</t>
  </si>
  <si>
    <t>4,08</t>
  </si>
  <si>
    <t>25,74</t>
  </si>
  <si>
    <t>13,28</t>
  </si>
  <si>
    <t>51,31</t>
  </si>
  <si>
    <t>38,39</t>
  </si>
  <si>
    <t>55,80</t>
  </si>
  <si>
    <t>16,91</t>
  </si>
  <si>
    <t>92,07</t>
  </si>
  <si>
    <t>87,87</t>
  </si>
  <si>
    <t>87,03</t>
  </si>
  <si>
    <t>39,98</t>
  </si>
  <si>
    <t>40,31</t>
  </si>
  <si>
    <t>39,64</t>
  </si>
  <si>
    <t>40,95</t>
  </si>
  <si>
    <t>44,90</t>
  </si>
  <si>
    <t>47,96</t>
  </si>
  <si>
    <t>50,51</t>
  </si>
  <si>
    <t>9,86</t>
  </si>
  <si>
    <t>121,27</t>
  </si>
  <si>
    <t>154,22</t>
  </si>
  <si>
    <t>15,70</t>
  </si>
  <si>
    <t>185,45</t>
  </si>
  <si>
    <t>24,24</t>
  </si>
  <si>
    <t>319,56</t>
  </si>
  <si>
    <t>33,50</t>
  </si>
  <si>
    <t>46,65</t>
  </si>
  <si>
    <t>536,68</t>
  </si>
  <si>
    <t>65,73</t>
  </si>
  <si>
    <t>92,58</t>
  </si>
  <si>
    <t>105,66</t>
  </si>
  <si>
    <t>55,02</t>
  </si>
  <si>
    <t>55,97</t>
  </si>
  <si>
    <t>81,39</t>
  </si>
  <si>
    <t>75,23</t>
  </si>
  <si>
    <t>83,11</t>
  </si>
  <si>
    <t>88,94</t>
  </si>
  <si>
    <t>94,00</t>
  </si>
  <si>
    <t>94,58</t>
  </si>
  <si>
    <t>112,89</t>
  </si>
  <si>
    <t>126,92</t>
  </si>
  <si>
    <t>115,50</t>
  </si>
  <si>
    <t>140,40</t>
  </si>
  <si>
    <t>136,09</t>
  </si>
  <si>
    <t>151,90</t>
  </si>
  <si>
    <t>171,90</t>
  </si>
  <si>
    <t>181,85</t>
  </si>
  <si>
    <t>186,29</t>
  </si>
  <si>
    <t>2,27</t>
  </si>
  <si>
    <t>9,91</t>
  </si>
  <si>
    <t>108,86</t>
  </si>
  <si>
    <t>134,88</t>
  </si>
  <si>
    <t>15,19</t>
  </si>
  <si>
    <t>165,34</t>
  </si>
  <si>
    <t>3,16</t>
  </si>
  <si>
    <t>217,72</t>
  </si>
  <si>
    <t>23,13</t>
  </si>
  <si>
    <t>272,46</t>
  </si>
  <si>
    <t>31,88</t>
  </si>
  <si>
    <t>4,52</t>
  </si>
  <si>
    <t>355,43</t>
  </si>
  <si>
    <t>45,44</t>
  </si>
  <si>
    <t>456,58</t>
  </si>
  <si>
    <t>6,18</t>
  </si>
  <si>
    <t>62,95</t>
  </si>
  <si>
    <t>83,62</t>
  </si>
  <si>
    <t>0,60</t>
  </si>
  <si>
    <t>1,33</t>
  </si>
  <si>
    <t>9,08</t>
  </si>
  <si>
    <t>107,72</t>
  </si>
  <si>
    <t>134,48</t>
  </si>
  <si>
    <t>14,00</t>
  </si>
  <si>
    <t>163,67</t>
  </si>
  <si>
    <t>2,12</t>
  </si>
  <si>
    <t>216,32</t>
  </si>
  <si>
    <t>22,46</t>
  </si>
  <si>
    <t>30,88</t>
  </si>
  <si>
    <t>3,80</t>
  </si>
  <si>
    <t>45,32</t>
  </si>
  <si>
    <t>5,31</t>
  </si>
  <si>
    <t>63,74</t>
  </si>
  <si>
    <t>83,56</t>
  </si>
  <si>
    <t>215,71</t>
  </si>
  <si>
    <t>253,59</t>
  </si>
  <si>
    <t>276,33</t>
  </si>
  <si>
    <t>343,54</t>
  </si>
  <si>
    <t>404,92</t>
  </si>
  <si>
    <t>476,43</t>
  </si>
  <si>
    <t>144,86</t>
  </si>
  <si>
    <t>651,20</t>
  </si>
  <si>
    <t>171,92</t>
  </si>
  <si>
    <t>205,12</t>
  </si>
  <si>
    <t>1,28</t>
  </si>
  <si>
    <t>9,63</t>
  </si>
  <si>
    <t>131,86</t>
  </si>
  <si>
    <t>15,07</t>
  </si>
  <si>
    <t>161,84</t>
  </si>
  <si>
    <t>213,85</t>
  </si>
  <si>
    <t>23,04</t>
  </si>
  <si>
    <t>264,68</t>
  </si>
  <si>
    <t>31,31</t>
  </si>
  <si>
    <t>4,87</t>
  </si>
  <si>
    <t>342,44</t>
  </si>
  <si>
    <t>44,41</t>
  </si>
  <si>
    <t>424,29</t>
  </si>
  <si>
    <t>5,53</t>
  </si>
  <si>
    <t>61,34</t>
  </si>
  <si>
    <t>83,09</t>
  </si>
  <si>
    <t>2,79</t>
  </si>
  <si>
    <t>4,21</t>
  </si>
  <si>
    <t>5,18</t>
  </si>
  <si>
    <t>24,93</t>
  </si>
  <si>
    <t>11,12</t>
  </si>
  <si>
    <t>16,68</t>
  </si>
  <si>
    <t>34,40</t>
  </si>
  <si>
    <t>15,96</t>
  </si>
  <si>
    <t>22,61</t>
  </si>
  <si>
    <t>8,78</t>
  </si>
  <si>
    <t>47,29</t>
  </si>
  <si>
    <t>20,37</t>
  </si>
  <si>
    <t>5,80</t>
  </si>
  <si>
    <t>30,91</t>
  </si>
  <si>
    <t>356,64</t>
  </si>
  <si>
    <t>48,33</t>
  </si>
  <si>
    <t>8,60</t>
  </si>
  <si>
    <t>74,78</t>
  </si>
  <si>
    <t>101,26</t>
  </si>
  <si>
    <t>13,10</t>
  </si>
  <si>
    <t>149,16</t>
  </si>
  <si>
    <t>18,65</t>
  </si>
  <si>
    <t>209,30</t>
  </si>
  <si>
    <t>274,35</t>
  </si>
  <si>
    <t>1,04</t>
  </si>
  <si>
    <t>6,25</t>
  </si>
  <si>
    <t>12,11</t>
  </si>
  <si>
    <t>117,74</t>
  </si>
  <si>
    <t>16,48</t>
  </si>
  <si>
    <t>29,26</t>
  </si>
  <si>
    <t>47,80</t>
  </si>
  <si>
    <t>8,11</t>
  </si>
  <si>
    <t>58,89</t>
  </si>
  <si>
    <t>14,11</t>
  </si>
  <si>
    <t>19,15</t>
  </si>
  <si>
    <t>67.195,41</t>
  </si>
  <si>
    <t>76.304,48</t>
  </si>
  <si>
    <t>50.382,86</t>
  </si>
  <si>
    <t>60.711,35</t>
  </si>
  <si>
    <t>24,83</t>
  </si>
  <si>
    <t>35,47</t>
  </si>
  <si>
    <t>1.039,60</t>
  </si>
  <si>
    <t>28,57</t>
  </si>
  <si>
    <t>23,92</t>
  </si>
  <si>
    <t>27,37</t>
  </si>
  <si>
    <t>22,28</t>
  </si>
  <si>
    <t>19,45</t>
  </si>
  <si>
    <t>4,60</t>
  </si>
  <si>
    <t>335,44</t>
  </si>
  <si>
    <t>447,22</t>
  </si>
  <si>
    <t>908,30</t>
  </si>
  <si>
    <t>1.020,25</t>
  </si>
  <si>
    <t>256,77</t>
  </si>
  <si>
    <t>440,32</t>
  </si>
  <si>
    <t>461,02</t>
  </si>
  <si>
    <t>4.452,89</t>
  </si>
  <si>
    <t>747,99</t>
  </si>
  <si>
    <t>964,21</t>
  </si>
  <si>
    <t>2.147,44</t>
  </si>
  <si>
    <t>63,18</t>
  </si>
  <si>
    <t>68,31</t>
  </si>
  <si>
    <t>125,25</t>
  </si>
  <si>
    <t>219,19</t>
  </si>
  <si>
    <t>397,39</t>
  </si>
  <si>
    <t>711,65</t>
  </si>
  <si>
    <t>105,32</t>
  </si>
  <si>
    <t>193,57</t>
  </si>
  <si>
    <t>245,94</t>
  </si>
  <si>
    <t>54,49</t>
  </si>
  <si>
    <t>90,52</t>
  </si>
  <si>
    <t>175,35</t>
  </si>
  <si>
    <t>364,36</t>
  </si>
  <si>
    <t>574,45</t>
  </si>
  <si>
    <t>169,20</t>
  </si>
  <si>
    <t>179,81</t>
  </si>
  <si>
    <t>47,86</t>
  </si>
  <si>
    <t>1.057,95</t>
  </si>
  <si>
    <t>613,13</t>
  </si>
  <si>
    <t>305,45</t>
  </si>
  <si>
    <t>386,36</t>
  </si>
  <si>
    <t>320,00</t>
  </si>
  <si>
    <t>390,90</t>
  </si>
  <si>
    <t>2,36</t>
  </si>
  <si>
    <t>2,44</t>
  </si>
  <si>
    <t>5,15</t>
  </si>
  <si>
    <t>22,83</t>
  </si>
  <si>
    <t>27,93</t>
  </si>
  <si>
    <t>45,92</t>
  </si>
  <si>
    <t>152,22</t>
  </si>
  <si>
    <t>92,56</t>
  </si>
  <si>
    <t>136,30</t>
  </si>
  <si>
    <t>51,56</t>
  </si>
  <si>
    <t>30,55</t>
  </si>
  <si>
    <t>361,36</t>
  </si>
  <si>
    <t>49,50</t>
  </si>
  <si>
    <t>97,30</t>
  </si>
  <si>
    <t>156,39</t>
  </si>
  <si>
    <t>233,93</t>
  </si>
  <si>
    <t>312,21</t>
  </si>
  <si>
    <t>377,31</t>
  </si>
  <si>
    <t>478,23</t>
  </si>
  <si>
    <t>34,71</t>
  </si>
  <si>
    <t>113,98</t>
  </si>
  <si>
    <t>2.191,70</t>
  </si>
  <si>
    <t>94,36</t>
  </si>
  <si>
    <t>4.281,16</t>
  </si>
  <si>
    <t>209,00</t>
  </si>
  <si>
    <t>346,34</t>
  </si>
  <si>
    <t>517,77</t>
  </si>
  <si>
    <t>1.041,58</t>
  </si>
  <si>
    <t>648,56</t>
  </si>
  <si>
    <t>4,78</t>
  </si>
  <si>
    <t>4.073,27</t>
  </si>
  <si>
    <t>1.303,35</t>
  </si>
  <si>
    <t>19,84</t>
  </si>
  <si>
    <t>413,06</t>
  </si>
  <si>
    <t>668,82</t>
  </si>
  <si>
    <t>100,31</t>
  </si>
  <si>
    <t>6,21</t>
  </si>
  <si>
    <t>69,45</t>
  </si>
  <si>
    <t>2.724,53</t>
  </si>
  <si>
    <t>4.570,85</t>
  </si>
  <si>
    <t>5.748,85</t>
  </si>
  <si>
    <t>52,37</t>
  </si>
  <si>
    <t>124,21</t>
  </si>
  <si>
    <t>318,82</t>
  </si>
  <si>
    <t>43,43</t>
  </si>
  <si>
    <t>47,19</t>
  </si>
  <si>
    <t>58,71</t>
  </si>
  <si>
    <t>121,44</t>
  </si>
  <si>
    <t>1,50</t>
  </si>
  <si>
    <t>0,76</t>
  </si>
  <si>
    <t>0,12</t>
  </si>
  <si>
    <t>15,41</t>
  </si>
  <si>
    <t>2.710,74</t>
  </si>
  <si>
    <t>44,43</t>
  </si>
  <si>
    <t>44,78</t>
  </si>
  <si>
    <t>52,92</t>
  </si>
  <si>
    <t>47,20</t>
  </si>
  <si>
    <t>145,98</t>
  </si>
  <si>
    <t>57,29</t>
  </si>
  <si>
    <t>74,62</t>
  </si>
  <si>
    <t>28,64</t>
  </si>
  <si>
    <t>15,40</t>
  </si>
  <si>
    <t>18,82</t>
  </si>
  <si>
    <t>24,61</t>
  </si>
  <si>
    <t>39,94</t>
  </si>
  <si>
    <t>51,65</t>
  </si>
  <si>
    <t>96,54</t>
  </si>
  <si>
    <t>1,85</t>
  </si>
  <si>
    <t>305.640,00</t>
  </si>
  <si>
    <t>319.181,01</t>
  </si>
  <si>
    <t>324.935,93</t>
  </si>
  <si>
    <t>268.885,81</t>
  </si>
  <si>
    <t>374.312,26</t>
  </si>
  <si>
    <t>375.763,10</t>
  </si>
  <si>
    <t>375.763,07</t>
  </si>
  <si>
    <t>340.749,90</t>
  </si>
  <si>
    <t>358.836,82</t>
  </si>
  <si>
    <t>250.508,74</t>
  </si>
  <si>
    <t>274.640,73</t>
  </si>
  <si>
    <t>273.673,54</t>
  </si>
  <si>
    <t>272.706,31</t>
  </si>
  <si>
    <t>390.754,93</t>
  </si>
  <si>
    <t>441.050,13</t>
  </si>
  <si>
    <t>396.848,38</t>
  </si>
  <si>
    <t>418.804,18</t>
  </si>
  <si>
    <t>413.968,10</t>
  </si>
  <si>
    <t>196.251,33</t>
  </si>
  <si>
    <t>129,77</t>
  </si>
  <si>
    <t>17,63</t>
  </si>
  <si>
    <t>20,83</t>
  </si>
  <si>
    <t>3,86</t>
  </si>
  <si>
    <t>3,21</t>
  </si>
  <si>
    <t>4,10</t>
  </si>
  <si>
    <t>3,23</t>
  </si>
  <si>
    <t>2,22</t>
  </si>
  <si>
    <t>1,25</t>
  </si>
  <si>
    <t>1,22</t>
  </si>
  <si>
    <t>2,18</t>
  </si>
  <si>
    <t>6,53</t>
  </si>
  <si>
    <t>12,58</t>
  </si>
  <si>
    <t>18,38</t>
  </si>
  <si>
    <t>48,31</t>
  </si>
  <si>
    <t>101,80</t>
  </si>
  <si>
    <t>33,41</t>
  </si>
  <si>
    <t>14,44</t>
  </si>
  <si>
    <t>35,80</t>
  </si>
  <si>
    <t>34,60</t>
  </si>
  <si>
    <t>21,05</t>
  </si>
  <si>
    <t>33,29</t>
  </si>
  <si>
    <t>56,27</t>
  </si>
  <si>
    <t>35,56</t>
  </si>
  <si>
    <t>15,15</t>
  </si>
  <si>
    <t>4,14</t>
  </si>
  <si>
    <t>39,46</t>
  </si>
  <si>
    <t>5,51</t>
  </si>
  <si>
    <t>56,26</t>
  </si>
  <si>
    <t>94,11</t>
  </si>
  <si>
    <t>3,37</t>
  </si>
  <si>
    <t>18,31</t>
  </si>
  <si>
    <t>17,74</t>
  </si>
  <si>
    <t>6,10</t>
  </si>
  <si>
    <t>36,07</t>
  </si>
  <si>
    <t>18,62</t>
  </si>
  <si>
    <t>3,36</t>
  </si>
  <si>
    <t>47,12</t>
  </si>
  <si>
    <t>20,34</t>
  </si>
  <si>
    <t>96,98</t>
  </si>
  <si>
    <t>14,65</t>
  </si>
  <si>
    <t>11,90</t>
  </si>
  <si>
    <t>5,39</t>
  </si>
  <si>
    <t>9,00</t>
  </si>
  <si>
    <t>115,84</t>
  </si>
  <si>
    <t>1,65</t>
  </si>
  <si>
    <t>1,88</t>
  </si>
  <si>
    <t>6,28</t>
  </si>
  <si>
    <t>17,87</t>
  </si>
  <si>
    <t>32,49</t>
  </si>
  <si>
    <t>77,07</t>
  </si>
  <si>
    <t>37,60</t>
  </si>
  <si>
    <t>9,43</t>
  </si>
  <si>
    <t>24,55</t>
  </si>
  <si>
    <t>91,33</t>
  </si>
  <si>
    <t>142,19</t>
  </si>
  <si>
    <t>18,72</t>
  </si>
  <si>
    <t>14,40</t>
  </si>
  <si>
    <t>248,80</t>
  </si>
  <si>
    <t>422,72</t>
  </si>
  <si>
    <t>27,92</t>
  </si>
  <si>
    <t>37,13</t>
  </si>
  <si>
    <t>33,75</t>
  </si>
  <si>
    <t>97,00</t>
  </si>
  <si>
    <t>119,17</t>
  </si>
  <si>
    <t>121,69</t>
  </si>
  <si>
    <t>37,55</t>
  </si>
  <si>
    <t>63,93</t>
  </si>
  <si>
    <t>14,89</t>
  </si>
  <si>
    <t>2.618,89</t>
  </si>
  <si>
    <t>15,86</t>
  </si>
  <si>
    <t>2.790,81</t>
  </si>
  <si>
    <t>18,91</t>
  </si>
  <si>
    <t>3.324,09</t>
  </si>
  <si>
    <t>16,28</t>
  </si>
  <si>
    <t>3.675,16</t>
  </si>
  <si>
    <t>195,00</t>
  </si>
  <si>
    <t>15.662,50</t>
  </si>
  <si>
    <t>21.248,42</t>
  </si>
  <si>
    <t>23.000,87</t>
  </si>
  <si>
    <t>24.753,32</t>
  </si>
  <si>
    <t>26.505,76</t>
  </si>
  <si>
    <t>30.229,71</t>
  </si>
  <si>
    <t>2.125,40</t>
  </si>
  <si>
    <t>5,98</t>
  </si>
  <si>
    <t>46,11</t>
  </si>
  <si>
    <t>73,78</t>
  </si>
  <si>
    <t>88,49</t>
  </si>
  <si>
    <t>9.331,17</t>
  </si>
  <si>
    <t>564.700,82</t>
  </si>
  <si>
    <t>484.309,48</t>
  </si>
  <si>
    <t>490.191,70</t>
  </si>
  <si>
    <t>557.250,00</t>
  </si>
  <si>
    <t>683.327,25</t>
  </si>
  <si>
    <t>13,74</t>
  </si>
  <si>
    <t>2.418,83</t>
  </si>
  <si>
    <t>4.189,77</t>
  </si>
  <si>
    <t>5.586,36</t>
  </si>
  <si>
    <t>973,58</t>
  </si>
  <si>
    <t>2.148,60</t>
  </si>
  <si>
    <t>8,79</t>
  </si>
  <si>
    <t>1.321,92</t>
  </si>
  <si>
    <t>881,27</t>
  </si>
  <si>
    <t>57,78</t>
  </si>
  <si>
    <t>14,68</t>
  </si>
  <si>
    <t>16,08</t>
  </si>
  <si>
    <t>17,12</t>
  </si>
  <si>
    <t>16,12</t>
  </si>
  <si>
    <t>14,92</t>
  </si>
  <si>
    <t>14,94</t>
  </si>
  <si>
    <t>15,78</t>
  </si>
  <si>
    <t>13,30</t>
  </si>
  <si>
    <t>18,24</t>
  </si>
  <si>
    <t>19,88</t>
  </si>
  <si>
    <t>17,54</t>
  </si>
  <si>
    <t>19,00</t>
  </si>
  <si>
    <t>19,12</t>
  </si>
  <si>
    <t>19,95</t>
  </si>
  <si>
    <t>17,39</t>
  </si>
  <si>
    <t>14,35</t>
  </si>
  <si>
    <t>16,55</t>
  </si>
  <si>
    <t>16,32</t>
  </si>
  <si>
    <t>16,86</t>
  </si>
  <si>
    <t>38,00</t>
  </si>
  <si>
    <t>43,93</t>
  </si>
  <si>
    <t>42,31</t>
  </si>
  <si>
    <t>40,48</t>
  </si>
  <si>
    <t>49,34</t>
  </si>
  <si>
    <t>53,37</t>
  </si>
  <si>
    <t>67,95</t>
  </si>
  <si>
    <t>75,77</t>
  </si>
  <si>
    <t>86,35</t>
  </si>
  <si>
    <t>22,24</t>
  </si>
  <si>
    <t>27,47</t>
  </si>
  <si>
    <t>38,73</t>
  </si>
  <si>
    <t>62,75</t>
  </si>
  <si>
    <t>46,28</t>
  </si>
  <si>
    <t>24,33</t>
  </si>
  <si>
    <t>28,18</t>
  </si>
  <si>
    <t>42,58</t>
  </si>
  <si>
    <t>47,16</t>
  </si>
  <si>
    <t>59,85</t>
  </si>
  <si>
    <t>85,96</t>
  </si>
  <si>
    <t>31,13</t>
  </si>
  <si>
    <t>40,68</t>
  </si>
  <si>
    <t>44,76</t>
  </si>
  <si>
    <t>48,84</t>
  </si>
  <si>
    <t>60,63</t>
  </si>
  <si>
    <t>91,58</t>
  </si>
  <si>
    <t>33,58</t>
  </si>
  <si>
    <t>41,07</t>
  </si>
  <si>
    <t>34,28</t>
  </si>
  <si>
    <t>36,15</t>
  </si>
  <si>
    <t>58,64</t>
  </si>
  <si>
    <t>71,50</t>
  </si>
  <si>
    <t>20,58</t>
  </si>
  <si>
    <t>27,67</t>
  </si>
  <si>
    <t>132,54</t>
  </si>
  <si>
    <t>154,75</t>
  </si>
  <si>
    <t>200,70</t>
  </si>
  <si>
    <t>161,16</t>
  </si>
  <si>
    <t>40,80</t>
  </si>
  <si>
    <t>526,36</t>
  </si>
  <si>
    <t>178,00</t>
  </si>
  <si>
    <t>279,75</t>
  </si>
  <si>
    <t>417,81</t>
  </si>
  <si>
    <t>233,27</t>
  </si>
  <si>
    <t>367,98</t>
  </si>
  <si>
    <t>14,61</t>
  </si>
  <si>
    <t>250,70</t>
  </si>
  <si>
    <t>271,95</t>
  </si>
  <si>
    <t>376,98</t>
  </si>
  <si>
    <t>12,43</t>
  </si>
  <si>
    <t>6,44</t>
  </si>
  <si>
    <t>157,10</t>
  </si>
  <si>
    <t>0,72</t>
  </si>
  <si>
    <t>66,25</t>
  </si>
  <si>
    <t>214,30</t>
  </si>
  <si>
    <t>7,46</t>
  </si>
  <si>
    <t>4.008,17</t>
  </si>
  <si>
    <t>2,11</t>
  </si>
  <si>
    <t>0,61</t>
  </si>
  <si>
    <t>24,15</t>
  </si>
  <si>
    <t>28,77</t>
  </si>
  <si>
    <t>144,00</t>
  </si>
  <si>
    <t>38,10</t>
  </si>
  <si>
    <t>20,17</t>
  </si>
  <si>
    <t>18,11</t>
  </si>
  <si>
    <t>18,59</t>
  </si>
  <si>
    <t>22,11</t>
  </si>
  <si>
    <t>7,65</t>
  </si>
  <si>
    <t>9,84</t>
  </si>
  <si>
    <t>11,63</t>
  </si>
  <si>
    <t>17,18</t>
  </si>
  <si>
    <t>14,55</t>
  </si>
  <si>
    <t>26,48</t>
  </si>
  <si>
    <t>17,56</t>
  </si>
  <si>
    <t>21,90</t>
  </si>
  <si>
    <t>10.200,00</t>
  </si>
  <si>
    <t>8.562,82</t>
  </si>
  <si>
    <t>7.391,30</t>
  </si>
  <si>
    <t>5.713,76</t>
  </si>
  <si>
    <t>101.027,07</t>
  </si>
  <si>
    <t>13.300,88</t>
  </si>
  <si>
    <t>12.639,13</t>
  </si>
  <si>
    <t>121.436,17</t>
  </si>
  <si>
    <t>97.858,21</t>
  </si>
  <si>
    <t>209.501,23</t>
  </si>
  <si>
    <t>227.561,48</t>
  </si>
  <si>
    <t>82.284,25</t>
  </si>
  <si>
    <t>52.982,15</t>
  </si>
  <si>
    <t>61.617,61</t>
  </si>
  <si>
    <t>82.520,37</t>
  </si>
  <si>
    <t>28,81</t>
  </si>
  <si>
    <t>20,60</t>
  </si>
  <si>
    <t>365,70</t>
  </si>
  <si>
    <t>380,01</t>
  </si>
  <si>
    <t>384,28</t>
  </si>
  <si>
    <t>395,42</t>
  </si>
  <si>
    <t>392,35</t>
  </si>
  <si>
    <t>400,00</t>
  </si>
  <si>
    <t>387,52</t>
  </si>
  <si>
    <t>325,00</t>
  </si>
  <si>
    <t>350,86</t>
  </si>
  <si>
    <t>336,63</t>
  </si>
  <si>
    <t>385,78</t>
  </si>
  <si>
    <t>391,38</t>
  </si>
  <si>
    <t>334,16</t>
  </si>
  <si>
    <t>362,00</t>
  </si>
  <si>
    <t>347,02</t>
  </si>
  <si>
    <t>384,11</t>
  </si>
  <si>
    <t>345,30</t>
  </si>
  <si>
    <t>373,14</t>
  </si>
  <si>
    <t>366,43</t>
  </si>
  <si>
    <t>386,73</t>
  </si>
  <si>
    <t>403,25</t>
  </si>
  <si>
    <t>356,43</t>
  </si>
  <si>
    <t>371,82</t>
  </si>
  <si>
    <t>413,16</t>
  </si>
  <si>
    <t>441,44</t>
  </si>
  <si>
    <t>472,07</t>
  </si>
  <si>
    <t>306,87</t>
  </si>
  <si>
    <t>311,88</t>
  </si>
  <si>
    <t>10,78</t>
  </si>
  <si>
    <t>14,01</t>
  </si>
  <si>
    <t>10,94</t>
  </si>
  <si>
    <t>8,24</t>
  </si>
  <si>
    <t>14,50</t>
  </si>
  <si>
    <t>11,60</t>
  </si>
  <si>
    <t>192,30</t>
  </si>
  <si>
    <t>19,35</t>
  </si>
  <si>
    <t>25,72</t>
  </si>
  <si>
    <t>9,38</t>
  </si>
  <si>
    <t>37,73</t>
  </si>
  <si>
    <t>9,40</t>
  </si>
  <si>
    <t>174,54</t>
  </si>
  <si>
    <t>29,74</t>
  </si>
  <si>
    <t>23,63</t>
  </si>
  <si>
    <t>9,10</t>
  </si>
  <si>
    <t>15,26</t>
  </si>
  <si>
    <t>45,30</t>
  </si>
  <si>
    <t>9,71</t>
  </si>
  <si>
    <t>133,98</t>
  </si>
  <si>
    <t>209,04</t>
  </si>
  <si>
    <t>35,63</t>
  </si>
  <si>
    <t>26,79</t>
  </si>
  <si>
    <t>18,03</t>
  </si>
  <si>
    <t>48,28</t>
  </si>
  <si>
    <t>11,20</t>
  </si>
  <si>
    <t>150,75</t>
  </si>
  <si>
    <t>206,87</t>
  </si>
  <si>
    <t>110,99</t>
  </si>
  <si>
    <t>33,05</t>
  </si>
  <si>
    <t>28,33</t>
  </si>
  <si>
    <t>13,48</t>
  </si>
  <si>
    <t>17,26</t>
  </si>
  <si>
    <t>51,04</t>
  </si>
  <si>
    <t>14,78</t>
  </si>
  <si>
    <t>124,14</t>
  </si>
  <si>
    <t>206,66</t>
  </si>
  <si>
    <t>10,10</t>
  </si>
  <si>
    <t>10,56</t>
  </si>
  <si>
    <t>11,11</t>
  </si>
  <si>
    <t>12,42</t>
  </si>
  <si>
    <t>9,89</t>
  </si>
  <si>
    <t>9,64</t>
  </si>
  <si>
    <t>11,15</t>
  </si>
  <si>
    <t>8,87</t>
  </si>
  <si>
    <t>11,13</t>
  </si>
  <si>
    <t>12,96</t>
  </si>
  <si>
    <t>16,19</t>
  </si>
  <si>
    <t>12,28</t>
  </si>
  <si>
    <t>13,67</t>
  </si>
  <si>
    <t>18,50</t>
  </si>
  <si>
    <t>12,29</t>
  </si>
  <si>
    <t>121,94</t>
  </si>
  <si>
    <t>51,33</t>
  </si>
  <si>
    <t>14,22</t>
  </si>
  <si>
    <t>23,53</t>
  </si>
  <si>
    <t>20,55</t>
  </si>
  <si>
    <t>33,25</t>
  </si>
  <si>
    <t>14,43</t>
  </si>
  <si>
    <t>18,16</t>
  </si>
  <si>
    <t>25,60</t>
  </si>
  <si>
    <t>20,59</t>
  </si>
  <si>
    <t>13,31</t>
  </si>
  <si>
    <t>8,18</t>
  </si>
  <si>
    <t>10,68</t>
  </si>
  <si>
    <t>98,01</t>
  </si>
  <si>
    <t>41,72</t>
  </si>
  <si>
    <t>8,89</t>
  </si>
  <si>
    <t>118,18</t>
  </si>
  <si>
    <t>217,51</t>
  </si>
  <si>
    <t>45,71</t>
  </si>
  <si>
    <t>40,74</t>
  </si>
  <si>
    <t>12,06</t>
  </si>
  <si>
    <t>17,79</t>
  </si>
  <si>
    <t>69,02</t>
  </si>
  <si>
    <t>13,99</t>
  </si>
  <si>
    <t>23,80</t>
  </si>
  <si>
    <t>41,38</t>
  </si>
  <si>
    <t>4,66</t>
  </si>
  <si>
    <t>9,31</t>
  </si>
  <si>
    <t>15,25</t>
  </si>
  <si>
    <t>20,46</t>
  </si>
  <si>
    <t>32,10</t>
  </si>
  <si>
    <t>39,84</t>
  </si>
  <si>
    <t>7,17</t>
  </si>
  <si>
    <t>54,21</t>
  </si>
  <si>
    <t>7,56</t>
  </si>
  <si>
    <t>9,45</t>
  </si>
  <si>
    <t>13,25</t>
  </si>
  <si>
    <t>5,35</t>
  </si>
  <si>
    <t>29,91</t>
  </si>
  <si>
    <t>7,37</t>
  </si>
  <si>
    <t>4,72</t>
  </si>
  <si>
    <t>18,54</t>
  </si>
  <si>
    <t>8,17</t>
  </si>
  <si>
    <t>26,93</t>
  </si>
  <si>
    <t>42,22</t>
  </si>
  <si>
    <t>21,83</t>
  </si>
  <si>
    <t>25,10</t>
  </si>
  <si>
    <t>165,15</t>
  </si>
  <si>
    <t>201,84</t>
  </si>
  <si>
    <t>16,50</t>
  </si>
  <si>
    <t>23,88</t>
  </si>
  <si>
    <t>21,40</t>
  </si>
  <si>
    <t>28,17</t>
  </si>
  <si>
    <t>24,14</t>
  </si>
  <si>
    <t>28,85</t>
  </si>
  <si>
    <t>39,25</t>
  </si>
  <si>
    <t>13,19</t>
  </si>
  <si>
    <t>16,23</t>
  </si>
  <si>
    <t>22,56</t>
  </si>
  <si>
    <t>18,87</t>
  </si>
  <si>
    <t>34,29</t>
  </si>
  <si>
    <t>9,69</t>
  </si>
  <si>
    <t>13,04</t>
  </si>
  <si>
    <t>10,99</t>
  </si>
  <si>
    <t>12,63</t>
  </si>
  <si>
    <t>17,15</t>
  </si>
  <si>
    <t>26,22</t>
  </si>
  <si>
    <t>18,46</t>
  </si>
  <si>
    <t>30,77</t>
  </si>
  <si>
    <t>9,94</t>
  </si>
  <si>
    <t>13,59</t>
  </si>
  <si>
    <t>10,08</t>
  </si>
  <si>
    <t>21,41</t>
  </si>
  <si>
    <t>19,47</t>
  </si>
  <si>
    <t>31,53</t>
  </si>
  <si>
    <t>95,65</t>
  </si>
  <si>
    <t>0,28</t>
  </si>
  <si>
    <t>65,92</t>
  </si>
  <si>
    <t>9,05</t>
  </si>
  <si>
    <t>33,86</t>
  </si>
  <si>
    <t>4.547,42</t>
  </si>
  <si>
    <t>2.760,68</t>
  </si>
  <si>
    <t>274,98</t>
  </si>
  <si>
    <t>14.750,00</t>
  </si>
  <si>
    <t>2.497,09</t>
  </si>
  <si>
    <t>3.734,70</t>
  </si>
  <si>
    <t>260,85</t>
  </si>
  <si>
    <t>8.427,69</t>
  </si>
  <si>
    <t>549,50</t>
  </si>
  <si>
    <t>20.510,99</t>
  </si>
  <si>
    <t>1.050,35</t>
  </si>
  <si>
    <t>212,74</t>
  </si>
  <si>
    <t>292,63</t>
  </si>
  <si>
    <t>6.443,14</t>
  </si>
  <si>
    <t>9.909,67</t>
  </si>
  <si>
    <t>452,91</t>
  </si>
  <si>
    <t>11.830,00</t>
  </si>
  <si>
    <t>810,01</t>
  </si>
  <si>
    <t>29.078,71</t>
  </si>
  <si>
    <t>1.521,08</t>
  </si>
  <si>
    <t>200,34</t>
  </si>
  <si>
    <t>2.090,19</t>
  </si>
  <si>
    <t>26,90</t>
  </si>
  <si>
    <t>134,66</t>
  </si>
  <si>
    <t>23.667,95</t>
  </si>
  <si>
    <t>614,63</t>
  </si>
  <si>
    <t>1,78</t>
  </si>
  <si>
    <t>2,76</t>
  </si>
  <si>
    <t>7,02</t>
  </si>
  <si>
    <t>7,52</t>
  </si>
  <si>
    <t>7,77</t>
  </si>
  <si>
    <t>27,29</t>
  </si>
  <si>
    <t>12.925,97</t>
  </si>
  <si>
    <t>106.557,33</t>
  </si>
  <si>
    <t>14,33</t>
  </si>
  <si>
    <t>21,92</t>
  </si>
  <si>
    <t>24,57</t>
  </si>
  <si>
    <t>822,28</t>
  </si>
  <si>
    <t>5,37</t>
  </si>
  <si>
    <t>12,12</t>
  </si>
  <si>
    <t>20,81</t>
  </si>
  <si>
    <t>40,91</t>
  </si>
  <si>
    <t>62,78</t>
  </si>
  <si>
    <t>99,66</t>
  </si>
  <si>
    <t>347,03</t>
  </si>
  <si>
    <t>332,77</t>
  </si>
  <si>
    <t>33,51</t>
  </si>
  <si>
    <t>13,95</t>
  </si>
  <si>
    <t>85,09</t>
  </si>
  <si>
    <t>48,05</t>
  </si>
  <si>
    <t>9,20</t>
  </si>
  <si>
    <t>14,23</t>
  </si>
  <si>
    <t>79,63</t>
  </si>
  <si>
    <t>41,20</t>
  </si>
  <si>
    <t>116,43</t>
  </si>
  <si>
    <t>204,01</t>
  </si>
  <si>
    <t>245,63</t>
  </si>
  <si>
    <t>1.605,92</t>
  </si>
  <si>
    <t>28,86</t>
  </si>
  <si>
    <t>34,07</t>
  </si>
  <si>
    <t>49,27</t>
  </si>
  <si>
    <t>32,03</t>
  </si>
  <si>
    <t>26,40</t>
  </si>
  <si>
    <t>16,42</t>
  </si>
  <si>
    <t>93,50</t>
  </si>
  <si>
    <t>46,15</t>
  </si>
  <si>
    <t>9,15</t>
  </si>
  <si>
    <t>142,21</t>
  </si>
  <si>
    <t>25,67</t>
  </si>
  <si>
    <t>19,27</t>
  </si>
  <si>
    <t>5,47</t>
  </si>
  <si>
    <t>12,30</t>
  </si>
  <si>
    <t>71,69</t>
  </si>
  <si>
    <t>39,39</t>
  </si>
  <si>
    <t>8,19</t>
  </si>
  <si>
    <t>101,12</t>
  </si>
  <si>
    <t>192,31</t>
  </si>
  <si>
    <t>280,61</t>
  </si>
  <si>
    <t>717,23</t>
  </si>
  <si>
    <t>30,78</t>
  </si>
  <si>
    <t>2.290,26</t>
  </si>
  <si>
    <t>41,76</t>
  </si>
  <si>
    <t>77,02</t>
  </si>
  <si>
    <t>4,15</t>
  </si>
  <si>
    <t>4,71</t>
  </si>
  <si>
    <t>8,56</t>
  </si>
  <si>
    <t>3,88</t>
  </si>
  <si>
    <t>5,58</t>
  </si>
  <si>
    <t>126,87</t>
  </si>
  <si>
    <t>22,95</t>
  </si>
  <si>
    <t>115,24</t>
  </si>
  <si>
    <t>60,55</t>
  </si>
  <si>
    <t>47,43</t>
  </si>
  <si>
    <t>16,98</t>
  </si>
  <si>
    <t>32,61</t>
  </si>
  <si>
    <t>151,28</t>
  </si>
  <si>
    <t>23,31</t>
  </si>
  <si>
    <t>217,13</t>
  </si>
  <si>
    <t>100,74</t>
  </si>
  <si>
    <t>181,33</t>
  </si>
  <si>
    <t>125,60</t>
  </si>
  <si>
    <t>164,94</t>
  </si>
  <si>
    <t>7,23</t>
  </si>
  <si>
    <t>6,35</t>
  </si>
  <si>
    <t>27,98</t>
  </si>
  <si>
    <t>23,95</t>
  </si>
  <si>
    <t>100,12</t>
  </si>
  <si>
    <t>50,62</t>
  </si>
  <si>
    <t>2,46</t>
  </si>
  <si>
    <t>34,30</t>
  </si>
  <si>
    <t>35,50</t>
  </si>
  <si>
    <t>7,82</t>
  </si>
  <si>
    <t>12,52</t>
  </si>
  <si>
    <t>4,69</t>
  </si>
  <si>
    <t>29,52</t>
  </si>
  <si>
    <t>37,59</t>
  </si>
  <si>
    <t>206,60</t>
  </si>
  <si>
    <t>3,60</t>
  </si>
  <si>
    <t>5,89</t>
  </si>
  <si>
    <t>9,65</t>
  </si>
  <si>
    <t>18,71</t>
  </si>
  <si>
    <t>32,25</t>
  </si>
  <si>
    <t>47,90</t>
  </si>
  <si>
    <t>83,71</t>
  </si>
  <si>
    <t>273,86</t>
  </si>
  <si>
    <t>3,62</t>
  </si>
  <si>
    <t>4,67</t>
  </si>
  <si>
    <t>10,61</t>
  </si>
  <si>
    <t>18,85</t>
  </si>
  <si>
    <t>22,97</t>
  </si>
  <si>
    <t>56,78</t>
  </si>
  <si>
    <t>80,73</t>
  </si>
  <si>
    <t>116,01</t>
  </si>
  <si>
    <t>33,32</t>
  </si>
  <si>
    <t>75,57</t>
  </si>
  <si>
    <t>35,68</t>
  </si>
  <si>
    <t>52,15</t>
  </si>
  <si>
    <t>18,98</t>
  </si>
  <si>
    <t>42,20</t>
  </si>
  <si>
    <t>76,03</t>
  </si>
  <si>
    <t>7,50</t>
  </si>
  <si>
    <t>9,92</t>
  </si>
  <si>
    <t>10,48</t>
  </si>
  <si>
    <t>28,08</t>
  </si>
  <si>
    <t>41,33</t>
  </si>
  <si>
    <t>152,38</t>
  </si>
  <si>
    <t>59,98</t>
  </si>
  <si>
    <t>218,82</t>
  </si>
  <si>
    <t>7,87</t>
  </si>
  <si>
    <t>13,23</t>
  </si>
  <si>
    <t>12,87</t>
  </si>
  <si>
    <t>5,66</t>
  </si>
  <si>
    <t>25,18</t>
  </si>
  <si>
    <t>28,97</t>
  </si>
  <si>
    <t>108,81</t>
  </si>
  <si>
    <t>803,96</t>
  </si>
  <si>
    <t>1.252,25</t>
  </si>
  <si>
    <t>58,74</t>
  </si>
  <si>
    <t>14,84</t>
  </si>
  <si>
    <t>48,64</t>
  </si>
  <si>
    <t>60,97</t>
  </si>
  <si>
    <t>6,78</t>
  </si>
  <si>
    <t>14,21</t>
  </si>
  <si>
    <t>41,81</t>
  </si>
  <si>
    <t>158,47</t>
  </si>
  <si>
    <t>33,69</t>
  </si>
  <si>
    <t>65,14</t>
  </si>
  <si>
    <t>156,93</t>
  </si>
  <si>
    <t>34,26</t>
  </si>
  <si>
    <t>84,54</t>
  </si>
  <si>
    <t>191,50</t>
  </si>
  <si>
    <t>42,93</t>
  </si>
  <si>
    <t>101,35</t>
  </si>
  <si>
    <t>40,47</t>
  </si>
  <si>
    <t>30,59</t>
  </si>
  <si>
    <t>57,76</t>
  </si>
  <si>
    <t>485,48</t>
  </si>
  <si>
    <t>798,58</t>
  </si>
  <si>
    <t>607,20</t>
  </si>
  <si>
    <t>897,67</t>
  </si>
  <si>
    <t>57,60</t>
  </si>
  <si>
    <t>194,20</t>
  </si>
  <si>
    <t>37,68</t>
  </si>
  <si>
    <t>34,83</t>
  </si>
  <si>
    <t>2,56</t>
  </si>
  <si>
    <t>230,52</t>
  </si>
  <si>
    <t>6,59</t>
  </si>
  <si>
    <t>22,12</t>
  </si>
  <si>
    <t>32,41</t>
  </si>
  <si>
    <t>49,29</t>
  </si>
  <si>
    <t>86,83</t>
  </si>
  <si>
    <t>117,44</t>
  </si>
  <si>
    <t>10,55</t>
  </si>
  <si>
    <t>6,93</t>
  </si>
  <si>
    <t>2,45</t>
  </si>
  <si>
    <t>6,24</t>
  </si>
  <si>
    <t>11,81</t>
  </si>
  <si>
    <t>18,96</t>
  </si>
  <si>
    <t>49,95</t>
  </si>
  <si>
    <t>79,77</t>
  </si>
  <si>
    <t>118,48</t>
  </si>
  <si>
    <t>281,59</t>
  </si>
  <si>
    <t>65,28</t>
  </si>
  <si>
    <t>47,50</t>
  </si>
  <si>
    <t>14,20</t>
  </si>
  <si>
    <t>38,64</t>
  </si>
  <si>
    <t>158,03</t>
  </si>
  <si>
    <t>104,90</t>
  </si>
  <si>
    <t>20,51</t>
  </si>
  <si>
    <t>229,83</t>
  </si>
  <si>
    <t>473,79</t>
  </si>
  <si>
    <t>50,09</t>
  </si>
  <si>
    <t>39,61</t>
  </si>
  <si>
    <t>11,80</t>
  </si>
  <si>
    <t>25,80</t>
  </si>
  <si>
    <t>141,45</t>
  </si>
  <si>
    <t>78,46</t>
  </si>
  <si>
    <t>198,06</t>
  </si>
  <si>
    <t>92,34</t>
  </si>
  <si>
    <t>63,22</t>
  </si>
  <si>
    <t>21,85</t>
  </si>
  <si>
    <t>41,36</t>
  </si>
  <si>
    <t>262,28</t>
  </si>
  <si>
    <t>131,28</t>
  </si>
  <si>
    <t>29,14</t>
  </si>
  <si>
    <t>680,76</t>
  </si>
  <si>
    <t>21,20</t>
  </si>
  <si>
    <t>29,31</t>
  </si>
  <si>
    <t>34,96</t>
  </si>
  <si>
    <t>5,14</t>
  </si>
  <si>
    <t>6,75</t>
  </si>
  <si>
    <t>10,62</t>
  </si>
  <si>
    <t>62,66</t>
  </si>
  <si>
    <t>50,22</t>
  </si>
  <si>
    <t>12,47</t>
  </si>
  <si>
    <t>29,86</t>
  </si>
  <si>
    <t>181,09</t>
  </si>
  <si>
    <t>104,35</t>
  </si>
  <si>
    <t>244,44</t>
  </si>
  <si>
    <t>493,93</t>
  </si>
  <si>
    <t>48,26</t>
  </si>
  <si>
    <t>12,19</t>
  </si>
  <si>
    <t>28,01</t>
  </si>
  <si>
    <t>165,45</t>
  </si>
  <si>
    <t>98,48</t>
  </si>
  <si>
    <t>17,36</t>
  </si>
  <si>
    <t>236,62</t>
  </si>
  <si>
    <t>474,38</t>
  </si>
  <si>
    <t>71,15</t>
  </si>
  <si>
    <t>54,57</t>
  </si>
  <si>
    <t>13,03</t>
  </si>
  <si>
    <t>225,59</t>
  </si>
  <si>
    <t>100,94</t>
  </si>
  <si>
    <t>18,05</t>
  </si>
  <si>
    <t>293,81</t>
  </si>
  <si>
    <t>560,93</t>
  </si>
  <si>
    <t>1.403,10</t>
  </si>
  <si>
    <t>281,76</t>
  </si>
  <si>
    <t>143,46</t>
  </si>
  <si>
    <t>593,41</t>
  </si>
  <si>
    <t>23,03</t>
  </si>
  <si>
    <t>32,82</t>
  </si>
  <si>
    <t>38,72</t>
  </si>
  <si>
    <t>3,61</t>
  </si>
  <si>
    <t>5,77</t>
  </si>
  <si>
    <t>4,76</t>
  </si>
  <si>
    <t>2,75</t>
  </si>
  <si>
    <t>4,22</t>
  </si>
  <si>
    <t>23,91</t>
  </si>
  <si>
    <t>9,37</t>
  </si>
  <si>
    <t>2,78</t>
  </si>
  <si>
    <t>48,10</t>
  </si>
  <si>
    <t>162,87</t>
  </si>
  <si>
    <t>4,61</t>
  </si>
  <si>
    <t>5,21</t>
  </si>
  <si>
    <t>7,08</t>
  </si>
  <si>
    <t>16,13</t>
  </si>
  <si>
    <t>19,68</t>
  </si>
  <si>
    <t>28,89</t>
  </si>
  <si>
    <t>73,14</t>
  </si>
  <si>
    <t>96,03</t>
  </si>
  <si>
    <t>19,51</t>
  </si>
  <si>
    <t>16,14</t>
  </si>
  <si>
    <t>28,16</t>
  </si>
  <si>
    <t>4.951,21</t>
  </si>
  <si>
    <t>49,15</t>
  </si>
  <si>
    <t>8.641,11</t>
  </si>
  <si>
    <t>37,54</t>
  </si>
  <si>
    <t>6.599,41</t>
  </si>
  <si>
    <t>5.939,48</t>
  </si>
  <si>
    <t>31,30</t>
  </si>
  <si>
    <t>5,75</t>
  </si>
  <si>
    <t>44,36</t>
  </si>
  <si>
    <t>21,48</t>
  </si>
  <si>
    <t>68,28</t>
  </si>
  <si>
    <t>16,56</t>
  </si>
  <si>
    <t>392,07</t>
  </si>
  <si>
    <t>17,45</t>
  </si>
  <si>
    <t>4,29</t>
  </si>
  <si>
    <t>1.300,97</t>
  </si>
  <si>
    <t>1.023,42</t>
  </si>
  <si>
    <t>1.584,58</t>
  </si>
  <si>
    <t>3.702,07</t>
  </si>
  <si>
    <t>301,10</t>
  </si>
  <si>
    <t>479,38</t>
  </si>
  <si>
    <t>802,79</t>
  </si>
  <si>
    <t>702,16</t>
  </si>
  <si>
    <t>1.301,11</t>
  </si>
  <si>
    <t>1.102,74</t>
  </si>
  <si>
    <t>1.816,21</t>
  </si>
  <si>
    <t>3.882,73</t>
  </si>
  <si>
    <t>11,65</t>
  </si>
  <si>
    <t>45,05</t>
  </si>
  <si>
    <t>63,54</t>
  </si>
  <si>
    <t>7,86</t>
  </si>
  <si>
    <t>14,24</t>
  </si>
  <si>
    <t>55,20</t>
  </si>
  <si>
    <t>65,93</t>
  </si>
  <si>
    <t>54,79</t>
  </si>
  <si>
    <t>84,04</t>
  </si>
  <si>
    <t>26,75</t>
  </si>
  <si>
    <t>10,18</t>
  </si>
  <si>
    <t>17,07</t>
  </si>
  <si>
    <t>68,33</t>
  </si>
  <si>
    <t>96,28</t>
  </si>
  <si>
    <t>58,81</t>
  </si>
  <si>
    <t>66,17</t>
  </si>
  <si>
    <t>84,64</t>
  </si>
  <si>
    <t>150,44</t>
  </si>
  <si>
    <t>61,28</t>
  </si>
  <si>
    <t>75,29</t>
  </si>
  <si>
    <t>90,48</t>
  </si>
  <si>
    <t>157,22</t>
  </si>
  <si>
    <t>101,56</t>
  </si>
  <si>
    <t>108,27</t>
  </si>
  <si>
    <t>122,84</t>
  </si>
  <si>
    <t>231,25</t>
  </si>
  <si>
    <t>113,30</t>
  </si>
  <si>
    <t>116,81</t>
  </si>
  <si>
    <t>137,63</t>
  </si>
  <si>
    <t>283,99</t>
  </si>
  <si>
    <t>241,04</t>
  </si>
  <si>
    <t>121,02</t>
  </si>
  <si>
    <t>123,18</t>
  </si>
  <si>
    <t>131,72</t>
  </si>
  <si>
    <t>224,62</t>
  </si>
  <si>
    <t>137,04</t>
  </si>
  <si>
    <t>149,47</t>
  </si>
  <si>
    <t>150,36</t>
  </si>
  <si>
    <t>251,63</t>
  </si>
  <si>
    <t>278,67</t>
  </si>
  <si>
    <t>137,89</t>
  </si>
  <si>
    <t>137,99</t>
  </si>
  <si>
    <t>150,43</t>
  </si>
  <si>
    <t>280,72</t>
  </si>
  <si>
    <t>451,42</t>
  </si>
  <si>
    <t>171,21</t>
  </si>
  <si>
    <t>200,62</t>
  </si>
  <si>
    <t>193,35</t>
  </si>
  <si>
    <t>447,92</t>
  </si>
  <si>
    <t>334.920,81</t>
  </si>
  <si>
    <t>77.035,50</t>
  </si>
  <si>
    <t>56,44</t>
  </si>
  <si>
    <t>49,78</t>
  </si>
  <si>
    <t>77,09</t>
  </si>
  <si>
    <t>62,01</t>
  </si>
  <si>
    <t>212,32</t>
  </si>
  <si>
    <t>207,70</t>
  </si>
  <si>
    <t>243,88</t>
  </si>
  <si>
    <t>260,27</t>
  </si>
  <si>
    <t>259,30</t>
  </si>
  <si>
    <t>457,29</t>
  </si>
  <si>
    <t>168,34</t>
  </si>
  <si>
    <t>112.933,63</t>
  </si>
  <si>
    <t>4,47</t>
  </si>
  <si>
    <t>7,67</t>
  </si>
  <si>
    <t>15,17</t>
  </si>
  <si>
    <t>40,66</t>
  </si>
  <si>
    <t>588,48</t>
  </si>
  <si>
    <t>1.391,50</t>
  </si>
  <si>
    <t>90,21</t>
  </si>
  <si>
    <t>174,64</t>
  </si>
  <si>
    <t>392,72</t>
  </si>
  <si>
    <t>100.327,08</t>
  </si>
  <si>
    <t>1,86</t>
  </si>
  <si>
    <t>3,52</t>
  </si>
  <si>
    <t>8,20</t>
  </si>
  <si>
    <t>11,28</t>
  </si>
  <si>
    <t>13,61</t>
  </si>
  <si>
    <t>23,58</t>
  </si>
  <si>
    <t>20,92</t>
  </si>
  <si>
    <t>10,87</t>
  </si>
  <si>
    <t>18,94</t>
  </si>
  <si>
    <t>9,57</t>
  </si>
  <si>
    <t>19,90</t>
  </si>
  <si>
    <t>3.498,84</t>
  </si>
  <si>
    <t>21,91</t>
  </si>
  <si>
    <t>3.855,06</t>
  </si>
  <si>
    <t>28,54</t>
  </si>
  <si>
    <t>26,15</t>
  </si>
  <si>
    <t>25,12</t>
  </si>
  <si>
    <t>27,23</t>
  </si>
  <si>
    <t>6,26</t>
  </si>
  <si>
    <t>9,17</t>
  </si>
  <si>
    <t>8,34</t>
  </si>
  <si>
    <t>3,22</t>
  </si>
  <si>
    <t>14,98</t>
  </si>
  <si>
    <t>21,86</t>
  </si>
  <si>
    <t>27,41</t>
  </si>
  <si>
    <t>4,01</t>
  </si>
  <si>
    <t>43,19</t>
  </si>
  <si>
    <t>1,87</t>
  </si>
  <si>
    <t>2,34</t>
  </si>
  <si>
    <t>5,03</t>
  </si>
  <si>
    <t>6,54</t>
  </si>
  <si>
    <t>2,92</t>
  </si>
  <si>
    <t>1,54</t>
  </si>
  <si>
    <t>11,84</t>
  </si>
  <si>
    <t>15,52</t>
  </si>
  <si>
    <t>23,43</t>
  </si>
  <si>
    <t>30,15</t>
  </si>
  <si>
    <t>40,16</t>
  </si>
  <si>
    <t>62,59</t>
  </si>
  <si>
    <t>25,29</t>
  </si>
  <si>
    <t>13,39</t>
  </si>
  <si>
    <t>55,81</t>
  </si>
  <si>
    <t>34,08</t>
  </si>
  <si>
    <t>62,84</t>
  </si>
  <si>
    <t>10,92</t>
  </si>
  <si>
    <t>1,94</t>
  </si>
  <si>
    <t>2,37</t>
  </si>
  <si>
    <t>9,25</t>
  </si>
  <si>
    <t>17,11</t>
  </si>
  <si>
    <t>11,78</t>
  </si>
  <si>
    <t>5,68</t>
  </si>
  <si>
    <t>7,95</t>
  </si>
  <si>
    <t>3,95</t>
  </si>
  <si>
    <t>3,45</t>
  </si>
  <si>
    <t>11,09</t>
  </si>
  <si>
    <t>4.198,14</t>
  </si>
  <si>
    <t>53.238,91</t>
  </si>
  <si>
    <t>250.647,76</t>
  </si>
  <si>
    <t>5,08</t>
  </si>
  <si>
    <t>3.167,56</t>
  </si>
  <si>
    <t>3,34</t>
  </si>
  <si>
    <t>20,16</t>
  </si>
  <si>
    <t>16,05</t>
  </si>
  <si>
    <t>2.822,62</t>
  </si>
  <si>
    <t>35,79</t>
  </si>
  <si>
    <t>6.291,07</t>
  </si>
  <si>
    <t>34,64</t>
  </si>
  <si>
    <t>37,91</t>
  </si>
  <si>
    <t>3,38</t>
  </si>
  <si>
    <t>6,34</t>
  </si>
  <si>
    <t>91,86</t>
  </si>
  <si>
    <t>16.145,58</t>
  </si>
  <si>
    <t>104,55</t>
  </si>
  <si>
    <t>18.376,98</t>
  </si>
  <si>
    <t>142,91</t>
  </si>
  <si>
    <t>25.120,84</t>
  </si>
  <si>
    <t>93,20</t>
  </si>
  <si>
    <t>16.381,11</t>
  </si>
  <si>
    <t>105,13</t>
  </si>
  <si>
    <t>18.481,12</t>
  </si>
  <si>
    <t>144,08</t>
  </si>
  <si>
    <t>25.326,63</t>
  </si>
  <si>
    <t>97,61</t>
  </si>
  <si>
    <t>17.158,64</t>
  </si>
  <si>
    <t>94,43</t>
  </si>
  <si>
    <t>16.601,31</t>
  </si>
  <si>
    <t>0,58</t>
  </si>
  <si>
    <t>108,80</t>
  </si>
  <si>
    <t>1,05</t>
  </si>
  <si>
    <t>0,91</t>
  </si>
  <si>
    <t>171,87</t>
  </si>
  <si>
    <t>151,31</t>
  </si>
  <si>
    <t>177,24</t>
  </si>
  <si>
    <t>103,22</t>
  </si>
  <si>
    <t>0,63</t>
  </si>
  <si>
    <t>119,49</t>
  </si>
  <si>
    <t>0,95</t>
  </si>
  <si>
    <t>178,44</t>
  </si>
  <si>
    <t>250,26</t>
  </si>
  <si>
    <t>1,01</t>
  </si>
  <si>
    <t>191,25</t>
  </si>
  <si>
    <t>1,30</t>
  </si>
  <si>
    <t>244,54</t>
  </si>
  <si>
    <t>229.881,24</t>
  </si>
  <si>
    <t>1.602.958,98</t>
  </si>
  <si>
    <t>2.386.083,98</t>
  </si>
  <si>
    <t>363,06</t>
  </si>
  <si>
    <t>1.028,19</t>
  </si>
  <si>
    <t>773.869,80</t>
  </si>
  <si>
    <t>701.250,00</t>
  </si>
  <si>
    <t>734.250,00</t>
  </si>
  <si>
    <t>629.721,64</t>
  </si>
  <si>
    <t>752.400,00</t>
  </si>
  <si>
    <t>577.500,00</t>
  </si>
  <si>
    <t>688.875,00</t>
  </si>
  <si>
    <t>660.000,00</t>
  </si>
  <si>
    <t>744.994,80</t>
  </si>
  <si>
    <t>45,37</t>
  </si>
  <si>
    <t>39,67</t>
  </si>
  <si>
    <t>8,05</t>
  </si>
  <si>
    <t>180,26</t>
  </si>
  <si>
    <t>219,28</t>
  </si>
  <si>
    <t>55,53</t>
  </si>
  <si>
    <t>59,79</t>
  </si>
  <si>
    <t>90,63</t>
  </si>
  <si>
    <t>99,40</t>
  </si>
  <si>
    <t>935,61</t>
  </si>
  <si>
    <t>0,29</t>
  </si>
  <si>
    <t>1,23</t>
  </si>
  <si>
    <t>99.300,00</t>
  </si>
  <si>
    <t>210.795,81</t>
  </si>
  <si>
    <t>19,50</t>
  </si>
  <si>
    <t>6,27</t>
  </si>
  <si>
    <t>2,32</t>
  </si>
  <si>
    <t>4,91</t>
  </si>
  <si>
    <t>2,20</t>
  </si>
  <si>
    <t>5,28</t>
  </si>
  <si>
    <t>550,39</t>
  </si>
  <si>
    <t>30,27</t>
  </si>
  <si>
    <t>25,90</t>
  </si>
  <si>
    <t>30,99</t>
  </si>
  <si>
    <t>16,75</t>
  </si>
  <si>
    <t>5.157,55</t>
  </si>
  <si>
    <t>428,71</t>
  </si>
  <si>
    <t>777,61</t>
  </si>
  <si>
    <t>1.065,00</t>
  </si>
  <si>
    <t>170,29</t>
  </si>
  <si>
    <t>248,44</t>
  </si>
  <si>
    <t>56,50</t>
  </si>
  <si>
    <t>76,83</t>
  </si>
  <si>
    <t>196,90</t>
  </si>
  <si>
    <t>16,26</t>
  </si>
  <si>
    <t>12,39</t>
  </si>
  <si>
    <t>10,75</t>
  </si>
  <si>
    <t>34,65</t>
  </si>
  <si>
    <t>5,00</t>
  </si>
  <si>
    <t>103,70</t>
  </si>
  <si>
    <t>25,63</t>
  </si>
  <si>
    <t>31,69</t>
  </si>
  <si>
    <t>161,87</t>
  </si>
  <si>
    <t>512,30</t>
  </si>
  <si>
    <t>555,00</t>
  </si>
  <si>
    <t>256,15</t>
  </si>
  <si>
    <t>156,53</t>
  </si>
  <si>
    <t>185,00</t>
  </si>
  <si>
    <t>220,57</t>
  </si>
  <si>
    <t>230,81</t>
  </si>
  <si>
    <t>46,14</t>
  </si>
  <si>
    <t>189,75</t>
  </si>
  <si>
    <t>119,91</t>
  </si>
  <si>
    <t>10,13</t>
  </si>
  <si>
    <t>6,14</t>
  </si>
  <si>
    <t>8,10</t>
  </si>
  <si>
    <t>60,41</t>
  </si>
  <si>
    <t>50,01</t>
  </si>
  <si>
    <t>76,76</t>
  </si>
  <si>
    <t>36,01</t>
  </si>
  <si>
    <t>55,91</t>
  </si>
  <si>
    <t>12,77</t>
  </si>
  <si>
    <t>32,63</t>
  </si>
  <si>
    <t>61,72</t>
  </si>
  <si>
    <t>82,10</t>
  </si>
  <si>
    <t>37,04</t>
  </si>
  <si>
    <t>61,46</t>
  </si>
  <si>
    <t>30,71</t>
  </si>
  <si>
    <t>46,46</t>
  </si>
  <si>
    <t>74,40</t>
  </si>
  <si>
    <t>53,94</t>
  </si>
  <si>
    <t>87,01</t>
  </si>
  <si>
    <t>46,10</t>
  </si>
  <si>
    <t>57,52</t>
  </si>
  <si>
    <t>20,40</t>
  </si>
  <si>
    <t>86,75</t>
  </si>
  <si>
    <t>113,46</t>
  </si>
  <si>
    <t>18,80</t>
  </si>
  <si>
    <t>40,75</t>
  </si>
  <si>
    <t>70,84</t>
  </si>
  <si>
    <t>20,56</t>
  </si>
  <si>
    <t>0,04</t>
  </si>
  <si>
    <t>71,44</t>
  </si>
  <si>
    <t>0,62</t>
  </si>
  <si>
    <t>117,38</t>
  </si>
  <si>
    <t>53,34</t>
  </si>
  <si>
    <t>0,08</t>
  </si>
  <si>
    <t>14,97</t>
  </si>
  <si>
    <t>0,01</t>
  </si>
  <si>
    <t>110,22</t>
  </si>
  <si>
    <t>1,27</t>
  </si>
  <si>
    <t>240,10</t>
  </si>
  <si>
    <t>0,41</t>
  </si>
  <si>
    <t>76,97</t>
  </si>
  <si>
    <t>0,89</t>
  </si>
  <si>
    <t>167,28</t>
  </si>
  <si>
    <t>4,49</t>
  </si>
  <si>
    <t>5,09</t>
  </si>
  <si>
    <t>9,66</t>
  </si>
  <si>
    <t>13,97</t>
  </si>
  <si>
    <t>16,70</t>
  </si>
  <si>
    <t>7,04</t>
  </si>
  <si>
    <t>7,94</t>
  </si>
  <si>
    <t>8,14</t>
  </si>
  <si>
    <t>10,23</t>
  </si>
  <si>
    <t>12,99</t>
  </si>
  <si>
    <t>2,25</t>
  </si>
  <si>
    <t>2,10</t>
  </si>
  <si>
    <t>8,47</t>
  </si>
  <si>
    <t>1.202,29</t>
  </si>
  <si>
    <t>3.078,38</t>
  </si>
  <si>
    <t>4.207,59</t>
  </si>
  <si>
    <t>40,42</t>
  </si>
  <si>
    <t>102,03</t>
  </si>
  <si>
    <t>104,06</t>
  </si>
  <si>
    <t>100,66</t>
  </si>
  <si>
    <t>1,36</t>
  </si>
  <si>
    <t>8,44</t>
  </si>
  <si>
    <t>3,73</t>
  </si>
  <si>
    <t>5,16</t>
  </si>
  <si>
    <t>0,98</t>
  </si>
  <si>
    <t>78,36</t>
  </si>
  <si>
    <t>8,12</t>
  </si>
  <si>
    <t>85,60</t>
  </si>
  <si>
    <t>7,16</t>
  </si>
  <si>
    <t>57,28</t>
  </si>
  <si>
    <t>0,16</t>
  </si>
  <si>
    <t>2,14</t>
  </si>
  <si>
    <t>13,00</t>
  </si>
  <si>
    <t>46,71</t>
  </si>
  <si>
    <t>52,81</t>
  </si>
  <si>
    <t>40,54</t>
  </si>
  <si>
    <t>141,90</t>
  </si>
  <si>
    <t>2,08</t>
  </si>
  <si>
    <t>4,17</t>
  </si>
  <si>
    <t>9,48</t>
  </si>
  <si>
    <t>15,38</t>
  </si>
  <si>
    <t>2,33</t>
  </si>
  <si>
    <t>11,55</t>
  </si>
  <si>
    <t>187,54</t>
  </si>
  <si>
    <t>22,54</t>
  </si>
  <si>
    <t>13,62</t>
  </si>
  <si>
    <t>8,03</t>
  </si>
  <si>
    <t>15,20</t>
  </si>
  <si>
    <t>165,85</t>
  </si>
  <si>
    <t>28,49</t>
  </si>
  <si>
    <t>41,75</t>
  </si>
  <si>
    <t>33,17</t>
  </si>
  <si>
    <t>14,52</t>
  </si>
  <si>
    <t>23,85</t>
  </si>
  <si>
    <t>77,89</t>
  </si>
  <si>
    <t>49,56</t>
  </si>
  <si>
    <t>19,83</t>
  </si>
  <si>
    <t>105,31</t>
  </si>
  <si>
    <t>155,69</t>
  </si>
  <si>
    <t>261,58</t>
  </si>
  <si>
    <t>146,10</t>
  </si>
  <si>
    <t>65,44</t>
  </si>
  <si>
    <t>71,38</t>
  </si>
  <si>
    <t>76,56</t>
  </si>
  <si>
    <t>72,79</t>
  </si>
  <si>
    <t>110,00</t>
  </si>
  <si>
    <t>23,10</t>
  </si>
  <si>
    <t>100,18</t>
  </si>
  <si>
    <t>40,70</t>
  </si>
  <si>
    <t>29,90</t>
  </si>
  <si>
    <t>29,22</t>
  </si>
  <si>
    <t>4.897,43</t>
  </si>
  <si>
    <t>1.259,34</t>
  </si>
  <si>
    <t>3.875,31</t>
  </si>
  <si>
    <t>11.194,14</t>
  </si>
  <si>
    <t>6.107.976,60</t>
  </si>
  <si>
    <t>2.614.733,68</t>
  </si>
  <si>
    <t>31,04</t>
  </si>
  <si>
    <t>15,31</t>
  </si>
  <si>
    <t>15,99</t>
  </si>
  <si>
    <t>3,28</t>
  </si>
  <si>
    <t>17,78</t>
  </si>
  <si>
    <t>19,85</t>
  </si>
  <si>
    <t>20,15</t>
  </si>
  <si>
    <t>18,93</t>
  </si>
  <si>
    <t>427,42</t>
  </si>
  <si>
    <t>1.173,83</t>
  </si>
  <si>
    <t>1.266,37</t>
  </si>
  <si>
    <t>1.393,10</t>
  </si>
  <si>
    <t>112,61</t>
  </si>
  <si>
    <t>121,84</t>
  </si>
  <si>
    <t>133,64</t>
  </si>
  <si>
    <t>403,63</t>
  </si>
  <si>
    <t>536,78</t>
  </si>
  <si>
    <t>752,53</t>
  </si>
  <si>
    <t>538,21</t>
  </si>
  <si>
    <t>625,88</t>
  </si>
  <si>
    <t>774,10</t>
  </si>
  <si>
    <t>995,46</t>
  </si>
  <si>
    <t>1.097,25</t>
  </si>
  <si>
    <t>560,60</t>
  </si>
  <si>
    <t>357,91</t>
  </si>
  <si>
    <t>300,89</t>
  </si>
  <si>
    <t>376,26</t>
  </si>
  <si>
    <t>250,67</t>
  </si>
  <si>
    <t>312,57</t>
  </si>
  <si>
    <t>10,76</t>
  </si>
  <si>
    <t>6,47</t>
  </si>
  <si>
    <t>45,43</t>
  </si>
  <si>
    <t>6,74</t>
  </si>
  <si>
    <t>8,41</t>
  </si>
  <si>
    <t>13,53</t>
  </si>
  <si>
    <t>16,94</t>
  </si>
  <si>
    <t>20,29</t>
  </si>
  <si>
    <t>4.700,15</t>
  </si>
  <si>
    <t>13,05</t>
  </si>
  <si>
    <t>2.295,64</t>
  </si>
  <si>
    <t>14,96</t>
  </si>
  <si>
    <t>60.969,38</t>
  </si>
  <si>
    <t>47.800,00</t>
  </si>
  <si>
    <t>6,07</t>
  </si>
  <si>
    <t>26,98</t>
  </si>
  <si>
    <t>45,66</t>
  </si>
  <si>
    <t>6,85</t>
  </si>
  <si>
    <t>4,25</t>
  </si>
  <si>
    <t>23,40</t>
  </si>
  <si>
    <t>22,85</t>
  </si>
  <si>
    <t>8,72</t>
  </si>
  <si>
    <t>148,86</t>
  </si>
  <si>
    <t>129,35</t>
  </si>
  <si>
    <t>154,40</t>
  </si>
  <si>
    <t>173,91</t>
  </si>
  <si>
    <t>0,42</t>
  </si>
  <si>
    <t>233,96</t>
  </si>
  <si>
    <t>1,41</t>
  </si>
  <si>
    <t>35,23</t>
  </si>
  <si>
    <t>292,55</t>
  </si>
  <si>
    <t>404,65</t>
  </si>
  <si>
    <t>223,25</t>
  </si>
  <si>
    <t>283,72</t>
  </si>
  <si>
    <t>7,00</t>
  </si>
  <si>
    <t>546.231,25</t>
  </si>
  <si>
    <t>618.857,81</t>
  </si>
  <si>
    <t>1.149.603,12</t>
  </si>
  <si>
    <t>130.158,08</t>
  </si>
  <si>
    <t>116.346,86</t>
  </si>
  <si>
    <t>2.538,08</t>
  </si>
  <si>
    <t>84.043,07</t>
  </si>
  <si>
    <t>98.576,83</t>
  </si>
  <si>
    <t>120.061,53</t>
  </si>
  <si>
    <t>139.018,60</t>
  </si>
  <si>
    <t>74.842,56</t>
  </si>
  <si>
    <t>73.047,96</t>
  </si>
  <si>
    <t>104.971,68</t>
  </si>
  <si>
    <t>68.245,50</t>
  </si>
  <si>
    <t>56.990,43</t>
  </si>
  <si>
    <t>97.687,98</t>
  </si>
  <si>
    <t>86.975,96</t>
  </si>
  <si>
    <t>104.561,77</t>
  </si>
  <si>
    <t>61.463,54</t>
  </si>
  <si>
    <t>196,27</t>
  </si>
  <si>
    <t>223,84</t>
  </si>
  <si>
    <t>223,37</t>
  </si>
  <si>
    <t>16,89</t>
  </si>
  <si>
    <t>2.398,82</t>
  </si>
  <si>
    <t>2.738,51</t>
  </si>
  <si>
    <t>4.768,16</t>
  </si>
  <si>
    <t>955.169,31</t>
  </si>
  <si>
    <t>1.836.864,06</t>
  </si>
  <si>
    <t>3.122.668,90</t>
  </si>
  <si>
    <t>191.379,69</t>
  </si>
  <si>
    <t>301.437,50</t>
  </si>
  <si>
    <t>1.116.312,50</t>
  </si>
  <si>
    <t>75.359,37</t>
  </si>
  <si>
    <t>106.000,00</t>
  </si>
  <si>
    <t>247.775,00</t>
  </si>
  <si>
    <t>50,24</t>
  </si>
  <si>
    <t>35,27</t>
  </si>
  <si>
    <t>52,01</t>
  </si>
  <si>
    <t>14,66</t>
  </si>
  <si>
    <t>2,07</t>
  </si>
  <si>
    <t>3,42</t>
  </si>
  <si>
    <t>4.619,55</t>
  </si>
  <si>
    <t>4.184,27</t>
  </si>
  <si>
    <t>2.473,08</t>
  </si>
  <si>
    <t>2.604,63</t>
  </si>
  <si>
    <t>139.524,93</t>
  </si>
  <si>
    <t>148.432,30</t>
  </si>
  <si>
    <t>802,57</t>
  </si>
  <si>
    <t>482,90</t>
  </si>
  <si>
    <t>353,67</t>
  </si>
  <si>
    <t>1.129,04</t>
  </si>
  <si>
    <t>92,50</t>
  </si>
  <si>
    <t>99,30</t>
  </si>
  <si>
    <t>122,42</t>
  </si>
  <si>
    <t>1.822,79</t>
  </si>
  <si>
    <t>2.380,51</t>
  </si>
  <si>
    <t>16,38</t>
  </si>
  <si>
    <t>2.883,39</t>
  </si>
  <si>
    <t>15,75</t>
  </si>
  <si>
    <t>23,24</t>
  </si>
  <si>
    <t>20,86</t>
  </si>
  <si>
    <t>3.308,84</t>
  </si>
  <si>
    <t>17,05</t>
  </si>
  <si>
    <t>19,06</t>
  </si>
  <si>
    <t>18,20</t>
  </si>
  <si>
    <t>27,04</t>
  </si>
  <si>
    <t>8,57</t>
  </si>
  <si>
    <t>9,19</t>
  </si>
  <si>
    <t>27,40</t>
  </si>
  <si>
    <t>14,99</t>
  </si>
  <si>
    <t>22,31</t>
  </si>
  <si>
    <t>6,58</t>
  </si>
  <si>
    <t>9,03</t>
  </si>
  <si>
    <t>23,25</t>
  </si>
  <si>
    <t>16,02</t>
  </si>
  <si>
    <t>24,35</t>
  </si>
  <si>
    <t>20,90</t>
  </si>
  <si>
    <t>20,09</t>
  </si>
  <si>
    <t>13,87</t>
  </si>
  <si>
    <t>16,58</t>
  </si>
  <si>
    <t>1.190,00</t>
  </si>
  <si>
    <t>91,47</t>
  </si>
  <si>
    <t>482,87</t>
  </si>
  <si>
    <t>822,14</t>
  </si>
  <si>
    <t>28,00</t>
  </si>
  <si>
    <t>118,11</t>
  </si>
  <si>
    <t>5,61</t>
  </si>
  <si>
    <t>382,54</t>
  </si>
  <si>
    <t>214,54</t>
  </si>
  <si>
    <t>595,95</t>
  </si>
  <si>
    <t>191,40</t>
  </si>
  <si>
    <t>884,00</t>
  </si>
  <si>
    <t>505,07</t>
  </si>
  <si>
    <t>1.161,17</t>
  </si>
  <si>
    <t>1.615,36</t>
  </si>
  <si>
    <t>666,26</t>
  </si>
  <si>
    <t>782,61</t>
  </si>
  <si>
    <t>922,88</t>
  </si>
  <si>
    <t>1.093,43</t>
  </si>
  <si>
    <t>1.069,52</t>
  </si>
  <si>
    <t>843,19</t>
  </si>
  <si>
    <t>1.068,64</t>
  </si>
  <si>
    <t>657,03</t>
  </si>
  <si>
    <t>662,06</t>
  </si>
  <si>
    <t>577,79</t>
  </si>
  <si>
    <t>390,51</t>
  </si>
  <si>
    <t>933,66</t>
  </si>
  <si>
    <t>416,90</t>
  </si>
  <si>
    <t>3.007,79</t>
  </si>
  <si>
    <t>71,90</t>
  </si>
  <si>
    <t>7,15</t>
  </si>
  <si>
    <t>10,36</t>
  </si>
  <si>
    <t>18,76</t>
  </si>
  <si>
    <t>30,09</t>
  </si>
  <si>
    <t>65,99</t>
  </si>
  <si>
    <t>176,30</t>
  </si>
  <si>
    <t>205,66</t>
  </si>
  <si>
    <t>3,24</t>
  </si>
  <si>
    <t>10,82</t>
  </si>
  <si>
    <t>64,80</t>
  </si>
  <si>
    <t>199,77</t>
  </si>
  <si>
    <t>3,46</t>
  </si>
  <si>
    <t>22,30</t>
  </si>
  <si>
    <t>5,72</t>
  </si>
  <si>
    <t>17,33</t>
  </si>
  <si>
    <t>22,15</t>
  </si>
  <si>
    <t>2,81</t>
  </si>
  <si>
    <t>2,23</t>
  </si>
  <si>
    <t>20,73</t>
  </si>
  <si>
    <t>78,66</t>
  </si>
  <si>
    <t>119,90</t>
  </si>
  <si>
    <t>25,21</t>
  </si>
  <si>
    <t>73,87</t>
  </si>
  <si>
    <t>67,43</t>
  </si>
  <si>
    <t>3,01</t>
  </si>
  <si>
    <t>5,06</t>
  </si>
  <si>
    <t>17,41</t>
  </si>
  <si>
    <t>5,85</t>
  </si>
  <si>
    <t>18,69</t>
  </si>
  <si>
    <t>7,39</t>
  </si>
  <si>
    <t>9,39</t>
  </si>
  <si>
    <t>1,38</t>
  </si>
  <si>
    <t>4,81</t>
  </si>
  <si>
    <t>8,63</t>
  </si>
  <si>
    <t>9,29</t>
  </si>
  <si>
    <t>11,01</t>
  </si>
  <si>
    <t>20,14</t>
  </si>
  <si>
    <t>77,45</t>
  </si>
  <si>
    <t>2,82</t>
  </si>
  <si>
    <t>4,12</t>
  </si>
  <si>
    <t>9,77</t>
  </si>
  <si>
    <t>2,47</t>
  </si>
  <si>
    <t>8,61</t>
  </si>
  <si>
    <t>346,79</t>
  </si>
  <si>
    <t>1,11</t>
  </si>
  <si>
    <t>7,88</t>
  </si>
  <si>
    <t>8,52</t>
  </si>
  <si>
    <t>36,99</t>
  </si>
  <si>
    <t>164,39</t>
  </si>
  <si>
    <t>31,65</t>
  </si>
  <si>
    <t>18,04</t>
  </si>
  <si>
    <t>43,26</t>
  </si>
  <si>
    <t>7,43</t>
  </si>
  <si>
    <t>8,06</t>
  </si>
  <si>
    <t>20,48</t>
  </si>
  <si>
    <t>53,54</t>
  </si>
  <si>
    <t>19,98</t>
  </si>
  <si>
    <t>30,51</t>
  </si>
  <si>
    <t>36,04</t>
  </si>
  <si>
    <t>40,37</t>
  </si>
  <si>
    <t>9,33</t>
  </si>
  <si>
    <t>21,68</t>
  </si>
  <si>
    <t>75,93</t>
  </si>
  <si>
    <t>153,41</t>
  </si>
  <si>
    <t>21,51</t>
  </si>
  <si>
    <t>37,34</t>
  </si>
  <si>
    <t>29,20</t>
  </si>
  <si>
    <t>51,35</t>
  </si>
  <si>
    <t>16,36</t>
  </si>
  <si>
    <t>17,58</t>
  </si>
  <si>
    <t>26,85</t>
  </si>
  <si>
    <t>20,69</t>
  </si>
  <si>
    <t>29,48</t>
  </si>
  <si>
    <t>27,08</t>
  </si>
  <si>
    <t>33,88</t>
  </si>
  <si>
    <t>29,76</t>
  </si>
  <si>
    <t>52,77</t>
  </si>
  <si>
    <t>38,99</t>
  </si>
  <si>
    <t>66,29</t>
  </si>
  <si>
    <t>16,69</t>
  </si>
  <si>
    <t>24,91</t>
  </si>
  <si>
    <t>26,66</t>
  </si>
  <si>
    <t>28,55</t>
  </si>
  <si>
    <t>34,80</t>
  </si>
  <si>
    <t>51,74</t>
  </si>
  <si>
    <t>20,24</t>
  </si>
  <si>
    <t>30,36</t>
  </si>
  <si>
    <t>9,35</t>
  </si>
  <si>
    <t>21,80</t>
  </si>
  <si>
    <t>40,97</t>
  </si>
  <si>
    <t>136,11</t>
  </si>
  <si>
    <t>11,62</t>
  </si>
  <si>
    <t>26,16</t>
  </si>
  <si>
    <t>317,15</t>
  </si>
  <si>
    <t>1,35</t>
  </si>
  <si>
    <t>9,36</t>
  </si>
  <si>
    <t>11,21</t>
  </si>
  <si>
    <t>43,41</t>
  </si>
  <si>
    <t>99,75</t>
  </si>
  <si>
    <t>118,34</t>
  </si>
  <si>
    <t>138,86</t>
  </si>
  <si>
    <t>15,97</t>
  </si>
  <si>
    <t>23,76</t>
  </si>
  <si>
    <t>30,70</t>
  </si>
  <si>
    <t>37,95</t>
  </si>
  <si>
    <t>45,09</t>
  </si>
  <si>
    <t>45,55</t>
  </si>
  <si>
    <t>42,80</t>
  </si>
  <si>
    <t>22,94</t>
  </si>
  <si>
    <t>36,58</t>
  </si>
  <si>
    <t>15,67</t>
  </si>
  <si>
    <t>77,88</t>
  </si>
  <si>
    <t>130,83</t>
  </si>
  <si>
    <t>51,88</t>
  </si>
  <si>
    <t>25,71</t>
  </si>
  <si>
    <t>28,53</t>
  </si>
  <si>
    <t>8,74</t>
  </si>
  <si>
    <t>9,42</t>
  </si>
  <si>
    <t>10,19</t>
  </si>
  <si>
    <t>175,74</t>
  </si>
  <si>
    <t>77,20</t>
  </si>
  <si>
    <t>72,09</t>
  </si>
  <si>
    <t>204,59</t>
  </si>
  <si>
    <t>230,70</t>
  </si>
  <si>
    <t>30,85</t>
  </si>
  <si>
    <t>17,14</t>
  </si>
  <si>
    <t>21,82</t>
  </si>
  <si>
    <t>28,47</t>
  </si>
  <si>
    <t>4,82</t>
  </si>
  <si>
    <t>122,24</t>
  </si>
  <si>
    <t>253,20</t>
  </si>
  <si>
    <t>708,42</t>
  </si>
  <si>
    <t>1.066,89</t>
  </si>
  <si>
    <t>1.486,15</t>
  </si>
  <si>
    <t>674,97</t>
  </si>
  <si>
    <t>845,06</t>
  </si>
  <si>
    <t>1.172,06</t>
  </si>
  <si>
    <t>1.548,10</t>
  </si>
  <si>
    <t>462,88</t>
  </si>
  <si>
    <t>536,91</t>
  </si>
  <si>
    <t>589,72</t>
  </si>
  <si>
    <t>53,01</t>
  </si>
  <si>
    <t>78,87</t>
  </si>
  <si>
    <t>296,81</t>
  </si>
  <si>
    <t>245,56</t>
  </si>
  <si>
    <t>0,83</t>
  </si>
  <si>
    <t>0,79</t>
  </si>
  <si>
    <t>1,24</t>
  </si>
  <si>
    <t>256,65</t>
  </si>
  <si>
    <t>117,75</t>
  </si>
  <si>
    <t>145,07</t>
  </si>
  <si>
    <t>159,08</t>
  </si>
  <si>
    <t>271,39</t>
  </si>
  <si>
    <t>233,54</t>
  </si>
  <si>
    <t>320,26</t>
  </si>
  <si>
    <t>319,19</t>
  </si>
  <si>
    <t>65,64</t>
  </si>
  <si>
    <t>21,66</t>
  </si>
  <si>
    <t>446,66</t>
  </si>
  <si>
    <t>364,53</t>
  </si>
  <si>
    <t>370,50</t>
  </si>
  <si>
    <t>376,78</t>
  </si>
  <si>
    <t>561,46</t>
  </si>
  <si>
    <t>403,17</t>
  </si>
  <si>
    <t>454,32</t>
  </si>
  <si>
    <t>499,75</t>
  </si>
  <si>
    <t>578,58</t>
  </si>
  <si>
    <t>522,61</t>
  </si>
  <si>
    <t>620,58</t>
  </si>
  <si>
    <t>677,11</t>
  </si>
  <si>
    <t>835,10</t>
  </si>
  <si>
    <t>658,23</t>
  </si>
  <si>
    <t>695,44</t>
  </si>
  <si>
    <t>846,95</t>
  </si>
  <si>
    <t>699,37</t>
  </si>
  <si>
    <t>59,25</t>
  </si>
  <si>
    <t>55,00</t>
  </si>
  <si>
    <t>55,32</t>
  </si>
  <si>
    <t>70,13</t>
  </si>
  <si>
    <t>42,47</t>
  </si>
  <si>
    <t>45,80</t>
  </si>
  <si>
    <t>42,32</t>
  </si>
  <si>
    <t>46,59</t>
  </si>
  <si>
    <t>48,96</t>
  </si>
  <si>
    <t>59,22</t>
  </si>
  <si>
    <t>338,00</t>
  </si>
  <si>
    <t>576,10</t>
  </si>
  <si>
    <t>61,44</t>
  </si>
  <si>
    <t>71,73</t>
  </si>
  <si>
    <t>40,33</t>
  </si>
  <si>
    <t>28,99</t>
  </si>
  <si>
    <t>72,85</t>
  </si>
  <si>
    <t>215,82</t>
  </si>
  <si>
    <t>16,07</t>
  </si>
  <si>
    <t>18,33</t>
  </si>
  <si>
    <t>61,90</t>
  </si>
  <si>
    <t>112,00</t>
  </si>
  <si>
    <t>9,80</t>
  </si>
  <si>
    <t>12,76</t>
  </si>
  <si>
    <t>9,58</t>
  </si>
  <si>
    <t>10,15</t>
  </si>
  <si>
    <t>12,17</t>
  </si>
  <si>
    <t>9,90</t>
  </si>
  <si>
    <t>56,01</t>
  </si>
  <si>
    <t>64,77</t>
  </si>
  <si>
    <t>75,52</t>
  </si>
  <si>
    <t>25,86</t>
  </si>
  <si>
    <t>46,09</t>
  </si>
  <si>
    <t>62,90</t>
  </si>
  <si>
    <t>53,02</t>
  </si>
  <si>
    <t>103,76</t>
  </si>
  <si>
    <t>2.050,00</t>
  </si>
  <si>
    <t>130,14</t>
  </si>
  <si>
    <t>132,66</t>
  </si>
  <si>
    <t>191,06</t>
  </si>
  <si>
    <t>84,25</t>
  </si>
  <si>
    <t>209,61</t>
  </si>
  <si>
    <t>100,49</t>
  </si>
  <si>
    <t>82,82</t>
  </si>
  <si>
    <t>90,18</t>
  </si>
  <si>
    <t>131,75</t>
  </si>
  <si>
    <t>236,24</t>
  </si>
  <si>
    <t>239,76</t>
  </si>
  <si>
    <t>17,42</t>
  </si>
  <si>
    <t>3.062,18</t>
  </si>
  <si>
    <t>92,59</t>
  </si>
  <si>
    <t>120.000,00</t>
  </si>
  <si>
    <t>101.900,23</t>
  </si>
  <si>
    <t>170.593,82</t>
  </si>
  <si>
    <t>289.524,93</t>
  </si>
  <si>
    <t>9,34</t>
  </si>
  <si>
    <t>1,75</t>
  </si>
  <si>
    <t>3,94</t>
  </si>
  <si>
    <t>5.832,47</t>
  </si>
  <si>
    <t>964,60</t>
  </si>
  <si>
    <t>3,99</t>
  </si>
  <si>
    <t>12,00</t>
  </si>
  <si>
    <t>450,00</t>
  </si>
  <si>
    <t>3,25</t>
  </si>
  <si>
    <t>3,44</t>
  </si>
  <si>
    <t>1,58</t>
  </si>
  <si>
    <t>585,00</t>
  </si>
  <si>
    <t>457,03</t>
  </si>
  <si>
    <t>731,25</t>
  </si>
  <si>
    <t>664,21</t>
  </si>
  <si>
    <t>5,49</t>
  </si>
  <si>
    <t>7,92</t>
  </si>
  <si>
    <t>14,17</t>
  </si>
  <si>
    <t>16,95</t>
  </si>
  <si>
    <t>23,22</t>
  </si>
  <si>
    <t>3,53</t>
  </si>
  <si>
    <t>1,26</t>
  </si>
  <si>
    <t>418,61</t>
  </si>
  <si>
    <t>1,12</t>
  </si>
  <si>
    <t>74,72</t>
  </si>
  <si>
    <t>58,35</t>
  </si>
  <si>
    <t>236,16</t>
  </si>
  <si>
    <t>250,64</t>
  </si>
  <si>
    <t>24,87</t>
  </si>
  <si>
    <t>848,91</t>
  </si>
  <si>
    <t>986,07</t>
  </si>
  <si>
    <t>1.633,58</t>
  </si>
  <si>
    <t>255,12</t>
  </si>
  <si>
    <t>470,77</t>
  </si>
  <si>
    <t>521,12</t>
  </si>
  <si>
    <t>628,37</t>
  </si>
  <si>
    <t>44,72</t>
  </si>
  <si>
    <t>59,83</t>
  </si>
  <si>
    <t>62,35</t>
  </si>
  <si>
    <t>16,04</t>
  </si>
  <si>
    <t>92,00</t>
  </si>
  <si>
    <t>86,41</t>
  </si>
  <si>
    <t>27,94</t>
  </si>
  <si>
    <t>122,21</t>
  </si>
  <si>
    <t>327,23</t>
  </si>
  <si>
    <t>154,92</t>
  </si>
  <si>
    <t>190,83</t>
  </si>
  <si>
    <t>22,75</t>
  </si>
  <si>
    <t>24,68</t>
  </si>
  <si>
    <t>51,73</t>
  </si>
  <si>
    <t>58,08</t>
  </si>
  <si>
    <t>55,33</t>
  </si>
  <si>
    <t>64,07</t>
  </si>
  <si>
    <t>187,75</t>
  </si>
  <si>
    <t>71,14</t>
  </si>
  <si>
    <t>96,09</t>
  </si>
  <si>
    <t>68,13</t>
  </si>
  <si>
    <t>141,94</t>
  </si>
  <si>
    <t>72,23</t>
  </si>
  <si>
    <t>2,86</t>
  </si>
  <si>
    <t>16,37</t>
  </si>
  <si>
    <t>33,18</t>
  </si>
  <si>
    <t>142,56</t>
  </si>
  <si>
    <t>160,21</t>
  </si>
  <si>
    <t>372,62</t>
  </si>
  <si>
    <t>385,20</t>
  </si>
  <si>
    <t>5,74</t>
  </si>
  <si>
    <t>11,51</t>
  </si>
  <si>
    <t>25,41</t>
  </si>
  <si>
    <t>32,23</t>
  </si>
  <si>
    <t>52,64</t>
  </si>
  <si>
    <t>172,54</t>
  </si>
  <si>
    <t>264,16</t>
  </si>
  <si>
    <t>60,68</t>
  </si>
  <si>
    <t>133,91</t>
  </si>
  <si>
    <t>238,86</t>
  </si>
  <si>
    <t>435,08</t>
  </si>
  <si>
    <t>597,15</t>
  </si>
  <si>
    <t>63,53</t>
  </si>
  <si>
    <t>21,09</t>
  </si>
  <si>
    <t>11,72</t>
  </si>
  <si>
    <t>15,51</t>
  </si>
  <si>
    <t>37,09</t>
  </si>
  <si>
    <t>42,11</t>
  </si>
  <si>
    <t>65,77</t>
  </si>
  <si>
    <t>25,65</t>
  </si>
  <si>
    <t>83,52</t>
  </si>
  <si>
    <t>179,76</t>
  </si>
  <si>
    <t>293,91</t>
  </si>
  <si>
    <t>491,32</t>
  </si>
  <si>
    <t>13,89</t>
  </si>
  <si>
    <t>23,99</t>
  </si>
  <si>
    <t>33,59</t>
  </si>
  <si>
    <t>60,21</t>
  </si>
  <si>
    <t>17,31</t>
  </si>
  <si>
    <t>37,83</t>
  </si>
  <si>
    <t>33,95</t>
  </si>
  <si>
    <t>109,70</t>
  </si>
  <si>
    <t>17,93</t>
  </si>
  <si>
    <t>22,25</t>
  </si>
  <si>
    <t>13,52</t>
  </si>
  <si>
    <t>14,70</t>
  </si>
  <si>
    <t>14,79</t>
  </si>
  <si>
    <t>10,58</t>
  </si>
  <si>
    <t>50,59</t>
  </si>
  <si>
    <t>27,73</t>
  </si>
  <si>
    <t>6,51</t>
  </si>
  <si>
    <t>76,32</t>
  </si>
  <si>
    <t>120,35</t>
  </si>
  <si>
    <t>219,26</t>
  </si>
  <si>
    <t>361,64</t>
  </si>
  <si>
    <t>27,38</t>
  </si>
  <si>
    <t>15,45</t>
  </si>
  <si>
    <t>10,64</t>
  </si>
  <si>
    <t>19,23</t>
  </si>
  <si>
    <t>17,69</t>
  </si>
  <si>
    <t>15,87</t>
  </si>
  <si>
    <t>15,88</t>
  </si>
  <si>
    <t>10,46</t>
  </si>
  <si>
    <t>54,02</t>
  </si>
  <si>
    <t>30,79</t>
  </si>
  <si>
    <t>82,30</t>
  </si>
  <si>
    <t>142,11</t>
  </si>
  <si>
    <t>13,09</t>
  </si>
  <si>
    <t>61,33</t>
  </si>
  <si>
    <t>47,95</t>
  </si>
  <si>
    <t>18,28</t>
  </si>
  <si>
    <t>194,60</t>
  </si>
  <si>
    <t>96,72</t>
  </si>
  <si>
    <t>263,15</t>
  </si>
  <si>
    <t>16,63</t>
  </si>
  <si>
    <t>26,63</t>
  </si>
  <si>
    <t>40,08</t>
  </si>
  <si>
    <t>42,28</t>
  </si>
  <si>
    <t>1,95</t>
  </si>
  <si>
    <t>5,59</t>
  </si>
  <si>
    <t>6,79</t>
  </si>
  <si>
    <t>17,49</t>
  </si>
  <si>
    <t>7,38</t>
  </si>
  <si>
    <t>2,24</t>
  </si>
  <si>
    <t>167,66</t>
  </si>
  <si>
    <t>273,47</t>
  </si>
  <si>
    <t>13,63</t>
  </si>
  <si>
    <t>11,24</t>
  </si>
  <si>
    <t>47,84</t>
  </si>
  <si>
    <t>37,42</t>
  </si>
  <si>
    <t>16,29</t>
  </si>
  <si>
    <t>24,53</t>
  </si>
  <si>
    <t>151,48</t>
  </si>
  <si>
    <t>75,39</t>
  </si>
  <si>
    <t>205,07</t>
  </si>
  <si>
    <t>11,58</t>
  </si>
  <si>
    <t>1,21</t>
  </si>
  <si>
    <t>15,55</t>
  </si>
  <si>
    <t>27,34</t>
  </si>
  <si>
    <t>28,67</t>
  </si>
  <si>
    <t>1,84</t>
  </si>
  <si>
    <t>4,05</t>
  </si>
  <si>
    <t>5,86</t>
  </si>
  <si>
    <t>18,17</t>
  </si>
  <si>
    <t>10,72</t>
  </si>
  <si>
    <t>21,74</t>
  </si>
  <si>
    <t>32,42</t>
  </si>
  <si>
    <t>14,14</t>
  </si>
  <si>
    <t>20,45</t>
  </si>
  <si>
    <t>30,98</t>
  </si>
  <si>
    <t>46,56</t>
  </si>
  <si>
    <t>3,02</t>
  </si>
  <si>
    <t>7,11</t>
  </si>
  <si>
    <t>25,55</t>
  </si>
  <si>
    <t>39,38</t>
  </si>
  <si>
    <t>60,43</t>
  </si>
  <si>
    <t>129,42</t>
  </si>
  <si>
    <t>2,84</t>
  </si>
  <si>
    <t>9,49</t>
  </si>
  <si>
    <t>21,34</t>
  </si>
  <si>
    <t>50,12</t>
  </si>
  <si>
    <t>80,88</t>
  </si>
  <si>
    <t>117,49</t>
  </si>
  <si>
    <t>5,95</t>
  </si>
  <si>
    <t>6,98</t>
  </si>
  <si>
    <t>72,42</t>
  </si>
  <si>
    <t>35,22</t>
  </si>
  <si>
    <t>10,17</t>
  </si>
  <si>
    <t>22,45</t>
  </si>
  <si>
    <t>50,65</t>
  </si>
  <si>
    <t>52,26</t>
  </si>
  <si>
    <t>19,09</t>
  </si>
  <si>
    <t>36,83</t>
  </si>
  <si>
    <t>19,11</t>
  </si>
  <si>
    <t>56,76</t>
  </si>
  <si>
    <t>7,10</t>
  </si>
  <si>
    <t>15,76</t>
  </si>
  <si>
    <t>40,38</t>
  </si>
  <si>
    <t>7,19</t>
  </si>
  <si>
    <t>7,78</t>
  </si>
  <si>
    <t>10,25</t>
  </si>
  <si>
    <t>27,89</t>
  </si>
  <si>
    <t>17,95</t>
  </si>
  <si>
    <t>37,25</t>
  </si>
  <si>
    <t>2.819,77</t>
  </si>
  <si>
    <t>27,12</t>
  </si>
  <si>
    <t>64,70</t>
  </si>
  <si>
    <t>12,46</t>
  </si>
  <si>
    <t>222,98</t>
  </si>
  <si>
    <t>13,43</t>
  </si>
  <si>
    <t>31,06</t>
  </si>
  <si>
    <t>52,21</t>
  </si>
  <si>
    <t>106,65</t>
  </si>
  <si>
    <t>17,81</t>
  </si>
  <si>
    <t>3.132,76</t>
  </si>
  <si>
    <t>38,45</t>
  </si>
  <si>
    <t>102,00</t>
  </si>
  <si>
    <t>148,59</t>
  </si>
  <si>
    <t>1.471,44</t>
  </si>
  <si>
    <t>28,80</t>
  </si>
  <si>
    <t>2,35</t>
  </si>
  <si>
    <t>11,91</t>
  </si>
  <si>
    <t>3,49</t>
  </si>
  <si>
    <t>310,00</t>
  </si>
  <si>
    <t>382,12</t>
  </si>
  <si>
    <t>475,74</t>
  </si>
  <si>
    <t>507,97</t>
  </si>
  <si>
    <t>458,86</t>
  </si>
  <si>
    <t>547,10</t>
  </si>
  <si>
    <t>552,47</t>
  </si>
  <si>
    <t>721,28</t>
  </si>
  <si>
    <t>615,39</t>
  </si>
  <si>
    <t>775,00</t>
  </si>
  <si>
    <t>942,27</t>
  </si>
  <si>
    <t>1.074,25</t>
  </si>
  <si>
    <t>11,40</t>
  </si>
  <si>
    <t>451.380,11</t>
  </si>
  <si>
    <t>401.300,00</t>
  </si>
  <si>
    <t>90,15</t>
  </si>
  <si>
    <t>143,00</t>
  </si>
  <si>
    <t>8,02</t>
  </si>
  <si>
    <t>5,64</t>
  </si>
  <si>
    <t>23,19</t>
  </si>
  <si>
    <t>47,75</t>
  </si>
  <si>
    <t>85,32</t>
  </si>
  <si>
    <t>33,70</t>
  </si>
  <si>
    <t>8,64</t>
  </si>
  <si>
    <t>5,56</t>
  </si>
  <si>
    <t>21,19</t>
  </si>
  <si>
    <t>13,80</t>
  </si>
  <si>
    <t>21,47</t>
  </si>
  <si>
    <t>22,79</t>
  </si>
  <si>
    <t>42,73</t>
  </si>
  <si>
    <t>57,23</t>
  </si>
  <si>
    <t>71,07</t>
  </si>
  <si>
    <t>22,39</t>
  </si>
  <si>
    <t>25,38</t>
  </si>
  <si>
    <t>31,17</t>
  </si>
  <si>
    <t>77,77</t>
  </si>
  <si>
    <t>19,72</t>
  </si>
  <si>
    <t>37,41</t>
  </si>
  <si>
    <t>678.896,99</t>
  </si>
  <si>
    <t>55.478,04</t>
  </si>
  <si>
    <t>23.224,58</t>
  </si>
  <si>
    <t>16.486,80</t>
  </si>
  <si>
    <t>230.506,14</t>
  </si>
  <si>
    <t>24.337,59</t>
  </si>
  <si>
    <t>577,55</t>
  </si>
  <si>
    <t>19,32</t>
  </si>
  <si>
    <t>3.397,68</t>
  </si>
  <si>
    <t>3.265,39</t>
  </si>
  <si>
    <t>25,91</t>
  </si>
  <si>
    <t>8.984,03</t>
  </si>
  <si>
    <t>16.749,61</t>
  </si>
  <si>
    <t>19.274,53</t>
  </si>
  <si>
    <t>18.204,50</t>
  </si>
  <si>
    <t>20.482,54</t>
  </si>
  <si>
    <t>37.689,28</t>
  </si>
  <si>
    <t>21.078,66</t>
  </si>
  <si>
    <t>20.681,39</t>
  </si>
  <si>
    <t>38,88</t>
  </si>
  <si>
    <t>2,88</t>
  </si>
  <si>
    <t>67,22</t>
  </si>
  <si>
    <t>98,21</t>
  </si>
  <si>
    <t>6,83</t>
  </si>
  <si>
    <t>6,88</t>
  </si>
  <si>
    <t>12,20</t>
  </si>
  <si>
    <t>33,07</t>
  </si>
  <si>
    <t>120,09</t>
  </si>
  <si>
    <t>135,08</t>
  </si>
  <si>
    <t>1.647,18</t>
  </si>
  <si>
    <t>25,59</t>
  </si>
  <si>
    <t>4.499,09</t>
  </si>
  <si>
    <t>17,70</t>
  </si>
  <si>
    <t>3.113,97</t>
  </si>
  <si>
    <t>2.121,67</t>
  </si>
  <si>
    <t>5,50</t>
  </si>
  <si>
    <t>1,93</t>
  </si>
  <si>
    <t>2,16</t>
  </si>
  <si>
    <t>3,40</t>
  </si>
  <si>
    <t>1,53</t>
  </si>
  <si>
    <t>0,92</t>
  </si>
  <si>
    <t>28,10</t>
  </si>
  <si>
    <t>20,67</t>
  </si>
  <si>
    <t>25,44</t>
  </si>
  <si>
    <t>39,75</t>
  </si>
  <si>
    <t>73,40</t>
  </si>
  <si>
    <t>49,82</t>
  </si>
  <si>
    <t>19,29</t>
  </si>
  <si>
    <t>7.936,37</t>
  </si>
  <si>
    <t>54,31</t>
  </si>
  <si>
    <t>9.548,27</t>
  </si>
  <si>
    <t>14,04</t>
  </si>
  <si>
    <t>14.827,08</t>
  </si>
  <si>
    <t>633,54</t>
  </si>
  <si>
    <t>755,78</t>
  </si>
  <si>
    <t>835,31</t>
  </si>
  <si>
    <t>293,51</t>
  </si>
  <si>
    <t>316,11</t>
  </si>
  <si>
    <t>165.000,00</t>
  </si>
  <si>
    <t>254.643,41</t>
  </si>
  <si>
    <t>250.468,92</t>
  </si>
  <si>
    <t>305.572,09</t>
  </si>
  <si>
    <t>314.765,46</t>
  </si>
  <si>
    <t>33,14</t>
  </si>
  <si>
    <t>78,21</t>
  </si>
  <si>
    <t>191,67</t>
  </si>
  <si>
    <t>310,33</t>
  </si>
  <si>
    <t>10.525,07</t>
  </si>
  <si>
    <t>11.132,03</t>
  </si>
  <si>
    <t>13.245,63</t>
  </si>
  <si>
    <t>237,75</t>
  </si>
  <si>
    <t>52.683,82</t>
  </si>
  <si>
    <t>38,27</t>
  </si>
  <si>
    <t>216,24</t>
  </si>
  <si>
    <t>193,15</t>
  </si>
  <si>
    <t>102,97</t>
  </si>
  <si>
    <t>149,08</t>
  </si>
  <si>
    <t>515,47</t>
  </si>
  <si>
    <t>3.185,18</t>
  </si>
  <si>
    <t>19,43</t>
  </si>
  <si>
    <t>3.418,45</t>
  </si>
  <si>
    <t>29,05</t>
  </si>
  <si>
    <t>5.109,18</t>
  </si>
  <si>
    <t>2.494,22</t>
  </si>
  <si>
    <t>6.664,10</t>
  </si>
  <si>
    <t>3.312,29</t>
  </si>
  <si>
    <t>3.113,16</t>
  </si>
  <si>
    <t>3.838,89</t>
  </si>
  <si>
    <t>860.000,00</t>
  </si>
  <si>
    <t>1.068.657,24</t>
  </si>
  <si>
    <t>1.124.899,60</t>
  </si>
  <si>
    <t>4.094,61</t>
  </si>
  <si>
    <t>2.030,38</t>
  </si>
  <si>
    <t>1.672,65</t>
  </si>
  <si>
    <t>1.636,26</t>
  </si>
  <si>
    <t>3.265,68</t>
  </si>
  <si>
    <t>17,50</t>
  </si>
  <si>
    <t>3.080,38</t>
  </si>
  <si>
    <t>4.361,13</t>
  </si>
  <si>
    <t>17,89</t>
  </si>
  <si>
    <t>3.148,07</t>
  </si>
  <si>
    <t>3.752,47</t>
  </si>
  <si>
    <t>21,55</t>
  </si>
  <si>
    <t>3.788,91</t>
  </si>
  <si>
    <t>2.286,00</t>
  </si>
  <si>
    <t>64,40</t>
  </si>
  <si>
    <t>57,34</t>
  </si>
  <si>
    <t>54,07</t>
  </si>
  <si>
    <t>66,00</t>
  </si>
  <si>
    <t>55,66</t>
  </si>
  <si>
    <t>21,57</t>
  </si>
  <si>
    <t>6,84</t>
  </si>
  <si>
    <t>57,47</t>
  </si>
  <si>
    <t>137,93</t>
  </si>
  <si>
    <t>42,52</t>
  </si>
  <si>
    <t>87,35</t>
  </si>
  <si>
    <t>86,20</t>
  </si>
  <si>
    <t>2,00</t>
  </si>
  <si>
    <t>5.507,76</t>
  </si>
  <si>
    <t>13,93</t>
  </si>
  <si>
    <t>4,43</t>
  </si>
  <si>
    <t>17,84</t>
  </si>
  <si>
    <t>4,46</t>
  </si>
  <si>
    <t>9,12</t>
  </si>
  <si>
    <t>42,48</t>
  </si>
  <si>
    <t>27,75</t>
  </si>
  <si>
    <t>69,10</t>
  </si>
  <si>
    <t>111,24</t>
  </si>
  <si>
    <t>408,02</t>
  </si>
  <si>
    <t>23,56</t>
  </si>
  <si>
    <t>18,41</t>
  </si>
  <si>
    <t>5,44</t>
  </si>
  <si>
    <t>58,83</t>
  </si>
  <si>
    <t>107,45</t>
  </si>
  <si>
    <t>94,90</t>
  </si>
  <si>
    <t>58,61</t>
  </si>
  <si>
    <t>39,54</t>
  </si>
  <si>
    <t>13,51</t>
  </si>
  <si>
    <t>26,19</t>
  </si>
  <si>
    <t>153,18</t>
  </si>
  <si>
    <t>96,42</t>
  </si>
  <si>
    <t>2.633,24</t>
  </si>
  <si>
    <t>59.381,22</t>
  </si>
  <si>
    <t>86.678,05</t>
  </si>
  <si>
    <t>104.894,63</t>
  </si>
  <si>
    <t>164.319,81</t>
  </si>
  <si>
    <t>47.480,60</t>
  </si>
  <si>
    <t>3,87</t>
  </si>
  <si>
    <t>11,39</t>
  </si>
  <si>
    <t>4,34</t>
  </si>
  <si>
    <t>24,00</t>
  </si>
  <si>
    <t>22,71</t>
  </si>
  <si>
    <t>3.995,46</t>
  </si>
  <si>
    <t>2.944,48</t>
  </si>
  <si>
    <t>2.841,51</t>
  </si>
  <si>
    <t>19,56</t>
  </si>
  <si>
    <t>3.438,40</t>
  </si>
  <si>
    <t>3.623,98</t>
  </si>
  <si>
    <t>22,58</t>
  </si>
  <si>
    <t>3.969,91</t>
  </si>
  <si>
    <t>5.874,09</t>
  </si>
  <si>
    <t>20,21</t>
  </si>
  <si>
    <t>3.553,96</t>
  </si>
  <si>
    <t>21,35</t>
  </si>
  <si>
    <t>3.756,01</t>
  </si>
  <si>
    <t>10,52</t>
  </si>
  <si>
    <t>1.853,11</t>
  </si>
  <si>
    <t>20,96</t>
  </si>
  <si>
    <t>3.685,75</t>
  </si>
  <si>
    <t>4.521,74</t>
  </si>
  <si>
    <t>3.555,04</t>
  </si>
  <si>
    <t>21,63</t>
  </si>
  <si>
    <t>3.805,17</t>
  </si>
  <si>
    <t>2.865,48</t>
  </si>
  <si>
    <t>4.147,10</t>
  </si>
  <si>
    <t>18,58</t>
  </si>
  <si>
    <t>3.267,76</t>
  </si>
  <si>
    <t>11,75</t>
  </si>
  <si>
    <t>515.040,00</t>
  </si>
  <si>
    <t>580.000,00</t>
  </si>
  <si>
    <t>804.266,62</t>
  </si>
  <si>
    <t>915.626,62</t>
  </si>
  <si>
    <t>534.373,31</t>
  </si>
  <si>
    <t>7,79</t>
  </si>
  <si>
    <t>13,36</t>
  </si>
  <si>
    <t>30,08</t>
  </si>
  <si>
    <t>23,35</t>
  </si>
  <si>
    <t>80,84</t>
  </si>
  <si>
    <t>150,54</t>
  </si>
  <si>
    <t>198,48</t>
  </si>
  <si>
    <t>291,80</t>
  </si>
  <si>
    <t>345,94</t>
  </si>
  <si>
    <t>25,54</t>
  </si>
  <si>
    <t>62,36</t>
  </si>
  <si>
    <t>1.631,73</t>
  </si>
  <si>
    <t>203,50</t>
  </si>
  <si>
    <t>338,06</t>
  </si>
  <si>
    <t>78,39</t>
  </si>
  <si>
    <t>0,03</t>
  </si>
  <si>
    <t>0,11</t>
  </si>
  <si>
    <t>0,27</t>
  </si>
  <si>
    <t>6,09</t>
  </si>
  <si>
    <t>2,66</t>
  </si>
  <si>
    <t>0,10</t>
  </si>
  <si>
    <t>0,13</t>
  </si>
  <si>
    <t>0,14</t>
  </si>
  <si>
    <t>8,27</t>
  </si>
  <si>
    <t>11,34</t>
  </si>
  <si>
    <t>10,04</t>
  </si>
  <si>
    <t>13,54</t>
  </si>
  <si>
    <t>11,54</t>
  </si>
  <si>
    <t>13,47</t>
  </si>
  <si>
    <t>22,07</t>
  </si>
  <si>
    <t>10,01</t>
  </si>
  <si>
    <t>0,36</t>
  </si>
  <si>
    <t>1,47</t>
  </si>
  <si>
    <t>2,70</t>
  </si>
  <si>
    <t>4,20</t>
  </si>
  <si>
    <t>3,70</t>
  </si>
  <si>
    <t>16,41</t>
  </si>
  <si>
    <t>3,15</t>
  </si>
  <si>
    <t>0,40</t>
  </si>
  <si>
    <t>28,26</t>
  </si>
  <si>
    <t>68,00</t>
  </si>
  <si>
    <t>28,13</t>
  </si>
  <si>
    <t>111,38</t>
  </si>
  <si>
    <t>2.951,27</t>
  </si>
  <si>
    <t>26,13</t>
  </si>
  <si>
    <t>55,39</t>
  </si>
  <si>
    <t>98,77</t>
  </si>
  <si>
    <t>184,27</t>
  </si>
  <si>
    <t>118,67</t>
  </si>
  <si>
    <t>200,44</t>
  </si>
  <si>
    <t>3.265,41</t>
  </si>
  <si>
    <t>23,51</t>
  </si>
  <si>
    <t>32,62</t>
  </si>
  <si>
    <t>41,43</t>
  </si>
  <si>
    <t>47,53</t>
  </si>
  <si>
    <t>784,33</t>
  </si>
  <si>
    <t>658,38</t>
  </si>
  <si>
    <t>1.057,71</t>
  </si>
  <si>
    <t>29,94</t>
  </si>
  <si>
    <t>27,02</t>
  </si>
  <si>
    <t>28,95</t>
  </si>
  <si>
    <t>79,68</t>
  </si>
  <si>
    <t>91,30</t>
  </si>
  <si>
    <t>79,08</t>
  </si>
  <si>
    <t>79,50</t>
  </si>
  <si>
    <t>74,70</t>
  </si>
  <si>
    <t>74,05</t>
  </si>
  <si>
    <t>67,78</t>
  </si>
  <si>
    <t>73,04</t>
  </si>
  <si>
    <t>74,33</t>
  </si>
  <si>
    <t>58,56</t>
  </si>
  <si>
    <t>94,09</t>
  </si>
  <si>
    <t>108,56</t>
  </si>
  <si>
    <t>53,07</t>
  </si>
  <si>
    <t>170,20</t>
  </si>
  <si>
    <t>55,52</t>
  </si>
  <si>
    <t>76,17</t>
  </si>
  <si>
    <t>76,52</t>
  </si>
  <si>
    <t>105,44</t>
  </si>
  <si>
    <t>34,87</t>
  </si>
  <si>
    <t>2,52</t>
  </si>
  <si>
    <t>2,48</t>
  </si>
  <si>
    <t>12.324,71</t>
  </si>
  <si>
    <t>19,63</t>
  </si>
  <si>
    <t>19,94</t>
  </si>
  <si>
    <t>16,43</t>
  </si>
  <si>
    <t>15,47</t>
  </si>
  <si>
    <t>16,52</t>
  </si>
  <si>
    <t>18,00</t>
  </si>
  <si>
    <t>15,59</t>
  </si>
  <si>
    <t>6,69</t>
  </si>
  <si>
    <t>3,98</t>
  </si>
  <si>
    <t>3,93</t>
  </si>
  <si>
    <t>31,99</t>
  </si>
  <si>
    <t>120,91</t>
  </si>
  <si>
    <t>54,65</t>
  </si>
  <si>
    <t>8,84</t>
  </si>
  <si>
    <t>10,32</t>
  </si>
  <si>
    <t>11,98</t>
  </si>
  <si>
    <t>26,94</t>
  </si>
  <si>
    <t>6,49</t>
  </si>
  <si>
    <t>5,62</t>
  </si>
  <si>
    <t>5,96</t>
  </si>
  <si>
    <t>15,21</t>
  </si>
  <si>
    <t>19,02</t>
  </si>
  <si>
    <t>11,07</t>
  </si>
  <si>
    <t>3.239.210,50</t>
  </si>
  <si>
    <t>5.036.842,07</t>
  </si>
  <si>
    <t>1.233.157,92</t>
  </si>
  <si>
    <t>60.500,56</t>
  </si>
  <si>
    <t>8.718,75</t>
  </si>
  <si>
    <t>27.293,48</t>
  </si>
  <si>
    <t>14.927,19</t>
  </si>
  <si>
    <t>1.056.169,35</t>
  </si>
  <si>
    <t>676.500,00</t>
  </si>
  <si>
    <t>705.834,22</t>
  </si>
  <si>
    <t>59.850,06</t>
  </si>
  <si>
    <t>53,28</t>
  </si>
  <si>
    <t>113,10</t>
  </si>
  <si>
    <t>196,79</t>
  </si>
  <si>
    <t>1,79</t>
  </si>
  <si>
    <t>44,64</t>
  </si>
  <si>
    <t>50,92</t>
  </si>
  <si>
    <t>31,41</t>
  </si>
  <si>
    <t>32,90</t>
  </si>
  <si>
    <t>21,31</t>
  </si>
  <si>
    <t>29,17</t>
  </si>
  <si>
    <t>3.289,89</t>
  </si>
  <si>
    <t>24,66</t>
  </si>
  <si>
    <t>4.334,82</t>
  </si>
  <si>
    <t>20,12</t>
  </si>
  <si>
    <t>3.538,62</t>
  </si>
  <si>
    <t>69,79</t>
  </si>
  <si>
    <t>317,88</t>
  </si>
  <si>
    <t>193,08</t>
  </si>
  <si>
    <t>53,09</t>
  </si>
  <si>
    <t>309,44</t>
  </si>
  <si>
    <t>469,63</t>
  </si>
  <si>
    <t>25,45</t>
  </si>
  <si>
    <t>21,11</t>
  </si>
  <si>
    <t>88,00</t>
  </si>
  <si>
    <t>155,00</t>
  </si>
  <si>
    <t>116,98</t>
  </si>
  <si>
    <t>168,97</t>
  </si>
  <si>
    <t>69,14</t>
  </si>
  <si>
    <t>155,45</t>
  </si>
  <si>
    <t>168,96</t>
  </si>
  <si>
    <t>98,41</t>
  </si>
  <si>
    <t>126,72</t>
  </si>
  <si>
    <t>233,72</t>
  </si>
  <si>
    <t>125,31</t>
  </si>
  <si>
    <t>137,98</t>
  </si>
  <si>
    <t>105,60</t>
  </si>
  <si>
    <t>10,63</t>
  </si>
  <si>
    <t>81,66</t>
  </si>
  <si>
    <t>212,21</t>
  </si>
  <si>
    <t>202,14</t>
  </si>
  <si>
    <t>525,43</t>
  </si>
  <si>
    <t>467,82</t>
  </si>
  <si>
    <t>164,03</t>
  </si>
  <si>
    <t>123,48</t>
  </si>
  <si>
    <t>291,87</t>
  </si>
  <si>
    <t>300,00</t>
  </si>
  <si>
    <t>39,58</t>
  </si>
  <si>
    <t>21,67</t>
  </si>
  <si>
    <t>20,57</t>
  </si>
  <si>
    <t>14,62</t>
  </si>
  <si>
    <t>14,48</t>
  </si>
  <si>
    <t>57,81</t>
  </si>
  <si>
    <t>123,75</t>
  </si>
  <si>
    <t>57,96</t>
  </si>
  <si>
    <t>30,31</t>
  </si>
  <si>
    <t>15,90</t>
  </si>
  <si>
    <t>9,46</t>
  </si>
  <si>
    <t>1.800,01</t>
  </si>
  <si>
    <t>1.130,63</t>
  </si>
  <si>
    <t>375,00</t>
  </si>
  <si>
    <t>39,37</t>
  </si>
  <si>
    <t>28,37</t>
  </si>
  <si>
    <t>20,00</t>
  </si>
  <si>
    <t>37,29</t>
  </si>
  <si>
    <t>866,25</t>
  </si>
  <si>
    <t>1.080,01</t>
  </si>
  <si>
    <t>13,76</t>
  </si>
  <si>
    <t>56,25</t>
  </si>
  <si>
    <t>1.789,70</t>
  </si>
  <si>
    <t>149,22</t>
  </si>
  <si>
    <t>89,72</t>
  </si>
  <si>
    <t>9,55</t>
  </si>
  <si>
    <t>6,11</t>
  </si>
  <si>
    <t>32,91</t>
  </si>
  <si>
    <t>16,45</t>
  </si>
  <si>
    <t>4,40</t>
  </si>
  <si>
    <t>85,66</t>
  </si>
  <si>
    <t>7,18</t>
  </si>
  <si>
    <t>35,76</t>
  </si>
  <si>
    <t>80,94</t>
  </si>
  <si>
    <t>164,35</t>
  </si>
  <si>
    <t>317,40</t>
  </si>
  <si>
    <t>933,27</t>
  </si>
  <si>
    <t>3,91</t>
  </si>
  <si>
    <t>16,77</t>
  </si>
  <si>
    <t>2.950,49</t>
  </si>
  <si>
    <t>6.438,55</t>
  </si>
  <si>
    <t>37,50</t>
  </si>
  <si>
    <t>288,54</t>
  </si>
  <si>
    <t>6,50</t>
  </si>
  <si>
    <t>16,25</t>
  </si>
  <si>
    <t>101,73</t>
  </si>
  <si>
    <t>3,12</t>
  </si>
  <si>
    <t>110,18</t>
  </si>
  <si>
    <t>13,33</t>
  </si>
  <si>
    <t>0,86</t>
  </si>
  <si>
    <t>0,32</t>
  </si>
  <si>
    <t>0,71</t>
  </si>
  <si>
    <t>787,39</t>
  </si>
  <si>
    <t>236,06</t>
  </si>
  <si>
    <t>221,41</t>
  </si>
  <si>
    <t>174,61</t>
  </si>
  <si>
    <t>197,21</t>
  </si>
  <si>
    <t>192,63</t>
  </si>
  <si>
    <t>220,39</t>
  </si>
  <si>
    <t>354,16</t>
  </si>
  <si>
    <t>438,00</t>
  </si>
  <si>
    <t>738,44</t>
  </si>
  <si>
    <t>598,75</t>
  </si>
  <si>
    <t>413,50</t>
  </si>
  <si>
    <t>757,19</t>
  </si>
  <si>
    <t>380,63</t>
  </si>
  <si>
    <t>383,56</t>
  </si>
  <si>
    <t>532,00</t>
  </si>
  <si>
    <t>864,50</t>
  </si>
  <si>
    <t>728,78</t>
  </si>
  <si>
    <t>1.085,71</t>
  </si>
  <si>
    <t>342,03</t>
  </si>
  <si>
    <t>230,88</t>
  </si>
  <si>
    <t>564,93</t>
  </si>
  <si>
    <t>469,19</t>
  </si>
  <si>
    <t>326,54</t>
  </si>
  <si>
    <t>133,54</t>
  </si>
  <si>
    <t>138,58</t>
  </si>
  <si>
    <t>147,31</t>
  </si>
  <si>
    <t>173,04</t>
  </si>
  <si>
    <t>160,64</t>
  </si>
  <si>
    <t>145,86</t>
  </si>
  <si>
    <t>153,78</t>
  </si>
  <si>
    <t>147,15</t>
  </si>
  <si>
    <t>160,47</t>
  </si>
  <si>
    <t>213,37</t>
  </si>
  <si>
    <t>299,62</t>
  </si>
  <si>
    <t>331,32</t>
  </si>
  <si>
    <t>348,70</t>
  </si>
  <si>
    <t>375,78</t>
  </si>
  <si>
    <t>525,45</t>
  </si>
  <si>
    <t>1.623,14</t>
  </si>
  <si>
    <t>30,38</t>
  </si>
  <si>
    <t>425,64</t>
  </si>
  <si>
    <t>489,14</t>
  </si>
  <si>
    <t>375,58</t>
  </si>
  <si>
    <t>340,85</t>
  </si>
  <si>
    <t>701,11</t>
  </si>
  <si>
    <t>449,69</t>
  </si>
  <si>
    <t>2.052,63</t>
  </si>
  <si>
    <t>2.332,95</t>
  </si>
  <si>
    <t>1.984,14</t>
  </si>
  <si>
    <t>1.981,26</t>
  </si>
  <si>
    <t>1.478,30</t>
  </si>
  <si>
    <t>1.497,07</t>
  </si>
  <si>
    <t>2.073,98</t>
  </si>
  <si>
    <t>510,45</t>
  </si>
  <si>
    <t>866,60</t>
  </si>
  <si>
    <t>1.206,78</t>
  </si>
  <si>
    <t>851,40</t>
  </si>
  <si>
    <t>1.210,46</t>
  </si>
  <si>
    <t>942,14</t>
  </si>
  <si>
    <t>1.540,38</t>
  </si>
  <si>
    <t>2.571,40</t>
  </si>
  <si>
    <t>1.204,72</t>
  </si>
  <si>
    <t>1.035,95</t>
  </si>
  <si>
    <t>860,00</t>
  </si>
  <si>
    <t>700,90</t>
  </si>
  <si>
    <t>923,64</t>
  </si>
  <si>
    <t>1.373,09</t>
  </si>
  <si>
    <t>1.437,92</t>
  </si>
  <si>
    <t>302,15</t>
  </si>
  <si>
    <t>989,00</t>
  </si>
  <si>
    <t>2.373,60</t>
  </si>
  <si>
    <t>71,87</t>
  </si>
  <si>
    <t>291,72</t>
  </si>
  <si>
    <t>46,37</t>
  </si>
  <si>
    <t>55,61</t>
  </si>
  <si>
    <t>128,34</t>
  </si>
  <si>
    <t>85,56</t>
  </si>
  <si>
    <t>96,25</t>
  </si>
  <si>
    <t>45,98</t>
  </si>
  <si>
    <t>42,53</t>
  </si>
  <si>
    <t>31,85</t>
  </si>
  <si>
    <t>28,84</t>
  </si>
  <si>
    <t>26,76</t>
  </si>
  <si>
    <t>25,76</t>
  </si>
  <si>
    <t>25,47</t>
  </si>
  <si>
    <t>24,17</t>
  </si>
  <si>
    <t>24,63</t>
  </si>
  <si>
    <t>24,90</t>
  </si>
  <si>
    <t>24,49</t>
  </si>
  <si>
    <t>3.387,96</t>
  </si>
  <si>
    <t>212,20</t>
  </si>
  <si>
    <t>10,77</t>
  </si>
  <si>
    <t>68.482,42</t>
  </si>
  <si>
    <t>90.773,11</t>
  </si>
  <si>
    <t>544,55</t>
  </si>
  <si>
    <t>96,55</t>
  </si>
  <si>
    <t>6,41</t>
  </si>
  <si>
    <t>8,55</t>
  </si>
  <si>
    <t>13,91</t>
  </si>
  <si>
    <t>244,80</t>
  </si>
  <si>
    <t>0,78</t>
  </si>
  <si>
    <t>39,20</t>
  </si>
  <si>
    <t>44,69</t>
  </si>
  <si>
    <t>3.346,08</t>
  </si>
  <si>
    <t>43,38</t>
  </si>
  <si>
    <t>16,92</t>
  </si>
  <si>
    <t>59,05</t>
  </si>
  <si>
    <t>552,00</t>
  </si>
  <si>
    <t>773,57</t>
  </si>
  <si>
    <t>812,94</t>
  </si>
  <si>
    <t>1.141,72</t>
  </si>
  <si>
    <t>932,28</t>
  </si>
  <si>
    <t>1.968,37</t>
  </si>
  <si>
    <t>936,99</t>
  </si>
  <si>
    <t>1.367,98</t>
  </si>
  <si>
    <t>1.601,04</t>
  </si>
  <si>
    <t>1.595,78</t>
  </si>
  <si>
    <t>572,98</t>
  </si>
  <si>
    <t>715,96</t>
  </si>
  <si>
    <t>662,04</t>
  </si>
  <si>
    <t>964,83</t>
  </si>
  <si>
    <t>1.191,57</t>
  </si>
  <si>
    <t>1.432,30</t>
  </si>
  <si>
    <t>95,31</t>
  </si>
  <si>
    <t>176,59</t>
  </si>
  <si>
    <t>382,71</t>
  </si>
  <si>
    <t>299,20</t>
  </si>
  <si>
    <t>57,97</t>
  </si>
  <si>
    <t>91,00</t>
  </si>
  <si>
    <t>156,09</t>
  </si>
  <si>
    <t>24,60</t>
  </si>
  <si>
    <t>38,87</t>
  </si>
  <si>
    <t>28,68</t>
  </si>
  <si>
    <t>82,09</t>
  </si>
  <si>
    <t>120,32</t>
  </si>
  <si>
    <t>167,85</t>
  </si>
  <si>
    <t>48,86</t>
  </si>
  <si>
    <t>64,18</t>
  </si>
  <si>
    <t>96,74</t>
  </si>
  <si>
    <t>119,06</t>
  </si>
  <si>
    <t>148,83</t>
  </si>
  <si>
    <t>234,41</t>
  </si>
  <si>
    <t>25,58</t>
  </si>
  <si>
    <t>60,09</t>
  </si>
  <si>
    <t>138,13</t>
  </si>
  <si>
    <t>19,16</t>
  </si>
  <si>
    <t>13,65</t>
  </si>
  <si>
    <t>13,20</t>
  </si>
  <si>
    <t>9,61</t>
  </si>
  <si>
    <t>8,73</t>
  </si>
  <si>
    <t>12,40</t>
  </si>
  <si>
    <t>32,04</t>
  </si>
  <si>
    <t>63,82</t>
  </si>
  <si>
    <t>33,68</t>
  </si>
  <si>
    <t>34,81</t>
  </si>
  <si>
    <t>103,50</t>
  </si>
  <si>
    <t>218,86</t>
  </si>
  <si>
    <t>119,62</t>
  </si>
  <si>
    <t>137,81</t>
  </si>
  <si>
    <t>68,09</t>
  </si>
  <si>
    <t>39,14</t>
  </si>
  <si>
    <t>31,26</t>
  </si>
  <si>
    <t>5.307.441,64</t>
  </si>
  <si>
    <t>116,93</t>
  </si>
  <si>
    <t>224,92</t>
  </si>
  <si>
    <t>424,24</t>
  </si>
  <si>
    <t>8,26</t>
  </si>
  <si>
    <t>24,20</t>
  </si>
  <si>
    <t>66,13</t>
  </si>
  <si>
    <t>9,95</t>
  </si>
  <si>
    <t>109,64</t>
  </si>
  <si>
    <t>74,51</t>
  </si>
  <si>
    <t>33,97</t>
  </si>
  <si>
    <t>39,07</t>
  </si>
  <si>
    <t>22,17</t>
  </si>
  <si>
    <t>126,60</t>
  </si>
  <si>
    <t>13,06</t>
  </si>
  <si>
    <t>27,84</t>
  </si>
  <si>
    <t>60,56</t>
  </si>
  <si>
    <t>57,67</t>
  </si>
  <si>
    <t>22,09</t>
  </si>
  <si>
    <t>92,68</t>
  </si>
  <si>
    <t>26,47</t>
  </si>
  <si>
    <t>20,85</t>
  </si>
  <si>
    <t>26,84</t>
  </si>
  <si>
    <t>42,62</t>
  </si>
  <si>
    <t>57,00</t>
  </si>
  <si>
    <t>58,86</t>
  </si>
  <si>
    <t>107,80</t>
  </si>
  <si>
    <t>15,82</t>
  </si>
  <si>
    <t>49,48</t>
  </si>
  <si>
    <t>85,14</t>
  </si>
  <si>
    <t>67,44</t>
  </si>
  <si>
    <t>29,72</t>
  </si>
  <si>
    <t>118,59</t>
  </si>
  <si>
    <t>245,95</t>
  </si>
  <si>
    <t>297,76</t>
  </si>
  <si>
    <t>31,35</t>
  </si>
  <si>
    <t>620,43</t>
  </si>
  <si>
    <t>93,62</t>
  </si>
  <si>
    <t>136,14</t>
  </si>
  <si>
    <t>130,16</t>
  </si>
  <si>
    <t>67,79</t>
  </si>
  <si>
    <t>76,48</t>
  </si>
  <si>
    <t>36,52</t>
  </si>
  <si>
    <t>153,50</t>
  </si>
  <si>
    <t>21,06</t>
  </si>
  <si>
    <t>25,14</t>
  </si>
  <si>
    <t>69,78</t>
  </si>
  <si>
    <t>72,13</t>
  </si>
  <si>
    <t>52,44</t>
  </si>
  <si>
    <t>5.871,96</t>
  </si>
  <si>
    <t>12.717,43</t>
  </si>
  <si>
    <t>71,47</t>
  </si>
  <si>
    <t>66,78</t>
  </si>
  <si>
    <t>31,70</t>
  </si>
  <si>
    <t>216,55</t>
  </si>
  <si>
    <t>25,68</t>
  </si>
  <si>
    <t>103,91</t>
  </si>
  <si>
    <t>357.256,09</t>
  </si>
  <si>
    <t>387.500,00</t>
  </si>
  <si>
    <t>401.676,80</t>
  </si>
  <si>
    <t>208,13</t>
  </si>
  <si>
    <t>130,08</t>
  </si>
  <si>
    <t>21,97</t>
  </si>
  <si>
    <t>41,45</t>
  </si>
  <si>
    <t>29,99</t>
  </si>
  <si>
    <t>80,79</t>
  </si>
  <si>
    <t>99,47</t>
  </si>
  <si>
    <t>3,56</t>
  </si>
  <si>
    <t>2,13</t>
  </si>
  <si>
    <t>2.332,99</t>
  </si>
  <si>
    <t>6.340,56</t>
  </si>
  <si>
    <t>11,66</t>
  </si>
  <si>
    <t>28,38</t>
  </si>
  <si>
    <t>9,72</t>
  </si>
  <si>
    <t>35,71</t>
  </si>
  <si>
    <t>27,46</t>
  </si>
  <si>
    <t>23,07</t>
  </si>
  <si>
    <t>21,78</t>
  </si>
  <si>
    <t>30,60</t>
  </si>
  <si>
    <t>4,84</t>
  </si>
  <si>
    <t>9,27</t>
  </si>
  <si>
    <t>46,72</t>
  </si>
  <si>
    <t>38,63</t>
  </si>
  <si>
    <t>0,35</t>
  </si>
  <si>
    <t>620.987,09</t>
  </si>
  <si>
    <t>585.000,00</t>
  </si>
  <si>
    <t>518.884,11</t>
  </si>
  <si>
    <t>389.175,40</t>
  </si>
  <si>
    <t>502.145,86</t>
  </si>
  <si>
    <t>374.316,28</t>
  </si>
  <si>
    <t>511.457,13</t>
  </si>
  <si>
    <t>112.988,59</t>
  </si>
  <si>
    <t>559.928,59</t>
  </si>
  <si>
    <t>459.642,86</t>
  </si>
  <si>
    <t>12,69</t>
  </si>
  <si>
    <t>28,14</t>
  </si>
  <si>
    <t>23.343,79</t>
  </si>
  <si>
    <t>2.075,51</t>
  </si>
  <si>
    <t>1.577,94</t>
  </si>
  <si>
    <t>31,72</t>
  </si>
  <si>
    <t>41,42</t>
  </si>
  <si>
    <t>16,11</t>
  </si>
  <si>
    <t>59,90</t>
  </si>
  <si>
    <t>3,55</t>
  </si>
  <si>
    <t>59,48</t>
  </si>
  <si>
    <t>261,30</t>
  </si>
  <si>
    <t>343,89</t>
  </si>
  <si>
    <t>3,05</t>
  </si>
  <si>
    <t>9,62</t>
  </si>
  <si>
    <t>9,88</t>
  </si>
  <si>
    <t>7,62</t>
  </si>
  <si>
    <t>5,29</t>
  </si>
  <si>
    <t>101,72</t>
  </si>
  <si>
    <t>437,49</t>
  </si>
  <si>
    <t>60,88</t>
  </si>
  <si>
    <t>22,99</t>
  </si>
  <si>
    <t>29,08</t>
  </si>
  <si>
    <t>28,72</t>
  </si>
  <si>
    <t>130,49</t>
  </si>
  <si>
    <t>65,24</t>
  </si>
  <si>
    <t>54,38</t>
  </si>
  <si>
    <t>96,62</t>
  </si>
  <si>
    <t>125,22</t>
  </si>
  <si>
    <t>33,21</t>
  </si>
  <si>
    <t>94,69</t>
  </si>
  <si>
    <t>195.616,95</t>
  </si>
  <si>
    <t>230.008,74</t>
  </si>
  <si>
    <t>177.873,42</t>
  </si>
  <si>
    <t>62,09</t>
  </si>
  <si>
    <t>70,03</t>
  </si>
  <si>
    <t>43,31</t>
  </si>
  <si>
    <t>45,33</t>
  </si>
  <si>
    <t>1.407,83</t>
  </si>
  <si>
    <t>5.672,07</t>
  </si>
  <si>
    <t>2.070,43</t>
  </si>
  <si>
    <t>189,84</t>
  </si>
  <si>
    <t>192,16</t>
  </si>
  <si>
    <t>151,05</t>
  </si>
  <si>
    <t>159,97</t>
  </si>
  <si>
    <t>7,51</t>
  </si>
  <si>
    <t>13,49</t>
  </si>
  <si>
    <t>12,72</t>
  </si>
  <si>
    <t>2,41</t>
  </si>
  <si>
    <t>4.099,59</t>
  </si>
  <si>
    <t>4.430,20</t>
  </si>
  <si>
    <t>2.209,17</t>
  </si>
  <si>
    <t>42,35</t>
  </si>
  <si>
    <t>16,00</t>
  </si>
  <si>
    <t>132,51</t>
  </si>
  <si>
    <t>261,88</t>
  </si>
  <si>
    <t>302,17</t>
  </si>
  <si>
    <t>3.327,88</t>
  </si>
  <si>
    <t>20,62</t>
  </si>
  <si>
    <t>3.624,98</t>
  </si>
  <si>
    <t>32,65</t>
  </si>
  <si>
    <t>84,17</t>
  </si>
  <si>
    <t>53,30</t>
  </si>
  <si>
    <t>29,19</t>
  </si>
  <si>
    <t>10,11</t>
  </si>
  <si>
    <t>61,97</t>
  </si>
  <si>
    <t>15,00</t>
  </si>
  <si>
    <t>50,90</t>
  </si>
  <si>
    <t>2,99</t>
  </si>
  <si>
    <t>9,30</t>
  </si>
  <si>
    <t>6,64</t>
  </si>
  <si>
    <t>3,90</t>
  </si>
  <si>
    <t>40,88</t>
  </si>
  <si>
    <t>55,99</t>
  </si>
  <si>
    <t>40,00</t>
  </si>
  <si>
    <t>60,26</t>
  </si>
  <si>
    <t>58,67</t>
  </si>
  <si>
    <t>46,45</t>
  </si>
  <si>
    <t>181,20</t>
  </si>
  <si>
    <t>1,44</t>
  </si>
  <si>
    <t>125,47</t>
  </si>
  <si>
    <t>6,77</t>
  </si>
  <si>
    <t>4,79</t>
  </si>
  <si>
    <t>30,35</t>
  </si>
  <si>
    <t>36,48</t>
  </si>
  <si>
    <t>16,22</t>
  </si>
  <si>
    <t>7,69</t>
  </si>
  <si>
    <t>2.312,38</t>
  </si>
  <si>
    <t>19,78</t>
  </si>
  <si>
    <t>10,84</t>
  </si>
  <si>
    <t>19,18</t>
  </si>
  <si>
    <t>24,06</t>
  </si>
  <si>
    <t>32,48</t>
  </si>
  <si>
    <t>162,15</t>
  </si>
  <si>
    <t>175,00</t>
  </si>
  <si>
    <t>217,22</t>
  </si>
  <si>
    <t>28,87</t>
  </si>
  <si>
    <t>101,57</t>
  </si>
  <si>
    <t>192,60</t>
  </si>
  <si>
    <t>10.631,87</t>
  </si>
  <si>
    <t>769,25</t>
  </si>
  <si>
    <t>1.121,97</t>
  </si>
  <si>
    <t>26,42</t>
  </si>
  <si>
    <t>1.098,23</t>
  </si>
  <si>
    <t>70,59</t>
  </si>
  <si>
    <t>89,95</t>
  </si>
  <si>
    <t>139,02</t>
  </si>
  <si>
    <t>207,73</t>
  </si>
  <si>
    <t>413,04</t>
  </si>
  <si>
    <t>760,39</t>
  </si>
  <si>
    <t>1.335,64</t>
  </si>
  <si>
    <t>109,31</t>
  </si>
  <si>
    <t>189,58</t>
  </si>
  <si>
    <t>291,49</t>
  </si>
  <si>
    <t>546,55</t>
  </si>
  <si>
    <t>840,89</t>
  </si>
  <si>
    <t>8,90</t>
  </si>
  <si>
    <t>5,73</t>
  </si>
  <si>
    <t>59,93</t>
  </si>
  <si>
    <t>80,40</t>
  </si>
  <si>
    <t>106,40</t>
  </si>
  <si>
    <t>163,35</t>
  </si>
  <si>
    <t>208,41</t>
  </si>
  <si>
    <t>258,11</t>
  </si>
  <si>
    <t>104,18</t>
  </si>
  <si>
    <t>260,46</t>
  </si>
  <si>
    <t>660,46</t>
  </si>
  <si>
    <t>809,30</t>
  </si>
  <si>
    <t>337,67</t>
  </si>
  <si>
    <t>158,13</t>
  </si>
  <si>
    <t>241,86</t>
  </si>
  <si>
    <t>520,93</t>
  </si>
  <si>
    <t>600,00</t>
  </si>
  <si>
    <t>794,41</t>
  </si>
  <si>
    <t>2.531,16</t>
  </si>
  <si>
    <t>856,74</t>
  </si>
  <si>
    <t>13,37</t>
  </si>
  <si>
    <t>15,32</t>
  </si>
  <si>
    <t>453,61</t>
  </si>
  <si>
    <t>78.450,00</t>
  </si>
  <si>
    <t>96.553,84</t>
  </si>
  <si>
    <t>55.098,65</t>
  </si>
  <si>
    <t>65.462,46</t>
  </si>
  <si>
    <t>52.081,35</t>
  </si>
  <si>
    <t>109.082,23</t>
  </si>
  <si>
    <t>114.329,72</t>
  </si>
  <si>
    <t>134.204,59</t>
  </si>
  <si>
    <t>168,93</t>
  </si>
  <si>
    <t>563,72</t>
  </si>
  <si>
    <t>349,63</t>
  </si>
  <si>
    <t>206,98</t>
  </si>
  <si>
    <t>109,95</t>
  </si>
  <si>
    <t>139,15</t>
  </si>
  <si>
    <t>4.079,11</t>
  </si>
  <si>
    <t>15,89</t>
  </si>
  <si>
    <t>38,19</t>
  </si>
  <si>
    <t>6,01</t>
  </si>
  <si>
    <t>37,88</t>
  </si>
  <si>
    <t>49,18</t>
  </si>
  <si>
    <t>80,03</t>
  </si>
  <si>
    <t>193,26</t>
  </si>
  <si>
    <t>235,14</t>
  </si>
  <si>
    <t>1.450,94</t>
  </si>
  <si>
    <t>7,30</t>
  </si>
  <si>
    <t>15,56</t>
  </si>
  <si>
    <t>58,52</t>
  </si>
  <si>
    <t>149,00</t>
  </si>
  <si>
    <t>424,15</t>
  </si>
  <si>
    <t>663,60</t>
  </si>
  <si>
    <t>26,10</t>
  </si>
  <si>
    <t>7,44</t>
  </si>
  <si>
    <t>99,45</t>
  </si>
  <si>
    <t>10,59</t>
  </si>
  <si>
    <t>133,20</t>
  </si>
  <si>
    <t>245,57</t>
  </si>
  <si>
    <t>350,79</t>
  </si>
  <si>
    <t>822,21</t>
  </si>
  <si>
    <t>52,63</t>
  </si>
  <si>
    <t>69,30</t>
  </si>
  <si>
    <t>325,61</t>
  </si>
  <si>
    <t>39,56</t>
  </si>
  <si>
    <t>10,02</t>
  </si>
  <si>
    <t>38,85</t>
  </si>
  <si>
    <t>29,41</t>
  </si>
  <si>
    <t>107,49</t>
  </si>
  <si>
    <t>110,62</t>
  </si>
  <si>
    <t>57,98</t>
  </si>
  <si>
    <t>154,62</t>
  </si>
  <si>
    <t>292,76</t>
  </si>
  <si>
    <t>22,62</t>
  </si>
  <si>
    <t>42,41</t>
  </si>
  <si>
    <t>22,19</t>
  </si>
  <si>
    <t>24,08</t>
  </si>
  <si>
    <t>35,62</t>
  </si>
  <si>
    <t>38,67</t>
  </si>
  <si>
    <t>36,26</t>
  </si>
  <si>
    <t>43,10</t>
  </si>
  <si>
    <t>51,53</t>
  </si>
  <si>
    <t>66,73</t>
  </si>
  <si>
    <t>31,74</t>
  </si>
  <si>
    <t>48,09</t>
  </si>
  <si>
    <t>59,72</t>
  </si>
  <si>
    <t>106,25</t>
  </si>
  <si>
    <t>89,79</t>
  </si>
  <si>
    <t>51,79</t>
  </si>
  <si>
    <t>633,24</t>
  </si>
  <si>
    <t>703,03</t>
  </si>
  <si>
    <t>237,60</t>
  </si>
  <si>
    <t>4,95</t>
  </si>
  <si>
    <t>16,33</t>
  </si>
  <si>
    <t>13,57</t>
  </si>
  <si>
    <t>22,14</t>
  </si>
  <si>
    <t>27,16</t>
  </si>
  <si>
    <t>75,40</t>
  </si>
  <si>
    <t>117,11</t>
  </si>
  <si>
    <t>43,69</t>
  </si>
  <si>
    <t>59,71</t>
  </si>
  <si>
    <t>55,89</t>
  </si>
  <si>
    <t>202,45</t>
  </si>
  <si>
    <t>205,88</t>
  </si>
  <si>
    <t>312,06</t>
  </si>
  <si>
    <t>340,20</t>
  </si>
  <si>
    <t>345,52</t>
  </si>
  <si>
    <t>473,94</t>
  </si>
  <si>
    <t>160,69</t>
  </si>
  <si>
    <t>193,54</t>
  </si>
  <si>
    <t>12,78</t>
  </si>
  <si>
    <t>52,71</t>
  </si>
  <si>
    <t>77,25</t>
  </si>
  <si>
    <t>20,07</t>
  </si>
  <si>
    <t>24,40</t>
  </si>
  <si>
    <t>43,13</t>
  </si>
  <si>
    <t>58,02</t>
  </si>
  <si>
    <t>41,49</t>
  </si>
  <si>
    <t>40,28</t>
  </si>
  <si>
    <t>71,96</t>
  </si>
  <si>
    <t>91,45</t>
  </si>
  <si>
    <t>10,09</t>
  </si>
  <si>
    <t>7,57</t>
  </si>
  <si>
    <t>195,63</t>
  </si>
  <si>
    <t>4,41</t>
  </si>
  <si>
    <t>38,37</t>
  </si>
  <si>
    <t>80,14</t>
  </si>
  <si>
    <t>122,25</t>
  </si>
  <si>
    <t>37,78</t>
  </si>
  <si>
    <t>4,68</t>
  </si>
  <si>
    <t>82,16</t>
  </si>
  <si>
    <t>6,03</t>
  </si>
  <si>
    <t>14,85</t>
  </si>
  <si>
    <t>25,75</t>
  </si>
  <si>
    <t>4,51</t>
  </si>
  <si>
    <t>7,13</t>
  </si>
  <si>
    <t>55,04</t>
  </si>
  <si>
    <t>58,60</t>
  </si>
  <si>
    <t>34,27</t>
  </si>
  <si>
    <t>22,55</t>
  </si>
  <si>
    <t>27,00</t>
  </si>
  <si>
    <t>38,81</t>
  </si>
  <si>
    <t>41,92</t>
  </si>
  <si>
    <t>22,64</t>
  </si>
  <si>
    <t>26,55</t>
  </si>
  <si>
    <t>43,44</t>
  </si>
  <si>
    <t>70,57</t>
  </si>
  <si>
    <t>21,02</t>
  </si>
  <si>
    <t>20,08</t>
  </si>
  <si>
    <t>21,00</t>
  </si>
  <si>
    <t>18,64</t>
  </si>
  <si>
    <t>254,43</t>
  </si>
  <si>
    <t>13,73</t>
  </si>
  <si>
    <t>45,73</t>
  </si>
  <si>
    <t>91,48</t>
  </si>
  <si>
    <t>150,03</t>
  </si>
  <si>
    <t>15,34</t>
  </si>
  <si>
    <t>71,76</t>
  </si>
  <si>
    <t>17,08</t>
  </si>
  <si>
    <t>34,32</t>
  </si>
  <si>
    <t>203,76</t>
  </si>
  <si>
    <t>109,37</t>
  </si>
  <si>
    <t>22,38</t>
  </si>
  <si>
    <t>322,09</t>
  </si>
  <si>
    <t>516,32</t>
  </si>
  <si>
    <t>136,13</t>
  </si>
  <si>
    <t>104,47</t>
  </si>
  <si>
    <t>33,61</t>
  </si>
  <si>
    <t>68,01</t>
  </si>
  <si>
    <t>436,72</t>
  </si>
  <si>
    <t>223,65</t>
  </si>
  <si>
    <t>43,30</t>
  </si>
  <si>
    <t>714,47</t>
  </si>
  <si>
    <t>27,35</t>
  </si>
  <si>
    <t>32,77</t>
  </si>
  <si>
    <t>55,62</t>
  </si>
  <si>
    <t>83,27</t>
  </si>
  <si>
    <t>51,22</t>
  </si>
  <si>
    <t>133,71</t>
  </si>
  <si>
    <t>63,11</t>
  </si>
  <si>
    <t>68,95</t>
  </si>
  <si>
    <t>60,93</t>
  </si>
  <si>
    <t>111,97</t>
  </si>
  <si>
    <t>166,10</t>
  </si>
  <si>
    <t>39,93</t>
  </si>
  <si>
    <t>68,21</t>
  </si>
  <si>
    <t>185,25</t>
  </si>
  <si>
    <t>151,39</t>
  </si>
  <si>
    <t>486,23</t>
  </si>
  <si>
    <t>216,79</t>
  </si>
  <si>
    <t>727,18</t>
  </si>
  <si>
    <t>2.090,29</t>
  </si>
  <si>
    <t>2.601,72</t>
  </si>
  <si>
    <t>50,03</t>
  </si>
  <si>
    <t>4.881,35</t>
  </si>
  <si>
    <t>44,89</t>
  </si>
  <si>
    <t>7.892,75</t>
  </si>
  <si>
    <t>39,68</t>
  </si>
  <si>
    <t>6.978,20</t>
  </si>
  <si>
    <t>4.320,45</t>
  </si>
  <si>
    <t>61,50</t>
  </si>
  <si>
    <t>6,70</t>
  </si>
  <si>
    <t>5,22</t>
  </si>
  <si>
    <t>38,14</t>
  </si>
  <si>
    <t>21,43</t>
  </si>
  <si>
    <t>41,03</t>
  </si>
  <si>
    <t>47,04</t>
  </si>
  <si>
    <t>84,24</t>
  </si>
  <si>
    <t>27,53</t>
  </si>
  <si>
    <t>14,37</t>
  </si>
  <si>
    <t>13,38</t>
  </si>
  <si>
    <t>34,22</t>
  </si>
  <si>
    <t>53,55</t>
  </si>
  <si>
    <t>93,14</t>
  </si>
  <si>
    <t>41,52</t>
  </si>
  <si>
    <t>11,68</t>
  </si>
  <si>
    <t>38,65</t>
  </si>
  <si>
    <t>999,55</t>
  </si>
  <si>
    <t>2,71</t>
  </si>
  <si>
    <t>953,00</t>
  </si>
  <si>
    <t>1,07</t>
  </si>
  <si>
    <t>36,89</t>
  </si>
  <si>
    <t>129,08</t>
  </si>
  <si>
    <t>173,18</t>
  </si>
  <si>
    <t>199,86</t>
  </si>
  <si>
    <t>163,46</t>
  </si>
  <si>
    <t>222,90</t>
  </si>
  <si>
    <t>249,65</t>
  </si>
  <si>
    <t>51,16</t>
  </si>
  <si>
    <t>42,12</t>
  </si>
  <si>
    <t>50,40</t>
  </si>
  <si>
    <t>24,99</t>
  </si>
  <si>
    <t>100,77</t>
  </si>
  <si>
    <t>55,43</t>
  </si>
  <si>
    <t>66,16</t>
  </si>
  <si>
    <t>92,93</t>
  </si>
  <si>
    <t>139,30</t>
  </si>
  <si>
    <t>43,82</t>
  </si>
  <si>
    <t>86,14</t>
  </si>
  <si>
    <t>100,39</t>
  </si>
  <si>
    <t>144,80</t>
  </si>
  <si>
    <t>159,93</t>
  </si>
  <si>
    <t>77,76</t>
  </si>
  <si>
    <t>202,21</t>
  </si>
  <si>
    <t>222,52</t>
  </si>
  <si>
    <t>242,69</t>
  </si>
  <si>
    <t>262,91</t>
  </si>
  <si>
    <t>291,11</t>
  </si>
  <si>
    <t>192,51</t>
  </si>
  <si>
    <t>306,77</t>
  </si>
  <si>
    <t>402,89</t>
  </si>
  <si>
    <t>495,32</t>
  </si>
  <si>
    <t>551,30</t>
  </si>
  <si>
    <t>617,20</t>
  </si>
  <si>
    <t>209,68</t>
  </si>
  <si>
    <t>60,00</t>
  </si>
  <si>
    <t>236,10</t>
  </si>
  <si>
    <t>192,62</t>
  </si>
  <si>
    <t>198,91</t>
  </si>
  <si>
    <t>205,40</t>
  </si>
  <si>
    <t>62,70</t>
  </si>
  <si>
    <t>410,76</t>
  </si>
  <si>
    <t>518,93</t>
  </si>
  <si>
    <t>40,77</t>
  </si>
  <si>
    <t>2.933,43</t>
  </si>
  <si>
    <t>10,80</t>
  </si>
  <si>
    <t>0,93</t>
  </si>
  <si>
    <t>6,23</t>
  </si>
  <si>
    <t>7,68</t>
  </si>
  <si>
    <t>23,14</t>
  </si>
  <si>
    <t>9,04</t>
  </si>
  <si>
    <t>15,02</t>
  </si>
  <si>
    <t>23,81</t>
  </si>
  <si>
    <t>124,79</t>
  </si>
  <si>
    <t>24,30</t>
  </si>
  <si>
    <t>25,83</t>
  </si>
  <si>
    <t>26,56</t>
  </si>
  <si>
    <t>35,05</t>
  </si>
  <si>
    <t>35,43</t>
  </si>
  <si>
    <t>51,00</t>
  </si>
  <si>
    <t>61,19</t>
  </si>
  <si>
    <t>103,26</t>
  </si>
  <si>
    <t>16,06</t>
  </si>
  <si>
    <t>21,28</t>
  </si>
  <si>
    <t>1.043,97</t>
  </si>
  <si>
    <t>1.465,22</t>
  </si>
  <si>
    <t>154,28</t>
  </si>
  <si>
    <t>16,47</t>
  </si>
  <si>
    <t>60,20</t>
  </si>
  <si>
    <t>495,20</t>
  </si>
  <si>
    <t>60,73</t>
  </si>
  <si>
    <t>20,03</t>
  </si>
  <si>
    <t>26,37</t>
  </si>
  <si>
    <t>15,36</t>
  </si>
  <si>
    <t>94,68</t>
  </si>
  <si>
    <t>102,04</t>
  </si>
  <si>
    <t>95,53</t>
  </si>
  <si>
    <t>59,37</t>
  </si>
  <si>
    <t>29,02</t>
  </si>
  <si>
    <t>28,78</t>
  </si>
  <si>
    <t>31,84</t>
  </si>
  <si>
    <t>35,14</t>
  </si>
  <si>
    <t>23,55</t>
  </si>
  <si>
    <t>20,65</t>
  </si>
  <si>
    <t>15,14</t>
  </si>
  <si>
    <t>45,61</t>
  </si>
  <si>
    <t>43,33</t>
  </si>
  <si>
    <t>40,83</t>
  </si>
  <si>
    <t>10,49</t>
  </si>
  <si>
    <t>19,40</t>
  </si>
  <si>
    <t>30,83</t>
  </si>
  <si>
    <t>34,23</t>
  </si>
  <si>
    <t>7,49</t>
  </si>
  <si>
    <t>8,80</t>
  </si>
  <si>
    <t>13,42</t>
  </si>
  <si>
    <t>15,24</t>
  </si>
  <si>
    <t>29,11</t>
  </si>
  <si>
    <t>5.117,19</t>
  </si>
  <si>
    <t>53,46</t>
  </si>
  <si>
    <t>37,36</t>
  </si>
  <si>
    <t>90,73</t>
  </si>
  <si>
    <t>583,58</t>
  </si>
  <si>
    <t>150,25</t>
  </si>
  <si>
    <t>77,41</t>
  </si>
  <si>
    <t>147,98</t>
  </si>
  <si>
    <t>86,62</t>
  </si>
  <si>
    <t>46,21</t>
  </si>
  <si>
    <t>37,27</t>
  </si>
  <si>
    <t>32,87</t>
  </si>
  <si>
    <t>79,19</t>
  </si>
  <si>
    <t>84,58</t>
  </si>
  <si>
    <t>20,27</t>
  </si>
  <si>
    <t>34,76</t>
  </si>
  <si>
    <t>38,94</t>
  </si>
  <si>
    <t>143,65</t>
  </si>
  <si>
    <t>33,73</t>
  </si>
  <si>
    <t>35,15</t>
  </si>
  <si>
    <t>17,00</t>
  </si>
  <si>
    <t>7,34</t>
  </si>
  <si>
    <t>37,01</t>
  </si>
  <si>
    <t>28,09</t>
  </si>
  <si>
    <t>74.437,51</t>
  </si>
  <si>
    <t>11.506,44</t>
  </si>
  <si>
    <t>5.278,18</t>
  </si>
  <si>
    <t>14.512,37</t>
  </si>
  <si>
    <t>94.123,64</t>
  </si>
  <si>
    <t>20.358,72</t>
  </si>
  <si>
    <t>6.446,92</t>
  </si>
  <si>
    <t>23.751,84</t>
  </si>
  <si>
    <t>7.200,95</t>
  </si>
  <si>
    <t>38.759,23</t>
  </si>
  <si>
    <t>9.312,23</t>
  </si>
  <si>
    <t>53.164,91</t>
  </si>
  <si>
    <t>117,69</t>
  </si>
  <si>
    <t>803.058,07</t>
  </si>
  <si>
    <t>3.308.316,71</t>
  </si>
  <si>
    <t>779.083,70</t>
  </si>
  <si>
    <t>1.010.000,00</t>
  </si>
  <si>
    <t>1.003.822,53</t>
  </si>
  <si>
    <t>1.487.881,29</t>
  </si>
  <si>
    <t>815.412,79</t>
  </si>
  <si>
    <t>223.738,30</t>
  </si>
  <si>
    <t>259.252,32</t>
  </si>
  <si>
    <t>76.355,12</t>
  </si>
  <si>
    <t>123.821,38</t>
  </si>
  <si>
    <t>190.000,00</t>
  </si>
  <si>
    <t>183.030,36</t>
  </si>
  <si>
    <t>204.205,59</t>
  </si>
  <si>
    <t>25,96</t>
  </si>
  <si>
    <t>17,13</t>
  </si>
  <si>
    <t>35,06</t>
  </si>
  <si>
    <t>621,13</t>
  </si>
  <si>
    <t>45,84</t>
  </si>
  <si>
    <t>75,33</t>
  </si>
  <si>
    <t>159,86</t>
  </si>
  <si>
    <t>55,57</t>
  </si>
  <si>
    <t>87,85</t>
  </si>
  <si>
    <t>188,22</t>
  </si>
  <si>
    <t>117,71</t>
  </si>
  <si>
    <t>108,01</t>
  </si>
  <si>
    <t>52,50</t>
  </si>
  <si>
    <t>69,67</t>
  </si>
  <si>
    <t>80,60</t>
  </si>
  <si>
    <t>2.495,96</t>
  </si>
  <si>
    <t>234,02</t>
  </si>
  <si>
    <t>144,44</t>
  </si>
  <si>
    <t>4.789,26</t>
  </si>
  <si>
    <t>2.653,96</t>
  </si>
  <si>
    <t>71,62</t>
  </si>
  <si>
    <t>90,24</t>
  </si>
  <si>
    <t>294,63</t>
  </si>
  <si>
    <t>428,70</t>
  </si>
  <si>
    <t>612,86</t>
  </si>
  <si>
    <t>672,47</t>
  </si>
  <si>
    <t>1.155,50</t>
  </si>
  <si>
    <t>756,98</t>
  </si>
  <si>
    <t>1.518,54</t>
  </si>
  <si>
    <t>878,27</t>
  </si>
  <si>
    <t>958,12</t>
  </si>
  <si>
    <t>1.139,76</t>
  </si>
  <si>
    <t>252,62</t>
  </si>
  <si>
    <t>29,51</t>
  </si>
  <si>
    <t>38,42</t>
  </si>
  <si>
    <t>51,59</t>
  </si>
  <si>
    <t>75,19</t>
  </si>
  <si>
    <t>108,43</t>
  </si>
  <si>
    <t>151,72</t>
  </si>
  <si>
    <t>174,31</t>
  </si>
  <si>
    <t>83,17</t>
  </si>
  <si>
    <t>71,60</t>
  </si>
  <si>
    <t>30,25</t>
  </si>
  <si>
    <t>148,85</t>
  </si>
  <si>
    <t>119,94</t>
  </si>
  <si>
    <t>38,26</t>
  </si>
  <si>
    <t>200,30</t>
  </si>
  <si>
    <t>275,85</t>
  </si>
  <si>
    <t>413,01</t>
  </si>
  <si>
    <t>447,91</t>
  </si>
  <si>
    <t>119,23</t>
  </si>
  <si>
    <t>203,30</t>
  </si>
  <si>
    <t>328,37</t>
  </si>
  <si>
    <t>406,69</t>
  </si>
  <si>
    <t>526,76</t>
  </si>
  <si>
    <t>79,42</t>
  </si>
  <si>
    <t>2.099,82</t>
  </si>
  <si>
    <t>598,67</t>
  </si>
  <si>
    <t>1.579,81</t>
  </si>
  <si>
    <t>3.295,65</t>
  </si>
  <si>
    <t>229,61</t>
  </si>
  <si>
    <t>271,57</t>
  </si>
  <si>
    <t>1.119,48</t>
  </si>
  <si>
    <t>42,95</t>
  </si>
  <si>
    <t>21,61</t>
  </si>
  <si>
    <t>34,69</t>
  </si>
  <si>
    <t>58,87</t>
  </si>
  <si>
    <t>89,74</t>
  </si>
  <si>
    <t>137,83</t>
  </si>
  <si>
    <t>218,42</t>
  </si>
  <si>
    <t>64,51</t>
  </si>
  <si>
    <t>76,53</t>
  </si>
  <si>
    <t>87,34</t>
  </si>
  <si>
    <t>11,74</t>
  </si>
  <si>
    <t>4,24</t>
  </si>
  <si>
    <t>60,40</t>
  </si>
  <si>
    <t>104,52</t>
  </si>
  <si>
    <t>106,00</t>
  </si>
  <si>
    <t>58,00</t>
  </si>
  <si>
    <t>46,62</t>
  </si>
  <si>
    <t>101,85</t>
  </si>
  <si>
    <t>185,08</t>
  </si>
  <si>
    <t>153,83</t>
  </si>
  <si>
    <t>340,69</t>
  </si>
  <si>
    <t>501,92</t>
  </si>
  <si>
    <t>80,06</t>
  </si>
  <si>
    <t>761,03</t>
  </si>
  <si>
    <t>602,61</t>
  </si>
  <si>
    <t>54,98</t>
  </si>
  <si>
    <t>69,77</t>
  </si>
  <si>
    <t>101,33</t>
  </si>
  <si>
    <t>136,83</t>
  </si>
  <si>
    <t>198,43</t>
  </si>
  <si>
    <t>279,56</t>
  </si>
  <si>
    <t>408,67</t>
  </si>
  <si>
    <t>134,23</t>
  </si>
  <si>
    <t>235,91</t>
  </si>
  <si>
    <t>194,14</t>
  </si>
  <si>
    <t>59,44</t>
  </si>
  <si>
    <t>326,70</t>
  </si>
  <si>
    <t>423,88</t>
  </si>
  <si>
    <t>627,79</t>
  </si>
  <si>
    <t>96,88</t>
  </si>
  <si>
    <t>924,07</t>
  </si>
  <si>
    <t>20,18</t>
  </si>
  <si>
    <t>63,34</t>
  </si>
  <si>
    <t>24,82</t>
  </si>
  <si>
    <t>263,35</t>
  </si>
  <si>
    <t>135,50</t>
  </si>
  <si>
    <t>370,06</t>
  </si>
  <si>
    <t>394,54</t>
  </si>
  <si>
    <t>571,60</t>
  </si>
  <si>
    <t>1.583,91</t>
  </si>
  <si>
    <t>62,05</t>
  </si>
  <si>
    <t>70,02</t>
  </si>
  <si>
    <t>83,69</t>
  </si>
  <si>
    <t>184,68</t>
  </si>
  <si>
    <t>225,45</t>
  </si>
  <si>
    <t>259,04</t>
  </si>
  <si>
    <t>290,35</t>
  </si>
  <si>
    <t>400,80</t>
  </si>
  <si>
    <t>425,85</t>
  </si>
  <si>
    <t>611,45</t>
  </si>
  <si>
    <t>1.776,30</t>
  </si>
  <si>
    <t>74,01</t>
  </si>
  <si>
    <t>117,56</t>
  </si>
  <si>
    <t>179,90</t>
  </si>
  <si>
    <t>261,89</t>
  </si>
  <si>
    <t>486,77</t>
  </si>
  <si>
    <t>588,57</t>
  </si>
  <si>
    <t>893,84</t>
  </si>
  <si>
    <t>108,17</t>
  </si>
  <si>
    <t>145,74</t>
  </si>
  <si>
    <t>176,49</t>
  </si>
  <si>
    <t>304,02</t>
  </si>
  <si>
    <t>316,77</t>
  </si>
  <si>
    <t>339,31</t>
  </si>
  <si>
    <t>530,61</t>
  </si>
  <si>
    <t>111,01</t>
  </si>
  <si>
    <t>113,86</t>
  </si>
  <si>
    <t>210,65</t>
  </si>
  <si>
    <t>258,47</t>
  </si>
  <si>
    <t>337,61</t>
  </si>
  <si>
    <t>345,06</t>
  </si>
  <si>
    <t>523,21</t>
  </si>
  <si>
    <t>677,50</t>
  </si>
  <si>
    <t>134,36</t>
  </si>
  <si>
    <t>280,10</t>
  </si>
  <si>
    <t>296,61</t>
  </si>
  <si>
    <t>387,14</t>
  </si>
  <si>
    <t>424,14</t>
  </si>
  <si>
    <t>600,64</t>
  </si>
  <si>
    <t>22,59</t>
  </si>
  <si>
    <t>31,63</t>
  </si>
  <si>
    <t>44,16</t>
  </si>
  <si>
    <t>73,92</t>
  </si>
  <si>
    <t>27,72</t>
  </si>
  <si>
    <t>66,83</t>
  </si>
  <si>
    <t>80,00</t>
  </si>
  <si>
    <t>28,35</t>
  </si>
  <si>
    <t>44,67</t>
  </si>
  <si>
    <t>69,91</t>
  </si>
  <si>
    <t>82,57</t>
  </si>
  <si>
    <t>71,89</t>
  </si>
  <si>
    <t>87,29</t>
  </si>
  <si>
    <t>118,10</t>
  </si>
  <si>
    <t>23,62</t>
  </si>
  <si>
    <t>30,81</t>
  </si>
  <si>
    <t>23,71</t>
  </si>
  <si>
    <t>2,58</t>
  </si>
  <si>
    <t>2,50</t>
  </si>
  <si>
    <t>0,96</t>
  </si>
  <si>
    <t>1,74</t>
  </si>
  <si>
    <t>10,86</t>
  </si>
  <si>
    <t>5.404,66</t>
  </si>
  <si>
    <t>132,46</t>
  </si>
  <si>
    <t>9.478,97</t>
  </si>
  <si>
    <t>12.934,41</t>
  </si>
  <si>
    <t>284,33</t>
  </si>
  <si>
    <t>12.269,83</t>
  </si>
  <si>
    <t>4.902,00</t>
  </si>
  <si>
    <t>443,23</t>
  </si>
  <si>
    <t>1.086,04</t>
  </si>
  <si>
    <t>1.749,21</t>
  </si>
  <si>
    <t>28,22</t>
  </si>
  <si>
    <t>3.070,97</t>
  </si>
  <si>
    <t>4.567,39</t>
  </si>
  <si>
    <t>2.290,43</t>
  </si>
  <si>
    <t>2.988,24</t>
  </si>
  <si>
    <t>103,40</t>
  </si>
  <si>
    <t>134,69</t>
  </si>
  <si>
    <t>321,48</t>
  </si>
  <si>
    <t>4.517,32</t>
  </si>
  <si>
    <t>5.540,05</t>
  </si>
  <si>
    <t>6.421,38</t>
  </si>
  <si>
    <t>8.481,72</t>
  </si>
  <si>
    <t>1.503,36</t>
  </si>
  <si>
    <t>2.093,78</t>
  </si>
  <si>
    <t>2.981,43</t>
  </si>
  <si>
    <t>34,97</t>
  </si>
  <si>
    <t>7,60</t>
  </si>
  <si>
    <t>11,26</t>
  </si>
  <si>
    <t>18,09</t>
  </si>
  <si>
    <t>25,33</t>
  </si>
  <si>
    <t>18,30</t>
  </si>
  <si>
    <t>35,33</t>
  </si>
  <si>
    <t>9,24</t>
  </si>
  <si>
    <t>12,54</t>
  </si>
  <si>
    <t>190,74</t>
  </si>
  <si>
    <t>15,71</t>
  </si>
  <si>
    <t>23,93</t>
  </si>
  <si>
    <t>31,66</t>
  </si>
  <si>
    <t>46,17</t>
  </si>
  <si>
    <t>76,94</t>
  </si>
  <si>
    <t>107,91</t>
  </si>
  <si>
    <t>217,15</t>
  </si>
  <si>
    <t>20,95</t>
  </si>
  <si>
    <t>29,01</t>
  </si>
  <si>
    <t>55,98</t>
  </si>
  <si>
    <t>107,97</t>
  </si>
  <si>
    <t>159,84</t>
  </si>
  <si>
    <t>19,25</t>
  </si>
  <si>
    <t>49,25</t>
  </si>
  <si>
    <t>6,94</t>
  </si>
  <si>
    <t>61,58</t>
  </si>
  <si>
    <t>166,69</t>
  </si>
  <si>
    <t>232,29</t>
  </si>
  <si>
    <t>327,77</t>
  </si>
  <si>
    <t>380,05</t>
  </si>
  <si>
    <t>142,50</t>
  </si>
  <si>
    <t>253,41</t>
  </si>
  <si>
    <t>111,03</t>
  </si>
  <si>
    <t>192,53</t>
  </si>
  <si>
    <t>322,02</t>
  </si>
  <si>
    <t>54,19</t>
  </si>
  <si>
    <t>145,83</t>
  </si>
  <si>
    <t>247,14</t>
  </si>
  <si>
    <t>376,23</t>
  </si>
  <si>
    <t>534,25</t>
  </si>
  <si>
    <t>64,94</t>
  </si>
  <si>
    <t>19,24</t>
  </si>
  <si>
    <t>39,95</t>
  </si>
  <si>
    <t>77,90</t>
  </si>
  <si>
    <t>23,74</t>
  </si>
  <si>
    <t>46,63</t>
  </si>
  <si>
    <t>97,41</t>
  </si>
  <si>
    <t>58,84</t>
  </si>
  <si>
    <t>11,82</t>
  </si>
  <si>
    <t>17,06</t>
  </si>
  <si>
    <t>11,44</t>
  </si>
  <si>
    <t>31,83</t>
  </si>
  <si>
    <t>109,73</t>
  </si>
  <si>
    <t>70,45</t>
  </si>
  <si>
    <t>49,71</t>
  </si>
  <si>
    <t>10,74</t>
  </si>
  <si>
    <t>141,91</t>
  </si>
  <si>
    <t>171,33</t>
  </si>
  <si>
    <t>246,39</t>
  </si>
  <si>
    <t>258,31</t>
  </si>
  <si>
    <t>47,51</t>
  </si>
  <si>
    <t>96,56</t>
  </si>
  <si>
    <t>16,59</t>
  </si>
  <si>
    <t>119,65</t>
  </si>
  <si>
    <t>18,44</t>
  </si>
  <si>
    <t>59,69</t>
  </si>
  <si>
    <t>74,58</t>
  </si>
  <si>
    <t>4.263,49</t>
  </si>
  <si>
    <t>5.434,93</t>
  </si>
  <si>
    <t>5.497,05</t>
  </si>
  <si>
    <t>35,85</t>
  </si>
  <si>
    <t>49,26</t>
  </si>
  <si>
    <t>204,47</t>
  </si>
  <si>
    <t>131,24</t>
  </si>
  <si>
    <t>43,96</t>
  </si>
  <si>
    <t>330,64</t>
  </si>
  <si>
    <t>562,69</t>
  </si>
  <si>
    <t>115,73</t>
  </si>
  <si>
    <t>37,71</t>
  </si>
  <si>
    <t>73,67</t>
  </si>
  <si>
    <t>228,00</t>
  </si>
  <si>
    <t>184,14</t>
  </si>
  <si>
    <t>59,10</t>
  </si>
  <si>
    <t>333,24</t>
  </si>
  <si>
    <t>420,95</t>
  </si>
  <si>
    <t>164,38</t>
  </si>
  <si>
    <t>75,85</t>
  </si>
  <si>
    <t>73,32</t>
  </si>
  <si>
    <t>54,69</t>
  </si>
  <si>
    <t>43,94</t>
  </si>
  <si>
    <t>26,26</t>
  </si>
  <si>
    <t>133,05</t>
  </si>
  <si>
    <t>80,41</t>
  </si>
  <si>
    <t>25,39</t>
  </si>
  <si>
    <t>206,13</t>
  </si>
  <si>
    <t>289,36</t>
  </si>
  <si>
    <t>38,97</t>
  </si>
  <si>
    <t>47,26</t>
  </si>
  <si>
    <t>5,19</t>
  </si>
  <si>
    <t>9,79</t>
  </si>
  <si>
    <t>41,97</t>
  </si>
  <si>
    <t>9,59</t>
  </si>
  <si>
    <t>130,15</t>
  </si>
  <si>
    <t>52,05</t>
  </si>
  <si>
    <t>31,58</t>
  </si>
  <si>
    <t>267,62</t>
  </si>
  <si>
    <t>17,24</t>
  </si>
  <si>
    <t>338,89</t>
  </si>
  <si>
    <t>675,71</t>
  </si>
  <si>
    <t>11,29</t>
  </si>
  <si>
    <t>43,24</t>
  </si>
  <si>
    <t>46,82</t>
  </si>
  <si>
    <t>117,84</t>
  </si>
  <si>
    <t>237,79</t>
  </si>
  <si>
    <t>365,62</t>
  </si>
  <si>
    <t>134,49</t>
  </si>
  <si>
    <t>13,16</t>
  </si>
  <si>
    <t>15,29</t>
  </si>
  <si>
    <t>24,19</t>
  </si>
  <si>
    <t>36,95</t>
  </si>
  <si>
    <t>54,84</t>
  </si>
  <si>
    <t>131,78</t>
  </si>
  <si>
    <t>191,27</t>
  </si>
  <si>
    <t>282,02</t>
  </si>
  <si>
    <t>91.260,90</t>
  </si>
  <si>
    <t>113.664,24</t>
  </si>
  <si>
    <t>2.210.996,16</t>
  </si>
  <si>
    <t>5.821.474,86</t>
  </si>
  <si>
    <t>392.649,25</t>
  </si>
  <si>
    <t>527.982,35</t>
  </si>
  <si>
    <t>647.029,46</t>
  </si>
  <si>
    <t>700.000,00</t>
  </si>
  <si>
    <t>569.551,11</t>
  </si>
  <si>
    <t>1.800.000,00</t>
  </si>
  <si>
    <t>928.525,14</t>
  </si>
  <si>
    <t>184,18</t>
  </si>
  <si>
    <t>213,96</t>
  </si>
  <si>
    <t>173,33</t>
  </si>
  <si>
    <t>69,42</t>
  </si>
  <si>
    <t>124,69</t>
  </si>
  <si>
    <t>103,48</t>
  </si>
  <si>
    <t>44,55</t>
  </si>
  <si>
    <t>192,27</t>
  </si>
  <si>
    <t>51,42</t>
  </si>
  <si>
    <t>82,42</t>
  </si>
  <si>
    <t>77,23</t>
  </si>
  <si>
    <t>48,65</t>
  </si>
  <si>
    <t>223,10</t>
  </si>
  <si>
    <t>124,84</t>
  </si>
  <si>
    <t>44,00</t>
  </si>
  <si>
    <t>305,85</t>
  </si>
  <si>
    <t>538,27</t>
  </si>
  <si>
    <t>159,91</t>
  </si>
  <si>
    <t>143,09</t>
  </si>
  <si>
    <t>58,03</t>
  </si>
  <si>
    <t>95,58</t>
  </si>
  <si>
    <t>320,39</t>
  </si>
  <si>
    <t>224,04</t>
  </si>
  <si>
    <t>70,32</t>
  </si>
  <si>
    <t>442,52</t>
  </si>
  <si>
    <t>686,35</t>
  </si>
  <si>
    <t>85,13</t>
  </si>
  <si>
    <t>73,89</t>
  </si>
  <si>
    <t>42,24</t>
  </si>
  <si>
    <t>198,77</t>
  </si>
  <si>
    <t>124,04</t>
  </si>
  <si>
    <t>45,08</t>
  </si>
  <si>
    <t>271,43</t>
  </si>
  <si>
    <t>471,09</t>
  </si>
  <si>
    <t>37,76</t>
  </si>
  <si>
    <t>51,58</t>
  </si>
  <si>
    <t>20,33</t>
  </si>
  <si>
    <t>3,48</t>
  </si>
  <si>
    <t>6,46</t>
  </si>
  <si>
    <t>17,94</t>
  </si>
  <si>
    <t>45,83</t>
  </si>
  <si>
    <t>58,94</t>
  </si>
  <si>
    <t>73,24</t>
  </si>
  <si>
    <t>49,10</t>
  </si>
  <si>
    <t>31,51</t>
  </si>
  <si>
    <t>50,75</t>
  </si>
  <si>
    <t>290,80</t>
  </si>
  <si>
    <t>64.627,55</t>
  </si>
  <si>
    <t>12,98</t>
  </si>
  <si>
    <t>2,94</t>
  </si>
  <si>
    <t>29,69</t>
  </si>
  <si>
    <t>26,12</t>
  </si>
  <si>
    <t>1.334,25</t>
  </si>
  <si>
    <t>1.450,27</t>
  </si>
  <si>
    <t>1.626,86</t>
  </si>
  <si>
    <t>3.500,00</t>
  </si>
  <si>
    <t>3.139,80</t>
  </si>
  <si>
    <t>3.824,66</t>
  </si>
  <si>
    <t>4.259.988,70</t>
  </si>
  <si>
    <t>1.793.405,80</t>
  </si>
  <si>
    <t>1.806.401,62</t>
  </si>
  <si>
    <t>2.188.475,00</t>
  </si>
  <si>
    <t>1.938.957,55</t>
  </si>
  <si>
    <t>16,85</t>
  </si>
  <si>
    <t>2.965,50</t>
  </si>
  <si>
    <t>919,02</t>
  </si>
  <si>
    <t>800,00</t>
  </si>
  <si>
    <t>2.079,99</t>
  </si>
  <si>
    <t>2.432,00</t>
  </si>
  <si>
    <t>716,80</t>
  </si>
  <si>
    <t>224,00</t>
  </si>
  <si>
    <t>318,35</t>
  </si>
  <si>
    <t>516,80</t>
  </si>
  <si>
    <t>256,00</t>
  </si>
  <si>
    <t>384,00</t>
  </si>
  <si>
    <t>479,99</t>
  </si>
  <si>
    <t>191,99</t>
  </si>
  <si>
    <t>272,00</t>
  </si>
  <si>
    <t>396,80</t>
  </si>
  <si>
    <t>159,99</t>
  </si>
  <si>
    <t>495,99</t>
  </si>
  <si>
    <t>415,12</t>
  </si>
  <si>
    <t>244,95</t>
  </si>
  <si>
    <t>319,76</t>
  </si>
  <si>
    <t>449,00</t>
  </si>
  <si>
    <t>523,19</t>
  </si>
  <si>
    <t>295,58</t>
  </si>
  <si>
    <t>399,34</t>
  </si>
  <si>
    <t>27,05</t>
  </si>
  <si>
    <t>35,82</t>
  </si>
  <si>
    <t>69,73</t>
  </si>
  <si>
    <t>29,61</t>
  </si>
  <si>
    <t>53,47</t>
  </si>
  <si>
    <t>57,24</t>
  </si>
  <si>
    <t>2.158,53</t>
  </si>
  <si>
    <t>16,81</t>
  </si>
  <si>
    <t>ASSENTAMENTO DE TUBO DE PEAD CORRUGADO DE DUPLA PAREDE PARA REDE COLETORA DE ESGOTO, DN 900 MM, JUNTA ELÁSTICA INTEGRADA (NÃO INCLUI FORNECIMENTO). AF_01/2021</t>
  </si>
  <si>
    <t>TUBO DE PEAD CORRUGADO DE DUPLA PAREDE PARA REDE COLETORA DE ESGOTO, DN 1000 MM, JUNTA ELÁSTICA INTEGRADA - FORNECIMENTO E ASSENTAMENTO. AF_01/2021</t>
  </si>
  <si>
    <t>ASSENTAMENTO DE TUBO DE PEAD CORRUGADO DE DUPLA PAREDE PARA REDE COLETORA DE ESGOTO, DN 1000 MM, JUNTA ELÁSTICA INTEGRADA (NÃO INCLUI FORNECIMENTO). AF_01/2021</t>
  </si>
  <si>
    <t>TUBO DE PEAD CORRUGADO DE DUPLA PAREDE PARA REDE COLETORA DE ESGOTO, DN 1200 MM, JUNTA ELÁSTICA INTEGRADA - FORNECIMENTO E ASSENTAMENTO. AF_01/2021</t>
  </si>
  <si>
    <t>ASSENTAMENTO DE TUBO DE PEAD CORRUGADO DE DUPLA PAREDE PARA REDE COLETORA DE ESGOTO, DN 1200 MM, JUNTA ELÁSTICA INTEGRADA (NÃO INCLUI FORNECIMENTO). AF_01/2021</t>
  </si>
  <si>
    <t>ASSENTAMENTO DE TUBO DE PEAD CORRUGADO DE DUPLA PAREDE PARA REDE COLETORA DE ESGOTO, DN 1500 MM, JUNTA ELÁSTICA INTEGRADA (NÃO INCLUI FORNECIMENTO). AF_01/2021</t>
  </si>
  <si>
    <t>TELHAMENTO COM TELHA ESTRUTURAL DE FIBROCIMENTO E= 8 MM, COM ATÉ 2 ÁGUAS, INCLUSO IÇAMENTO. AF_07/2019_P</t>
  </si>
  <si>
    <t>BASE PARA POÇO DE VISITA CIRCULAR PARA DRENAGEM, EM CONCRETO PRÉ-MOLDADO, DIÂMETRO INTERNO = 1,2 M, PROFUNDIDADE = 1,45 M, EXCLUINDO TAMPÃO. AF_05/2021</t>
  </si>
  <si>
    <t>ASSENTAMENTO DE GUIA (MEIO-FIO) EM TRECHO RETO, CONFECCIONADA EM CONCRETO PRÉ-FABRICADO, DIMENSÕES 80X08X08X25 CM (COMPRIMENTO X BASE INFERIOR X BASE SUPERIOR X ALTURA), PARA URBANIZAÇÃO INTERNA DE EMPREENDIMENTOS. AF_06/2016</t>
  </si>
  <si>
    <t>ASSENTAMENTO DE GUIA (MEIO-FIO) EM TRECHO CURVO, CONFECCIONADA EM CONCRETO PRÉ-FABRICADO, DIMENSÕES 80X08X08X25 CM (COMPRIMENTO X BASE INFERIOR X BASE SUPERIOR X ALTURA), PARA URBANIZAÇÃO INTERNA DE EMPREENDIMENTOS. AF_06/2016</t>
  </si>
  <si>
    <t>ASSENTAMENTO DE GUIA (MEIO-FIO) EM TRECHO RETO, CONFECCIONADA EM CONCRETO PRÉ-FABRICADO, DIMENSÕES 39X6,5X6,5X19 CM (COMPRIMENTO X BASE INFERIOR X BASE SUPERIOR X ALTURA), PARA DELIMITAÇÃO DE JARDINS, PRAÇAS OU PASSEIOS. AF_05/2016</t>
  </si>
  <si>
    <t>ASSENTAMENTO DE GUIA (MEIO-FIO) EM TRECHO CURVO, CONFECCIONADA EM CONCRETO PRÉ-FABRICADO, DIMENSÕES 39X6,5X6,5X19 CM (COMPRIMENTO X BASE INFERIOR X BASE SUPERIOR X ALTURA), PARA DELIMITAÇÃO DE JARDINS, PRAÇAS OU PASSEIOS. AF_05/2016</t>
  </si>
  <si>
    <t>ARRASAMENTO MECANICO DE ESTACA DE CONCRETO ARMADO, DIAMETROS DE ATÉ 40 CM. AF_05/2021</t>
  </si>
  <si>
    <t>ARRASAMENTO MECANICO DE ESTACA DE CONCRETO ARMADO, DIAMETROS DE 41 CM A 60 CM. AF_05/2021</t>
  </si>
  <si>
    <t>ARRASAMENTO MECANICO DE ESTACA DE CONCRETO ARMADO, DIAMETROS DE 61 CM A 80 CM. AF_05/2021</t>
  </si>
  <si>
    <t>ARRASAMENTO MECANICO DE ESTACA DE CONCRETO ARMADO, DIAMETROS DE 81 CM A 100 CM. AF_05/2021</t>
  </si>
  <si>
    <t>ARRASAMENTO MECANICO DE ESTACA DE CONCRETO ARMADO, DIAMETROS DE 101 CM A 150 CM. AF_05/2021</t>
  </si>
  <si>
    <t>ARRASAMENTO DE ESTACA METÁLICA, PERFIL LAMINADO TIPO  I  FAMÍLIA 250. AF_05/2021</t>
  </si>
  <si>
    <t>ARRASAMENTO MECÂNICO DE ESTACA METÁLICA, PERFIL LAMINADO TIPO  H - FAMÍLIA 250. AF_05/2021</t>
  </si>
  <si>
    <t>ARRASAMENTO MECÂNICO DE ESTACA METÁLICA, PERFIL LAMINADO TIPO  H - FAMÍLIA 310. AF_05/2021</t>
  </si>
  <si>
    <t>ESTACA RAÍZ, DIÂMETRO DE 20CM, SEM PRESENÇA DE ROCHA (EXCLUSIVE MOBILIZAÇÃO E DESMOBILIZAÇÃO). AF_03/2020_P</t>
  </si>
  <si>
    <t>ESTACA RAÍZ, DIÂMETRO DE 31CM, SEM PRESENÇA DE ROCHA (EXCLUSIVE MOBILIZAÇÃO E DESMOBILIZAÇÃO). AF_03/2020_P</t>
  </si>
  <si>
    <t>ESTACA RAÍZ, DIÂMETRO DE 40CM, SEM PRESENÇA DE ROCHA (EXCLUSIVE MOBILIZAÇÃO E DESMOBILIZAÇÃO). AF_03/2020_P</t>
  </si>
  <si>
    <t>ESTACA RAÍZ, DIÂMETRO DE 45CM, SEM PRESENÇA DE ROCHA (EXCLUSIVE MOBILIZAÇÃO E DESMOBILIZAÇÃO). AF_03/2020_P</t>
  </si>
  <si>
    <t>ESTACA RAÍZ, DIÂMETRO DE 20CM, PERFURADA EM ROCHA (EXCLUSIVE MOBILIZAÇÃO E DESMOBILIZAÇÃO). AF_03/2020_P</t>
  </si>
  <si>
    <t>ESTACA RAÍZ, DIÂMETRO DE 31CM, PERFURADA EM ROCHA (EXCLUSIVE MOBILIZAÇÃO E DESMOBILIZAÇÃO). AF_03/2020_P</t>
  </si>
  <si>
    <t>ESTACA RAÍZ, DIÂMETRO DE 40CM, PERFURADA EM ROCHA (EXCLUSIVE MOBILIZAÇÃO E DESMOBILIZAÇÃO). AF_03/2020_P</t>
  </si>
  <si>
    <t>ESTACA RAÍZ, DIÂMETRO DE 45CM, PERFURADA EM ROCHA (EXCLUSIVE MOBILIZAÇÃO E DESMOBILIZAÇÃO). AF_03/2020_P</t>
  </si>
  <si>
    <t>ARRASAMENTO MECÂNICO DE ESTACA BARRETE DE CONCRETO ARMADO, SEÇÃO DE 0,40 X 2,50 M. AF_05/2021</t>
  </si>
  <si>
    <t>ARRASAMENTO MECÂNICO DE ESTACA BARRETE DE CONCRETO ARMADO, SEÇÃO DE 0,60 X 2,50 M. AF_05/2021</t>
  </si>
  <si>
    <t>ARRASAMENTO MECÂNICO DE ESTACA BARRETE DE CONCRETO ARMADO, SEÇÃO DE 0,80 X 2,50 M. AF_05/2021</t>
  </si>
  <si>
    <t>ARMAÇÃO DO SISTEMA DE PAREDES DE CONCRETO, EXECUTADA COMO ARMADURA POSITIVA DE LAJES, TELA Q-159. AF_06/2019</t>
  </si>
  <si>
    <t>CONCRETO MAGRO PARA LASTRO, TRAÇO 1:4,5:4,5 (EM MASSA SECA DE CIMENTO/ AREIA MÉDIA/ BRITA 1) - PREPARO MECÂNICO COM BETONEIRA 400 L. AF_05/2021</t>
  </si>
  <si>
    <t>CONCRETO FCK = 15MPA, TRAÇO 1:3,4:3,5 (EM MASSA SECA DE CIMENTO/ AREIA MÉDIA/ BRITA 1) - PREPARO MECÂNICO COM BETONEIRA 400 L. AF_05/2021</t>
  </si>
  <si>
    <t>CONCRETO FCK = 20MPA, TRAÇO 1:2,7:3 (EM MASSA SECA DE CIMENTO/ AREIA MÉDIA/ BRITA 1) - PREPARO MECÂNICO COM BETONEIRA 400 L. AF_05/2021</t>
  </si>
  <si>
    <t>CONCRETO FCK = 25MPA, TRAÇO 1:2,3:2,7 (EM MASSA SECA DE CIMENTO/ AREIA MÉDIA/ BRITA 1) - PREPARO MECÂNICO COM BETONEIRA 400 L. AF_05/2021</t>
  </si>
  <si>
    <t>CONCRETO FCK = 30MPA, TRAÇO 1:2,1:2,5 (EM MASSA SECA DE CIMENTO/ AREIA MÉDIA/ BRITA 1) - PREPARO MECÂNICO COM BETONEIRA 400 L. AF_05/2021</t>
  </si>
  <si>
    <t>CONCRETO FCK = 40MPA, TRAÇO 1:1,6:1,9 (EM MASSA SECA DE CIMENTO/ AREIA MÉDIA/ BRITA 1) - PREPARO MECÂNICO COM BETONEIRA 400 L. AF_05/2021</t>
  </si>
  <si>
    <t>CONCRETO MAGRO PARA LASTRO, TRAÇO 1:4,5:4,5 (EM MASSA SECA DE CIMENTO/ AREIA MÉDIA/ BRITA 1) - PREPARO MECÂNICO COM BETONEIRA 600 L. AF_05/2021</t>
  </si>
  <si>
    <t>CONCRETO FCK = 15MPA, TRAÇO 1:3,4:3,5 (EM MASSA SECA DE CIMENTO/ AREIA MÉDIA/ BRITA 1) - PREPARO MECÂNICO COM BETONEIRA 600 L. AF_05/2021</t>
  </si>
  <si>
    <t>CONCRETO FCK = 20MPA, TRAÇO 1:2,7:3 (EM MASSA SECA DE CIMENTO/ AREIA MÉDIA/ BRITA 1) - PREPARO MECÂNICO COM BETONEIRA 600 L. AF_05/2021</t>
  </si>
  <si>
    <t>CONCRETO FCK = 25MPA, TRAÇO 1:2,3:2,7 (EM MASSA SECA DE CIMENTO/ AREIA MÉDIA/ BRITA 1) - PREPARO MECÂNICO COM BETONEIRA 600 L. AF_05/2021</t>
  </si>
  <si>
    <t>CONCRETO FCK = 30MPA, TRAÇO 1:2,1:2,5 (EM MASSA SECA DE CIMENTO/ AREIA MÉDIA/ BRITA 1) - PREPARO MECÂNICO COM BETONEIRA 600 L. AF_05/2021</t>
  </si>
  <si>
    <t>CONCRETO FCK = 40MPA, TRAÇO 1:1,6:1,9 (EM MASSA SECA DE CIMENTO/ AREIA MÉDIA/ BRITA 1) - PREPARO MECÂNICO COM BETONEIRA 600 L. AF_05/2021</t>
  </si>
  <si>
    <t>CONCRETO MAGRO PARA LASTRO, TRAÇO 1:4,5:4,5 (EM MASSA SECA DE CIMENTO/ AREIA MÉDIA/ BRITA 1) - PREPARO MANUAL. AF_05/2021</t>
  </si>
  <si>
    <t>CONCRETO FCK = 15MPA, TRAÇO 1:3,4:3,5 (EM MASSA SECA DE CIMENTO/ AREIA MÉDIA/ BRITA 1) - PREPARO MANUAL. AF_05/2021</t>
  </si>
  <si>
    <t>CONCRETO MAGRO PARA LASTRO, TRAÇO 1:4,5:4,5 (EM MASSA SECA DE CIMENTO/ AREIA MÉDIA/ SEIXO ROLADO) - PREPARO MECÂNICO COM BETONEIRA 400 L. AF_05/2021</t>
  </si>
  <si>
    <t>CONCRETO FCK = 15MPA, TRAÇO 1:3,4:3,4 (EM MASSA SECA DE CIMENTO/ AREIA MÉDIA/ SEIXO ROLADO) - PREPARO MECÂNICO COM BETONEIRA 400 L. AF_05/2021</t>
  </si>
  <si>
    <t>CONCRETO FCK = 20MPA, TRAÇO 1:2,6:2,9 (EM MASSA SECA DE CIMENTO/ AREIA MÉDIA/ SEIXO ROLADO) - PREPARO MECÂNICO COM BETONEIRA 400 L. AF_05/2021</t>
  </si>
  <si>
    <t>CONCRETO FCK = 25MPA, TRAÇO 1:2,2:2,5 (EM MASSA SECA DE CIMENTO/ AREIA MÉDIA/ SEIXO ROLADO) - PREPARO MECÂNICO COM BETONEIRA 400 L. AF_05/2021</t>
  </si>
  <si>
    <t>CONCRETO FCK = 30MPA, TRAÇO 1:1,9:2,3 (EM MASSA SECA DE CIMENTO/ AREIA MÉDIA/ SEIXO ROLADO) - PREPARO MECÂNICO COM BETONEIRA 400 L. AF_05/2021</t>
  </si>
  <si>
    <t>CONCRETO FCK = 40MPA, TRAÇO 1:1,4:1,8 (EM MASSA SECA DE CIMENTO/ AREIA MÉDIA/ SEIXO ROLADO) - PREPARO MECÂNICO COM BETONEIRA 400 L. AF_05/2021</t>
  </si>
  <si>
    <t>CONCRETO MAGRO PARA LASTRO, TRAÇO 1:4,5:4,5 (EM MASSA SECA DE CIMENTO/ AREIA MÉDIA/ SEIXO ROLADO) - PREPARO MECÂNICO COM BETONEIRA 600 L. AF_05/2021</t>
  </si>
  <si>
    <t>CONCRETO FCK = 15MPA, TRAÇO 1:3,4:3,4 (EM MASSA SECA DE CIMENTO/ AREIA MÉDIA/ SEIXO ROLADO) - PREPARO MECÂNICO COM BETONEIRA 600 L. AF_05/2021</t>
  </si>
  <si>
    <t>CONCRETO FCK = 20MPA, TRAÇO 1:2,6:2,9 (EM MASSA SECA DE CIMENTO/ AREIA MÉDIA/ SEIXO ROLADO) - PREPARO MECÂNICO COM BETONEIRA 600 L. AF_05/2021</t>
  </si>
  <si>
    <t>CONCRETO FCK = 25MPA, TRAÇO 1:2,2:2,5 (EM MASSA SECA DE CIMENTO/ AREIA MÉDIA/ SEIXO ROLADO) - PREPARO MECÂNICO COM BETONEIRA 600 L. AF_05/2021</t>
  </si>
  <si>
    <t>CONCRETO FCK = 30MPA, TRAÇO 1:1,9:2,3 (EM MASSA SECA DE CIMENTO/ AREIA MÉDIA/ SEIXO ROLADO) - PREPARO MECÂNICO COM BETONEIRA 600 L. AF_05/2021</t>
  </si>
  <si>
    <t>CONCRETO FCK = 40MPA, TRAÇO 1:1,4:1,8 (EM MASSA SECA DE CIMENTO/ AREIA MÉDIA/ SEIXO ROLADO) - PREPARO MECÂNICO COM BETONEIRA 600 L. AF_05/2021</t>
  </si>
  <si>
    <t>CONCRETO MAGRO PARA LASTRO, TRAÇO 1:4,5:4,5 (EM MASSA SECA DE CIMENTO/ AREIA MÉDIA/ SEIXO ROLADO) - PREPARO MANUAL. AF_05/2021</t>
  </si>
  <si>
    <t>CONCRETO FCK = 15MPA, TRAÇO 1:3,4:3,4 (EM MASSA SECA DE CIMENTO/ AREIA MÉDIA/ SEIXO ROLADO) - PREPARO MANUAL. AF_05/2021</t>
  </si>
  <si>
    <t>CONCRETO CICLÓPICO FCK = 15MPA, 30% PEDRA DE MÃO EM VOLUME REAL, INCLUSIVE LANÇAMENTO. AF_05/2021</t>
  </si>
  <si>
    <t>PILAR METÁLICO PERFIL LAMINADO OU SOLDADO EM AÇO ESTRUTURAL, COM CONEXÕES SOLDADAS, INCLUSOS MÃO DE OBRA, TRANSPORTE E IÇAMENTO UTILIZANDO GUINDASTE - FORNECIMENTO E INSTALAÇÃO. AF_01/2020_P</t>
  </si>
  <si>
    <t>CONTRAVENTAMENTO COM CANTONEIRAS DE AÇO, ABAS IGUAIS, COM CONEXÕES SOLDADAS, INCLUSOS MÃO DE OBRA, TRANSPORTE E IÇAMENTO UTILIZANDO TALHA MANUAL, PARA EDIFÍCIOS DE ATÉ 2 PAVIMENTOS - FORNECIMENTO E INSTALAÇÃO. AF_01/2020_P</t>
  </si>
  <si>
    <t>CONTRAVENTAMENTO COM CANTONEIRAS DE AÇO, ABAS IGUAIS, COM CONEXÕES SOLDADAS, INCLUSOS MÃO DE OBRA, TRANSPORTE E IÇAMENTO UTILIZANDO GUINDASTE, PARA EDIFÍCIOS DE 3 A 5 PAVIMENTOS - FORNECIMENTO E INSTALAÇÃO. AF_01/2020_P</t>
  </si>
  <si>
    <t>CONTRAVENTAMENTO COM CANTONEIRAS DE AÇO, ABAS IGUAIS, COM CONEXÕES SOLDADAS, INCLUSOS MÃO DE OBRA, TRANSPORTE E IÇAMENTO UTILIZANDO GRUA, PARA EDIFÍCIOS DE 6 A 10 PAVIMENTOS - FORNECIMENTO E INSTALAÇÃO. AF_01/2020_P</t>
  </si>
  <si>
    <t>TUBO, PEX, MULTICAMADA, COM TUBO LUVA, DN 16, INSTALADO EM IMPLANTAÇÃO DE INSTALAÇÕES DE GÁS - FORNECIMENTO E INSTALAÇÃO. AF_01/2020</t>
  </si>
  <si>
    <t>TUBO, PEX, MULTICAMADA, COM TUBO LUVA, DN 20, INSTALADO EM IMPLANTAÇÃO DE INSTALAÇÕES DE GÁS - FORNECIMENTO E INSTALAÇÃO. AF_01/2020</t>
  </si>
  <si>
    <t>TUBO, PEX, MULTICAMADA, COM TUBO LUVA, DN 26, INSTALADO EM IMPLANTAÇÃO DE INSTALAÇÕES DE GÁS - FORNECIMENTO E INSTALAÇÃO. AF_01/2020</t>
  </si>
  <si>
    <t>TUBO, PEX, MULTICAMADA, COM TUBO LUVA, DN 32, INSTALADO EM IMPLANTAÇÃO DE INSTALAÇÕES DE GÁS - FORNECIMENTO E INSTALAÇÃO. AF_01/2020</t>
  </si>
  <si>
    <t>TUBO, PEX, MULTICAMADA, COM TUBO LUVA, DN 16, INSTALADO EM RAMAL INTERNO DE INSTALAÇÕES DE GÁS - FORNECIMENTO E INSTALAÇÃO. AF_01/2020</t>
  </si>
  <si>
    <t>TUBO, PEX, MULTICAMADA, COM TUBO LUVA, DN 20, INSTALADO EM RAMAL INTERNO DE INSTALAÇÕES DE GÁS - FORNECIMENTO E INSTALAÇÃO. AF_01/2020</t>
  </si>
  <si>
    <t>TUBO, PEX, MULTICAMADA, COM TUBO LUVA, DN 26, INSTALADO EM RAMAL INTERNO DE INSTALAÇÕES DE GÁS - FORNECIMENTO E INSTALAÇÃO. AF_01/2020</t>
  </si>
  <si>
    <t>TUBO, PEX, MULTICAMADA, COM TUBO LUVA, DN 32, INSTALADO EM RAMAL INTERNO DE INSTALAÇÕES DE GÁS - FORNECIMENTO E INSTALAÇÃO. AF_01/2020</t>
  </si>
  <si>
    <t>CURVAR 45 GRAUS, PVC, SERIE R, ÁGUA PLUVIAL, DN 100 MM, JUNTA ELÁSTICA, FORNECIDO E INSTALADO EM RAMAL DE ENCAMINHAMENTO. AF_12/2014</t>
  </si>
  <si>
    <t>CURVAR 45 GRAUS, PVC, SERIE R, ÁGUA PLUVIAL, DN 100 MM, JUNTA ELÁSTICA, FORNECIDO E INSTALADO EM CONDUTORES VERTICAIS DE ÁGUAS PLUVIAIS. AF_12/2014</t>
  </si>
  <si>
    <t>TÊ DE INSPEÇÃO, PVC, SERIE R, ÁGUA PLUVIAL, DN 150 X 100 MM, JUNTA ELÁSTICA, FORNECIDO E INSTALADO EM CONDUTORES VERTICAIS DE ÁGUAS PLUVIAIS. AF_12/2014</t>
  </si>
  <si>
    <t>FURO EM CAIXA D'ÁGUA COM ESPESSURA DE 2 ATÉ 5 MM E DIÂMETRO DE 15 MM. AF_06/2021</t>
  </si>
  <si>
    <t>FURO EM CAIXA D'ÁGUA COM ESPESSURA DE 6 ATÉ 8 MM E DIÂMETRO DE 15 MM. AF_06/2021</t>
  </si>
  <si>
    <t>FURO EM CAIXA D'ÁGUA COM ESPESSURA DE 2 ATÉ 5 MM E DIÂMETRO DE 20 MM. AF_06/2021</t>
  </si>
  <si>
    <t>FURO EM CAIXA D'ÁGUA COM ESPESSURA DE 6 ATÉ 8 MM E DIÂMETRO DE 20 MM. AF_06/2021</t>
  </si>
  <si>
    <t>FURO EM CAIXA D'ÁGUA COM ESPESSURA DE 2 ATÉ 5 MM E DIÂMETRO DE 25 MM. AF_06/2021</t>
  </si>
  <si>
    <t>FURO EM CAIXA D'ÁGUA COM ESPESSURA DE 6 ATÉ 8 MM E DIÂMETRO DE 25 MM. AF_06/2021</t>
  </si>
  <si>
    <t>FURO EM CAIXA D'ÁGUA COM ESPESSURA DE 2 ATÉ 5 MM E DIÂMETRO DE 32 MM. AF_06/2021</t>
  </si>
  <si>
    <t>FURO EM CAIXA D'ÁGUA COM ESPESSURA DE 6 ATÉ 8 MM E DIÂMETRO DE 32 MM. AF_06/2021</t>
  </si>
  <si>
    <t>FURO EM CAIXA D'ÁGUA COM ESPESSURA DE 2 ATÉ 5 MM E DIÂMETRO DE 40 MM. AF_06/2021</t>
  </si>
  <si>
    <t>FURO EM CAIXA D'ÁGUA COM ESPESSURA DE 6 ATÉ 8 MM E DIÂMETRO DE 40 MM. AF_06/2021</t>
  </si>
  <si>
    <t>FURO EM CAIXA D'ÁGUA COM ESPESSURA DE 2 ATÉ 5 MM E DIÂMETRO DE 50 MM. AF_06/2021</t>
  </si>
  <si>
    <t>FURO EM CAIXA D'ÁGUA COM ESPESSURA DE 6 ATÉ 8 MM E DIÂMETRO DE 50 MM. AF_06/2021</t>
  </si>
  <si>
    <t>FURO EM CAIXA D'ÁGUA COM ESPESSURA DE 2 ATÉ 5 MM E DIÂMETRO DE 60 MM. AF_06/2021</t>
  </si>
  <si>
    <t>FURO EM CAIXA D'ÁGUA COM ESPESSURA DE 6 ATÉ 8 MM E DIÂMETRO DE 60 MM. AF_06/2021</t>
  </si>
  <si>
    <t>FURO EM CAIXA D'ÁGUA COM ESPESSURA DE 2 ATÉ 5 MM E DIÂMETRO DE 75 MM. AF_06/2021</t>
  </si>
  <si>
    <t>FURO EM CAIXA D'ÁGUA COM ESPESSURA DE 6 ATÉ 8 MM E DIÂMETRO DE 75 MM. AF_06/2021</t>
  </si>
  <si>
    <t>FURO EM CAIXA D'ÁGUA COM ESPESSURA DE 2 ATÉ 5 MM E DIÂMETRO DE 100 MM. AF_06/2021</t>
  </si>
  <si>
    <t>FURO EM CAIXA D'ÁGUA COM ESPESSURA DE 6 ATÉ 8 MM E DIÂMETRO DE 100 MM. AF_06/2021</t>
  </si>
  <si>
    <t>CAIXA D´ÁGUA EM POLIETILENO, 500 LITROS - FORNECIMENTO E INSTALAÇÃO. AF_06/2021</t>
  </si>
  <si>
    <t>CAIXA D´ÁGUA EM POLIETILENO, 750 LITROS - FORNECIMENTO E INSTALAÇÃO. AF_06/2021</t>
  </si>
  <si>
    <t>CAIXA D´ÁGUA EM POLIETILENO, 1000 LITROS - FORNECIMENTO E INSTALAÇÃO. AF_06/2021</t>
  </si>
  <si>
    <t>CAIXA D´ÁGUA EM POLIETILENO, 1500 LITROS - FORNECIMENTO E INSTALAÇÃO. AF_06/2021</t>
  </si>
  <si>
    <t>CAIXA D´ÁGUA EM POLIETILENO, 2000 LITROS - FORNECIMENTO E INSTALAÇÃO. AF_06/2021</t>
  </si>
  <si>
    <t>CAIXA D´ÁGUA EM POLIÉSTER REFORÇADO COM FIBRA DE VIDRO, 500 LITROS - FORNECIMENTO E INSTALAÇÃO. AF_06/2021</t>
  </si>
  <si>
    <t>CAIXA D´ÁGUA EM POLIÉSTER REFORÇADO COM FIBRA DE VIDRO, 1000 LITROS - FORNECIMENTO E INSTALAÇÃO. AF_06/2021</t>
  </si>
  <si>
    <t>CAIXA D´ÁGUA EM POLIÉSTER REFORÇADO COM FIBRA DE VIDRO, 1500 LITROS - FORNECIMENTO E INSTALAÇÃO. AF_06/2021</t>
  </si>
  <si>
    <t>CAIXA D´ÁGUA EM POLIÉSTER REFORÇADO COM FIBRA DE VIDRO, 2000 LITROS - FORNECIMENTO E INSTALAÇÃO. AF_06/2021</t>
  </si>
  <si>
    <t>CAIXA D´ÁGUA EM POLIÉSTER REFORÇADO COM FIBRA DE VIDRO, 5000 LITROS - FORNECIMENTO E INSTALAÇÃO. AF_06/2021</t>
  </si>
  <si>
    <t>CAIXA D´ÁGUA EM POLIÉSTER REFORÇADO COM FIBRA DE VIDRO, 10000 LITROS - FORNECIMENTO E INSTALAÇÃO. AF_06/2021</t>
  </si>
  <si>
    <t>CAIXA D´ÁGUA EM POLIETILENO, 500 LITROS (INCLUSOS TUBOS, CONEXÕES E TORNEIRA DE BÓIA) - FORNECIMENTO E INSTALAÇÃO. AF_06/2021</t>
  </si>
  <si>
    <t>CAIXA D´ÁGUA EM POLIETILENO, 1000 LITROS (INCLUSOS TUBOS, CONEXÕES E TORNEIRA DE BÓIA) - FORNECIMENTO E INSTALAÇÃO. AF_06/2021</t>
  </si>
  <si>
    <t>KIT CAVALETE PARA MEDIÇÃO DE ÁGUA - ENTRADA PRINCIPAL, EM AÇO GALVANIZADO DN 25 (1 )   FORNECIMENTO E INSTALAÇÃO (EXCLUSIVE HIDRÔMETRO). AF_11/2016</t>
  </si>
  <si>
    <t>DESMONTE DE MATERIAL DE 3ª CATEGORIA (BLOCOS DE ROCHAS OU MATACOS), COM MARTELETE PNEUMÁTICO MANUAL  EXCLUSIVE CARGA E TRANSPORTE. AF_03/2021</t>
  </si>
  <si>
    <t>DESMONTE DE MATERIAL DE 3ª CATEGORIA (BLOCOS DE ROCHAS OU MATACOS), EM VALA, COM MARTELETE PNEUMÁTICO MANUAL   EXCLUSIVE RETIRADA, CARGA E TRANSPORTE. AF_03/2021</t>
  </si>
  <si>
    <t>RETIRADA DE MATERIAL DE 3ª CATEGORIA (APÓS ESCAVAÇÃO/DESMONTE) EM VALAS, COM ESCAVADEIRA HIDRÁULICA - EXCLUSIVE CARGA E TRANSPORTE. AF_03/2021</t>
  </si>
  <si>
    <t>RETIRADA DE MATERIAL DE 3ª CATEGORIA (APÓS ESCAVAÇÃO/DESMONTE) EM VALAS, COM RETROESCAVADEIRA - EXCLUSIVE CARGA E TRANSPORTE. AF_03/2021</t>
  </si>
  <si>
    <t>ESCAVAÇÃO MECANIZADA DE VALA COM PROF. MAIOR QUE 4,5 M ATÉ 6,0 M (MÉDIA ENTRE MONTANTE E JUSANTE/UMA COMPOSIÇÃO POR TRECHO), COM ESCAVADEIRA HIDRÁULICA (0,8 M3/111 HP),LARG. MENOR QUE 1,5 M, EM SOLO DE MOLE, EM LOCAIS COM ALTO NÍVEL DE INTERFERÊNCIA. AF_02/2021</t>
  </si>
  <si>
    <t>RECOMPOSIÇÃO DE REVESTIMENTO EM CONCRETO ASFÁLTICO (USINAGEM PRÓPRIA), PARA O FECHAMENTO DE VALAS - INCLUSO DEMOLIÇÃO DO PAVIMENTO. AF_12/2020</t>
  </si>
  <si>
    <t>RECOMPOSIÇÃO DE REVESTIMENTO EM PRÉ MISTURADO A FRIO (USINAGEM PRÓPRIA), PARA FECHAMENTO DE VALAS - INCLUSO DEMOLIÇÃO DO PAVIMENTO. AF_12/2020</t>
  </si>
  <si>
    <t>RECOMPOSIÇÃO DE PAVIMENTOS EM PEDRA POLIÉDRICA, REJUNTAMENTO COM PÓ DE PEDRA, COM REAPROVEITAMENTO DAS PEDRAS POLIÉDRICAS PARA O FECHAMENTO DE VALAS - INCLUSO RETIRADA E COLOCAÇÃO DO MATERIAL. AF_12/2020</t>
  </si>
  <si>
    <t>RECOMPOSIÇÃO DE PAVIMENTO EM PEDRAS POLIÉDRICAS, REJUNTAMENTO COM PEDRISCO E EMULSÃO ASFÁLTICA COM REAPROVEITAMENTO DAS PEDRAS POLIÉDRICAS, PARA O FECHAMENTO DE VALAS - INCLUSO RETIRADA E COLOCAÇÃO DO MATERIAL. AF_12/2020</t>
  </si>
  <si>
    <t>RECOMPOSIÇÃO DE PAVIMENTO EM PEDRAS POLIÉDRICAS, REJUNTAMENTO COM ARGAMASSA, COM REAPROVEITAMENTO DAS PEDRAS POLIÉDRICAS, PARA O FECHAMENTO DE VALAS - INCLUSO RETIRADA E COLOCAÇÃO DO MATERIAL. AF_12/2020</t>
  </si>
  <si>
    <t>RECOMPOSIÇÃO DE PAVIMENTO EM PARALELEPÍPEDOS, REJUNTAMENTO COM PÓ DE PEDRA, COM REAPROVEITAMENTO DOS PARALELEPÍPEDOS, PARA O FECHAMENTO DE VALAS - INCLUSO RETIRADA E COLOCAÇÃO DO MATERIAL. AF_12/2020</t>
  </si>
  <si>
    <t>RECOMPOSIÇÃO DE PAVIMENTO EM PARALELEPÍPEDOS, REJUNTAMENTO COM PEDRISCO E EMULSÃO ASFÁLTICA, COM REAPROVEITAMENTO DOS PARALELEPÍPEDOS, PARA O FECHAMENTO DE VALAS - INCLUSO RETIRADA E COLOCAÇÃO DO MATERIAL. AF_12/2020</t>
  </si>
  <si>
    <t>RECOMPOSIÇÃO DE PAVIMENTO EM PARALELEPÍPEDOS, REJUNTAMENTO COM ARGAMASSA, COM REAPROVEITAMENTO DOS PARALELEPÍPEDOS, PARA O FECHAMENTO DE VALAS - INCLUSO RETIRADA E COLOCAÇÃO DO MATERIAL. AF_12/2020</t>
  </si>
  <si>
    <t>RECOMPOSIÇÃO DE PAVIMENTO EM PISO INTERTRAVADO SEXTAVADO, COM REAPROVEITAMENTO DOS BLOCOS SEXTAVADO, PARA O FECHAMENTO DE VALAS - INCLUSO RETIRADA E COLOCAÇÃO DO MATERIAL. AF_12/2020</t>
  </si>
  <si>
    <t>RECOMPOSIÇÃO DE PAVIMENTO EM PISO INTERTRAVADO, COM REAPROVEITAMENTO DOS BLOCOS INTERTRAVADOS, PARA O FECHAMENTO DE VALAS - INCLUSO RETIRADA E COLOCAÇÃO DO MATERIAL. AF_12/2020</t>
  </si>
  <si>
    <t>RECOMPOSIÇÃO DE BASE E OU SUB-BASE PARA REMENDO PROFUNDO DE SOLOS DE COMPORTAMENTO LATERÍTICO (ARENOSO) - INCLUSO RETIRADA E COLOCAÇÃO DO MATERIAL. AF_12/2020</t>
  </si>
  <si>
    <t>RECOMPOSIÇÃO DE BASE E OU SUB-BASE PARA REMENDO PROFUNDO DE SOLO MELHORADO COM CIMENTO (TEOR DE 2%) - INCLUSO RETIRADA E COLOCAÇÃO DO MATERIAL. AF_12/2020</t>
  </si>
  <si>
    <t>RECOMPOSIÇÃO DE BASE E OU SUB-BASE PARA REMENDO PROFUNDO DE SOLO MELHORADO COM CIMENTO (TEOR DE 4%) - INCLUSO RETIRADA E COLOCAÇÃO DO MATERIAL. AF_12/2020</t>
  </si>
  <si>
    <t>RECOMPOSIÇÃO DE BASE E OU SUB-BASE PARA REMENDO PROFUNDO DE SOLO COM CIMENTO (TEOR DE 6%) - INCLUSO RETIRADA E COLOCAÇÃO DO MATERIAL. AF_12/2020</t>
  </si>
  <si>
    <t>RECOMPOSIÇÃO DE BASE E OU SUB-BASE PARA REMENDO PROFUNDO DE SOLO COM CIMENTO (TEOR DE 8%) - INCLUSO RETIRADA E COLOCAÇÃO DO MATERIAL. AF_12/2020</t>
  </si>
  <si>
    <t>RECOMPOSIÇÃO DE BASE E OU SUB-BASE PARA REMENDO PROFUNDO DE SOLO BRITA (40/60) - INCLUSO RETIRADA E COLOCAÇÃO DO MATERIAL. AF_12/2020</t>
  </si>
  <si>
    <t>RECOMPOSIÇÃO DE BASE E OU SUB-BASE PARA REMENDO PROFUNDO DE SOLO BRITA (50/50) - INCLUSO RETIRADA E COLOCAÇÃO DO MATERIAL. AF_12/2020</t>
  </si>
  <si>
    <t>RECOMPOSIÇÃO DE BASE E OU SUB-BASE PARA REMENDO PROFUNDO DE SOLO BRITA (60/40) COM CIMENTO (TEOR DE 4%) - INCLUSO RETIRADA E COLOCAÇÃO DO MATERIAL. AF_12/2020</t>
  </si>
  <si>
    <t>RECOMPOSIÇÃO DE BASE E OU SUB-BASE PARA REMENDO PROFUNDO DE SOLO BRITA (60/40) COM CIMENTO (TEOR DE 6%) - INCLUSO RETIRADA E COLOCAÇÃO DO MATERIAL. AF_12/2020</t>
  </si>
  <si>
    <t>RECOMPOSIÇÃO DE BASE E OU SUB-BASE PARA REMENDO PROFUNDO DE SOLO BRITA (60/40) COM CIMENTO (TEOR DE 8%) - INCLUSO RETIRADA E COLOCAÇÃO DO MATERIAL. AF_12/2020</t>
  </si>
  <si>
    <t>RECOMPOSIÇÃO DE BASE E OU SUB-BASE PARA REMENDO PROFUNDO DE SOLO BRITA (50/50) COM CIMENTO (TEOR DE 4%) - INCLUSO RETIRADA E COLOCAÇÃO DO MATERIAL. AF_12/2020</t>
  </si>
  <si>
    <t>RECOMPOSIÇÃO DE BASE E OU SUB-BASE PARA REMENDO PROFUNDO DE SOLO BRITA (50/50) COM CIMENTO (TEOR DE 6%) - INCLUSO RETIRADA E COLOCAÇÃO DO MATERIAL. AF_12/2020</t>
  </si>
  <si>
    <t>RECOMPOSIÇÃO DE BASE E OU SUB-BASE PARA REMENDO PROFUNDO DE SOLO BRITA (50/50) COM CIMENTO (TEOR DE 8%) - INCLUSO RETIRADA E COLOCAÇÃO DO MATERIAL. AF_12/2020</t>
  </si>
  <si>
    <t>RECOMPOSIÇÃO DE BASE E OU SUB-BASE PARA REMENDO PROFUNDO DE BRITA GRADUADA SIMPLES - INCLUSO RETIRADA E COLOCAÇÃO DO MATERIAL. AF_12/2020</t>
  </si>
  <si>
    <t>RECOMPOSIÇÃO DE BASE E OU SUB-BASE PARA FECHAMENTO DE VALAS DE SOLOS DE COMPORTAMENTO LATERÍTICO (ARENOSO) - INCLUSO RETIRADA E COLOCAÇÃO DO MATERIAL. AF_12/2020</t>
  </si>
  <si>
    <t>RECOMPOSIÇÃO DE BASE E OU SUB-BASE PARA FECHAMENTO DE VALAS DE SOLO MELHORADO COM CIMENTO (TEOR DE 2%) - INCLUSO RETIRADA E COLOCAÇÃO DO MATERIAL. AF_12/2020</t>
  </si>
  <si>
    <t>RECOMPOSIÇÃO DE BASE E OU SUB-BASE PARA FECHAMENTO DE VALAS DE SOLO MELHORADO COM CIMENTO (TEOR DE 4%) - INCLUSO RETIRADA E COLOCAÇÃO DO MATERIAL. AF_12/2020</t>
  </si>
  <si>
    <t>RECOMPOSIÇÃO DE BASE E OU SUB-BASE PARA FECHAMENTO DE VALAS DE SOLO COM CIMENTO (TEOR DE 6%) - INCLUSO RETIRADA E COLOCAÇÃO DO MATERIAL. AF_12/2020</t>
  </si>
  <si>
    <t>RECOMPOSIÇÃO DE BASE E OU SUB-BASE PARA FECHAMENTO DE VALAS DE SOLO COM CIMENTO (TEOR DE 8%) - INCLUSO RETIRADA E COLOCAÇÃO DO MATERIAL. AF_12/2020</t>
  </si>
  <si>
    <t>RECOMPOSIÇÃO DE BASE E OU SUB-BASE PARA FECHAMENTO DE VALAS DE SOLO BRITA (40/60) - INCLUSO RETIRADA E COLOCAÇÃO DO MATERIAL. AF_12/2020</t>
  </si>
  <si>
    <t>RECOMPOSIÇÃO DE BASE E OU SUB-BASE PARA FECHAMENTO DE VALAS DE SOLO BRITA (50/50) - INCLUSO RETIRADA E COLOCAÇÃO DO MATERIAL. AF_12/2020</t>
  </si>
  <si>
    <t>RECOMPOSIÇÃO DE BASE E OU SUB-BASE PARA FECHAMENTO DE VALAS DE SOLO BRITA (60/40) COM CIMENTO (TEOR DE 4%) - INCLUSO RETIRADA E COLOCAÇÃO DO MATERIAL. AF_12/2020</t>
  </si>
  <si>
    <t>RECOMPOSIÇÃO DE BASE E OU SUB-BASE PARA FECHAMENTO DE VALAS DE SOLO BRITA (60/40) COM CIMENTO (TEOR DE 6%) - INCLUSO RETIRADA E COLOCAÇÃO DO MATERIAL. AF_12/2020</t>
  </si>
  <si>
    <t>RECOMPOSIÇÃO DE BASE E OU SUB-BASE PARA FECHAMENTO DE VALAS DE SOLO BRITA (60/40) COM CIMENTO (TEOR DE 8%) - INCLUSO RETIRADA E COLOCAÇÃO DO MATERIAL. AF_12/2020</t>
  </si>
  <si>
    <t>RECOMPOSIÇÃO DE BASE E OU SUB-BASE PARA FECHAMENTO DE VALAS DE SOLO BRITA (50/50) COM CIMENTO (TEOR DE 4%) - INCLUSO RETIRADA E COLOCAÇÃO DO MATERIAL. AF_12/2020</t>
  </si>
  <si>
    <t>RECOMPOSIÇÃO DE BASE E OU SUB-BASE PARA FECHAMENTO DE VALAS DE SOLO BRITA (50/50) COM CIMENTO (TEOR DE 6%) - INCLUSO RETIRADA E COLOCAÇÃO DO MATERIAL. AF_12/2020</t>
  </si>
  <si>
    <t>RECOMPOSIÇÃO DE BASE E OU SUB-BASE PARA FECHAMENTO DE VALAS DE SOLO BRITA (50/50) COM CIMENTO (TEOR DE 8%) - INCLUSO RETIRADA E COLOCAÇÃO DO MATERIAL. AF_12/2020</t>
  </si>
  <si>
    <t>RECOMPOSIÇÃO DE BASE E OU SUB-BASE PARA FECHAMENTO DE VALAS DE BRITA GRADUADA SIMPLES - INCLUSO RETIRADA E COLOCAÇÃO DO MATERIAL. AF_12/2020</t>
  </si>
  <si>
    <t>REASSENTAMENTO DE PARALELEPÍPEDOS, REJUNTAMENTO COM PÓ DE PEDRA, COM REAPROVEITAMENTO DOS PARALELEPÍPEDOS - INCLUSO RETIRADA E COLOCAÇÃO DO MATERIAL. AF_12/2020</t>
  </si>
  <si>
    <t>REASSENTAMENTO DE PARALELEPÍPEDOS, REJUNTAMENTO COM PEDRISCO E EMULSÃO ASFÁLTICA, COM REAPROVEITAMENTO DOS PARALELEPÍPEDOS - INCLUSO RETIRADA E COLOCAÇÃO DO MATERIAL. AF_12/2020_P</t>
  </si>
  <si>
    <t>REASSENTAMENTO DE PARALELEPÍPEDOS, REJUNTAMENTO COM ARGAMASSA, COM REAPROVEITAMENTO DOS PARALELEPÍPEDOS - INCLUSO RETIRADA E COLOCAÇÃO DO MATERIAL. AF_12/2020</t>
  </si>
  <si>
    <t>REASSENTAMENTO DE PEDRAS POLIÉDRICAS, REJUNTAMENTO COM PÓ DE PEDRA, COM REAPROVEITAMENTO DAS PEDRAS POLIÉDRICAS - INCLUSO RETIRADA E COLOCAÇÃO DO MATERIAL.  AF_12/2020</t>
  </si>
  <si>
    <t>REASSENTAMENTO DE PEDRAS POLIÉDRICAS, REJUNTAMENTO COM PEDRISCO E EMULSÃO ASFÁLTICA, COM REAPROVEITAMENTO DAS PEDRAS POLIÉDRICAS - INCLUSO RETIRADA E COLOCAÇÃO DO MATERIAL. AF_12/2020_P</t>
  </si>
  <si>
    <t>REASSENTAMENTO DE PEDRAS POLIÉDRICAS, REJUNTAMENTO COM ARGAMASSA, COM REAPROVEITAMENTO DAS PEDRAS POLIÉDRICAS - INCLUSO RETIRADA E COLOCAÇÃO DO MATERIAL. AF_12/2020</t>
  </si>
  <si>
    <t>REASSENTAMENTO DE BLOCOS PISOGRAMA PARA PISO INTERTRAVADO, COM REAPROVEITAMENTO DOS BLOCOS PISOGRAMA - INCLUSO RETIRADA E COLOCAÇÃO DO MATERIAL. AF_12/2020</t>
  </si>
  <si>
    <t>REASSENTAMENTO DE BLOCOS SEXTAVADO PARA PISO INTERTRAVADO, ESPESSURA DE 6 CM, EM CALÇADA, COM REAPROVEITAMENTO DOS BLOCOS SEXTAVADOS - INCLUSO RETIRADA E COLOCAÇÃO DO MATERIAL. AF_12/2020</t>
  </si>
  <si>
    <t>REASSENTAMENTO DE BLOCOS SEXTAVADO PARA PISO INTERTRAVADO, ESPESSURA DE 6 CM, EM VIA/ESTACIONAMENTO, COM REAPROVEITAMENTO DOS BLOCOS SEXTAVADO - INCLUSO RETIRADA E COLOCAÇÃO DO MATERIAL. AF_12/2020</t>
  </si>
  <si>
    <t>REASSENTAMENTO DE BLOCOS SEXTAVADO PARA PISO INTERTRAVADO, ESPESSURA DE 8 CM, EM VIA/ESTACIONAMENTO, COM REAPROVEITAMENTO DOS BLOCOS SEXTAVADO - INCLUSO RETIRADA E COLOCAÇÃO DO MATERIAL. AF_12/2020</t>
  </si>
  <si>
    <t>REASSENTAMENTO DE BLOCOS SEXTAVADO PARA PISO INTERTRAVADO, ESPESSURA DE 10 CM, EM VIA/ESTACIONAMENTO, COM REAPROVEITAMENTO DOS BLOCOS SEXTAVADO - INCLUSO RETIRADA E COLOCAÇÃO DO MATERIAL. AF_12/2020</t>
  </si>
  <si>
    <t>REASSENTAMENTO DE BLOCOS RETANGULAR PARA PISO INTERTRAVADO, ESPESSURA DE 4  CM, EM CALÇADA, COM REAPROVEITAMENTO DOS BLOCOS RETANGULAR - INCLUSO RETIRADA E COLOCAÇÃO DO MATERIAL. AF_12/2020</t>
  </si>
  <si>
    <t>REASSENTAMENTO DE BLOCOS RETANGULAR PARA PISO INTERTRAVADO, ESPESSURA DE 6 CM, EM CALÇADA, COM REAPROVEITAMENTO DOS BLOCOS RETANGULAR - INCLUSO RETIRADA E COLOCAÇÃO DO MATERIAL. AF_12/2020</t>
  </si>
  <si>
    <t>REASSENTAMENTO DE BLOCOS RETANGULAR PARA PISO INTERTRAVADO, ESPESSURA DE 6 CM, EM VIA/ESTACIONAMENTO, COM REAPROVEITAMENTO DOS BLOCOS RETANGULAR - INCLUSO RETIRADA E COLOCAÇÃO DO MATERIAL. AF_12/2020</t>
  </si>
  <si>
    <t>REASSENTAMENTO DE BLOCOS RETANGULAR PARA PISO INTERTRAVADO, ESPESSURA DE 8 CM, EM VIA/ESTACIONAMENTO, COM REAPROVEITAMENTO DOS BLOCOS RETANGULAR - INCLUSO RETIRADA E COLOCAÇÃO DO MATERIAL. AF_12/2020</t>
  </si>
  <si>
    <t>REASSENTAMENTO DE BLOCOS RETANGULAR PARA PISO INTERTRAVADO, ESPESSURA DE 10 CM, EM VIA/ESTACIONAMENTO, COM REAPROVEITAMENTO DOS BLOCOS RETANGULAR - INCLUSO RETIRADA E COLOCAÇÃO DO MATERIAL. AF_12/2020</t>
  </si>
  <si>
    <t>REASSENTAMENTO DE BLOCOS 16 FACES PARA PISO INTERTRAVADO, ESPESSURA DE 4  CM, EM CALÇADA, COM REAPROVEITAMENTO DOS BLOCOS 16 FACES - INCLUSO RETIRADA E COLOCAÇÃO DO MATERIAL. AF_12/2020</t>
  </si>
  <si>
    <t>REASSENTAMENTO DE BLOCOS 16 FACES PARA PISO INTERTRAVADO, ESPESSURA DE 6 CM, EM CALÇADA, COM REAPROVEITAMENTO DOS BLOCOS 16 FACES - INCLUSO RETIRADA E COLOCAÇÃO DO MATERIAL. AF_12/2020</t>
  </si>
  <si>
    <t>REASSENTAMENTO DE BLOCOS 16 FACES PARA PISO INTERTRAVADO, ESPESSURA DE 6 CM, EM VIA/ESTACIONAMENTO, COM REAPROVEITAMENTO DOS BLOCOS 16 FACES - INCLUSO RETIRADA E COLOCAÇÃO DO MATERIAL. AF_12/2020</t>
  </si>
  <si>
    <t>REASSENTAMENTO DE BLOCOS 16 FACES PARA PISO INTERTRAVADO, ESPESSURA DE 8 CM, EM VIA/ESTACIONAMENTO, COM REAPROVEITAMENTO DOS BLOCOS 16 FACES - INCLUSO RETIRADA E COLOCAÇÃO DO MATERIAL. AF_12/2020</t>
  </si>
  <si>
    <t>REASSENTAMENTO DE BLOCOS 16 FACES PARA PISO INTERTRAVADO, ESPESSURA DE 10 CM, EM VIA/ESTACIONAMENTO, COM REAPROVEITAMENTO DOS BLOCOS 16 FACES - INCLUSO RETIRADA E COLOCAÇÃO DO MATERIAL. AF_12/2020</t>
  </si>
  <si>
    <t>RECOMPOSIÇÃO DE REVESTIMENTO EM CONCRETO ASFÁLTICO (AQUISIÇÃO EM USINA), PARA O FECHAMENTO DE VALAS - INCLUSO DEMOLIÇÃO DO PAVIMENTO. AF_12/2020</t>
  </si>
  <si>
    <t>PINTURA COM TINTA ALQUÍDICA DE FUNDO (TIPO ZARCÃO) PULVERIZADA SOBRE PERFIL METÁLICO EXECUTADO EM FÁBRICA (POR DEMÃO). AF_01/2020_P</t>
  </si>
  <si>
    <t>PINTURA COM TINTA ALQUÍDICA DE FUNDO (TIPO ZARCÃO) PULVERIZADA SOBRE SUPERFÍCIES METÁLICAS (EXCETO PERFIL) EXECUTADO EM OBRA (POR DEMÃO). AF_01/2020_P</t>
  </si>
  <si>
    <t>PINTURA COM TINTA ALQUÍDICA DE FUNDO E ACABAMENTO (ESMALTE SINTÉTICO GRAFITE) PULVERIZADA SOBRE PERFIL METÁLICO EXECUTADO EM FÁBRICA (POR DEMÃO). AF_01/2020_P</t>
  </si>
  <si>
    <t>PINTURA COM TINTA ALQUÍDICA DE FUNDO E ACABAMENTO (ESMALTE SINTÉTICO GRAFITE) PULVERIZADA SOBRE SUPERFÍCIES METÁLICAS (EXCETO PERFIL) EXECUTADO EM OBRA (POR DEMÃO). AF_01/2020_P</t>
  </si>
  <si>
    <t>PINTURA COM TINTA EPOXÍDICA DE FUNDO PULVERIZADA SOBRE PERFIL METÁLICO EXECUTADO EM FÁBRICA (POR DEMÃO). AF_01/2020_P</t>
  </si>
  <si>
    <t>PINTURA COM TINTA EPOXÍDICA DE ACABAMENTO PULVERIZADA SOBRE PERFIL METÁLICO EXECUTADO EM FÁBRICA (POR DEMÃO). AF_01/2020_P</t>
  </si>
  <si>
    <t>PINTURA COM TINTA ACRÍLICA DE FUNDO PULVERIZADA SOBRE SUPERFÍCIES METÁLICAS (EXCETO PERFIL) EXECUTADO EM OBRA (POR DEMÃO). AF_01/2020_P</t>
  </si>
  <si>
    <t>PINTURA COM TINTA ACRÍLICA DE ACABAMENTO PULVERIZADA SOBRE SUPERFÍCIES METÁLICAS (EXCETO PERFIL) EXECUTADO EM OBRA (POR DEMÃO). AF_01/2020_P</t>
  </si>
  <si>
    <t>PINTURA COM TINTA ALQUÍDICA DE ACABAMENTO (ESMALTE SINTÉTICO ACETINADO) PULVERIZADA SOBRE PERFIL METÁLICO EXECUTADO EM FÁBRICA (POR DEMÃO). AF_01/2020_P</t>
  </si>
  <si>
    <t>PINTURA COM TINTA ALQUÍDICA DE ACABAMENTO (ESMALTE SINTÉTICO ACETINADO) PULVERIZADA SOBRE SUPERFÍCIES METÁLICAS (EXCETO PERFIL) EXECUTADO EM OBRA (POR DEMÃO). AF_01/2020_P</t>
  </si>
  <si>
    <t>PINTURA COM TINTA ALQUÍDICA DE ACABAMENTO (ESMALTE SINTÉTICO BRILHANTE) PULVERIZADA SOBRE PERFIL METÁLICO EXECUTADO EM FÁBRICA  (POR DEMÃO). AF_01/2020_P</t>
  </si>
  <si>
    <t>PINTURA COM TINTA ALQUÍDICA DE ACABAMENTO (ESMALTE SINTÉTICO BRILHANTE) PULVERIZADA SOBRE SUPERFÍCIES METÁLICAS (EXCETO PERFIL) EXECUTADO EM OBRA  (POR DEMÃO). AF_01/2020_P</t>
  </si>
  <si>
    <t>PINTURA COM TINTA ALQUÍDICA DE ACABAMENTO (ESMALTE SINTÉTICO FOSCO) PULVERIZADA SOBRE PERFIL METÁLICO EXECUTADO EM FÁBRICA (POR DEMÃO). AF_01/2020_P</t>
  </si>
  <si>
    <t>PINTURA COM TINTA ALQUÍDICA DE ACABAMENTO (ESMALTE SINTÉTICO FOSCO) PULVERIZADA SOBRE SUPERFÍCIES METÁLICAS (EXCETO PERFIL) EXECUTADO EM OBRA (POR DEMÃO). AF_01/2020_P</t>
  </si>
  <si>
    <t>PINTURA COM TINTA EPOXÍDICA DE ACABAMENTO PULVERIZADA SOBRE PERFIL METÁLICO EXECUTADO EM FÁBRICA (02 DEMÃOS). AF_01/2020_P</t>
  </si>
  <si>
    <t>PINTURA COM TINTA ACRÍLICA DE ACABAMENTO PULVERIZADA SOBRE SUPERFÍCIES METÁLICAS (EXCETO PERFIL) EXECUTADO EM OBRA (02 DEMÃOS). AF_01/2020_P</t>
  </si>
  <si>
    <t>PINTURA COM TINTA ALQUÍDICA DE ACABAMENTO (ESMALTE SINTÉTICO ACETINADO) PULVERIZADA SOBRE SUPERFÍCIES METÁLICAS (EXCETO PERFIL) EXECUTADO EM OBRA (02 DEMÃOS). AF_01/2020_P</t>
  </si>
  <si>
    <t>PINTURA COM TINTA ALQUÍDICA DE ACABAMENTO (ESMALTE SINTÉTICO BRILHANTE) PULVERIZADA SOBRE SUPERFÍCIES METÁLICAS (EXCETO PERFIL) EXECUTADO EM OBRA (02 DEMÃOS). AF_01/2020_P</t>
  </si>
  <si>
    <t>PINTURA COM TINTA ALQUÍDICA DE ACABAMENTO (ESMALTE SINTÉTICO FOSCO) PULVERIZADA SOBRE SUPERFÍCIES METÁLICAS (EXCETO PERFIL) EXECUTADO EM OBRA (02 DEMÃOS). AF_01/2020_P</t>
  </si>
  <si>
    <t>PREPARO DO PISO CIMENTADO PARA PINTURA - LIXAMENTO E LIMPEZA. AF_05/2021</t>
  </si>
  <si>
    <t>PINTURA HIDROFUGANTE COM SILICONE, APLICAÇÃO MANUAL, 2 DEMÃOS. AF_05/2021</t>
  </si>
  <si>
    <t>PINTURA DE PISO COM TINTA ACRÍLICA, APLICAÇÃO MANUAL, 2 DEMÃOS, INCLUSO FUNDO PREPARADOR. AF_05/2021</t>
  </si>
  <si>
    <t>PINTURA DE PISO COM TINTA ACRÍLICA, APLICAÇÃO MANUAL, 3 DEMÃOS, INCLUSO FUNDO PREPARADOR. AF_05/2021</t>
  </si>
  <si>
    <t>PINTURA DE PISO COM TINTA ACRÍLICA, APLICAÇÃO MECÂNICA, 2 DEMÃOS, INCLUSO FUNDO PREPARADOR. AF_05/2021</t>
  </si>
  <si>
    <t>PINTURA DE PISO COM TINTA EPÓXI, APLICAÇÃO MANUAL, 2 DEMÃOS, INCLUSO PRIMER EPÓXI. AF_05/2021</t>
  </si>
  <si>
    <t>PINTURA DE PISO COM TINTA EPÓXI, APLICAÇÃO MECÂNICA, 2 DEMÃOS. AF_05/2021</t>
  </si>
  <si>
    <t>PINTURA DE RODAPÉ COM TINTA EPÓXI, APLICAÇÃO MANUAL, 2 DEMÃOS, INCLUSÃO PRIMER EPÓXI. AF_05/2021</t>
  </si>
  <si>
    <t>PINTURA DE RODAPÉ EM PEDRA DECORATIVA COM VERNIZ DE POLIURETANO, APLICAÇÃO MANUAL, 3 DEMÃOS. AF_05/2021</t>
  </si>
  <si>
    <t>PINTURA DE MEIO-FIO COM TINTA BRANCA A BASE DE CAL (CAIAÇÃO). AF_05/2021</t>
  </si>
  <si>
    <t>ENCERAMENTO DE PISO EM MADEIRA. AF_05/2021</t>
  </si>
  <si>
    <t>PINTURA DE DEMARCAÇÃO DE VAGA COM TINTA ACRÍLICA, E = 10 CM, APLICAÇÃO MANUAL. AF_05/2021</t>
  </si>
  <si>
    <t>PINTURA DE FAIXA DE PEDESTRE OU ZEBRADA COM TINTA ACRÍLICA, E  = 30 CM, APLICAÇÃO MANUAL. AF_05/2021</t>
  </si>
  <si>
    <t>PINTURA DE DEMARCAÇÃO DE QUADRA POLIESPORTIVA COM TINTA ACRÍLICA, E = 5 CM, APLICAÇÃO MANUAL. AF_05/2021</t>
  </si>
  <si>
    <t>PINTURA DE DEMARCAÇÃO DE QUADRA POLIESPORTIVA COM BORRACHA CLORADA, E = 5 CM, APLICAÇÃO MANUAL. AF_05/2021</t>
  </si>
  <si>
    <t>PINTURA DE DEMARCAÇÃO DE QUADRA POLIESPORTIVA COM TINTA EPÓXI, E = 5 CM, APLICAÇÃO MANUAL. AF_05/2021</t>
  </si>
  <si>
    <t>PINTURA DE DEMARCAÇÃO DE VAGA COM TINTA EPÓXI, E = 10 CM, APLICAÇÃO MANUAL. AF_05/2021</t>
  </si>
  <si>
    <t>PINTURA DE FAIXA DE PEDESTRE OU ZEBRADA COM TINTA EPÓXI, E  = 30 CM, APLICAÇÃO MANUAL. AF_05/2021</t>
  </si>
  <si>
    <t>PINTURA DE FAIXA DE PEDESTRE OU ZEBRADA TINTA RETRORREFLETIVA A BASE DE RESINA ACRÍLICA COM MICROESFERAS DE VIDRO, E = 30 CM, APLICAÇÃO MANUAL. AF_05/2021</t>
  </si>
  <si>
    <t>PINTURA DE EIXO VIÁRIO SOBRE ASFALTO COM TINTA RETRORREFLETIVA A BASE DE RESINA ACRÍLICA COM MICROESFERAS DE VIDRO, APLICAÇÃO MECÂNICA COM DEMARCADORA AUTOPROPELIDA. AF_05/2021</t>
  </si>
  <si>
    <t>PINTURA DE SÍMBOLOS E TEXTOS COM TINTA ACRÍLICA, DEMARCAÇÃO COM FITA ADESIVA E APLICAÇÃO COM ROLO. AF_05/2021</t>
  </si>
  <si>
    <t>PINTURA DE SINALIZAÇÃO VERTICAL DE SEGURANÇA, FAIXAS AMARELA E PRETA, APLICAÇÃO MANUAL, 2 DEMÃOS. AF_05/2021</t>
  </si>
  <si>
    <t>CARGA, MANOBRA E DESCARGA MANUAL DE TUBOS PLÁSTICOS, DN 150 MM, EM CAMINHÃO CARROCERIA 9T. AF_06/2021</t>
  </si>
  <si>
    <t>ALAMBRADO PARA QUADRA POLIESPORTIVA, ESTRUTURADO POR TUBOS DE ACO GALVANIZADO, (MONTANTES COM DIAMETRO 2", TRAVESSAS E ESCORAS COM DIÂMETRO 1 ¼), COM TELA DE ARAME GALVANIZADO, FIO 14 BWG E MALHA QUADRADA 5X5CM (EXCETO MURETA). AF_03/2021</t>
  </si>
  <si>
    <t>ALAMBRADO PARA QUADRA POLIESPORTIVA, ESTRUTURADO POR TUBOS DE ACO GALVANIZADO, (MONTANTES COM DIAMETRO 2", TRAVESSAS E ESCORAS COM DIÂMETRO 1 ¼), COM TELA DE ARAME GALVANIZADO, FIO 12 BWG E MALHA QUADRADA 5X5CM (EXCETO MURETA). AF_03/2021</t>
  </si>
  <si>
    <t>ALAMBRADO PARA QUADRA POLIESPORTIVA, ESTRUTURADO POR TUBOS DE ACO GALVANIZADO, (MONTANTES COM DIAMETRO 2", TRAVESSAS E ESCORAS COM DIÂMETRO 1 ¼), COM TELA DE ARAME GALVANIZADO, FIO 10 BWG E MALHA QUADRADA 5X5CM (EXCETO MURETA). AF_03/2021</t>
  </si>
  <si>
    <t>7,74</t>
  </si>
  <si>
    <t>15,30</t>
  </si>
  <si>
    <t>17,53</t>
  </si>
  <si>
    <t>22,01</t>
  </si>
  <si>
    <t>24,28</t>
  </si>
  <si>
    <t>34,44</t>
  </si>
  <si>
    <t>39,15</t>
  </si>
  <si>
    <t>43,99</t>
  </si>
  <si>
    <t>48,88</t>
  </si>
  <si>
    <t>63,95</t>
  </si>
  <si>
    <t>6,56</t>
  </si>
  <si>
    <t>7,89</t>
  </si>
  <si>
    <t>10,65</t>
  </si>
  <si>
    <t>12,03</t>
  </si>
  <si>
    <t>13,40</t>
  </si>
  <si>
    <t>17,99</t>
  </si>
  <si>
    <t>23,83</t>
  </si>
  <si>
    <t>26,78</t>
  </si>
  <si>
    <t>29,75</t>
  </si>
  <si>
    <t>32,76</t>
  </si>
  <si>
    <t>37,32</t>
  </si>
  <si>
    <t>42,36</t>
  </si>
  <si>
    <t>47,40</t>
  </si>
  <si>
    <t>57,51</t>
  </si>
  <si>
    <t>67,63</t>
  </si>
  <si>
    <t>77,72</t>
  </si>
  <si>
    <t>87,82</t>
  </si>
  <si>
    <t>101,31</t>
  </si>
  <si>
    <t>111,78</t>
  </si>
  <si>
    <t>26,21</t>
  </si>
  <si>
    <t>30,37</t>
  </si>
  <si>
    <t>34,53</t>
  </si>
  <si>
    <t>38,71</t>
  </si>
  <si>
    <t>47,05</t>
  </si>
  <si>
    <t>55,40</t>
  </si>
  <si>
    <t>63,73</t>
  </si>
  <si>
    <t>72,07</t>
  </si>
  <si>
    <t>82,90</t>
  </si>
  <si>
    <t>91,50</t>
  </si>
  <si>
    <t>87,63</t>
  </si>
  <si>
    <t>130,07</t>
  </si>
  <si>
    <t>219,05</t>
  </si>
  <si>
    <t>351,09</t>
  </si>
  <si>
    <t>434,04</t>
  </si>
  <si>
    <t>562,03</t>
  </si>
  <si>
    <t>71,10</t>
  </si>
  <si>
    <t>113,26</t>
  </si>
  <si>
    <t>185,22</t>
  </si>
  <si>
    <t>256,17</t>
  </si>
  <si>
    <t>360,09</t>
  </si>
  <si>
    <t>419,69</t>
  </si>
  <si>
    <t>1.191,54</t>
  </si>
  <si>
    <t>22,87</t>
  </si>
  <si>
    <t>28,11</t>
  </si>
  <si>
    <t>33,38</t>
  </si>
  <si>
    <t>38,62</t>
  </si>
  <si>
    <t>43,85</t>
  </si>
  <si>
    <t>49,07</t>
  </si>
  <si>
    <t>59,54</t>
  </si>
  <si>
    <t>4,45</t>
  </si>
  <si>
    <t>5,05</t>
  </si>
  <si>
    <t>8,07</t>
  </si>
  <si>
    <t>14,28</t>
  </si>
  <si>
    <t>242,94</t>
  </si>
  <si>
    <t>287,73</t>
  </si>
  <si>
    <t>1.683,14</t>
  </si>
  <si>
    <t>24,34</t>
  </si>
  <si>
    <t>2.241,32</t>
  </si>
  <si>
    <t>36,51</t>
  </si>
  <si>
    <t>3.502,73</t>
  </si>
  <si>
    <t>42,30</t>
  </si>
  <si>
    <t>54,05</t>
  </si>
  <si>
    <t>96,15</t>
  </si>
  <si>
    <t>106,62</t>
  </si>
  <si>
    <t>122,35</t>
  </si>
  <si>
    <t>138,04</t>
  </si>
  <si>
    <t>169,43</t>
  </si>
  <si>
    <t>161,64</t>
  </si>
  <si>
    <t>173,99</t>
  </si>
  <si>
    <t>288,22</t>
  </si>
  <si>
    <t>11,87</t>
  </si>
  <si>
    <t>353,16</t>
  </si>
  <si>
    <t>14,07</t>
  </si>
  <si>
    <t>440,82</t>
  </si>
  <si>
    <t>470,24</t>
  </si>
  <si>
    <t>650,00</t>
  </si>
  <si>
    <t>20,25</t>
  </si>
  <si>
    <t>680,86</t>
  </si>
  <si>
    <t>22,47</t>
  </si>
  <si>
    <t>168,41</t>
  </si>
  <si>
    <t>182,43</t>
  </si>
  <si>
    <t>18,51</t>
  </si>
  <si>
    <t>298,68</t>
  </si>
  <si>
    <t>365,40</t>
  </si>
  <si>
    <t>26,57</t>
  </si>
  <si>
    <t>454,87</t>
  </si>
  <si>
    <t>30,41</t>
  </si>
  <si>
    <t>486,50</t>
  </si>
  <si>
    <t>34,52</t>
  </si>
  <si>
    <t>668,27</t>
  </si>
  <si>
    <t>38,52</t>
  </si>
  <si>
    <t>700,52</t>
  </si>
  <si>
    <t>116,75</t>
  </si>
  <si>
    <t>140,47</t>
  </si>
  <si>
    <t>204,10</t>
  </si>
  <si>
    <t>264,88</t>
  </si>
  <si>
    <t>318,53</t>
  </si>
  <si>
    <t>365,27</t>
  </si>
  <si>
    <t>384,31</t>
  </si>
  <si>
    <t>125,37</t>
  </si>
  <si>
    <t>151,13</t>
  </si>
  <si>
    <t>216,60</t>
  </si>
  <si>
    <t>279,40</t>
  </si>
  <si>
    <t>334,78</t>
  </si>
  <si>
    <t>383,32</t>
  </si>
  <si>
    <t>404,50</t>
  </si>
  <si>
    <t>34,84</t>
  </si>
  <si>
    <t>44,63</t>
  </si>
  <si>
    <t>54,27</t>
  </si>
  <si>
    <t>64,54</t>
  </si>
  <si>
    <t>74,66</t>
  </si>
  <si>
    <t>86,32</t>
  </si>
  <si>
    <t>98,46</t>
  </si>
  <si>
    <t>112,23</t>
  </si>
  <si>
    <t>546,81</t>
  </si>
  <si>
    <t>140,44</t>
  </si>
  <si>
    <t>777,77</t>
  </si>
  <si>
    <t>189,03</t>
  </si>
  <si>
    <t>41,58</t>
  </si>
  <si>
    <t>53,25</t>
  </si>
  <si>
    <t>64,93</t>
  </si>
  <si>
    <t>77,04</t>
  </si>
  <si>
    <t>89,18</t>
  </si>
  <si>
    <t>102,57</t>
  </si>
  <si>
    <t>116,51</t>
  </si>
  <si>
    <t>132,42</t>
  </si>
  <si>
    <t>570,64</t>
  </si>
  <si>
    <t>164,27</t>
  </si>
  <si>
    <t>807,09</t>
  </si>
  <si>
    <t>218,35</t>
  </si>
  <si>
    <t>98,05</t>
  </si>
  <si>
    <t>104,65</t>
  </si>
  <si>
    <t>73,28</t>
  </si>
  <si>
    <t>89,99</t>
  </si>
  <si>
    <t>122,03</t>
  </si>
  <si>
    <t>79,88</t>
  </si>
  <si>
    <t>98,43</t>
  </si>
  <si>
    <t>132,47</t>
  </si>
  <si>
    <t>11,79</t>
  </si>
  <si>
    <t>18,40</t>
  </si>
  <si>
    <t>22,81</t>
  </si>
  <si>
    <t>7,05</t>
  </si>
  <si>
    <t>11,49</t>
  </si>
  <si>
    <t>1.015,05</t>
  </si>
  <si>
    <t>1.032,92</t>
  </si>
  <si>
    <t>857,67</t>
  </si>
  <si>
    <t>858,90</t>
  </si>
  <si>
    <t>554,99</t>
  </si>
  <si>
    <t>541,56</t>
  </si>
  <si>
    <t>912,97</t>
  </si>
  <si>
    <t>905,86</t>
  </si>
  <si>
    <t>5.572,71</t>
  </si>
  <si>
    <t>8.513,65</t>
  </si>
  <si>
    <t>252,30</t>
  </si>
  <si>
    <t>405,66</t>
  </si>
  <si>
    <t>823,19</t>
  </si>
  <si>
    <t>1.075,62</t>
  </si>
  <si>
    <t>132,97</t>
  </si>
  <si>
    <t>135,99</t>
  </si>
  <si>
    <t>114,94</t>
  </si>
  <si>
    <t>117,09</t>
  </si>
  <si>
    <t>163,86</t>
  </si>
  <si>
    <t>214,76</t>
  </si>
  <si>
    <t>138,68</t>
  </si>
  <si>
    <t>178,53</t>
  </si>
  <si>
    <t>156,68</t>
  </si>
  <si>
    <t>161,08</t>
  </si>
  <si>
    <t>136,04</t>
  </si>
  <si>
    <t>138,70</t>
  </si>
  <si>
    <t>192,85</t>
  </si>
  <si>
    <t>256,51</t>
  </si>
  <si>
    <t>165,06</t>
  </si>
  <si>
    <t>216,80</t>
  </si>
  <si>
    <t>127,74</t>
  </si>
  <si>
    <t>122,51</t>
  </si>
  <si>
    <t>159,25</t>
  </si>
  <si>
    <t>4.776,95</t>
  </si>
  <si>
    <t>7.133,97</t>
  </si>
  <si>
    <t>162,21</t>
  </si>
  <si>
    <t>119,66</t>
  </si>
  <si>
    <t>110,77</t>
  </si>
  <si>
    <t>110,03</t>
  </si>
  <si>
    <t>146,81</t>
  </si>
  <si>
    <t>183,84</t>
  </si>
  <si>
    <t>139,69</t>
  </si>
  <si>
    <t>334,85</t>
  </si>
  <si>
    <t>8,62</t>
  </si>
  <si>
    <t>183,82</t>
  </si>
  <si>
    <t>199,42</t>
  </si>
  <si>
    <t>190,94</t>
  </si>
  <si>
    <t>495,56</t>
  </si>
  <si>
    <t>14,38</t>
  </si>
  <si>
    <t>109,49</t>
  </si>
  <si>
    <t>111,87</t>
  </si>
  <si>
    <t>94,75</t>
  </si>
  <si>
    <t>97,52</t>
  </si>
  <si>
    <t>140,52</t>
  </si>
  <si>
    <t>214,31</t>
  </si>
  <si>
    <t>27,96</t>
  </si>
  <si>
    <t>181,71</t>
  </si>
  <si>
    <t>187,00</t>
  </si>
  <si>
    <t>160,36</t>
  </si>
  <si>
    <t>183,32</t>
  </si>
  <si>
    <t>42,02</t>
  </si>
  <si>
    <t>178,13</t>
  </si>
  <si>
    <t>142,17</t>
  </si>
  <si>
    <t>168,99</t>
  </si>
  <si>
    <t>151,75</t>
  </si>
  <si>
    <t>136,58</t>
  </si>
  <si>
    <t>153,76</t>
  </si>
  <si>
    <t>120,19</t>
  </si>
  <si>
    <t>215,24</t>
  </si>
  <si>
    <t>81,25</t>
  </si>
  <si>
    <t>3,82</t>
  </si>
  <si>
    <t>5,83</t>
  </si>
  <si>
    <t>16,73</t>
  </si>
  <si>
    <t>161,37</t>
  </si>
  <si>
    <t>190,61</t>
  </si>
  <si>
    <t>2,19</t>
  </si>
  <si>
    <t>155,80</t>
  </si>
  <si>
    <t>146,59</t>
  </si>
  <si>
    <t>137,78</t>
  </si>
  <si>
    <t>506,74</t>
  </si>
  <si>
    <t>1.186,06</t>
  </si>
  <si>
    <t>1.028,75</t>
  </si>
  <si>
    <t>168,53</t>
  </si>
  <si>
    <t>168,11</t>
  </si>
  <si>
    <t>235,15</t>
  </si>
  <si>
    <t>259,87</t>
  </si>
  <si>
    <t>6,68</t>
  </si>
  <si>
    <t>126,50</t>
  </si>
  <si>
    <t>17,80</t>
  </si>
  <si>
    <t>9,51</t>
  </si>
  <si>
    <t>12,48</t>
  </si>
  <si>
    <t>22,52</t>
  </si>
  <si>
    <t>525,52</t>
  </si>
  <si>
    <t>304,15</t>
  </si>
  <si>
    <t>122,94</t>
  </si>
  <si>
    <t>93,90</t>
  </si>
  <si>
    <t>54,46</t>
  </si>
  <si>
    <t>140,73</t>
  </si>
  <si>
    <t>157,72</t>
  </si>
  <si>
    <t>72,16</t>
  </si>
  <si>
    <t>171,53</t>
  </si>
  <si>
    <t>9,28</t>
  </si>
  <si>
    <t>183,05</t>
  </si>
  <si>
    <t>160,77</t>
  </si>
  <si>
    <t>336,61</t>
  </si>
  <si>
    <t>0,20</t>
  </si>
  <si>
    <t>74,48</t>
  </si>
  <si>
    <t>68,23</t>
  </si>
  <si>
    <t>294,74</t>
  </si>
  <si>
    <t>14,57</t>
  </si>
  <si>
    <t>781,10</t>
  </si>
  <si>
    <t>8,99</t>
  </si>
  <si>
    <t>123,33</t>
  </si>
  <si>
    <t>23,87</t>
  </si>
  <si>
    <t>430,24</t>
  </si>
  <si>
    <t>178,39</t>
  </si>
  <si>
    <t>73,64</t>
  </si>
  <si>
    <t>53,73</t>
  </si>
  <si>
    <t>123,45</t>
  </si>
  <si>
    <t>2.376,20</t>
  </si>
  <si>
    <t>125,83</t>
  </si>
  <si>
    <t>234,81</t>
  </si>
  <si>
    <t>167,31</t>
  </si>
  <si>
    <t>131,58</t>
  </si>
  <si>
    <t>133,62</t>
  </si>
  <si>
    <t>26,33</t>
  </si>
  <si>
    <t>2,85</t>
  </si>
  <si>
    <t>9,16</t>
  </si>
  <si>
    <t>17,37</t>
  </si>
  <si>
    <t>156,99</t>
  </si>
  <si>
    <t>140,97</t>
  </si>
  <si>
    <t>195,91</t>
  </si>
  <si>
    <t>192,04</t>
  </si>
  <si>
    <t>209,59</t>
  </si>
  <si>
    <t>191,49</t>
  </si>
  <si>
    <t>145,02</t>
  </si>
  <si>
    <t>192,69</t>
  </si>
  <si>
    <t>145,45</t>
  </si>
  <si>
    <t>106,05</t>
  </si>
  <si>
    <t>73,37</t>
  </si>
  <si>
    <t>196,23</t>
  </si>
  <si>
    <t>464,88</t>
  </si>
  <si>
    <t>951,10</t>
  </si>
  <si>
    <t>17,82</t>
  </si>
  <si>
    <t>69,27</t>
  </si>
  <si>
    <t>52,84</t>
  </si>
  <si>
    <t>43,63</t>
  </si>
  <si>
    <t>0,21</t>
  </si>
  <si>
    <t>36,22</t>
  </si>
  <si>
    <t>129,33</t>
  </si>
  <si>
    <t>129,57</t>
  </si>
  <si>
    <t>44,03</t>
  </si>
  <si>
    <t>66,54</t>
  </si>
  <si>
    <t>66,79</t>
  </si>
  <si>
    <t>154,34</t>
  </si>
  <si>
    <t>48,81</t>
  </si>
  <si>
    <t>51,94</t>
  </si>
  <si>
    <t>51,96</t>
  </si>
  <si>
    <t>40,90</t>
  </si>
  <si>
    <t>37,28</t>
  </si>
  <si>
    <t>42,92</t>
  </si>
  <si>
    <t>71,00</t>
  </si>
  <si>
    <t>61,74</t>
  </si>
  <si>
    <t>76,00</t>
  </si>
  <si>
    <t>42,66</t>
  </si>
  <si>
    <t>56,42</t>
  </si>
  <si>
    <t>0,26</t>
  </si>
  <si>
    <t>41,74</t>
  </si>
  <si>
    <t>67,34</t>
  </si>
  <si>
    <t>6,48</t>
  </si>
  <si>
    <t>59,36</t>
  </si>
  <si>
    <t>73,99</t>
  </si>
  <si>
    <t>0,31</t>
  </si>
  <si>
    <t>4,36</t>
  </si>
  <si>
    <t>39,83</t>
  </si>
  <si>
    <t>167,73</t>
  </si>
  <si>
    <t>356,72</t>
  </si>
  <si>
    <t>313,41</t>
  </si>
  <si>
    <t>110,93</t>
  </si>
  <si>
    <t>86,08</t>
  </si>
  <si>
    <t>58,30</t>
  </si>
  <si>
    <t>0,44</t>
  </si>
  <si>
    <t>69,04</t>
  </si>
  <si>
    <t>3,77</t>
  </si>
  <si>
    <t>3,65</t>
  </si>
  <si>
    <t>3,92</t>
  </si>
  <si>
    <t>222,67</t>
  </si>
  <si>
    <t>129,31</t>
  </si>
  <si>
    <t>53,58</t>
  </si>
  <si>
    <t>4,98</t>
  </si>
  <si>
    <t>12,71</t>
  </si>
  <si>
    <t>5,93</t>
  </si>
  <si>
    <t>41,53</t>
  </si>
  <si>
    <t>0,51</t>
  </si>
  <si>
    <t>45,41</t>
  </si>
  <si>
    <t>38,60</t>
  </si>
  <si>
    <t>26,82</t>
  </si>
  <si>
    <t>65,59</t>
  </si>
  <si>
    <t>26,18</t>
  </si>
  <si>
    <t>46,03</t>
  </si>
  <si>
    <t>0,87</t>
  </si>
  <si>
    <t>33,98</t>
  </si>
  <si>
    <t>25,98</t>
  </si>
  <si>
    <t>55,93</t>
  </si>
  <si>
    <t>0,22</t>
  </si>
  <si>
    <t>3,97</t>
  </si>
  <si>
    <t>16,62</t>
  </si>
  <si>
    <t>331,79</t>
  </si>
  <si>
    <t>44,53</t>
  </si>
  <si>
    <t>77,44</t>
  </si>
  <si>
    <t>22,96</t>
  </si>
  <si>
    <t>130,91</t>
  </si>
  <si>
    <t>177,26</t>
  </si>
  <si>
    <t>136,12</t>
  </si>
  <si>
    <t>43,77</t>
  </si>
  <si>
    <t>82,64</t>
  </si>
  <si>
    <t>25,66</t>
  </si>
  <si>
    <t>16,18</t>
  </si>
  <si>
    <t>54,90</t>
  </si>
  <si>
    <t>67,25</t>
  </si>
  <si>
    <t>76,51</t>
  </si>
  <si>
    <t>74,67</t>
  </si>
  <si>
    <t>47,94</t>
  </si>
  <si>
    <t>47,72</t>
  </si>
  <si>
    <t>43,52</t>
  </si>
  <si>
    <t>49,28</t>
  </si>
  <si>
    <t>43,74</t>
  </si>
  <si>
    <t>43,22</t>
  </si>
  <si>
    <t>90,16</t>
  </si>
  <si>
    <t>127,56</t>
  </si>
  <si>
    <t>297,98</t>
  </si>
  <si>
    <t>25,95</t>
  </si>
  <si>
    <t>36,96</t>
  </si>
  <si>
    <t>5,01</t>
  </si>
  <si>
    <t>46,20</t>
  </si>
  <si>
    <t>46,74</t>
  </si>
  <si>
    <t>2,17</t>
  </si>
  <si>
    <t>25,00</t>
  </si>
  <si>
    <t>24,96</t>
  </si>
  <si>
    <t>46,42</t>
  </si>
  <si>
    <t>140,71</t>
  </si>
  <si>
    <t>64,57</t>
  </si>
  <si>
    <t>86,88</t>
  </si>
  <si>
    <t>157,28</t>
  </si>
  <si>
    <t>30,65</t>
  </si>
  <si>
    <t>30,03</t>
  </si>
  <si>
    <t>32,81</t>
  </si>
  <si>
    <t>27,26</t>
  </si>
  <si>
    <t>36,62</t>
  </si>
  <si>
    <t>114,70</t>
  </si>
  <si>
    <t>20,52</t>
  </si>
  <si>
    <t>17,28</t>
  </si>
  <si>
    <t>55,29</t>
  </si>
  <si>
    <t>51,03</t>
  </si>
  <si>
    <t>155,01</t>
  </si>
  <si>
    <t>4,32</t>
  </si>
  <si>
    <t>39,01</t>
  </si>
  <si>
    <t>0,24</t>
  </si>
  <si>
    <t>0,02</t>
  </si>
  <si>
    <t>27,65</t>
  </si>
  <si>
    <t>3,83</t>
  </si>
  <si>
    <t>64,75</t>
  </si>
  <si>
    <t>15,63</t>
  </si>
  <si>
    <t>29,32</t>
  </si>
  <si>
    <t>59,11</t>
  </si>
  <si>
    <t>1,91</t>
  </si>
  <si>
    <t>15,11</t>
  </si>
  <si>
    <t>41,44</t>
  </si>
  <si>
    <t>73,47</t>
  </si>
  <si>
    <t>35,00</t>
  </si>
  <si>
    <t>84,49</t>
  </si>
  <si>
    <t>56,15</t>
  </si>
  <si>
    <t>183,94</t>
  </si>
  <si>
    <t>6,02</t>
  </si>
  <si>
    <t>82,72</t>
  </si>
  <si>
    <t>139,57</t>
  </si>
  <si>
    <t>60,71</t>
  </si>
  <si>
    <t>40,60</t>
  </si>
  <si>
    <t>56,29</t>
  </si>
  <si>
    <t>34,19</t>
  </si>
  <si>
    <t>20,74</t>
  </si>
  <si>
    <t>129,20</t>
  </si>
  <si>
    <t>22,48</t>
  </si>
  <si>
    <t>13,77</t>
  </si>
  <si>
    <t>8,33</t>
  </si>
  <si>
    <t>10,41</t>
  </si>
  <si>
    <t>36,41</t>
  </si>
  <si>
    <t>0,34</t>
  </si>
  <si>
    <t>3,08</t>
  </si>
  <si>
    <t>3,84</t>
  </si>
  <si>
    <t>0,07</t>
  </si>
  <si>
    <t>4,38</t>
  </si>
  <si>
    <t>0,68</t>
  </si>
  <si>
    <t>0,25</t>
  </si>
  <si>
    <t>1,02</t>
  </si>
  <si>
    <t>35,26</t>
  </si>
  <si>
    <t>44,08</t>
  </si>
  <si>
    <t>46,30</t>
  </si>
  <si>
    <t>25,35</t>
  </si>
  <si>
    <t>56,68</t>
  </si>
  <si>
    <t>19,53</t>
  </si>
  <si>
    <t>3,13</t>
  </si>
  <si>
    <t>22,49</t>
  </si>
  <si>
    <t>41,11</t>
  </si>
  <si>
    <t>51,39</t>
  </si>
  <si>
    <t>65,23</t>
  </si>
  <si>
    <t>7,07</t>
  </si>
  <si>
    <t>21,70</t>
  </si>
  <si>
    <t>102,88</t>
  </si>
  <si>
    <t>23,15</t>
  </si>
  <si>
    <t>31,21</t>
  </si>
  <si>
    <t>3,74</t>
  </si>
  <si>
    <t>7,01</t>
  </si>
  <si>
    <t>144,43</t>
  </si>
  <si>
    <t>10,12</t>
  </si>
  <si>
    <t>45,03</t>
  </si>
  <si>
    <t>21,95</t>
  </si>
  <si>
    <t>67,35</t>
  </si>
  <si>
    <t>1,09</t>
  </si>
  <si>
    <t>6,19</t>
  </si>
  <si>
    <t>122,10</t>
  </si>
  <si>
    <t>19,34</t>
  </si>
  <si>
    <t>217,80</t>
  </si>
  <si>
    <t>121,21</t>
  </si>
  <si>
    <t>285,24</t>
  </si>
  <si>
    <t>45,19</t>
  </si>
  <si>
    <t>508,79</t>
  </si>
  <si>
    <t>320,55</t>
  </si>
  <si>
    <t>87,53</t>
  </si>
  <si>
    <t>247,85</t>
  </si>
  <si>
    <t>39,27</t>
  </si>
  <si>
    <t>442,10</t>
  </si>
  <si>
    <t>273,24</t>
  </si>
  <si>
    <t>12,91</t>
  </si>
  <si>
    <t>115,31</t>
  </si>
  <si>
    <t>61,49</t>
  </si>
  <si>
    <t>12,85</t>
  </si>
  <si>
    <t>2,69</t>
  </si>
  <si>
    <t>24,09</t>
  </si>
  <si>
    <t>38,20</t>
  </si>
  <si>
    <t>61,41</t>
  </si>
  <si>
    <t>21,04</t>
  </si>
  <si>
    <t>6,16</t>
  </si>
  <si>
    <t>27,19</t>
  </si>
  <si>
    <t>50,99</t>
  </si>
  <si>
    <t>127,89</t>
  </si>
  <si>
    <t>5,32</t>
  </si>
  <si>
    <t>54,01</t>
  </si>
  <si>
    <t>147,56</t>
  </si>
  <si>
    <t>37,62</t>
  </si>
  <si>
    <t>47,07</t>
  </si>
  <si>
    <t>10,39</t>
  </si>
  <si>
    <t>3,68</t>
  </si>
  <si>
    <t>7,98</t>
  </si>
  <si>
    <t>3,27</t>
  </si>
  <si>
    <t>5,25</t>
  </si>
  <si>
    <t>10,85</t>
  </si>
  <si>
    <t>172,64</t>
  </si>
  <si>
    <t>23,97</t>
  </si>
  <si>
    <t>216,05</t>
  </si>
  <si>
    <t>86,80</t>
  </si>
  <si>
    <t>86,54</t>
  </si>
  <si>
    <t>12,01</t>
  </si>
  <si>
    <t>108,31</t>
  </si>
  <si>
    <t>66,53</t>
  </si>
  <si>
    <t>41,27</t>
  </si>
  <si>
    <t>38,01</t>
  </si>
  <si>
    <t>5,48</t>
  </si>
  <si>
    <t>4,39</t>
  </si>
  <si>
    <t>11,16</t>
  </si>
  <si>
    <t>114,05</t>
  </si>
  <si>
    <t>6,52</t>
  </si>
  <si>
    <t>4,70</t>
  </si>
  <si>
    <t>1,15</t>
  </si>
  <si>
    <t>26,71</t>
  </si>
  <si>
    <t>103,29</t>
  </si>
  <si>
    <t>1,06</t>
  </si>
  <si>
    <t>19,62</t>
  </si>
  <si>
    <t>2,29</t>
  </si>
  <si>
    <t>1,18</t>
  </si>
  <si>
    <t>9,22</t>
  </si>
  <si>
    <t>0,75</t>
  </si>
  <si>
    <t>18,55</t>
  </si>
  <si>
    <t>34,79</t>
  </si>
  <si>
    <t>102,85</t>
  </si>
  <si>
    <t>16,30</t>
  </si>
  <si>
    <t>155,67</t>
  </si>
  <si>
    <t>97,08</t>
  </si>
  <si>
    <t>28,03</t>
  </si>
  <si>
    <t>52,55</t>
  </si>
  <si>
    <t>218,47</t>
  </si>
  <si>
    <t>5,54</t>
  </si>
  <si>
    <t>4,62</t>
  </si>
  <si>
    <t>17,72</t>
  </si>
  <si>
    <t>33,22</t>
  </si>
  <si>
    <t>1,49</t>
  </si>
  <si>
    <t>11,77</t>
  </si>
  <si>
    <t>28,73</t>
  </si>
  <si>
    <t>3,59</t>
  </si>
  <si>
    <t>38,66</t>
  </si>
  <si>
    <t>200,29</t>
  </si>
  <si>
    <t>6,72</t>
  </si>
  <si>
    <t>268,46</t>
  </si>
  <si>
    <t>335,95</t>
  </si>
  <si>
    <t>113,36</t>
  </si>
  <si>
    <t>8,32</t>
  </si>
  <si>
    <t>0,70</t>
  </si>
  <si>
    <t>3,78</t>
  </si>
  <si>
    <t>34,95</t>
  </si>
  <si>
    <t>38,23</t>
  </si>
  <si>
    <t>7,66</t>
  </si>
  <si>
    <t>0,30</t>
  </si>
  <si>
    <t>13,96</t>
  </si>
  <si>
    <t>181,22</t>
  </si>
  <si>
    <t>7,73</t>
  </si>
  <si>
    <t>3,47</t>
  </si>
  <si>
    <t>3,10</t>
  </si>
  <si>
    <t>116,26</t>
  </si>
  <si>
    <t>72,00</t>
  </si>
  <si>
    <t>115,74</t>
  </si>
  <si>
    <t>2.083,20</t>
  </si>
  <si>
    <t>3,89</t>
  </si>
  <si>
    <t>0,81</t>
  </si>
  <si>
    <t>21,53</t>
  </si>
  <si>
    <t>1,31</t>
  </si>
  <si>
    <t>5,04</t>
  </si>
  <si>
    <t>37,14</t>
  </si>
  <si>
    <t>52,27</t>
  </si>
  <si>
    <t>16,74</t>
  </si>
  <si>
    <t>106,80</t>
  </si>
  <si>
    <t>27,15</t>
  </si>
  <si>
    <t>4,88</t>
  </si>
  <si>
    <t>50,91</t>
  </si>
  <si>
    <t>23,39</t>
  </si>
  <si>
    <t>39,60</t>
  </si>
  <si>
    <t>43,32</t>
  </si>
  <si>
    <t>1,16</t>
  </si>
  <si>
    <t>1,45</t>
  </si>
  <si>
    <t>29,84</t>
  </si>
  <si>
    <t>36,05</t>
  </si>
  <si>
    <t>45,12</t>
  </si>
  <si>
    <t>28,60</t>
  </si>
  <si>
    <t>5,88</t>
  </si>
  <si>
    <t>54,17</t>
  </si>
  <si>
    <t>41,71</t>
  </si>
  <si>
    <t>52,14</t>
  </si>
  <si>
    <t>4,96</t>
  </si>
  <si>
    <t>198,07</t>
  </si>
  <si>
    <t>17,25</t>
  </si>
  <si>
    <t>2,38</t>
  </si>
  <si>
    <t>18,66</t>
  </si>
  <si>
    <t>40,56</t>
  </si>
  <si>
    <t>13,56</t>
  </si>
  <si>
    <t>14,83</t>
  </si>
  <si>
    <t>12,62</t>
  </si>
  <si>
    <t>7,81</t>
  </si>
  <si>
    <t>70,44</t>
  </si>
  <si>
    <t>41,41</t>
  </si>
  <si>
    <t>4,59</t>
  </si>
  <si>
    <t>33,09</t>
  </si>
  <si>
    <t>3,76</t>
  </si>
  <si>
    <t>88,43</t>
  </si>
  <si>
    <t>15,91</t>
  </si>
  <si>
    <t>142,16</t>
  </si>
  <si>
    <t>195,16</t>
  </si>
  <si>
    <t>232,85</t>
  </si>
  <si>
    <t>41,91</t>
  </si>
  <si>
    <t>374,32</t>
  </si>
  <si>
    <t>278,80</t>
  </si>
  <si>
    <t>1,39</t>
  </si>
  <si>
    <t>477,89</t>
  </si>
  <si>
    <t>536,03</t>
  </si>
  <si>
    <t>592,41</t>
  </si>
  <si>
    <t>683,17</t>
  </si>
  <si>
    <t>79,04</t>
  </si>
  <si>
    <t>87,79</t>
  </si>
  <si>
    <t>102,78</t>
  </si>
  <si>
    <t>19,03</t>
  </si>
  <si>
    <t>1.031,85</t>
  </si>
  <si>
    <t>1.262,42</t>
  </si>
  <si>
    <t>1.339,42</t>
  </si>
  <si>
    <t>1.489,37</t>
  </si>
  <si>
    <t>1.847,44</t>
  </si>
  <si>
    <t>2.283,64</t>
  </si>
  <si>
    <t>2.382,40</t>
  </si>
  <si>
    <t>2.586,74</t>
  </si>
  <si>
    <t>2.956,25</t>
  </si>
  <si>
    <t>3.069,41</t>
  </si>
  <si>
    <t>1.017,05</t>
  </si>
  <si>
    <t>1.236,48</t>
  </si>
  <si>
    <t>1.313,48</t>
  </si>
  <si>
    <t>1.474,56</t>
  </si>
  <si>
    <t>1.819,87</t>
  </si>
  <si>
    <t>2.246,09</t>
  </si>
  <si>
    <t>2.345,87</t>
  </si>
  <si>
    <t>2.524,27</t>
  </si>
  <si>
    <t>2.883,20</t>
  </si>
  <si>
    <t>2.979,93</t>
  </si>
  <si>
    <t>39,28</t>
  </si>
  <si>
    <t>24,62</t>
  </si>
  <si>
    <t>56,77</t>
  </si>
  <si>
    <t>26,70</t>
  </si>
  <si>
    <t>27,80</t>
  </si>
  <si>
    <t>54,82</t>
  </si>
  <si>
    <t>19,14</t>
  </si>
  <si>
    <t>22,57</t>
  </si>
  <si>
    <t>19,19</t>
  </si>
  <si>
    <t>15,12</t>
  </si>
  <si>
    <t>17,83</t>
  </si>
  <si>
    <t>22,80</t>
  </si>
  <si>
    <t>28,29</t>
  </si>
  <si>
    <t>30,42</t>
  </si>
  <si>
    <t>38,09</t>
  </si>
  <si>
    <t>42,87</t>
  </si>
  <si>
    <t>20,82</t>
  </si>
  <si>
    <t>23,29</t>
  </si>
  <si>
    <t>2,43</t>
  </si>
  <si>
    <t>45,52</t>
  </si>
  <si>
    <t>91,60</t>
  </si>
  <si>
    <t>85,41</t>
  </si>
  <si>
    <t>251,22</t>
  </si>
  <si>
    <t>25,16</t>
  </si>
  <si>
    <t>40,34</t>
  </si>
  <si>
    <t>19,60</t>
  </si>
  <si>
    <t>34,78</t>
  </si>
  <si>
    <t>124,56</t>
  </si>
  <si>
    <t>56,03</t>
  </si>
  <si>
    <t>68,86</t>
  </si>
  <si>
    <t>60,91</t>
  </si>
  <si>
    <t>27,69</t>
  </si>
  <si>
    <t>79,53</t>
  </si>
  <si>
    <t>106,31</t>
  </si>
  <si>
    <t>206,25</t>
  </si>
  <si>
    <t>62,12</t>
  </si>
  <si>
    <t>58,10</t>
  </si>
  <si>
    <t>172,88</t>
  </si>
  <si>
    <t>215,08</t>
  </si>
  <si>
    <t>256,69</t>
  </si>
  <si>
    <t>323,60</t>
  </si>
  <si>
    <t>115,55</t>
  </si>
  <si>
    <t>73,96</t>
  </si>
  <si>
    <t>213,98</t>
  </si>
  <si>
    <t>77,59</t>
  </si>
  <si>
    <t>207,92</t>
  </si>
  <si>
    <t>105,21</t>
  </si>
  <si>
    <t>217,62</t>
  </si>
  <si>
    <t>110,52</t>
  </si>
  <si>
    <t>75,65</t>
  </si>
  <si>
    <t>1.030,84</t>
  </si>
  <si>
    <t>1.239,75</t>
  </si>
  <si>
    <t>1.448,65</t>
  </si>
  <si>
    <t>1.829,36</t>
  </si>
  <si>
    <t>2.038,26</t>
  </si>
  <si>
    <t>2.288,78</t>
  </si>
  <si>
    <t>17,40</t>
  </si>
  <si>
    <t>2.680,13</t>
  </si>
  <si>
    <t>2.964,90</t>
  </si>
  <si>
    <t>3.173,80</t>
  </si>
  <si>
    <t>3.435,56</t>
  </si>
  <si>
    <t>1.186,90</t>
  </si>
  <si>
    <t>1.395,80</t>
  </si>
  <si>
    <t>1.723,66</t>
  </si>
  <si>
    <t>1.932,56</t>
  </si>
  <si>
    <t>2.183,08</t>
  </si>
  <si>
    <t>2.468,73</t>
  </si>
  <si>
    <t>2.806,35</t>
  </si>
  <si>
    <t>3.015,25</t>
  </si>
  <si>
    <t>3.224,15</t>
  </si>
  <si>
    <t>1.072,79</t>
  </si>
  <si>
    <t>1.435,99</t>
  </si>
  <si>
    <t>1.514,42</t>
  </si>
  <si>
    <t>1.679,59</t>
  </si>
  <si>
    <t>2.075,63</t>
  </si>
  <si>
    <t>2.785,83</t>
  </si>
  <si>
    <t>2.882,90</t>
  </si>
  <si>
    <t>3.128,54</t>
  </si>
  <si>
    <t>3.583,56</t>
  </si>
  <si>
    <t>3.840,16</t>
  </si>
  <si>
    <t>1.043,18</t>
  </si>
  <si>
    <t>1.399,46</t>
  </si>
  <si>
    <t>1.477,89</t>
  </si>
  <si>
    <t>1.756,22</t>
  </si>
  <si>
    <t>1.978,22</t>
  </si>
  <si>
    <t>2.618,93</t>
  </si>
  <si>
    <t>2.713,84</t>
  </si>
  <si>
    <t>2.904,81</t>
  </si>
  <si>
    <t>3.251,40</t>
  </si>
  <si>
    <t>3.181,07</t>
  </si>
  <si>
    <t>17,85</t>
  </si>
  <si>
    <t>785,26</t>
  </si>
  <si>
    <t>7,41</t>
  </si>
  <si>
    <t>125,96</t>
  </si>
  <si>
    <t>536,36</t>
  </si>
  <si>
    <t>505,78</t>
  </si>
  <si>
    <t>663,01</t>
  </si>
  <si>
    <t>600,23</t>
  </si>
  <si>
    <t>734,67</t>
  </si>
  <si>
    <t>653,94</t>
  </si>
  <si>
    <t>759,53</t>
  </si>
  <si>
    <t>1.295,18</t>
  </si>
  <si>
    <t>1.605,82</t>
  </si>
  <si>
    <t>1.915,14</t>
  </si>
  <si>
    <t>501,78</t>
  </si>
  <si>
    <t>457,19</t>
  </si>
  <si>
    <t>195,13</t>
  </si>
  <si>
    <t>221,79</t>
  </si>
  <si>
    <t>254,10</t>
  </si>
  <si>
    <t>593,18</t>
  </si>
  <si>
    <t>121,95</t>
  </si>
  <si>
    <t>131,53</t>
  </si>
  <si>
    <t>161,25</t>
  </si>
  <si>
    <t>170,81</t>
  </si>
  <si>
    <t>135,94</t>
  </si>
  <si>
    <t>146,99</t>
  </si>
  <si>
    <t>177,71</t>
  </si>
  <si>
    <t>188,77</t>
  </si>
  <si>
    <t>105,54</t>
  </si>
  <si>
    <t>123,35</t>
  </si>
  <si>
    <t>111,00</t>
  </si>
  <si>
    <t>128,62</t>
  </si>
  <si>
    <t>121,16</t>
  </si>
  <si>
    <t>140,24</t>
  </si>
  <si>
    <t>130,82</t>
  </si>
  <si>
    <t>149,66</t>
  </si>
  <si>
    <t>133,07</t>
  </si>
  <si>
    <t>142,98</t>
  </si>
  <si>
    <t>173,76</t>
  </si>
  <si>
    <t>183,80</t>
  </si>
  <si>
    <t>145,21</t>
  </si>
  <si>
    <t>156,73</t>
  </si>
  <si>
    <t>187,84</t>
  </si>
  <si>
    <t>199,65</t>
  </si>
  <si>
    <t>111,84</t>
  </si>
  <si>
    <t>130,05</t>
  </si>
  <si>
    <t>114,47</t>
  </si>
  <si>
    <t>132,50</t>
  </si>
  <si>
    <t>127,33</t>
  </si>
  <si>
    <t>146,92</t>
  </si>
  <si>
    <t>134,91</t>
  </si>
  <si>
    <t>154,36</t>
  </si>
  <si>
    <t>202,47</t>
  </si>
  <si>
    <t>188,25</t>
  </si>
  <si>
    <t>179,77</t>
  </si>
  <si>
    <t>169,03</t>
  </si>
  <si>
    <t>220,03</t>
  </si>
  <si>
    <t>204,90</t>
  </si>
  <si>
    <t>195,96</t>
  </si>
  <si>
    <t>189,66</t>
  </si>
  <si>
    <t>184,76</t>
  </si>
  <si>
    <t>191,48</t>
  </si>
  <si>
    <t>177,30</t>
  </si>
  <si>
    <t>168,86</t>
  </si>
  <si>
    <t>160,28</t>
  </si>
  <si>
    <t>158,19</t>
  </si>
  <si>
    <t>193,95</t>
  </si>
  <si>
    <t>185,03</t>
  </si>
  <si>
    <t>178,81</t>
  </si>
  <si>
    <t>168,98</t>
  </si>
  <si>
    <t>1.277,31</t>
  </si>
  <si>
    <t>740,15</t>
  </si>
  <si>
    <t>987,57</t>
  </si>
  <si>
    <t>584,70</t>
  </si>
  <si>
    <t>15,92</t>
  </si>
  <si>
    <t>13,55</t>
  </si>
  <si>
    <t>14,60</t>
  </si>
  <si>
    <t>437,18</t>
  </si>
  <si>
    <t>939,72</t>
  </si>
  <si>
    <t>1.517,57</t>
  </si>
  <si>
    <t>2.246,52</t>
  </si>
  <si>
    <t>3.134,16</t>
  </si>
  <si>
    <t>513,17</t>
  </si>
  <si>
    <t>652,08</t>
  </si>
  <si>
    <t>1.685,36</t>
  </si>
  <si>
    <t>584,79</t>
  </si>
  <si>
    <t>1.620,84</t>
  </si>
  <si>
    <t>1.282,85</t>
  </si>
  <si>
    <t>2.379,99</t>
  </si>
  <si>
    <t>1.374,17</t>
  </si>
  <si>
    <t>2.452,44</t>
  </si>
  <si>
    <t>2.127,02</t>
  </si>
  <si>
    <t>3.708,57</t>
  </si>
  <si>
    <t>958,95</t>
  </si>
  <si>
    <t>2.108,71</t>
  </si>
  <si>
    <t>1.122,63</t>
  </si>
  <si>
    <t>2.036,53</t>
  </si>
  <si>
    <t>1.745,44</t>
  </si>
  <si>
    <t>3.300,34</t>
  </si>
  <si>
    <t>310,37</t>
  </si>
  <si>
    <t>328,89</t>
  </si>
  <si>
    <t>890,64</t>
  </si>
  <si>
    <t>1.238,45</t>
  </si>
  <si>
    <t>649,02</t>
  </si>
  <si>
    <t>1.649,22</t>
  </si>
  <si>
    <t>914,98</t>
  </si>
  <si>
    <t>324,84</t>
  </si>
  <si>
    <t>1.103,67</t>
  </si>
  <si>
    <t>429,53</t>
  </si>
  <si>
    <t>2.434,94</t>
  </si>
  <si>
    <t>1.292,40</t>
  </si>
  <si>
    <t>612,84</t>
  </si>
  <si>
    <t>3.129,14</t>
  </si>
  <si>
    <t>1.575,47</t>
  </si>
  <si>
    <t>2.128,52</t>
  </si>
  <si>
    <t>1.010,26</t>
  </si>
  <si>
    <t>2.702,44</t>
  </si>
  <si>
    <t>1.205,91</t>
  </si>
  <si>
    <t>1.401,60</t>
  </si>
  <si>
    <t>1.597,28</t>
  </si>
  <si>
    <t>4.446,94</t>
  </si>
  <si>
    <t>1.792,99</t>
  </si>
  <si>
    <t>1.988,65</t>
  </si>
  <si>
    <t>5.595,74</t>
  </si>
  <si>
    <t>2.184,31</t>
  </si>
  <si>
    <t>3.360,12</t>
  </si>
  <si>
    <t>4.103,83</t>
  </si>
  <si>
    <t>4.829,28</t>
  </si>
  <si>
    <t>5.554,67</t>
  </si>
  <si>
    <t>6.283,39</t>
  </si>
  <si>
    <t>7.005,61</t>
  </si>
  <si>
    <t>2.398,10</t>
  </si>
  <si>
    <t>4.965,96</t>
  </si>
  <si>
    <t>1.811,12</t>
  </si>
  <si>
    <t>5.836,50</t>
  </si>
  <si>
    <t>2.006,74</t>
  </si>
  <si>
    <t>6.742,20</t>
  </si>
  <si>
    <t>2.202,47</t>
  </si>
  <si>
    <t>7.612,50</t>
  </si>
  <si>
    <t>8.482,88</t>
  </si>
  <si>
    <t>2.597,51</t>
  </si>
  <si>
    <t>6.893,36</t>
  </si>
  <si>
    <t>2.206,24</t>
  </si>
  <si>
    <t>7.938,67</t>
  </si>
  <si>
    <t>2.401,88</t>
  </si>
  <si>
    <t>8.983,95</t>
  </si>
  <si>
    <t>10.029,25</t>
  </si>
  <si>
    <t>2.796,97</t>
  </si>
  <si>
    <t>9.170,17</t>
  </si>
  <si>
    <t>2.601,31</t>
  </si>
  <si>
    <t>10.371,72</t>
  </si>
  <si>
    <t>11.573,24</t>
  </si>
  <si>
    <t>2.996,42</t>
  </si>
  <si>
    <t>11.750,34</t>
  </si>
  <si>
    <t>13.117,20</t>
  </si>
  <si>
    <t>3.195,88</t>
  </si>
  <si>
    <t>15.254,32</t>
  </si>
  <si>
    <t>3.358,34</t>
  </si>
  <si>
    <t>178,61</t>
  </si>
  <si>
    <t>736,72</t>
  </si>
  <si>
    <t>2.040,65</t>
  </si>
  <si>
    <t>5.023,69</t>
  </si>
  <si>
    <t>3.276,23</t>
  </si>
  <si>
    <t>3.850,12</t>
  </si>
  <si>
    <t>247,53</t>
  </si>
  <si>
    <t>850,10</t>
  </si>
  <si>
    <t>837,64</t>
  </si>
  <si>
    <t>1.009,30</t>
  </si>
  <si>
    <t>1.000,06</t>
  </si>
  <si>
    <t>1.162,48</t>
  </si>
  <si>
    <t>1.251,78</t>
  </si>
  <si>
    <t>1.341,09</t>
  </si>
  <si>
    <t>1.564,39</t>
  </si>
  <si>
    <t>1.726,81</t>
  </si>
  <si>
    <t>1.889,23</t>
  </si>
  <si>
    <t>1.978,53</t>
  </si>
  <si>
    <t>2.067,84</t>
  </si>
  <si>
    <t>3.081,14</t>
  </si>
  <si>
    <t>3.727,34</t>
  </si>
  <si>
    <t>4.095,70</t>
  </si>
  <si>
    <t>4.464,06</t>
  </si>
  <si>
    <t>3.161,69</t>
  </si>
  <si>
    <t>3.807,89</t>
  </si>
  <si>
    <t>4.454,09</t>
  </si>
  <si>
    <t>4.822,45</t>
  </si>
  <si>
    <t>5.190,81</t>
  </si>
  <si>
    <t>426,68</t>
  </si>
  <si>
    <t>1.341,94</t>
  </si>
  <si>
    <t>2.353,82</t>
  </si>
  <si>
    <t>1.215,58</t>
  </si>
  <si>
    <t>4.006,37</t>
  </si>
  <si>
    <t>608,96</t>
  </si>
  <si>
    <t>1.528,86</t>
  </si>
  <si>
    <t>3.559,97</t>
  </si>
  <si>
    <t>1.486,69</t>
  </si>
  <si>
    <t>2.077,72</t>
  </si>
  <si>
    <t>968,15</t>
  </si>
  <si>
    <t>4.726,82</t>
  </si>
  <si>
    <t>2.637,60</t>
  </si>
  <si>
    <t>1.155,03</t>
  </si>
  <si>
    <t>1.715,79</t>
  </si>
  <si>
    <t>3.197,35</t>
  </si>
  <si>
    <t>3.759,00</t>
  </si>
  <si>
    <t>306,73</t>
  </si>
  <si>
    <t>412,56</t>
  </si>
  <si>
    <t>5.422,07</t>
  </si>
  <si>
    <t>854,12</t>
  </si>
  <si>
    <t>1.193,16</t>
  </si>
  <si>
    <t>4.340,06</t>
  </si>
  <si>
    <t>641,89</t>
  </si>
  <si>
    <t>1.902,67</t>
  </si>
  <si>
    <t>245,81</t>
  </si>
  <si>
    <t>4.902,79</t>
  </si>
  <si>
    <t>1.585,25</t>
  </si>
  <si>
    <t>2.108,31</t>
  </si>
  <si>
    <t>854,08</t>
  </si>
  <si>
    <t>6.130,02</t>
  </si>
  <si>
    <t>922,35</t>
  </si>
  <si>
    <t>5.460,83</t>
  </si>
  <si>
    <t>7.747,66</t>
  </si>
  <si>
    <t>390,49</t>
  </si>
  <si>
    <t>2.050,79</t>
  </si>
  <si>
    <t>3.280,24</t>
  </si>
  <si>
    <t>2.089,57</t>
  </si>
  <si>
    <t>1.967,71</t>
  </si>
  <si>
    <t>1.034,81</t>
  </si>
  <si>
    <t>6.777,82</t>
  </si>
  <si>
    <t>2.295,18</t>
  </si>
  <si>
    <t>2.291,95</t>
  </si>
  <si>
    <t>8.767,12</t>
  </si>
  <si>
    <t>2.482,03</t>
  </si>
  <si>
    <t>9.786,74</t>
  </si>
  <si>
    <t>4.852,57</t>
  </si>
  <si>
    <t>2.672,17</t>
  </si>
  <si>
    <t>8.948,43</t>
  </si>
  <si>
    <t>2.485,28</t>
  </si>
  <si>
    <t>10.120,55</t>
  </si>
  <si>
    <t>1.799,52</t>
  </si>
  <si>
    <t>11.288,57</t>
  </si>
  <si>
    <t>2.862,30</t>
  </si>
  <si>
    <t>11.476,08</t>
  </si>
  <si>
    <t>5.697,08</t>
  </si>
  <si>
    <t>12.798,53</t>
  </si>
  <si>
    <t>3.052,44</t>
  </si>
  <si>
    <t>14.304,48</t>
  </si>
  <si>
    <t>1.918,13</t>
  </si>
  <si>
    <t>177,84</t>
  </si>
  <si>
    <t>685,78</t>
  </si>
  <si>
    <t>6.582,07</t>
  </si>
  <si>
    <t>2.105,08</t>
  </si>
  <si>
    <t>7.431,67</t>
  </si>
  <si>
    <t>8.281,34</t>
  </si>
  <si>
    <t>6.727,90</t>
  </si>
  <si>
    <t>3.210,96</t>
  </si>
  <si>
    <t>1.200,88</t>
  </si>
  <si>
    <t>985,06</t>
  </si>
  <si>
    <t>421,73</t>
  </si>
  <si>
    <t>386,19</t>
  </si>
  <si>
    <t>330,56</t>
  </si>
  <si>
    <t>2.511,69</t>
  </si>
  <si>
    <t>1.174,69</t>
  </si>
  <si>
    <t>1.867,98</t>
  </si>
  <si>
    <t>1.835,80</t>
  </si>
  <si>
    <t>1.155,60</t>
  </si>
  <si>
    <t>29,07</t>
  </si>
  <si>
    <t>37,10</t>
  </si>
  <si>
    <t>39,35</t>
  </si>
  <si>
    <t>43,28</t>
  </si>
  <si>
    <t>61,13</t>
  </si>
  <si>
    <t>67,85</t>
  </si>
  <si>
    <t>75,18</t>
  </si>
  <si>
    <t>45,48</t>
  </si>
  <si>
    <t>47,25</t>
  </si>
  <si>
    <t>36,11</t>
  </si>
  <si>
    <t>39,73</t>
  </si>
  <si>
    <t>41,83</t>
  </si>
  <si>
    <t>45,45</t>
  </si>
  <si>
    <t>53,95</t>
  </si>
  <si>
    <t>65,09</t>
  </si>
  <si>
    <t>64,71</t>
  </si>
  <si>
    <t>75,73</t>
  </si>
  <si>
    <t>41,78</t>
  </si>
  <si>
    <t>51,41</t>
  </si>
  <si>
    <t>49,31</t>
  </si>
  <si>
    <t>127,61</t>
  </si>
  <si>
    <t>21,44</t>
  </si>
  <si>
    <t>28,82</t>
  </si>
  <si>
    <t>16,90</t>
  </si>
  <si>
    <t>13,08</t>
  </si>
  <si>
    <t>39,43</t>
  </si>
  <si>
    <t>48,89</t>
  </si>
  <si>
    <t>32,80</t>
  </si>
  <si>
    <t>42,25</t>
  </si>
  <si>
    <t>29,47</t>
  </si>
  <si>
    <t>39,06</t>
  </si>
  <si>
    <t>64,96</t>
  </si>
  <si>
    <t>79,72</t>
  </si>
  <si>
    <t>68,49</t>
  </si>
  <si>
    <t>47,10</t>
  </si>
  <si>
    <t>61,98</t>
  </si>
  <si>
    <t>107,55</t>
  </si>
  <si>
    <t>56,61</t>
  </si>
  <si>
    <t>89,83</t>
  </si>
  <si>
    <t>40,57</t>
  </si>
  <si>
    <t>6,60</t>
  </si>
  <si>
    <t>13,14</t>
  </si>
  <si>
    <t>585,24</t>
  </si>
  <si>
    <t>586,67</t>
  </si>
  <si>
    <t>605,21</t>
  </si>
  <si>
    <t>709,60</t>
  </si>
  <si>
    <t>753,39</t>
  </si>
  <si>
    <t>513,20</t>
  </si>
  <si>
    <t>519,44</t>
  </si>
  <si>
    <t>531,92</t>
  </si>
  <si>
    <t>765,08</t>
  </si>
  <si>
    <t>790,41</t>
  </si>
  <si>
    <t>262,88</t>
  </si>
  <si>
    <t>339,61</t>
  </si>
  <si>
    <t>230,68</t>
  </si>
  <si>
    <t>247,96</t>
  </si>
  <si>
    <t>304,82</t>
  </si>
  <si>
    <t>436,79</t>
  </si>
  <si>
    <t>486,73</t>
  </si>
  <si>
    <t>112,14</t>
  </si>
  <si>
    <t>97,40</t>
  </si>
  <si>
    <t>744,25</t>
  </si>
  <si>
    <t>751,18</t>
  </si>
  <si>
    <t>784,91</t>
  </si>
  <si>
    <t>843,47</t>
  </si>
  <si>
    <t>973,74</t>
  </si>
  <si>
    <t>1.025,38</t>
  </si>
  <si>
    <t>646,85</t>
  </si>
  <si>
    <t>653,78</t>
  </si>
  <si>
    <t>672,77</t>
  </si>
  <si>
    <t>731,33</t>
  </si>
  <si>
    <t>861,60</t>
  </si>
  <si>
    <t>913,24</t>
  </si>
  <si>
    <t>233,37</t>
  </si>
  <si>
    <t>238,98</t>
  </si>
  <si>
    <t>280,12</t>
  </si>
  <si>
    <t>311,84</t>
  </si>
  <si>
    <t>654,77</t>
  </si>
  <si>
    <t>662,08</t>
  </si>
  <si>
    <t>704,93</t>
  </si>
  <si>
    <t>738,35</t>
  </si>
  <si>
    <t>202,16</t>
  </si>
  <si>
    <t>278,89</t>
  </si>
  <si>
    <t>240,23</t>
  </si>
  <si>
    <t>258,14</t>
  </si>
  <si>
    <t>284,70</t>
  </si>
  <si>
    <t>636,07</t>
  </si>
  <si>
    <t>893,70</t>
  </si>
  <si>
    <t>71,54</t>
  </si>
  <si>
    <t>69,46</t>
  </si>
  <si>
    <t>60,04</t>
  </si>
  <si>
    <t>641,48</t>
  </si>
  <si>
    <t>638,70</t>
  </si>
  <si>
    <t>668,89</t>
  </si>
  <si>
    <t>727,16</t>
  </si>
  <si>
    <t>857,72</t>
  </si>
  <si>
    <t>909,07</t>
  </si>
  <si>
    <t>572,02</t>
  </si>
  <si>
    <t>578,66</t>
  </si>
  <si>
    <t>597,35</t>
  </si>
  <si>
    <t>655,62</t>
  </si>
  <si>
    <t>786,18</t>
  </si>
  <si>
    <t>837,53</t>
  </si>
  <si>
    <t>579,94</t>
  </si>
  <si>
    <t>586,96</t>
  </si>
  <si>
    <t>629,51</t>
  </si>
  <si>
    <t>662,64</t>
  </si>
  <si>
    <t>661,63</t>
  </si>
  <si>
    <t>586,80</t>
  </si>
  <si>
    <t>681,24</t>
  </si>
  <si>
    <t>606,12</t>
  </si>
  <si>
    <t>709,51</t>
  </si>
  <si>
    <t>634,09</t>
  </si>
  <si>
    <t>1.060,88</t>
  </si>
  <si>
    <t>985,46</t>
  </si>
  <si>
    <t>1.318,51</t>
  </si>
  <si>
    <t>1.243,09</t>
  </si>
  <si>
    <t>671,09</t>
  </si>
  <si>
    <t>168,14</t>
  </si>
  <si>
    <t>752,17</t>
  </si>
  <si>
    <t>649,40</t>
  </si>
  <si>
    <t>759,48</t>
  </si>
  <si>
    <t>778,64</t>
  </si>
  <si>
    <t>666,16</t>
  </si>
  <si>
    <t>817,07</t>
  </si>
  <si>
    <t>701,05</t>
  </si>
  <si>
    <t>850,49</t>
  </si>
  <si>
    <t>734,18</t>
  </si>
  <si>
    <t>759,03</t>
  </si>
  <si>
    <t>656,26</t>
  </si>
  <si>
    <t>821,65</t>
  </si>
  <si>
    <t>705,63</t>
  </si>
  <si>
    <t>1.173,02</t>
  </si>
  <si>
    <t>1.057,00</t>
  </si>
  <si>
    <t>1.430,65</t>
  </si>
  <si>
    <t>1.314,63</t>
  </si>
  <si>
    <t>60,58</t>
  </si>
  <si>
    <t>66,12</t>
  </si>
  <si>
    <t>78,53</t>
  </si>
  <si>
    <t>640,92</t>
  </si>
  <si>
    <t>647,00</t>
  </si>
  <si>
    <t>763,25</t>
  </si>
  <si>
    <t>606,26</t>
  </si>
  <si>
    <t>985,19</t>
  </si>
  <si>
    <t>1.205,52</t>
  </si>
  <si>
    <t>709,36</t>
  </si>
  <si>
    <t>947,28</t>
  </si>
  <si>
    <t>1.172,92</t>
  </si>
  <si>
    <t>761,31</t>
  </si>
  <si>
    <t>400,78</t>
  </si>
  <si>
    <t>688,10</t>
  </si>
  <si>
    <t>658,40</t>
  </si>
  <si>
    <t>88,01</t>
  </si>
  <si>
    <t>81,36</t>
  </si>
  <si>
    <t>732,18</t>
  </si>
  <si>
    <t>563,19</t>
  </si>
  <si>
    <t>1.256,98</t>
  </si>
  <si>
    <t>132,39</t>
  </si>
  <si>
    <t>81,03</t>
  </si>
  <si>
    <t>673,18</t>
  </si>
  <si>
    <t>528,18</t>
  </si>
  <si>
    <t>917,94</t>
  </si>
  <si>
    <t>753,83</t>
  </si>
  <si>
    <t>570,33</t>
  </si>
  <si>
    <t>810,42</t>
  </si>
  <si>
    <t>434,73</t>
  </si>
  <si>
    <t>520,13</t>
  </si>
  <si>
    <t>434,18</t>
  </si>
  <si>
    <t>586,79</t>
  </si>
  <si>
    <t>174,86</t>
  </si>
  <si>
    <t>56,95</t>
  </si>
  <si>
    <t>58,48</t>
  </si>
  <si>
    <t>120,51</t>
  </si>
  <si>
    <t>150,89</t>
  </si>
  <si>
    <t>35,12</t>
  </si>
  <si>
    <t>77,29</t>
  </si>
  <si>
    <t>180,95</t>
  </si>
  <si>
    <t>228,94</t>
  </si>
  <si>
    <t>292,95</t>
  </si>
  <si>
    <t>253,71</t>
  </si>
  <si>
    <t>306,04</t>
  </si>
  <si>
    <t>294,79</t>
  </si>
  <si>
    <t>406,79</t>
  </si>
  <si>
    <t>413,71</t>
  </si>
  <si>
    <t>494,79</t>
  </si>
  <si>
    <t>196,94</t>
  </si>
  <si>
    <t>245,92</t>
  </si>
  <si>
    <t>357,92</t>
  </si>
  <si>
    <t>306,72</t>
  </si>
  <si>
    <t>359,05</t>
  </si>
  <si>
    <t>335,83</t>
  </si>
  <si>
    <t>447,83</t>
  </si>
  <si>
    <t>444,14</t>
  </si>
  <si>
    <t>521,29</t>
  </si>
  <si>
    <t>261,91</t>
  </si>
  <si>
    <t>562,71</t>
  </si>
  <si>
    <t>559,82</t>
  </si>
  <si>
    <t>1.058,40</t>
  </si>
  <si>
    <t>2.203,87</t>
  </si>
  <si>
    <t>2.543,89</t>
  </si>
  <si>
    <t>361,75</t>
  </si>
  <si>
    <t>426,54</t>
  </si>
  <si>
    <t>513,09</t>
  </si>
  <si>
    <t>1.019,60</t>
  </si>
  <si>
    <t>2.049,43</t>
  </si>
  <si>
    <t>1.587,35</t>
  </si>
  <si>
    <t>3.184,68</t>
  </si>
  <si>
    <t>15,73</t>
  </si>
  <si>
    <t>13,64</t>
  </si>
  <si>
    <t>894,50</t>
  </si>
  <si>
    <t>584,62</t>
  </si>
  <si>
    <t>840,97</t>
  </si>
  <si>
    <t>636,78</t>
  </si>
  <si>
    <t>945,91</t>
  </si>
  <si>
    <t>610,77</t>
  </si>
  <si>
    <t>1.115,88</t>
  </si>
  <si>
    <t>1.057,55</t>
  </si>
  <si>
    <t>986,05</t>
  </si>
  <si>
    <t>894,53</t>
  </si>
  <si>
    <t>792,40</t>
  </si>
  <si>
    <t>778,45</t>
  </si>
  <si>
    <t>768,05</t>
  </si>
  <si>
    <t>716,20</t>
  </si>
  <si>
    <t>1.088,95</t>
  </si>
  <si>
    <t>1.031,21</t>
  </si>
  <si>
    <t>960,97</t>
  </si>
  <si>
    <t>870,65</t>
  </si>
  <si>
    <t>759,95</t>
  </si>
  <si>
    <t>746,89</t>
  </si>
  <si>
    <t>738,37</t>
  </si>
  <si>
    <t>688,35</t>
  </si>
  <si>
    <t>703,34</t>
  </si>
  <si>
    <t>679,73</t>
  </si>
  <si>
    <t>12,35</t>
  </si>
  <si>
    <t>33,76</t>
  </si>
  <si>
    <t>52,38</t>
  </si>
  <si>
    <t>96,19</t>
  </si>
  <si>
    <t>18,42</t>
  </si>
  <si>
    <t>115,02</t>
  </si>
  <si>
    <t>210,03</t>
  </si>
  <si>
    <t>345,59</t>
  </si>
  <si>
    <t>490,66</t>
  </si>
  <si>
    <t>555,08</t>
  </si>
  <si>
    <t>85,03</t>
  </si>
  <si>
    <t>109,03</t>
  </si>
  <si>
    <t>248,11</t>
  </si>
  <si>
    <t>22,40</t>
  </si>
  <si>
    <t>20,98</t>
  </si>
  <si>
    <t>49,60</t>
  </si>
  <si>
    <t>92,80</t>
  </si>
  <si>
    <t>69,36</t>
  </si>
  <si>
    <t>198,45</t>
  </si>
  <si>
    <t>287,02</t>
  </si>
  <si>
    <t>400,82</t>
  </si>
  <si>
    <t>483,34</t>
  </si>
  <si>
    <t>665,22</t>
  </si>
  <si>
    <t>349,93</t>
  </si>
  <si>
    <t>479,51</t>
  </si>
  <si>
    <t>582,25</t>
  </si>
  <si>
    <t>782,28</t>
  </si>
  <si>
    <t>74,60</t>
  </si>
  <si>
    <t>101,67</t>
  </si>
  <si>
    <t>141,76</t>
  </si>
  <si>
    <t>79,34</t>
  </si>
  <si>
    <t>116,41</t>
  </si>
  <si>
    <t>153,47</t>
  </si>
  <si>
    <t>22,91</t>
  </si>
  <si>
    <t>480,35</t>
  </si>
  <si>
    <t>14,39</t>
  </si>
  <si>
    <t>458,60</t>
  </si>
  <si>
    <t>189,33</t>
  </si>
  <si>
    <t>174,44</t>
  </si>
  <si>
    <t>120,12</t>
  </si>
  <si>
    <t>50,15</t>
  </si>
  <si>
    <t>118,62</t>
  </si>
  <si>
    <t>33,28</t>
  </si>
  <si>
    <t>30,48</t>
  </si>
  <si>
    <t>29,21</t>
  </si>
  <si>
    <t>454,56</t>
  </si>
  <si>
    <t>426,65</t>
  </si>
  <si>
    <t>412,32</t>
  </si>
  <si>
    <t>245,23</t>
  </si>
  <si>
    <t>266,14</t>
  </si>
  <si>
    <t>352,83</t>
  </si>
  <si>
    <t>81,14</t>
  </si>
  <si>
    <t>119,88</t>
  </si>
  <si>
    <t>120,98</t>
  </si>
  <si>
    <t>167,17</t>
  </si>
  <si>
    <t>87,26</t>
  </si>
  <si>
    <t>126,88</t>
  </si>
  <si>
    <t>30,49</t>
  </si>
  <si>
    <t>224,90</t>
  </si>
  <si>
    <t>171,38</t>
  </si>
  <si>
    <t>111,74</t>
  </si>
  <si>
    <t>29,57</t>
  </si>
  <si>
    <t>315,29</t>
  </si>
  <si>
    <t>195,11</t>
  </si>
  <si>
    <t>120,42</t>
  </si>
  <si>
    <t>104,32</t>
  </si>
  <si>
    <t>65,35</t>
  </si>
  <si>
    <t>81,04</t>
  </si>
  <si>
    <t>53,08</t>
  </si>
  <si>
    <t>66,72</t>
  </si>
  <si>
    <t>46,86</t>
  </si>
  <si>
    <t>59,50</t>
  </si>
  <si>
    <t>45,29</t>
  </si>
  <si>
    <t>42,81</t>
  </si>
  <si>
    <t>54,40</t>
  </si>
  <si>
    <t>41,02</t>
  </si>
  <si>
    <t>52,32</t>
  </si>
  <si>
    <t>37,23</t>
  </si>
  <si>
    <t>48,13</t>
  </si>
  <si>
    <t>285,95</t>
  </si>
  <si>
    <t>196,60</t>
  </si>
  <si>
    <t>151,52</t>
  </si>
  <si>
    <t>223,48</t>
  </si>
  <si>
    <t>226,64</t>
  </si>
  <si>
    <t>150,23</t>
  </si>
  <si>
    <t>125,43</t>
  </si>
  <si>
    <t>203,59</t>
  </si>
  <si>
    <t>124,34</t>
  </si>
  <si>
    <t>102,26</t>
  </si>
  <si>
    <t>168,51</t>
  </si>
  <si>
    <t>188,73</t>
  </si>
  <si>
    <t>106,66</t>
  </si>
  <si>
    <t>84,41</t>
  </si>
  <si>
    <t>156,11</t>
  </si>
  <si>
    <t>179,10</t>
  </si>
  <si>
    <t>97,25</t>
  </si>
  <si>
    <t>78,58</t>
  </si>
  <si>
    <t>127,35</t>
  </si>
  <si>
    <t>175,47</t>
  </si>
  <si>
    <t>82,55</t>
  </si>
  <si>
    <t>116,27</t>
  </si>
  <si>
    <t>169,65</t>
  </si>
  <si>
    <t>75,49</t>
  </si>
  <si>
    <t>70,28</t>
  </si>
  <si>
    <t>107,29</t>
  </si>
  <si>
    <t>164,62</t>
  </si>
  <si>
    <t>69,74</t>
  </si>
  <si>
    <t>65,98</t>
  </si>
  <si>
    <t>88,16</t>
  </si>
  <si>
    <t>154,76</t>
  </si>
  <si>
    <t>57,42</t>
  </si>
  <si>
    <t>321,11</t>
  </si>
  <si>
    <t>225,18</t>
  </si>
  <si>
    <t>153,92</t>
  </si>
  <si>
    <t>70,66</t>
  </si>
  <si>
    <t>67,91</t>
  </si>
  <si>
    <t>37,48</t>
  </si>
  <si>
    <t>44,29</t>
  </si>
  <si>
    <t>74,07</t>
  </si>
  <si>
    <t>41,21</t>
  </si>
  <si>
    <t>59,17</t>
  </si>
  <si>
    <t>29,54</t>
  </si>
  <si>
    <t>52,87</t>
  </si>
  <si>
    <t>49,65</t>
  </si>
  <si>
    <t>50,13</t>
  </si>
  <si>
    <t>23,34</t>
  </si>
  <si>
    <t>48,91</t>
  </si>
  <si>
    <t>22,37</t>
  </si>
  <si>
    <t>46,67</t>
  </si>
  <si>
    <t>204,20</t>
  </si>
  <si>
    <t>171,41</t>
  </si>
  <si>
    <t>193,66</t>
  </si>
  <si>
    <t>329,65</t>
  </si>
  <si>
    <t>183,49</t>
  </si>
  <si>
    <t>125,27</t>
  </si>
  <si>
    <t>206,46</t>
  </si>
  <si>
    <t>111,75</t>
  </si>
  <si>
    <t>85,76</t>
  </si>
  <si>
    <t>142,30</t>
  </si>
  <si>
    <t>166,26</t>
  </si>
  <si>
    <t>116,80</t>
  </si>
  <si>
    <t>165,53</t>
  </si>
  <si>
    <t>77,92</t>
  </si>
  <si>
    <t>179,56</t>
  </si>
  <si>
    <t>14,95</t>
  </si>
  <si>
    <t>22,05</t>
  </si>
  <si>
    <t>150,02</t>
  </si>
  <si>
    <t>108,60</t>
  </si>
  <si>
    <t>208,61</t>
  </si>
  <si>
    <t>454,90</t>
  </si>
  <si>
    <t>387,71</t>
  </si>
  <si>
    <t>234,30</t>
  </si>
  <si>
    <t>207,00</t>
  </si>
  <si>
    <t>183,47</t>
  </si>
  <si>
    <t>162,08</t>
  </si>
  <si>
    <t>148,65</t>
  </si>
  <si>
    <t>155,65</t>
  </si>
  <si>
    <t>103,00</t>
  </si>
  <si>
    <t>247,77</t>
  </si>
  <si>
    <t>156,81</t>
  </si>
  <si>
    <t>115,91</t>
  </si>
  <si>
    <t>224,58</t>
  </si>
  <si>
    <t>156,90</t>
  </si>
  <si>
    <t>106,57</t>
  </si>
  <si>
    <t>291,60</t>
  </si>
  <si>
    <t>165,43</t>
  </si>
  <si>
    <t>119,52</t>
  </si>
  <si>
    <t>241,82</t>
  </si>
  <si>
    <t>156,49</t>
  </si>
  <si>
    <t>105,02</t>
  </si>
  <si>
    <t>312,81</t>
  </si>
  <si>
    <t>471,94</t>
  </si>
  <si>
    <t>407,91</t>
  </si>
  <si>
    <t>229,20</t>
  </si>
  <si>
    <t>202,96</t>
  </si>
  <si>
    <t>186,61</t>
  </si>
  <si>
    <t>164,61</t>
  </si>
  <si>
    <t>150,79</t>
  </si>
  <si>
    <t>452,64</t>
  </si>
  <si>
    <t>378,83</t>
  </si>
  <si>
    <t>238,21</t>
  </si>
  <si>
    <t>209,36</t>
  </si>
  <si>
    <t>183,39</t>
  </si>
  <si>
    <t>161,26</t>
  </si>
  <si>
    <t>148,92</t>
  </si>
  <si>
    <t>516,05</t>
  </si>
  <si>
    <t>433,15</t>
  </si>
  <si>
    <t>230,28</t>
  </si>
  <si>
    <t>202,84</t>
  </si>
  <si>
    <t>183,93</t>
  </si>
  <si>
    <t>161,79</t>
  </si>
  <si>
    <t>149,45</t>
  </si>
  <si>
    <t>473,86</t>
  </si>
  <si>
    <t>395,33</t>
  </si>
  <si>
    <t>238,60</t>
  </si>
  <si>
    <t>208,17</t>
  </si>
  <si>
    <t>184,00</t>
  </si>
  <si>
    <t>162,58</t>
  </si>
  <si>
    <t>149,72</t>
  </si>
  <si>
    <t>528,05</t>
  </si>
  <si>
    <t>451,57</t>
  </si>
  <si>
    <t>226,73</t>
  </si>
  <si>
    <t>197,64</t>
  </si>
  <si>
    <t>180,44</t>
  </si>
  <si>
    <t>158,35</t>
  </si>
  <si>
    <t>146,03</t>
  </si>
  <si>
    <t>441,98</t>
  </si>
  <si>
    <t>372,02</t>
  </si>
  <si>
    <t>217,81</t>
  </si>
  <si>
    <t>193,72</t>
  </si>
  <si>
    <t>170,42</t>
  </si>
  <si>
    <t>148,84</t>
  </si>
  <si>
    <t>136,84</t>
  </si>
  <si>
    <t>467,13</t>
  </si>
  <si>
    <t>401,38</t>
  </si>
  <si>
    <t>203,53</t>
  </si>
  <si>
    <t>180,86</t>
  </si>
  <si>
    <t>165,04</t>
  </si>
  <si>
    <t>144,62</t>
  </si>
  <si>
    <t>137,15</t>
  </si>
  <si>
    <t>3.098,93</t>
  </si>
  <si>
    <t>3.962,84</t>
  </si>
  <si>
    <t>4.256,73</t>
  </si>
  <si>
    <t>4.318,50</t>
  </si>
  <si>
    <t>4.692,74</t>
  </si>
  <si>
    <t>4.650,32</t>
  </si>
  <si>
    <t>4.602,91</t>
  </si>
  <si>
    <t>4.117,51</t>
  </si>
  <si>
    <t>158,96</t>
  </si>
  <si>
    <t>116,02</t>
  </si>
  <si>
    <t>224,71</t>
  </si>
  <si>
    <t>148,41</t>
  </si>
  <si>
    <t>99,70</t>
  </si>
  <si>
    <t>263,83</t>
  </si>
  <si>
    <t>13,69</t>
  </si>
  <si>
    <t>18,07</t>
  </si>
  <si>
    <t>20,77</t>
  </si>
  <si>
    <t>21,54</t>
  </si>
  <si>
    <t>23,23</t>
  </si>
  <si>
    <t>16,51</t>
  </si>
  <si>
    <t>15,72</t>
  </si>
  <si>
    <t>12,94</t>
  </si>
  <si>
    <t>14,76</t>
  </si>
  <si>
    <t>12,61</t>
  </si>
  <si>
    <t>14,54</t>
  </si>
  <si>
    <t>19,86</t>
  </si>
  <si>
    <t>18,78</t>
  </si>
  <si>
    <t>14,77</t>
  </si>
  <si>
    <t>18,67</t>
  </si>
  <si>
    <t>18,22</t>
  </si>
  <si>
    <t>17,51</t>
  </si>
  <si>
    <t>13,46</t>
  </si>
  <si>
    <t>12,95</t>
  </si>
  <si>
    <t>14,74</t>
  </si>
  <si>
    <t>13,58</t>
  </si>
  <si>
    <t>11,56</t>
  </si>
  <si>
    <t>14,27</t>
  </si>
  <si>
    <t>13,34</t>
  </si>
  <si>
    <t>14,42</t>
  </si>
  <si>
    <t>14,67</t>
  </si>
  <si>
    <t>15,94</t>
  </si>
  <si>
    <t>16,71</t>
  </si>
  <si>
    <t>16,16</t>
  </si>
  <si>
    <t>15,79</t>
  </si>
  <si>
    <t>15,58</t>
  </si>
  <si>
    <t>18,86</t>
  </si>
  <si>
    <t>18,02</t>
  </si>
  <si>
    <t>11,96</t>
  </si>
  <si>
    <t>17,38</t>
  </si>
  <si>
    <t>13,21</t>
  </si>
  <si>
    <t>15,09</t>
  </si>
  <si>
    <t>16,09</t>
  </si>
  <si>
    <t>19,54</t>
  </si>
  <si>
    <t>16,24</t>
  </si>
  <si>
    <t>13,92</t>
  </si>
  <si>
    <t>13,44</t>
  </si>
  <si>
    <t>15,05</t>
  </si>
  <si>
    <t>23,06</t>
  </si>
  <si>
    <t>22,82</t>
  </si>
  <si>
    <t>19,81</t>
  </si>
  <si>
    <t>13,41</t>
  </si>
  <si>
    <t>15,39</t>
  </si>
  <si>
    <t>15,06</t>
  </si>
  <si>
    <t>15,66</t>
  </si>
  <si>
    <t>720,91</t>
  </si>
  <si>
    <t>601,04</t>
  </si>
  <si>
    <t>690,24</t>
  </si>
  <si>
    <t>339,68</t>
  </si>
  <si>
    <t>359,67</t>
  </si>
  <si>
    <t>400,19</t>
  </si>
  <si>
    <t>455,67</t>
  </si>
  <si>
    <t>343,10</t>
  </si>
  <si>
    <t>364,00</t>
  </si>
  <si>
    <t>406,29</t>
  </si>
  <si>
    <t>464,30</t>
  </si>
  <si>
    <t>459,69</t>
  </si>
  <si>
    <t>445,52</t>
  </si>
  <si>
    <t>488,61</t>
  </si>
  <si>
    <t>463,81</t>
  </si>
  <si>
    <t>448,25</t>
  </si>
  <si>
    <t>507,50</t>
  </si>
  <si>
    <t>460,62</t>
  </si>
  <si>
    <t>466,33</t>
  </si>
  <si>
    <t>452,54</t>
  </si>
  <si>
    <t>432,72</t>
  </si>
  <si>
    <t>554,06</t>
  </si>
  <si>
    <t>404,03</t>
  </si>
  <si>
    <t>394,87</t>
  </si>
  <si>
    <t>425,76</t>
  </si>
  <si>
    <t>418,40</t>
  </si>
  <si>
    <t>415,05</t>
  </si>
  <si>
    <t>413,63</t>
  </si>
  <si>
    <t>411,26</t>
  </si>
  <si>
    <t>486,86</t>
  </si>
  <si>
    <t>463,26</t>
  </si>
  <si>
    <t>453,28</t>
  </si>
  <si>
    <t>436,64</t>
  </si>
  <si>
    <t>455,59</t>
  </si>
  <si>
    <t>439,47</t>
  </si>
  <si>
    <t>432,62</t>
  </si>
  <si>
    <t>421,25</t>
  </si>
  <si>
    <t>429,76</t>
  </si>
  <si>
    <t>417,13</t>
  </si>
  <si>
    <t>398,79</t>
  </si>
  <si>
    <t>392,54</t>
  </si>
  <si>
    <t>617,45</t>
  </si>
  <si>
    <t>854,62</t>
  </si>
  <si>
    <t>185,49</t>
  </si>
  <si>
    <t>274,26</t>
  </si>
  <si>
    <t>306,99</t>
  </si>
  <si>
    <t>339,87</t>
  </si>
  <si>
    <t>354,22</t>
  </si>
  <si>
    <t>367,30</t>
  </si>
  <si>
    <t>422,89</t>
  </si>
  <si>
    <t>270,74</t>
  </si>
  <si>
    <t>300,97</t>
  </si>
  <si>
    <t>328,13</t>
  </si>
  <si>
    <t>347,93</t>
  </si>
  <si>
    <t>361,05</t>
  </si>
  <si>
    <t>414,93</t>
  </si>
  <si>
    <t>316,78</t>
  </si>
  <si>
    <t>346,21</t>
  </si>
  <si>
    <t>514,22</t>
  </si>
  <si>
    <t>588,04</t>
  </si>
  <si>
    <t>447,17</t>
  </si>
  <si>
    <t>453,66</t>
  </si>
  <si>
    <t>437,37</t>
  </si>
  <si>
    <t>457,84</t>
  </si>
  <si>
    <t>443,71</t>
  </si>
  <si>
    <t>486,69</t>
  </si>
  <si>
    <t>461,96</t>
  </si>
  <si>
    <t>446,44</t>
  </si>
  <si>
    <t>505,58</t>
  </si>
  <si>
    <t>465,53</t>
  </si>
  <si>
    <t>471,24</t>
  </si>
  <si>
    <t>450,71</t>
  </si>
  <si>
    <t>293,57</t>
  </si>
  <si>
    <t>325,98</t>
  </si>
  <si>
    <t>361,85</t>
  </si>
  <si>
    <t>376,08</t>
  </si>
  <si>
    <t>403,90</t>
  </si>
  <si>
    <t>447,27</t>
  </si>
  <si>
    <t>289,88</t>
  </si>
  <si>
    <t>319,99</t>
  </si>
  <si>
    <t>349,81</t>
  </si>
  <si>
    <t>372,52</t>
  </si>
  <si>
    <t>396,24</t>
  </si>
  <si>
    <t>445,58</t>
  </si>
  <si>
    <t>335,42</t>
  </si>
  <si>
    <t>364,42</t>
  </si>
  <si>
    <t>432,27</t>
  </si>
  <si>
    <t>158,61</t>
  </si>
  <si>
    <t>148,32</t>
  </si>
  <si>
    <t>714,93</t>
  </si>
  <si>
    <t>492,11</t>
  </si>
  <si>
    <t>47,66</t>
  </si>
  <si>
    <t>61,61</t>
  </si>
  <si>
    <t>88,36</t>
  </si>
  <si>
    <t>101,98</t>
  </si>
  <si>
    <t>102,70</t>
  </si>
  <si>
    <t>39,10</t>
  </si>
  <si>
    <t>43,15</t>
  </si>
  <si>
    <t>56,49</t>
  </si>
  <si>
    <t>86,07</t>
  </si>
  <si>
    <t>33,33</t>
  </si>
  <si>
    <t>21,03</t>
  </si>
  <si>
    <t>63,43</t>
  </si>
  <si>
    <t>34,15</t>
  </si>
  <si>
    <t>2.126,01</t>
  </si>
  <si>
    <t>3.340,10</t>
  </si>
  <si>
    <t>2.513,77</t>
  </si>
  <si>
    <t>3.020,26</t>
  </si>
  <si>
    <t>2.480,56</t>
  </si>
  <si>
    <t>3.176,84</t>
  </si>
  <si>
    <t>2.817,21</t>
  </si>
  <si>
    <t>3.005,61</t>
  </si>
  <si>
    <t>2.557,38</t>
  </si>
  <si>
    <t>2.141,45</t>
  </si>
  <si>
    <t>1.379,36</t>
  </si>
  <si>
    <t>3.151,09</t>
  </si>
  <si>
    <t>3.588,45</t>
  </si>
  <si>
    <t>2.366,21</t>
  </si>
  <si>
    <t>1.768,23</t>
  </si>
  <si>
    <t>104,37</t>
  </si>
  <si>
    <t>74,10</t>
  </si>
  <si>
    <t>102,06</t>
  </si>
  <si>
    <t>91,93</t>
  </si>
  <si>
    <t>86,82</t>
  </si>
  <si>
    <t>114,40</t>
  </si>
  <si>
    <t>106,27</t>
  </si>
  <si>
    <t>102,14</t>
  </si>
  <si>
    <t>128,18</t>
  </si>
  <si>
    <t>121,33</t>
  </si>
  <si>
    <t>117,80</t>
  </si>
  <si>
    <t>616,69</t>
  </si>
  <si>
    <t>623,16</t>
  </si>
  <si>
    <t>629,62</t>
  </si>
  <si>
    <t>636,10</t>
  </si>
  <si>
    <t>649,03</t>
  </si>
  <si>
    <t>56,09</t>
  </si>
  <si>
    <t>78,27</t>
  </si>
  <si>
    <t>109,83</t>
  </si>
  <si>
    <t>147,71</t>
  </si>
  <si>
    <t>194,71</t>
  </si>
  <si>
    <t>22,70</t>
  </si>
  <si>
    <t>22,66</t>
  </si>
  <si>
    <t>22,89</t>
  </si>
  <si>
    <t>21,75</t>
  </si>
  <si>
    <t>26,46</t>
  </si>
  <si>
    <t>27,44</t>
  </si>
  <si>
    <t>32,50</t>
  </si>
  <si>
    <t>21,65</t>
  </si>
  <si>
    <t>24,65</t>
  </si>
  <si>
    <t>20,13</t>
  </si>
  <si>
    <t>39,66</t>
  </si>
  <si>
    <t>36,00</t>
  </si>
  <si>
    <t>43,05</t>
  </si>
  <si>
    <t>6,62</t>
  </si>
  <si>
    <t>165,73</t>
  </si>
  <si>
    <t>112,11</t>
  </si>
  <si>
    <t>38,30</t>
  </si>
  <si>
    <t>31,76</t>
  </si>
  <si>
    <t>27,49</t>
  </si>
  <si>
    <t>39,11</t>
  </si>
  <si>
    <t>51,26</t>
  </si>
  <si>
    <t>51,27</t>
  </si>
  <si>
    <t>62,86</t>
  </si>
  <si>
    <t>63,42</t>
  </si>
  <si>
    <t>75,05</t>
  </si>
  <si>
    <t>32,74</t>
  </si>
  <si>
    <t>51,63</t>
  </si>
  <si>
    <t>7,29</t>
  </si>
  <si>
    <t>7,76</t>
  </si>
  <si>
    <t>8,16</t>
  </si>
  <si>
    <t>10,73</t>
  </si>
  <si>
    <t>11,02</t>
  </si>
  <si>
    <t>5,92</t>
  </si>
  <si>
    <t>6,32</t>
  </si>
  <si>
    <t>11,71</t>
  </si>
  <si>
    <t>9,82</t>
  </si>
  <si>
    <t>7,85</t>
  </si>
  <si>
    <t>8,29</t>
  </si>
  <si>
    <t>8,70</t>
  </si>
  <si>
    <t>11,14</t>
  </si>
  <si>
    <t>13,75</t>
  </si>
  <si>
    <t>11,52</t>
  </si>
  <si>
    <t>13,85</t>
  </si>
  <si>
    <t>8,75</t>
  </si>
  <si>
    <t>12,15</t>
  </si>
  <si>
    <t>15,18</t>
  </si>
  <si>
    <t>22,35</t>
  </si>
  <si>
    <t>57,21</t>
  </si>
  <si>
    <t>6,89</t>
  </si>
  <si>
    <t>10,70</t>
  </si>
  <si>
    <t>24,69</t>
  </si>
  <si>
    <t>40,69</t>
  </si>
  <si>
    <t>44,06</t>
  </si>
  <si>
    <t>30,87</t>
  </si>
  <si>
    <t>46,68</t>
  </si>
  <si>
    <t>49,83</t>
  </si>
  <si>
    <t>17,67</t>
  </si>
  <si>
    <t>22,67</t>
  </si>
  <si>
    <t>6,08</t>
  </si>
  <si>
    <t>8,01</t>
  </si>
  <si>
    <t>7,33</t>
  </si>
  <si>
    <t>8,46</t>
  </si>
  <si>
    <t>9,97</t>
  </si>
  <si>
    <t>12,10</t>
  </si>
  <si>
    <t>8,45</t>
  </si>
  <si>
    <t>10,07</t>
  </si>
  <si>
    <t>12,07</t>
  </si>
  <si>
    <t>15,77</t>
  </si>
  <si>
    <t>16,80</t>
  </si>
  <si>
    <t>18,97</t>
  </si>
  <si>
    <t>10,06</t>
  </si>
  <si>
    <t>11,99</t>
  </si>
  <si>
    <t>20,93</t>
  </si>
  <si>
    <t>12,55</t>
  </si>
  <si>
    <t>12,25</t>
  </si>
  <si>
    <t>16,66</t>
  </si>
  <si>
    <t>18,68</t>
  </si>
  <si>
    <t>18,99</t>
  </si>
  <si>
    <t>21,16</t>
  </si>
  <si>
    <t>13,82</t>
  </si>
  <si>
    <t>31,15</t>
  </si>
  <si>
    <t>46,77</t>
  </si>
  <si>
    <t>45,02</t>
  </si>
  <si>
    <t>47,34</t>
  </si>
  <si>
    <t>77,24</t>
  </si>
  <si>
    <t>7,31</t>
  </si>
  <si>
    <t>16,10</t>
  </si>
  <si>
    <t>10,29</t>
  </si>
  <si>
    <t>13,45</t>
  </si>
  <si>
    <t>6,38</t>
  </si>
  <si>
    <t>21,94</t>
  </si>
  <si>
    <t>34,70</t>
  </si>
  <si>
    <t>49,99</t>
  </si>
  <si>
    <t>69,51</t>
  </si>
  <si>
    <t>68,71</t>
  </si>
  <si>
    <t>90,68</t>
  </si>
  <si>
    <t>90,74</t>
  </si>
  <si>
    <t>116,29</t>
  </si>
  <si>
    <t>117,45</t>
  </si>
  <si>
    <t>144,69</t>
  </si>
  <si>
    <t>145,10</t>
  </si>
  <si>
    <t>175,83</t>
  </si>
  <si>
    <t>177,53</t>
  </si>
  <si>
    <t>231,59</t>
  </si>
  <si>
    <t>233,01</t>
  </si>
  <si>
    <t>282,87</t>
  </si>
  <si>
    <t>290,76</t>
  </si>
  <si>
    <t>9,52</t>
  </si>
  <si>
    <t>10,37</t>
  </si>
  <si>
    <t>14,73</t>
  </si>
  <si>
    <t>24,32</t>
  </si>
  <si>
    <t>10,81</t>
  </si>
  <si>
    <t>9,41</t>
  </si>
  <si>
    <t>32,51</t>
  </si>
  <si>
    <t>18,23</t>
  </si>
  <si>
    <t>12,90</t>
  </si>
  <si>
    <t>26,52</t>
  </si>
  <si>
    <t>32,88</t>
  </si>
  <si>
    <t>18,60</t>
  </si>
  <si>
    <t>13,27</t>
  </si>
  <si>
    <t>26,96</t>
  </si>
  <si>
    <t>27,62</t>
  </si>
  <si>
    <t>25,42</t>
  </si>
  <si>
    <t>31,14</t>
  </si>
  <si>
    <t>36,87</t>
  </si>
  <si>
    <t>43,47</t>
  </si>
  <si>
    <t>31,48</t>
  </si>
  <si>
    <t>50,50</t>
  </si>
  <si>
    <t>37,79</t>
  </si>
  <si>
    <t>42,19</t>
  </si>
  <si>
    <t>23,42</t>
  </si>
  <si>
    <t>24,39</t>
  </si>
  <si>
    <t>26,91</t>
  </si>
  <si>
    <t>27,55</t>
  </si>
  <si>
    <t>30,30</t>
  </si>
  <si>
    <t>14,82</t>
  </si>
  <si>
    <t>18,79</t>
  </si>
  <si>
    <t>24,05</t>
  </si>
  <si>
    <t>33,15</t>
  </si>
  <si>
    <t>41,08</t>
  </si>
  <si>
    <t>92,44</t>
  </si>
  <si>
    <t>142,52</t>
  </si>
  <si>
    <t>273,80</t>
  </si>
  <si>
    <t>523,86</t>
  </si>
  <si>
    <t>806,29</t>
  </si>
  <si>
    <t>147,36</t>
  </si>
  <si>
    <t>232,35</t>
  </si>
  <si>
    <t>448,86</t>
  </si>
  <si>
    <t>602,76</t>
  </si>
  <si>
    <t>695,04</t>
  </si>
  <si>
    <t>174,82</t>
  </si>
  <si>
    <t>327,22</t>
  </si>
  <si>
    <t>447,65</t>
  </si>
  <si>
    <t>507,07</t>
  </si>
  <si>
    <t>10,38</t>
  </si>
  <si>
    <t>10,96</t>
  </si>
  <si>
    <t>12,09</t>
  </si>
  <si>
    <t>19,36</t>
  </si>
  <si>
    <t>22,13</t>
  </si>
  <si>
    <t>50,11</t>
  </si>
  <si>
    <t>51,25</t>
  </si>
  <si>
    <t>53,51</t>
  </si>
  <si>
    <t>56,24</t>
  </si>
  <si>
    <t>59,80</t>
  </si>
  <si>
    <t>65,32</t>
  </si>
  <si>
    <t>62,79</t>
  </si>
  <si>
    <t>64,50</t>
  </si>
  <si>
    <t>67,89</t>
  </si>
  <si>
    <t>71,98</t>
  </si>
  <si>
    <t>78,35</t>
  </si>
  <si>
    <t>86,64</t>
  </si>
  <si>
    <t>2.315,60</t>
  </si>
  <si>
    <t>4.440,29</t>
  </si>
  <si>
    <t>5.920,38</t>
  </si>
  <si>
    <t>2.763,24</t>
  </si>
  <si>
    <t>579,76</t>
  </si>
  <si>
    <t>785,46</t>
  </si>
  <si>
    <t>844,48</t>
  </si>
  <si>
    <t>970,74</t>
  </si>
  <si>
    <t>1.406,50</t>
  </si>
  <si>
    <t>2.006,95</t>
  </si>
  <si>
    <t>804,57</t>
  </si>
  <si>
    <t>14,41</t>
  </si>
  <si>
    <t>24,78</t>
  </si>
  <si>
    <t>63,25</t>
  </si>
  <si>
    <t>81,02</t>
  </si>
  <si>
    <t>139,68</t>
  </si>
  <si>
    <t>376,47</t>
  </si>
  <si>
    <t>562,79</t>
  </si>
  <si>
    <t>895,56</t>
  </si>
  <si>
    <t>1.195,51</t>
  </si>
  <si>
    <t>1.908,98</t>
  </si>
  <si>
    <t>3.975,50</t>
  </si>
  <si>
    <t>222,04</t>
  </si>
  <si>
    <t>273,54</t>
  </si>
  <si>
    <t>572,65</t>
  </si>
  <si>
    <t>2.133,59</t>
  </si>
  <si>
    <t>74,64</t>
  </si>
  <si>
    <t>122,59</t>
  </si>
  <si>
    <t>8,93</t>
  </si>
  <si>
    <t>10,71</t>
  </si>
  <si>
    <t>24,27</t>
  </si>
  <si>
    <t>30,05</t>
  </si>
  <si>
    <t>36,68</t>
  </si>
  <si>
    <t>30,95</t>
  </si>
  <si>
    <t>38,38</t>
  </si>
  <si>
    <t>42,45</t>
  </si>
  <si>
    <t>49,88</t>
  </si>
  <si>
    <t>56,57</t>
  </si>
  <si>
    <t>64,00</t>
  </si>
  <si>
    <t>50,78</t>
  </si>
  <si>
    <t>58,21</t>
  </si>
  <si>
    <t>52,48</t>
  </si>
  <si>
    <t>62,30</t>
  </si>
  <si>
    <t>65,22</t>
  </si>
  <si>
    <t>70,99</t>
  </si>
  <si>
    <t>82,79</t>
  </si>
  <si>
    <t>71,24</t>
  </si>
  <si>
    <t>87,74</t>
  </si>
  <si>
    <t>99,54</t>
  </si>
  <si>
    <t>43,42</t>
  </si>
  <si>
    <t>42,27</t>
  </si>
  <si>
    <t>83,50</t>
  </si>
  <si>
    <t>90,93</t>
  </si>
  <si>
    <t>23,20</t>
  </si>
  <si>
    <t>33,64</t>
  </si>
  <si>
    <t>19,65</t>
  </si>
  <si>
    <t>30,12</t>
  </si>
  <si>
    <t>32,21</t>
  </si>
  <si>
    <t>40,29</t>
  </si>
  <si>
    <t>44,47</t>
  </si>
  <si>
    <t>51,90</t>
  </si>
  <si>
    <t>37,82</t>
  </si>
  <si>
    <t>45,25</t>
  </si>
  <si>
    <t>59,06</t>
  </si>
  <si>
    <t>65,33</t>
  </si>
  <si>
    <t>66,49</t>
  </si>
  <si>
    <t>72,76</t>
  </si>
  <si>
    <t>55,34</t>
  </si>
  <si>
    <t>62,77</t>
  </si>
  <si>
    <t>64,95</t>
  </si>
  <si>
    <t>76,75</t>
  </si>
  <si>
    <t>96,04</t>
  </si>
  <si>
    <t>107,84</t>
  </si>
  <si>
    <t>35,60</t>
  </si>
  <si>
    <t>43,03</t>
  </si>
  <si>
    <t>54,41</t>
  </si>
  <si>
    <t>61,84</t>
  </si>
  <si>
    <t>49,70</t>
  </si>
  <si>
    <t>57,13</t>
  </si>
  <si>
    <t>41,37</t>
  </si>
  <si>
    <t>48,80</t>
  </si>
  <si>
    <t>60,14</t>
  </si>
  <si>
    <t>67,57</t>
  </si>
  <si>
    <t>61,22</t>
  </si>
  <si>
    <t>68,65</t>
  </si>
  <si>
    <t>55,49</t>
  </si>
  <si>
    <t>62,92</t>
  </si>
  <si>
    <t>74,77</t>
  </si>
  <si>
    <t>104,42</t>
  </si>
  <si>
    <t>100,53</t>
  </si>
  <si>
    <t>136,33</t>
  </si>
  <si>
    <t>248,25</t>
  </si>
  <si>
    <t>40,19</t>
  </si>
  <si>
    <t>89,65</t>
  </si>
  <si>
    <t>119,79</t>
  </si>
  <si>
    <t>41,00</t>
  </si>
  <si>
    <t>127,45</t>
  </si>
  <si>
    <t>120,17</t>
  </si>
  <si>
    <t>89,26</t>
  </si>
  <si>
    <t>62,54</t>
  </si>
  <si>
    <t>61,55</t>
  </si>
  <si>
    <t>58,13</t>
  </si>
  <si>
    <t>17,22</t>
  </si>
  <si>
    <t>18,52</t>
  </si>
  <si>
    <t>34,48</t>
  </si>
  <si>
    <t>61,64</t>
  </si>
  <si>
    <t>52,83</t>
  </si>
  <si>
    <t>33,40</t>
  </si>
  <si>
    <t>201,07</t>
  </si>
  <si>
    <t>272,67</t>
  </si>
  <si>
    <t>70,52</t>
  </si>
  <si>
    <t>120,62</t>
  </si>
  <si>
    <t>58,29</t>
  </si>
  <si>
    <t>41,82</t>
  </si>
  <si>
    <t>48,21</t>
  </si>
  <si>
    <t>1.206,27</t>
  </si>
  <si>
    <t>1.294,38</t>
  </si>
  <si>
    <t>1.328,15</t>
  </si>
  <si>
    <t>1.457,60</t>
  </si>
  <si>
    <t>1.190,98</t>
  </si>
  <si>
    <t>1.279,09</t>
  </si>
  <si>
    <t>1.312,86</t>
  </si>
  <si>
    <t>1.442,31</t>
  </si>
  <si>
    <t>1.407,97</t>
  </si>
  <si>
    <t>1.541,33</t>
  </si>
  <si>
    <t>1.592,45</t>
  </si>
  <si>
    <t>1.774,39</t>
  </si>
  <si>
    <t>1.398,74</t>
  </si>
  <si>
    <t>1.532,10</t>
  </si>
  <si>
    <t>1.583,22</t>
  </si>
  <si>
    <t>1.765,16</t>
  </si>
  <si>
    <t>1.692,25</t>
  </si>
  <si>
    <t>1.760,40</t>
  </si>
  <si>
    <t>1.993,90</t>
  </si>
  <si>
    <t>1.795,44</t>
  </si>
  <si>
    <t>1.973,27</t>
  </si>
  <si>
    <t>2.041,42</t>
  </si>
  <si>
    <t>2.274,92</t>
  </si>
  <si>
    <t>658,26</t>
  </si>
  <si>
    <t>764,00</t>
  </si>
  <si>
    <t>804,52</t>
  </si>
  <si>
    <t>927,15</t>
  </si>
  <si>
    <t>642,96</t>
  </si>
  <si>
    <t>748,70</t>
  </si>
  <si>
    <t>789,22</t>
  </si>
  <si>
    <t>911,85</t>
  </si>
  <si>
    <t>874,54</t>
  </si>
  <si>
    <t>1.033,14</t>
  </si>
  <si>
    <t>1.093,92</t>
  </si>
  <si>
    <t>1.277,86</t>
  </si>
  <si>
    <t>865,30</t>
  </si>
  <si>
    <t>1.023,90</t>
  </si>
  <si>
    <t>1.084,68</t>
  </si>
  <si>
    <t>1.268,62</t>
  </si>
  <si>
    <t>997,10</t>
  </si>
  <si>
    <t>1.208,57</t>
  </si>
  <si>
    <t>1.289,61</t>
  </si>
  <si>
    <t>1.534,87</t>
  </si>
  <si>
    <t>1.278,11</t>
  </si>
  <si>
    <t>1.489,58</t>
  </si>
  <si>
    <t>1.570,62</t>
  </si>
  <si>
    <t>1.815,88</t>
  </si>
  <si>
    <t>146,79</t>
  </si>
  <si>
    <t>36,49</t>
  </si>
  <si>
    <t>61,10</t>
  </si>
  <si>
    <t>102,22</t>
  </si>
  <si>
    <t>133,50</t>
  </si>
  <si>
    <t>27,79</t>
  </si>
  <si>
    <t>114,44</t>
  </si>
  <si>
    <t>29,73</t>
  </si>
  <si>
    <t>14,34</t>
  </si>
  <si>
    <t>12,89</t>
  </si>
  <si>
    <t>24,12</t>
  </si>
  <si>
    <t>47,33</t>
  </si>
  <si>
    <t>65,55</t>
  </si>
  <si>
    <t>87,05</t>
  </si>
  <si>
    <t>146,80</t>
  </si>
  <si>
    <t>227,85</t>
  </si>
  <si>
    <t>109,30</t>
  </si>
  <si>
    <t>128,61</t>
  </si>
  <si>
    <t>56,05</t>
  </si>
  <si>
    <t>21,71</t>
  </si>
  <si>
    <t>32,56</t>
  </si>
  <si>
    <t>76,71</t>
  </si>
  <si>
    <t>124,75</t>
  </si>
  <si>
    <t>118,43</t>
  </si>
  <si>
    <t>105,00</t>
  </si>
  <si>
    <t>54,26</t>
  </si>
  <si>
    <t>27,10</t>
  </si>
  <si>
    <t>30,23</t>
  </si>
  <si>
    <t>40,23</t>
  </si>
  <si>
    <t>74,09</t>
  </si>
  <si>
    <t>57,25</t>
  </si>
  <si>
    <t>66,01</t>
  </si>
  <si>
    <t>46,04</t>
  </si>
  <si>
    <t>429,11</t>
  </si>
  <si>
    <t>236,52</t>
  </si>
  <si>
    <t>309,42</t>
  </si>
  <si>
    <t>525,07</t>
  </si>
  <si>
    <t>575,42</t>
  </si>
  <si>
    <t>682,67</t>
  </si>
  <si>
    <t>903,21</t>
  </si>
  <si>
    <t>1.040,37</t>
  </si>
  <si>
    <t>1.687,88</t>
  </si>
  <si>
    <t>91,23</t>
  </si>
  <si>
    <t>605,08</t>
  </si>
  <si>
    <t>22,08</t>
  </si>
  <si>
    <t>365,18</t>
  </si>
  <si>
    <t>172,52</t>
  </si>
  <si>
    <t>443,47</t>
  </si>
  <si>
    <t>486,87</t>
  </si>
  <si>
    <t>530,82</t>
  </si>
  <si>
    <t>508,41</t>
  </si>
  <si>
    <t>587,71</t>
  </si>
  <si>
    <t>531,35</t>
  </si>
  <si>
    <t>578,97</t>
  </si>
  <si>
    <t>576,05</t>
  </si>
  <si>
    <t>651,85</t>
  </si>
  <si>
    <t>622,25</t>
  </si>
  <si>
    <t>681,17</t>
  </si>
  <si>
    <t>686,44</t>
  </si>
  <si>
    <t>744,85</t>
  </si>
  <si>
    <t>683,82</t>
  </si>
  <si>
    <t>732,65</t>
  </si>
  <si>
    <t>814,51</t>
  </si>
  <si>
    <t>879,26</t>
  </si>
  <si>
    <t>989,55</t>
  </si>
  <si>
    <t>1.014,55</t>
  </si>
  <si>
    <t>1.105,47</t>
  </si>
  <si>
    <t>450,69</t>
  </si>
  <si>
    <t>526,16</t>
  </si>
  <si>
    <t>651,63</t>
  </si>
  <si>
    <t>808,18</t>
  </si>
  <si>
    <t>1.211,57</t>
  </si>
  <si>
    <t>561,93</t>
  </si>
  <si>
    <t>852,12</t>
  </si>
  <si>
    <t>1.266,12</t>
  </si>
  <si>
    <t>579,17</t>
  </si>
  <si>
    <t>873,85</t>
  </si>
  <si>
    <t>1.295,12</t>
  </si>
  <si>
    <t>596,29</t>
  </si>
  <si>
    <t>728,99</t>
  </si>
  <si>
    <t>895,23</t>
  </si>
  <si>
    <t>1.323,57</t>
  </si>
  <si>
    <t>767,08</t>
  </si>
  <si>
    <t>937,72</t>
  </si>
  <si>
    <t>1.383,10</t>
  </si>
  <si>
    <t>980,13</t>
  </si>
  <si>
    <t>1.445,60</t>
  </si>
  <si>
    <t>535,35</t>
  </si>
  <si>
    <t>3.085,12</t>
  </si>
  <si>
    <t>3.541,59</t>
  </si>
  <si>
    <t>2.497,18</t>
  </si>
  <si>
    <t>2.670,39</t>
  </si>
  <si>
    <t>270,15</t>
  </si>
  <si>
    <t>290,38</t>
  </si>
  <si>
    <t>83,08</t>
  </si>
  <si>
    <t>90,55</t>
  </si>
  <si>
    <t>99,63</t>
  </si>
  <si>
    <t>107,10</t>
  </si>
  <si>
    <t>6.872,77</t>
  </si>
  <si>
    <t>7.637,19</t>
  </si>
  <si>
    <t>9.766,29</t>
  </si>
  <si>
    <t>11.978,35</t>
  </si>
  <si>
    <t>14.994,68</t>
  </si>
  <si>
    <t>20.879,66</t>
  </si>
  <si>
    <t>24.296,55</t>
  </si>
  <si>
    <t>49,00</t>
  </si>
  <si>
    <t>145,70</t>
  </si>
  <si>
    <t>133,78</t>
  </si>
  <si>
    <t>159,27</t>
  </si>
  <si>
    <t>150,94</t>
  </si>
  <si>
    <t>182,07</t>
  </si>
  <si>
    <t>165,11</t>
  </si>
  <si>
    <t>183,86</t>
  </si>
  <si>
    <t>167,20</t>
  </si>
  <si>
    <t>221,42</t>
  </si>
  <si>
    <t>201,93</t>
  </si>
  <si>
    <t>219,08</t>
  </si>
  <si>
    <t>250,27</t>
  </si>
  <si>
    <t>57,46</t>
  </si>
  <si>
    <t>74,55</t>
  </si>
  <si>
    <t>97,66</t>
  </si>
  <si>
    <t>128,66</t>
  </si>
  <si>
    <t>74,15</t>
  </si>
  <si>
    <t>103,97</t>
  </si>
  <si>
    <t>56,33</t>
  </si>
  <si>
    <t>84,32</t>
  </si>
  <si>
    <t>104,08</t>
  </si>
  <si>
    <t>127,29</t>
  </si>
  <si>
    <t>84,15</t>
  </si>
  <si>
    <t>21,49</t>
  </si>
  <si>
    <t>1.343,68</t>
  </si>
  <si>
    <t>179,87</t>
  </si>
  <si>
    <t>530,30</t>
  </si>
  <si>
    <t>573,00</t>
  </si>
  <si>
    <t>174,53</t>
  </si>
  <si>
    <t>203,00</t>
  </si>
  <si>
    <t>238,57</t>
  </si>
  <si>
    <t>274,15</t>
  </si>
  <si>
    <t>1.288,18</t>
  </si>
  <si>
    <t>487,49</t>
  </si>
  <si>
    <t>452,07</t>
  </si>
  <si>
    <t>315,33</t>
  </si>
  <si>
    <t>2.775,76</t>
  </si>
  <si>
    <t>121,98</t>
  </si>
  <si>
    <t>22,51</t>
  </si>
  <si>
    <t>56,51</t>
  </si>
  <si>
    <t>132,27</t>
  </si>
  <si>
    <t>7,99</t>
  </si>
  <si>
    <t>19,76</t>
  </si>
  <si>
    <t>33,74</t>
  </si>
  <si>
    <t>6,95</t>
  </si>
  <si>
    <t>7,55</t>
  </si>
  <si>
    <t>19,55</t>
  </si>
  <si>
    <t>25,31</t>
  </si>
  <si>
    <t>50,49</t>
  </si>
  <si>
    <t>695,73</t>
  </si>
  <si>
    <t>259,98</t>
  </si>
  <si>
    <t>408,40</t>
  </si>
  <si>
    <t>593,30</t>
  </si>
  <si>
    <t>376,64</t>
  </si>
  <si>
    <t>921,04</t>
  </si>
  <si>
    <t>7.098,89</t>
  </si>
  <si>
    <t>12.584,05</t>
  </si>
  <si>
    <t>732,92</t>
  </si>
  <si>
    <t>1.067,25</t>
  </si>
  <si>
    <t>1.620,03</t>
  </si>
  <si>
    <t>1.220,70</t>
  </si>
  <si>
    <t>20,10</t>
  </si>
  <si>
    <t>8,35</t>
  </si>
  <si>
    <t>6,57</t>
  </si>
  <si>
    <t>23,49</t>
  </si>
  <si>
    <t>39,09</t>
  </si>
  <si>
    <t>80,90</t>
  </si>
  <si>
    <t>23,52</t>
  </si>
  <si>
    <t>73,83</t>
  </si>
  <si>
    <t>54,44</t>
  </si>
  <si>
    <t>108,33</t>
  </si>
  <si>
    <t>23,02</t>
  </si>
  <si>
    <t>35,69</t>
  </si>
  <si>
    <t>63,31</t>
  </si>
  <si>
    <t>18,75</t>
  </si>
  <si>
    <t>54,80</t>
  </si>
  <si>
    <t>41,40</t>
  </si>
  <si>
    <t>46,34</t>
  </si>
  <si>
    <t>63,40</t>
  </si>
  <si>
    <t>147,77</t>
  </si>
  <si>
    <t>233,58</t>
  </si>
  <si>
    <t>23,44</t>
  </si>
  <si>
    <t>68,82</t>
  </si>
  <si>
    <t>40,14</t>
  </si>
  <si>
    <t>40,93</t>
  </si>
  <si>
    <t>50,80</t>
  </si>
  <si>
    <t>53,60</t>
  </si>
  <si>
    <t>80,25</t>
  </si>
  <si>
    <t>114,64</t>
  </si>
  <si>
    <t>82,61</t>
  </si>
  <si>
    <t>43,61</t>
  </si>
  <si>
    <t>71,01</t>
  </si>
  <si>
    <t>80,38</t>
  </si>
  <si>
    <t>57,90</t>
  </si>
  <si>
    <t>73,34</t>
  </si>
  <si>
    <t>105,94</t>
  </si>
  <si>
    <t>142,57</t>
  </si>
  <si>
    <t>206,14</t>
  </si>
  <si>
    <t>289,62</t>
  </si>
  <si>
    <t>117,95</t>
  </si>
  <si>
    <t>135,80</t>
  </si>
  <si>
    <t>184,87</t>
  </si>
  <si>
    <t>232,58</t>
  </si>
  <si>
    <t>313,66</t>
  </si>
  <si>
    <t>398,65</t>
  </si>
  <si>
    <t>61,56</t>
  </si>
  <si>
    <t>77,26</t>
  </si>
  <si>
    <t>51,95</t>
  </si>
  <si>
    <t>123,46</t>
  </si>
  <si>
    <t>141,61</t>
  </si>
  <si>
    <t>75,36</t>
  </si>
  <si>
    <t>58,06</t>
  </si>
  <si>
    <t>135,34</t>
  </si>
  <si>
    <t>134,62</t>
  </si>
  <si>
    <t>166,18</t>
  </si>
  <si>
    <t>221,15</t>
  </si>
  <si>
    <t>173,82</t>
  </si>
  <si>
    <t>269,47</t>
  </si>
  <si>
    <t>142,62</t>
  </si>
  <si>
    <t>174,24</t>
  </si>
  <si>
    <t>229,30</t>
  </si>
  <si>
    <t>86,87</t>
  </si>
  <si>
    <t>116,23</t>
  </si>
  <si>
    <t>156,34</t>
  </si>
  <si>
    <t>251,30</t>
  </si>
  <si>
    <t>81,09</t>
  </si>
  <si>
    <t>93,71</t>
  </si>
  <si>
    <t>132,71</t>
  </si>
  <si>
    <t>163,88</t>
  </si>
  <si>
    <t>218,50</t>
  </si>
  <si>
    <t>90,01</t>
  </si>
  <si>
    <t>119,37</t>
  </si>
  <si>
    <t>130,46</t>
  </si>
  <si>
    <t>159,49</t>
  </si>
  <si>
    <t>254,45</t>
  </si>
  <si>
    <t>84,75</t>
  </si>
  <si>
    <t>136,40</t>
  </si>
  <si>
    <t>167,65</t>
  </si>
  <si>
    <t>222,28</t>
  </si>
  <si>
    <t>37,94</t>
  </si>
  <si>
    <t>50,94</t>
  </si>
  <si>
    <t>61,69</t>
  </si>
  <si>
    <t>86,73</t>
  </si>
  <si>
    <t>107,74</t>
  </si>
  <si>
    <t>136,76</t>
  </si>
  <si>
    <t>164,45</t>
  </si>
  <si>
    <t>235,44</t>
  </si>
  <si>
    <t>214,60</t>
  </si>
  <si>
    <t>291,84</t>
  </si>
  <si>
    <t>401,53</t>
  </si>
  <si>
    <t>578,79</t>
  </si>
  <si>
    <t>10,89</t>
  </si>
  <si>
    <t>26,06</t>
  </si>
  <si>
    <t>46,88</t>
  </si>
  <si>
    <t>70,73</t>
  </si>
  <si>
    <t>90,58</t>
  </si>
  <si>
    <t>133,04</t>
  </si>
  <si>
    <t>49,68</t>
  </si>
  <si>
    <t>65,81</t>
  </si>
  <si>
    <t>98,82</t>
  </si>
  <si>
    <t>146,04</t>
  </si>
  <si>
    <t>127,31</t>
  </si>
  <si>
    <t>28,65</t>
  </si>
  <si>
    <t>30,01</t>
  </si>
  <si>
    <t>20,31</t>
  </si>
  <si>
    <t>33,54</t>
  </si>
  <si>
    <t>48,72</t>
  </si>
  <si>
    <t>14,51</t>
  </si>
  <si>
    <t>18,08</t>
  </si>
  <si>
    <t>36,64</t>
  </si>
  <si>
    <t>88,23</t>
  </si>
  <si>
    <t>123,89</t>
  </si>
  <si>
    <t>216,40</t>
  </si>
  <si>
    <t>23,96</t>
  </si>
  <si>
    <t>48,49</t>
  </si>
  <si>
    <t>65,03</t>
  </si>
  <si>
    <t>122,55</t>
  </si>
  <si>
    <t>180,96</t>
  </si>
  <si>
    <t>247,16</t>
  </si>
  <si>
    <t>9,74</t>
  </si>
  <si>
    <t>40,71</t>
  </si>
  <si>
    <t>55,35</t>
  </si>
  <si>
    <t>90,33</t>
  </si>
  <si>
    <t>120,86</t>
  </si>
  <si>
    <t>197,44</t>
  </si>
  <si>
    <t>14,87</t>
  </si>
  <si>
    <t>18,27</t>
  </si>
  <si>
    <t>28,21</t>
  </si>
  <si>
    <t>36,42</t>
  </si>
  <si>
    <t>53,10</t>
  </si>
  <si>
    <t>66,99</t>
  </si>
  <si>
    <t>123,82</t>
  </si>
  <si>
    <t>174,97</t>
  </si>
  <si>
    <t>226,15</t>
  </si>
  <si>
    <t>8,42</t>
  </si>
  <si>
    <t>15,16</t>
  </si>
  <si>
    <t>11,41</t>
  </si>
  <si>
    <t>26,87</t>
  </si>
  <si>
    <t>44,74</t>
  </si>
  <si>
    <t>57,26</t>
  </si>
  <si>
    <t>70,20</t>
  </si>
  <si>
    <t>27,14</t>
  </si>
  <si>
    <t>45,04</t>
  </si>
  <si>
    <t>57,64</t>
  </si>
  <si>
    <t>70,62</t>
  </si>
  <si>
    <t>106,09</t>
  </si>
  <si>
    <t>159,55</t>
  </si>
  <si>
    <t>191,84</t>
  </si>
  <si>
    <t>206,78</t>
  </si>
  <si>
    <t>55,23</t>
  </si>
  <si>
    <t>87,16</t>
  </si>
  <si>
    <t>110,01</t>
  </si>
  <si>
    <t>63,26</t>
  </si>
  <si>
    <t>100,96</t>
  </si>
  <si>
    <t>128,84</t>
  </si>
  <si>
    <t>100,68</t>
  </si>
  <si>
    <t>139,16</t>
  </si>
  <si>
    <t>200,71</t>
  </si>
  <si>
    <t>243,74</t>
  </si>
  <si>
    <t>337,12</t>
  </si>
  <si>
    <t>436,99</t>
  </si>
  <si>
    <t>65,40</t>
  </si>
  <si>
    <t>104,34</t>
  </si>
  <si>
    <t>143,08</t>
  </si>
  <si>
    <t>73,43</t>
  </si>
  <si>
    <t>118,14</t>
  </si>
  <si>
    <t>161,91</t>
  </si>
  <si>
    <t>65,13</t>
  </si>
  <si>
    <t>68,78</t>
  </si>
  <si>
    <t>77,19</t>
  </si>
  <si>
    <t>618,08</t>
  </si>
  <si>
    <t>34,33</t>
  </si>
  <si>
    <t>46,50</t>
  </si>
  <si>
    <t>26,14</t>
  </si>
  <si>
    <t>46,87</t>
  </si>
  <si>
    <t>24,84</t>
  </si>
  <si>
    <t>33,23</t>
  </si>
  <si>
    <t>45,14</t>
  </si>
  <si>
    <t>31,37</t>
  </si>
  <si>
    <t>40,98</t>
  </si>
  <si>
    <t>54,58</t>
  </si>
  <si>
    <t>310,05</t>
  </si>
  <si>
    <t>321,99</t>
  </si>
  <si>
    <t>152,98</t>
  </si>
  <si>
    <t>174,74</t>
  </si>
  <si>
    <t>143,87</t>
  </si>
  <si>
    <t>240,75</t>
  </si>
  <si>
    <t>310,34</t>
  </si>
  <si>
    <t>298,64</t>
  </si>
  <si>
    <t>326,36</t>
  </si>
  <si>
    <t>157,35</t>
  </si>
  <si>
    <t>179,11</t>
  </si>
  <si>
    <t>148,24</t>
  </si>
  <si>
    <t>247,30</t>
  </si>
  <si>
    <t>319,08</t>
  </si>
  <si>
    <t>7,06</t>
  </si>
  <si>
    <t>8,98</t>
  </si>
  <si>
    <t>11,38</t>
  </si>
  <si>
    <t>10,31</t>
  </si>
  <si>
    <t>11,48</t>
  </si>
  <si>
    <t>18,77</t>
  </si>
  <si>
    <t>14,05</t>
  </si>
  <si>
    <t>5,07</t>
  </si>
  <si>
    <t>15,81</t>
  </si>
  <si>
    <t>5,17</t>
  </si>
  <si>
    <t>18,35</t>
  </si>
  <si>
    <t>8,82</t>
  </si>
  <si>
    <t>8,67</t>
  </si>
  <si>
    <t>22,63</t>
  </si>
  <si>
    <t>14,13</t>
  </si>
  <si>
    <t>17,44</t>
  </si>
  <si>
    <t>36,91</t>
  </si>
  <si>
    <t>20,47</t>
  </si>
  <si>
    <t>9,09</t>
  </si>
  <si>
    <t>11,30</t>
  </si>
  <si>
    <t>9,47</t>
  </si>
  <si>
    <t>6,97</t>
  </si>
  <si>
    <t>41,14</t>
  </si>
  <si>
    <t>12,16</t>
  </si>
  <si>
    <t>26,24</t>
  </si>
  <si>
    <t>6,82</t>
  </si>
  <si>
    <t>32,13</t>
  </si>
  <si>
    <t>19,46</t>
  </si>
  <si>
    <t>11,05</t>
  </si>
  <si>
    <t>33,26</t>
  </si>
  <si>
    <t>16,82</t>
  </si>
  <si>
    <t>5,52</t>
  </si>
  <si>
    <t>7,40</t>
  </si>
  <si>
    <t>14,69</t>
  </si>
  <si>
    <t>29,71</t>
  </si>
  <si>
    <t>45,40</t>
  </si>
  <si>
    <t>51,82</t>
  </si>
  <si>
    <t>65,19</t>
  </si>
  <si>
    <t>150,90</t>
  </si>
  <si>
    <t>111,79</t>
  </si>
  <si>
    <t>92,77</t>
  </si>
  <si>
    <t>59,94</t>
  </si>
  <si>
    <t>178,14</t>
  </si>
  <si>
    <t>33,44</t>
  </si>
  <si>
    <t>132,09</t>
  </si>
  <si>
    <t>129,76</t>
  </si>
  <si>
    <t>44,96</t>
  </si>
  <si>
    <t>97,46</t>
  </si>
  <si>
    <t>50,44</t>
  </si>
  <si>
    <t>8,08</t>
  </si>
  <si>
    <t>67,07</t>
  </si>
  <si>
    <t>42,79</t>
  </si>
  <si>
    <t>12,97</t>
  </si>
  <si>
    <t>40,27</t>
  </si>
  <si>
    <t>25,37</t>
  </si>
  <si>
    <t>26,88</t>
  </si>
  <si>
    <t>31,97</t>
  </si>
  <si>
    <t>14,32</t>
  </si>
  <si>
    <t>23,57</t>
  </si>
  <si>
    <t>87,19</t>
  </si>
  <si>
    <t>84,31</t>
  </si>
  <si>
    <t>9,23</t>
  </si>
  <si>
    <t>152,97</t>
  </si>
  <si>
    <t>12,36</t>
  </si>
  <si>
    <t>47,49</t>
  </si>
  <si>
    <t>31,93</t>
  </si>
  <si>
    <t>27,57</t>
  </si>
  <si>
    <t>43,45</t>
  </si>
  <si>
    <t>48,93</t>
  </si>
  <si>
    <t>38,32</t>
  </si>
  <si>
    <t>65,56</t>
  </si>
  <si>
    <t>41,28</t>
  </si>
  <si>
    <t>126,48</t>
  </si>
  <si>
    <t>215,02</t>
  </si>
  <si>
    <t>42,63</t>
  </si>
  <si>
    <t>52,20</t>
  </si>
  <si>
    <t>17,71</t>
  </si>
  <si>
    <t>72,57</t>
  </si>
  <si>
    <t>24,29</t>
  </si>
  <si>
    <t>124,64</t>
  </si>
  <si>
    <t>25,01</t>
  </si>
  <si>
    <t>41,69</t>
  </si>
  <si>
    <t>247,83</t>
  </si>
  <si>
    <t>36,53</t>
  </si>
  <si>
    <t>83,94</t>
  </si>
  <si>
    <t>377,14</t>
  </si>
  <si>
    <t>55,01</t>
  </si>
  <si>
    <t>17,91</t>
  </si>
  <si>
    <t>12,05</t>
  </si>
  <si>
    <t>31,52</t>
  </si>
  <si>
    <t>15,08</t>
  </si>
  <si>
    <t>20,84</t>
  </si>
  <si>
    <t>24,71</t>
  </si>
  <si>
    <t>108,55</t>
  </si>
  <si>
    <t>92,47</t>
  </si>
  <si>
    <t>169,61</t>
  </si>
  <si>
    <t>136,69</t>
  </si>
  <si>
    <t>8,40</t>
  </si>
  <si>
    <t>11,92</t>
  </si>
  <si>
    <t>13,94</t>
  </si>
  <si>
    <t>27,31</t>
  </si>
  <si>
    <t>19,05</t>
  </si>
  <si>
    <t>20,75</t>
  </si>
  <si>
    <t>28,61</t>
  </si>
  <si>
    <t>10,33</t>
  </si>
  <si>
    <t>17,43</t>
  </si>
  <si>
    <t>16,96</t>
  </si>
  <si>
    <t>11,06</t>
  </si>
  <si>
    <t>20,35</t>
  </si>
  <si>
    <t>12,59</t>
  </si>
  <si>
    <t>44,57</t>
  </si>
  <si>
    <t>30,16</t>
  </si>
  <si>
    <t>25,94</t>
  </si>
  <si>
    <t>40,78</t>
  </si>
  <si>
    <t>31,03</t>
  </si>
  <si>
    <t>30,39</t>
  </si>
  <si>
    <t>76,13</t>
  </si>
  <si>
    <t>47,21</t>
  </si>
  <si>
    <t>75,32</t>
  </si>
  <si>
    <t>128,26</t>
  </si>
  <si>
    <t>84,69</t>
  </si>
  <si>
    <t>31,43</t>
  </si>
  <si>
    <t>344,17</t>
  </si>
  <si>
    <t>59,38</t>
  </si>
  <si>
    <t>172,59</t>
  </si>
  <si>
    <t>49,97</t>
  </si>
  <si>
    <t>34,03</t>
  </si>
  <si>
    <t>90,49</t>
  </si>
  <si>
    <t>85,12</t>
  </si>
  <si>
    <t>82,24</t>
  </si>
  <si>
    <t>18,63</t>
  </si>
  <si>
    <t>268,22</t>
  </si>
  <si>
    <t>232,51</t>
  </si>
  <si>
    <t>19,91</t>
  </si>
  <si>
    <t>203,62</t>
  </si>
  <si>
    <t>47,41</t>
  </si>
  <si>
    <t>139,89</t>
  </si>
  <si>
    <t>22,42</t>
  </si>
  <si>
    <t>51,49</t>
  </si>
  <si>
    <t>12,51</t>
  </si>
  <si>
    <t>22,02</t>
  </si>
  <si>
    <t>16,60</t>
  </si>
  <si>
    <t>10,22</t>
  </si>
  <si>
    <t>11,22</t>
  </si>
  <si>
    <t>19,97</t>
  </si>
  <si>
    <t>18,95</t>
  </si>
  <si>
    <t>35,51</t>
  </si>
  <si>
    <t>24,56</t>
  </si>
  <si>
    <t>30,45</t>
  </si>
  <si>
    <t>11,19</t>
  </si>
  <si>
    <t>42,59</t>
  </si>
  <si>
    <t>74,59</t>
  </si>
  <si>
    <t>4,85</t>
  </si>
  <si>
    <t>9,01</t>
  </si>
  <si>
    <t>18,73</t>
  </si>
  <si>
    <t>18,47</t>
  </si>
  <si>
    <t>45,59</t>
  </si>
  <si>
    <t>170,67</t>
  </si>
  <si>
    <t>32,11</t>
  </si>
  <si>
    <t>47,60</t>
  </si>
  <si>
    <t>96,37</t>
  </si>
  <si>
    <t>22,76</t>
  </si>
  <si>
    <t>32,85</t>
  </si>
  <si>
    <t>36,79</t>
  </si>
  <si>
    <t>12,14</t>
  </si>
  <si>
    <t>73,17</t>
  </si>
  <si>
    <t>74,36</t>
  </si>
  <si>
    <t>183,54</t>
  </si>
  <si>
    <t>187,92</t>
  </si>
  <si>
    <t>221,13</t>
  </si>
  <si>
    <t>37,58</t>
  </si>
  <si>
    <t>41,85</t>
  </si>
  <si>
    <t>49,30</t>
  </si>
  <si>
    <t>16,57</t>
  </si>
  <si>
    <t>47,98</t>
  </si>
  <si>
    <t>19,58</t>
  </si>
  <si>
    <t>69,68</t>
  </si>
  <si>
    <t>41,60</t>
  </si>
  <si>
    <t>169,80</t>
  </si>
  <si>
    <t>31,24</t>
  </si>
  <si>
    <t>15,54</t>
  </si>
  <si>
    <t>29,45</t>
  </si>
  <si>
    <t>39,12</t>
  </si>
  <si>
    <t>16,01</t>
  </si>
  <si>
    <t>173,19</t>
  </si>
  <si>
    <t>18,32</t>
  </si>
  <si>
    <t>60,37</t>
  </si>
  <si>
    <t>32,30</t>
  </si>
  <si>
    <t>207,37</t>
  </si>
  <si>
    <t>35,44</t>
  </si>
  <si>
    <t>42,89</t>
  </si>
  <si>
    <t>40,07</t>
  </si>
  <si>
    <t>280,36</t>
  </si>
  <si>
    <t>138,67</t>
  </si>
  <si>
    <t>151,20</t>
  </si>
  <si>
    <t>200,97</t>
  </si>
  <si>
    <t>173,38</t>
  </si>
  <si>
    <t>295,19</t>
  </si>
  <si>
    <t>45,87</t>
  </si>
  <si>
    <t>58,65</t>
  </si>
  <si>
    <t>91,87</t>
  </si>
  <si>
    <t>209,75</t>
  </si>
  <si>
    <t>257,18</t>
  </si>
  <si>
    <t>24,18</t>
  </si>
  <si>
    <t>24,11</t>
  </si>
  <si>
    <t>42,21</t>
  </si>
  <si>
    <t>74,21</t>
  </si>
  <si>
    <t>98,78</t>
  </si>
  <si>
    <t>32,47</t>
  </si>
  <si>
    <t>102,65</t>
  </si>
  <si>
    <t>41,48</t>
  </si>
  <si>
    <t>217,30</t>
  </si>
  <si>
    <t>33,79</t>
  </si>
  <si>
    <t>12,74</t>
  </si>
  <si>
    <t>31,07</t>
  </si>
  <si>
    <t>25,88</t>
  </si>
  <si>
    <t>8,88</t>
  </si>
  <si>
    <t>27,56</t>
  </si>
  <si>
    <t>49,17</t>
  </si>
  <si>
    <t>75,31</t>
  </si>
  <si>
    <t>115,94</t>
  </si>
  <si>
    <t>366,69</t>
  </si>
  <si>
    <t>10,00</t>
  </si>
  <si>
    <t>16,83</t>
  </si>
  <si>
    <t>189,38</t>
  </si>
  <si>
    <t>23,17</t>
  </si>
  <si>
    <t>35,04</t>
  </si>
  <si>
    <t>70,11</t>
  </si>
  <si>
    <t>172,21</t>
  </si>
  <si>
    <t>452,24</t>
  </si>
  <si>
    <t>29,92</t>
  </si>
  <si>
    <t>11,61</t>
  </si>
  <si>
    <t>18,43</t>
  </si>
  <si>
    <t>12,79</t>
  </si>
  <si>
    <t>21,01</t>
  </si>
  <si>
    <t>43,34</t>
  </si>
  <si>
    <t>52,60</t>
  </si>
  <si>
    <t>52,58</t>
  </si>
  <si>
    <t>69,61</t>
  </si>
  <si>
    <t>98,45</t>
  </si>
  <si>
    <t>105,67</t>
  </si>
  <si>
    <t>78,19</t>
  </si>
  <si>
    <t>76,38</t>
  </si>
  <si>
    <t>119,96</t>
  </si>
  <si>
    <t>112,02</t>
  </si>
  <si>
    <t>160,06</t>
  </si>
  <si>
    <t>144,75</t>
  </si>
  <si>
    <t>101,82</t>
  </si>
  <si>
    <t>153,38</t>
  </si>
  <si>
    <t>191,57</t>
  </si>
  <si>
    <t>27,87</t>
  </si>
  <si>
    <t>29,33</t>
  </si>
  <si>
    <t>33,90</t>
  </si>
  <si>
    <t>40,22</t>
  </si>
  <si>
    <t>40,49</t>
  </si>
  <si>
    <t>52,57</t>
  </si>
  <si>
    <t>70,89</t>
  </si>
  <si>
    <t>79,00</t>
  </si>
  <si>
    <t>101,08</t>
  </si>
  <si>
    <t>108,30</t>
  </si>
  <si>
    <t>53,63</t>
  </si>
  <si>
    <t>49,77</t>
  </si>
  <si>
    <t>61,62</t>
  </si>
  <si>
    <t>58,96</t>
  </si>
  <si>
    <t>78,12</t>
  </si>
  <si>
    <t>76,31</t>
  </si>
  <si>
    <t>121,92</t>
  </si>
  <si>
    <t>164,02</t>
  </si>
  <si>
    <t>148,71</t>
  </si>
  <si>
    <t>54,45</t>
  </si>
  <si>
    <t>66,85</t>
  </si>
  <si>
    <t>77,61</t>
  </si>
  <si>
    <t>101,71</t>
  </si>
  <si>
    <t>155,94</t>
  </si>
  <si>
    <t>196,85</t>
  </si>
  <si>
    <t>22,21</t>
  </si>
  <si>
    <t>31,25</t>
  </si>
  <si>
    <t>41,93</t>
  </si>
  <si>
    <t>58,14</t>
  </si>
  <si>
    <t>86,26</t>
  </si>
  <si>
    <t>93,48</t>
  </si>
  <si>
    <t>29,58</t>
  </si>
  <si>
    <t>37,63</t>
  </si>
  <si>
    <t>47,78</t>
  </si>
  <si>
    <t>62,20</t>
  </si>
  <si>
    <t>60,39</t>
  </si>
  <si>
    <t>102,84</t>
  </si>
  <si>
    <t>141,82</t>
  </si>
  <si>
    <t>126,51</t>
  </si>
  <si>
    <t>40,15</t>
  </si>
  <si>
    <t>50,60</t>
  </si>
  <si>
    <t>80,49</t>
  </si>
  <si>
    <t>130,53</t>
  </si>
  <si>
    <t>167,21</t>
  </si>
  <si>
    <t>17,62</t>
  </si>
  <si>
    <t>29,03</t>
  </si>
  <si>
    <t>16,46</t>
  </si>
  <si>
    <t>39,88</t>
  </si>
  <si>
    <t>20,76</t>
  </si>
  <si>
    <t>33,30</t>
  </si>
  <si>
    <t>53,88</t>
  </si>
  <si>
    <t>105,26</t>
  </si>
  <si>
    <t>160,18</t>
  </si>
  <si>
    <t>235,48</t>
  </si>
  <si>
    <t>45,01</t>
  </si>
  <si>
    <t>64,41</t>
  </si>
  <si>
    <t>105,23</t>
  </si>
  <si>
    <t>161,46</t>
  </si>
  <si>
    <t>238,11</t>
  </si>
  <si>
    <t>37,89</t>
  </si>
  <si>
    <t>56,31</t>
  </si>
  <si>
    <t>67,83</t>
  </si>
  <si>
    <t>94,59</t>
  </si>
  <si>
    <t>223,29</t>
  </si>
  <si>
    <t>25,87</t>
  </si>
  <si>
    <t>44,71</t>
  </si>
  <si>
    <t>55,64</t>
  </si>
  <si>
    <t>81,15</t>
  </si>
  <si>
    <t>109,43</t>
  </si>
  <si>
    <t>111,65</t>
  </si>
  <si>
    <t>36,35</t>
  </si>
  <si>
    <t>36,34</t>
  </si>
  <si>
    <t>41,61</t>
  </si>
  <si>
    <t>82,43</t>
  </si>
  <si>
    <t>114,28</t>
  </si>
  <si>
    <t>22,29</t>
  </si>
  <si>
    <t>28,25</t>
  </si>
  <si>
    <t>28,24</t>
  </si>
  <si>
    <t>32,37</t>
  </si>
  <si>
    <t>44,97</t>
  </si>
  <si>
    <t>99,46</t>
  </si>
  <si>
    <t>11,37</t>
  </si>
  <si>
    <t>10,43</t>
  </si>
  <si>
    <t>541,17</t>
  </si>
  <si>
    <t>14,58</t>
  </si>
  <si>
    <t>595,04</t>
  </si>
  <si>
    <t>30,92</t>
  </si>
  <si>
    <t>81,35</t>
  </si>
  <si>
    <t>27,74</t>
  </si>
  <si>
    <t>681,53</t>
  </si>
  <si>
    <t>49,94</t>
  </si>
  <si>
    <t>855,62</t>
  </si>
  <si>
    <t>64,88</t>
  </si>
  <si>
    <t>1.185,96</t>
  </si>
  <si>
    <t>175,75</t>
  </si>
  <si>
    <t>1.564,94</t>
  </si>
  <si>
    <t>84,86</t>
  </si>
  <si>
    <t>20,61</t>
  </si>
  <si>
    <t>19,64</t>
  </si>
  <si>
    <t>32,40</t>
  </si>
  <si>
    <t>28,07</t>
  </si>
  <si>
    <t>467,43</t>
  </si>
  <si>
    <t>12,04</t>
  </si>
  <si>
    <t>542,78</t>
  </si>
  <si>
    <t>20,50</t>
  </si>
  <si>
    <t>48,07</t>
  </si>
  <si>
    <t>596,64</t>
  </si>
  <si>
    <t>32,52</t>
  </si>
  <si>
    <t>82,95</t>
  </si>
  <si>
    <t>61,29</t>
  </si>
  <si>
    <t>34,58</t>
  </si>
  <si>
    <t>23,68</t>
  </si>
  <si>
    <t>467,58</t>
  </si>
  <si>
    <t>544,20</t>
  </si>
  <si>
    <t>49,49</t>
  </si>
  <si>
    <t>35,10</t>
  </si>
  <si>
    <t>85,53</t>
  </si>
  <si>
    <t>599,22</t>
  </si>
  <si>
    <t>61,52</t>
  </si>
  <si>
    <t>90,90</t>
  </si>
  <si>
    <t>27,39</t>
  </si>
  <si>
    <t>30,04</t>
  </si>
  <si>
    <t>92,30</t>
  </si>
  <si>
    <t>134,76</t>
  </si>
  <si>
    <t>301,25</t>
  </si>
  <si>
    <t>41,34</t>
  </si>
  <si>
    <t>64,20</t>
  </si>
  <si>
    <t>93,36</t>
  </si>
  <si>
    <t>59,57</t>
  </si>
  <si>
    <t>61,38</t>
  </si>
  <si>
    <t>99,81</t>
  </si>
  <si>
    <t>126,35</t>
  </si>
  <si>
    <t>141,66</t>
  </si>
  <si>
    <t>79,29</t>
  </si>
  <si>
    <t>126,37</t>
  </si>
  <si>
    <t>166,89</t>
  </si>
  <si>
    <t>78,10</t>
  </si>
  <si>
    <t>198,00</t>
  </si>
  <si>
    <t>295,74</t>
  </si>
  <si>
    <t>416,78</t>
  </si>
  <si>
    <t>132,87</t>
  </si>
  <si>
    <t>151,69</t>
  </si>
  <si>
    <t>380,24</t>
  </si>
  <si>
    <t>314,80</t>
  </si>
  <si>
    <t>372,76</t>
  </si>
  <si>
    <t>862,27</t>
  </si>
  <si>
    <t>195,19</t>
  </si>
  <si>
    <t>470,34</t>
  </si>
  <si>
    <t>719,33</t>
  </si>
  <si>
    <t>1.506,67</t>
  </si>
  <si>
    <t>13,72</t>
  </si>
  <si>
    <t>31,19</t>
  </si>
  <si>
    <t>39,47</t>
  </si>
  <si>
    <t>66,95</t>
  </si>
  <si>
    <t>95,88</t>
  </si>
  <si>
    <t>92,71</t>
  </si>
  <si>
    <t>140,95</t>
  </si>
  <si>
    <t>11,10</t>
  </si>
  <si>
    <t>28,02</t>
  </si>
  <si>
    <t>32,14</t>
  </si>
  <si>
    <t>53,44</t>
  </si>
  <si>
    <t>73,23</t>
  </si>
  <si>
    <t>155,31</t>
  </si>
  <si>
    <t>97,18</t>
  </si>
  <si>
    <t>193,99</t>
  </si>
  <si>
    <t>145,61</t>
  </si>
  <si>
    <t>376,39</t>
  </si>
  <si>
    <t>303,46</t>
  </si>
  <si>
    <t>15,37</t>
  </si>
  <si>
    <t>17,55</t>
  </si>
  <si>
    <t>27,95</t>
  </si>
  <si>
    <t>39,85</t>
  </si>
  <si>
    <t>68,76</t>
  </si>
  <si>
    <t>114,51</t>
  </si>
  <si>
    <t>158,48</t>
  </si>
  <si>
    <t>295,80</t>
  </si>
  <si>
    <t>278,97</t>
  </si>
  <si>
    <t>23,79</t>
  </si>
  <si>
    <t>64,60</t>
  </si>
  <si>
    <t>64,59</t>
  </si>
  <si>
    <t>73,58</t>
  </si>
  <si>
    <t>102,29</t>
  </si>
  <si>
    <t>284,44</t>
  </si>
  <si>
    <t>389,48</t>
  </si>
  <si>
    <t>541,79</t>
  </si>
  <si>
    <t>44,40</t>
  </si>
  <si>
    <t>206,49</t>
  </si>
  <si>
    <t>175,06</t>
  </si>
  <si>
    <t>15,60</t>
  </si>
  <si>
    <t>17,30</t>
  </si>
  <si>
    <t>25,22</t>
  </si>
  <si>
    <t>36,55</t>
  </si>
  <si>
    <t>75,79</t>
  </si>
  <si>
    <t>182,91</t>
  </si>
  <si>
    <t>221,14</t>
  </si>
  <si>
    <t>57,92</t>
  </si>
  <si>
    <t>94,93</t>
  </si>
  <si>
    <t>208,16</t>
  </si>
  <si>
    <t>264,00</t>
  </si>
  <si>
    <t>21,58</t>
  </si>
  <si>
    <t>69,80</t>
  </si>
  <si>
    <t>105,71</t>
  </si>
  <si>
    <t>354,84</t>
  </si>
  <si>
    <t>412,14</t>
  </si>
  <si>
    <t>581,68</t>
  </si>
  <si>
    <t>150,35</t>
  </si>
  <si>
    <t>37,19</t>
  </si>
  <si>
    <t>31,94</t>
  </si>
  <si>
    <t>85,04</t>
  </si>
  <si>
    <t>83,53</t>
  </si>
  <si>
    <t>49,22</t>
  </si>
  <si>
    <t>12,34</t>
  </si>
  <si>
    <t>11,70</t>
  </si>
  <si>
    <t>53,36</t>
  </si>
  <si>
    <t>17,64</t>
  </si>
  <si>
    <t>17,57</t>
  </si>
  <si>
    <t>29,62</t>
  </si>
  <si>
    <t>28,92</t>
  </si>
  <si>
    <t>24,58</t>
  </si>
  <si>
    <t>18,25</t>
  </si>
  <si>
    <t>11,97</t>
  </si>
  <si>
    <t>31,77</t>
  </si>
  <si>
    <t>24,64</t>
  </si>
  <si>
    <t>12,44</t>
  </si>
  <si>
    <t>23,67</t>
  </si>
  <si>
    <t>42,38</t>
  </si>
  <si>
    <t>13,02</t>
  </si>
  <si>
    <t>27,13</t>
  </si>
  <si>
    <t>39,53</t>
  </si>
  <si>
    <t>37,21</t>
  </si>
  <si>
    <t>90,34</t>
  </si>
  <si>
    <t>87,61</t>
  </si>
  <si>
    <t>136,52</t>
  </si>
  <si>
    <t>204,39</t>
  </si>
  <si>
    <t>17,97</t>
  </si>
  <si>
    <t>91,96</t>
  </si>
  <si>
    <t>145,81</t>
  </si>
  <si>
    <t>29,04</t>
  </si>
  <si>
    <t>95,74</t>
  </si>
  <si>
    <t>144,42</t>
  </si>
  <si>
    <t>228,43</t>
  </si>
  <si>
    <t>5,10</t>
  </si>
  <si>
    <t>23,78</t>
  </si>
  <si>
    <t>37,39</t>
  </si>
  <si>
    <t>91,32</t>
  </si>
  <si>
    <t>145,78</t>
  </si>
  <si>
    <t>8,30</t>
  </si>
  <si>
    <t>30,18</t>
  </si>
  <si>
    <t>40,58</t>
  </si>
  <si>
    <t>94,30</t>
  </si>
  <si>
    <t>135,54</t>
  </si>
  <si>
    <t>204,35</t>
  </si>
  <si>
    <t>15,49</t>
  </si>
  <si>
    <t>24,51</t>
  </si>
  <si>
    <t>34,37</t>
  </si>
  <si>
    <t>100,99</t>
  </si>
  <si>
    <t>143,10</t>
  </si>
  <si>
    <t>228,35</t>
  </si>
  <si>
    <t>329,90</t>
  </si>
  <si>
    <t>167,81</t>
  </si>
  <si>
    <t>295,91</t>
  </si>
  <si>
    <t>337,54</t>
  </si>
  <si>
    <t>160,37</t>
  </si>
  <si>
    <t>264,64</t>
  </si>
  <si>
    <t>30,33</t>
  </si>
  <si>
    <t>24,54</t>
  </si>
  <si>
    <t>28,23</t>
  </si>
  <si>
    <t>41,23</t>
  </si>
  <si>
    <t>26,92</t>
  </si>
  <si>
    <t>24,07</t>
  </si>
  <si>
    <t>25,02</t>
  </si>
  <si>
    <t>31,79</t>
  </si>
  <si>
    <t>24,02</t>
  </si>
  <si>
    <t>28,45</t>
  </si>
  <si>
    <t>33,16</t>
  </si>
  <si>
    <t>30,94</t>
  </si>
  <si>
    <t>51,86</t>
  </si>
  <si>
    <t>47,58</t>
  </si>
  <si>
    <t>24,52</t>
  </si>
  <si>
    <t>22,34</t>
  </si>
  <si>
    <t>32,20</t>
  </si>
  <si>
    <t>30,86</t>
  </si>
  <si>
    <t>43,14</t>
  </si>
  <si>
    <t>35,34</t>
  </si>
  <si>
    <t>39,19</t>
  </si>
  <si>
    <t>59,68</t>
  </si>
  <si>
    <t>25,27</t>
  </si>
  <si>
    <t>34,06</t>
  </si>
  <si>
    <t>28,66</t>
  </si>
  <si>
    <t>39,30</t>
  </si>
  <si>
    <t>36,24</t>
  </si>
  <si>
    <t>59,33</t>
  </si>
  <si>
    <t>74,27</t>
  </si>
  <si>
    <t>28,05</t>
  </si>
  <si>
    <t>30,53</t>
  </si>
  <si>
    <t>33,87</t>
  </si>
  <si>
    <t>33,46</t>
  </si>
  <si>
    <t>53,24</t>
  </si>
  <si>
    <t>71,94</t>
  </si>
  <si>
    <t>64,26</t>
  </si>
  <si>
    <t>82,27</t>
  </si>
  <si>
    <t>99,80</t>
  </si>
  <si>
    <t>122,06</t>
  </si>
  <si>
    <t>224,98</t>
  </si>
  <si>
    <t>241,14</t>
  </si>
  <si>
    <t>244,16</t>
  </si>
  <si>
    <t>243,59</t>
  </si>
  <si>
    <t>279,77</t>
  </si>
  <si>
    <t>296,16</t>
  </si>
  <si>
    <t>29,95</t>
  </si>
  <si>
    <t>43,29</t>
  </si>
  <si>
    <t>51,87</t>
  </si>
  <si>
    <t>42,07</t>
  </si>
  <si>
    <t>47,45</t>
  </si>
  <si>
    <t>90,23</t>
  </si>
  <si>
    <t>92,06</t>
  </si>
  <si>
    <t>105,68</t>
  </si>
  <si>
    <t>109,19</t>
  </si>
  <si>
    <t>121,03</t>
  </si>
  <si>
    <t>137,85</t>
  </si>
  <si>
    <t>165,68</t>
  </si>
  <si>
    <t>182,75</t>
  </si>
  <si>
    <t>108,52</t>
  </si>
  <si>
    <t>129,85</t>
  </si>
  <si>
    <t>231,87</t>
  </si>
  <si>
    <t>246,36</t>
  </si>
  <si>
    <t>304,44</t>
  </si>
  <si>
    <t>180,45</t>
  </si>
  <si>
    <t>317,34</t>
  </si>
  <si>
    <t>336,82</t>
  </si>
  <si>
    <t>741,54</t>
  </si>
  <si>
    <t>654,19</t>
  </si>
  <si>
    <t>289,44</t>
  </si>
  <si>
    <t>510,46</t>
  </si>
  <si>
    <t>795,90</t>
  </si>
  <si>
    <t>34,42</t>
  </si>
  <si>
    <t>50,10</t>
  </si>
  <si>
    <t>63,67</t>
  </si>
  <si>
    <t>77,16</t>
  </si>
  <si>
    <t>95,25</t>
  </si>
  <si>
    <t>116,58</t>
  </si>
  <si>
    <t>177,73</t>
  </si>
  <si>
    <t>220,85</t>
  </si>
  <si>
    <t>237,62</t>
  </si>
  <si>
    <t>295,70</t>
  </si>
  <si>
    <t>55,96</t>
  </si>
  <si>
    <t>81,93</t>
  </si>
  <si>
    <t>115,72</t>
  </si>
  <si>
    <t>160,57</t>
  </si>
  <si>
    <t>172,75</t>
  </si>
  <si>
    <t>300,86</t>
  </si>
  <si>
    <t>320,34</t>
  </si>
  <si>
    <t>728,40</t>
  </si>
  <si>
    <t>641,05</t>
  </si>
  <si>
    <t>87,49</t>
  </si>
  <si>
    <t>129,56</t>
  </si>
  <si>
    <t>167,46</t>
  </si>
  <si>
    <t>262,90</t>
  </si>
  <si>
    <t>488,46</t>
  </si>
  <si>
    <t>778,42</t>
  </si>
  <si>
    <t>32,28</t>
  </si>
  <si>
    <t>26,03</t>
  </si>
  <si>
    <t>56,86</t>
  </si>
  <si>
    <t>58,07</t>
  </si>
  <si>
    <t>71,56</t>
  </si>
  <si>
    <t>87,32</t>
  </si>
  <si>
    <t>108,65</t>
  </si>
  <si>
    <t>166,36</t>
  </si>
  <si>
    <t>209,48</t>
  </si>
  <si>
    <t>222,65</t>
  </si>
  <si>
    <t>280,73</t>
  </si>
  <si>
    <t>52,75</t>
  </si>
  <si>
    <t>76,28</t>
  </si>
  <si>
    <t>107,28</t>
  </si>
  <si>
    <t>148,69</t>
  </si>
  <si>
    <t>160,87</t>
  </si>
  <si>
    <t>283,69</t>
  </si>
  <si>
    <t>303,17</t>
  </si>
  <si>
    <t>706,01</t>
  </si>
  <si>
    <t>618,66</t>
  </si>
  <si>
    <t>83,28</t>
  </si>
  <si>
    <t>122,02</t>
  </si>
  <si>
    <t>156,20</t>
  </si>
  <si>
    <t>247,05</t>
  </si>
  <si>
    <t>748,54</t>
  </si>
  <si>
    <t>42,68</t>
  </si>
  <si>
    <t>47,92</t>
  </si>
  <si>
    <t>77,78</t>
  </si>
  <si>
    <t>48,36</t>
  </si>
  <si>
    <t>68,41</t>
  </si>
  <si>
    <t>116,67</t>
  </si>
  <si>
    <t>18,89</t>
  </si>
  <si>
    <t>243,11</t>
  </si>
  <si>
    <t>337,80</t>
  </si>
  <si>
    <t>553,83</t>
  </si>
  <si>
    <t>161,80</t>
  </si>
  <si>
    <t>256,62</t>
  </si>
  <si>
    <t>506,33</t>
  </si>
  <si>
    <t>699,43</t>
  </si>
  <si>
    <t>828,37</t>
  </si>
  <si>
    <t>204,70</t>
  </si>
  <si>
    <t>381,98</t>
  </si>
  <si>
    <t>540,74</t>
  </si>
  <si>
    <t>640,60</t>
  </si>
  <si>
    <t>106,48</t>
  </si>
  <si>
    <t>340,41</t>
  </si>
  <si>
    <t>588,41</t>
  </si>
  <si>
    <t>971,99</t>
  </si>
  <si>
    <t>243,62</t>
  </si>
  <si>
    <t>432,39</t>
  </si>
  <si>
    <t>158,05</t>
  </si>
  <si>
    <t>250,18</t>
  </si>
  <si>
    <t>491,85</t>
  </si>
  <si>
    <t>679,58</t>
  </si>
  <si>
    <t>802,70</t>
  </si>
  <si>
    <t>199,38</t>
  </si>
  <si>
    <t>372,87</t>
  </si>
  <si>
    <t>527,73</t>
  </si>
  <si>
    <t>623,02</t>
  </si>
  <si>
    <t>2,63</t>
  </si>
  <si>
    <t>2,93</t>
  </si>
  <si>
    <t>5,30</t>
  </si>
  <si>
    <t>6,20</t>
  </si>
  <si>
    <t>8,86</t>
  </si>
  <si>
    <t>260,73</t>
  </si>
  <si>
    <t>445,20</t>
  </si>
  <si>
    <t>452,90</t>
  </si>
  <si>
    <t>915,86</t>
  </si>
  <si>
    <t>1.030,37</t>
  </si>
  <si>
    <t>339,77</t>
  </si>
  <si>
    <t>466,81</t>
  </si>
  <si>
    <t>755,43</t>
  </si>
  <si>
    <t>973,53</t>
  </si>
  <si>
    <t>2.625,73</t>
  </si>
  <si>
    <t>4.931,18</t>
  </si>
  <si>
    <t>603,76</t>
  </si>
  <si>
    <t>856,12</t>
  </si>
  <si>
    <t>72,64</t>
  </si>
  <si>
    <t>78,73</t>
  </si>
  <si>
    <t>678,29</t>
  </si>
  <si>
    <t>415,68</t>
  </si>
  <si>
    <t>300,46</t>
  </si>
  <si>
    <t>173,64</t>
  </si>
  <si>
    <t>56,41</t>
  </si>
  <si>
    <t>158,46</t>
  </si>
  <si>
    <t>17,27</t>
  </si>
  <si>
    <t>38,78</t>
  </si>
  <si>
    <t>42,05</t>
  </si>
  <si>
    <t>404,18</t>
  </si>
  <si>
    <t>383,17</t>
  </si>
  <si>
    <t>510,70</t>
  </si>
  <si>
    <t>224,39</t>
  </si>
  <si>
    <t>229,31</t>
  </si>
  <si>
    <t>277,15</t>
  </si>
  <si>
    <t>188,90</t>
  </si>
  <si>
    <t>125,30</t>
  </si>
  <si>
    <t>224,14</t>
  </si>
  <si>
    <t>299,28</t>
  </si>
  <si>
    <t>117,76</t>
  </si>
  <si>
    <t>204,19</t>
  </si>
  <si>
    <t>47,63</t>
  </si>
  <si>
    <t>243,96</t>
  </si>
  <si>
    <t>95,24</t>
  </si>
  <si>
    <t>89,80</t>
  </si>
  <si>
    <t>80,04</t>
  </si>
  <si>
    <t>750,34</t>
  </si>
  <si>
    <t>712,66</t>
  </si>
  <si>
    <t>726,59</t>
  </si>
  <si>
    <t>636,31</t>
  </si>
  <si>
    <t>457,44</t>
  </si>
  <si>
    <t>471,37</t>
  </si>
  <si>
    <t>334,83</t>
  </si>
  <si>
    <t>348,76</t>
  </si>
  <si>
    <t>215,40</t>
  </si>
  <si>
    <t>229,33</t>
  </si>
  <si>
    <t>208,01</t>
  </si>
  <si>
    <t>221,94</t>
  </si>
  <si>
    <t>414,66</t>
  </si>
  <si>
    <t>446,23</t>
  </si>
  <si>
    <t>298,96</t>
  </si>
  <si>
    <t>291,57</t>
  </si>
  <si>
    <t>255,19</t>
  </si>
  <si>
    <t>403,77</t>
  </si>
  <si>
    <t>160,34</t>
  </si>
  <si>
    <t>308,92</t>
  </si>
  <si>
    <t>295,29</t>
  </si>
  <si>
    <t>771,19</t>
  </si>
  <si>
    <t>604,99</t>
  </si>
  <si>
    <t>196,30</t>
  </si>
  <si>
    <t>188,91</t>
  </si>
  <si>
    <t>874,36</t>
  </si>
  <si>
    <t>444,80</t>
  </si>
  <si>
    <t>686,33</t>
  </si>
  <si>
    <t>1.017,23</t>
  </si>
  <si>
    <t>181,50</t>
  </si>
  <si>
    <t>190,55</t>
  </si>
  <si>
    <t>713,16</t>
  </si>
  <si>
    <t>722,21</t>
  </si>
  <si>
    <t>47,24</t>
  </si>
  <si>
    <t>343,19</t>
  </si>
  <si>
    <t>206,90</t>
  </si>
  <si>
    <t>600,86</t>
  </si>
  <si>
    <t>225,42</t>
  </si>
  <si>
    <t>533,82</t>
  </si>
  <si>
    <t>78,23</t>
  </si>
  <si>
    <t>50,77</t>
  </si>
  <si>
    <t>455,54</t>
  </si>
  <si>
    <t>503,90</t>
  </si>
  <si>
    <t>463,58</t>
  </si>
  <si>
    <t>229,54</t>
  </si>
  <si>
    <t>245,49</t>
  </si>
  <si>
    <t>256,10</t>
  </si>
  <si>
    <t>183,19</t>
  </si>
  <si>
    <t>197,55</t>
  </si>
  <si>
    <t>206,71</t>
  </si>
  <si>
    <t>212,43</t>
  </si>
  <si>
    <t>853,22</t>
  </si>
  <si>
    <t>1.466,35</t>
  </si>
  <si>
    <t>1.999,00</t>
  </si>
  <si>
    <t>3.161,55</t>
  </si>
  <si>
    <t>4.280,23</t>
  </si>
  <si>
    <t>4.967,63</t>
  </si>
  <si>
    <t>5.872,68</t>
  </si>
  <si>
    <t>1.304,77</t>
  </si>
  <si>
    <t>2.768,13</t>
  </si>
  <si>
    <t>3.877,98</t>
  </si>
  <si>
    <t>5.372,05</t>
  </si>
  <si>
    <t>2.015,96</t>
  </si>
  <si>
    <t>3.067,00</t>
  </si>
  <si>
    <t>3.515,18</t>
  </si>
  <si>
    <t>4.852,87</t>
  </si>
  <si>
    <t>4.478,72</t>
  </si>
  <si>
    <t>5.972,27</t>
  </si>
  <si>
    <t>8.433,55</t>
  </si>
  <si>
    <t>11.313,48</t>
  </si>
  <si>
    <t>12.945,22</t>
  </si>
  <si>
    <t>14.169,39</t>
  </si>
  <si>
    <t>3.754,42</t>
  </si>
  <si>
    <t>5.854,25</t>
  </si>
  <si>
    <t>9.070,07</t>
  </si>
  <si>
    <t>11.782,81</t>
  </si>
  <si>
    <t>13.568,10</t>
  </si>
  <si>
    <t>15.966,24</t>
  </si>
  <si>
    <t>3.710,56</t>
  </si>
  <si>
    <t>6.509,09</t>
  </si>
  <si>
    <t>8.380,79</t>
  </si>
  <si>
    <t>12.424,07</t>
  </si>
  <si>
    <t>3.433,71</t>
  </si>
  <si>
    <t>4.531,00</t>
  </si>
  <si>
    <t>6.356,04</t>
  </si>
  <si>
    <t>8.618,98</t>
  </si>
  <si>
    <t>9.732,04</t>
  </si>
  <si>
    <t>10.392,77</t>
  </si>
  <si>
    <t>2.937,50</t>
  </si>
  <si>
    <t>4.640,09</t>
  </si>
  <si>
    <t>7.284,68</t>
  </si>
  <si>
    <t>9.388,67</t>
  </si>
  <si>
    <t>11.047,33</t>
  </si>
  <si>
    <t>13.038,92</t>
  </si>
  <si>
    <t>2.388,07</t>
  </si>
  <si>
    <t>4.086,38</t>
  </si>
  <si>
    <t>5.346,80</t>
  </si>
  <si>
    <t>7.905,61</t>
  </si>
  <si>
    <t>702,81</t>
  </si>
  <si>
    <t>629,39</t>
  </si>
  <si>
    <t>114,69</t>
  </si>
  <si>
    <t>726,75</t>
  </si>
  <si>
    <t>98,12</t>
  </si>
  <si>
    <t>212,90</t>
  </si>
  <si>
    <t>32,86</t>
  </si>
  <si>
    <t>37,44</t>
  </si>
  <si>
    <t>231,62</t>
  </si>
  <si>
    <t>44,51</t>
  </si>
  <si>
    <t>46,31</t>
  </si>
  <si>
    <t>440,01</t>
  </si>
  <si>
    <t>291,36</t>
  </si>
  <si>
    <t>80,12</t>
  </si>
  <si>
    <t>82,47</t>
  </si>
  <si>
    <t>78,13</t>
  </si>
  <si>
    <t>50,86</t>
  </si>
  <si>
    <t>69,69</t>
  </si>
  <si>
    <t>71,55</t>
  </si>
  <si>
    <t>60,69</t>
  </si>
  <si>
    <t>78,82</t>
  </si>
  <si>
    <t>97,48</t>
  </si>
  <si>
    <t>115,18</t>
  </si>
  <si>
    <t>150,01</t>
  </si>
  <si>
    <t>277,37</t>
  </si>
  <si>
    <t>653,23</t>
  </si>
  <si>
    <t>122,96</t>
  </si>
  <si>
    <t>160,20</t>
  </si>
  <si>
    <t>25,40</t>
  </si>
  <si>
    <t>29,60</t>
  </si>
  <si>
    <t>97,43</t>
  </si>
  <si>
    <t>94,62</t>
  </si>
  <si>
    <t>160,98</t>
  </si>
  <si>
    <t>80,76</t>
  </si>
  <si>
    <t>98,76</t>
  </si>
  <si>
    <t>133,52</t>
  </si>
  <si>
    <t>154,73</t>
  </si>
  <si>
    <t>223,69</t>
  </si>
  <si>
    <t>78,04</t>
  </si>
  <si>
    <t>124,92</t>
  </si>
  <si>
    <t>173,13</t>
  </si>
  <si>
    <t>189,95</t>
  </si>
  <si>
    <t>255,46</t>
  </si>
  <si>
    <t>351,81</t>
  </si>
  <si>
    <t>475,32</t>
  </si>
  <si>
    <t>719,15</t>
  </si>
  <si>
    <t>72,28</t>
  </si>
  <si>
    <t>52,80</t>
  </si>
  <si>
    <t>78,59</t>
  </si>
  <si>
    <t>103,93</t>
  </si>
  <si>
    <t>115,17</t>
  </si>
  <si>
    <t>155,46</t>
  </si>
  <si>
    <t>304,23</t>
  </si>
  <si>
    <t>503,89</t>
  </si>
  <si>
    <t>244,00</t>
  </si>
  <si>
    <t>194,02</t>
  </si>
  <si>
    <t>325,27</t>
  </si>
  <si>
    <t>494,54</t>
  </si>
  <si>
    <t>599,75</t>
  </si>
  <si>
    <t>777,42</t>
  </si>
  <si>
    <t>300,57</t>
  </si>
  <si>
    <t>443,73</t>
  </si>
  <si>
    <t>580,38</t>
  </si>
  <si>
    <t>226,24</t>
  </si>
  <si>
    <t>413,31</t>
  </si>
  <si>
    <t>616,09</t>
  </si>
  <si>
    <t>807,61</t>
  </si>
  <si>
    <t>109,88</t>
  </si>
  <si>
    <t>116,68</t>
  </si>
  <si>
    <t>142,54</t>
  </si>
  <si>
    <t>77,62</t>
  </si>
  <si>
    <t>169,22</t>
  </si>
  <si>
    <t>40,92</t>
  </si>
  <si>
    <t>47,91</t>
  </si>
  <si>
    <t>76,72</t>
  </si>
  <si>
    <t>22,18</t>
  </si>
  <si>
    <t>31,28</t>
  </si>
  <si>
    <t>3,19</t>
  </si>
  <si>
    <t>2,65</t>
  </si>
  <si>
    <t>12,73</t>
  </si>
  <si>
    <t>10,28</t>
  </si>
  <si>
    <t>5,69</t>
  </si>
  <si>
    <t>5,63</t>
  </si>
  <si>
    <t>4,11</t>
  </si>
  <si>
    <t>4,35</t>
  </si>
  <si>
    <t>11,50</t>
  </si>
  <si>
    <t>2.218,14</t>
  </si>
  <si>
    <t>1.557,40</t>
  </si>
  <si>
    <t>1.228,64</t>
  </si>
  <si>
    <t>1.032,27</t>
  </si>
  <si>
    <t>26,07</t>
  </si>
  <si>
    <t>13,86</t>
  </si>
  <si>
    <t>1.297,93</t>
  </si>
  <si>
    <t>807,16</t>
  </si>
  <si>
    <t>1.014,15</t>
  </si>
  <si>
    <t>1.295,37</t>
  </si>
  <si>
    <t>844,68</t>
  </si>
  <si>
    <t>111,07</t>
  </si>
  <si>
    <t>1.350,41</t>
  </si>
  <si>
    <t>113,78</t>
  </si>
  <si>
    <t>2.357,97</t>
  </si>
  <si>
    <t>1.442,73</t>
  </si>
  <si>
    <t>117,07</t>
  </si>
  <si>
    <t>1.969,64</t>
  </si>
  <si>
    <t>119,92</t>
  </si>
  <si>
    <t>149,61</t>
  </si>
  <si>
    <t>6.681,75</t>
  </si>
  <si>
    <t>158,07</t>
  </si>
  <si>
    <t>64,76</t>
  </si>
  <si>
    <t>68,69</t>
  </si>
  <si>
    <t>171,83</t>
  </si>
  <si>
    <t>1.075,48</t>
  </si>
  <si>
    <t>884,42</t>
  </si>
  <si>
    <t>694,29</t>
  </si>
  <si>
    <t>508,29</t>
  </si>
  <si>
    <t>777,91</t>
  </si>
  <si>
    <t>649,90</t>
  </si>
  <si>
    <t>521,04</t>
  </si>
  <si>
    <t>394,55</t>
  </si>
  <si>
    <t>85,93</t>
  </si>
  <si>
    <t>37,40</t>
  </si>
  <si>
    <t>126,78</t>
  </si>
  <si>
    <t>80,50</t>
  </si>
  <si>
    <t>151,24</t>
  </si>
  <si>
    <t>31,40</t>
  </si>
  <si>
    <t>256,46</t>
  </si>
  <si>
    <t>105,55</t>
  </si>
  <si>
    <t>201,04</t>
  </si>
  <si>
    <t>2,31</t>
  </si>
  <si>
    <t>4,42</t>
  </si>
  <si>
    <t>5,46</t>
  </si>
  <si>
    <t>10,51</t>
  </si>
  <si>
    <t>14,45</t>
  </si>
  <si>
    <t>13,35</t>
  </si>
  <si>
    <t>12,49</t>
  </si>
  <si>
    <t>14,06</t>
  </si>
  <si>
    <t>12,08</t>
  </si>
  <si>
    <t>12,70</t>
  </si>
  <si>
    <t>21,38</t>
  </si>
  <si>
    <t>14,80</t>
  </si>
  <si>
    <t>15,68</t>
  </si>
  <si>
    <t>19,01</t>
  </si>
  <si>
    <t>14,25</t>
  </si>
  <si>
    <t>17,92</t>
  </si>
  <si>
    <t>7,59</t>
  </si>
  <si>
    <t>6,31</t>
  </si>
  <si>
    <t>13,07</t>
  </si>
  <si>
    <t>16,21</t>
  </si>
  <si>
    <t>10,90</t>
  </si>
  <si>
    <t>12,13</t>
  </si>
  <si>
    <t>14,09</t>
  </si>
  <si>
    <t>15,62</t>
  </si>
  <si>
    <t>9,96</t>
  </si>
  <si>
    <t>11,03</t>
  </si>
  <si>
    <t>17,17</t>
  </si>
  <si>
    <t>13,71</t>
  </si>
  <si>
    <t>15,80</t>
  </si>
  <si>
    <t>17,48</t>
  </si>
  <si>
    <t>7,63</t>
  </si>
  <si>
    <t>13,83</t>
  </si>
  <si>
    <t>22,04</t>
  </si>
  <si>
    <t>104,58</t>
  </si>
  <si>
    <t>121,66</t>
  </si>
  <si>
    <t>18,90</t>
  </si>
  <si>
    <t>7,14</t>
  </si>
  <si>
    <t>10,91</t>
  </si>
  <si>
    <t>68,32</t>
  </si>
  <si>
    <t>4,31</t>
  </si>
  <si>
    <t>8,13</t>
  </si>
  <si>
    <t>7,93</t>
  </si>
  <si>
    <t>6,06</t>
  </si>
  <si>
    <t>5,38</t>
  </si>
  <si>
    <t>4,80</t>
  </si>
  <si>
    <t>14,46</t>
  </si>
  <si>
    <t>12,37</t>
  </si>
  <si>
    <t>10,98</t>
  </si>
  <si>
    <t>9,14</t>
  </si>
  <si>
    <t>6,05</t>
  </si>
  <si>
    <t>5,55</t>
  </si>
  <si>
    <t>5,23</t>
  </si>
  <si>
    <t>4,93</t>
  </si>
  <si>
    <t>8,97</t>
  </si>
  <si>
    <t>30,58</t>
  </si>
  <si>
    <t>27,09</t>
  </si>
  <si>
    <t>22,20</t>
  </si>
  <si>
    <t>20,22</t>
  </si>
  <si>
    <t>30,57</t>
  </si>
  <si>
    <t>21,96</t>
  </si>
  <si>
    <t>41,80</t>
  </si>
  <si>
    <t>78,51</t>
  </si>
  <si>
    <t>75,02</t>
  </si>
  <si>
    <t>70,60</t>
  </si>
  <si>
    <t>68,15</t>
  </si>
  <si>
    <t>86,99</t>
  </si>
  <si>
    <t>78,50</t>
  </si>
  <si>
    <t>74,75</t>
  </si>
  <si>
    <t>69,89</t>
  </si>
  <si>
    <t>89,73</t>
  </si>
  <si>
    <t>8,31</t>
  </si>
  <si>
    <t>15,33</t>
  </si>
  <si>
    <t>8,38</t>
  </si>
  <si>
    <t>14,08</t>
  </si>
  <si>
    <t>23,41</t>
  </si>
  <si>
    <t>9,54</t>
  </si>
  <si>
    <t>8,96</t>
  </si>
  <si>
    <t>28,79</t>
  </si>
  <si>
    <t>1,72</t>
  </si>
  <si>
    <t>1,48</t>
  </si>
  <si>
    <t>153,31</t>
  </si>
  <si>
    <t>227,50</t>
  </si>
  <si>
    <t>132,06</t>
  </si>
  <si>
    <t>206,24</t>
  </si>
  <si>
    <t>130,28</t>
  </si>
  <si>
    <t>199,12</t>
  </si>
  <si>
    <t>160,97</t>
  </si>
  <si>
    <t>96,93</t>
  </si>
  <si>
    <t>44,85</t>
  </si>
  <si>
    <t>45,79</t>
  </si>
  <si>
    <t>61,47</t>
  </si>
  <si>
    <t>62,53</t>
  </si>
  <si>
    <t>75,94</t>
  </si>
  <si>
    <t>77,18</t>
  </si>
  <si>
    <t>39,26</t>
  </si>
  <si>
    <t>40,20</t>
  </si>
  <si>
    <t>54,61</t>
  </si>
  <si>
    <t>55,67</t>
  </si>
  <si>
    <t>67,15</t>
  </si>
  <si>
    <t>68,39</t>
  </si>
  <si>
    <t>52,52</t>
  </si>
  <si>
    <t>68,29</t>
  </si>
  <si>
    <t>82,53</t>
  </si>
  <si>
    <t>83,77</t>
  </si>
  <si>
    <t>44,04</t>
  </si>
  <si>
    <t>58,54</t>
  </si>
  <si>
    <t>59,60</t>
  </si>
  <si>
    <t>71,18</t>
  </si>
  <si>
    <t>76,55</t>
  </si>
  <si>
    <t>77,43</t>
  </si>
  <si>
    <t>75,30</t>
  </si>
  <si>
    <t>76,43</t>
  </si>
  <si>
    <t>88,99</t>
  </si>
  <si>
    <t>140,49</t>
  </si>
  <si>
    <t>141,71</t>
  </si>
  <si>
    <t>64,23</t>
  </si>
  <si>
    <t>65,11</t>
  </si>
  <si>
    <t>62,60</t>
  </si>
  <si>
    <t>72,61</t>
  </si>
  <si>
    <t>73,57</t>
  </si>
  <si>
    <t>113,08</t>
  </si>
  <si>
    <t>114,30</t>
  </si>
  <si>
    <t>86,02</t>
  </si>
  <si>
    <t>86,90</t>
  </si>
  <si>
    <t>85,15</t>
  </si>
  <si>
    <t>86,28</t>
  </si>
  <si>
    <t>102,24</t>
  </si>
  <si>
    <t>103,20</t>
  </si>
  <si>
    <t>161,10</t>
  </si>
  <si>
    <t>162,32</t>
  </si>
  <si>
    <t>70,19</t>
  </si>
  <si>
    <t>68,60</t>
  </si>
  <si>
    <t>80,69</t>
  </si>
  <si>
    <t>81,65</t>
  </si>
  <si>
    <t>125,58</t>
  </si>
  <si>
    <t>126,80</t>
  </si>
  <si>
    <t>74,35</t>
  </si>
  <si>
    <t>135,29</t>
  </si>
  <si>
    <t>69,35</t>
  </si>
  <si>
    <t>105,27</t>
  </si>
  <si>
    <t>58,99</t>
  </si>
  <si>
    <t>50,38</t>
  </si>
  <si>
    <t>62,17</t>
  </si>
  <si>
    <t>63,20</t>
  </si>
  <si>
    <t>52,65</t>
  </si>
  <si>
    <t>67,33</t>
  </si>
  <si>
    <t>68,48</t>
  </si>
  <si>
    <t>59,73</t>
  </si>
  <si>
    <t>73,46</t>
  </si>
  <si>
    <t>74,61</t>
  </si>
  <si>
    <t>63,04</t>
  </si>
  <si>
    <t>64,19</t>
  </si>
  <si>
    <t>70,83</t>
  </si>
  <si>
    <t>61,78</t>
  </si>
  <si>
    <t>76,93</t>
  </si>
  <si>
    <t>78,40</t>
  </si>
  <si>
    <t>67,60</t>
  </si>
  <si>
    <t>78,98</t>
  </si>
  <si>
    <t>80,61</t>
  </si>
  <si>
    <t>73,01</t>
  </si>
  <si>
    <t>93,08</t>
  </si>
  <si>
    <t>94,71</t>
  </si>
  <si>
    <t>76,79</t>
  </si>
  <si>
    <t>78,42</t>
  </si>
  <si>
    <t>116,50</t>
  </si>
  <si>
    <t>58,25</t>
  </si>
  <si>
    <t>77,00</t>
  </si>
  <si>
    <t>95,18</t>
  </si>
  <si>
    <t>52,98</t>
  </si>
  <si>
    <t>53,78</t>
  </si>
  <si>
    <t>70,08</t>
  </si>
  <si>
    <t>86,70</t>
  </si>
  <si>
    <t>64,86</t>
  </si>
  <si>
    <t>65,66</t>
  </si>
  <si>
    <t>83,66</t>
  </si>
  <si>
    <t>101,18</t>
  </si>
  <si>
    <t>102,35</t>
  </si>
  <si>
    <t>56,71</t>
  </si>
  <si>
    <t>74,24</t>
  </si>
  <si>
    <t>75,16</t>
  </si>
  <si>
    <t>58,31</t>
  </si>
  <si>
    <t>76,35</t>
  </si>
  <si>
    <t>62,44</t>
  </si>
  <si>
    <t>82,66</t>
  </si>
  <si>
    <t>76,92</t>
  </si>
  <si>
    <t>71,68</t>
  </si>
  <si>
    <t>87,06</t>
  </si>
  <si>
    <t>79,58</t>
  </si>
  <si>
    <t>80,23</t>
  </si>
  <si>
    <t>74,93</t>
  </si>
  <si>
    <t>95,43</t>
  </si>
  <si>
    <t>85,75</t>
  </si>
  <si>
    <t>78,15</t>
  </si>
  <si>
    <t>101,22</t>
  </si>
  <si>
    <t>93,31</t>
  </si>
  <si>
    <t>80,82</t>
  </si>
  <si>
    <t>90,08</t>
  </si>
  <si>
    <t>88,52</t>
  </si>
  <si>
    <t>79,91</t>
  </si>
  <si>
    <t>103,94</t>
  </si>
  <si>
    <t>95,01</t>
  </si>
  <si>
    <t>93,60</t>
  </si>
  <si>
    <t>88,30</t>
  </si>
  <si>
    <t>103,19</t>
  </si>
  <si>
    <t>93,78</t>
  </si>
  <si>
    <t>108,97</t>
  </si>
  <si>
    <t>66,60</t>
  </si>
  <si>
    <t>79,64</t>
  </si>
  <si>
    <t>162,78</t>
  </si>
  <si>
    <t>829,57</t>
  </si>
  <si>
    <t>607,26</t>
  </si>
  <si>
    <t>80,77</t>
  </si>
  <si>
    <t>94,20</t>
  </si>
  <si>
    <t>115,04</t>
  </si>
  <si>
    <t>141,31</t>
  </si>
  <si>
    <t>100,04</t>
  </si>
  <si>
    <t>113,88</t>
  </si>
  <si>
    <t>134,32</t>
  </si>
  <si>
    <t>119,32</t>
  </si>
  <si>
    <t>153,59</t>
  </si>
  <si>
    <t>180,64</t>
  </si>
  <si>
    <t>71,28</t>
  </si>
  <si>
    <t>12,18</t>
  </si>
  <si>
    <t>492,02</t>
  </si>
  <si>
    <t>585,20</t>
  </si>
  <si>
    <t>421,62</t>
  </si>
  <si>
    <t>720,79</t>
  </si>
  <si>
    <t>273,43</t>
  </si>
  <si>
    <t>315,77</t>
  </si>
  <si>
    <t>97,65</t>
  </si>
  <si>
    <t>137,26</t>
  </si>
  <si>
    <t>201,74</t>
  </si>
  <si>
    <t>1.217,74</t>
  </si>
  <si>
    <t>1.143,02</t>
  </si>
  <si>
    <t>1.332,66</t>
  </si>
  <si>
    <t>1.257,94</t>
  </si>
  <si>
    <t>66,62</t>
  </si>
  <si>
    <t>52,54</t>
  </si>
  <si>
    <t>38,56</t>
  </si>
  <si>
    <t>48,56</t>
  </si>
  <si>
    <t>102,08</t>
  </si>
  <si>
    <t>129,05</t>
  </si>
  <si>
    <t>154,17</t>
  </si>
  <si>
    <t>202,72</t>
  </si>
  <si>
    <t>167,33</t>
  </si>
  <si>
    <t>156,46</t>
  </si>
  <si>
    <t>216,81</t>
  </si>
  <si>
    <t>239,95</t>
  </si>
  <si>
    <t>262,75</t>
  </si>
  <si>
    <t>206,37</t>
  </si>
  <si>
    <t>229,72</t>
  </si>
  <si>
    <t>252,75</t>
  </si>
  <si>
    <t>227,55</t>
  </si>
  <si>
    <t>46,94</t>
  </si>
  <si>
    <t>72,06</t>
  </si>
  <si>
    <t>96,49</t>
  </si>
  <si>
    <t>161,18</t>
  </si>
  <si>
    <t>85,22</t>
  </si>
  <si>
    <t>134,70</t>
  </si>
  <si>
    <t>157,84</t>
  </si>
  <si>
    <t>124,26</t>
  </si>
  <si>
    <t>147,61</t>
  </si>
  <si>
    <t>170,64</t>
  </si>
  <si>
    <t>145,44</t>
  </si>
  <si>
    <t>101,07</t>
  </si>
  <si>
    <t>54,91</t>
  </si>
  <si>
    <t>39,90</t>
  </si>
  <si>
    <t>105,04</t>
  </si>
  <si>
    <t>57,54</t>
  </si>
  <si>
    <t>24,21</t>
  </si>
  <si>
    <t>21,62</t>
  </si>
  <si>
    <t>25,23</t>
  </si>
  <si>
    <t>25,77</t>
  </si>
  <si>
    <t>23,61</t>
  </si>
  <si>
    <t>27,22</t>
  </si>
  <si>
    <t>21,08</t>
  </si>
  <si>
    <t>24,70</t>
  </si>
  <si>
    <t>28,32</t>
  </si>
  <si>
    <t>1.331,18</t>
  </si>
  <si>
    <t>1.446,10</t>
  </si>
  <si>
    <t>8,28</t>
  </si>
  <si>
    <t>39,33</t>
  </si>
  <si>
    <t>62,98</t>
  </si>
  <si>
    <t>112,27</t>
  </si>
  <si>
    <t>134,68</t>
  </si>
  <si>
    <t>182,63</t>
  </si>
  <si>
    <t>246,75</t>
  </si>
  <si>
    <t>120,65</t>
  </si>
  <si>
    <t>2,30</t>
  </si>
  <si>
    <t>82,00</t>
  </si>
  <si>
    <t>71,16</t>
  </si>
  <si>
    <t>131,48</t>
  </si>
  <si>
    <t>154,65</t>
  </si>
  <si>
    <t>177,42</t>
  </si>
  <si>
    <t>121,04</t>
  </si>
  <si>
    <t>145,95</t>
  </si>
  <si>
    <t>167,45</t>
  </si>
  <si>
    <t>49,38</t>
  </si>
  <si>
    <t>103,32</t>
  </si>
  <si>
    <t>49,36</t>
  </si>
  <si>
    <t>62,38</t>
  </si>
  <si>
    <t>76,40</t>
  </si>
  <si>
    <t>61,63</t>
  </si>
  <si>
    <t>49,61</t>
  </si>
  <si>
    <t>64,04</t>
  </si>
  <si>
    <t>65,42</t>
  </si>
  <si>
    <t>76,96</t>
  </si>
  <si>
    <t>78,44</t>
  </si>
  <si>
    <t>63,28</t>
  </si>
  <si>
    <t>51,13</t>
  </si>
  <si>
    <t>78,52</t>
  </si>
  <si>
    <t>79,97</t>
  </si>
  <si>
    <t>68,30</t>
  </si>
  <si>
    <t>69,15</t>
  </si>
  <si>
    <t>70,58</t>
  </si>
  <si>
    <t>100,76</t>
  </si>
  <si>
    <t>119,02</t>
  </si>
  <si>
    <t>129,28</t>
  </si>
  <si>
    <t>139,49</t>
  </si>
  <si>
    <t>165,75</t>
  </si>
  <si>
    <t>175,92</t>
  </si>
  <si>
    <t>203,28</t>
  </si>
  <si>
    <t>231,50</t>
  </si>
  <si>
    <t>240,51</t>
  </si>
  <si>
    <t>9,02</t>
  </si>
  <si>
    <t>20,39</t>
  </si>
  <si>
    <t>18,15</t>
  </si>
  <si>
    <t>20,53</t>
  </si>
  <si>
    <t>123,94</t>
  </si>
  <si>
    <t>160,95</t>
  </si>
  <si>
    <t>134,20</t>
  </si>
  <si>
    <t>31,61</t>
  </si>
  <si>
    <t>80,45</t>
  </si>
  <si>
    <t>1.117,47</t>
  </si>
  <si>
    <t>1.059,25</t>
  </si>
  <si>
    <t>172,18</t>
  </si>
  <si>
    <t>237,54</t>
  </si>
  <si>
    <t>892,77</t>
  </si>
  <si>
    <t>852,38</t>
  </si>
  <si>
    <t>372,04</t>
  </si>
  <si>
    <t>399,41</t>
  </si>
  <si>
    <t>328,22</t>
  </si>
  <si>
    <t>355,60</t>
  </si>
  <si>
    <t>332,47</t>
  </si>
  <si>
    <t>359,84</t>
  </si>
  <si>
    <t>330,59</t>
  </si>
  <si>
    <t>340,55</t>
  </si>
  <si>
    <t>3,06</t>
  </si>
  <si>
    <t>18,45</t>
  </si>
  <si>
    <t>16,88</t>
  </si>
  <si>
    <t>22,23</t>
  </si>
  <si>
    <t>2,68</t>
  </si>
  <si>
    <t>15,03</t>
  </si>
  <si>
    <t>13,24</t>
  </si>
  <si>
    <t>26,65</t>
  </si>
  <si>
    <t>18,57</t>
  </si>
  <si>
    <t>29,29</t>
  </si>
  <si>
    <t>36,65</t>
  </si>
  <si>
    <t>40,09</t>
  </si>
  <si>
    <t>46,85</t>
  </si>
  <si>
    <t>6,81</t>
  </si>
  <si>
    <t>17,73</t>
  </si>
  <si>
    <t>14,03</t>
  </si>
  <si>
    <t>26,27</t>
  </si>
  <si>
    <t>26,60</t>
  </si>
  <si>
    <t>8,76</t>
  </si>
  <si>
    <t>8,39</t>
  </si>
  <si>
    <t>20,71</t>
  </si>
  <si>
    <t>11,32</t>
  </si>
  <si>
    <t>20,91</t>
  </si>
  <si>
    <t>23,12</t>
  </si>
  <si>
    <t>15,01</t>
  </si>
  <si>
    <t>15,85</t>
  </si>
  <si>
    <t>20,44</t>
  </si>
  <si>
    <t>31,71</t>
  </si>
  <si>
    <t>38,18</t>
  </si>
  <si>
    <t>24,85</t>
  </si>
  <si>
    <t>42,14</t>
  </si>
  <si>
    <t>40,65</t>
  </si>
  <si>
    <t>23,45</t>
  </si>
  <si>
    <t>16,79</t>
  </si>
  <si>
    <t>42,85</t>
  </si>
  <si>
    <t>9,68</t>
  </si>
  <si>
    <t>36,09</t>
  </si>
  <si>
    <t>25,09</t>
  </si>
  <si>
    <t>39,23</t>
  </si>
  <si>
    <t>37,93</t>
  </si>
  <si>
    <t>202,87</t>
  </si>
  <si>
    <t>138,90</t>
  </si>
  <si>
    <t>38,74</t>
  </si>
  <si>
    <t>57,07</t>
  </si>
  <si>
    <t>46,60</t>
  </si>
  <si>
    <t>91,54</t>
  </si>
  <si>
    <t>71,02</t>
  </si>
  <si>
    <t>119,95</t>
  </si>
  <si>
    <t>108,08</t>
  </si>
  <si>
    <t>101,05</t>
  </si>
  <si>
    <t>138,20</t>
  </si>
  <si>
    <t>124,51</t>
  </si>
  <si>
    <t>116,19</t>
  </si>
  <si>
    <t>43,88</t>
  </si>
  <si>
    <t>41,22</t>
  </si>
  <si>
    <t>46,13</t>
  </si>
  <si>
    <t>39,59</t>
  </si>
  <si>
    <t>34,14</t>
  </si>
  <si>
    <t>151,32</t>
  </si>
  <si>
    <t>189,40</t>
  </si>
  <si>
    <t>401,71</t>
  </si>
  <si>
    <t>176,92</t>
  </si>
  <si>
    <t>482,70</t>
  </si>
  <si>
    <t>34,41</t>
  </si>
  <si>
    <t>25,49</t>
  </si>
  <si>
    <t>32,34</t>
  </si>
  <si>
    <t>52,72</t>
  </si>
  <si>
    <t>160,03</t>
  </si>
  <si>
    <t>116,00</t>
  </si>
  <si>
    <t>229,90</t>
  </si>
  <si>
    <t>73,95</t>
  </si>
  <si>
    <t>37,06</t>
  </si>
  <si>
    <t>147,46</t>
  </si>
  <si>
    <t>173,87</t>
  </si>
  <si>
    <t>234,59</t>
  </si>
  <si>
    <t>357,93</t>
  </si>
  <si>
    <t>366,88</t>
  </si>
  <si>
    <t>87,59</t>
  </si>
  <si>
    <t>105,29</t>
  </si>
  <si>
    <t>198,83</t>
  </si>
  <si>
    <t>411,14</t>
  </si>
  <si>
    <t>48,20</t>
  </si>
  <si>
    <t>26,69</t>
  </si>
  <si>
    <t>19,59</t>
  </si>
  <si>
    <t>616,08</t>
  </si>
  <si>
    <t>528,02</t>
  </si>
  <si>
    <t>102,44</t>
  </si>
  <si>
    <t>114,91</t>
  </si>
  <si>
    <t>134,33</t>
  </si>
  <si>
    <t>125,52</t>
  </si>
  <si>
    <t>147,80</t>
  </si>
  <si>
    <t>137,23</t>
  </si>
  <si>
    <t>59,40</t>
  </si>
  <si>
    <t>30,07</t>
  </si>
  <si>
    <t>56,69</t>
  </si>
  <si>
    <t>37,47</t>
  </si>
  <si>
    <t>81,50</t>
  </si>
  <si>
    <t>39,02</t>
  </si>
  <si>
    <t>88,95</t>
  </si>
  <si>
    <t>97,58</t>
  </si>
  <si>
    <t>36,06</t>
  </si>
  <si>
    <t>81,58</t>
  </si>
  <si>
    <t>36,82</t>
  </si>
  <si>
    <t>41,88</t>
  </si>
  <si>
    <t>94,01</t>
  </si>
  <si>
    <t>103,89</t>
  </si>
  <si>
    <t>39,74</t>
  </si>
  <si>
    <t>102,02</t>
  </si>
  <si>
    <t>112,78</t>
  </si>
  <si>
    <t>71,34</t>
  </si>
  <si>
    <t>43,48</t>
  </si>
  <si>
    <t>47,08</t>
  </si>
  <si>
    <t>84,09</t>
  </si>
  <si>
    <t>91,11</t>
  </si>
  <si>
    <t>43,18</t>
  </si>
  <si>
    <t>80,19</t>
  </si>
  <si>
    <t>87,21</t>
  </si>
  <si>
    <t>44,73</t>
  </si>
  <si>
    <t>49,14</t>
  </si>
  <si>
    <t>94,66</t>
  </si>
  <si>
    <t>19,80</t>
  </si>
  <si>
    <t>24,50</t>
  </si>
  <si>
    <t>27,58</t>
  </si>
  <si>
    <t>67,65</t>
  </si>
  <si>
    <t>72,71</t>
  </si>
  <si>
    <t>134,72</t>
  </si>
  <si>
    <t>71,43</t>
  </si>
  <si>
    <t>144,47</t>
  </si>
  <si>
    <t>162,40</t>
  </si>
  <si>
    <t>118,66</t>
  </si>
  <si>
    <t>128,54</t>
  </si>
  <si>
    <t>65,29</t>
  </si>
  <si>
    <t>70,80</t>
  </si>
  <si>
    <t>127,57</t>
  </si>
  <si>
    <t>138,33</t>
  </si>
  <si>
    <t>72,25</t>
  </si>
  <si>
    <t>143,85</t>
  </si>
  <si>
    <t>156,23</t>
  </si>
  <si>
    <t>36,70</t>
  </si>
  <si>
    <t>40,81</t>
  </si>
  <si>
    <t>35,58</t>
  </si>
  <si>
    <t>51,44</t>
  </si>
  <si>
    <t>11,42</t>
  </si>
  <si>
    <t>3,79</t>
  </si>
  <si>
    <t>3,39</t>
  </si>
  <si>
    <t>4,56</t>
  </si>
  <si>
    <t>17,52</t>
  </si>
  <si>
    <t>6,00</t>
  </si>
  <si>
    <t>5,60</t>
  </si>
  <si>
    <t>7,48</t>
  </si>
  <si>
    <t>17,23</t>
  </si>
  <si>
    <t>15,27</t>
  </si>
  <si>
    <t>20,23</t>
  </si>
  <si>
    <t>26,44</t>
  </si>
  <si>
    <t>26,99</t>
  </si>
  <si>
    <t>27,91</t>
  </si>
  <si>
    <t>22,44</t>
  </si>
  <si>
    <t>23,18</t>
  </si>
  <si>
    <t>23,72</t>
  </si>
  <si>
    <t>27,03</t>
  </si>
  <si>
    <t>30,74</t>
  </si>
  <si>
    <t>32,39</t>
  </si>
  <si>
    <t>32,78</t>
  </si>
  <si>
    <t>36,17</t>
  </si>
  <si>
    <t>28,48</t>
  </si>
  <si>
    <t>59,26</t>
  </si>
  <si>
    <t>56,45</t>
  </si>
  <si>
    <t>55,45</t>
  </si>
  <si>
    <t>24,38</t>
  </si>
  <si>
    <t>19,21</t>
  </si>
  <si>
    <t>21,13</t>
  </si>
  <si>
    <t>36,47</t>
  </si>
  <si>
    <t>50,00</t>
  </si>
  <si>
    <t>69,70</t>
  </si>
  <si>
    <t>57,68</t>
  </si>
  <si>
    <t>61,48</t>
  </si>
  <si>
    <t>85,90</t>
  </si>
  <si>
    <t>65,37</t>
  </si>
  <si>
    <t>102,09</t>
  </si>
  <si>
    <t>83,42</t>
  </si>
  <si>
    <t>88,65</t>
  </si>
  <si>
    <t>120,70</t>
  </si>
  <si>
    <t>37,05</t>
  </si>
  <si>
    <t>45,34</t>
  </si>
  <si>
    <t>49,21</t>
  </si>
  <si>
    <t>53,65</t>
  </si>
  <si>
    <t>83,14</t>
  </si>
  <si>
    <t>56,16</t>
  </si>
  <si>
    <t>61,06</t>
  </si>
  <si>
    <t>90,42</t>
  </si>
  <si>
    <t>75,12</t>
  </si>
  <si>
    <t>92,76</t>
  </si>
  <si>
    <t>108,11</t>
  </si>
  <si>
    <t>89,51</t>
  </si>
  <si>
    <t>93,95</t>
  </si>
  <si>
    <t>129,39</t>
  </si>
  <si>
    <t>134,29</t>
  </si>
  <si>
    <t>163,23</t>
  </si>
  <si>
    <t>62,41</t>
  </si>
  <si>
    <t>82,45</t>
  </si>
  <si>
    <t>67,48</t>
  </si>
  <si>
    <t>71,82</t>
  </si>
  <si>
    <t>100,47</t>
  </si>
  <si>
    <t>140,53</t>
  </si>
  <si>
    <t>95,70</t>
  </si>
  <si>
    <t>134,26</t>
  </si>
  <si>
    <t>148,20</t>
  </si>
  <si>
    <t>100,88</t>
  </si>
  <si>
    <t>140,35</t>
  </si>
  <si>
    <t>93,59</t>
  </si>
  <si>
    <t>145,57</t>
  </si>
  <si>
    <t>108,74</t>
  </si>
  <si>
    <t>133,51</t>
  </si>
  <si>
    <t>97,28</t>
  </si>
  <si>
    <t>152,54</t>
  </si>
  <si>
    <t>107,70</t>
  </si>
  <si>
    <t>100,84</t>
  </si>
  <si>
    <t>160,24</t>
  </si>
  <si>
    <t>112,91</t>
  </si>
  <si>
    <t>151,17</t>
  </si>
  <si>
    <t>104,41</t>
  </si>
  <si>
    <t>157,58</t>
  </si>
  <si>
    <t>120,77</t>
  </si>
  <si>
    <t>144,36</t>
  </si>
  <si>
    <t>104,33</t>
  </si>
  <si>
    <t>30,22</t>
  </si>
  <si>
    <t>39,04</t>
  </si>
  <si>
    <t>42,43</t>
  </si>
  <si>
    <t>28,44</t>
  </si>
  <si>
    <t>194,67</t>
  </si>
  <si>
    <t>177,66</t>
  </si>
  <si>
    <t>189,23</t>
  </si>
  <si>
    <t>228,21</t>
  </si>
  <si>
    <t>62,32</t>
  </si>
  <si>
    <t>59,03</t>
  </si>
  <si>
    <t>64,29</t>
  </si>
  <si>
    <t>56,22</t>
  </si>
  <si>
    <t>66,50</t>
  </si>
  <si>
    <t>62,68</t>
  </si>
  <si>
    <t>69,97</t>
  </si>
  <si>
    <t>274,85</t>
  </si>
  <si>
    <t>253,24</t>
  </si>
  <si>
    <t>264,81</t>
  </si>
  <si>
    <t>319,53</t>
  </si>
  <si>
    <t>51,19</t>
  </si>
  <si>
    <t>53,82</t>
  </si>
  <si>
    <t>50,53</t>
  </si>
  <si>
    <t>56,63</t>
  </si>
  <si>
    <t>100,27</t>
  </si>
  <si>
    <t>122,63</t>
  </si>
  <si>
    <t>134,15</t>
  </si>
  <si>
    <t>174,66</t>
  </si>
  <si>
    <t>42,78</t>
  </si>
  <si>
    <t>33,42</t>
  </si>
  <si>
    <t>63,62</t>
  </si>
  <si>
    <t>66,89</t>
  </si>
  <si>
    <t>31,73</t>
  </si>
  <si>
    <t>80,89</t>
  </si>
  <si>
    <t>300,29</t>
  </si>
  <si>
    <t>290,48</t>
  </si>
  <si>
    <t>310,62</t>
  </si>
  <si>
    <t>299,88</t>
  </si>
  <si>
    <t>416,01</t>
  </si>
  <si>
    <t>394,08</t>
  </si>
  <si>
    <t>402,54</t>
  </si>
  <si>
    <t>390,05</t>
  </si>
  <si>
    <t>390,43</t>
  </si>
  <si>
    <t>409,27</t>
  </si>
  <si>
    <t>378,67</t>
  </si>
  <si>
    <t>472,75</t>
  </si>
  <si>
    <t>298,80</t>
  </si>
  <si>
    <t>422,27</t>
  </si>
  <si>
    <t>409,28</t>
  </si>
  <si>
    <t>375,13</t>
  </si>
  <si>
    <t>373,72</t>
  </si>
  <si>
    <t>356,29</t>
  </si>
  <si>
    <t>344,03</t>
  </si>
  <si>
    <t>323,39</t>
  </si>
  <si>
    <t>311,04</t>
  </si>
  <si>
    <t>392,82</t>
  </si>
  <si>
    <t>381,80</t>
  </si>
  <si>
    <t>357,75</t>
  </si>
  <si>
    <t>340,00</t>
  </si>
  <si>
    <t>2.391,29</t>
  </si>
  <si>
    <t>2.389,58</t>
  </si>
  <si>
    <t>2.471,95</t>
  </si>
  <si>
    <t>2.463,60</t>
  </si>
  <si>
    <t>2.414,51</t>
  </si>
  <si>
    <t>2.410,88</t>
  </si>
  <si>
    <t>323,64</t>
  </si>
  <si>
    <t>265,88</t>
  </si>
  <si>
    <t>351,79</t>
  </si>
  <si>
    <t>286,66</t>
  </si>
  <si>
    <t>438,12</t>
  </si>
  <si>
    <t>377,98</t>
  </si>
  <si>
    <t>409,58</t>
  </si>
  <si>
    <t>372,15</t>
  </si>
  <si>
    <t>402,10</t>
  </si>
  <si>
    <t>388,62</t>
  </si>
  <si>
    <t>397,65</t>
  </si>
  <si>
    <t>380,70</t>
  </si>
  <si>
    <t>591,86</t>
  </si>
  <si>
    <t>474,45</t>
  </si>
  <si>
    <t>443,12</t>
  </si>
  <si>
    <t>492,56</t>
  </si>
  <si>
    <t>426,19</t>
  </si>
  <si>
    <t>387,00</t>
  </si>
  <si>
    <t>435,18</t>
  </si>
  <si>
    <t>380,26</t>
  </si>
  <si>
    <t>348,83</t>
  </si>
  <si>
    <t>391,95</t>
  </si>
  <si>
    <t>317,59</t>
  </si>
  <si>
    <t>367,93</t>
  </si>
  <si>
    <t>298,52</t>
  </si>
  <si>
    <t>470,91</t>
  </si>
  <si>
    <t>399,03</t>
  </si>
  <si>
    <t>364,29</t>
  </si>
  <si>
    <t>395,51</t>
  </si>
  <si>
    <t>346,53</t>
  </si>
  <si>
    <t>321,13</t>
  </si>
  <si>
    <t>2.372,59</t>
  </si>
  <si>
    <t>2.340,96</t>
  </si>
  <si>
    <t>2.458,38</t>
  </si>
  <si>
    <t>2.412,37</t>
  </si>
  <si>
    <t>2.403,50</t>
  </si>
  <si>
    <t>2.402,94</t>
  </si>
  <si>
    <t>2.366,11</t>
  </si>
  <si>
    <t>382,51</t>
  </si>
  <si>
    <t>406,33</t>
  </si>
  <si>
    <t>497,55</t>
  </si>
  <si>
    <t>488,97</t>
  </si>
  <si>
    <t>504,81</t>
  </si>
  <si>
    <t>484,01</t>
  </si>
  <si>
    <t>476,28</t>
  </si>
  <si>
    <t>573,05</t>
  </si>
  <si>
    <t>505,62</t>
  </si>
  <si>
    <t>468,44</t>
  </si>
  <si>
    <t>444,57</t>
  </si>
  <si>
    <t>414,99</t>
  </si>
  <si>
    <t>488,08</t>
  </si>
  <si>
    <t>440,36</t>
  </si>
  <si>
    <t>2.468,06</t>
  </si>
  <si>
    <t>2.537,75</t>
  </si>
  <si>
    <t>2.491,93</t>
  </si>
  <si>
    <t>1.183,78</t>
  </si>
  <si>
    <t>1.174,66</t>
  </si>
  <si>
    <t>1.161,93</t>
  </si>
  <si>
    <t>1.379,15</t>
  </si>
  <si>
    <t>1.364,46</t>
  </si>
  <si>
    <t>1.352,35</t>
  </si>
  <si>
    <t>3.226,45</t>
  </si>
  <si>
    <t>3.231,41</t>
  </si>
  <si>
    <t>3.240,00</t>
  </si>
  <si>
    <t>3.588,71</t>
  </si>
  <si>
    <t>3.612,31</t>
  </si>
  <si>
    <t>3.634,34</t>
  </si>
  <si>
    <t>2.278,88</t>
  </si>
  <si>
    <t>2.284,89</t>
  </si>
  <si>
    <t>2.290,12</t>
  </si>
  <si>
    <t>1.332,52</t>
  </si>
  <si>
    <t>1.527,26</t>
  </si>
  <si>
    <t>3.803,67</t>
  </si>
  <si>
    <t>2.467,02</t>
  </si>
  <si>
    <t>3.370,93</t>
  </si>
  <si>
    <t>3.366,76</t>
  </si>
  <si>
    <t>1.210,31</t>
  </si>
  <si>
    <t>1.194,30</t>
  </si>
  <si>
    <t>825,19</t>
  </si>
  <si>
    <t>391,78</t>
  </si>
  <si>
    <t>460,58</t>
  </si>
  <si>
    <t>392,04</t>
  </si>
  <si>
    <t>466,60</t>
  </si>
  <si>
    <t>325,90</t>
  </si>
  <si>
    <t>413,05</t>
  </si>
  <si>
    <t>387,69</t>
  </si>
  <si>
    <t>594,93</t>
  </si>
  <si>
    <t>418,28</t>
  </si>
  <si>
    <t>381,65</t>
  </si>
  <si>
    <t>361,45</t>
  </si>
  <si>
    <t>494,14</t>
  </si>
  <si>
    <t>385,09</t>
  </si>
  <si>
    <t>339,00</t>
  </si>
  <si>
    <t>389,26</t>
  </si>
  <si>
    <t>343,02</t>
  </si>
  <si>
    <t>320,50</t>
  </si>
  <si>
    <t>517,26</t>
  </si>
  <si>
    <t>579,55</t>
  </si>
  <si>
    <t>507,40</t>
  </si>
  <si>
    <t>490,01</t>
  </si>
  <si>
    <t>589,85</t>
  </si>
  <si>
    <t>439,39</t>
  </si>
  <si>
    <t>486,28</t>
  </si>
  <si>
    <t>440,89</t>
  </si>
  <si>
    <t>419,76</t>
  </si>
  <si>
    <t>515,94</t>
  </si>
  <si>
    <t>364,25</t>
  </si>
  <si>
    <t>379,95</t>
  </si>
  <si>
    <t>387,34</t>
  </si>
  <si>
    <t>335,14</t>
  </si>
  <si>
    <t>513,19</t>
  </si>
  <si>
    <t>435,84</t>
  </si>
  <si>
    <t>0,64</t>
  </si>
  <si>
    <t>1.179,65</t>
  </si>
  <si>
    <t>852,68</t>
  </si>
  <si>
    <t>346,91</t>
  </si>
  <si>
    <t>2,42</t>
  </si>
  <si>
    <t>22,41</t>
  </si>
  <si>
    <t>4,50</t>
  </si>
  <si>
    <t>0,23</t>
  </si>
  <si>
    <t>15,84</t>
  </si>
  <si>
    <t>2,57</t>
  </si>
  <si>
    <t>6,43</t>
  </si>
  <si>
    <t>3,57</t>
  </si>
  <si>
    <t>6,96</t>
  </si>
  <si>
    <t>31,64</t>
  </si>
  <si>
    <t>0,66</t>
  </si>
  <si>
    <t>50,41</t>
  </si>
  <si>
    <t>0,99</t>
  </si>
  <si>
    <t>22,43</t>
  </si>
  <si>
    <t>32,18</t>
  </si>
  <si>
    <t>126,01</t>
  </si>
  <si>
    <t>33,85</t>
  </si>
  <si>
    <t>8,77</t>
  </si>
  <si>
    <t>2,90</t>
  </si>
  <si>
    <t>41,70</t>
  </si>
  <si>
    <t>29,79</t>
  </si>
  <si>
    <t>53,80</t>
  </si>
  <si>
    <t>44,98</t>
  </si>
  <si>
    <t>42,29</t>
  </si>
  <si>
    <t>28,75</t>
  </si>
  <si>
    <t>37,24</t>
  </si>
  <si>
    <t>270,21</t>
  </si>
  <si>
    <t>10,53</t>
  </si>
  <si>
    <t>78,97</t>
  </si>
  <si>
    <t>701,34</t>
  </si>
  <si>
    <t>93,15</t>
  </si>
  <si>
    <t>45,39</t>
  </si>
  <si>
    <t>139,08</t>
  </si>
  <si>
    <t>85,36</t>
  </si>
  <si>
    <t>492,81</t>
  </si>
  <si>
    <t>227,52</t>
  </si>
  <si>
    <t>224,38</t>
  </si>
  <si>
    <t>97,22</t>
  </si>
  <si>
    <t>29,42</t>
  </si>
  <si>
    <t>1,59</t>
  </si>
  <si>
    <t>65,83</t>
  </si>
  <si>
    <t>149,25</t>
  </si>
  <si>
    <t>117,88</t>
  </si>
  <si>
    <t>140,72</t>
  </si>
  <si>
    <t>174,67</t>
  </si>
  <si>
    <t>346,22</t>
  </si>
  <si>
    <t>209,31</t>
  </si>
  <si>
    <t>0,39</t>
  </si>
  <si>
    <t>9,67</t>
  </si>
  <si>
    <t>144,77</t>
  </si>
  <si>
    <t>9,99</t>
  </si>
  <si>
    <t>146,64</t>
  </si>
  <si>
    <t>1,81</t>
  </si>
  <si>
    <t>0,53</t>
  </si>
  <si>
    <t>1,52</t>
  </si>
  <si>
    <t>3,07</t>
  </si>
  <si>
    <t>2,64</t>
  </si>
  <si>
    <t>2,95</t>
  </si>
  <si>
    <t>1,42</t>
  </si>
  <si>
    <t>393,36</t>
  </si>
  <si>
    <t>114,60</t>
  </si>
  <si>
    <t>195,24</t>
  </si>
  <si>
    <t>6,30</t>
  </si>
  <si>
    <t>6,37</t>
  </si>
  <si>
    <t>3,75</t>
  </si>
  <si>
    <t>11,23</t>
  </si>
  <si>
    <t>25,15</t>
  </si>
  <si>
    <t>44,99</t>
  </si>
  <si>
    <t>25,20</t>
  </si>
  <si>
    <t>130,64</t>
  </si>
  <si>
    <t>100,28</t>
  </si>
  <si>
    <t>66,14</t>
  </si>
  <si>
    <t>57,80</t>
  </si>
  <si>
    <t>56,94</t>
  </si>
  <si>
    <t>57,37</t>
  </si>
  <si>
    <t>60,13</t>
  </si>
  <si>
    <t>52,16</t>
  </si>
  <si>
    <t>52,59</t>
  </si>
  <si>
    <t>105,70</t>
  </si>
  <si>
    <t>81,13</t>
  </si>
  <si>
    <t>82,19</t>
  </si>
  <si>
    <t>69,95</t>
  </si>
  <si>
    <t>37,38</t>
  </si>
  <si>
    <t>37,80</t>
  </si>
  <si>
    <t>202,68</t>
  </si>
  <si>
    <t>213,49</t>
  </si>
  <si>
    <t>233,21</t>
  </si>
  <si>
    <t>111,18</t>
  </si>
  <si>
    <t>285,29</t>
  </si>
  <si>
    <t>141,05</t>
  </si>
  <si>
    <t>54,83</t>
  </si>
  <si>
    <t>70,53</t>
  </si>
  <si>
    <t>151,88</t>
  </si>
  <si>
    <t>222,09</t>
  </si>
  <si>
    <t>61,54</t>
  </si>
  <si>
    <t>109,62</t>
  </si>
  <si>
    <t>246,87</t>
  </si>
  <si>
    <t>85,69</t>
  </si>
  <si>
    <t>235,58</t>
  </si>
  <si>
    <t>602,50</t>
  </si>
  <si>
    <t>955,46</t>
  </si>
  <si>
    <t>16,54</t>
  </si>
  <si>
    <t>20,72</t>
  </si>
  <si>
    <t>26,09</t>
  </si>
  <si>
    <t>19,28</t>
  </si>
  <si>
    <t>36,25</t>
  </si>
  <si>
    <t>18,39</t>
  </si>
  <si>
    <t>25,85</t>
  </si>
  <si>
    <t>21,23</t>
  </si>
  <si>
    <t>30,28</t>
  </si>
  <si>
    <t>35,11</t>
  </si>
  <si>
    <t>22,10</t>
  </si>
  <si>
    <t>26,34</t>
  </si>
  <si>
    <t>25,25</t>
  </si>
  <si>
    <t>27,30</t>
  </si>
  <si>
    <t>38,34</t>
  </si>
  <si>
    <t>25,62</t>
  </si>
  <si>
    <t>24,86</t>
  </si>
  <si>
    <t>23,37</t>
  </si>
  <si>
    <t>26,83</t>
  </si>
  <si>
    <t>21,56</t>
  </si>
  <si>
    <t>19,22</t>
  </si>
  <si>
    <t>25,17</t>
  </si>
  <si>
    <t>28,71</t>
  </si>
  <si>
    <t>46,38</t>
  </si>
  <si>
    <t>26,02</t>
  </si>
  <si>
    <t>28,31</t>
  </si>
  <si>
    <t>26,35</t>
  </si>
  <si>
    <t>97,89</t>
  </si>
  <si>
    <t>35,09</t>
  </si>
  <si>
    <t>19,66</t>
  </si>
  <si>
    <t>38,86</t>
  </si>
  <si>
    <t>93,99</t>
  </si>
  <si>
    <t>106,81</t>
  </si>
  <si>
    <t>145,58</t>
  </si>
  <si>
    <t>30,47</t>
  </si>
  <si>
    <t>101,15</t>
  </si>
  <si>
    <t>95,93</t>
  </si>
  <si>
    <t>4.130,01</t>
  </si>
  <si>
    <t>8.888,92</t>
  </si>
  <si>
    <t>5.188,69</t>
  </si>
  <si>
    <t>6.841,50</t>
  </si>
  <si>
    <t>6.179,73</t>
  </si>
  <si>
    <t>4.643,03</t>
  </si>
  <si>
    <t>4.874,14</t>
  </si>
  <si>
    <t>16.496,00</t>
  </si>
  <si>
    <t>3.473,27</t>
  </si>
  <si>
    <t>18.745,48</t>
  </si>
  <si>
    <t>25.543,96</t>
  </si>
  <si>
    <t>12.175,30</t>
  </si>
  <si>
    <t>17.201,64</t>
  </si>
  <si>
    <t>22.671,36</t>
  </si>
  <si>
    <t>6.671,08</t>
  </si>
  <si>
    <t>9.966,06</t>
  </si>
  <si>
    <t>5.364,34</t>
  </si>
  <si>
    <t>12,31</t>
  </si>
  <si>
    <t>53,23</t>
  </si>
  <si>
    <t>130,77</t>
  </si>
  <si>
    <t>203,47</t>
  </si>
  <si>
    <t>54,74</t>
  </si>
  <si>
    <t>77,75</t>
  </si>
  <si>
    <t>102,80</t>
  </si>
  <si>
    <t>72,97</t>
  </si>
  <si>
    <t>110,75</t>
  </si>
  <si>
    <t>0,48</t>
  </si>
  <si>
    <t>136,31</t>
  </si>
  <si>
    <t>95,13</t>
  </si>
  <si>
    <t>107,16</t>
  </si>
  <si>
    <t>23,47</t>
  </si>
  <si>
    <t>66,27</t>
  </si>
  <si>
    <t>89,41</t>
  </si>
  <si>
    <t>68,38</t>
  </si>
  <si>
    <t>3.611,82</t>
  </si>
  <si>
    <t>23.953,87</t>
  </si>
  <si>
    <t>12.728,17</t>
  </si>
  <si>
    <t>16.703,96</t>
  </si>
  <si>
    <t>18.817,20</t>
  </si>
  <si>
    <t>7.278,11</t>
  </si>
  <si>
    <t>5.160,71</t>
  </si>
  <si>
    <t>47,83</t>
  </si>
  <si>
    <t>50,20</t>
  </si>
  <si>
    <t>19,57</t>
  </si>
  <si>
    <t>18,34</t>
  </si>
  <si>
    <t>19,61</t>
  </si>
  <si>
    <t>15,69</t>
  </si>
  <si>
    <t>26,45</t>
  </si>
  <si>
    <t>21,21</t>
  </si>
  <si>
    <t>22,60</t>
  </si>
  <si>
    <t>20,94</t>
  </si>
  <si>
    <t>15,23</t>
  </si>
  <si>
    <t>71,37</t>
  </si>
  <si>
    <t>78,64</t>
  </si>
  <si>
    <t>70,94</t>
  </si>
  <si>
    <t>320,86</t>
  </si>
  <si>
    <t>46,48</t>
  </si>
  <si>
    <t>23,50</t>
  </si>
  <si>
    <t>26,80</t>
  </si>
  <si>
    <t>12,21</t>
  </si>
  <si>
    <t>27,52</t>
  </si>
  <si>
    <t>8,81</t>
  </si>
  <si>
    <t>47,02</t>
  </si>
  <si>
    <t>10,50</t>
  </si>
  <si>
    <t>34,10</t>
  </si>
  <si>
    <t>52,86</t>
  </si>
  <si>
    <t>23,66</t>
  </si>
  <si>
    <t>20,80</t>
  </si>
  <si>
    <t>16,35</t>
  </si>
  <si>
    <t>13,18</t>
  </si>
  <si>
    <t>24,01</t>
  </si>
  <si>
    <t>25,69</t>
  </si>
  <si>
    <t>36,30</t>
  </si>
  <si>
    <t>27,21</t>
  </si>
  <si>
    <t>18,48</t>
  </si>
  <si>
    <t>146,43</t>
  </si>
  <si>
    <t>3.205,73</t>
  </si>
  <si>
    <t>3.536,38</t>
  </si>
  <si>
    <t>3.378,51</t>
  </si>
  <si>
    <t>3.281,57</t>
  </si>
  <si>
    <t>3.620,00</t>
  </si>
  <si>
    <t>3.364,10</t>
  </si>
  <si>
    <t>3.707,97</t>
  </si>
  <si>
    <t>4.151,46</t>
  </si>
  <si>
    <t>4.635,15</t>
  </si>
  <si>
    <t>3.307,95</t>
  </si>
  <si>
    <t>2.961,15</t>
  </si>
  <si>
    <t>4.757,43</t>
  </si>
  <si>
    <t>3.445,24</t>
  </si>
  <si>
    <t>2.977,37</t>
  </si>
  <si>
    <t>3.246,95</t>
  </si>
  <si>
    <t>2.323,53</t>
  </si>
  <si>
    <t>6.383,00</t>
  </si>
  <si>
    <t>4.317,12</t>
  </si>
  <si>
    <t>4.301,33</t>
  </si>
  <si>
    <t>3.752,16</t>
  </si>
  <si>
    <t>3.644,37</t>
  </si>
  <si>
    <t>3.817,68</t>
  </si>
  <si>
    <t>4.349,30</t>
  </si>
  <si>
    <t>3.289,25</t>
  </si>
  <si>
    <t>4.595,15</t>
  </si>
  <si>
    <t>4.958,64</t>
  </si>
  <si>
    <t>5.294,02</t>
  </si>
  <si>
    <t>3.790,62</t>
  </si>
  <si>
    <t>25.705,83</t>
  </si>
  <si>
    <t>17.699,15</t>
  </si>
  <si>
    <t>16.867,44</t>
  </si>
  <si>
    <t>3.334,45</t>
  </si>
  <si>
    <t>3.941,18</t>
  </si>
  <si>
    <t>4.190,83</t>
  </si>
  <si>
    <t>4.040,56</t>
  </si>
  <si>
    <t>3.302,28</t>
  </si>
  <si>
    <t>4.310,97</t>
  </si>
  <si>
    <t>4.429,47</t>
  </si>
  <si>
    <t>4.315,21</t>
  </si>
  <si>
    <t>5.374,97</t>
  </si>
  <si>
    <t>4.185,93</t>
  </si>
  <si>
    <t>4.263,94</t>
  </si>
  <si>
    <t>4.295,17</t>
  </si>
  <si>
    <t>6.157,62</t>
  </si>
  <si>
    <t>3.944,19</t>
  </si>
  <si>
    <t>5.228,53</t>
  </si>
  <si>
    <t>4.012,07</t>
  </si>
  <si>
    <t>4.618,16</t>
  </si>
  <si>
    <t>4.678,20</t>
  </si>
  <si>
    <t>2.868,97</t>
  </si>
  <si>
    <t>4.869,02</t>
  </si>
  <si>
    <t>3.813,21</t>
  </si>
  <si>
    <t>3.709,77</t>
  </si>
  <si>
    <t>4.309,40</t>
  </si>
  <si>
    <t>4.495,84</t>
  </si>
  <si>
    <t>4.850,11</t>
  </si>
  <si>
    <t>4.031,59</t>
  </si>
  <si>
    <t>6.782,14</t>
  </si>
  <si>
    <t>4.431,53</t>
  </si>
  <si>
    <t>4.634,86</t>
  </si>
  <si>
    <t>2.716,82</t>
  </si>
  <si>
    <t>4.557,89</t>
  </si>
  <si>
    <t>5.397,73</t>
  </si>
  <si>
    <t>4.426,58</t>
  </si>
  <si>
    <t>4.677,86</t>
  </si>
  <si>
    <t>3.733,85</t>
  </si>
  <si>
    <t>5.028,41</t>
  </si>
  <si>
    <t>4.137,98</t>
  </si>
  <si>
    <t>4.316,20</t>
  </si>
  <si>
    <t>4.167,93</t>
  </si>
  <si>
    <t>4.542,58</t>
  </si>
  <si>
    <t>5.595,98</t>
  </si>
  <si>
    <t>4.793,33</t>
  </si>
  <si>
    <t>3.839,90</t>
  </si>
  <si>
    <t>3.436,23</t>
  </si>
  <si>
    <t>3.098,35</t>
  </si>
  <si>
    <t>4.496,35</t>
  </si>
  <si>
    <t>4.795,32</t>
  </si>
  <si>
    <t>5.109,07</t>
  </si>
  <si>
    <t>8.160,58</t>
  </si>
  <si>
    <t>5.202,85</t>
  </si>
  <si>
    <t>3.956,18</t>
  </si>
  <si>
    <t>4.013,87</t>
  </si>
  <si>
    <t>3.168,48</t>
  </si>
  <si>
    <t>Retirada de caixa d'água de fibrocimento, inclusive tubulação de ligação</t>
  </si>
  <si>
    <t>Rede de água com padrão de entrada d'água diâm. 3/4", conf. espec. CESAN, incl. tubos e conexões para alimentação, distribuição, extravasor e limpeza, cons. o padrão a 25m, conf. projeto (1 utilização)</t>
  </si>
  <si>
    <t>Rede de água, com padrão de entrada d'água diâm. 3/4", conf. espec. CESAN, incl. tubos e conexões para alimentação, distribuição, extravasor e limpeza, cons. o padrão a 25m, conf. projeto (2 utilizações)</t>
  </si>
  <si>
    <t>Rodapé de cerâmica PEI-3, assentado com argamassa de cimento cola h = 7.0 cm, inclusive rejuntamento com cimento branco</t>
  </si>
  <si>
    <t>Padrão de entrada d' água com cavalete de PVC para hidrômetro com diâmetro de 3/4" - padrão 1C da CESAN. Instalado em vão de muro protegido com gradeamento. Inclusive base de concreto magro, tubulação, conexões e registro. Conferir detalhe.</t>
  </si>
  <si>
    <t>Padrão de entrada d'água com caixa termoplástica para hidrômetro de 3/4" - padrão 1B da CESAN. Instalado embutido na alvenaria. Inclusive tubulação, conexões, registro, tubo camisa e caixa com tampa transparente. Conferir detalhe.</t>
  </si>
  <si>
    <t>Padrão entrada d'água com caixa enterrada para hidrômetro com diâmetro de 1" - padrão 2B da CESAN. Caixa em alvenaria 60x80x40cm e com tampa articulada de ferro fundido, registro e conexões para instalação de hidrômetro. Conferir detalhe</t>
  </si>
  <si>
    <t>Adaptador de PVC soldável com flanges livres para caixa d'água, diâmetro 25mm (3/4")</t>
  </si>
  <si>
    <t>Adaptador de PVC soldável com flanges livres para caixa d'água, diâmetro 40mm (1 1/4")</t>
  </si>
  <si>
    <t>Adaptador de PVC soldável com flanges livres para caixa d'água, diâmetro 50mm (1 1/2")</t>
  </si>
  <si>
    <t>Adaptador de PVC soldável com flanges livres para caixa d'água, diâmetro 60mm (2")</t>
  </si>
  <si>
    <t>Adaptador de PVC soldável com flanges livres para caixa d'água, diâmetro 75mm (2 1/2")</t>
  </si>
  <si>
    <t>Adaptador de PVC com flanges livres para caixa d'água de 20mmx1/2"</t>
  </si>
  <si>
    <t>Adaptador de PVC com flanges livres para caixa d'água de 25mmx3/4"</t>
  </si>
  <si>
    <t>Adaptador de PVC com flanges livres para caixa d'água de 32mmx1"</t>
  </si>
  <si>
    <t>Quadro de distribuição em PVC para 06 circuitos, inclusive 4 disjuntores monopolares de 15A</t>
  </si>
  <si>
    <t>Quadro de distribuição de energia em PVC, de embutir, com 12 divisões modulares com barramento</t>
  </si>
  <si>
    <t>Quadro de distribuição de energia, de embutir, com 6 divisões modulares, com barramento trifásico 100A</t>
  </si>
  <si>
    <t>Suporte de fixação de eletrocalha de 300x100mm, no teto, através de suporte angular (1 und), porca sextavada e arruela 1/4' (4 und) , vergalhão com rosca total 1/4" (h=60cm), cantoneira ZZ (2 und) e parafuso e bucha S8 (2 und)</t>
  </si>
  <si>
    <t>Suporte de fixação de eletrocalha de 400x100mm, no teto, através de suporte angular (1 und), porca sextavada e arruela 1/4' (4 und), vergalhão rosca total 1/4" (h=60cm), cantoneira ZZ (2 und) e parafuso e bucha S8 (2 und)</t>
  </si>
  <si>
    <t>Fio ou cabo paralelo de cobre, com isolamento para 1000V, seção de 2 x 2.5 mm2</t>
  </si>
  <si>
    <t>Cabo paralelo PP de cobre, com isolamento para 1000V, seção 3x2,5mm2</t>
  </si>
  <si>
    <t>Cabo paralelo PP de cobre, com isolamento para 1000V, seção 3x4,0mm2</t>
  </si>
  <si>
    <t>Ponto padrão de luz no teto - considerando eletroduto PVC rígido de 3/4" inclusive conexões (4.5m), fio isolado PVC de 2.5mm2 (16.2m) e caixa PVC 4x4" (1 und)</t>
  </si>
  <si>
    <t>Ponto padrão de luz na parede - considerando eletroduto PVC rígido de 3/4" inclusive conexões (4.5m), fio isolado PVC de 2.5mm2 (16.2m) e caixa pvc 4x2" (1 und)</t>
  </si>
  <si>
    <t>Ponto padrão de tomada 2 pólos mais terra - considerando eletroduto PVC rígido de 3/4" inclusive conexões (5.0m), fio isolado PVC de 2.5mm2 (16.5m) e caixa pvc 4x2" (1 und)</t>
  </si>
  <si>
    <t>Ponto padrão de tomada para chuveiro elétrico - considerando eletroduto PVC rígido de 3/4" inclusive conexões (9.0m), fio isolado PVC de 6.0mm2 (32.5m) e caixa PVC 4x2" (1 und)</t>
  </si>
  <si>
    <t>Ponto padrão de tomada para ar refrigerado - considerando eletroduto PVC rígido de 3/4" inclusive conexões (6.0m), fio isolado PVC de 4.0mm2 (21.6m) e caixa PVC 4x2" (1 und)</t>
  </si>
  <si>
    <t>Ponto padrão de ventilador no teto - considerando eletroduto PVC rígido de 3/4" inclusive conexões (4.5m), fio isolado PVC de 2.5mm2 (21.6m) e caixa PVC 4x4" (1 und)</t>
  </si>
  <si>
    <t>Ponto padrão de interruptor de 2 teclas simples - considerando eletroduto PVC rígido de 3/4" inclusive conexões (3.3m), fio isolado PVC de 2.5mm2 (17.2m) e caixa PVC 4x2" (1 und)</t>
  </si>
  <si>
    <t>Ponto padrão de interruptor de 1 tecla paralelo - considerando eletroduto PVC rígido de 3/4" inclusive conexões (8.5m), fio isolado PVC de 2.5mm2 (28.8m) e caixa PVC 4x2" (1 und)</t>
  </si>
  <si>
    <t>Ponto padrão de interruptor de 1 tecla simples e 1 tomada dois pólos mais terra 10A/250V - considerando eletroduto PVC rígido de 3/4" inclusive conexões (4.5m), fio isolado PVC de 2.5mm2 (19.4m) e caixa PVC 4x2" (1 und)</t>
  </si>
  <si>
    <t>Ponto padrão de interruptor de 2 teclas simples e 1 tomada dois pólos mais terra 10A/250V - considerando eletroduto PVC rígido de 3/4" inclusive conexões (4.5m), fio isolado PVC de 2.5mm2 (22.9m) e caixa PVC 4x2" (1 und)</t>
  </si>
  <si>
    <t>Ponto padrão de campainha - considerando eletroduto PVC rígido de 3/4" inclusive conexões (5.0m), fio isolado PVC de 2.5mm2 (12.0m) e caixa PVC 4x2" (1 und)</t>
  </si>
  <si>
    <t>Ponto padrão de interruptor para ventilador - considerando eletroduto PVC rígido de 3/4" inclusive conexões (3.3m), fio isolado PVC de 2.5mm2 (12.0m) e caixa PVC 4x2" (1 und)</t>
  </si>
  <si>
    <t>Ponto padrão de interruptor de 3 teclas simples - considerando eletroduto PVC rígido de 3/4" inclusive conexões (4.5m), fio isolado PVC de 2.5mm2 (25.8m) e caixa PVC 4x2" (1 und)</t>
  </si>
  <si>
    <t>Ponto de antena de TV - considerando eletroduto PVC rígido de 3/4" inclusive conexões (3.0m), cabo coaxial 67 Ohms (4.5m) e caixa PVC 4x2" (1 und)</t>
  </si>
  <si>
    <t>Ponto padrão de interruptor de 1 tecla intermediário - considerando eletroduto PVC rígido de 3/4" inclusive conexões (3.3m), fio isolado PVC de 2.5mm2 (15.8m) e caixa PVC 4x2" (1 und)</t>
  </si>
  <si>
    <t>Luminária embutir compl., corpo ch. aço pintada branca, refletor,aletas parabólicas alum.alta pureza e refletância nclusive 4 lâmpadas LED T8 9W temp. de cor 5000k - Ref.CE416AL-N - AMES, 6026 - LUMAVI OU EQUIVALENTE</t>
  </si>
  <si>
    <t>Escada tipo marinheiro de tubo de ferro 1" e 3/4", com h=4.20m, para acesso a caixa d'água, inclusive pintura em esmalte sintético, conforme detalhe em projeto</t>
  </si>
  <si>
    <t>PERFIL "U" EM ALUMINIO ANODIZADO NATURAL 1/2" X 1/2" ESP. 1/16"</t>
  </si>
  <si>
    <t>QUADRO DISTRIB EM PVC 12 CIRCUITOS - BARRAMENTO 100A</t>
  </si>
  <si>
    <t>CAIXA PVC 4"X4" COM FUNDO MÓVEL</t>
  </si>
  <si>
    <t>CABO PP ISOLAMENTO 1000V, 3 X 4.00 MM2 - PIRELLI OU EQUIVALENTE</t>
  </si>
  <si>
    <t>CABO PP ISOLAMENTO 1000V, 2 X 2.5 MM2 - PIRELLI OU EQUIVALENTE</t>
  </si>
  <si>
    <t>CABO DE COBRE PP FLEX ISOL. PVC 1000V ANTI-CHAMA 70º - 3 X 2,5MM2</t>
  </si>
  <si>
    <t>CAIXA 4X4" EM ALUMINIO P/ PISO</t>
  </si>
  <si>
    <t>CONDULETE ALUMINIO SILICO, SAIDA T, ENTRADA ROSCA BSP 3/4" C/ VEDACAO E TAMPA</t>
  </si>
  <si>
    <t>LUMINARIA SOBR 2X16W CORPO CH ACO PINT ELETROST REFLETOR E ALETAS - REF. CS216AL-N - AMES, 663 - LUMAVI OU EQUIVALENTE</t>
  </si>
  <si>
    <t>LUMINARIA SOBR 2X32W CORPO CH ACO PINT ELETROST REFLETOR E ALETAS - REF. CS232AL-N - AMES, 664 - LUMAVI OU EQUIVALENTE</t>
  </si>
  <si>
    <t>LUMINARIA EMB 2X32W CORPO CH ACO PINT ELETROST REFLETOR E ALETAS - REF. CE232AL-N - AMES, 900 - LUMAVI -LDEF 2X32W - LUMILUZ OU EQUIVALENTE</t>
  </si>
  <si>
    <t>LUMINARIA SOBR 4X16W CORPO CH ACO PINT ELETROST REFLETOR E ALETAS - REF. CS416AL-N - AMES, 665 - LUMAVI OU EQUIVALENTE</t>
  </si>
  <si>
    <t>LUMINARIA EMB 2X16W CORPO CH ACO PINT ELETROST REFLETOR E ALETAS - REF. CE216AL-N - AMES, 901 - LUMAVI OU EQUIVALENTE</t>
  </si>
  <si>
    <t>PRESILHA DE LATAO FURO Ø5MM PARA CABOS 35-50MM² - TEL-744 - TERMOTECNICA OU EQUIVALENTE</t>
  </si>
  <si>
    <t>CABECOTE DE ALUMINIO FUNDIDO 2 1/2"</t>
  </si>
  <si>
    <t>BUCHA DE ALUMINIO FUNDIDO 3/4" C/ ROSCA BSP- WETZEL OU EQUIVALENTE</t>
  </si>
  <si>
    <t>BUCHA DE ALUMINIO FUNDIDO 1" C/ ROSCA BSP- WETZEL OU EQUIVALENTE</t>
  </si>
  <si>
    <t>BUCHA DE ALUMINIO FUNDIDO 1 1/2" C/ ROSCA BSP- WETZEL OU EQUIVALENTE</t>
  </si>
  <si>
    <t>BUCHA DE ALUMINIO FUNDIDO 2" C/ ROSCA BSP- WETZEL OU EQUIVALENTE</t>
  </si>
  <si>
    <t>BUCHA DE ALUMINIO FUNDIDO 3" C/ ROSCA BSP- WETZEL OU EQUIVALENTE</t>
  </si>
  <si>
    <t>BUCHA DE ALUMINIO FUNDIDO 4" C/ ROSCA BSP- WETZEL OU EQUIVALENTE</t>
  </si>
  <si>
    <t>BUCHA DE ALUMINIO FUNDIDO 6" C/ ROSCA BSP- WETZEL OU EQUIVALENTE</t>
  </si>
  <si>
    <t>ARRUELA DE ALUMINIO FUNDIDO 3/4" - WETZEL OU EQUIVALENTE</t>
  </si>
  <si>
    <t>ARRUELA DE ALUMINIO FUNDIDO 1" - WETZEL OU EQUIVALENTE</t>
  </si>
  <si>
    <t>ARRUELA DE ALUMINIO FUNDIDO 1 1/2" - WETZEL OU EQUIVALENTE</t>
  </si>
  <si>
    <t>ARRUELA DE ALUMINIO FUNDIDO 2" - WETZEL OU EQUIVALENTE</t>
  </si>
  <si>
    <t>ARRUELA DE ALUMINIO FUNDIDO 3" - WETZEL OU EQUIVALENTE</t>
  </si>
  <si>
    <t>ARRUELA DE ALUMINIO FUNDIDO 4" - WETZEL OU EQUIVALENTE</t>
  </si>
  <si>
    <t>ARRUELA DE ALUMINIO FUNDIDO 6" - WETZEL OU EQUIVALENTE</t>
  </si>
  <si>
    <t>CONECTOR PARAFUSO FENDIDO SPLIT-BOLT (KS-17) P/CABO 4 - 10MM2 - BURNDY OU EQUIVALENTE</t>
  </si>
  <si>
    <t>CONECTOR PARAFUSO FENDIDO SPLIT-BOLT (KS-26) P/CABO 35 - 70MM2 - BURNDY OU EQUIVALENTE</t>
  </si>
  <si>
    <t>CABECOTE DE ALUMINIO FUNDIDO 3"</t>
  </si>
  <si>
    <t>CABECOTE DE ALUMINIO FUNDIDO 4"</t>
  </si>
  <si>
    <t>CAIXA ACOPLADA P/ BACIA LOUCA INCL. VALVULA COM DUPLO ACIONAMENTO - REF. CD.00F - DECA OU EQUIVALENTE</t>
  </si>
  <si>
    <t>LUMINARIA EMB 4X16W CORPO CH ACO PINT ELETROST REFLETOR E ALETAS - REF. CE416AL-N - AMES, 6026 - LUMAVI OU EQUIVALENTE</t>
  </si>
  <si>
    <t>QUADRO DISTRIB. PVC DE EMBUTIR P/ 6 CIRCUITOS C/ BARRAMENTO C/ TRINCO</t>
  </si>
  <si>
    <t>QUADRO DISTRIB. PVC DE EMBUTIR P/ 12 CIRCUITOS S/ BARRAMENTO C/ TRINCO</t>
  </si>
  <si>
    <t>Jun/21</t>
  </si>
  <si>
    <t>Maio/21</t>
  </si>
  <si>
    <t xml:space="preserve">SERVIÇOS </t>
  </si>
  <si>
    <t>1.4</t>
  </si>
  <si>
    <t>1.5</t>
  </si>
  <si>
    <t>1.6</t>
  </si>
  <si>
    <t>1.7</t>
  </si>
  <si>
    <t>1.8</t>
  </si>
  <si>
    <t>BITOLA 8 MM</t>
  </si>
  <si>
    <t>BITOLA 10 MM</t>
  </si>
  <si>
    <t>CABECEIRAS - BASE</t>
  </si>
  <si>
    <t>ESTACAS - CABECEIRAS</t>
  </si>
  <si>
    <t>CABECEIRA - BASE</t>
  </si>
  <si>
    <t>ÁREA</t>
  </si>
  <si>
    <t>Fornecimento e aplicação de concreto usinado, Fck = 30 Mpa com 30% de pedra de mão</t>
  </si>
  <si>
    <t>m³</t>
  </si>
  <si>
    <t>CABECEIRAS</t>
  </si>
  <si>
    <t>PERIMETRO</t>
  </si>
  <si>
    <t>ESPESSURA</t>
  </si>
  <si>
    <t>BASE DA CABECEIRA</t>
  </si>
  <si>
    <t>1.9</t>
  </si>
  <si>
    <t>1.10</t>
  </si>
  <si>
    <t>barracao para almoxarifado</t>
  </si>
  <si>
    <t>FUNDAÇÃO PARA PONTE - CABECEIRAS</t>
  </si>
  <si>
    <t>Placa de obra nas dimensões de 2.0 x 4.0 m, padrão DER</t>
  </si>
  <si>
    <t>Tapume Telha Metálica Ondulada em aço galvalume 0,50mm Branca h=2,20m, incl. montagem estr. mad. 8"x8", c/adesivo "DER-ES" 60x60cm a cada 10m, incl. faixas pint. esmalte sint. cores azul c/ h=30cm e rosa c/ h=10cm (Reaproveitamento 2x)</t>
  </si>
  <si>
    <t>Tapume madeira compensada resinada e= 12mm h=2,20m, estr. c/ mad reflorest., incl mont, pintura esmalte sint, adesivo "DER-ES" 60x60cm a cada 10m e faixas c/ pintura esmalte sintético nas cores azul c/ h=30cm e rosa c/ h=10cm</t>
  </si>
  <si>
    <t>PORTA EM MADEIRA DE LEI TIPO ANGELIM PEDRA OU EQUIV.,ESP. 30 MM, MACIÇA C/ FRISO P/ VERNIZ, PADRÃO SEDU, COM VISOR, INCLUSIVE ALIZARES, DOBRADIÇAS E FECHADURA DE BOLA EXTERNA, EXCLUSIVE MARCO</t>
  </si>
  <si>
    <t>Porta madeira de lei tipo angelim pedra ou equiv.,esp. 30 a 35 mm, sarrafeada com enchimento, c/ friso p/ verniz, padrão SEDU, com visor, inclusive alizares, dobradiças e fechadura tipo ext. em latão cromado LaFonte ou equiv., excl. marco, dimensões: 0.60 x 2.10 m</t>
  </si>
  <si>
    <t>Porta madeira de lei tipo angelim pedra ou equiv.,esp. 30 a 35 mm, sarrafeada com enchimento, c/ friso p/ verniz, padrão SEDU, com visor, inclusive alizares, dobradiças e fechadura tipo ext. em latão cromado LaFonte ou equiv., excl. marco, dimensões: 0.70 x 2.10 m</t>
  </si>
  <si>
    <t>Porta madeira de lei tipo angelim pedra ou equiv.,esp. 30 a 35 mm, sarrafeada com enchimento, c/ friso p/ verniz, padrão SEDU, com visor, inclusive alizares, dobradiças e fechadura tipo ext. em latão cromado LaFonte ou equiv., excl. marco, dimensões: 0.80 x 2.10 m</t>
  </si>
  <si>
    <t>Porta madeira de lei tipo angelim pedra ou equiv.,esp. 30 a 35 mm, sarrafeada com enchimento, c/ friso p/ verniz, padrão SEDU, com visor, inclusive alizares, dobradiças e fechadura tipo ext. em latão cromado LaFonte ou equiv., excl. marco, dimensões: 0.90 x 2.10 m</t>
  </si>
  <si>
    <t>Porta madeira de lei tipo angelim pedra ou equiv.,esp. 30 a 35 mm, sarrafeada com enchimento, c/ friso p/ verniz, padrão SEDU, com visor, inclusive alizares, dobradiças e fechadura tipo ext. em latão cromado LaFonte ou equiv., excl. marco, dimensões: 1.60 x 2.10 m (duas folhas)</t>
  </si>
  <si>
    <t>Forro PVC branco L = 20 cm, frisado, estruturado por perfis de aço galvanizado e tirantes rígidos fabricado de acordo com a NBR-14285, colocado</t>
  </si>
  <si>
    <t>Caixa seca em PVC, diâm. 100mm, com grelha e porta grelha quadrados, em aço inox</t>
  </si>
  <si>
    <t>Caixa de passagem 100x100x80mm, chapa 18, com tampa parafusada</t>
  </si>
  <si>
    <t>Disjuntor Compacto em caixa moldada tripolar 100 A, curva C - 20KA 240VCA (NBR IEC 60947-2), Ref. Siemens, GE, Schneider ou equivalente</t>
  </si>
  <si>
    <t>Mini-Disjuntor tripolar 125 A, curva C - 20KA 240VCA (NBR IEC 60947-2), Ref. Siemens, GE, Schneider ou equivalente</t>
  </si>
  <si>
    <t>Interruptor Diferencial DR 25A, 30mA, 2 módulos</t>
  </si>
  <si>
    <t>Interruptor Diferencial DR 40A, 30mA, 2 modulos</t>
  </si>
  <si>
    <t>Interruptor Diferencial DR 80A, 30mA, 2 modulos</t>
  </si>
  <si>
    <t>Cabo de cobre termoplástico (PVC) flexível isolado 0,6/1KV, anti-chama 90ºC HEPR - 2,5mm2</t>
  </si>
  <si>
    <t>Cabo de cobre termoplástico (PVC) flexível isolado 0,6/1kV, anti-chama 90ºC HEPR - 4,0 mm2</t>
  </si>
  <si>
    <t>Cabo de cobre termoplástico (PVC) flexível isolado 0,6/1kV, anti-chama 90ºC HEPR - 6,0 mm2</t>
  </si>
  <si>
    <t>Cabo de cobre termoplástico (PVC) flexível isolado 0,6/1kV, anti-chama 90ºC HEPR - 10,0 mm2</t>
  </si>
  <si>
    <t>Cabo de cobre termoplástico (PVC) flexível isolado 0,6/1kV, anti-chama 90ºC HEPR - 16,0 mm2</t>
  </si>
  <si>
    <t>Cabo de cobre termoplástico (PVC) flexível isolado 0,6/1kV, anti-chama 90ºC HEPR - 25,0 mm2</t>
  </si>
  <si>
    <t>Cabo de cobre termoplástico (PVC) flexível isolado 0,6/1kV, anti-chama 90ºC HEPR - 35,0 mm2</t>
  </si>
  <si>
    <t>Cabo de cobre termoplástico (PVC) flexível isolado 0,6/1kV, anti-chama 90ºC HEPR - 50,0 mm2</t>
  </si>
  <si>
    <t>Cabo de cobre termoplástico (PVC) flexível isolado 0,6/1kV, anti-chama 90ºC HEPR - 95,0 mm2</t>
  </si>
  <si>
    <t>Cabo de cobre termoplástico (PVC) flexível isolado 0,6/1kV, anti-chama 90ºC HEPR - 120,0 mm2</t>
  </si>
  <si>
    <t>Cabo de cobre termoplástico (PVC) flexível isolado 0,6/1kV, anti-chama 90ºC HEPR - 300,0 mm2</t>
  </si>
  <si>
    <t>Cabo de cobre termoplástico (PVC) flexível isolado 0,6/1kV, anti-chama 90ºC HEPR - 70,0 mm2</t>
  </si>
  <si>
    <t>Cabo de cobre termoplástico (PVC) flexível isolado 0,6/1kV, anti-chama 90ºC HEPR - 150,0 mm2</t>
  </si>
  <si>
    <t>Padrão de entrada de energia elétrica, trifásico, entrada aérea, a 4 fios, carga instalada em muro de 41001 até 57000W - 220/127V</t>
  </si>
  <si>
    <t>Padrão de entrada de energia elétrica, trifásico, entrada subterrânea, a 4 fios, carga instalada em muro de 41001 até 57000W - 220/127V, exclusive derivação de ramal de entrada subterrânea</t>
  </si>
  <si>
    <t>(COMPOSIÇÃO REPRESENTATIVA) - MONTAGEM MECANICA E ELETRICA, TESTE DE ACEITAÇÃO DE QUADROS DE FABRICAÇÃO ESPECIAL COM ATESTADOS TTA/PTTA</t>
  </si>
  <si>
    <t>(composição representativa) Montagem mecânica de quadro de distribuição até 16 circuitos (600x500mm)</t>
  </si>
  <si>
    <t>(composição representativa) Montagem mecânica de Quadro de distribuição até 32 circuitos (1000x600mm)</t>
  </si>
  <si>
    <t>(composição representativa) Montagem mecânica de Quadro de distribuição até 64 circuitos (2000x800mm)</t>
  </si>
  <si>
    <t>(composição representativa) Montagem mecânica de Barramento de cobre de 1/2" x 1/16" (85A) até 2.1/2" x 5/16" (905A)</t>
  </si>
  <si>
    <t>(composição representativa) Montagem mecânica de Barramento de cobre de 2.1/4" x 1/2" (1086A) até 8" x 1/2" (3195A)</t>
  </si>
  <si>
    <t>(composição representativa) Montagem mecânica de Isolador p/ barra de 1000V</t>
  </si>
  <si>
    <t>(composição representativa) Montagem mecânica de trilho metálico DIN 35mm</t>
  </si>
  <si>
    <t>(composição representativa) Montagem elétrica de Programador logico</t>
  </si>
  <si>
    <t>(composição representativa) Montagem elétrica de Disjuntor Tripolar até 400A</t>
  </si>
  <si>
    <t>(composição representativa) Montagem elétrica de Disjuntor Tripolar Geral até 1000A</t>
  </si>
  <si>
    <t>(composição representativa) Montagem elétrica de Disjuntor Tripolar Geral até 1600A</t>
  </si>
  <si>
    <t>(composição representativa) Montagem elétrica de Disjuntor Tripolar Geral até 3150A</t>
  </si>
  <si>
    <t>(composição representativa) Montagem elétrica de Dispositivo Diferencial Residual (DR) Monopolar</t>
  </si>
  <si>
    <t>(composição representativa) Montagem elétrica de Dispositivo Diferencial Residual (DR) Bipolar e Tetrapolar</t>
  </si>
  <si>
    <t>(composição representativa) Montagem elétrica de Dispositivo de Proteção Contra Surto (DPS)</t>
  </si>
  <si>
    <t>(composição representativa) Montagem elétrica de Base e Fusível Tipo Diazed até 63A</t>
  </si>
  <si>
    <t>(composição representativa) Montagem elétrica de Base e Fusível Tipo NH 00 até 125A</t>
  </si>
  <si>
    <t>(composição representativa) Montagem elétrica de Base e Fusível Tipo NH 01 até 250A</t>
  </si>
  <si>
    <t>(composição representativa) Montagem elétrica de Base e Fusível Tipo NH 02 até 400A</t>
  </si>
  <si>
    <t>(composição representativa) Montagem elétrica de Base e Fusível Tipo NH 03 até 630A</t>
  </si>
  <si>
    <t>(composição representativa) Montagem elétrica de Base e Fusível Tipo NH 04 até 1250A</t>
  </si>
  <si>
    <t>(composição representativa) Montagem elétrica de Comutador 2 ou 3 posições</t>
  </si>
  <si>
    <t>(composição representativa) Montagem elétrica de Botões de comando</t>
  </si>
  <si>
    <t>(composição representativa) Montagem elétrica de Contator auxiliares</t>
  </si>
  <si>
    <t>(composição representativa) Montagem elétrica de Relê de sobre corrente</t>
  </si>
  <si>
    <t>(composição representativa) Montagem elétrica de Voltímetro Seletor</t>
  </si>
  <si>
    <t>(composição representativa) Montagem elétrica de Amperímetro Seletor</t>
  </si>
  <si>
    <t>(composição representativa) Montagem elétrica de Conectores de borne</t>
  </si>
  <si>
    <t>(composição representativa) Montagem elétrica de Terminais de compressão</t>
  </si>
  <si>
    <t>(composição representativa) Teste ponto a ponto por circuitos</t>
  </si>
  <si>
    <t>(composição representativa) Teste funcional por circuitos</t>
  </si>
  <si>
    <t>(composição representativa) Teste Dielétrico por circuitos</t>
  </si>
  <si>
    <t>(composição representativa) Teste de aceitação para Quadro de distribuição até 16 circuitos, com emissão de ART e laudo PTTA/TTA</t>
  </si>
  <si>
    <t>(composição representativa) Teste de aceitação para Quadro de distribuição até 32 circuitos, com emissão de ART e laudo PTTA/TTA</t>
  </si>
  <si>
    <t>(composição representativa) Teste de aceitação para Quadro de distribuição até 64 circuitos, com emissão de ART e laudo PTTA/TTA</t>
  </si>
  <si>
    <t>(composição representativa) Montagem mecânica de canaleta PVC aberta 50x80mm</t>
  </si>
  <si>
    <t>(composição representativa) Montagem mecânica de Botão sinalizador luminoso LED 22mm</t>
  </si>
  <si>
    <t>Caixa de telefone em chapa de aço padrão TELEBRAS do tipo CIE-5 800x800x120 mm</t>
  </si>
  <si>
    <t>Caixa de telefone em chapa de aço padrão TELEBRAS do tipo CIE-6 1200x1200x150 mm</t>
  </si>
  <si>
    <t>Caixa de telefone em chapa de aço padrão TELEBRAS do tipo CIE-7 1500x1500x150 mm</t>
  </si>
  <si>
    <t>Cabo telefônico CI, diâmetro do condutor 50mm, 20 pares</t>
  </si>
  <si>
    <t>Cabo telefônico CI, diâmetro do condutor 50mm, 100 pares</t>
  </si>
  <si>
    <t>Cabo telefônico CI, diâmetro do condutor 50mm, 50 pares</t>
  </si>
  <si>
    <t>Terminal aéreo em latão (minicaptor), com conector e fixação horizontal 250mm x 10mm, ref. TEL-2024, inclusive vedação dos furos com poliuretano ref. TEL 5905, marca de ref. Termotécnica ou equivalente</t>
  </si>
  <si>
    <t>Chapa perfurada(tela casa da moeda) BELINOX, largura 245 mm, espessura 1.5mm, ref. TEL-754, marca de referência Termotécnica ou equivalente</t>
  </si>
  <si>
    <t>Fornecimento e instalação de Porta corta-fogo para saída de emergência Dim.: 80x210x5cm, conforme ABNT NBR 11742, classe P-90, chapa de aco, tendo marcos, inclusive tres pares de dobradicas com mola, exclusive pintura</t>
  </si>
  <si>
    <t>Fornecimento e instalação de Porta corta-fogo para saída de emergência Dim.: 90x210x5cm, conforme ABNT NBR 11742, classe P-90, chapa de aco, tendo marcos, inclusive tres pares de dobradicas com mola, exclusive pintura</t>
  </si>
  <si>
    <t>Fornecimento e instalação de Porta corta-fogo para saída de emergência Dim.: 90x210x5cm, conforme ABNT NBR 11742, classe P-120, chapa de aco, tendo marcos, inclusive tres pares de dobradicas com mola, exclusive pintura</t>
  </si>
  <si>
    <t>Tubo de aço galvanizado com costura ø 50 mm (2"), conforme NBR5580</t>
  </si>
  <si>
    <t>Tubo de aço galvanizado com costura ø 65 mm (2.1/2"), conforme NBR5580</t>
  </si>
  <si>
    <t>Tubo de aço galvanizado com costura ø 75 mm (3"), conforme NBR5580</t>
  </si>
  <si>
    <t>Tubo de aço galvanizado com costura ø 100 mm (4"), conforme NBR5580</t>
  </si>
  <si>
    <t>Registro de gaveta bruto ø 50 mm (2")</t>
  </si>
  <si>
    <t>Registro de gaveta bruto ø 65 mm (2 1/2")</t>
  </si>
  <si>
    <t>Registro de gaveta bruto ø 80 mm (3")</t>
  </si>
  <si>
    <t>Registro de gaveta bruto ø 100 mm (4")</t>
  </si>
  <si>
    <t>Tê 90° de ferro galvanizado ø 50 mm (2") </t>
  </si>
  <si>
    <t>Tê 90° de ferro galvanizado ø 65 mm (2.1/2") </t>
  </si>
  <si>
    <t>Tê 90° de ferro galvanizado ø 80 mm (3") </t>
  </si>
  <si>
    <t>Tê 90° de ferro galvanizado ø 100 mm (4") </t>
  </si>
  <si>
    <t>Cotovelo 90° de ferro galvanizado ø 50 mm (2")</t>
  </si>
  <si>
    <t>Cotovelo 90° de ferro galvanizado ø 65 mm (2.1/2")</t>
  </si>
  <si>
    <t>Cotovelo 90° de ferro galvanizado ø 80 mm (3")</t>
  </si>
  <si>
    <t>Cotovelo 90° de ferro galvanizado ø 100 mm (4")</t>
  </si>
  <si>
    <t>Cotovelo 45° de ferro galvanizado ø 50 mm (2")</t>
  </si>
  <si>
    <t>Cotovelo 45° de ferro galvanizado ø 65 mm (2.1/2")</t>
  </si>
  <si>
    <t>Cotovelo 45° de ferro galvanizado ø 80 mm (3")</t>
  </si>
  <si>
    <t>Cotovelo 45° de ferro galvanizado ø 100 mm (4")</t>
  </si>
  <si>
    <t>Válvula de retenção horizontal, ø 50 mm (2")</t>
  </si>
  <si>
    <t>Válvula de retenção horizontal, ø 65 mm (2.1/2")</t>
  </si>
  <si>
    <t>Válvula de retenção horizontal, ø 80 mm (3")</t>
  </si>
  <si>
    <t>Válvula de retenção horizontal, ø 100 mm (4")</t>
  </si>
  <si>
    <t>Válvula de retenção vertical, ø 50 mm (2")</t>
  </si>
  <si>
    <t>Válvula de retenção vertical, ø 65 mm (2.1/2")</t>
  </si>
  <si>
    <t>Válvula de retenção vertical, ø 80 mm (3")</t>
  </si>
  <si>
    <t>Válvula de retenção vertical, ø 100 mm (4")</t>
  </si>
  <si>
    <t>Manômetro com caixa e anel tipo cravado em aço inox, mostrador duplo 63 mm escalas de 0 à 4 kgf/cm2 e 0 à 60 PSI, saída traseira de 1/4" BSP</t>
  </si>
  <si>
    <t>Manômetro com caixa e anel tipo cravado em aço inox, mostrador duplo 100 mm escalas de 0 à 7 kgf/cm2 e 0 à 100 PSI, saída traseira de 1/4" BSP</t>
  </si>
  <si>
    <t>Manômetro com caixa e anel tipo cravado em aço inox, mostrador duplo 100 mm escalas de 0 à 10 kgf/cm2 e 0 à 150 PSI, saída traseira de 1/4" BSP</t>
  </si>
  <si>
    <t>Pressostato 80 / 120 PSI com válvula, capacidade elétrica até 5CV em 250VCA, Margirius ou equivalente</t>
  </si>
  <si>
    <t>Pressostato 100 / 150 PSI sem válvula, capacidade elétrica até 5CV em 250VCA, Margirius ou equivalente</t>
  </si>
  <si>
    <t>Tanque de Pressurização/Cilindro de pressão 10 lts vazio</t>
  </si>
  <si>
    <t>INSTALAÇÕES DE REDE LOGICA</t>
  </si>
  <si>
    <t>Fornecimento e instalação de Mini Rack de Parede Padrão 19" - 06 U´s x 470mm</t>
  </si>
  <si>
    <t>Fornecimento e instalação de Mini Rack de Parede Padrão 19" - 08 U´s x 470mm</t>
  </si>
  <si>
    <t>Fornecimento e instalação de Mini Rack de Parede Padrão 19" - 12 U´s x 570mm</t>
  </si>
  <si>
    <t>Fornecimento e instalação de Mini Rack de Parede Padrão 19" - 16 U´s x 570mm</t>
  </si>
  <si>
    <t>Fornecimento e instalação de Rack de Piso Fechado Padrão 19" - 32 U´s x 670mm</t>
  </si>
  <si>
    <t>Fornecimento e instalação de Rack de Piso Fechado Padrão 19" - 36 U´s x 670mm</t>
  </si>
  <si>
    <t>Fornecimento e instalação de Rack de Piso Fechado Padrão 19" - 40 U´s x 670mm</t>
  </si>
  <si>
    <t>Fornecimento e instalação de Rack de Piso Fechado Padrão 19" - 44 U´s x 670mm</t>
  </si>
  <si>
    <t>Calha com 6 Tomadas 20A, inclusive fixação em rack padrão 19", com chicote de 2 metros de comprimento</t>
  </si>
  <si>
    <t>Calha com 8 Tomadas 20A, inclusive fixação em rack padrão 19", com chicote de 2 metros de comprimento</t>
  </si>
  <si>
    <t>Guia de Cabos Fechado Horizontal Padrão 19" - 1 U´s, inclusive fixação em Rack 19"</t>
  </si>
  <si>
    <t>Guia de Cabos Fechado Horizontal Padrão 19" - 2 U´s, inclusive fixação em Rack 19"</t>
  </si>
  <si>
    <t>Guia de Cabos Vertical para Rack Aberto Padrão 19" - 40 U´s x 1763 x 50mm</t>
  </si>
  <si>
    <t>Guia de Cabos Vertical para Rack Aberto Padrão 19" - 44 U´s x 1940 x 50mm</t>
  </si>
  <si>
    <t>Painel de Fechamento Frontal 1 U, inclusive fixação em Rack 19"</t>
  </si>
  <si>
    <t>Painel de Fechamento Frontal 2 U's, inclusive fixação em Rack 19"</t>
  </si>
  <si>
    <t>Bandeja Simples Fixa 1 U x 290mm carga máxima 20kg, inclusive fixação em Rack 19"</t>
  </si>
  <si>
    <t>Bandeja Simples Fixa 2 U's x 390mm carga máxima 20kg, inclusive fixação em Rack 19"</t>
  </si>
  <si>
    <t>Bandeja Fixação Dupla 1 U x 500mm carga máxima 20kg, inclusive fixação em Rack 19"</t>
  </si>
  <si>
    <t>Bandeja Deslizante 1 U x 500mm carga máxima 20kg, inclusive fixação em Rack 19"</t>
  </si>
  <si>
    <t>Kit Ventilação composto por 2 Ventiladores Bi-Volts, inclusive fixação em Rack 19"</t>
  </si>
  <si>
    <t>Kit Ventilação composto por 4 Ventiladores Bi-Volts, inclusive fixação em Rack 19"</t>
  </si>
  <si>
    <t>Kit Rodizio Composto por 4 rodas (2 c/ travas), inclusive fixação em Rack 19"</t>
  </si>
  <si>
    <t>Kit M5 Porca-Gaiola com 100 und com Parafuso Philips e Arruela</t>
  </si>
  <si>
    <t>Velcro Rolo 20mm - Preto</t>
  </si>
  <si>
    <t>Patch Panel 24 Portas RJ45/IDC Cat.5e, inclusive fixação em Rack 19"</t>
  </si>
  <si>
    <t>Patch Panel de Emenda 24 Portas RJ45/RJ45 Cat.5e, inclusive fixação em Rack 19"</t>
  </si>
  <si>
    <t>Patch Panel 48 Portas RJ45/IDC Cat.5e, inclusive fixação em Rack 19"</t>
  </si>
  <si>
    <t>Patch Panel 48 Portas RJ45/IDC Cat.6, inclusive fixação em Rack 19"</t>
  </si>
  <si>
    <t>Patch Cord Multilan Extra Flexível CAT 5e U/UTP RJ-45 - 1,50 m</t>
  </si>
  <si>
    <t>Patch Cord Multilan Extra Flexível CAT 5e U/UTP RJ-45 - 3,00 m</t>
  </si>
  <si>
    <t>Patch Cord Gigalan Extra Flexível CAT 6 U/UTP RJ-45 - 1,50 m</t>
  </si>
  <si>
    <t>Patch Cord Gigalan Extra Flexível CAT 6 U/UTP RJ-45 - 3,00 m</t>
  </si>
  <si>
    <t>Fornecimento e instalação de Cabo de rede par trançado 4 pares Categoria 6</t>
  </si>
  <si>
    <t>Switch 24 portas RJ-45 10/100 + 2 10/100/1000, inclusive fixação em Rack 19"</t>
  </si>
  <si>
    <t>Switch 48 portas RJ-45 10/100 + 2 10/100/1000, inclusive fixação em Rack 19"</t>
  </si>
  <si>
    <t>No Break 1400VA (980W) Senoidal, tensão de entrada: 120V e tensão de saida: 120V, Interface Port DB-9 RS-232, SmartSlot, USB, inclusive fixação em rack 19"</t>
  </si>
  <si>
    <t>No Break 2200VA (1980W) Senoidal, tensão de entrada: 220V e tensão de saida: 220V, Interface Port DB-9 RS-232, SmartSlot, USB, inclusive fixação em rack 19"</t>
  </si>
  <si>
    <t>Certificação avulsa dos pontos com emissão de relatório do equipamento de teste até 100 pontos</t>
  </si>
  <si>
    <t>Certificação avulsa dos pontos com emissão de relatório do equipamento de teste mais de 101 pontos</t>
  </si>
  <si>
    <t>Espelho 4" x 4" com 2 conector RJ 45 fêmea CAT. 5e</t>
  </si>
  <si>
    <t>Espelho 4" x 2" com conector RJ 45 fêmea CAT. 6</t>
  </si>
  <si>
    <t>Espelho 4" x 4" com 2 conectores RJ 45 fêmea CAT. 6</t>
  </si>
  <si>
    <t>INSTALAÇÃO DO SISTEMA DE CLIMATIZAÇÃO</t>
  </si>
  <si>
    <t>Tubo de cobre com isolamento térmico - ø 1/4" esp. 9mm</t>
  </si>
  <si>
    <t>Tubo de cobre com isolamento térmico - ø 3/8" esp. 9mm</t>
  </si>
  <si>
    <t>Tubo de cobre com isolamento térmico - ø 1/2" esp. 9mm</t>
  </si>
  <si>
    <t>Tubo de cobre com isolamento térmico - ø 5/8" esp. 9mm</t>
  </si>
  <si>
    <t>Tubo de cobre com isolamento térmico - ø 3/4" esp. 9mm</t>
  </si>
  <si>
    <t>Tubo de cobre com isolamento térmico - ø 7/8" esp. 9mm</t>
  </si>
  <si>
    <t>Tubo de cobre com isolamento térmico - ø 1.1/8" esp. 9mm</t>
  </si>
  <si>
    <t>Tubo de cobre com isolamento térmico - ø 1.3/8" esp. 9mm</t>
  </si>
  <si>
    <t>Tubo de cobre com isolamento térmico - ø 1.5/8" esp. 9 mm</t>
  </si>
  <si>
    <t>Emenda de tubos e conexões de cobre por processo de solda - ø 1/4" até 1/2"</t>
  </si>
  <si>
    <t>Emenda de tubos e conexões de cobre por processo de solda - ø 5/8" até 7/8"</t>
  </si>
  <si>
    <t>Emenda de tubos e conexões de cobre por processo de solda - ø 1.1/8" até 1.5/8"</t>
  </si>
  <si>
    <t>Gás refrigerante R22</t>
  </si>
  <si>
    <t>Gás refrigerante R407</t>
  </si>
  <si>
    <t>Gás refrigerante R410A</t>
  </si>
  <si>
    <t>Instalação de Linha frigorígena para interligação do sistema de climatização incl. acessórios de fixação, fita PVC auto-aderente e cabo PP, exclusive tubos de cobre da linha liquida e sucção, espuma elastomérica flexivel e gás refrigerante</t>
  </si>
  <si>
    <t>Duto em chapa de aço galvanizada #22, exclusive acessórios de fixação</t>
  </si>
  <si>
    <t>Duto em chapa de aço galvanizada #24, exclusive acessórios de fixação</t>
  </si>
  <si>
    <t>Duto em chapa de aço galvanizada #26, exclusive acessórios de fixação</t>
  </si>
  <si>
    <t>ACESSIBILIDADE - NBR 9050</t>
  </si>
  <si>
    <t>Barra de apoio reta em aço inox 304 p/ portadores de necessidades especiais (NBR 9050), largura 40 cm</t>
  </si>
  <si>
    <t>Barra de apoio reta em aço inox 304 p/ portadores de necessidades especiais (NBR 9050), largura 60 cm</t>
  </si>
  <si>
    <t>Barra de apoio reta em aço inox 304 p/ portadores de necessidades especiais (NBR 9050), largura 80 cm</t>
  </si>
  <si>
    <t>Barra de apoio reta em aço inox 304 p/ portadores de necessidades especiais (NBR 9050), largura 90 cm</t>
  </si>
  <si>
    <t>Barra de apoio lateral articulada em aço inox 304 - 80cm p/ portadores de necessidades especiais (NBR 9050)</t>
  </si>
  <si>
    <t>Bacia sifonada de louça branca sem abertura frontal p/ banheiro PNE, consumo 6 litros por fluxo, Vogue Plus Conforto - P.510.17, Ref. Deca ou equiv., incl. tubo de ligação inox c/ canopla, anel de vedação, paraf. e rejunte epoxi p/ vedação</t>
  </si>
  <si>
    <t>Bacia sifonada de louça branca com abertura frontal p/ banheiro PNE, consumo 6 litros por fluxo, Vogue Plus Conforto - P.51.17, Ref. Deca ou equiv., incl. tubo de ligação inox c/ canopla, anel de vedação, paraf. e rejunte epoxi p/ vedação</t>
  </si>
  <si>
    <t>Assento poliéster sem abertura frontal c/ fixação cromada e aditivo químico c/ proteção antibactéria, Vogue Plus - AP.51.17, Ref. Deca ou equivalente</t>
  </si>
  <si>
    <t>Assento poliéster com abertura frontal e tampa c/ fixação cromada e aditivo químico c/ proteção antibactéria, Vogue Plus - AP.52.17, Ref. Deca ou equivalente</t>
  </si>
  <si>
    <t>Lavatório de louça branca com coluna suspensa p/ banheiro PNE, Vougle Plus Conforto L.51.17 + CS.1.17, Ref., Deca ou equivalente, incl. sifão, válvula e engates metálicos cromados, exclusive torneira</t>
  </si>
  <si>
    <t>Lavátorio de louça branca de canto p/ banheiro PNE, Coleção Master L.76.17, Ref. Deca ou equivalente, incl. válvula, sifão e engates metálicos cromados, exclusive torneira</t>
  </si>
  <si>
    <t>Conjunto Barra de apoio barra de apoio lateral, formato "U", em aço inox polido 304 Ø 1.1/4" dim. comprimento médio 30 p/ lavatório, p/ portadores de necessidades especiais (NBR 9050)</t>
  </si>
  <si>
    <t>Barra de apoio reta em aço inox 304 p/ portadores de necessidades especiais (NBR 9050), largura 70 cm</t>
  </si>
  <si>
    <t>AR REFRIGERADO</t>
  </si>
  <si>
    <t>Fornecimento e Instalação de Unidade Evaporadora e Condensadora de Ar Condicionado tipo Split Inverter Hi-Wall (Parede) de 9.000 BTU´s 220V - Ciclo Frio - Classificação A (Selo PROCEL), inclusive amortecedores vibra-stop</t>
  </si>
  <si>
    <t>Fornecimento e Instalação de Unidade Evaporadora e Condensadora de Ar Condicionado tipo Split Inverter Hi-Wall (Parede) de 12.000 BTU´s 220V - Ciclo Frio - Classificação A (Selo PROCEL), inclusive amortecedores vibra-stop</t>
  </si>
  <si>
    <t>Fornecimento e Instalação de Unidade Evaporadora e Condensadora de Ar Condicionado tipo Split Inverter Hi-Wall (Parede) de 18.000 BTU´s 220V - Ciclo Frio - Classificação A (Selo PROCEL), inclusive amortecedores vibra-stop</t>
  </si>
  <si>
    <t>Fornecimento e Instalação de Unidade Evaporadora e Condensadora de Ar Condicionado tipo Split Inverter Hi-Wall (Parede) de 22.000 BTU´s 220V - Ciclo Frio - Classificação A (Selo PROCEL), inclusive amortecedores vibra-stop</t>
  </si>
  <si>
    <t>Fornecimento e Instalação de Unidade Evaporadora e Condensadora de Ar Condicionado tipo Split Inverter Hi-Wall (Parede) de 24.000 BTU´s 220V - Ciclo Frio - Classificação A (Selo PROCEL), inclusive amortecedores vibra-stop</t>
  </si>
  <si>
    <t>Fornecimento e Instalação de Unidade Evaporadora e Condensadora de Ar Condicionado tipo Split Inverter Hi-Wall (Parede) de 30.000 BTU´s 220V - Ciclo Quente/Frio - Classificação A (Selo PROCEL), inclusive amortecedores vibra-stop</t>
  </si>
  <si>
    <t>Fornecimento e Instalação de Unidade Evaporadora e Condensadora de Ar Condicionado tipo Split Inverter Piso Teto de 36.000 BTU´s 220V - Ciclo Quente/Frio Classificação Energética A ou B (Selo PROCEL), inclusive amortecedores vibra-stop</t>
  </si>
  <si>
    <t>Fornecimento e Instalação de Unidade Evaporadora e Condensadora de Ar Condicionado tipo Split Inverter Piso Teto de 48.000 BTU´s 220V Trifásico - Ciclo Quente/Frio Classificação Energética A ou B (Selo PROCEL), inclusive amortecedores vibra-stop</t>
  </si>
  <si>
    <t>Luminaria sobrepor compl., corpo ch. aço pintada branca, refletor, aletas parabólicas alum.alta pureza e refletância inclusive 2 lâmpadas LED T8 9/10W temp. de cor 5000k c/ 60cm - Ref. CS216AL-N - AMES, 1261 - LUMAVI OU EQUIVALENTE</t>
  </si>
  <si>
    <t>Luminaria sobrepor compl., corpo ch. aço pintada branca, refletor aletas parabólicas alum.alta pureza e refletância inclusive 2 lâmpadas LED T8 20W temp. de cor 5000k bivolt c/ 1,20m - Ref. CS232AL-N - AMES, 2447 - LUMAVI OU EQUIVALENTE</t>
  </si>
  <si>
    <t>Luminaria embutir compl., corpo ch. aço pintada branca, refletor aletas parabólicas alum.alta pureza e refletância inclusive 2 lâmpadas LED T8 9W temp. de cor 5000k c/ 60cm - REF. CE216AL-N - AMES, 6024 - LUMAVI OU EQUIVALENTE</t>
  </si>
  <si>
    <t>Luminaria embutir compl., corpo ch. aço pintada branca, refletor, aletas parabólicas alum.alta pureza e refletância inclusive 2 lâmpadas LED T8 18W temp. de cor 5000k c/ 1,20m - Ref. CE232AL-N - AMES, 6025 - LUMAVI -LDEF 2X32W - LUMILUZ OU EQUIVALENTE</t>
  </si>
  <si>
    <t>Luminária sobrepor compl., corpo ch. aço pintada branca, refletor,aletas parabólicas alum.alta pureza e refletância inclusive 4 lâmpadas LED T8 9W temp. de cor 5000k bivolt c/ 60cm - CS416AL-N - AMES, 1452 - LUMAVI OU EQUIVALENTE</t>
  </si>
  <si>
    <t>Quadro pincel novo, completo, de laminado melamínico alta pressão, "LOUSA" quadriculado, cor branco brilhante, linha Lousas, padrão F608 Brancoline, esp. 1mm, incl. requadro madeira 2.5 x 5.0 cm e porta pincel, dim. 3.95 x 1.29 m</t>
  </si>
  <si>
    <t>Corrimão de tubo de ferro galvanizado diâmetro 3" fixado na parede a cada 1.50m, inclusive pintura a óleo ou esmalte</t>
  </si>
  <si>
    <t>JUN/22</t>
  </si>
  <si>
    <t>LOCAL:</t>
  </si>
  <si>
    <t>1.11</t>
  </si>
  <si>
    <t>Item</t>
  </si>
  <si>
    <t>Especificação do Serviço</t>
  </si>
  <si>
    <t>Preço Unitário</t>
  </si>
  <si>
    <t>Tubos de concreto simples PS1, diâmetro 200 mm, com rejuntamento de argamassa de cimento, cal hidratada e areia no traço 1:2:6, incluindo escavação e berço, conf. normas e especificações.</t>
  </si>
  <si>
    <t>Tubos de concreto simples PS1, diâmetro 300 mm, com rejuntamento de argamassa de cimento, cal hidratada e areia no traço 1:2:6, incluindo escavação e berço, conforme normas e especificações.</t>
  </si>
  <si>
    <t>Registro de pressão bruto, com volante, diam. 15mm (1/2")</t>
  </si>
  <si>
    <t>MÃO DE OBRA (MENSALISTAS - NÃO DESONERADO - LEIS SOCIAIS=72,58%)</t>
  </si>
  <si>
    <t>Tecnico Segundo Grau -A-(Leis Sociais = 72,58%)</t>
  </si>
  <si>
    <t>mes</t>
  </si>
  <si>
    <t>Engenheiro Senior(Leis Sociais = 72,58%)</t>
  </si>
  <si>
    <t>Programador (Leis Sociais = 72,58%)</t>
  </si>
  <si>
    <t>Digitador - 6 Horas(Leis Sociais = 72,58%)</t>
  </si>
  <si>
    <t>Engenheiro Junior (Leis Sociais = 72,58%)</t>
  </si>
  <si>
    <t>Tecnico Segundo Grau -B (Leis Sociais = 72,58%)</t>
  </si>
  <si>
    <t>Tecnico Segundo Grau-C - (Leis Sociais = 72,58%)</t>
  </si>
  <si>
    <t>Gerente de Projeto (Leis Sociais = 72,58%)</t>
  </si>
  <si>
    <t>Analista de Sistemas (Leis Sociais = 72,58%)</t>
  </si>
  <si>
    <t>Analista de Desenvolvimento (Leis Sociais = 72,58%)</t>
  </si>
  <si>
    <t>Gerente Bd/Servidores/Redes (Leis Sociais = 72,58%)</t>
  </si>
  <si>
    <t>Designer Gráfico (Leis Sociais = 72,58%)</t>
  </si>
  <si>
    <t>Analista Sistemas/Suporte(Leis Sociais = 72,58%)</t>
  </si>
  <si>
    <t>Coordenador Tecnico Especialista(Leis Sociais = 72,58%)</t>
  </si>
  <si>
    <t>Cotador(Leis Sociais = 72,58%)</t>
  </si>
  <si>
    <t>Tecnico Nivel Superior (Leis Sociais = 72,58%)</t>
  </si>
  <si>
    <t>Engenheiro Pleno(Leis Sociais = 72,58%)</t>
  </si>
  <si>
    <t>Almoxarife(Leis Sociais = 72,58%)</t>
  </si>
  <si>
    <t>Mestre Obras Senior (Leis Sociais = 72,58%)</t>
  </si>
  <si>
    <t>Vigia (Leis Sociais = 72,58%)</t>
  </si>
  <si>
    <t>Auxiliar de Almoxarife (Leis Sociais = 72,58%)</t>
  </si>
  <si>
    <t>MÃO DE OBRA (MENSALISTAS - DESONERADO - LEIS SOCIAIS=48,87%)</t>
  </si>
  <si>
    <t>Tecnico Segundo Grau -A-(Leis Sociais = 48,87%)</t>
  </si>
  <si>
    <t>Engenheiro Senior(Leis Sociais = 48,87%)</t>
  </si>
  <si>
    <t>Programador (Leis Sociais = 48,87%)</t>
  </si>
  <si>
    <t>Digitador - 6 Horas(Leis Sociais = 48,87%)</t>
  </si>
  <si>
    <t>Engenheiro Junior (Leis Sociais = 48,87%)</t>
  </si>
  <si>
    <t>Tecnico Segundo Grau -B (Leis Sociais = 48,87%)</t>
  </si>
  <si>
    <t>Tecnico Segundo Grau-C - (Leis Sociais = 48,87%)</t>
  </si>
  <si>
    <t>Gerente de Projeto (Leis Sociais = 48,87%)</t>
  </si>
  <si>
    <t>Analista de Sistemas (Leis Sociais = 48,87%)</t>
  </si>
  <si>
    <t>Analista de Desenvolvimento (Leis Sociais = 48,87%)</t>
  </si>
  <si>
    <t>Gerente Bd/Servidores/Redes (Leis Sociais = 48,87%)</t>
  </si>
  <si>
    <t>Designer Gráfico (Leis Sociais = 48,87%)</t>
  </si>
  <si>
    <t>Analista Sistemas/Suporte(Leis Sociais = 48,87%)</t>
  </si>
  <si>
    <t>Coordenador Tecnico Especialista(Leis Sociais = 48,87%)</t>
  </si>
  <si>
    <t>Cotador(Leis Sociais = 48,87%)</t>
  </si>
  <si>
    <t>Tecnico Nivel Superior (Leis Sociais = 48,87%)</t>
  </si>
  <si>
    <t>Engenheiro Pleno(Leis Sociais = 48,87%)</t>
  </si>
  <si>
    <t>Almoxarife(Leis Sociais = 48,87%)</t>
  </si>
  <si>
    <t>Mestre Obras Senior (Leis Sociais = 48,87%)</t>
  </si>
  <si>
    <t>Vigia (Leis Sociais = 48,87%)</t>
  </si>
  <si>
    <t>Auxiliar de Almoxarife (Leis Sociais = 48,87%)</t>
  </si>
  <si>
    <t>Encarregado de Turma (Leis Sociais = 48,87%)</t>
  </si>
  <si>
    <t>Placa De Obra Nas Dimensões De 2.0 X 4.0 M, Padrão Der</t>
  </si>
  <si>
    <t>Estaca Escavada Mecanicamente, Sem Fluido Estabilizante, Com 25Cm De Diâmetro, Concreto Lançado Por Caminhão Betoneira (Exclusive Mobilização E Desmobilização). Af_01/2020</t>
  </si>
  <si>
    <t>160718</t>
  </si>
  <si>
    <t>200576</t>
  </si>
  <si>
    <t>GUARDA CORPO</t>
  </si>
  <si>
    <t>PLACA DE INAUGURAÇÃO</t>
  </si>
  <si>
    <t>1.12</t>
  </si>
  <si>
    <t>FUNDAÇÃO PARA PONTES - CABECEIRA</t>
  </si>
  <si>
    <t>SANTA ROSA - BAIXO GUANDU</t>
  </si>
  <si>
    <t>30.570.410/0001-39</t>
  </si>
  <si>
    <t>CASA ROSSMANN MATERIAL DE CONSTRUÇÃO</t>
  </si>
  <si>
    <t>27 3732-1458</t>
  </si>
  <si>
    <t>37.782.879/0001-80</t>
  </si>
  <si>
    <t>C R MATERIAIS DE CONSTRUÇÃO LTDA</t>
  </si>
  <si>
    <t>27 3732-1303</t>
  </si>
  <si>
    <t>1.13</t>
  </si>
  <si>
    <t>suporte para placas de inauguração</t>
  </si>
  <si>
    <t>PEDESTAL DE CONCRETO PARA INSTALAÇÃO DE PLACA DE INAUGURAÇÃO DE OBRA</t>
  </si>
  <si>
    <t>Bananal - Comunidade São Sebastião (Patrimônio Velho) - Baixo Guandu - ES</t>
  </si>
  <si>
    <t>1.14</t>
  </si>
  <si>
    <t>Largura</t>
  </si>
  <si>
    <t>Comprimento</t>
  </si>
  <si>
    <t>Altura</t>
  </si>
  <si>
    <t>ATERRO MECANIZADO DE VALA COM RETROESCAVADEIRA (CAPACIDADE DA CAÇAMBA DA RETRO: 0,26 M³ / POTÊNCIA: 88 HP), LARGURA ATÉ 1,5 M, PROFUNDIDADE DE 1,5 A 3,0 M, COM SOLO ARGILO-ARENOSO. AF_08/2023</t>
  </si>
  <si>
    <t>aterro para tubo do desvio provisório</t>
  </si>
  <si>
    <t>DESVIO PROVISÓRIO</t>
  </si>
  <si>
    <t>BASE</t>
  </si>
  <si>
    <t>MURO ALA 6 METROS</t>
  </si>
  <si>
    <t>MURO ALA 4 METROS</t>
  </si>
  <si>
    <t>MURO TESTA</t>
  </si>
  <si>
    <t>METROS DE BARRAS/ M²</t>
  </si>
  <si>
    <t>PERÍMETRO</t>
  </si>
  <si>
    <t>CAMADAS</t>
  </si>
  <si>
    <t>1.15</t>
  </si>
  <si>
    <t>1.16</t>
  </si>
  <si>
    <t>1.17</t>
  </si>
  <si>
    <t>ligação provisória</t>
  </si>
  <si>
    <t>CABO FLEX ISOL. TERMOPLAST. 750V - 16MM2 - 70º
(LABOR)</t>
  </si>
  <si>
    <t>fase - ligação provisória</t>
  </si>
  <si>
    <t>neutro - ligação provisória</t>
  </si>
  <si>
    <t>terra - ligação provisória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</si>
</sst>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6">
    <numFmt numFmtId="44" formatCode="_-&quot;R$&quot;\ * #,##0.00_-;\-&quot;R$&quot;\ * #,##0.00_-;_-&quot;R$&quot;\ * &quot;-&quot;??_-;_-@_-"/>
    <numFmt numFmtId="43" formatCode="_-* #,##0.00_-;\-* #,##0.00_-;_-* &quot;-&quot;??_-;_-@_-"/>
    <numFmt numFmtId="164" formatCode="#"/>
    <numFmt numFmtId="165" formatCode="0.0%"/>
    <numFmt numFmtId="166" formatCode="#,##0.00&quot; &quot;;#,##0.00&quot; &quot;;&quot;-&quot;#&quot; &quot;;&quot; &quot;@&quot; &quot;"/>
    <numFmt numFmtId="167" formatCode="mmm/yyyy"/>
    <numFmt numFmtId="168" formatCode="_-* #,##0.000_-;\-* #,##0.000_-;_-* &quot;-&quot;??_-;_-@_-"/>
    <numFmt numFmtId="169" formatCode="_-* #,##0.00000_-;\-* #,##0.00000_-;_-* &quot;-&quot;??_-;_-@_-"/>
    <numFmt numFmtId="170" formatCode="&quot;MÊS &quot;00"/>
    <numFmt numFmtId="171" formatCode="_-* #,##0.00_-;\-* #,##0.00_-;_-* \-??_-;_-@_-"/>
    <numFmt numFmtId="172" formatCode="_(* #,##0.00_);_(* \(#,##0.00\);_(* \-??_);_(@_)"/>
    <numFmt numFmtId="173" formatCode="_(&quot;R$ &quot;* #,##0.00_);_(&quot;R$ &quot;* \(#,##0.00\);_(&quot;R$ &quot;* \-??_);_(@_)"/>
    <numFmt numFmtId="174" formatCode="_(&quot;R$ &quot;* #,##0.00_);_(&quot;R$ &quot;* \(#,##0.00\);_(&quot;R$ &quot;* &quot;-&quot;??_);_(@_)"/>
    <numFmt numFmtId="175" formatCode="_(&quot;R$&quot;* #,##0.00_);_(&quot;R$&quot;* \(#,##0.00\);_(&quot;R$&quot;* \-??_);_(@_)"/>
    <numFmt numFmtId="176" formatCode="_-[$R$-416]\ * #,##0.00_-;\-[$R$-416]\ * #,##0.00_-;_-[$R$-416]\ * &quot;-&quot;??_-;_-@_-"/>
    <numFmt numFmtId="177" formatCode="0.0"/>
  </numFmts>
  <fonts count="105">
    <font>
      <sz val="11"/>
      <color theme="1"/>
      <name val="Liberation Sans"/>
      <family val="2"/>
    </font>
    <font>
      <sz val="11"/>
      <color theme="1"/>
      <name val="Calibri"/>
      <family val="2"/>
      <scheme val="minor"/>
    </font>
    <font>
      <sz val="11"/>
      <color theme="1"/>
      <name val="Arial"/>
      <family val="2"/>
    </font>
    <font>
      <sz val="11"/>
      <color theme="1"/>
      <name val="Arial"/>
      <family val="2"/>
    </font>
    <font>
      <sz val="11"/>
      <color theme="1"/>
      <name val="Calibri"/>
      <family val="2"/>
      <scheme val="minor"/>
    </font>
    <font>
      <sz val="11"/>
      <color theme="1"/>
      <name val="Arial"/>
      <family val="2"/>
    </font>
    <font>
      <sz val="11"/>
      <color theme="1"/>
      <name val="Arial"/>
      <family val="2"/>
    </font>
    <font>
      <sz val="11"/>
      <color theme="1"/>
      <name val="Arial"/>
      <family val="2"/>
    </font>
    <font>
      <sz val="11"/>
      <color theme="1"/>
      <name val="Arial"/>
      <family val="2"/>
    </font>
    <font>
      <sz val="11"/>
      <color theme="1"/>
      <name val="Liberation Sans"/>
      <family val="2"/>
    </font>
    <font>
      <b/>
      <sz val="10"/>
      <color rgb="FF000000"/>
      <name val="Liberation Sans"/>
      <family val="2"/>
    </font>
    <font>
      <sz val="10"/>
      <color rgb="FFFFFFFF"/>
      <name val="Liberation Sans"/>
      <family val="2"/>
    </font>
    <font>
      <sz val="10"/>
      <color rgb="FFCC0000"/>
      <name val="Liberation Sans"/>
      <family val="2"/>
    </font>
    <font>
      <b/>
      <sz val="10"/>
      <color rgb="FFFFFFFF"/>
      <name val="Liberation Sans"/>
      <family val="2"/>
    </font>
    <font>
      <i/>
      <sz val="10"/>
      <color rgb="FF808080"/>
      <name val="Liberation Sans"/>
      <family val="2"/>
    </font>
    <font>
      <sz val="10"/>
      <color rgb="FF006600"/>
      <name val="Liberation Sans"/>
      <family val="2"/>
    </font>
    <font>
      <b/>
      <sz val="24"/>
      <color rgb="FF000000"/>
      <name val="Liberation Sans"/>
      <family val="2"/>
    </font>
    <font>
      <sz val="18"/>
      <color rgb="FF000000"/>
      <name val="Liberation Sans"/>
      <family val="2"/>
    </font>
    <font>
      <sz val="12"/>
      <color rgb="FF000000"/>
      <name val="Liberation Sans"/>
      <family val="2"/>
    </font>
    <font>
      <u/>
      <sz val="10"/>
      <color rgb="FF0000EE"/>
      <name val="Liberation Sans"/>
      <family val="2"/>
    </font>
    <font>
      <sz val="10"/>
      <color rgb="FF996600"/>
      <name val="Liberation Sans"/>
      <family val="2"/>
    </font>
    <font>
      <sz val="10"/>
      <color theme="1"/>
      <name val="Arial"/>
      <family val="2"/>
    </font>
    <font>
      <sz val="10"/>
      <color rgb="FF333333"/>
      <name val="Liberation Sans"/>
      <family val="2"/>
    </font>
    <font>
      <sz val="11"/>
      <color rgb="FFFFFFFF"/>
      <name val="Liberation Sans"/>
      <family val="2"/>
    </font>
    <font>
      <b/>
      <sz val="12"/>
      <color rgb="FF000000"/>
      <name val="Arial1"/>
    </font>
    <font>
      <sz val="12"/>
      <color rgb="FF000000"/>
      <name val="Arial1"/>
    </font>
    <font>
      <b/>
      <sz val="10"/>
      <color rgb="FF000000"/>
      <name val="Arial1"/>
    </font>
    <font>
      <sz val="10"/>
      <color rgb="FF000000"/>
      <name val="Arial1"/>
    </font>
    <font>
      <sz val="8"/>
      <color rgb="FF000000"/>
      <name val="Arial1"/>
    </font>
    <font>
      <sz val="9"/>
      <color rgb="FF000000"/>
      <name val="Liberation Sans"/>
      <family val="2"/>
    </font>
    <font>
      <b/>
      <sz val="10"/>
      <color theme="1"/>
      <name val="Arial1"/>
    </font>
    <font>
      <sz val="10"/>
      <color theme="1"/>
      <name val="Arial1"/>
    </font>
    <font>
      <sz val="3"/>
      <color theme="1"/>
      <name val="Arial1"/>
    </font>
    <font>
      <b/>
      <sz val="3"/>
      <color theme="1"/>
      <name val="Arial1"/>
    </font>
    <font>
      <b/>
      <sz val="9"/>
      <color rgb="FF000000"/>
      <name val="Liberation Sans"/>
      <family val="2"/>
    </font>
    <font>
      <b/>
      <sz val="10"/>
      <color theme="1"/>
      <name val="Arial"/>
      <family val="2"/>
    </font>
    <font>
      <sz val="10"/>
      <color rgb="FF000000"/>
      <name val="Liberation Sans"/>
      <family val="2"/>
    </font>
    <font>
      <i/>
      <sz val="10"/>
      <color theme="1"/>
      <name val="Arial1"/>
    </font>
    <font>
      <u/>
      <sz val="10"/>
      <color theme="1"/>
      <name val="Arial"/>
      <family val="2"/>
    </font>
    <font>
      <b/>
      <i/>
      <sz val="14"/>
      <color theme="1"/>
      <name val="Arial1"/>
    </font>
    <font>
      <b/>
      <sz val="10"/>
      <color rgb="FFFF0000"/>
      <name val="Arial1"/>
    </font>
    <font>
      <sz val="10"/>
      <color rgb="FF000000"/>
      <name val="Calibri"/>
      <family val="2"/>
    </font>
    <font>
      <sz val="8"/>
      <color theme="1"/>
      <name val="Arial1"/>
    </font>
    <font>
      <sz val="9"/>
      <color theme="1"/>
      <name val="Arial1"/>
    </font>
    <font>
      <b/>
      <sz val="9"/>
      <color theme="1"/>
      <name val="Arial1"/>
    </font>
    <font>
      <sz val="8"/>
      <color theme="1"/>
      <name val="Liberation Sans"/>
      <family val="2"/>
    </font>
    <font>
      <b/>
      <sz val="8"/>
      <color theme="1"/>
      <name val="Arial1"/>
    </font>
    <font>
      <sz val="8"/>
      <color theme="1"/>
      <name val="Courier New"/>
      <family val="3"/>
    </font>
    <font>
      <sz val="8"/>
      <color theme="1"/>
      <name val="Arial"/>
      <family val="2"/>
    </font>
    <font>
      <b/>
      <sz val="6"/>
      <color theme="1"/>
      <name val="Arial"/>
      <family val="2"/>
    </font>
    <font>
      <b/>
      <sz val="8"/>
      <color theme="1"/>
      <name val="Arial"/>
      <family val="2"/>
    </font>
    <font>
      <b/>
      <sz val="8"/>
      <color theme="0"/>
      <name val="Arial1"/>
    </font>
    <font>
      <sz val="8"/>
      <name val="Arial"/>
      <family val="2"/>
    </font>
    <font>
      <sz val="10"/>
      <name val="Arial"/>
      <family val="2"/>
    </font>
    <font>
      <b/>
      <sz val="8"/>
      <name val="Arial"/>
      <family val="2"/>
    </font>
    <font>
      <sz val="9"/>
      <color theme="1"/>
      <name val="Arial"/>
      <family val="2"/>
    </font>
    <font>
      <b/>
      <sz val="9"/>
      <color theme="1"/>
      <name val="Arial"/>
      <family val="2"/>
    </font>
    <font>
      <sz val="8"/>
      <name val="Liberation Sans"/>
      <family val="2"/>
    </font>
    <font>
      <sz val="10"/>
      <name val="Arial"/>
      <family val="2"/>
      <charset val="1"/>
    </font>
    <font>
      <sz val="11"/>
      <color indexed="8"/>
      <name val="Calibri"/>
      <family val="2"/>
    </font>
    <font>
      <sz val="10"/>
      <name val="Times New Roman"/>
      <family val="1"/>
      <charset val="204"/>
    </font>
    <font>
      <sz val="11"/>
      <color indexed="10"/>
      <name val="Calibri"/>
      <family val="2"/>
    </font>
    <font>
      <sz val="11"/>
      <color indexed="8"/>
      <name val="Calibri"/>
      <family val="2"/>
      <charset val="204"/>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8"/>
      <name val="Calibri"/>
      <family val="2"/>
    </font>
    <font>
      <sz val="11"/>
      <color rgb="FF000000"/>
      <name val="Calibri"/>
      <family val="2"/>
      <charset val="204"/>
    </font>
    <font>
      <b/>
      <sz val="11"/>
      <color theme="1"/>
      <name val="Arial"/>
      <family val="2"/>
    </font>
    <font>
      <i/>
      <sz val="8"/>
      <color theme="1"/>
      <name val="Arial"/>
      <family val="2"/>
    </font>
    <font>
      <b/>
      <sz val="11"/>
      <color theme="1"/>
      <name val="Arial1"/>
    </font>
    <font>
      <b/>
      <sz val="14"/>
      <color theme="1"/>
      <name val="Arial"/>
      <family val="2"/>
    </font>
    <font>
      <b/>
      <sz val="8"/>
      <name val="Courier New"/>
      <family val="3"/>
    </font>
    <font>
      <sz val="8"/>
      <name val="Courier New"/>
      <family val="3"/>
    </font>
    <font>
      <b/>
      <sz val="8"/>
      <color theme="1"/>
      <name val="Courier New"/>
      <family val="3"/>
    </font>
    <font>
      <sz val="11"/>
      <color rgb="FF000000"/>
      <name val="Courier New"/>
      <family val="3"/>
    </font>
    <font>
      <b/>
      <sz val="11"/>
      <color rgb="FF000000"/>
      <name val="Courier New"/>
      <family val="3"/>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Courier New"/>
      <family val="3"/>
    </font>
    <font>
      <sz val="11"/>
      <color rgb="FF9C6500"/>
      <name val="Calibri"/>
      <family val="2"/>
      <scheme val="minor"/>
    </font>
  </fonts>
  <fills count="115">
    <fill>
      <patternFill patternType="none"/>
    </fill>
    <fill>
      <patternFill patternType="gray125"/>
    </fill>
    <fill>
      <patternFill patternType="solid">
        <fgColor rgb="FF000000"/>
        <bgColor rgb="FF000000"/>
      </patternFill>
    </fill>
    <fill>
      <patternFill patternType="solid">
        <fgColor rgb="FF808080"/>
        <bgColor rgb="FF808080"/>
      </patternFill>
    </fill>
    <fill>
      <patternFill patternType="solid">
        <fgColor rgb="FFDDDDDD"/>
        <bgColor rgb="FFDDDDDD"/>
      </patternFill>
    </fill>
    <fill>
      <patternFill patternType="solid">
        <fgColor rgb="FFFFCCCC"/>
        <bgColor rgb="FFFFCCCC"/>
      </patternFill>
    </fill>
    <fill>
      <patternFill patternType="solid">
        <fgColor rgb="FFCC0000"/>
        <bgColor rgb="FFCC0000"/>
      </patternFill>
    </fill>
    <fill>
      <patternFill patternType="solid">
        <fgColor rgb="FFCCFFCC"/>
        <bgColor rgb="FFCCFFCC"/>
      </patternFill>
    </fill>
    <fill>
      <patternFill patternType="solid">
        <fgColor rgb="FFFFFFCC"/>
        <bgColor rgb="FFFFFFCC"/>
      </patternFill>
    </fill>
    <fill>
      <patternFill patternType="solid">
        <fgColor rgb="FFDDE8CB"/>
        <bgColor rgb="FFDDE8CB"/>
      </patternFill>
    </fill>
    <fill>
      <patternFill patternType="solid">
        <fgColor rgb="FFFFA6A6"/>
        <bgColor rgb="FFFFA6A6"/>
      </patternFill>
    </fill>
    <fill>
      <patternFill patternType="solid">
        <fgColor rgb="FF969696"/>
        <bgColor rgb="FF969696"/>
      </patternFill>
    </fill>
    <fill>
      <patternFill patternType="solid">
        <fgColor rgb="FFC0C0C0"/>
        <bgColor rgb="FFC0C0C0"/>
      </patternFill>
    </fill>
    <fill>
      <patternFill patternType="solid">
        <fgColor rgb="FFFFFFFF"/>
        <bgColor rgb="FFFFFFFF"/>
      </patternFill>
    </fill>
    <fill>
      <patternFill patternType="solid">
        <fgColor rgb="FFFFFFCC"/>
        <bgColor rgb="FFFFFFD7"/>
      </patternFill>
    </fill>
    <fill>
      <patternFill patternType="solid">
        <fgColor rgb="FFFFFFCC"/>
        <bgColor indexed="64"/>
      </patternFill>
    </fill>
    <fill>
      <patternFill patternType="solid">
        <fgColor rgb="FFFFFF00"/>
        <bgColor indexed="64"/>
      </patternFill>
    </fill>
    <fill>
      <patternFill patternType="solid">
        <fgColor theme="0" tint="-0.34998626667073579"/>
        <bgColor rgb="FFFFFFA6"/>
      </patternFill>
    </fill>
    <fill>
      <patternFill patternType="solid">
        <fgColor theme="4"/>
        <bgColor rgb="FFB4C7DC"/>
      </patternFill>
    </fill>
    <fill>
      <patternFill patternType="solid">
        <fgColor theme="0" tint="-0.249977111117893"/>
        <bgColor rgb="FFFFFFFF"/>
      </patternFill>
    </fill>
    <fill>
      <patternFill patternType="solid">
        <fgColor theme="0" tint="-0.14999847407452621"/>
        <bgColor indexed="64"/>
      </patternFill>
    </fill>
    <fill>
      <patternFill patternType="solid">
        <fgColor theme="0" tint="-0.34998626667073579"/>
        <bgColor rgb="FF000000"/>
      </patternFill>
    </fill>
    <fill>
      <patternFill patternType="solid">
        <fgColor theme="0"/>
        <bgColor rgb="FFFFFFD7"/>
      </patternFill>
    </fill>
    <fill>
      <patternFill patternType="solid">
        <fgColor theme="0" tint="-0.249977111117893"/>
        <bgColor indexed="64"/>
      </patternFill>
    </fill>
    <fill>
      <patternFill patternType="solid">
        <fgColor theme="0" tint="-4.9989318521683403E-2"/>
        <bgColor rgb="FFEEEEEE"/>
      </patternFill>
    </fill>
    <fill>
      <patternFill patternType="solid">
        <fgColor theme="0"/>
        <bgColor rgb="FFDEE6EF"/>
      </patternFill>
    </fill>
    <fill>
      <patternFill patternType="solid">
        <fgColor indexed="31"/>
      </patternFill>
    </fill>
    <fill>
      <patternFill patternType="solid">
        <fgColor indexed="31"/>
        <bgColor indexed="22"/>
      </patternFill>
    </fill>
    <fill>
      <patternFill patternType="solid">
        <fgColor indexed="45"/>
      </patternFill>
    </fill>
    <fill>
      <patternFill patternType="solid">
        <fgColor indexed="45"/>
        <bgColor indexed="29"/>
      </patternFill>
    </fill>
    <fill>
      <patternFill patternType="solid">
        <fgColor indexed="42"/>
      </patternFill>
    </fill>
    <fill>
      <patternFill patternType="solid">
        <fgColor indexed="42"/>
        <bgColor indexed="27"/>
      </patternFill>
    </fill>
    <fill>
      <patternFill patternType="solid">
        <fgColor indexed="46"/>
      </patternFill>
    </fill>
    <fill>
      <patternFill patternType="solid">
        <fgColor indexed="46"/>
        <bgColor indexed="24"/>
      </patternFill>
    </fill>
    <fill>
      <patternFill patternType="solid">
        <fgColor indexed="27"/>
      </patternFill>
    </fill>
    <fill>
      <patternFill patternType="solid">
        <fgColor indexed="27"/>
        <bgColor indexed="41"/>
      </patternFill>
    </fill>
    <fill>
      <patternFill patternType="solid">
        <fgColor indexed="47"/>
      </patternFill>
    </fill>
    <fill>
      <patternFill patternType="solid">
        <fgColor indexed="47"/>
        <bgColor indexed="22"/>
      </patternFill>
    </fill>
    <fill>
      <patternFill patternType="solid">
        <fgColor indexed="44"/>
      </patternFill>
    </fill>
    <fill>
      <patternFill patternType="solid">
        <fgColor indexed="44"/>
        <bgColor indexed="31"/>
      </patternFill>
    </fill>
    <fill>
      <patternFill patternType="solid">
        <fgColor indexed="29"/>
      </patternFill>
    </fill>
    <fill>
      <patternFill patternType="solid">
        <fgColor indexed="29"/>
        <bgColor indexed="45"/>
      </patternFill>
    </fill>
    <fill>
      <patternFill patternType="solid">
        <fgColor indexed="11"/>
      </patternFill>
    </fill>
    <fill>
      <patternFill patternType="solid">
        <fgColor indexed="11"/>
        <bgColor indexed="49"/>
      </patternFill>
    </fill>
    <fill>
      <patternFill patternType="solid">
        <fgColor indexed="51"/>
      </patternFill>
    </fill>
    <fill>
      <patternFill patternType="solid">
        <fgColor indexed="51"/>
        <bgColor indexed="13"/>
      </patternFill>
    </fill>
    <fill>
      <patternFill patternType="solid">
        <fgColor indexed="30"/>
      </patternFill>
    </fill>
    <fill>
      <patternFill patternType="solid">
        <fgColor indexed="30"/>
        <bgColor indexed="21"/>
      </patternFill>
    </fill>
    <fill>
      <patternFill patternType="solid">
        <fgColor indexed="36"/>
      </patternFill>
    </fill>
    <fill>
      <patternFill patternType="solid">
        <fgColor indexed="20"/>
        <bgColor indexed="36"/>
      </patternFill>
    </fill>
    <fill>
      <patternFill patternType="solid">
        <fgColor indexed="49"/>
      </patternFill>
    </fill>
    <fill>
      <patternFill patternType="solid">
        <fgColor indexed="49"/>
        <bgColor indexed="40"/>
      </patternFill>
    </fill>
    <fill>
      <patternFill patternType="solid">
        <fgColor indexed="52"/>
      </patternFill>
    </fill>
    <fill>
      <patternFill patternType="solid">
        <fgColor indexed="52"/>
        <bgColor indexed="51"/>
      </patternFill>
    </fill>
    <fill>
      <patternFill patternType="solid">
        <fgColor indexed="22"/>
      </patternFill>
    </fill>
    <fill>
      <patternFill patternType="solid">
        <fgColor indexed="22"/>
        <bgColor indexed="31"/>
      </patternFill>
    </fill>
    <fill>
      <patternFill patternType="solid">
        <fgColor indexed="55"/>
      </patternFill>
    </fill>
    <fill>
      <patternFill patternType="solid">
        <fgColor indexed="55"/>
        <bgColor indexed="23"/>
      </patternFill>
    </fill>
    <fill>
      <patternFill patternType="solid">
        <fgColor indexed="62"/>
      </patternFill>
    </fill>
    <fill>
      <patternFill patternType="solid">
        <fgColor indexed="62"/>
        <bgColor indexed="56"/>
      </patternFill>
    </fill>
    <fill>
      <patternFill patternType="solid">
        <fgColor indexed="10"/>
      </patternFill>
    </fill>
    <fill>
      <patternFill patternType="solid">
        <fgColor indexed="10"/>
        <bgColor indexed="60"/>
      </patternFill>
    </fill>
    <fill>
      <patternFill patternType="solid">
        <fgColor indexed="57"/>
      </patternFill>
    </fill>
    <fill>
      <patternFill patternType="solid">
        <fgColor indexed="57"/>
        <bgColor indexed="21"/>
      </patternFill>
    </fill>
    <fill>
      <patternFill patternType="solid">
        <fgColor indexed="53"/>
      </patternFill>
    </fill>
    <fill>
      <patternFill patternType="solid">
        <fgColor indexed="53"/>
        <bgColor indexed="52"/>
      </patternFill>
    </fill>
    <fill>
      <patternFill patternType="solid">
        <fgColor indexed="43"/>
      </patternFill>
    </fill>
    <fill>
      <patternFill patternType="solid">
        <fgColor indexed="43"/>
        <bgColor indexed="26"/>
      </patternFill>
    </fill>
    <fill>
      <patternFill patternType="solid">
        <fgColor indexed="26"/>
      </patternFill>
    </fill>
    <fill>
      <patternFill patternType="solid">
        <fgColor indexed="26"/>
        <bgColor indexed="9"/>
      </patternFill>
    </fill>
    <fill>
      <patternFill patternType="solid">
        <fgColor theme="0" tint="-0.34998626667073579"/>
        <bgColor rgb="FFDDDDDD"/>
      </patternFill>
    </fill>
    <fill>
      <patternFill patternType="solid">
        <fgColor theme="0" tint="-0.249977111117893"/>
        <bgColor rgb="FFFFFFA6"/>
      </patternFill>
    </fill>
    <fill>
      <patternFill patternType="solid">
        <fgColor theme="2"/>
        <bgColor rgb="FFFFFFA6"/>
      </patternFill>
    </fill>
    <fill>
      <patternFill patternType="solid">
        <fgColor theme="2" tint="-9.9978637043366805E-2"/>
        <bgColor rgb="FFDEE6EF"/>
      </patternFill>
    </fill>
    <fill>
      <patternFill patternType="solid">
        <fgColor theme="7" tint="0.79998168889431442"/>
        <bgColor indexed="64"/>
      </patternFill>
    </fill>
    <fill>
      <patternFill patternType="solid">
        <fgColor rgb="FFFFFFCC"/>
        <bgColor rgb="FFDEE6EF"/>
      </patternFill>
    </fill>
    <fill>
      <patternFill patternType="solid">
        <fgColor theme="0" tint="-0.34998626667073579"/>
        <bgColor rgb="FFFFFFFF"/>
      </patternFill>
    </fill>
    <fill>
      <patternFill patternType="solid">
        <fgColor theme="0" tint="-0.34998626667073579"/>
        <bgColor indexed="64"/>
      </patternFill>
    </fill>
    <fill>
      <patternFill patternType="solid">
        <fgColor theme="4"/>
        <bgColor rgb="FFFFFFFF"/>
      </patternFill>
    </fill>
    <fill>
      <patternFill patternType="solid">
        <fgColor theme="0"/>
        <bgColor indexed="64"/>
      </patternFill>
    </fill>
    <fill>
      <patternFill patternType="solid">
        <fgColor theme="0"/>
        <bgColor rgb="FFFFFFCC"/>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CFCFCF"/>
        <bgColor indexed="64"/>
      </patternFill>
    </fill>
    <fill>
      <patternFill patternType="solid">
        <fgColor theme="2"/>
        <bgColor indexed="64"/>
      </patternFill>
    </fill>
    <fill>
      <patternFill patternType="solid">
        <fgColor theme="9" tint="0.59999389629810485"/>
        <bgColor indexed="64"/>
      </patternFill>
    </fill>
  </fills>
  <borders count="48">
    <border>
      <left/>
      <right/>
      <top/>
      <bottom/>
      <diagonal/>
    </border>
    <border>
      <left style="thin">
        <color rgb="FF808080"/>
      </left>
      <right style="thin">
        <color rgb="FF808080"/>
      </right>
      <top style="thin">
        <color rgb="FF808080"/>
      </top>
      <bottom style="thin">
        <color rgb="FF80808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style="hair">
        <color indexed="64"/>
      </left>
      <right style="hair">
        <color indexed="64"/>
      </right>
      <top style="hair">
        <color indexed="64"/>
      </top>
      <bottom style="hair">
        <color indexed="64"/>
      </bottom>
      <diagonal/>
    </border>
    <border>
      <left style="dotted">
        <color indexed="64"/>
      </left>
      <right style="dotted">
        <color indexed="64"/>
      </right>
      <top style="dotted">
        <color indexed="64"/>
      </top>
      <bottom style="dotted">
        <color indexed="64"/>
      </bottom>
      <diagonal/>
    </border>
    <border>
      <left style="thin">
        <color rgb="FF000000"/>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right style="hair">
        <color indexed="64"/>
      </right>
      <top style="hair">
        <color indexed="64"/>
      </top>
      <bottom style="hair">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otted">
        <color indexed="64"/>
      </left>
      <right/>
      <top/>
      <bottom style="dotted">
        <color indexed="64"/>
      </bottom>
      <diagonal/>
    </border>
    <border>
      <left/>
      <right/>
      <top/>
      <bottom style="dotted">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thin">
        <color rgb="FF000000"/>
      </right>
      <top/>
      <bottom/>
      <diagonal/>
    </border>
    <border>
      <left/>
      <right style="thin">
        <color rgb="FF000000"/>
      </right>
      <top/>
      <bottom style="thin">
        <color rgb="FF000000"/>
      </bottom>
      <diagonal/>
    </border>
    <border>
      <left style="hair">
        <color indexed="64"/>
      </left>
      <right style="hair">
        <color indexed="64"/>
      </right>
      <top/>
      <bottom style="hair">
        <color indexed="64"/>
      </bottom>
      <diagonal/>
    </border>
    <border>
      <left/>
      <right style="hair">
        <color indexed="64"/>
      </right>
      <top/>
      <bottom style="hair">
        <color indexed="64"/>
      </bottom>
      <diagonal/>
    </border>
    <border>
      <left style="hair">
        <color indexed="64"/>
      </left>
      <right style="hair">
        <color indexed="64"/>
      </right>
      <top style="hair">
        <color indexed="64"/>
      </top>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s>
  <cellStyleXfs count="259">
    <xf numFmtId="0" fontId="0" fillId="0" borderId="0"/>
    <xf numFmtId="44" fontId="8" fillId="0" borderId="0" applyFont="0" applyFill="0" applyBorder="0" applyAlignment="0" applyProtection="0"/>
    <xf numFmtId="0" fontId="10" fillId="0" borderId="0"/>
    <xf numFmtId="0" fontId="11" fillId="2" borderId="0"/>
    <xf numFmtId="0" fontId="11" fillId="3" borderId="0"/>
    <xf numFmtId="0" fontId="10" fillId="4" borderId="0"/>
    <xf numFmtId="0" fontId="12" fillId="5" borderId="0"/>
    <xf numFmtId="0" fontId="13" fillId="6" borderId="0"/>
    <xf numFmtId="166" fontId="9" fillId="0" borderId="0"/>
    <xf numFmtId="9" fontId="9" fillId="0" borderId="0"/>
    <xf numFmtId="0" fontId="14" fillId="0" borderId="0"/>
    <xf numFmtId="0" fontId="15" fillId="7" borderId="0"/>
    <xf numFmtId="0" fontId="16" fillId="0" borderId="0"/>
    <xf numFmtId="0" fontId="17" fillId="0" borderId="0"/>
    <xf numFmtId="0" fontId="18" fillId="0" borderId="0"/>
    <xf numFmtId="0" fontId="19" fillId="0" borderId="0"/>
    <xf numFmtId="0" fontId="20" fillId="8" borderId="0"/>
    <xf numFmtId="0" fontId="21" fillId="0" borderId="0"/>
    <xf numFmtId="0" fontId="22" fillId="8" borderId="1"/>
    <xf numFmtId="9" fontId="9" fillId="0" borderId="0"/>
    <xf numFmtId="0" fontId="9" fillId="9" borderId="0"/>
    <xf numFmtId="0" fontId="9" fillId="10" borderId="0"/>
    <xf numFmtId="0" fontId="23" fillId="0" borderId="0"/>
    <xf numFmtId="0" fontId="23" fillId="0" borderId="0"/>
    <xf numFmtId="0" fontId="9" fillId="0" borderId="0"/>
    <xf numFmtId="0" fontId="9" fillId="0" borderId="0"/>
    <xf numFmtId="0" fontId="12" fillId="0" borderId="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9" fontId="9" fillId="0" borderId="0" applyFont="0" applyFill="0" applyBorder="0" applyAlignment="0" applyProtection="0"/>
    <xf numFmtId="168" fontId="53" fillId="0" borderId="0" applyFont="0" applyFill="0" applyBorder="0" applyAlignment="0" applyProtection="0"/>
    <xf numFmtId="44" fontId="5"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0" fontId="58" fillId="0" borderId="0"/>
    <xf numFmtId="173" fontId="58" fillId="0" borderId="0" applyBorder="0" applyProtection="0"/>
    <xf numFmtId="9" fontId="58" fillId="0" borderId="0" applyBorder="0" applyProtection="0"/>
    <xf numFmtId="171" fontId="53" fillId="0" borderId="0" applyBorder="0" applyProtection="0"/>
    <xf numFmtId="0" fontId="4" fillId="0" borderId="0"/>
    <xf numFmtId="0" fontId="4" fillId="0" borderId="0"/>
    <xf numFmtId="0" fontId="59" fillId="27" borderId="0" applyNumberFormat="0" applyBorder="0" applyAlignment="0" applyProtection="0"/>
    <xf numFmtId="0" fontId="59" fillId="26" borderId="0" applyNumberFormat="0" applyBorder="0" applyAlignment="0" applyProtection="0"/>
    <xf numFmtId="0" fontId="59" fillId="27" borderId="0" applyNumberFormat="0" applyBorder="0" applyAlignment="0" applyProtection="0"/>
    <xf numFmtId="0" fontId="59" fillId="29" borderId="0" applyNumberFormat="0" applyBorder="0" applyAlignment="0" applyProtection="0"/>
    <xf numFmtId="0" fontId="59" fillId="28" borderId="0" applyNumberFormat="0" applyBorder="0" applyAlignment="0" applyProtection="0"/>
    <xf numFmtId="0" fontId="59" fillId="29" borderId="0" applyNumberFormat="0" applyBorder="0" applyAlignment="0" applyProtection="0"/>
    <xf numFmtId="0" fontId="59" fillId="31" borderId="0" applyNumberFormat="0" applyBorder="0" applyAlignment="0" applyProtection="0"/>
    <xf numFmtId="0" fontId="59" fillId="30" borderId="0" applyNumberFormat="0" applyBorder="0" applyAlignment="0" applyProtection="0"/>
    <xf numFmtId="0" fontId="59" fillId="31" borderId="0" applyNumberFormat="0" applyBorder="0" applyAlignment="0" applyProtection="0"/>
    <xf numFmtId="0" fontId="59" fillId="33" borderId="0" applyNumberFormat="0" applyBorder="0" applyAlignment="0" applyProtection="0"/>
    <xf numFmtId="0" fontId="59" fillId="32" borderId="0" applyNumberFormat="0" applyBorder="0" applyAlignment="0" applyProtection="0"/>
    <xf numFmtId="0" fontId="59" fillId="33" borderId="0" applyNumberFormat="0" applyBorder="0" applyAlignment="0" applyProtection="0"/>
    <xf numFmtId="0" fontId="59" fillId="35" borderId="0" applyNumberFormat="0" applyBorder="0" applyAlignment="0" applyProtection="0"/>
    <xf numFmtId="0" fontId="59" fillId="34" borderId="0" applyNumberFormat="0" applyBorder="0" applyAlignment="0" applyProtection="0"/>
    <xf numFmtId="0" fontId="59" fillId="35" borderId="0" applyNumberFormat="0" applyBorder="0" applyAlignment="0" applyProtection="0"/>
    <xf numFmtId="0" fontId="59" fillId="37" borderId="0" applyNumberFormat="0" applyBorder="0" applyAlignment="0" applyProtection="0"/>
    <xf numFmtId="0" fontId="59" fillId="36" borderId="0" applyNumberFormat="0" applyBorder="0" applyAlignment="0" applyProtection="0"/>
    <xf numFmtId="0" fontId="59" fillId="37" borderId="0" applyNumberFormat="0" applyBorder="0" applyAlignment="0" applyProtection="0"/>
    <xf numFmtId="0" fontId="59" fillId="39" borderId="0" applyNumberFormat="0" applyBorder="0" applyAlignment="0" applyProtection="0"/>
    <xf numFmtId="0" fontId="59" fillId="38" borderId="0" applyNumberFormat="0" applyBorder="0" applyAlignment="0" applyProtection="0"/>
    <xf numFmtId="0" fontId="59" fillId="39" borderId="0" applyNumberFormat="0" applyBorder="0" applyAlignment="0" applyProtection="0"/>
    <xf numFmtId="0" fontId="59" fillId="41" borderId="0" applyNumberFormat="0" applyBorder="0" applyAlignment="0" applyProtection="0"/>
    <xf numFmtId="0" fontId="59" fillId="40" borderId="0" applyNumberFormat="0" applyBorder="0" applyAlignment="0" applyProtection="0"/>
    <xf numFmtId="0" fontId="59" fillId="41" borderId="0" applyNumberFormat="0" applyBorder="0" applyAlignment="0" applyProtection="0"/>
    <xf numFmtId="0" fontId="59" fillId="43" borderId="0" applyNumberFormat="0" applyBorder="0" applyAlignment="0" applyProtection="0"/>
    <xf numFmtId="0" fontId="59" fillId="42" borderId="0" applyNumberFormat="0" applyBorder="0" applyAlignment="0" applyProtection="0"/>
    <xf numFmtId="0" fontId="59" fillId="43" borderId="0" applyNumberFormat="0" applyBorder="0" applyAlignment="0" applyProtection="0"/>
    <xf numFmtId="0" fontId="59" fillId="33" borderId="0" applyNumberFormat="0" applyBorder="0" applyAlignment="0" applyProtection="0"/>
    <xf numFmtId="0" fontId="59" fillId="32" borderId="0" applyNumberFormat="0" applyBorder="0" applyAlignment="0" applyProtection="0"/>
    <xf numFmtId="0" fontId="59" fillId="33" borderId="0" applyNumberFormat="0" applyBorder="0" applyAlignment="0" applyProtection="0"/>
    <xf numFmtId="0" fontId="59" fillId="39" borderId="0" applyNumberFormat="0" applyBorder="0" applyAlignment="0" applyProtection="0"/>
    <xf numFmtId="0" fontId="59" fillId="38" borderId="0" applyNumberFormat="0" applyBorder="0" applyAlignment="0" applyProtection="0"/>
    <xf numFmtId="0" fontId="59" fillId="39" borderId="0" applyNumberFormat="0" applyBorder="0" applyAlignment="0" applyProtection="0"/>
    <xf numFmtId="0" fontId="59" fillId="45" borderId="0" applyNumberFormat="0" applyBorder="0" applyAlignment="0" applyProtection="0"/>
    <xf numFmtId="0" fontId="59" fillId="44" borderId="0" applyNumberFormat="0" applyBorder="0" applyAlignment="0" applyProtection="0"/>
    <xf numFmtId="0" fontId="59" fillId="45" borderId="0" applyNumberFormat="0" applyBorder="0" applyAlignment="0" applyProtection="0"/>
    <xf numFmtId="0" fontId="63" fillId="47" borderId="0" applyNumberFormat="0" applyBorder="0" applyAlignment="0" applyProtection="0"/>
    <xf numFmtId="0" fontId="63" fillId="46" borderId="0" applyNumberFormat="0" applyBorder="0" applyAlignment="0" applyProtection="0"/>
    <xf numFmtId="0" fontId="63" fillId="47" borderId="0" applyNumberFormat="0" applyBorder="0" applyAlignment="0" applyProtection="0"/>
    <xf numFmtId="0" fontId="63" fillId="41" borderId="0" applyNumberFormat="0" applyBorder="0" applyAlignment="0" applyProtection="0"/>
    <xf numFmtId="0" fontId="63" fillId="40" borderId="0" applyNumberFormat="0" applyBorder="0" applyAlignment="0" applyProtection="0"/>
    <xf numFmtId="0" fontId="63" fillId="41" borderId="0" applyNumberFormat="0" applyBorder="0" applyAlignment="0" applyProtection="0"/>
    <xf numFmtId="0" fontId="63" fillId="43" borderId="0" applyNumberFormat="0" applyBorder="0" applyAlignment="0" applyProtection="0"/>
    <xf numFmtId="0" fontId="63" fillId="42" borderId="0" applyNumberFormat="0" applyBorder="0" applyAlignment="0" applyProtection="0"/>
    <xf numFmtId="0" fontId="63" fillId="43" borderId="0" applyNumberFormat="0" applyBorder="0" applyAlignment="0" applyProtection="0"/>
    <xf numFmtId="0" fontId="63" fillId="49" borderId="0" applyNumberFormat="0" applyBorder="0" applyAlignment="0" applyProtection="0"/>
    <xf numFmtId="0" fontId="63" fillId="48" borderId="0" applyNumberFormat="0" applyBorder="0" applyAlignment="0" applyProtection="0"/>
    <xf numFmtId="0" fontId="63" fillId="49" borderId="0" applyNumberFormat="0" applyBorder="0" applyAlignment="0" applyProtection="0"/>
    <xf numFmtId="0" fontId="63" fillId="51" borderId="0" applyNumberFormat="0" applyBorder="0" applyAlignment="0" applyProtection="0"/>
    <xf numFmtId="0" fontId="63" fillId="50" borderId="0" applyNumberFormat="0" applyBorder="0" applyAlignment="0" applyProtection="0"/>
    <xf numFmtId="0" fontId="63" fillId="51" borderId="0" applyNumberFormat="0" applyBorder="0" applyAlignment="0" applyProtection="0"/>
    <xf numFmtId="0" fontId="63" fillId="53" borderId="0" applyNumberFormat="0" applyBorder="0" applyAlignment="0" applyProtection="0"/>
    <xf numFmtId="0" fontId="63" fillId="52" borderId="0" applyNumberFormat="0" applyBorder="0" applyAlignment="0" applyProtection="0"/>
    <xf numFmtId="0" fontId="63" fillId="53" borderId="0" applyNumberFormat="0" applyBorder="0" applyAlignment="0" applyProtection="0"/>
    <xf numFmtId="0" fontId="64" fillId="31" borderId="0" applyNumberFormat="0" applyBorder="0" applyAlignment="0" applyProtection="0"/>
    <xf numFmtId="0" fontId="64" fillId="30" borderId="0" applyNumberFormat="0" applyBorder="0" applyAlignment="0" applyProtection="0"/>
    <xf numFmtId="0" fontId="64" fillId="31" borderId="0" applyNumberFormat="0" applyBorder="0" applyAlignment="0" applyProtection="0"/>
    <xf numFmtId="0" fontId="65" fillId="55" borderId="9" applyNumberFormat="0" applyAlignment="0" applyProtection="0"/>
    <xf numFmtId="0" fontId="65" fillId="54" borderId="9" applyNumberFormat="0" applyAlignment="0" applyProtection="0"/>
    <xf numFmtId="0" fontId="65" fillId="55" borderId="9" applyNumberFormat="0" applyAlignment="0" applyProtection="0"/>
    <xf numFmtId="0" fontId="66" fillId="57" borderId="10" applyNumberFormat="0" applyAlignment="0" applyProtection="0"/>
    <xf numFmtId="0" fontId="66" fillId="56" borderId="10" applyNumberFormat="0" applyAlignment="0" applyProtection="0"/>
    <xf numFmtId="0" fontId="66" fillId="57" borderId="10" applyNumberFormat="0" applyAlignment="0" applyProtection="0"/>
    <xf numFmtId="0" fontId="67" fillId="0" borderId="11" applyNumberFormat="0" applyFill="0" applyAlignment="0" applyProtection="0"/>
    <xf numFmtId="0" fontId="63" fillId="59" borderId="0" applyNumberFormat="0" applyBorder="0" applyAlignment="0" applyProtection="0"/>
    <xf numFmtId="0" fontId="63" fillId="58" borderId="0" applyNumberFormat="0" applyBorder="0" applyAlignment="0" applyProtection="0"/>
    <xf numFmtId="0" fontId="63" fillId="59" borderId="0" applyNumberFormat="0" applyBorder="0" applyAlignment="0" applyProtection="0"/>
    <xf numFmtId="0" fontId="63" fillId="61" borderId="0" applyNumberFormat="0" applyBorder="0" applyAlignment="0" applyProtection="0"/>
    <xf numFmtId="0" fontId="63" fillId="60" borderId="0" applyNumberFormat="0" applyBorder="0" applyAlignment="0" applyProtection="0"/>
    <xf numFmtId="0" fontId="63" fillId="61" borderId="0" applyNumberFormat="0" applyBorder="0" applyAlignment="0" applyProtection="0"/>
    <xf numFmtId="0" fontId="63" fillId="63" borderId="0" applyNumberFormat="0" applyBorder="0" applyAlignment="0" applyProtection="0"/>
    <xf numFmtId="0" fontId="63" fillId="62" borderId="0" applyNumberFormat="0" applyBorder="0" applyAlignment="0" applyProtection="0"/>
    <xf numFmtId="0" fontId="63" fillId="63" borderId="0" applyNumberFormat="0" applyBorder="0" applyAlignment="0" applyProtection="0"/>
    <xf numFmtId="0" fontId="63" fillId="49" borderId="0" applyNumberFormat="0" applyBorder="0" applyAlignment="0" applyProtection="0"/>
    <xf numFmtId="0" fontId="63" fillId="48" borderId="0" applyNumberFormat="0" applyBorder="0" applyAlignment="0" applyProtection="0"/>
    <xf numFmtId="0" fontId="63" fillId="49" borderId="0" applyNumberFormat="0" applyBorder="0" applyAlignment="0" applyProtection="0"/>
    <xf numFmtId="0" fontId="63" fillId="51" borderId="0" applyNumberFormat="0" applyBorder="0" applyAlignment="0" applyProtection="0"/>
    <xf numFmtId="0" fontId="63" fillId="50" borderId="0" applyNumberFormat="0" applyBorder="0" applyAlignment="0" applyProtection="0"/>
    <xf numFmtId="0" fontId="63" fillId="51" borderId="0" applyNumberFormat="0" applyBorder="0" applyAlignment="0" applyProtection="0"/>
    <xf numFmtId="0" fontId="63" fillId="65" borderId="0" applyNumberFormat="0" applyBorder="0" applyAlignment="0" applyProtection="0"/>
    <xf numFmtId="0" fontId="63" fillId="64" borderId="0" applyNumberFormat="0" applyBorder="0" applyAlignment="0" applyProtection="0"/>
    <xf numFmtId="0" fontId="63" fillId="65" borderId="0" applyNumberFormat="0" applyBorder="0" applyAlignment="0" applyProtection="0"/>
    <xf numFmtId="0" fontId="68" fillId="37" borderId="9" applyNumberFormat="0" applyAlignment="0" applyProtection="0"/>
    <xf numFmtId="0" fontId="68" fillId="36" borderId="9" applyNumberFormat="0" applyAlignment="0" applyProtection="0"/>
    <xf numFmtId="0" fontId="68" fillId="37" borderId="9" applyNumberFormat="0" applyAlignment="0" applyProtection="0"/>
    <xf numFmtId="0" fontId="59" fillId="0" borderId="0"/>
    <xf numFmtId="0" fontId="69" fillId="29" borderId="0" applyNumberFormat="0" applyBorder="0" applyAlignment="0" applyProtection="0"/>
    <xf numFmtId="0" fontId="69" fillId="28" borderId="0" applyNumberFormat="0" applyBorder="0" applyAlignment="0" applyProtection="0"/>
    <xf numFmtId="0" fontId="69" fillId="29" borderId="0" applyNumberFormat="0" applyBorder="0" applyAlignment="0" applyProtection="0"/>
    <xf numFmtId="44" fontId="59" fillId="0" borderId="0" applyFont="0" applyFill="0" applyBorder="0" applyAlignment="0" applyProtection="0"/>
    <xf numFmtId="175" fontId="53" fillId="0" borderId="0" applyFill="0" applyBorder="0" applyAlignment="0" applyProtection="0"/>
    <xf numFmtId="174" fontId="53" fillId="0" borderId="0" applyFont="0" applyFill="0" applyBorder="0" applyAlignment="0" applyProtection="0"/>
    <xf numFmtId="44" fontId="4" fillId="0" borderId="0" applyFont="0" applyFill="0" applyBorder="0" applyAlignment="0" applyProtection="0"/>
    <xf numFmtId="0" fontId="70" fillId="67" borderId="0" applyNumberFormat="0" applyBorder="0" applyAlignment="0" applyProtection="0"/>
    <xf numFmtId="0" fontId="70" fillId="66" borderId="0" applyNumberFormat="0" applyBorder="0" applyAlignment="0" applyProtection="0"/>
    <xf numFmtId="0" fontId="70" fillId="67" borderId="0" applyNumberFormat="0" applyBorder="0" applyAlignment="0" applyProtection="0"/>
    <xf numFmtId="0" fontId="53" fillId="0" borderId="0"/>
    <xf numFmtId="0" fontId="60" fillId="0" borderId="0" applyNumberFormat="0" applyFill="0" applyBorder="0" applyProtection="0">
      <alignment vertical="top" wrapText="1"/>
    </xf>
    <xf numFmtId="0" fontId="53" fillId="0" borderId="0"/>
    <xf numFmtId="0" fontId="53" fillId="0" borderId="0"/>
    <xf numFmtId="0" fontId="53" fillId="0" borderId="0"/>
    <xf numFmtId="0" fontId="78" fillId="0" borderId="0"/>
    <xf numFmtId="0" fontId="4" fillId="0" borderId="0"/>
    <xf numFmtId="0" fontId="53" fillId="0" borderId="0"/>
    <xf numFmtId="0" fontId="53" fillId="0" borderId="0"/>
    <xf numFmtId="0" fontId="53" fillId="68" borderId="12" applyNumberFormat="0" applyFont="0" applyAlignment="0" applyProtection="0"/>
    <xf numFmtId="0" fontId="53" fillId="69" borderId="12" applyNumberFormat="0" applyAlignment="0" applyProtection="0"/>
    <xf numFmtId="0" fontId="53" fillId="68" borderId="12" applyNumberFormat="0" applyFont="0" applyAlignment="0" applyProtection="0"/>
    <xf numFmtId="0" fontId="53" fillId="68" borderId="12" applyNumberFormat="0" applyFont="0" applyAlignment="0" applyProtection="0"/>
    <xf numFmtId="0" fontId="53" fillId="69" borderId="12" applyNumberFormat="0" applyAlignment="0" applyProtection="0"/>
    <xf numFmtId="0" fontId="53" fillId="68" borderId="12" applyNumberFormat="0" applyFont="0" applyAlignment="0" applyProtection="0"/>
    <xf numFmtId="0" fontId="53" fillId="69" borderId="12" applyNumberFormat="0" applyAlignment="0" applyProtection="0"/>
    <xf numFmtId="0" fontId="53" fillId="68" borderId="12" applyNumberFormat="0" applyFont="0" applyAlignment="0" applyProtection="0"/>
    <xf numFmtId="0" fontId="53" fillId="68" borderId="12" applyNumberFormat="0" applyFont="0" applyAlignment="0" applyProtection="0"/>
    <xf numFmtId="0" fontId="53" fillId="68" borderId="12" applyNumberFormat="0" applyFont="0" applyAlignment="0" applyProtection="0"/>
    <xf numFmtId="0" fontId="53" fillId="68" borderId="12" applyNumberFormat="0" applyFont="0" applyAlignment="0" applyProtection="0"/>
    <xf numFmtId="0" fontId="53" fillId="68" borderId="12" applyNumberFormat="0" applyFont="0" applyAlignment="0" applyProtection="0"/>
    <xf numFmtId="0" fontId="53" fillId="68" borderId="12" applyNumberFormat="0" applyFont="0" applyAlignment="0" applyProtection="0"/>
    <xf numFmtId="0" fontId="53" fillId="68" borderId="12" applyNumberFormat="0" applyFont="0" applyAlignment="0" applyProtection="0"/>
    <xf numFmtId="0" fontId="53" fillId="68" borderId="12" applyNumberFormat="0" applyFont="0" applyAlignment="0" applyProtection="0"/>
    <xf numFmtId="9" fontId="59" fillId="0" borderId="0" applyFont="0" applyFill="0" applyBorder="0" applyAlignment="0" applyProtection="0"/>
    <xf numFmtId="9" fontId="53" fillId="0" borderId="0" applyFont="0" applyFill="0" applyBorder="0" applyAlignment="0" applyProtection="0"/>
    <xf numFmtId="9" fontId="53" fillId="0" borderId="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0" fontId="71" fillId="55" borderId="13" applyNumberFormat="0" applyAlignment="0" applyProtection="0"/>
    <xf numFmtId="0" fontId="71" fillId="54" borderId="13" applyNumberFormat="0" applyAlignment="0" applyProtection="0"/>
    <xf numFmtId="0" fontId="71" fillId="55" borderId="13" applyNumberFormat="0" applyAlignment="0" applyProtection="0"/>
    <xf numFmtId="43" fontId="53" fillId="0" borderId="0" applyFont="0" applyFill="0" applyBorder="0" applyAlignment="0" applyProtection="0"/>
    <xf numFmtId="172" fontId="53" fillId="0" borderId="0" applyFill="0" applyBorder="0" applyAlignment="0" applyProtection="0"/>
    <xf numFmtId="43" fontId="53" fillId="0" borderId="0" applyFont="0" applyFill="0" applyBorder="0" applyAlignment="0" applyProtection="0"/>
    <xf numFmtId="172" fontId="53" fillId="0" borderId="0" applyFill="0" applyBorder="0" applyAlignment="0" applyProtection="0"/>
    <xf numFmtId="0" fontId="61" fillId="0" borderId="0" applyNumberFormat="0" applyFill="0" applyBorder="0" applyAlignment="0" applyProtection="0"/>
    <xf numFmtId="0" fontId="72" fillId="0" borderId="0" applyNumberFormat="0" applyFill="0" applyBorder="0" applyAlignment="0" applyProtection="0"/>
    <xf numFmtId="0" fontId="74" fillId="0" borderId="14" applyNumberFormat="0" applyFill="0" applyAlignment="0" applyProtection="0"/>
    <xf numFmtId="0" fontId="74" fillId="0" borderId="14" applyNumberFormat="0" applyFill="0" applyAlignment="0" applyProtection="0"/>
    <xf numFmtId="0" fontId="73" fillId="0" borderId="0" applyNumberFormat="0" applyFill="0" applyBorder="0" applyAlignment="0" applyProtection="0"/>
    <xf numFmtId="0" fontId="74" fillId="0" borderId="14" applyNumberFormat="0" applyFill="0" applyAlignment="0" applyProtection="0"/>
    <xf numFmtId="0" fontId="73" fillId="0" borderId="0" applyNumberFormat="0" applyFill="0" applyBorder="0" applyAlignment="0" applyProtection="0"/>
    <xf numFmtId="0" fontId="75" fillId="0" borderId="15" applyNumberFormat="0" applyFill="0" applyAlignment="0" applyProtection="0"/>
    <xf numFmtId="0" fontId="76" fillId="0" borderId="16" applyNumberFormat="0" applyFill="0" applyAlignment="0" applyProtection="0"/>
    <xf numFmtId="0" fontId="76" fillId="0" borderId="0" applyNumberFormat="0" applyFill="0" applyBorder="0" applyAlignment="0" applyProtection="0"/>
    <xf numFmtId="0" fontId="73" fillId="0" borderId="0" applyNumberFormat="0" applyFill="0" applyBorder="0" applyAlignment="0" applyProtection="0"/>
    <xf numFmtId="0" fontId="77" fillId="0" borderId="17" applyNumberFormat="0" applyFill="0" applyAlignment="0" applyProtection="0"/>
    <xf numFmtId="43" fontId="59" fillId="0" borderId="0" applyFont="0" applyFill="0" applyBorder="0" applyAlignment="0" applyProtection="0"/>
    <xf numFmtId="43" fontId="59" fillId="0" borderId="0" applyFont="0" applyFill="0" applyBorder="0" applyAlignment="0" applyProtection="0"/>
    <xf numFmtId="172" fontId="53" fillId="0" borderId="0" applyFill="0" applyBorder="0" applyAlignment="0" applyProtection="0"/>
    <xf numFmtId="43" fontId="53" fillId="0" borderId="0" applyFont="0" applyFill="0" applyBorder="0" applyAlignment="0" applyProtection="0"/>
    <xf numFmtId="172" fontId="53" fillId="0" borderId="0" applyFill="0" applyBorder="0" applyAlignment="0" applyProtection="0"/>
    <xf numFmtId="43" fontId="53" fillId="0" borderId="0" applyFont="0" applyFill="0" applyBorder="0" applyAlignment="0" applyProtection="0"/>
    <xf numFmtId="172" fontId="53" fillId="0" borderId="0" applyFill="0" applyBorder="0" applyAlignment="0" applyProtection="0"/>
    <xf numFmtId="43" fontId="53" fillId="0" borderId="0" applyFont="0" applyFill="0" applyBorder="0" applyAlignment="0" applyProtection="0"/>
    <xf numFmtId="43" fontId="62" fillId="0" borderId="0" applyFont="0" applyFill="0" applyBorder="0" applyAlignment="0" applyProtection="0"/>
    <xf numFmtId="43" fontId="53" fillId="0" borderId="0" applyFont="0" applyFill="0" applyBorder="0" applyAlignment="0" applyProtection="0"/>
    <xf numFmtId="43" fontId="59"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173" fontId="58" fillId="0" borderId="0" applyBorder="0" applyProtection="0"/>
    <xf numFmtId="0" fontId="58" fillId="0" borderId="0"/>
    <xf numFmtId="0" fontId="58" fillId="0" borderId="0"/>
    <xf numFmtId="0" fontId="58" fillId="0" borderId="0"/>
    <xf numFmtId="0" fontId="88" fillId="0" borderId="0" applyNumberFormat="0" applyFill="0" applyBorder="0" applyAlignment="0" applyProtection="0"/>
    <xf numFmtId="0" fontId="89" fillId="0" borderId="31" applyNumberFormat="0" applyFill="0" applyAlignment="0" applyProtection="0"/>
    <xf numFmtId="0" fontId="90" fillId="0" borderId="32" applyNumberFormat="0" applyFill="0" applyAlignment="0" applyProtection="0"/>
    <xf numFmtId="0" fontId="91" fillId="0" borderId="33" applyNumberFormat="0" applyFill="0" applyAlignment="0" applyProtection="0"/>
    <xf numFmtId="0" fontId="91" fillId="0" borderId="0" applyNumberFormat="0" applyFill="0" applyBorder="0" applyAlignment="0" applyProtection="0"/>
    <xf numFmtId="0" fontId="92" fillId="81" borderId="0" applyNumberFormat="0" applyBorder="0" applyAlignment="0" applyProtection="0"/>
    <xf numFmtId="0" fontId="93" fillId="82" borderId="0" applyNumberFormat="0" applyBorder="0" applyAlignment="0" applyProtection="0"/>
    <xf numFmtId="0" fontId="94" fillId="84" borderId="34" applyNumberFormat="0" applyAlignment="0" applyProtection="0"/>
    <xf numFmtId="0" fontId="95" fillId="85" borderId="35" applyNumberFormat="0" applyAlignment="0" applyProtection="0"/>
    <xf numFmtId="0" fontId="96" fillId="85" borderId="34" applyNumberFormat="0" applyAlignment="0" applyProtection="0"/>
    <xf numFmtId="0" fontId="97" fillId="0" borderId="36" applyNumberFormat="0" applyFill="0" applyAlignment="0" applyProtection="0"/>
    <xf numFmtId="0" fontId="98" fillId="86" borderId="37" applyNumberFormat="0" applyAlignment="0" applyProtection="0"/>
    <xf numFmtId="0" fontId="99" fillId="0" borderId="0" applyNumberFormat="0" applyFill="0" applyBorder="0" applyAlignment="0" applyProtection="0"/>
    <xf numFmtId="0" fontId="100" fillId="0" borderId="0" applyNumberFormat="0" applyFill="0" applyBorder="0" applyAlignment="0" applyProtection="0"/>
    <xf numFmtId="0" fontId="101" fillId="0" borderId="39" applyNumberFormat="0" applyFill="0" applyAlignment="0" applyProtection="0"/>
    <xf numFmtId="0" fontId="102" fillId="88" borderId="0" applyNumberFormat="0" applyBorder="0" applyAlignment="0" applyProtection="0"/>
    <xf numFmtId="0" fontId="1" fillId="89" borderId="0" applyNumberFormat="0" applyBorder="0" applyAlignment="0" applyProtection="0"/>
    <xf numFmtId="0" fontId="1" fillId="90" borderId="0" applyNumberFormat="0" applyBorder="0" applyAlignment="0" applyProtection="0"/>
    <xf numFmtId="0" fontId="102" fillId="92" borderId="0" applyNumberFormat="0" applyBorder="0" applyAlignment="0" applyProtection="0"/>
    <xf numFmtId="0" fontId="1" fillId="93" borderId="0" applyNumberFormat="0" applyBorder="0" applyAlignment="0" applyProtection="0"/>
    <xf numFmtId="0" fontId="1" fillId="94" borderId="0" applyNumberFormat="0" applyBorder="0" applyAlignment="0" applyProtection="0"/>
    <xf numFmtId="0" fontId="102" fillId="96" borderId="0" applyNumberFormat="0" applyBorder="0" applyAlignment="0" applyProtection="0"/>
    <xf numFmtId="0" fontId="1" fillId="97" borderId="0" applyNumberFormat="0" applyBorder="0" applyAlignment="0" applyProtection="0"/>
    <xf numFmtId="0" fontId="1" fillId="98" borderId="0" applyNumberFormat="0" applyBorder="0" applyAlignment="0" applyProtection="0"/>
    <xf numFmtId="0" fontId="102" fillId="100" borderId="0" applyNumberFormat="0" applyBorder="0" applyAlignment="0" applyProtection="0"/>
    <xf numFmtId="0" fontId="1" fillId="101" borderId="0" applyNumberFormat="0" applyBorder="0" applyAlignment="0" applyProtection="0"/>
    <xf numFmtId="0" fontId="1" fillId="102" borderId="0" applyNumberFormat="0" applyBorder="0" applyAlignment="0" applyProtection="0"/>
    <xf numFmtId="0" fontId="102" fillId="104" borderId="0" applyNumberFormat="0" applyBorder="0" applyAlignment="0" applyProtection="0"/>
    <xf numFmtId="0" fontId="1" fillId="105" borderId="0" applyNumberFormat="0" applyBorder="0" applyAlignment="0" applyProtection="0"/>
    <xf numFmtId="0" fontId="1" fillId="106" borderId="0" applyNumberFormat="0" applyBorder="0" applyAlignment="0" applyProtection="0"/>
    <xf numFmtId="0" fontId="102" fillId="108" borderId="0" applyNumberFormat="0" applyBorder="0" applyAlignment="0" applyProtection="0"/>
    <xf numFmtId="0" fontId="1" fillId="109" borderId="0" applyNumberFormat="0" applyBorder="0" applyAlignment="0" applyProtection="0"/>
    <xf numFmtId="0" fontId="1" fillId="110" borderId="0" applyNumberFormat="0" applyBorder="0" applyAlignment="0" applyProtection="0"/>
    <xf numFmtId="0" fontId="1" fillId="0" borderId="0"/>
    <xf numFmtId="0" fontId="104" fillId="83" borderId="0" applyNumberFormat="0" applyBorder="0" applyAlignment="0" applyProtection="0"/>
    <xf numFmtId="0" fontId="1" fillId="87" borderId="38" applyNumberFormat="0" applyFont="0" applyAlignment="0" applyProtection="0"/>
    <xf numFmtId="0" fontId="102" fillId="91" borderId="0" applyNumberFormat="0" applyBorder="0" applyAlignment="0" applyProtection="0"/>
    <xf numFmtId="0" fontId="102" fillId="95" borderId="0" applyNumberFormat="0" applyBorder="0" applyAlignment="0" applyProtection="0"/>
    <xf numFmtId="0" fontId="102" fillId="99" borderId="0" applyNumberFormat="0" applyBorder="0" applyAlignment="0" applyProtection="0"/>
    <xf numFmtId="0" fontId="102" fillId="103" borderId="0" applyNumberFormat="0" applyBorder="0" applyAlignment="0" applyProtection="0"/>
    <xf numFmtId="0" fontId="102" fillId="107" borderId="0" applyNumberFormat="0" applyBorder="0" applyAlignment="0" applyProtection="0"/>
    <xf numFmtId="0" fontId="102" fillId="111" borderId="0" applyNumberFormat="0" applyBorder="0" applyAlignment="0" applyProtection="0"/>
  </cellStyleXfs>
  <cellXfs count="401">
    <xf numFmtId="0" fontId="0" fillId="0" borderId="0" xfId="0"/>
    <xf numFmtId="0" fontId="30" fillId="0" borderId="0" xfId="17" applyFont="1"/>
    <xf numFmtId="0" fontId="31" fillId="0" borderId="0" xfId="17" applyFont="1"/>
    <xf numFmtId="0" fontId="30" fillId="0" borderId="0" xfId="17" applyFont="1" applyAlignment="1">
      <alignment horizontal="right"/>
    </xf>
    <xf numFmtId="0" fontId="30" fillId="12" borderId="2" xfId="17" applyFont="1" applyFill="1" applyBorder="1" applyAlignment="1">
      <alignment horizontal="center" vertical="center" wrapText="1"/>
    </xf>
    <xf numFmtId="0" fontId="31" fillId="0" borderId="0" xfId="17" applyFont="1" applyAlignment="1">
      <alignment horizontal="center"/>
    </xf>
    <xf numFmtId="0" fontId="31" fillId="0" borderId="2" xfId="17" applyFont="1" applyBorder="1"/>
    <xf numFmtId="166" fontId="31" fillId="0" borderId="2" xfId="8" applyFont="1" applyBorder="1"/>
    <xf numFmtId="0" fontId="31" fillId="0" borderId="2" xfId="17" applyFont="1" applyBorder="1" applyAlignment="1">
      <alignment wrapText="1"/>
    </xf>
    <xf numFmtId="10" fontId="31" fillId="0" borderId="0" xfId="17" applyNumberFormat="1" applyFont="1"/>
    <xf numFmtId="0" fontId="31" fillId="0" borderId="0" xfId="17" applyFont="1" applyAlignment="1">
      <alignment horizontal="right"/>
    </xf>
    <xf numFmtId="0" fontId="31" fillId="0" borderId="2" xfId="17" applyFont="1" applyBorder="1" applyAlignment="1">
      <alignment horizontal="right"/>
    </xf>
    <xf numFmtId="0" fontId="47" fillId="0" borderId="0" xfId="0" applyFont="1"/>
    <xf numFmtId="49" fontId="47" fillId="0" borderId="0" xfId="0" applyNumberFormat="1" applyFont="1"/>
    <xf numFmtId="43" fontId="47" fillId="0" borderId="0" xfId="27" applyFont="1" applyFill="1"/>
    <xf numFmtId="166" fontId="31" fillId="0" borderId="2" xfId="8" applyFont="1" applyBorder="1" applyAlignment="1">
      <alignment horizontal="center"/>
    </xf>
    <xf numFmtId="0" fontId="48" fillId="13" borderId="0" xfId="0" applyFont="1" applyFill="1" applyAlignment="1" applyProtection="1">
      <alignment vertical="center"/>
      <protection hidden="1"/>
    </xf>
    <xf numFmtId="0" fontId="7" fillId="0" borderId="0" xfId="0" applyFont="1" applyAlignment="1" applyProtection="1">
      <alignment vertical="center"/>
      <protection hidden="1"/>
    </xf>
    <xf numFmtId="44" fontId="48" fillId="13" borderId="0" xfId="1" applyFont="1" applyFill="1" applyAlignment="1" applyProtection="1">
      <alignment horizontal="center" vertical="center"/>
      <protection hidden="1"/>
    </xf>
    <xf numFmtId="10" fontId="48" fillId="13" borderId="0" xfId="30" applyNumberFormat="1" applyFont="1" applyFill="1" applyAlignment="1" applyProtection="1">
      <alignment horizontal="center" vertical="center"/>
      <protection hidden="1"/>
    </xf>
    <xf numFmtId="0" fontId="6" fillId="0" borderId="0" xfId="0" applyFont="1" applyAlignment="1" applyProtection="1">
      <alignment vertical="center"/>
      <protection hidden="1"/>
    </xf>
    <xf numFmtId="0" fontId="48" fillId="0" borderId="0" xfId="0" applyFont="1" applyAlignment="1" applyProtection="1">
      <alignment vertical="center"/>
      <protection hidden="1"/>
    </xf>
    <xf numFmtId="0" fontId="55" fillId="0" borderId="0" xfId="0" applyFont="1" applyProtection="1">
      <protection hidden="1"/>
    </xf>
    <xf numFmtId="0" fontId="56" fillId="0" borderId="0" xfId="0" applyFont="1" applyAlignment="1" applyProtection="1">
      <alignment horizontal="center" vertical="center"/>
      <protection hidden="1"/>
    </xf>
    <xf numFmtId="0" fontId="55" fillId="0" borderId="0" xfId="0" applyFont="1" applyAlignment="1" applyProtection="1">
      <alignment vertical="center"/>
      <protection hidden="1"/>
    </xf>
    <xf numFmtId="0" fontId="6" fillId="0" borderId="0" xfId="0" applyFont="1" applyProtection="1">
      <protection hidden="1"/>
    </xf>
    <xf numFmtId="0" fontId="0" fillId="0" borderId="0" xfId="0" applyProtection="1">
      <protection hidden="1"/>
    </xf>
    <xf numFmtId="0" fontId="0" fillId="0" borderId="0" xfId="0" applyAlignment="1" applyProtection="1">
      <alignment horizontal="center" vertical="center"/>
      <protection hidden="1"/>
    </xf>
    <xf numFmtId="0" fontId="42" fillId="0" borderId="0" xfId="0" applyFont="1" applyAlignment="1" applyProtection="1">
      <alignment vertical="center"/>
      <protection hidden="1"/>
    </xf>
    <xf numFmtId="0" fontId="42" fillId="0" borderId="0" xfId="0" applyFont="1" applyAlignment="1" applyProtection="1">
      <alignment horizontal="center" vertical="center"/>
      <protection hidden="1"/>
    </xf>
    <xf numFmtId="169" fontId="42" fillId="0" borderId="0" xfId="27" applyNumberFormat="1" applyFont="1" applyBorder="1" applyAlignment="1" applyProtection="1">
      <alignment vertical="center"/>
      <protection hidden="1"/>
    </xf>
    <xf numFmtId="4" fontId="42" fillId="0" borderId="0" xfId="0" applyNumberFormat="1" applyFont="1" applyAlignment="1" applyProtection="1">
      <alignment vertical="center"/>
      <protection hidden="1"/>
    </xf>
    <xf numFmtId="0" fontId="45" fillId="0" borderId="0" xfId="0" applyFont="1" applyAlignment="1" applyProtection="1">
      <alignment vertical="center"/>
      <protection hidden="1"/>
    </xf>
    <xf numFmtId="0" fontId="24" fillId="0" borderId="0" xfId="0" applyFont="1" applyProtection="1">
      <protection hidden="1"/>
    </xf>
    <xf numFmtId="0" fontId="25" fillId="0" borderId="0" xfId="0" applyFont="1" applyProtection="1">
      <protection hidden="1"/>
    </xf>
    <xf numFmtId="0" fontId="25" fillId="0" borderId="0" xfId="0" applyFont="1" applyAlignment="1" applyProtection="1">
      <alignment horizontal="left"/>
      <protection hidden="1"/>
    </xf>
    <xf numFmtId="0" fontId="26" fillId="0" borderId="0" xfId="0" applyFont="1" applyAlignment="1" applyProtection="1">
      <alignment horizontal="center"/>
      <protection hidden="1"/>
    </xf>
    <xf numFmtId="0" fontId="27" fillId="0" borderId="0" xfId="0" applyFont="1" applyProtection="1">
      <protection hidden="1"/>
    </xf>
    <xf numFmtId="0" fontId="27" fillId="0" borderId="0" xfId="0" applyFont="1" applyAlignment="1" applyProtection="1">
      <alignment horizontal="left"/>
      <protection hidden="1"/>
    </xf>
    <xf numFmtId="0" fontId="28" fillId="0" borderId="0" xfId="0" applyFont="1" applyAlignment="1" applyProtection="1">
      <alignment horizontal="right" vertical="center"/>
      <protection hidden="1"/>
    </xf>
    <xf numFmtId="0" fontId="26" fillId="0" borderId="0" xfId="0" applyFont="1" applyProtection="1">
      <protection hidden="1"/>
    </xf>
    <xf numFmtId="0" fontId="27" fillId="0" borderId="0" xfId="0" applyFont="1" applyAlignment="1" applyProtection="1">
      <alignment horizontal="right" vertical="center"/>
      <protection hidden="1"/>
    </xf>
    <xf numFmtId="10" fontId="26" fillId="0" borderId="0" xfId="0" applyNumberFormat="1" applyFont="1" applyAlignment="1" applyProtection="1">
      <alignment horizontal="left" vertical="center"/>
      <protection hidden="1"/>
    </xf>
    <xf numFmtId="0" fontId="26" fillId="0" borderId="0" xfId="0" applyFont="1" applyAlignment="1" applyProtection="1">
      <alignment horizontal="center" wrapText="1"/>
      <protection hidden="1"/>
    </xf>
    <xf numFmtId="0" fontId="26" fillId="0" borderId="0" xfId="0" applyFont="1" applyAlignment="1" applyProtection="1">
      <alignment wrapText="1"/>
      <protection hidden="1"/>
    </xf>
    <xf numFmtId="0" fontId="31" fillId="0" borderId="0" xfId="17" applyFont="1" applyProtection="1">
      <protection hidden="1"/>
    </xf>
    <xf numFmtId="0" fontId="32" fillId="0" borderId="0" xfId="17" applyFont="1" applyProtection="1">
      <protection hidden="1"/>
    </xf>
    <xf numFmtId="0" fontId="33" fillId="0" borderId="0" xfId="17" applyFont="1" applyProtection="1">
      <protection hidden="1"/>
    </xf>
    <xf numFmtId="0" fontId="30" fillId="0" borderId="0" xfId="17" applyFont="1" applyAlignment="1" applyProtection="1">
      <alignment horizontal="center"/>
      <protection hidden="1"/>
    </xf>
    <xf numFmtId="0" fontId="30" fillId="0" borderId="0" xfId="17" applyFont="1" applyProtection="1">
      <protection hidden="1"/>
    </xf>
    <xf numFmtId="0" fontId="31" fillId="8" borderId="0" xfId="17" applyFont="1" applyFill="1" applyProtection="1">
      <protection hidden="1"/>
    </xf>
    <xf numFmtId="0" fontId="33" fillId="0" borderId="0" xfId="17" applyFont="1" applyAlignment="1" applyProtection="1">
      <alignment horizontal="center"/>
      <protection hidden="1"/>
    </xf>
    <xf numFmtId="0" fontId="31" fillId="0" borderId="0" xfId="17" applyFont="1" applyAlignment="1" applyProtection="1">
      <alignment horizontal="center"/>
      <protection hidden="1"/>
    </xf>
    <xf numFmtId="0" fontId="31" fillId="0" borderId="0" xfId="17" applyFont="1" applyAlignment="1" applyProtection="1">
      <alignment horizontal="right"/>
      <protection hidden="1"/>
    </xf>
    <xf numFmtId="0" fontId="31" fillId="0" borderId="2" xfId="17" applyFont="1" applyBorder="1" applyAlignment="1" applyProtection="1">
      <alignment horizontal="justify" vertical="top" wrapText="1"/>
      <protection hidden="1"/>
    </xf>
    <xf numFmtId="2" fontId="31" fillId="8" borderId="3" xfId="17" applyNumberFormat="1" applyFont="1" applyFill="1" applyBorder="1" applyAlignment="1" applyProtection="1">
      <alignment horizontal="center" vertical="top" wrapText="1"/>
      <protection hidden="1"/>
    </xf>
    <xf numFmtId="0" fontId="31" fillId="0" borderId="4" xfId="17" applyFont="1" applyBorder="1" applyAlignment="1" applyProtection="1">
      <alignment horizontal="center" vertical="top" wrapText="1"/>
      <protection hidden="1"/>
    </xf>
    <xf numFmtId="0" fontId="27" fillId="0" borderId="0" xfId="17" applyFont="1" applyAlignment="1" applyProtection="1">
      <alignment horizontal="center" wrapText="1"/>
      <protection hidden="1"/>
    </xf>
    <xf numFmtId="0" fontId="37" fillId="0" borderId="5" xfId="17" applyFont="1" applyBorder="1" applyAlignment="1" applyProtection="1">
      <alignment horizontal="justify" vertical="top" wrapText="1"/>
      <protection hidden="1"/>
    </xf>
    <xf numFmtId="2" fontId="31" fillId="0" borderId="5" xfId="17" applyNumberFormat="1" applyFont="1" applyBorder="1" applyAlignment="1" applyProtection="1">
      <alignment horizontal="center" vertical="top" wrapText="1"/>
      <protection hidden="1"/>
    </xf>
    <xf numFmtId="0" fontId="31" fillId="0" borderId="5" xfId="17" applyFont="1" applyBorder="1" applyAlignment="1" applyProtection="1">
      <alignment horizontal="center" vertical="top" wrapText="1"/>
      <protection hidden="1"/>
    </xf>
    <xf numFmtId="0" fontId="30" fillId="0" borderId="2" xfId="17" applyFont="1" applyBorder="1" applyAlignment="1" applyProtection="1">
      <alignment horizontal="justify"/>
      <protection hidden="1"/>
    </xf>
    <xf numFmtId="2" fontId="30" fillId="0" borderId="3" xfId="17" applyNumberFormat="1" applyFont="1" applyBorder="1" applyAlignment="1" applyProtection="1">
      <alignment horizontal="center"/>
      <protection hidden="1"/>
    </xf>
    <xf numFmtId="0" fontId="30" fillId="0" borderId="4" xfId="17" applyFont="1" applyBorder="1" applyAlignment="1" applyProtection="1">
      <alignment horizontal="center" vertical="top" wrapText="1"/>
      <protection hidden="1"/>
    </xf>
    <xf numFmtId="0" fontId="37" fillId="0" borderId="2" xfId="17" applyFont="1" applyBorder="1" applyAlignment="1" applyProtection="1">
      <alignment horizontal="left" vertical="top" wrapText="1" indent="2"/>
      <protection hidden="1"/>
    </xf>
    <xf numFmtId="0" fontId="32" fillId="0" borderId="0" xfId="17" applyFont="1" applyAlignment="1" applyProtection="1">
      <alignment horizontal="center"/>
      <protection hidden="1"/>
    </xf>
    <xf numFmtId="2" fontId="31" fillId="0" borderId="3" xfId="17" applyNumberFormat="1" applyFont="1" applyBorder="1" applyAlignment="1" applyProtection="1">
      <alignment horizontal="center" vertical="top" wrapText="1"/>
      <protection hidden="1"/>
    </xf>
    <xf numFmtId="2" fontId="31" fillId="0" borderId="4" xfId="17" applyNumberFormat="1" applyFont="1" applyBorder="1" applyAlignment="1" applyProtection="1">
      <alignment horizontal="center" vertical="top" wrapText="1"/>
      <protection hidden="1"/>
    </xf>
    <xf numFmtId="10" fontId="40" fillId="0" borderId="0" xfId="19" applyNumberFormat="1" applyFont="1" applyAlignment="1" applyProtection="1">
      <alignment horizontal="left" vertical="center" wrapText="1"/>
      <protection hidden="1"/>
    </xf>
    <xf numFmtId="10" fontId="41" fillId="0" borderId="0" xfId="19" applyNumberFormat="1" applyFont="1" applyProtection="1">
      <protection hidden="1"/>
    </xf>
    <xf numFmtId="165" fontId="41" fillId="0" borderId="0" xfId="19" applyNumberFormat="1" applyFont="1" applyAlignment="1" applyProtection="1">
      <alignment horizontal="center"/>
      <protection hidden="1"/>
    </xf>
    <xf numFmtId="0" fontId="42" fillId="0" borderId="0" xfId="17" applyFont="1" applyAlignment="1" applyProtection="1">
      <alignment horizontal="left"/>
      <protection hidden="1"/>
    </xf>
    <xf numFmtId="0" fontId="30" fillId="0" borderId="0" xfId="0" applyFont="1" applyAlignment="1" applyProtection="1">
      <alignment vertical="center"/>
      <protection hidden="1"/>
    </xf>
    <xf numFmtId="0" fontId="43" fillId="0" borderId="0" xfId="0" applyFont="1" applyAlignment="1" applyProtection="1">
      <alignment vertical="center"/>
      <protection hidden="1"/>
    </xf>
    <xf numFmtId="0" fontId="43" fillId="0" borderId="0" xfId="0" applyFont="1" applyProtection="1">
      <protection hidden="1"/>
    </xf>
    <xf numFmtId="0" fontId="21" fillId="0" borderId="0" xfId="0" applyFont="1" applyAlignment="1" applyProtection="1">
      <alignment vertical="center"/>
      <protection hidden="1"/>
    </xf>
    <xf numFmtId="0" fontId="21" fillId="13" borderId="0" xfId="0" applyFont="1" applyFill="1" applyAlignment="1" applyProtection="1">
      <alignment vertical="center"/>
      <protection hidden="1"/>
    </xf>
    <xf numFmtId="44" fontId="21" fillId="13" borderId="0" xfId="1" applyFont="1" applyFill="1" applyAlignment="1" applyProtection="1">
      <alignment horizontal="center" vertical="center"/>
      <protection hidden="1"/>
    </xf>
    <xf numFmtId="10" fontId="21" fillId="13" borderId="0" xfId="30" applyNumberFormat="1" applyFont="1" applyFill="1" applyAlignment="1" applyProtection="1">
      <alignment horizontal="center" vertical="center"/>
      <protection hidden="1"/>
    </xf>
    <xf numFmtId="0" fontId="55" fillId="13" borderId="0" xfId="0" applyFont="1" applyFill="1" applyAlignment="1" applyProtection="1">
      <alignment vertical="center"/>
      <protection hidden="1"/>
    </xf>
    <xf numFmtId="0" fontId="56" fillId="19" borderId="6" xfId="0" applyFont="1" applyFill="1" applyBorder="1" applyAlignment="1" applyProtection="1">
      <alignment horizontal="center" vertical="center" readingOrder="1"/>
      <protection hidden="1"/>
    </xf>
    <xf numFmtId="0" fontId="56" fillId="19" borderId="6" xfId="0" applyFont="1" applyFill="1" applyBorder="1" applyAlignment="1" applyProtection="1">
      <alignment horizontal="center" vertical="center" wrapText="1" readingOrder="1"/>
      <protection hidden="1"/>
    </xf>
    <xf numFmtId="43" fontId="56" fillId="19" borderId="6" xfId="27" applyFont="1" applyFill="1" applyBorder="1" applyAlignment="1" applyProtection="1">
      <alignment horizontal="center" vertical="center" readingOrder="1"/>
      <protection hidden="1"/>
    </xf>
    <xf numFmtId="43" fontId="56" fillId="19" borderId="6" xfId="1" applyNumberFormat="1" applyFont="1" applyFill="1" applyBorder="1" applyAlignment="1" applyProtection="1">
      <alignment horizontal="center" vertical="center" wrapText="1" readingOrder="1"/>
      <protection hidden="1"/>
    </xf>
    <xf numFmtId="0" fontId="55" fillId="13" borderId="0" xfId="0" applyFont="1" applyFill="1" applyAlignment="1" applyProtection="1">
      <alignment horizontal="center" vertical="center"/>
      <protection hidden="1"/>
    </xf>
    <xf numFmtId="4" fontId="56" fillId="19" borderId="7" xfId="0" applyNumberFormat="1" applyFont="1" applyFill="1" applyBorder="1" applyAlignment="1" applyProtection="1">
      <alignment horizontal="center" vertical="center" readingOrder="1"/>
      <protection hidden="1"/>
    </xf>
    <xf numFmtId="44" fontId="56" fillId="19" borderId="7" xfId="1" applyFont="1" applyFill="1" applyBorder="1" applyAlignment="1" applyProtection="1">
      <alignment horizontal="center" vertical="center" readingOrder="1"/>
      <protection hidden="1"/>
    </xf>
    <xf numFmtId="10" fontId="56" fillId="19" borderId="7" xfId="30" applyNumberFormat="1" applyFont="1" applyFill="1" applyBorder="1" applyAlignment="1" applyProtection="1">
      <alignment horizontal="center" vertical="center" readingOrder="1"/>
      <protection hidden="1"/>
    </xf>
    <xf numFmtId="43" fontId="21" fillId="0" borderId="0" xfId="0" applyNumberFormat="1" applyFont="1" applyAlignment="1" applyProtection="1">
      <alignment horizontal="left" vertical="center"/>
      <protection hidden="1"/>
    </xf>
    <xf numFmtId="4" fontId="21" fillId="13" borderId="0" xfId="0" applyNumberFormat="1" applyFont="1" applyFill="1" applyAlignment="1" applyProtection="1">
      <alignment horizontal="center" vertical="center" readingOrder="1"/>
      <protection hidden="1"/>
    </xf>
    <xf numFmtId="44" fontId="50" fillId="13" borderId="6" xfId="1" applyFont="1" applyFill="1" applyBorder="1" applyAlignment="1" applyProtection="1">
      <alignment horizontal="center" vertical="center" readingOrder="1"/>
      <protection hidden="1"/>
    </xf>
    <xf numFmtId="0" fontId="48" fillId="0" borderId="6" xfId="0" applyFont="1" applyBorder="1" applyAlignment="1" applyProtection="1">
      <alignment horizontal="center" vertical="center"/>
      <protection hidden="1"/>
    </xf>
    <xf numFmtId="44" fontId="48" fillId="13" borderId="6" xfId="0" applyNumberFormat="1" applyFont="1" applyFill="1" applyBorder="1" applyAlignment="1" applyProtection="1">
      <alignment horizontal="center" vertical="center" readingOrder="1"/>
      <protection hidden="1"/>
    </xf>
    <xf numFmtId="10" fontId="48" fillId="13" borderId="6" xfId="30" applyNumberFormat="1" applyFont="1" applyFill="1" applyBorder="1" applyAlignment="1" applyProtection="1">
      <alignment horizontal="center" vertical="center" readingOrder="1"/>
      <protection hidden="1"/>
    </xf>
    <xf numFmtId="44" fontId="48" fillId="0" borderId="6" xfId="0" applyNumberFormat="1" applyFont="1" applyBorder="1" applyAlignment="1" applyProtection="1">
      <alignment horizontal="center" vertical="center"/>
      <protection hidden="1"/>
    </xf>
    <xf numFmtId="44" fontId="48" fillId="0" borderId="6" xfId="1" applyFont="1" applyBorder="1" applyAlignment="1" applyProtection="1">
      <alignment horizontal="center" vertical="center"/>
      <protection hidden="1"/>
    </xf>
    <xf numFmtId="44" fontId="48" fillId="13" borderId="6" xfId="1" applyFont="1" applyFill="1" applyBorder="1" applyAlignment="1" applyProtection="1">
      <alignment horizontal="center" vertical="center" readingOrder="1"/>
      <protection hidden="1"/>
    </xf>
    <xf numFmtId="44" fontId="80" fillId="13" borderId="6" xfId="1" applyFont="1" applyFill="1" applyBorder="1" applyAlignment="1" applyProtection="1">
      <alignment horizontal="center" vertical="center" readingOrder="1"/>
      <protection hidden="1"/>
    </xf>
    <xf numFmtId="43" fontId="21" fillId="13" borderId="0" xfId="1" applyNumberFormat="1" applyFont="1" applyFill="1" applyAlignment="1" applyProtection="1">
      <alignment horizontal="left" vertical="center" readingOrder="1"/>
      <protection hidden="1"/>
    </xf>
    <xf numFmtId="0" fontId="56" fillId="13" borderId="0" xfId="0" applyFont="1" applyFill="1" applyAlignment="1" applyProtection="1">
      <alignment horizontal="center" vertical="center" readingOrder="1"/>
      <protection hidden="1"/>
    </xf>
    <xf numFmtId="44" fontId="48" fillId="0" borderId="0" xfId="1" applyFont="1" applyFill="1" applyBorder="1" applyAlignment="1" applyProtection="1">
      <alignment horizontal="center" vertical="center"/>
      <protection hidden="1"/>
    </xf>
    <xf numFmtId="10" fontId="55" fillId="0" borderId="0" xfId="30" applyNumberFormat="1" applyFont="1" applyFill="1" applyBorder="1" applyAlignment="1" applyProtection="1">
      <alignment horizontal="center" vertical="center"/>
      <protection hidden="1"/>
    </xf>
    <xf numFmtId="0" fontId="55" fillId="0" borderId="0" xfId="0" applyFont="1" applyAlignment="1" applyProtection="1">
      <alignment horizontal="center" vertical="center"/>
      <protection hidden="1"/>
    </xf>
    <xf numFmtId="44" fontId="55" fillId="0" borderId="0" xfId="1" applyFont="1" applyFill="1" applyBorder="1" applyAlignment="1" applyProtection="1">
      <alignment horizontal="center" vertical="center"/>
      <protection hidden="1"/>
    </xf>
    <xf numFmtId="0" fontId="3" fillId="0" borderId="0" xfId="0" applyFont="1" applyAlignment="1" applyProtection="1">
      <alignment horizontal="center" vertical="center" readingOrder="1"/>
      <protection hidden="1"/>
    </xf>
    <xf numFmtId="0" fontId="48" fillId="0" borderId="0" xfId="0" applyFont="1" applyAlignment="1" applyProtection="1">
      <alignment horizontal="center" vertical="center"/>
      <protection hidden="1"/>
    </xf>
    <xf numFmtId="0" fontId="48" fillId="0" borderId="0" xfId="0" applyFont="1" applyAlignment="1" applyProtection="1">
      <alignment horizontal="center" vertical="center" readingOrder="1"/>
      <protection hidden="1"/>
    </xf>
    <xf numFmtId="44" fontId="55" fillId="0" borderId="0" xfId="0" applyNumberFormat="1" applyFont="1" applyAlignment="1" applyProtection="1">
      <alignment horizontal="center" vertical="center"/>
      <protection hidden="1"/>
    </xf>
    <xf numFmtId="10" fontId="55" fillId="0" borderId="0" xfId="0" applyNumberFormat="1" applyFont="1" applyAlignment="1" applyProtection="1">
      <alignment horizontal="center" vertical="center"/>
      <protection hidden="1"/>
    </xf>
    <xf numFmtId="0" fontId="55" fillId="0" borderId="0" xfId="0" applyFont="1" applyAlignment="1" applyProtection="1">
      <alignment horizontal="center"/>
      <protection hidden="1"/>
    </xf>
    <xf numFmtId="0" fontId="3" fillId="0" borderId="0" xfId="0" applyFont="1" applyAlignment="1" applyProtection="1">
      <alignment horizontal="center"/>
      <protection hidden="1"/>
    </xf>
    <xf numFmtId="0" fontId="21" fillId="0" borderId="0" xfId="0" applyFont="1"/>
    <xf numFmtId="0" fontId="35" fillId="0" borderId="0" xfId="0" applyFont="1"/>
    <xf numFmtId="0" fontId="35" fillId="0" borderId="0" xfId="0" applyFont="1" applyAlignment="1">
      <alignment horizontal="right" indent="1"/>
    </xf>
    <xf numFmtId="0" fontId="21" fillId="0" borderId="0" xfId="0" applyFont="1" applyAlignment="1">
      <alignment horizontal="left" indent="1"/>
    </xf>
    <xf numFmtId="0" fontId="35" fillId="0" borderId="19" xfId="0" applyFont="1" applyBorder="1" applyAlignment="1">
      <alignment horizontal="right" indent="1"/>
    </xf>
    <xf numFmtId="0" fontId="35" fillId="0" borderId="19" xfId="0" applyFont="1" applyBorder="1" applyAlignment="1">
      <alignment horizontal="right" wrapText="1" indent="1"/>
    </xf>
    <xf numFmtId="43" fontId="21" fillId="15" borderId="6" xfId="1" applyNumberFormat="1" applyFont="1" applyFill="1" applyBorder="1" applyAlignment="1" applyProtection="1">
      <alignment horizontal="right" vertical="center" wrapText="1" readingOrder="1"/>
      <protection hidden="1"/>
    </xf>
    <xf numFmtId="0" fontId="21" fillId="0" borderId="6" xfId="0" applyFont="1" applyBorder="1" applyAlignment="1" applyProtection="1">
      <alignment vertical="center"/>
      <protection hidden="1"/>
    </xf>
    <xf numFmtId="0" fontId="21" fillId="13" borderId="6" xfId="0" applyFont="1" applyFill="1" applyBorder="1" applyAlignment="1" applyProtection="1">
      <alignment horizontal="left" vertical="center" wrapText="1" readingOrder="1"/>
      <protection hidden="1"/>
    </xf>
    <xf numFmtId="0" fontId="21" fillId="13" borderId="6" xfId="0" applyFont="1" applyFill="1" applyBorder="1" applyAlignment="1" applyProtection="1">
      <alignment horizontal="center" vertical="center" readingOrder="1"/>
      <protection hidden="1"/>
    </xf>
    <xf numFmtId="43" fontId="21" fillId="13" borderId="6" xfId="0" applyNumberFormat="1" applyFont="1" applyFill="1" applyBorder="1" applyAlignment="1" applyProtection="1">
      <alignment horizontal="center" vertical="center" readingOrder="1"/>
      <protection hidden="1"/>
    </xf>
    <xf numFmtId="44" fontId="21" fillId="13" borderId="6" xfId="0" applyNumberFormat="1" applyFont="1" applyFill="1" applyBorder="1" applyAlignment="1" applyProtection="1">
      <alignment horizontal="left" vertical="center" wrapText="1" readingOrder="1"/>
      <protection hidden="1"/>
    </xf>
    <xf numFmtId="9" fontId="21" fillId="0" borderId="6" xfId="30" applyFont="1" applyBorder="1" applyAlignment="1" applyProtection="1">
      <alignment horizontal="center" vertical="center"/>
      <protection hidden="1"/>
    </xf>
    <xf numFmtId="0" fontId="21" fillId="0" borderId="6" xfId="0" applyFont="1" applyBorder="1" applyAlignment="1" applyProtection="1">
      <alignment horizontal="center" vertical="center"/>
      <protection hidden="1"/>
    </xf>
    <xf numFmtId="43" fontId="21" fillId="13" borderId="6" xfId="27" applyFont="1" applyFill="1" applyBorder="1" applyAlignment="1" applyProtection="1">
      <alignment horizontal="center" vertical="center" readingOrder="1"/>
      <protection hidden="1"/>
    </xf>
    <xf numFmtId="0" fontId="49" fillId="13" borderId="6" xfId="0" applyFont="1" applyFill="1" applyBorder="1" applyAlignment="1" applyProtection="1">
      <alignment horizontal="right" vertical="center" readingOrder="1"/>
      <protection hidden="1"/>
    </xf>
    <xf numFmtId="0" fontId="83" fillId="0" borderId="0" xfId="0" applyFont="1"/>
    <xf numFmtId="0" fontId="84" fillId="0" borderId="0" xfId="0" applyFont="1"/>
    <xf numFmtId="0" fontId="42" fillId="22" borderId="0" xfId="0" applyFont="1" applyFill="1" applyAlignment="1" applyProtection="1">
      <alignment horizontal="left" vertical="center" wrapText="1"/>
      <protection hidden="1"/>
    </xf>
    <xf numFmtId="0" fontId="42" fillId="22" borderId="0" xfId="0" applyFont="1" applyFill="1" applyAlignment="1" applyProtection="1">
      <alignment horizontal="center" vertical="center" wrapText="1"/>
      <protection hidden="1"/>
    </xf>
    <xf numFmtId="44" fontId="48" fillId="13" borderId="0" xfId="1" applyFont="1" applyFill="1" applyBorder="1" applyAlignment="1" applyProtection="1">
      <alignment vertical="center"/>
      <protection hidden="1"/>
    </xf>
    <xf numFmtId="4" fontId="48" fillId="13" borderId="0" xfId="0" applyNumberFormat="1" applyFont="1" applyFill="1" applyAlignment="1" applyProtection="1">
      <alignment horizontal="center" vertical="center"/>
      <protection hidden="1"/>
    </xf>
    <xf numFmtId="44" fontId="48" fillId="13" borderId="0" xfId="1" applyFont="1" applyFill="1" applyBorder="1" applyAlignment="1" applyProtection="1">
      <alignment horizontal="center" vertical="center"/>
      <protection hidden="1"/>
    </xf>
    <xf numFmtId="10" fontId="48" fillId="13" borderId="0" xfId="30" applyNumberFormat="1" applyFont="1" applyFill="1" applyBorder="1" applyAlignment="1" applyProtection="1">
      <alignment horizontal="center" vertical="center"/>
      <protection hidden="1"/>
    </xf>
    <xf numFmtId="0" fontId="48" fillId="14" borderId="0" xfId="0" applyFont="1" applyFill="1" applyAlignment="1" applyProtection="1">
      <alignment vertical="center" readingOrder="1"/>
      <protection hidden="1"/>
    </xf>
    <xf numFmtId="0" fontId="50" fillId="14" borderId="0" xfId="0" applyFont="1" applyFill="1" applyAlignment="1" applyProtection="1">
      <alignment vertical="center" readingOrder="1"/>
      <protection hidden="1"/>
    </xf>
    <xf numFmtId="4" fontId="51" fillId="18" borderId="0" xfId="0" applyNumberFormat="1" applyFont="1" applyFill="1" applyAlignment="1" applyProtection="1">
      <alignment horizontal="center" vertical="center"/>
      <protection hidden="1"/>
    </xf>
    <xf numFmtId="169" fontId="51" fillId="18" borderId="0" xfId="27" applyNumberFormat="1" applyFont="1" applyFill="1" applyBorder="1" applyAlignment="1" applyProtection="1">
      <alignment horizontal="center" vertical="center"/>
      <protection hidden="1"/>
    </xf>
    <xf numFmtId="0" fontId="30" fillId="25" borderId="0" xfId="0" applyFont="1" applyFill="1" applyAlignment="1" applyProtection="1">
      <alignment horizontal="center" vertical="center"/>
      <protection hidden="1"/>
    </xf>
    <xf numFmtId="44" fontId="30" fillId="25" borderId="0" xfId="1" applyFont="1" applyFill="1" applyBorder="1" applyAlignment="1" applyProtection="1">
      <alignment vertical="center"/>
      <protection hidden="1"/>
    </xf>
    <xf numFmtId="0" fontId="46" fillId="72" borderId="0" xfId="0" applyFont="1" applyFill="1" applyAlignment="1" applyProtection="1">
      <alignment horizontal="center" vertical="center"/>
      <protection hidden="1"/>
    </xf>
    <xf numFmtId="169" fontId="46" fillId="72" borderId="0" xfId="27" applyNumberFormat="1" applyFont="1" applyFill="1" applyBorder="1" applyAlignment="1" applyProtection="1">
      <alignment horizontal="center" vertical="center"/>
      <protection hidden="1"/>
    </xf>
    <xf numFmtId="4" fontId="46" fillId="72" borderId="0" xfId="0" applyNumberFormat="1" applyFont="1" applyFill="1" applyAlignment="1" applyProtection="1">
      <alignment horizontal="center" vertical="center"/>
      <protection hidden="1"/>
    </xf>
    <xf numFmtId="44" fontId="42" fillId="22" borderId="0" xfId="1" applyFont="1" applyFill="1" applyBorder="1" applyAlignment="1" applyProtection="1">
      <alignment horizontal="center" vertical="center"/>
      <protection hidden="1"/>
    </xf>
    <xf numFmtId="0" fontId="46" fillId="17" borderId="0" xfId="0" applyFont="1" applyFill="1" applyAlignment="1" applyProtection="1">
      <alignment horizontal="right" vertical="center"/>
      <protection hidden="1"/>
    </xf>
    <xf numFmtId="44" fontId="46" fillId="17" borderId="0" xfId="1" applyFont="1" applyFill="1" applyBorder="1" applyAlignment="1" applyProtection="1">
      <alignment horizontal="center" vertical="center"/>
      <protection hidden="1"/>
    </xf>
    <xf numFmtId="44" fontId="42" fillId="22" borderId="0" xfId="1" applyFont="1" applyFill="1" applyBorder="1" applyAlignment="1" applyProtection="1">
      <alignment horizontal="center" vertical="center" wrapText="1"/>
      <protection hidden="1"/>
    </xf>
    <xf numFmtId="167" fontId="85" fillId="16" borderId="0" xfId="0" quotePrefix="1" applyNumberFormat="1" applyFont="1" applyFill="1" applyAlignment="1">
      <alignment horizontal="center" vertical="center"/>
    </xf>
    <xf numFmtId="164" fontId="85" fillId="23" borderId="0" xfId="0" applyNumberFormat="1" applyFont="1" applyFill="1" applyAlignment="1">
      <alignment horizontal="center" vertical="center"/>
    </xf>
    <xf numFmtId="49" fontId="85" fillId="23" borderId="0" xfId="0" applyNumberFormat="1" applyFont="1" applyFill="1" applyAlignment="1">
      <alignment horizontal="center" vertical="center"/>
    </xf>
    <xf numFmtId="44" fontId="85" fillId="23" borderId="0" xfId="1" applyFont="1" applyFill="1" applyBorder="1" applyAlignment="1">
      <alignment horizontal="center" vertical="center"/>
    </xf>
    <xf numFmtId="49" fontId="47" fillId="0" borderId="0" xfId="0" applyNumberFormat="1" applyFont="1" applyAlignment="1">
      <alignment horizontal="left" vertical="center"/>
    </xf>
    <xf numFmtId="49" fontId="47" fillId="0" borderId="0" xfId="0" applyNumberFormat="1" applyFont="1" applyAlignment="1">
      <alignment horizontal="center" vertical="center"/>
    </xf>
    <xf numFmtId="44" fontId="47" fillId="0" borderId="0" xfId="1" applyFont="1" applyFill="1" applyAlignment="1">
      <alignment horizontal="center" vertical="center"/>
    </xf>
    <xf numFmtId="0" fontId="85" fillId="16" borderId="0" xfId="0" applyFont="1" applyFill="1" applyAlignment="1">
      <alignment horizontal="center" vertical="center"/>
    </xf>
    <xf numFmtId="17" fontId="85" fillId="16" borderId="0" xfId="0" quotePrefix="1" applyNumberFormat="1" applyFont="1" applyFill="1" applyAlignment="1">
      <alignment horizontal="center" vertical="center"/>
    </xf>
    <xf numFmtId="164" fontId="85" fillId="23" borderId="0" xfId="0" applyNumberFormat="1" applyFont="1" applyFill="1" applyAlignment="1">
      <alignment horizontal="center" vertical="center" wrapText="1"/>
    </xf>
    <xf numFmtId="0" fontId="47" fillId="0" borderId="0" xfId="0" applyFont="1" applyAlignment="1">
      <alignment horizontal="center"/>
    </xf>
    <xf numFmtId="0" fontId="47" fillId="0" borderId="0" xfId="0" applyFont="1" applyAlignment="1">
      <alignment horizontal="left"/>
    </xf>
    <xf numFmtId="44" fontId="47" fillId="0" borderId="0" xfId="1" applyFont="1" applyBorder="1" applyAlignment="1">
      <alignment horizontal="center"/>
    </xf>
    <xf numFmtId="44" fontId="47" fillId="0" borderId="0" xfId="1" applyFont="1" applyAlignment="1">
      <alignment horizontal="center"/>
    </xf>
    <xf numFmtId="44" fontId="47" fillId="0" borderId="0" xfId="1" applyFont="1" applyFill="1" applyBorder="1" applyAlignment="1">
      <alignment horizontal="center" vertical="top"/>
    </xf>
    <xf numFmtId="44" fontId="47" fillId="0" borderId="0" xfId="0" applyNumberFormat="1" applyFont="1" applyAlignment="1">
      <alignment horizontal="center"/>
    </xf>
    <xf numFmtId="49" fontId="83" fillId="16" borderId="0" xfId="0" applyNumberFormat="1" applyFont="1" applyFill="1" applyAlignment="1">
      <alignment horizontal="center" vertical="center"/>
    </xf>
    <xf numFmtId="49" fontId="84" fillId="0" borderId="0" xfId="0" applyNumberFormat="1" applyFont="1" applyAlignment="1">
      <alignment horizontal="left" vertical="center"/>
    </xf>
    <xf numFmtId="49" fontId="84" fillId="0" borderId="0" xfId="0" applyNumberFormat="1" applyFont="1" applyAlignment="1">
      <alignment vertical="center"/>
    </xf>
    <xf numFmtId="49" fontId="84" fillId="0" borderId="0" xfId="0" applyNumberFormat="1" applyFont="1" applyAlignment="1">
      <alignment horizontal="center" vertical="center"/>
    </xf>
    <xf numFmtId="44" fontId="84" fillId="0" borderId="0" xfId="1" applyFont="1" applyFill="1" applyBorder="1" applyAlignment="1">
      <alignment horizontal="center" vertical="center"/>
    </xf>
    <xf numFmtId="49" fontId="83" fillId="0" borderId="0" xfId="0" applyNumberFormat="1" applyFont="1" applyAlignment="1">
      <alignment horizontal="left" vertical="center"/>
    </xf>
    <xf numFmtId="49" fontId="83" fillId="0" borderId="0" xfId="0" applyNumberFormat="1" applyFont="1" applyAlignment="1">
      <alignment horizontal="center" vertical="center"/>
    </xf>
    <xf numFmtId="0" fontId="84" fillId="0" borderId="0" xfId="0" applyFont="1" applyAlignment="1">
      <alignment horizontal="center" vertical="center"/>
    </xf>
    <xf numFmtId="0" fontId="84" fillId="0" borderId="0" xfId="0" applyFont="1" applyAlignment="1">
      <alignment vertical="center"/>
    </xf>
    <xf numFmtId="0" fontId="84" fillId="0" borderId="0" xfId="0" applyFont="1" applyAlignment="1">
      <alignment horizontal="center"/>
    </xf>
    <xf numFmtId="0" fontId="83" fillId="0" borderId="0" xfId="0" applyFont="1" applyAlignment="1">
      <alignment horizontal="center"/>
    </xf>
    <xf numFmtId="0" fontId="21" fillId="0" borderId="0" xfId="0" applyFont="1" applyAlignment="1">
      <alignment horizontal="center"/>
    </xf>
    <xf numFmtId="0" fontId="35" fillId="23" borderId="19" xfId="0" applyFont="1" applyFill="1" applyBorder="1" applyAlignment="1">
      <alignment horizontal="center"/>
    </xf>
    <xf numFmtId="0" fontId="21" fillId="74" borderId="19" xfId="0" applyFont="1" applyFill="1" applyBorder="1" applyAlignment="1">
      <alignment horizontal="center"/>
    </xf>
    <xf numFmtId="0" fontId="30" fillId="75" borderId="0" xfId="0" applyFont="1" applyFill="1" applyAlignment="1" applyProtection="1">
      <alignment horizontal="center" vertical="center" wrapText="1"/>
      <protection hidden="1"/>
    </xf>
    <xf numFmtId="0" fontId="42" fillId="14" borderId="0" xfId="0" applyFont="1" applyFill="1" applyAlignment="1" applyProtection="1">
      <alignment horizontal="center" vertical="center" readingOrder="1"/>
      <protection hidden="1"/>
    </xf>
    <xf numFmtId="169" fontId="42" fillId="14" borderId="0" xfId="27" applyNumberFormat="1" applyFont="1" applyFill="1" applyBorder="1" applyAlignment="1" applyProtection="1">
      <alignment horizontal="center" vertical="center" readingOrder="1"/>
      <protection hidden="1"/>
    </xf>
    <xf numFmtId="0" fontId="21" fillId="0" borderId="6" xfId="0" applyFont="1" applyBorder="1" applyAlignment="1" applyProtection="1">
      <alignment horizontal="center" vertical="center" readingOrder="1"/>
      <protection hidden="1"/>
    </xf>
    <xf numFmtId="0" fontId="21" fillId="0" borderId="6" xfId="0" applyFont="1" applyBorder="1" applyAlignment="1" applyProtection="1">
      <alignment horizontal="left" vertical="center" wrapText="1" readingOrder="1"/>
      <protection hidden="1"/>
    </xf>
    <xf numFmtId="0" fontId="21" fillId="0" borderId="6" xfId="0" applyFont="1" applyBorder="1" applyAlignment="1" applyProtection="1">
      <alignment horizontal="center" vertical="center" wrapText="1" readingOrder="1"/>
      <protection hidden="1"/>
    </xf>
    <xf numFmtId="43" fontId="21" fillId="0" borderId="6" xfId="27" applyFont="1" applyFill="1" applyBorder="1" applyAlignment="1" applyProtection="1">
      <alignment horizontal="center" vertical="center" readingOrder="1"/>
      <protection hidden="1"/>
    </xf>
    <xf numFmtId="43" fontId="21" fillId="0" borderId="6" xfId="1" applyNumberFormat="1" applyFont="1" applyFill="1" applyBorder="1" applyAlignment="1" applyProtection="1">
      <alignment horizontal="right" vertical="center" wrapText="1" readingOrder="1"/>
      <protection hidden="1"/>
    </xf>
    <xf numFmtId="0" fontId="21" fillId="0" borderId="0" xfId="0" applyFont="1" applyAlignment="1" applyProtection="1">
      <alignment horizontal="center" vertical="center"/>
      <protection hidden="1"/>
    </xf>
    <xf numFmtId="4" fontId="21" fillId="0" borderId="7" xfId="27" applyNumberFormat="1" applyFont="1" applyFill="1" applyBorder="1" applyAlignment="1" applyProtection="1">
      <alignment horizontal="center" vertical="center" readingOrder="1"/>
      <protection hidden="1"/>
    </xf>
    <xf numFmtId="44" fontId="21" fillId="0" borderId="7" xfId="1" applyFont="1" applyFill="1" applyBorder="1" applyAlignment="1" applyProtection="1">
      <alignment horizontal="center" vertical="center" readingOrder="1"/>
      <protection hidden="1"/>
    </xf>
    <xf numFmtId="10" fontId="21" fillId="0" borderId="6" xfId="30" applyNumberFormat="1" applyFont="1" applyFill="1" applyBorder="1" applyAlignment="1" applyProtection="1">
      <alignment horizontal="center" vertical="center" readingOrder="1"/>
      <protection hidden="1"/>
    </xf>
    <xf numFmtId="44" fontId="85" fillId="23" borderId="0" xfId="0" applyNumberFormat="1" applyFont="1" applyFill="1" applyAlignment="1">
      <alignment horizontal="center" vertical="center" wrapText="1"/>
    </xf>
    <xf numFmtId="44" fontId="84" fillId="0" borderId="0" xfId="1" applyFont="1" applyBorder="1" applyAlignment="1">
      <alignment horizontal="center" vertical="center"/>
    </xf>
    <xf numFmtId="44" fontId="84" fillId="0" borderId="0" xfId="1" applyFont="1" applyBorder="1" applyAlignment="1">
      <alignment horizontal="center"/>
    </xf>
    <xf numFmtId="0" fontId="48" fillId="22" borderId="6" xfId="0" applyFont="1" applyFill="1" applyBorder="1" applyAlignment="1" applyProtection="1">
      <alignment vertical="center" readingOrder="1"/>
      <protection hidden="1"/>
    </xf>
    <xf numFmtId="0" fontId="56" fillId="0" borderId="6" xfId="0" applyFont="1" applyBorder="1" applyAlignment="1" applyProtection="1">
      <alignment horizontal="right" vertical="center" readingOrder="1"/>
      <protection hidden="1"/>
    </xf>
    <xf numFmtId="4" fontId="56" fillId="0" borderId="6" xfId="0" applyNumberFormat="1" applyFont="1" applyBorder="1" applyAlignment="1" applyProtection="1">
      <alignment horizontal="right" vertical="center" wrapText="1" readingOrder="1"/>
      <protection hidden="1"/>
    </xf>
    <xf numFmtId="10" fontId="55" fillId="0" borderId="6" xfId="0" applyNumberFormat="1" applyFont="1" applyBorder="1" applyAlignment="1" applyProtection="1">
      <alignment horizontal="center" vertical="center" wrapText="1" readingOrder="1"/>
      <protection hidden="1"/>
    </xf>
    <xf numFmtId="4" fontId="56" fillId="0" borderId="6" xfId="0" applyNumberFormat="1" applyFont="1" applyBorder="1" applyAlignment="1" applyProtection="1">
      <alignment horizontal="right" vertical="center" readingOrder="1"/>
      <protection hidden="1"/>
    </xf>
    <xf numFmtId="17" fontId="55" fillId="0" borderId="6" xfId="0" applyNumberFormat="1" applyFont="1" applyBorder="1" applyAlignment="1" applyProtection="1">
      <alignment horizontal="center" vertical="center" wrapText="1" readingOrder="1"/>
      <protection hidden="1"/>
    </xf>
    <xf numFmtId="0" fontId="50" fillId="19" borderId="6" xfId="0" applyFont="1" applyFill="1" applyBorder="1" applyAlignment="1" applyProtection="1">
      <alignment horizontal="center" vertical="center" readingOrder="1"/>
      <protection hidden="1"/>
    </xf>
    <xf numFmtId="0" fontId="50" fillId="23" borderId="6" xfId="0" applyFont="1" applyFill="1" applyBorder="1" applyAlignment="1" applyProtection="1">
      <alignment horizontal="center" vertical="center"/>
      <protection hidden="1"/>
    </xf>
    <xf numFmtId="9" fontId="48" fillId="0" borderId="6" xfId="30" applyFont="1" applyBorder="1" applyAlignment="1" applyProtection="1">
      <alignment horizontal="center" vertical="center"/>
      <protection hidden="1"/>
    </xf>
    <xf numFmtId="43" fontId="48" fillId="0" borderId="6" xfId="1" applyNumberFormat="1" applyFont="1" applyBorder="1" applyAlignment="1" applyProtection="1">
      <alignment horizontal="center" vertical="center"/>
      <protection hidden="1"/>
    </xf>
    <xf numFmtId="17" fontId="83" fillId="16" borderId="0" xfId="0" quotePrefix="1" applyNumberFormat="1" applyFont="1" applyFill="1" applyAlignment="1">
      <alignment horizontal="center" vertical="center"/>
    </xf>
    <xf numFmtId="0" fontId="31" fillId="79" borderId="0" xfId="17" applyFont="1" applyFill="1" applyProtection="1">
      <protection hidden="1"/>
    </xf>
    <xf numFmtId="0" fontId="31" fillId="79" borderId="0" xfId="17" applyFont="1" applyFill="1" applyAlignment="1" applyProtection="1">
      <alignment horizontal="center"/>
      <protection hidden="1"/>
    </xf>
    <xf numFmtId="0" fontId="31" fillId="79" borderId="0" xfId="17" applyFont="1" applyFill="1" applyAlignment="1" applyProtection="1">
      <alignment horizontal="right"/>
      <protection hidden="1"/>
    </xf>
    <xf numFmtId="0" fontId="44" fillId="80" borderId="0" xfId="0" applyFont="1" applyFill="1" applyAlignment="1" applyProtection="1">
      <alignment horizontal="center" vertical="center"/>
      <protection hidden="1"/>
    </xf>
    <xf numFmtId="0" fontId="43" fillId="80" borderId="0" xfId="0" applyFont="1" applyFill="1" applyAlignment="1" applyProtection="1">
      <alignment horizontal="center" vertical="center"/>
      <protection hidden="1"/>
    </xf>
    <xf numFmtId="0" fontId="103" fillId="0" borderId="0" xfId="0" applyFont="1" applyAlignment="1">
      <alignment horizontal="left"/>
    </xf>
    <xf numFmtId="0" fontId="49" fillId="13" borderId="19" xfId="0" applyFont="1" applyFill="1" applyBorder="1" applyAlignment="1" applyProtection="1">
      <alignment horizontal="right" vertical="center" readingOrder="1"/>
      <protection hidden="1"/>
    </xf>
    <xf numFmtId="0" fontId="54" fillId="21" borderId="19" xfId="0" applyFont="1" applyFill="1" applyBorder="1" applyAlignment="1" applyProtection="1">
      <alignment horizontal="center" vertical="center"/>
      <protection hidden="1"/>
    </xf>
    <xf numFmtId="0" fontId="52" fillId="15" borderId="19" xfId="0" applyFont="1" applyFill="1" applyBorder="1" applyAlignment="1" applyProtection="1">
      <alignment horizontal="center" vertical="center"/>
      <protection hidden="1"/>
    </xf>
    <xf numFmtId="43" fontId="54" fillId="15" borderId="19" xfId="27" applyFont="1" applyFill="1" applyBorder="1" applyAlignment="1" applyProtection="1">
      <alignment horizontal="center" vertical="center"/>
      <protection hidden="1"/>
    </xf>
    <xf numFmtId="0" fontId="54" fillId="20" borderId="19" xfId="0" applyFont="1" applyFill="1" applyBorder="1" applyAlignment="1" applyProtection="1">
      <alignment horizontal="center" vertical="center"/>
      <protection hidden="1"/>
    </xf>
    <xf numFmtId="0" fontId="54" fillId="20" borderId="19" xfId="0" applyFont="1" applyFill="1" applyBorder="1" applyAlignment="1" applyProtection="1">
      <alignment horizontal="center" vertical="center" wrapText="1"/>
      <protection hidden="1"/>
    </xf>
    <xf numFmtId="43" fontId="54" fillId="20" borderId="19" xfId="27" applyFont="1" applyFill="1" applyBorder="1" applyAlignment="1" applyProtection="1">
      <alignment horizontal="center" vertical="center"/>
      <protection hidden="1"/>
    </xf>
    <xf numFmtId="43" fontId="52" fillId="0" borderId="19" xfId="27" applyFont="1" applyFill="1" applyBorder="1" applyAlignment="1" applyProtection="1">
      <alignment horizontal="center" vertical="center"/>
      <protection hidden="1"/>
    </xf>
    <xf numFmtId="43" fontId="52" fillId="79" borderId="19" xfId="27" applyFont="1" applyFill="1" applyBorder="1" applyAlignment="1" applyProtection="1">
      <alignment vertical="center"/>
      <protection hidden="1"/>
    </xf>
    <xf numFmtId="0" fontId="45" fillId="79" borderId="0" xfId="0" applyFont="1" applyFill="1" applyAlignment="1" applyProtection="1">
      <alignment vertical="center"/>
      <protection hidden="1"/>
    </xf>
    <xf numFmtId="0" fontId="52" fillId="79" borderId="19" xfId="0" applyFont="1" applyFill="1" applyBorder="1" applyAlignment="1" applyProtection="1">
      <alignment horizontal="left" vertical="center" wrapText="1"/>
      <protection hidden="1"/>
    </xf>
    <xf numFmtId="0" fontId="54" fillId="79" borderId="19" xfId="0" applyFont="1" applyFill="1" applyBorder="1" applyAlignment="1" applyProtection="1">
      <alignment horizontal="center" vertical="center"/>
      <protection hidden="1"/>
    </xf>
    <xf numFmtId="0" fontId="54" fillId="79" borderId="19" xfId="0" applyFont="1" applyFill="1" applyBorder="1" applyAlignment="1" applyProtection="1">
      <alignment horizontal="center" vertical="center" wrapText="1"/>
      <protection hidden="1"/>
    </xf>
    <xf numFmtId="43" fontId="54" fillId="79" borderId="19" xfId="27" applyFont="1" applyFill="1" applyBorder="1" applyAlignment="1" applyProtection="1">
      <alignment horizontal="center" vertical="center"/>
      <protection hidden="1"/>
    </xf>
    <xf numFmtId="0" fontId="45" fillId="0" borderId="19" xfId="0" applyFont="1" applyBorder="1" applyAlignment="1" applyProtection="1">
      <alignment horizontal="left" vertical="center"/>
      <protection hidden="1"/>
    </xf>
    <xf numFmtId="0" fontId="45" fillId="0" borderId="19" xfId="0" applyFont="1" applyBorder="1" applyAlignment="1" applyProtection="1">
      <alignment vertical="center"/>
      <protection hidden="1"/>
    </xf>
    <xf numFmtId="43" fontId="52" fillId="79" borderId="19" xfId="27" applyFont="1" applyFill="1" applyBorder="1" applyAlignment="1" applyProtection="1">
      <alignment horizontal="center" vertical="center"/>
      <protection hidden="1"/>
    </xf>
    <xf numFmtId="2" fontId="54" fillId="79" borderId="19" xfId="0" applyNumberFormat="1" applyFont="1" applyFill="1" applyBorder="1" applyAlignment="1" applyProtection="1">
      <alignment horizontal="center" vertical="center" wrapText="1"/>
      <protection hidden="1"/>
    </xf>
    <xf numFmtId="2" fontId="54" fillId="79" borderId="19" xfId="0" applyNumberFormat="1" applyFont="1" applyFill="1" applyBorder="1" applyAlignment="1" applyProtection="1">
      <alignment horizontal="center" vertical="center"/>
      <protection hidden="1"/>
    </xf>
    <xf numFmtId="0" fontId="101" fillId="112" borderId="2" xfId="0" applyFont="1" applyFill="1" applyBorder="1" applyAlignment="1">
      <alignment horizontal="left" wrapText="1"/>
    </xf>
    <xf numFmtId="0" fontId="101" fillId="112" borderId="2" xfId="0" applyFont="1" applyFill="1" applyBorder="1" applyAlignment="1">
      <alignment horizontal="center" wrapText="1"/>
    </xf>
    <xf numFmtId="0" fontId="101" fillId="0" borderId="2" xfId="0" applyFont="1" applyBorder="1" applyAlignment="1">
      <alignment vertical="top" wrapText="1"/>
    </xf>
    <xf numFmtId="0" fontId="0" fillId="0" borderId="2" xfId="0" applyBorder="1" applyAlignment="1">
      <alignment vertical="top" wrapText="1"/>
    </xf>
    <xf numFmtId="0" fontId="0" fillId="0" borderId="2" xfId="0" applyBorder="1" applyAlignment="1">
      <alignment horizontal="center" vertical="top" wrapText="1"/>
    </xf>
    <xf numFmtId="0" fontId="0" fillId="0" borderId="2" xfId="0" applyBorder="1" applyAlignment="1">
      <alignment horizontal="right" vertical="top" wrapText="1"/>
    </xf>
    <xf numFmtId="0" fontId="0" fillId="0" borderId="40" xfId="0" applyBorder="1"/>
    <xf numFmtId="0" fontId="0" fillId="0" borderId="41" xfId="0" applyBorder="1"/>
    <xf numFmtId="4" fontId="0" fillId="0" borderId="2" xfId="0" applyNumberFormat="1" applyBorder="1" applyAlignment="1">
      <alignment horizontal="right" vertical="top" wrapText="1"/>
    </xf>
    <xf numFmtId="0" fontId="101" fillId="0" borderId="2" xfId="0" applyFont="1" applyBorder="1" applyAlignment="1">
      <alignment horizontal="left" vertical="top" wrapText="1"/>
    </xf>
    <xf numFmtId="0" fontId="0" fillId="0" borderId="2" xfId="0" applyBorder="1" applyAlignment="1">
      <alignment horizontal="left" vertical="top" wrapText="1"/>
    </xf>
    <xf numFmtId="0" fontId="51" fillId="18" borderId="0" xfId="0" applyFont="1" applyFill="1" applyAlignment="1" applyProtection="1">
      <alignment horizontal="center" vertical="center"/>
      <protection hidden="1"/>
    </xf>
    <xf numFmtId="0" fontId="42" fillId="22" borderId="0" xfId="0" applyFont="1" applyFill="1" applyAlignment="1" applyProtection="1">
      <alignment horizontal="center" vertical="center" readingOrder="1"/>
      <protection hidden="1"/>
    </xf>
    <xf numFmtId="169" fontId="42" fillId="22" borderId="0" xfId="27" applyNumberFormat="1" applyFont="1" applyFill="1" applyBorder="1" applyAlignment="1" applyProtection="1">
      <alignment horizontal="center" vertical="center" readingOrder="1"/>
      <protection hidden="1"/>
    </xf>
    <xf numFmtId="0" fontId="48" fillId="22" borderId="18" xfId="0" applyFont="1" applyFill="1" applyBorder="1" applyAlignment="1" applyProtection="1">
      <alignment vertical="center" readingOrder="1"/>
      <protection hidden="1"/>
    </xf>
    <xf numFmtId="0" fontId="51" fillId="18" borderId="19" xfId="0" applyFont="1" applyFill="1" applyBorder="1" applyAlignment="1" applyProtection="1">
      <alignment horizontal="center" vertical="center"/>
      <protection hidden="1"/>
    </xf>
    <xf numFmtId="4" fontId="51" fillId="18" borderId="19" xfId="0" applyNumberFormat="1" applyFont="1" applyFill="1" applyBorder="1" applyAlignment="1" applyProtection="1">
      <alignment horizontal="center" vertical="center"/>
      <protection hidden="1"/>
    </xf>
    <xf numFmtId="0" fontId="43" fillId="25" borderId="19" xfId="0" applyFont="1" applyFill="1" applyBorder="1" applyAlignment="1" applyProtection="1">
      <alignment horizontal="center" vertical="center"/>
      <protection hidden="1"/>
    </xf>
    <xf numFmtId="4" fontId="43" fillId="75" borderId="19" xfId="0" applyNumberFormat="1" applyFont="1" applyFill="1" applyBorder="1" applyAlignment="1" applyProtection="1">
      <alignment horizontal="center" vertical="center"/>
      <protection hidden="1"/>
    </xf>
    <xf numFmtId="44" fontId="44" fillId="25" borderId="19" xfId="1" applyFont="1" applyFill="1" applyBorder="1" applyAlignment="1" applyProtection="1">
      <alignment vertical="center"/>
      <protection hidden="1"/>
    </xf>
    <xf numFmtId="0" fontId="43" fillId="0" borderId="19" xfId="0" applyFont="1" applyBorder="1" applyProtection="1">
      <protection hidden="1"/>
    </xf>
    <xf numFmtId="0" fontId="43" fillId="0" borderId="19" xfId="0" applyFont="1" applyBorder="1" applyAlignment="1" applyProtection="1">
      <alignment horizontal="center"/>
      <protection hidden="1"/>
    </xf>
    <xf numFmtId="0" fontId="46" fillId="17" borderId="19" xfId="0" applyFont="1" applyFill="1" applyBorder="1" applyAlignment="1" applyProtection="1">
      <alignment horizontal="center" vertical="center"/>
      <protection hidden="1"/>
    </xf>
    <xf numFmtId="17" fontId="46" fillId="71" borderId="19" xfId="0" applyNumberFormat="1" applyFont="1" applyFill="1" applyBorder="1" applyAlignment="1" applyProtection="1">
      <alignment horizontal="center" vertical="center"/>
      <protection hidden="1"/>
    </xf>
    <xf numFmtId="0" fontId="43" fillId="14" borderId="19" xfId="0" applyFont="1" applyFill="1" applyBorder="1" applyAlignment="1" applyProtection="1">
      <alignment horizontal="center" vertical="center"/>
      <protection hidden="1"/>
    </xf>
    <xf numFmtId="0" fontId="43" fillId="14" borderId="19" xfId="0" applyFont="1" applyFill="1" applyBorder="1" applyAlignment="1" applyProtection="1">
      <alignment vertical="center" wrapText="1"/>
      <protection hidden="1"/>
    </xf>
    <xf numFmtId="0" fontId="43" fillId="14" borderId="19" xfId="0" applyFont="1" applyFill="1" applyBorder="1" applyAlignment="1" applyProtection="1">
      <alignment horizontal="center" vertical="center" wrapText="1"/>
      <protection hidden="1"/>
    </xf>
    <xf numFmtId="44" fontId="43" fillId="22" borderId="19" xfId="1" applyFont="1" applyFill="1" applyBorder="1" applyAlignment="1" applyProtection="1">
      <alignment horizontal="center" vertical="center"/>
      <protection hidden="1"/>
    </xf>
    <xf numFmtId="44" fontId="43" fillId="14" borderId="19" xfId="1" applyFont="1" applyFill="1" applyBorder="1" applyAlignment="1" applyProtection="1">
      <alignment horizontal="center" vertical="center"/>
      <protection hidden="1"/>
    </xf>
    <xf numFmtId="0" fontId="55" fillId="20" borderId="19" xfId="0" applyFont="1" applyFill="1" applyBorder="1" applyAlignment="1" applyProtection="1">
      <alignment horizontal="left" vertical="center"/>
      <protection hidden="1"/>
    </xf>
    <xf numFmtId="0" fontId="55" fillId="20" borderId="19" xfId="0" applyFont="1" applyFill="1" applyBorder="1" applyAlignment="1" applyProtection="1">
      <alignment horizontal="center" vertical="center" wrapText="1"/>
      <protection hidden="1"/>
    </xf>
    <xf numFmtId="0" fontId="44" fillId="70" borderId="19" xfId="0" applyFont="1" applyFill="1" applyBorder="1" applyAlignment="1" applyProtection="1">
      <alignment vertical="center"/>
      <protection hidden="1"/>
    </xf>
    <xf numFmtId="44" fontId="43" fillId="70" borderId="19" xfId="1" applyFont="1" applyFill="1" applyBorder="1" applyAlignment="1" applyProtection="1">
      <alignment vertical="center"/>
      <protection hidden="1"/>
    </xf>
    <xf numFmtId="176" fontId="55" fillId="0" borderId="0" xfId="0" applyNumberFormat="1" applyFont="1" applyAlignment="1" applyProtection="1">
      <alignment horizontal="center" vertical="center"/>
      <protection hidden="1"/>
    </xf>
    <xf numFmtId="0" fontId="56" fillId="23" borderId="19" xfId="0" applyFont="1" applyFill="1" applyBorder="1" applyAlignment="1" applyProtection="1">
      <alignment horizontal="center" vertical="center"/>
      <protection hidden="1"/>
    </xf>
    <xf numFmtId="170" fontId="56" fillId="23" borderId="19" xfId="0" applyNumberFormat="1" applyFont="1" applyFill="1" applyBorder="1" applyAlignment="1" applyProtection="1">
      <alignment horizontal="center" vertical="center"/>
      <protection hidden="1"/>
    </xf>
    <xf numFmtId="43" fontId="43" fillId="24" borderId="19" xfId="1" applyNumberFormat="1" applyFont="1" applyFill="1" applyBorder="1" applyAlignment="1" applyProtection="1">
      <alignment horizontal="center" vertical="center"/>
      <protection hidden="1"/>
    </xf>
    <xf numFmtId="43" fontId="43" fillId="24" borderId="19" xfId="1" applyNumberFormat="1" applyFont="1" applyFill="1" applyBorder="1" applyAlignment="1" applyProtection="1">
      <alignment horizontal="justify" vertical="center"/>
      <protection hidden="1"/>
    </xf>
    <xf numFmtId="10" fontId="43" fillId="24" borderId="19" xfId="1" applyNumberFormat="1" applyFont="1" applyFill="1" applyBorder="1" applyAlignment="1" applyProtection="1">
      <alignment horizontal="center" vertical="center"/>
      <protection hidden="1"/>
    </xf>
    <xf numFmtId="10" fontId="56" fillId="14" borderId="19" xfId="30" applyNumberFormat="1" applyFont="1" applyFill="1" applyBorder="1" applyAlignment="1" applyProtection="1">
      <alignment horizontal="center" vertical="center" readingOrder="1"/>
      <protection hidden="1"/>
    </xf>
    <xf numFmtId="43" fontId="55" fillId="0" borderId="19" xfId="1" applyNumberFormat="1" applyFont="1" applyFill="1" applyBorder="1" applyAlignment="1" applyProtection="1">
      <alignment horizontal="center" vertical="center"/>
      <protection hidden="1"/>
    </xf>
    <xf numFmtId="43" fontId="55" fillId="20" borderId="19" xfId="1" applyNumberFormat="1" applyFont="1" applyFill="1" applyBorder="1" applyAlignment="1" applyProtection="1">
      <alignment vertical="center"/>
      <protection hidden="1"/>
    </xf>
    <xf numFmtId="10" fontId="55" fillId="0" borderId="19" xfId="30" applyNumberFormat="1" applyFont="1" applyFill="1" applyBorder="1" applyAlignment="1" applyProtection="1">
      <alignment horizontal="center" vertical="center"/>
      <protection hidden="1"/>
    </xf>
    <xf numFmtId="10" fontId="55" fillId="20" borderId="19" xfId="30" applyNumberFormat="1" applyFont="1" applyFill="1" applyBorder="1" applyAlignment="1" applyProtection="1">
      <alignment horizontal="center" vertical="center"/>
      <protection hidden="1"/>
    </xf>
    <xf numFmtId="0" fontId="56" fillId="0" borderId="19" xfId="0" applyFont="1" applyBorder="1" applyAlignment="1" applyProtection="1">
      <alignment vertical="center"/>
      <protection hidden="1"/>
    </xf>
    <xf numFmtId="43" fontId="55" fillId="23" borderId="19" xfId="0" applyNumberFormat="1" applyFont="1" applyFill="1" applyBorder="1" applyAlignment="1" applyProtection="1">
      <alignment vertical="center"/>
      <protection hidden="1"/>
    </xf>
    <xf numFmtId="10" fontId="55" fillId="23" borderId="19" xfId="0" applyNumberFormat="1" applyFont="1" applyFill="1" applyBorder="1" applyAlignment="1" applyProtection="1">
      <alignment horizontal="center" vertical="center"/>
      <protection hidden="1"/>
    </xf>
    <xf numFmtId="0" fontId="52" fillId="0" borderId="19" xfId="0" applyFont="1" applyBorder="1" applyAlignment="1" applyProtection="1">
      <alignment horizontal="left" vertical="center" wrapText="1"/>
      <protection hidden="1"/>
    </xf>
    <xf numFmtId="44" fontId="21" fillId="0" borderId="18" xfId="1" applyFont="1" applyFill="1" applyBorder="1" applyAlignment="1" applyProtection="1">
      <alignment horizontal="right" vertical="center" readingOrder="1"/>
      <protection hidden="1"/>
    </xf>
    <xf numFmtId="44" fontId="21" fillId="0" borderId="6" xfId="1" applyFont="1" applyFill="1" applyBorder="1" applyAlignment="1" applyProtection="1">
      <alignment horizontal="right" vertical="center" wrapText="1" readingOrder="1"/>
      <protection hidden="1"/>
    </xf>
    <xf numFmtId="44" fontId="21" fillId="15" borderId="6" xfId="1" applyFont="1" applyFill="1" applyBorder="1" applyAlignment="1" applyProtection="1">
      <alignment horizontal="right" vertical="center" wrapText="1" readingOrder="1"/>
      <protection hidden="1"/>
    </xf>
    <xf numFmtId="43" fontId="45" fillId="0" borderId="19" xfId="27" applyFont="1" applyBorder="1" applyAlignment="1" applyProtection="1">
      <alignment horizontal="center" vertical="center"/>
      <protection hidden="1"/>
    </xf>
    <xf numFmtId="0" fontId="45" fillId="0" borderId="19" xfId="0" applyFont="1" applyBorder="1" applyAlignment="1" applyProtection="1">
      <alignment horizontal="center" vertical="center"/>
      <protection hidden="1"/>
    </xf>
    <xf numFmtId="0" fontId="50" fillId="113" borderId="6" xfId="0" applyFont="1" applyFill="1" applyBorder="1" applyAlignment="1" applyProtection="1">
      <alignment horizontal="left" vertical="center" wrapText="1" readingOrder="1"/>
      <protection hidden="1"/>
    </xf>
    <xf numFmtId="0" fontId="0" fillId="0" borderId="0" xfId="0" applyAlignment="1">
      <alignment horizontal="right"/>
    </xf>
    <xf numFmtId="0" fontId="103" fillId="0" borderId="0" xfId="0" applyFont="1" applyAlignment="1">
      <alignment horizontal="right"/>
    </xf>
    <xf numFmtId="0" fontId="103" fillId="0" borderId="0" xfId="0" applyFont="1" applyAlignment="1">
      <alignment horizontal="center" vertical="center"/>
    </xf>
    <xf numFmtId="2" fontId="85" fillId="16" borderId="0" xfId="0" applyNumberFormat="1" applyFont="1" applyFill="1" applyAlignment="1">
      <alignment horizontal="center" vertical="center"/>
    </xf>
    <xf numFmtId="2" fontId="85" fillId="23" borderId="0" xfId="0" applyNumberFormat="1" applyFont="1" applyFill="1" applyAlignment="1">
      <alignment horizontal="center" vertical="center"/>
    </xf>
    <xf numFmtId="2" fontId="47" fillId="0" borderId="0" xfId="0" applyNumberFormat="1" applyFont="1" applyAlignment="1">
      <alignment horizontal="center" vertical="center"/>
    </xf>
    <xf numFmtId="1" fontId="85" fillId="16" borderId="0" xfId="0" applyNumberFormat="1" applyFont="1" applyFill="1" applyAlignment="1">
      <alignment horizontal="center" vertical="center"/>
    </xf>
    <xf numFmtId="1" fontId="85" fillId="23" borderId="0" xfId="0" applyNumberFormat="1" applyFont="1" applyFill="1" applyAlignment="1">
      <alignment horizontal="center" vertical="center" wrapText="1"/>
    </xf>
    <xf numFmtId="1" fontId="0" fillId="0" borderId="0" xfId="0" applyNumberFormat="1" applyAlignment="1">
      <alignment horizontal="center" vertical="center"/>
    </xf>
    <xf numFmtId="1" fontId="47" fillId="0" borderId="0" xfId="0" applyNumberFormat="1" applyFont="1" applyAlignment="1">
      <alignment horizontal="center"/>
    </xf>
    <xf numFmtId="0" fontId="52" fillId="114" borderId="19" xfId="0" applyFont="1" applyFill="1" applyBorder="1" applyAlignment="1" applyProtection="1">
      <alignment horizontal="center" vertical="center"/>
      <protection hidden="1"/>
    </xf>
    <xf numFmtId="0" fontId="79" fillId="13" borderId="19" xfId="0" applyFont="1" applyFill="1" applyBorder="1" applyAlignment="1" applyProtection="1">
      <alignment horizontal="right" vertical="center" readingOrder="1"/>
      <protection hidden="1"/>
    </xf>
    <xf numFmtId="0" fontId="56" fillId="0" borderId="45" xfId="0" applyFont="1" applyBorder="1" applyAlignment="1" applyProtection="1">
      <alignment horizontal="right" vertical="center" readingOrder="1"/>
      <protection hidden="1"/>
    </xf>
    <xf numFmtId="10" fontId="55" fillId="0" borderId="44" xfId="0" applyNumberFormat="1" applyFont="1" applyBorder="1" applyAlignment="1" applyProtection="1">
      <alignment horizontal="center" vertical="center" readingOrder="1"/>
      <protection hidden="1"/>
    </xf>
    <xf numFmtId="43" fontId="56" fillId="19" borderId="42" xfId="0" applyNumberFormat="1" applyFont="1" applyFill="1" applyBorder="1" applyAlignment="1" applyProtection="1">
      <alignment horizontal="center" vertical="center" wrapText="1" readingOrder="1"/>
      <protection hidden="1"/>
    </xf>
    <xf numFmtId="43" fontId="56" fillId="19" borderId="43" xfId="1" applyNumberFormat="1" applyFont="1" applyFill="1" applyBorder="1" applyAlignment="1" applyProtection="1">
      <alignment horizontal="center" vertical="center" wrapText="1" readingOrder="1"/>
      <protection hidden="1"/>
    </xf>
    <xf numFmtId="0" fontId="101" fillId="112" borderId="2" xfId="0" applyFont="1" applyFill="1" applyBorder="1" applyAlignment="1">
      <alignment horizontal="right" wrapText="1"/>
    </xf>
    <xf numFmtId="0" fontId="54" fillId="0" borderId="19" xfId="0" applyFont="1" applyBorder="1" applyAlignment="1" applyProtection="1">
      <alignment horizontal="center" vertical="center"/>
      <protection hidden="1"/>
    </xf>
    <xf numFmtId="0" fontId="54" fillId="0" borderId="19" xfId="0" applyFont="1" applyBorder="1" applyAlignment="1" applyProtection="1">
      <alignment horizontal="center" vertical="center" wrapText="1"/>
      <protection hidden="1"/>
    </xf>
    <xf numFmtId="43" fontId="54" fillId="0" borderId="19" xfId="27" applyFont="1" applyFill="1" applyBorder="1" applyAlignment="1" applyProtection="1">
      <alignment horizontal="center" vertical="center"/>
      <protection hidden="1"/>
    </xf>
    <xf numFmtId="43" fontId="52" fillId="0" borderId="19" xfId="27" applyFont="1" applyFill="1" applyBorder="1" applyAlignment="1" applyProtection="1">
      <alignment vertical="center"/>
      <protection hidden="1"/>
    </xf>
    <xf numFmtId="168" fontId="52" fillId="0" borderId="19" xfId="27" applyNumberFormat="1" applyFont="1" applyFill="1" applyBorder="1" applyAlignment="1" applyProtection="1">
      <alignment horizontal="center" vertical="center"/>
      <protection hidden="1"/>
    </xf>
    <xf numFmtId="0" fontId="52" fillId="0" borderId="19" xfId="0" applyFont="1" applyBorder="1" applyAlignment="1" applyProtection="1">
      <alignment horizontal="center" vertical="center" wrapText="1"/>
      <protection hidden="1"/>
    </xf>
    <xf numFmtId="0" fontId="52" fillId="0" borderId="19" xfId="0" applyFont="1" applyBorder="1" applyAlignment="1" applyProtection="1">
      <alignment horizontal="center" vertical="center"/>
      <protection hidden="1"/>
    </xf>
    <xf numFmtId="2" fontId="52" fillId="0" borderId="19" xfId="0" applyNumberFormat="1" applyFont="1" applyBorder="1" applyAlignment="1" applyProtection="1">
      <alignment horizontal="center" vertical="center" wrapText="1"/>
      <protection hidden="1"/>
    </xf>
    <xf numFmtId="2" fontId="52" fillId="79" borderId="19" xfId="0" applyNumberFormat="1" applyFont="1" applyFill="1" applyBorder="1" applyAlignment="1" applyProtection="1">
      <alignment horizontal="center" vertical="center" wrapText="1"/>
      <protection hidden="1"/>
    </xf>
    <xf numFmtId="2" fontId="52" fillId="79" borderId="19" xfId="0" applyNumberFormat="1" applyFont="1" applyFill="1" applyBorder="1" applyAlignment="1" applyProtection="1">
      <alignment horizontal="center" vertical="center"/>
      <protection hidden="1"/>
    </xf>
    <xf numFmtId="0" fontId="52" fillId="79" borderId="19" xfId="0" applyFont="1" applyFill="1" applyBorder="1" applyAlignment="1" applyProtection="1">
      <alignment horizontal="center" vertical="center"/>
      <protection hidden="1"/>
    </xf>
    <xf numFmtId="177" fontId="52" fillId="0" borderId="19" xfId="0" applyNumberFormat="1" applyFont="1" applyBorder="1" applyAlignment="1" applyProtection="1">
      <alignment horizontal="center" vertical="center" wrapText="1"/>
      <protection hidden="1"/>
    </xf>
    <xf numFmtId="0" fontId="21" fillId="0" borderId="42" xfId="0" applyFont="1" applyBorder="1" applyAlignment="1" applyProtection="1">
      <alignment vertical="center"/>
      <protection hidden="1"/>
    </xf>
    <xf numFmtId="0" fontId="21" fillId="13" borderId="42" xfId="0" applyFont="1" applyFill="1" applyBorder="1" applyAlignment="1" applyProtection="1">
      <alignment horizontal="left" vertical="center" wrapText="1" readingOrder="1"/>
      <protection hidden="1"/>
    </xf>
    <xf numFmtId="0" fontId="21" fillId="13" borderId="42" xfId="0" applyFont="1" applyFill="1" applyBorder="1" applyAlignment="1" applyProtection="1">
      <alignment horizontal="center" vertical="center" readingOrder="1"/>
      <protection hidden="1"/>
    </xf>
    <xf numFmtId="43" fontId="21" fillId="13" borderId="42" xfId="27" applyFont="1" applyFill="1" applyBorder="1" applyAlignment="1" applyProtection="1">
      <alignment horizontal="center" vertical="center" readingOrder="1"/>
      <protection hidden="1"/>
    </xf>
    <xf numFmtId="43" fontId="21" fillId="13" borderId="42" xfId="0" applyNumberFormat="1" applyFont="1" applyFill="1" applyBorder="1" applyAlignment="1" applyProtection="1">
      <alignment horizontal="center" vertical="center" readingOrder="1"/>
      <protection hidden="1"/>
    </xf>
    <xf numFmtId="0" fontId="21" fillId="0" borderId="0" xfId="0" applyFont="1" applyAlignment="1" applyProtection="1">
      <alignment horizontal="left" vertical="center" wrapText="1"/>
      <protection hidden="1"/>
    </xf>
    <xf numFmtId="0" fontId="21" fillId="0" borderId="0" xfId="0" applyFont="1" applyAlignment="1" applyProtection="1">
      <alignment horizontal="left" vertical="center"/>
      <protection hidden="1"/>
    </xf>
    <xf numFmtId="43" fontId="21" fillId="0" borderId="0" xfId="27" applyFont="1" applyBorder="1" applyAlignment="1" applyProtection="1">
      <alignment horizontal="center" vertical="center"/>
      <protection hidden="1"/>
    </xf>
    <xf numFmtId="0" fontId="21" fillId="13" borderId="0" xfId="0" applyFont="1" applyFill="1" applyAlignment="1" applyProtection="1">
      <alignment horizontal="left" vertical="center" wrapText="1" readingOrder="1"/>
      <protection hidden="1"/>
    </xf>
    <xf numFmtId="0" fontId="21" fillId="13" borderId="0" xfId="0" applyFont="1" applyFill="1" applyAlignment="1" applyProtection="1">
      <alignment horizontal="center" vertical="center" readingOrder="1"/>
      <protection hidden="1"/>
    </xf>
    <xf numFmtId="43" fontId="21" fillId="13" borderId="0" xfId="27" applyFont="1" applyFill="1" applyBorder="1" applyAlignment="1" applyProtection="1">
      <alignment horizontal="center" vertical="center" readingOrder="1"/>
      <protection hidden="1"/>
    </xf>
    <xf numFmtId="43" fontId="21" fillId="13" borderId="0" xfId="0" applyNumberFormat="1" applyFont="1" applyFill="1" applyAlignment="1" applyProtection="1">
      <alignment horizontal="center" vertical="center" readingOrder="1"/>
      <protection hidden="1"/>
    </xf>
    <xf numFmtId="44" fontId="21" fillId="0" borderId="6" xfId="1" applyFont="1" applyFill="1" applyBorder="1" applyAlignment="1" applyProtection="1">
      <alignment horizontal="right" vertical="center" readingOrder="1"/>
      <protection hidden="1"/>
    </xf>
    <xf numFmtId="0" fontId="21" fillId="0" borderId="45" xfId="0" applyFont="1" applyBorder="1" applyAlignment="1" applyProtection="1">
      <alignment horizontal="center" vertical="center" readingOrder="1"/>
      <protection hidden="1"/>
    </xf>
    <xf numFmtId="0" fontId="21" fillId="0" borderId="18" xfId="0" applyFont="1" applyBorder="1" applyAlignment="1" applyProtection="1">
      <alignment horizontal="center" vertical="center" wrapText="1" readingOrder="1"/>
      <protection hidden="1"/>
    </xf>
    <xf numFmtId="0" fontId="21" fillId="0" borderId="42" xfId="0" applyFont="1" applyBorder="1" applyAlignment="1" applyProtection="1">
      <alignment horizontal="left" vertical="center" wrapText="1" readingOrder="1"/>
      <protection hidden="1"/>
    </xf>
    <xf numFmtId="0" fontId="21" fillId="0" borderId="19" xfId="0" applyFont="1" applyBorder="1" applyAlignment="1">
      <alignment vertical="top" wrapText="1"/>
    </xf>
    <xf numFmtId="0" fontId="82" fillId="0" borderId="19" xfId="0" applyFont="1" applyBorder="1" applyAlignment="1">
      <alignment horizontal="center" vertical="center" wrapText="1"/>
    </xf>
    <xf numFmtId="0" fontId="2" fillId="0" borderId="20" xfId="0" applyFont="1" applyBorder="1" applyAlignment="1">
      <alignment horizontal="left" vertical="top" wrapText="1"/>
    </xf>
    <xf numFmtId="0" fontId="2" fillId="0" borderId="21" xfId="0" applyFont="1" applyBorder="1" applyAlignment="1">
      <alignment horizontal="left" vertical="top" wrapText="1"/>
    </xf>
    <xf numFmtId="0" fontId="2" fillId="0" borderId="22" xfId="0" applyFont="1" applyBorder="1" applyAlignment="1">
      <alignment horizontal="left" vertical="top" wrapText="1"/>
    </xf>
    <xf numFmtId="0" fontId="21" fillId="0" borderId="19" xfId="0" applyFont="1" applyBorder="1" applyAlignment="1">
      <alignment wrapText="1"/>
    </xf>
    <xf numFmtId="0" fontId="21" fillId="0" borderId="20" xfId="0" applyFont="1" applyBorder="1" applyAlignment="1">
      <alignment horizontal="left" indent="1"/>
    </xf>
    <xf numFmtId="0" fontId="21" fillId="0" borderId="21" xfId="0" applyFont="1" applyBorder="1" applyAlignment="1">
      <alignment horizontal="left" indent="1"/>
    </xf>
    <xf numFmtId="0" fontId="21" fillId="0" borderId="22" xfId="0" applyFont="1" applyBorder="1" applyAlignment="1">
      <alignment horizontal="left" indent="1"/>
    </xf>
    <xf numFmtId="14" fontId="21" fillId="0" borderId="20" xfId="0" quotePrefix="1" applyNumberFormat="1" applyFont="1" applyBorder="1" applyAlignment="1">
      <alignment horizontal="left" indent="1"/>
    </xf>
    <xf numFmtId="14" fontId="21" fillId="0" borderId="21" xfId="0" quotePrefix="1" applyNumberFormat="1" applyFont="1" applyBorder="1" applyAlignment="1">
      <alignment horizontal="left" indent="1"/>
    </xf>
    <xf numFmtId="14" fontId="21" fillId="0" borderId="22" xfId="0" quotePrefix="1" applyNumberFormat="1" applyFont="1" applyBorder="1" applyAlignment="1">
      <alignment horizontal="left" indent="1"/>
    </xf>
    <xf numFmtId="49" fontId="85" fillId="16" borderId="0" xfId="0" applyNumberFormat="1" applyFont="1" applyFill="1" applyAlignment="1">
      <alignment horizontal="center" vertical="center"/>
    </xf>
    <xf numFmtId="0" fontId="85" fillId="16" borderId="0" xfId="0" applyFont="1" applyFill="1" applyAlignment="1">
      <alignment horizontal="center" vertical="center"/>
    </xf>
    <xf numFmtId="0" fontId="101" fillId="0" borderId="3" xfId="0" applyFont="1" applyBorder="1" applyAlignment="1">
      <alignment vertical="top" wrapText="1"/>
    </xf>
    <xf numFmtId="0" fontId="101" fillId="0" borderId="5" xfId="0" applyFont="1" applyBorder="1" applyAlignment="1">
      <alignment vertical="top" wrapText="1"/>
    </xf>
    <xf numFmtId="0" fontId="101" fillId="0" borderId="4" xfId="0" applyFont="1" applyBorder="1" applyAlignment="1">
      <alignment vertical="top" wrapText="1"/>
    </xf>
    <xf numFmtId="0" fontId="0" fillId="0" borderId="3" xfId="0" applyBorder="1" applyAlignment="1">
      <alignment wrapText="1"/>
    </xf>
    <xf numFmtId="0" fontId="0" fillId="0" borderId="5" xfId="0" applyBorder="1" applyAlignment="1">
      <alignment wrapText="1"/>
    </xf>
    <xf numFmtId="0" fontId="0" fillId="0" borderId="4" xfId="0" applyBorder="1" applyAlignment="1">
      <alignment wrapText="1"/>
    </xf>
    <xf numFmtId="49" fontId="83" fillId="16" borderId="0" xfId="0" applyNumberFormat="1" applyFont="1" applyFill="1" applyAlignment="1">
      <alignment horizontal="center" vertical="center"/>
    </xf>
    <xf numFmtId="10" fontId="40" fillId="0" borderId="2" xfId="19" applyNumberFormat="1" applyFont="1" applyBorder="1" applyAlignment="1">
      <alignment horizontal="center" vertical="center" wrapText="1"/>
    </xf>
    <xf numFmtId="0" fontId="30" fillId="12" borderId="2" xfId="17" applyFont="1" applyFill="1" applyBorder="1" applyAlignment="1">
      <alignment horizontal="center" vertical="center" wrapText="1"/>
    </xf>
    <xf numFmtId="166" fontId="30" fillId="12" borderId="2" xfId="8" applyFont="1" applyFill="1" applyBorder="1" applyAlignment="1">
      <alignment horizontal="center" vertical="center" wrapText="1"/>
    </xf>
    <xf numFmtId="10" fontId="40" fillId="0" borderId="8" xfId="19" applyNumberFormat="1" applyFont="1" applyBorder="1" applyAlignment="1" applyProtection="1">
      <alignment horizontal="center" vertical="center" wrapText="1"/>
      <protection hidden="1"/>
    </xf>
    <xf numFmtId="0" fontId="30" fillId="0" borderId="0" xfId="17" applyFont="1" applyProtection="1">
      <protection hidden="1"/>
    </xf>
    <xf numFmtId="10" fontId="39" fillId="11" borderId="2" xfId="9" applyNumberFormat="1" applyFont="1" applyFill="1" applyBorder="1" applyAlignment="1" applyProtection="1">
      <alignment horizontal="center" vertical="center" wrapText="1"/>
      <protection hidden="1"/>
    </xf>
    <xf numFmtId="0" fontId="24" fillId="0" borderId="0" xfId="0" applyFont="1" applyAlignment="1" applyProtection="1">
      <alignment horizontal="center"/>
      <protection hidden="1"/>
    </xf>
    <xf numFmtId="10" fontId="26" fillId="8" borderId="0" xfId="0" applyNumberFormat="1" applyFont="1" applyFill="1" applyAlignment="1" applyProtection="1">
      <alignment vertical="center" wrapText="1"/>
      <protection hidden="1"/>
    </xf>
    <xf numFmtId="10" fontId="28" fillId="8" borderId="0" xfId="0" applyNumberFormat="1" applyFont="1" applyFill="1" applyAlignment="1" applyProtection="1">
      <alignment vertical="center" wrapText="1"/>
      <protection hidden="1"/>
    </xf>
    <xf numFmtId="0" fontId="28" fillId="8" borderId="0" xfId="27" applyNumberFormat="1" applyFont="1" applyFill="1" applyBorder="1" applyAlignment="1" applyProtection="1">
      <alignment horizontal="left" vertical="center" wrapText="1"/>
      <protection hidden="1"/>
    </xf>
    <xf numFmtId="0" fontId="56" fillId="77" borderId="6" xfId="0" applyFont="1" applyFill="1" applyBorder="1" applyAlignment="1" applyProtection="1">
      <alignment horizontal="center" vertical="center" textRotation="90"/>
      <protection hidden="1"/>
    </xf>
    <xf numFmtId="0" fontId="56" fillId="76" borderId="23" xfId="0" applyFont="1" applyFill="1" applyBorder="1" applyAlignment="1" applyProtection="1">
      <alignment horizontal="center" vertical="center" readingOrder="1"/>
      <protection hidden="1"/>
    </xf>
    <xf numFmtId="0" fontId="56" fillId="76" borderId="24" xfId="0" applyFont="1" applyFill="1" applyBorder="1" applyAlignment="1" applyProtection="1">
      <alignment horizontal="center" vertical="center" readingOrder="1"/>
      <protection hidden="1"/>
    </xf>
    <xf numFmtId="0" fontId="21" fillId="78" borderId="25" xfId="0" applyFont="1" applyFill="1" applyBorder="1" applyAlignment="1" applyProtection="1">
      <alignment horizontal="center" vertical="center"/>
      <protection hidden="1"/>
    </xf>
    <xf numFmtId="0" fontId="21" fillId="78" borderId="26" xfId="0" applyFont="1" applyFill="1" applyBorder="1" applyAlignment="1" applyProtection="1">
      <alignment horizontal="center" vertical="center"/>
      <protection hidden="1"/>
    </xf>
    <xf numFmtId="0" fontId="21" fillId="78" borderId="27" xfId="0" applyFont="1" applyFill="1" applyBorder="1" applyAlignment="1" applyProtection="1">
      <alignment horizontal="center" vertical="center"/>
      <protection hidden="1"/>
    </xf>
    <xf numFmtId="0" fontId="21" fillId="78" borderId="28" xfId="0" applyFont="1" applyFill="1" applyBorder="1" applyAlignment="1" applyProtection="1">
      <alignment horizontal="center" vertical="center"/>
      <protection hidden="1"/>
    </xf>
    <xf numFmtId="0" fontId="21" fillId="78" borderId="29" xfId="0" applyFont="1" applyFill="1" applyBorder="1" applyAlignment="1" applyProtection="1">
      <alignment horizontal="center" vertical="center"/>
      <protection hidden="1"/>
    </xf>
    <xf numFmtId="0" fontId="21" fillId="78" borderId="30" xfId="0" applyFont="1" applyFill="1" applyBorder="1" applyAlignment="1" applyProtection="1">
      <alignment horizontal="center" vertical="center"/>
      <protection hidden="1"/>
    </xf>
    <xf numFmtId="0" fontId="79" fillId="13" borderId="0" xfId="0" applyFont="1" applyFill="1" applyAlignment="1" applyProtection="1">
      <alignment horizontal="center" vertical="center" readingOrder="1"/>
      <protection hidden="1"/>
    </xf>
    <xf numFmtId="0" fontId="55" fillId="0" borderId="6" xfId="0" applyFont="1" applyBorder="1" applyAlignment="1" applyProtection="1">
      <alignment horizontal="left" vertical="center" readingOrder="1"/>
      <protection hidden="1"/>
    </xf>
    <xf numFmtId="0" fontId="50" fillId="19" borderId="6" xfId="0" applyFont="1" applyFill="1" applyBorder="1" applyAlignment="1" applyProtection="1">
      <alignment horizontal="center" vertical="center" readingOrder="1"/>
      <protection hidden="1"/>
    </xf>
    <xf numFmtId="0" fontId="50" fillId="23" borderId="6" xfId="0" applyFont="1" applyFill="1" applyBorder="1" applyAlignment="1" applyProtection="1">
      <alignment horizontal="center" vertical="center"/>
      <protection hidden="1"/>
    </xf>
    <xf numFmtId="10" fontId="55" fillId="0" borderId="6" xfId="0" applyNumberFormat="1" applyFont="1" applyBorder="1" applyAlignment="1" applyProtection="1">
      <alignment horizontal="left" vertical="center" readingOrder="1"/>
      <protection hidden="1"/>
    </xf>
    <xf numFmtId="17" fontId="55" fillId="0" borderId="46" xfId="0" quotePrefix="1" applyNumberFormat="1" applyFont="1" applyBorder="1" applyAlignment="1" applyProtection="1">
      <alignment horizontal="center" vertical="center" readingOrder="1"/>
      <protection hidden="1"/>
    </xf>
    <xf numFmtId="17" fontId="55" fillId="0" borderId="47" xfId="0" quotePrefix="1" applyNumberFormat="1" applyFont="1" applyBorder="1" applyAlignment="1" applyProtection="1">
      <alignment horizontal="center" vertical="center" readingOrder="1"/>
      <protection hidden="1"/>
    </xf>
    <xf numFmtId="0" fontId="52" fillId="15" borderId="19" xfId="0" applyFont="1" applyFill="1" applyBorder="1" applyAlignment="1" applyProtection="1">
      <alignment horizontal="left" vertical="center" wrapText="1"/>
      <protection hidden="1"/>
    </xf>
    <xf numFmtId="0" fontId="79" fillId="13" borderId="19" xfId="0" applyFont="1" applyFill="1" applyBorder="1" applyAlignment="1" applyProtection="1">
      <alignment horizontal="center" vertical="center" readingOrder="1"/>
      <protection hidden="1"/>
    </xf>
    <xf numFmtId="0" fontId="54" fillId="21" borderId="19" xfId="0" applyFont="1" applyFill="1" applyBorder="1" applyAlignment="1" applyProtection="1">
      <alignment horizontal="left" vertical="center"/>
      <protection hidden="1"/>
    </xf>
    <xf numFmtId="10" fontId="48" fillId="22" borderId="19" xfId="0" applyNumberFormat="1" applyFont="1" applyFill="1" applyBorder="1" applyAlignment="1" applyProtection="1">
      <alignment vertical="center" readingOrder="1"/>
      <protection hidden="1"/>
    </xf>
    <xf numFmtId="0" fontId="46" fillId="73" borderId="0" xfId="0" applyFont="1" applyFill="1" applyAlignment="1" applyProtection="1">
      <alignment horizontal="center" vertical="center"/>
      <protection hidden="1"/>
    </xf>
    <xf numFmtId="0" fontId="30" fillId="75" borderId="0" xfId="0" applyFont="1" applyFill="1" applyAlignment="1" applyProtection="1">
      <alignment horizontal="left" vertical="center" wrapText="1"/>
      <protection hidden="1"/>
    </xf>
    <xf numFmtId="0" fontId="51" fillId="18" borderId="0" xfId="0" applyFont="1" applyFill="1" applyAlignment="1" applyProtection="1">
      <alignment horizontal="center" vertical="center"/>
      <protection hidden="1"/>
    </xf>
    <xf numFmtId="0" fontId="48" fillId="22" borderId="6" xfId="0" applyFont="1" applyFill="1" applyBorder="1" applyAlignment="1" applyProtection="1">
      <alignment vertical="center" readingOrder="1"/>
      <protection hidden="1"/>
    </xf>
    <xf numFmtId="10" fontId="48" fillId="22" borderId="6" xfId="0" applyNumberFormat="1" applyFont="1" applyFill="1" applyBorder="1" applyAlignment="1" applyProtection="1">
      <alignment horizontal="left" vertical="center" readingOrder="1"/>
      <protection hidden="1"/>
    </xf>
    <xf numFmtId="0" fontId="48" fillId="22" borderId="6" xfId="0" applyFont="1" applyFill="1" applyBorder="1" applyAlignment="1" applyProtection="1">
      <alignment horizontal="left" vertical="center" readingOrder="1"/>
      <protection hidden="1"/>
    </xf>
    <xf numFmtId="0" fontId="56" fillId="20" borderId="19" xfId="0" applyFont="1" applyFill="1" applyBorder="1" applyAlignment="1" applyProtection="1">
      <alignment horizontal="center" vertical="center" wrapText="1"/>
      <protection hidden="1"/>
    </xf>
    <xf numFmtId="0" fontId="56" fillId="20" borderId="19" xfId="0" applyFont="1" applyFill="1" applyBorder="1" applyAlignment="1" applyProtection="1">
      <alignment horizontal="center" vertical="center"/>
      <protection hidden="1"/>
    </xf>
    <xf numFmtId="0" fontId="51" fillId="18" borderId="19" xfId="0" applyFont="1" applyFill="1" applyBorder="1" applyAlignment="1" applyProtection="1">
      <alignment horizontal="center" vertical="center"/>
      <protection hidden="1"/>
    </xf>
    <xf numFmtId="0" fontId="43" fillId="75" borderId="19" xfId="0" applyFont="1" applyFill="1" applyBorder="1" applyAlignment="1" applyProtection="1">
      <alignment horizontal="left" vertical="center" wrapText="1"/>
      <protection hidden="1"/>
    </xf>
    <xf numFmtId="0" fontId="81" fillId="13" borderId="19" xfId="0" applyFont="1" applyFill="1" applyBorder="1" applyAlignment="1" applyProtection="1">
      <alignment horizontal="center" vertical="center" readingOrder="1"/>
      <protection hidden="1"/>
    </xf>
    <xf numFmtId="0" fontId="46" fillId="17" borderId="19" xfId="0" applyFont="1" applyFill="1" applyBorder="1" applyAlignment="1" applyProtection="1">
      <alignment horizontal="center" vertical="center"/>
      <protection hidden="1"/>
    </xf>
    <xf numFmtId="10" fontId="48" fillId="22" borderId="19" xfId="0" applyNumberFormat="1" applyFont="1" applyFill="1" applyBorder="1" applyAlignment="1" applyProtection="1">
      <alignment horizontal="left" vertical="center" readingOrder="1"/>
      <protection hidden="1"/>
    </xf>
    <xf numFmtId="0" fontId="48" fillId="22" borderId="19" xfId="0" applyFont="1" applyFill="1" applyBorder="1" applyAlignment="1" applyProtection="1">
      <alignment horizontal="left" vertical="center" readingOrder="1"/>
      <protection hidden="1"/>
    </xf>
    <xf numFmtId="0" fontId="56" fillId="0" borderId="19" xfId="0" applyFont="1" applyBorder="1" applyAlignment="1" applyProtection="1">
      <alignment horizontal="center" vertical="center"/>
      <protection hidden="1"/>
    </xf>
    <xf numFmtId="0" fontId="44" fillId="20" borderId="19" xfId="0" applyFont="1" applyFill="1" applyBorder="1" applyAlignment="1" applyProtection="1">
      <alignment horizontal="left" vertical="center" wrapText="1"/>
      <protection hidden="1"/>
    </xf>
    <xf numFmtId="0" fontId="79" fillId="13" borderId="20" xfId="0" applyFont="1" applyFill="1" applyBorder="1" applyAlignment="1" applyProtection="1">
      <alignment horizontal="center" vertical="center" readingOrder="1"/>
      <protection hidden="1"/>
    </xf>
    <xf numFmtId="0" fontId="79" fillId="13" borderId="21" xfId="0" applyFont="1" applyFill="1" applyBorder="1" applyAlignment="1" applyProtection="1">
      <alignment horizontal="center" vertical="center" readingOrder="1"/>
      <protection hidden="1"/>
    </xf>
    <xf numFmtId="0" fontId="79" fillId="13" borderId="22" xfId="0" applyFont="1" applyFill="1" applyBorder="1" applyAlignment="1" applyProtection="1">
      <alignment horizontal="center" vertical="center" readingOrder="1"/>
      <protection hidden="1"/>
    </xf>
    <xf numFmtId="10" fontId="48" fillId="0" borderId="20" xfId="0" applyNumberFormat="1" applyFont="1" applyBorder="1" applyAlignment="1" applyProtection="1">
      <alignment horizontal="center" vertical="center" readingOrder="1"/>
      <protection hidden="1"/>
    </xf>
    <xf numFmtId="10" fontId="48" fillId="0" borderId="21" xfId="0" applyNumberFormat="1" applyFont="1" applyBorder="1" applyAlignment="1" applyProtection="1">
      <alignment horizontal="center" vertical="center" readingOrder="1"/>
      <protection hidden="1"/>
    </xf>
    <xf numFmtId="10" fontId="48" fillId="0" borderId="22" xfId="0" applyNumberFormat="1" applyFont="1" applyBorder="1" applyAlignment="1" applyProtection="1">
      <alignment horizontal="center" vertical="center" readingOrder="1"/>
      <protection hidden="1"/>
    </xf>
  </cellXfs>
  <cellStyles count="259">
    <cellStyle name="20% - Ênfase1" xfId="233" builtinId="30" customBuiltin="1"/>
    <cellStyle name="20% - Ênfase1 2" xfId="42"/>
    <cellStyle name="20% - Ênfase1 2 2" xfId="43"/>
    <cellStyle name="20% - Ênfase1 2 2 2" xfId="44"/>
    <cellStyle name="20% - Ênfase2" xfId="236" builtinId="34" customBuiltin="1"/>
    <cellStyle name="20% - Ênfase2 2" xfId="45"/>
    <cellStyle name="20% - Ênfase2 2 2" xfId="46"/>
    <cellStyle name="20% - Ênfase2 2 2 2" xfId="47"/>
    <cellStyle name="20% - Ênfase3" xfId="239" builtinId="38" customBuiltin="1"/>
    <cellStyle name="20% - Ênfase3 2" xfId="48"/>
    <cellStyle name="20% - Ênfase3 2 2" xfId="49"/>
    <cellStyle name="20% - Ênfase3 2 2 2" xfId="50"/>
    <cellStyle name="20% - Ênfase4" xfId="242" builtinId="42" customBuiltin="1"/>
    <cellStyle name="20% - Ênfase4 2" xfId="51"/>
    <cellStyle name="20% - Ênfase4 2 2" xfId="52"/>
    <cellStyle name="20% - Ênfase4 2 2 2" xfId="53"/>
    <cellStyle name="20% - Ênfase5" xfId="245" builtinId="46" customBuiltin="1"/>
    <cellStyle name="20% - Ênfase5 2" xfId="54"/>
    <cellStyle name="20% - Ênfase5 2 2" xfId="55"/>
    <cellStyle name="20% - Ênfase5 2 2 2" xfId="56"/>
    <cellStyle name="20% - Ênfase6" xfId="248" builtinId="50" customBuiltin="1"/>
    <cellStyle name="20% - Ênfase6 2" xfId="57"/>
    <cellStyle name="20% - Ênfase6 2 2" xfId="58"/>
    <cellStyle name="20% - Ênfase6 2 2 2" xfId="59"/>
    <cellStyle name="40% - Ênfase1" xfId="234" builtinId="31" customBuiltin="1"/>
    <cellStyle name="40% - Ênfase1 2" xfId="60"/>
    <cellStyle name="40% - Ênfase1 2 2" xfId="61"/>
    <cellStyle name="40% - Ênfase1 2 2 2" xfId="62"/>
    <cellStyle name="40% - Ênfase2" xfId="237" builtinId="35" customBuiltin="1"/>
    <cellStyle name="40% - Ênfase2 2" xfId="63"/>
    <cellStyle name="40% - Ênfase2 2 2" xfId="64"/>
    <cellStyle name="40% - Ênfase2 2 2 2" xfId="65"/>
    <cellStyle name="40% - Ênfase3" xfId="240" builtinId="39" customBuiltin="1"/>
    <cellStyle name="40% - Ênfase3 2" xfId="66"/>
    <cellStyle name="40% - Ênfase3 2 2" xfId="67"/>
    <cellStyle name="40% - Ênfase3 2 2 2" xfId="68"/>
    <cellStyle name="40% - Ênfase4" xfId="243" builtinId="43" customBuiltin="1"/>
    <cellStyle name="40% - Ênfase4 2" xfId="69"/>
    <cellStyle name="40% - Ênfase4 2 2" xfId="70"/>
    <cellStyle name="40% - Ênfase4 2 2 2" xfId="71"/>
    <cellStyle name="40% - Ênfase5" xfId="246" builtinId="47" customBuiltin="1"/>
    <cellStyle name="40% - Ênfase5 2" xfId="72"/>
    <cellStyle name="40% - Ênfase5 2 2" xfId="73"/>
    <cellStyle name="40% - Ênfase5 2 2 2" xfId="74"/>
    <cellStyle name="40% - Ênfase6" xfId="249" builtinId="51" customBuiltin="1"/>
    <cellStyle name="40% - Ênfase6 2" xfId="75"/>
    <cellStyle name="40% - Ênfase6 2 2" xfId="76"/>
    <cellStyle name="40% - Ênfase6 2 2 2" xfId="77"/>
    <cellStyle name="60% - Ênfase1 2" xfId="78"/>
    <cellStyle name="60% - Ênfase1 2 2" xfId="79"/>
    <cellStyle name="60% - Ênfase1 2 2 2" xfId="80"/>
    <cellStyle name="60% - Ênfase1 3" xfId="253"/>
    <cellStyle name="60% - Ênfase2 2" xfId="81"/>
    <cellStyle name="60% - Ênfase2 2 2" xfId="82"/>
    <cellStyle name="60% - Ênfase2 2 2 2" xfId="83"/>
    <cellStyle name="60% - Ênfase2 3" xfId="254"/>
    <cellStyle name="60% - Ênfase3 2" xfId="84"/>
    <cellStyle name="60% - Ênfase3 2 2" xfId="85"/>
    <cellStyle name="60% - Ênfase3 2 2 2" xfId="86"/>
    <cellStyle name="60% - Ênfase3 3" xfId="255"/>
    <cellStyle name="60% - Ênfase4 2" xfId="87"/>
    <cellStyle name="60% - Ênfase4 2 2" xfId="88"/>
    <cellStyle name="60% - Ênfase4 2 2 2" xfId="89"/>
    <cellStyle name="60% - Ênfase4 3" xfId="256"/>
    <cellStyle name="60% - Ênfase5 2" xfId="90"/>
    <cellStyle name="60% - Ênfase5 2 2" xfId="91"/>
    <cellStyle name="60% - Ênfase5 2 2 2" xfId="92"/>
    <cellStyle name="60% - Ênfase5 3" xfId="257"/>
    <cellStyle name="60% - Ênfase6 2" xfId="93"/>
    <cellStyle name="60% - Ênfase6 2 2" xfId="94"/>
    <cellStyle name="60% - Ênfase6 2 2 2" xfId="95"/>
    <cellStyle name="60% - Ênfase6 3" xfId="258"/>
    <cellStyle name="Accent" xfId="2"/>
    <cellStyle name="Accent 1" xfId="3"/>
    <cellStyle name="Accent 2" xfId="4"/>
    <cellStyle name="Accent 3" xfId="5"/>
    <cellStyle name="Bad" xfId="6"/>
    <cellStyle name="Bom" xfId="222" builtinId="26" customBuiltin="1"/>
    <cellStyle name="Bom 2" xfId="96"/>
    <cellStyle name="Bom 2 2" xfId="97"/>
    <cellStyle name="Bom 2 2 2" xfId="98"/>
    <cellStyle name="Cálculo" xfId="226" builtinId="22" customBuiltin="1"/>
    <cellStyle name="Cálculo 2" xfId="99"/>
    <cellStyle name="Cálculo 2 2" xfId="100"/>
    <cellStyle name="Cálculo 2 2 2" xfId="101"/>
    <cellStyle name="Célula de Verificação" xfId="228" builtinId="23" customBuiltin="1"/>
    <cellStyle name="Célula de Verificação 2" xfId="102"/>
    <cellStyle name="Célula de Verificação 2 2" xfId="103"/>
    <cellStyle name="Célula de Verificação 2 2 2" xfId="104"/>
    <cellStyle name="Célula Vinculada" xfId="227" builtinId="24" customBuiltin="1"/>
    <cellStyle name="Célula Vinculada 2" xfId="105"/>
    <cellStyle name="Ênfase1" xfId="232" builtinId="29" customBuiltin="1"/>
    <cellStyle name="Ênfase1 2" xfId="106"/>
    <cellStyle name="Ênfase1 2 2" xfId="107"/>
    <cellStyle name="Ênfase1 2 2 2" xfId="108"/>
    <cellStyle name="Ênfase2" xfId="235" builtinId="33" customBuiltin="1"/>
    <cellStyle name="Ênfase2 2" xfId="109"/>
    <cellStyle name="Ênfase2 2 2" xfId="110"/>
    <cellStyle name="Ênfase2 2 2 2" xfId="111"/>
    <cellStyle name="Ênfase3" xfId="238" builtinId="37" customBuiltin="1"/>
    <cellStyle name="Ênfase3 2" xfId="112"/>
    <cellStyle name="Ênfase3 2 2" xfId="113"/>
    <cellStyle name="Ênfase3 2 2 2" xfId="114"/>
    <cellStyle name="Ênfase4" xfId="241" builtinId="41" customBuiltin="1"/>
    <cellStyle name="Ênfase4 2" xfId="115"/>
    <cellStyle name="Ênfase4 2 2" xfId="116"/>
    <cellStyle name="Ênfase4 2 2 2" xfId="117"/>
    <cellStyle name="Ênfase5" xfId="244" builtinId="45" customBuiltin="1"/>
    <cellStyle name="Ênfase5 2" xfId="118"/>
    <cellStyle name="Ênfase5 2 2" xfId="119"/>
    <cellStyle name="Ênfase5 2 2 2" xfId="120"/>
    <cellStyle name="Ênfase6" xfId="247" builtinId="49" customBuiltin="1"/>
    <cellStyle name="Ênfase6 2" xfId="121"/>
    <cellStyle name="Ênfase6 2 2" xfId="122"/>
    <cellStyle name="Ênfase6 2 2 2" xfId="123"/>
    <cellStyle name="Entrada" xfId="224" builtinId="20" customBuiltin="1"/>
    <cellStyle name="Entrada 2" xfId="124"/>
    <cellStyle name="Entrada 2 2" xfId="125"/>
    <cellStyle name="Entrada 2 2 2" xfId="126"/>
    <cellStyle name="Error" xfId="7"/>
    <cellStyle name="Excel Built-in Normal" xfId="127"/>
    <cellStyle name="Excel_BuiltIn_Comma" xfId="8"/>
    <cellStyle name="Excel_BuiltIn_Percent" xfId="9"/>
    <cellStyle name="Footnote" xfId="10"/>
    <cellStyle name="Good" xfId="11"/>
    <cellStyle name="Heading (user)" xfId="12"/>
    <cellStyle name="Heading 1" xfId="13"/>
    <cellStyle name="Heading 2" xfId="14"/>
    <cellStyle name="Hyperlink" xfId="15"/>
    <cellStyle name="Incorreto" xfId="223" builtinId="27" customBuiltin="1"/>
    <cellStyle name="Incorreto 2" xfId="128"/>
    <cellStyle name="Incorreto 2 2" xfId="129"/>
    <cellStyle name="Incorreto 2 2 2" xfId="130"/>
    <cellStyle name="Moeda" xfId="1" builtinId="4"/>
    <cellStyle name="Moeda 2" xfId="29"/>
    <cellStyle name="Moeda 2 2" xfId="35"/>
    <cellStyle name="Moeda 2 3" xfId="132"/>
    <cellStyle name="Moeda 3" xfId="32"/>
    <cellStyle name="Moeda 3 2" xfId="133"/>
    <cellStyle name="Moeda 4" xfId="134"/>
    <cellStyle name="Moeda 5" xfId="131"/>
    <cellStyle name="Moeda 6" xfId="213"/>
    <cellStyle name="Moeda 7" xfId="37"/>
    <cellStyle name="Neutra 2" xfId="135"/>
    <cellStyle name="Neutra 2 2" xfId="136"/>
    <cellStyle name="Neutra 2 2 2" xfId="137"/>
    <cellStyle name="Neutral" xfId="16"/>
    <cellStyle name="Neutro 2" xfId="251"/>
    <cellStyle name="Normal" xfId="0" builtinId="0" customBuiltin="1"/>
    <cellStyle name="Normal 10" xfId="215"/>
    <cellStyle name="Normal 11" xfId="250"/>
    <cellStyle name="Normal 12" xfId="138"/>
    <cellStyle name="Normal 2" xfId="17"/>
    <cellStyle name="Normal 2 2" xfId="140"/>
    <cellStyle name="Normal 2 2 2" xfId="141"/>
    <cellStyle name="Normal 2 3" xfId="139"/>
    <cellStyle name="Normal 2_Modelo de Detalhamento do  BDI" xfId="142"/>
    <cellStyle name="Normal 3" xfId="40"/>
    <cellStyle name="Normal 3 2" xfId="144"/>
    <cellStyle name="Normal 3 3" xfId="143"/>
    <cellStyle name="Normal 4" xfId="145"/>
    <cellStyle name="Normal 5" xfId="146"/>
    <cellStyle name="Normal 6" xfId="41"/>
    <cellStyle name="Normal 7" xfId="36"/>
    <cellStyle name="Normal 8" xfId="214"/>
    <cellStyle name="Normal 9" xfId="216"/>
    <cellStyle name="Nota 2" xfId="147"/>
    <cellStyle name="Nota 2 2" xfId="148"/>
    <cellStyle name="Nota 2 2 2" xfId="149"/>
    <cellStyle name="Nota 2 2 3" xfId="150"/>
    <cellStyle name="Nota 2 2 4" xfId="151"/>
    <cellStyle name="Nota 2 3" xfId="152"/>
    <cellStyle name="Nota 2 3 2" xfId="153"/>
    <cellStyle name="Nota 2 4" xfId="154"/>
    <cellStyle name="Nota 3" xfId="155"/>
    <cellStyle name="Nota 4" xfId="156"/>
    <cellStyle name="Nota 4 2" xfId="157"/>
    <cellStyle name="Nota 5" xfId="158"/>
    <cellStyle name="Nota 5 2" xfId="159"/>
    <cellStyle name="Nota 6" xfId="160"/>
    <cellStyle name="Nota 7" xfId="161"/>
    <cellStyle name="Nota 8" xfId="252"/>
    <cellStyle name="Note" xfId="18"/>
    <cellStyle name="Porcentagem" xfId="30" builtinId="5"/>
    <cellStyle name="Porcentagem 10" xfId="38"/>
    <cellStyle name="Porcentagem 2" xfId="19"/>
    <cellStyle name="Porcentagem 2 2" xfId="164"/>
    <cellStyle name="Porcentagem 2 3" xfId="163"/>
    <cellStyle name="Porcentagem 3" xfId="165"/>
    <cellStyle name="Porcentagem 3 2" xfId="166"/>
    <cellStyle name="Porcentagem 4" xfId="167"/>
    <cellStyle name="Porcentagem 5" xfId="168"/>
    <cellStyle name="Porcentagem 5 2" xfId="169"/>
    <cellStyle name="Porcentagem 5 3" xfId="170"/>
    <cellStyle name="Porcentagem 5 3 2" xfId="171"/>
    <cellStyle name="Porcentagem 6" xfId="172"/>
    <cellStyle name="Porcentagem 6 2" xfId="173"/>
    <cellStyle name="Porcentagem 7" xfId="174"/>
    <cellStyle name="Porcentagem 8" xfId="175"/>
    <cellStyle name="Porcentagem 9" xfId="162"/>
    <cellStyle name="Saída" xfId="225" builtinId="21" customBuiltin="1"/>
    <cellStyle name="Saída 2" xfId="176"/>
    <cellStyle name="Saída 2 2" xfId="177"/>
    <cellStyle name="Saída 2 2 2" xfId="178"/>
    <cellStyle name="Sem título1" xfId="20"/>
    <cellStyle name="Sem título2" xfId="21"/>
    <cellStyle name="Sem título3" xfId="22"/>
    <cellStyle name="Sem título4" xfId="23"/>
    <cellStyle name="Separador de milhares 2" xfId="179"/>
    <cellStyle name="Separador de milhares 2 2" xfId="180"/>
    <cellStyle name="Separador de milhares 2 2 2" xfId="181"/>
    <cellStyle name="Separador de milhares 2 2 2 2" xfId="182"/>
    <cellStyle name="Status" xfId="24"/>
    <cellStyle name="Text" xfId="25"/>
    <cellStyle name="Texto de Aviso" xfId="229" builtinId="11" customBuiltin="1"/>
    <cellStyle name="Texto de Aviso 2" xfId="183"/>
    <cellStyle name="Texto Explicativo" xfId="230" builtinId="53" customBuiltin="1"/>
    <cellStyle name="Texto Explicativo 2" xfId="184"/>
    <cellStyle name="Texto Explicativo 3" xfId="39"/>
    <cellStyle name="Título" xfId="217" builtinId="15" customBuiltin="1"/>
    <cellStyle name="Título 1" xfId="218" builtinId="16" customBuiltin="1"/>
    <cellStyle name="Título 1 1" xfId="185"/>
    <cellStyle name="Título 1 1 1" xfId="186"/>
    <cellStyle name="Título 1 2" xfId="187"/>
    <cellStyle name="Título 1 2 2" xfId="188"/>
    <cellStyle name="Título 1 2 2 2" xfId="189"/>
    <cellStyle name="Título 2" xfId="219" builtinId="17" customBuiltin="1"/>
    <cellStyle name="Título 2 2" xfId="190"/>
    <cellStyle name="Título 3" xfId="220" builtinId="18" customBuiltin="1"/>
    <cellStyle name="Título 3 2" xfId="191"/>
    <cellStyle name="Título 4" xfId="221" builtinId="19" customBuiltin="1"/>
    <cellStyle name="Título 4 2" xfId="192"/>
    <cellStyle name="Título 5" xfId="193"/>
    <cellStyle name="Total" xfId="231" builtinId="25" customBuiltin="1"/>
    <cellStyle name="Total 2" xfId="194"/>
    <cellStyle name="Vírgula" xfId="27" builtinId="3"/>
    <cellStyle name="Vírgula 2" xfId="28"/>
    <cellStyle name="Vírgula 2 2" xfId="34"/>
    <cellStyle name="Vírgula 2 2 2" xfId="198"/>
    <cellStyle name="Vírgula 2 2 3" xfId="199"/>
    <cellStyle name="Vírgula 2 2 4" xfId="197"/>
    <cellStyle name="Vírgula 2 3" xfId="200"/>
    <cellStyle name="Vírgula 2 3 2" xfId="201"/>
    <cellStyle name="Vírgula 2 4" xfId="202"/>
    <cellStyle name="Vírgula 2 5" xfId="196"/>
    <cellStyle name="Vírgula 3" xfId="33"/>
    <cellStyle name="Vírgula 3 2" xfId="204"/>
    <cellStyle name="Vírgula 3 3" xfId="203"/>
    <cellStyle name="Vírgula 4" xfId="205"/>
    <cellStyle name="Vírgula 4 2" xfId="31"/>
    <cellStyle name="Vírgula 4 2 2" xfId="206"/>
    <cellStyle name="Vírgula 4 3" xfId="207"/>
    <cellStyle name="Vírgula 4 3 2" xfId="208"/>
    <cellStyle name="Vírgula 5" xfId="209"/>
    <cellStyle name="Vírgula 5 2" xfId="210"/>
    <cellStyle name="Vírgula 6" xfId="211"/>
    <cellStyle name="Vírgula 7" xfId="212"/>
    <cellStyle name="Vírgula 8" xfId="195"/>
    <cellStyle name="Warning" xfId="26"/>
  </cellStyles>
  <dxfs count="99">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font>
      <fill>
        <patternFill patternType="solid">
          <fgColor indexed="64"/>
          <bgColor theme="0" tint="-0.14996795556505021"/>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ont>
        <b/>
        <i val="0"/>
        <color theme="8" tint="-0.24994659260841701"/>
      </font>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b/>
        <i val="0"/>
        <color theme="8" tint="-0.24994659260841701"/>
      </font>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b/>
        <i val="0"/>
        <color theme="8" tint="-0.24994659260841701"/>
      </font>
    </dxf>
    <dxf>
      <font>
        <b/>
        <i val="0"/>
        <color theme="8" tint="-0.24994659260841701"/>
      </font>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b/>
        <i val="0"/>
      </font>
      <fill>
        <patternFill patternType="solid">
          <fgColor indexed="64"/>
          <bgColor theme="0" tint="-0.14996795556505021"/>
        </patternFill>
      </fill>
    </dxf>
    <dxf>
      <font>
        <b/>
        <i val="0"/>
        <color theme="8" tint="-0.24994659260841701"/>
      </font>
    </dxf>
    <dxf>
      <font>
        <b/>
        <i val="0"/>
        <color rgb="FFFF0000"/>
      </font>
      <fill>
        <patternFill>
          <bgColor rgb="FFFFCCCC"/>
        </patternFill>
      </fill>
    </dxf>
    <dxf>
      <font>
        <color theme="0"/>
      </font>
      <fill>
        <patternFill>
          <bgColor rgb="FFFF0000"/>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FF0000"/>
      </font>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FF0000"/>
      </font>
      <fill>
        <patternFill>
          <bgColor rgb="FFFFCCCC"/>
        </patternFill>
      </fill>
    </dxf>
    <dxf>
      <fill>
        <patternFill>
          <bgColor theme="0"/>
        </patternFill>
      </fill>
    </dxf>
    <dxf>
      <fill>
        <patternFill>
          <bgColor rgb="FFFFFFCC"/>
        </patternFill>
      </fill>
    </dxf>
    <dxf>
      <font>
        <color rgb="FF9C0006"/>
      </font>
      <fill>
        <patternFill>
          <bgColor rgb="FFFFC7CE"/>
        </patternFill>
      </fill>
    </dxf>
    <dxf>
      <font>
        <color rgb="FF006100"/>
      </font>
      <fill>
        <patternFill>
          <bgColor rgb="FFC6EFCE"/>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color rgb="FF0000FF"/>
      </font>
    </dxf>
    <dxf>
      <font>
        <color rgb="FF0000FF"/>
      </font>
    </dxf>
    <dxf>
      <font>
        <color rgb="FF0000FF"/>
      </font>
    </dxf>
  </dxfs>
  <tableStyles count="0" defaultTableStyle="TableStyleMedium2" defaultPivotStyle="PivotStyleLight16"/>
  <colors>
    <mruColors>
      <color rgb="FFFFCCCC"/>
      <color rgb="FFFFFFCC"/>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trlProps/ctrlProp1.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13</xdr:col>
          <xdr:colOff>295275</xdr:colOff>
          <xdr:row>0</xdr:row>
          <xdr:rowOff>114300</xdr:rowOff>
        </xdr:from>
        <xdr:to>
          <xdr:col>14</xdr:col>
          <xdr:colOff>514350</xdr:colOff>
          <xdr:row>1</xdr:row>
          <xdr:rowOff>123825</xdr:rowOff>
        </xdr:to>
        <xdr:sp macro="" textlink="">
          <xdr:nvSpPr>
            <xdr:cNvPr id="3076" name="Button 4" descr="Gerar planilha para licitação" hidden="1">
              <a:extLst>
                <a:ext uri="{63B3BB69-23CF-44E3-9099-C40C66FF867C}">
                  <a14:compatExt spid="_x0000_s3076"/>
                </a:ext>
                <a:ext uri="{FF2B5EF4-FFF2-40B4-BE49-F238E27FC236}">
                  <a16:creationId xmlns:a16="http://schemas.microsoft.com/office/drawing/2014/main" id="{00000000-0008-0000-0A00-0000040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pt-BR" sz="1100" b="1" i="0" u="none" strike="noStrike" baseline="0">
                  <a:solidFill>
                    <a:srgbClr val="000000"/>
                  </a:solidFill>
                  <a:latin typeface="Courier New"/>
                  <a:cs typeface="Courier New"/>
                </a:rPr>
                <a:t>CONCLUIR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371475</xdr:colOff>
          <xdr:row>0</xdr:row>
          <xdr:rowOff>114300</xdr:rowOff>
        </xdr:from>
        <xdr:to>
          <xdr:col>13</xdr:col>
          <xdr:colOff>247650</xdr:colOff>
          <xdr:row>1</xdr:row>
          <xdr:rowOff>123825</xdr:rowOff>
        </xdr:to>
        <xdr:sp macro="" textlink="">
          <xdr:nvSpPr>
            <xdr:cNvPr id="3078" name="Button 6" descr="Gerar planilha para licitação" hidden="1">
              <a:extLst>
                <a:ext uri="{63B3BB69-23CF-44E3-9099-C40C66FF867C}">
                  <a14:compatExt spid="_x0000_s3078"/>
                </a:ext>
                <a:ext uri="{FF2B5EF4-FFF2-40B4-BE49-F238E27FC236}">
                  <a16:creationId xmlns:a16="http://schemas.microsoft.com/office/drawing/2014/main" id="{00000000-0008-0000-0A00-0000060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pt-BR" sz="1100" b="0" i="0" u="none" strike="noStrike" baseline="0">
                  <a:solidFill>
                    <a:srgbClr val="000000"/>
                  </a:solidFill>
                  <a:latin typeface="Courier New"/>
                  <a:cs typeface="Courier New"/>
                </a:rPr>
                <a:t>OCULTAR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161925</xdr:colOff>
          <xdr:row>0</xdr:row>
          <xdr:rowOff>114300</xdr:rowOff>
        </xdr:from>
        <xdr:to>
          <xdr:col>12</xdr:col>
          <xdr:colOff>304800</xdr:colOff>
          <xdr:row>1</xdr:row>
          <xdr:rowOff>123825</xdr:rowOff>
        </xdr:to>
        <xdr:sp macro="" textlink="">
          <xdr:nvSpPr>
            <xdr:cNvPr id="3079" name="Button 7" descr="Gerar planilha para licitação" hidden="1">
              <a:extLst>
                <a:ext uri="{63B3BB69-23CF-44E3-9099-C40C66FF867C}">
                  <a14:compatExt spid="_x0000_s3079"/>
                </a:ext>
                <a:ext uri="{FF2B5EF4-FFF2-40B4-BE49-F238E27FC236}">
                  <a16:creationId xmlns:a16="http://schemas.microsoft.com/office/drawing/2014/main" id="{00000000-0008-0000-0A00-0000070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pt-BR" sz="1100" b="0" i="0" u="none" strike="noStrike" baseline="0">
                  <a:solidFill>
                    <a:srgbClr val="000000"/>
                  </a:solidFill>
                  <a:latin typeface="Courier New"/>
                  <a:cs typeface="Courier New"/>
                </a:rPr>
                <a:t>EXIBIR</a:t>
              </a:r>
            </a:p>
          </xdr:txBody>
        </xdr:sp>
        <xdr:clientData fPrintsWithSheet="0"/>
      </xdr:twoCellAnchor>
    </mc:Choice>
    <mc:Fallback/>
  </mc:AlternateContent>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2.vml"/><Relationship Id="rId7" Type="http://schemas.openxmlformats.org/officeDocument/2006/relationships/ctrlProp" Target="../ctrlProps/ctrlProp3.xml"/><Relationship Id="rId2" Type="http://schemas.openxmlformats.org/officeDocument/2006/relationships/drawing" Target="../drawings/drawing1.xml"/><Relationship Id="rId1" Type="http://schemas.openxmlformats.org/officeDocument/2006/relationships/printerSettings" Target="../printerSettings/printerSettings10.bin"/><Relationship Id="rId6" Type="http://schemas.openxmlformats.org/officeDocument/2006/relationships/ctrlProp" Target="../ctrlProps/ctrlProp2.xml"/><Relationship Id="rId5" Type="http://schemas.openxmlformats.org/officeDocument/2006/relationships/ctrlProp" Target="../ctrlProps/ctrlProp1.xml"/><Relationship Id="rId4" Type="http://schemas.openxmlformats.org/officeDocument/2006/relationships/vmlDrawing" Target="../drawings/vmlDrawing3.vm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6">
    <tabColor rgb="FF00B050"/>
  </sheetPr>
  <dimension ref="A1:E15"/>
  <sheetViews>
    <sheetView zoomScaleNormal="100" workbookViewId="0">
      <selection activeCell="A9" sqref="A9:E9"/>
    </sheetView>
  </sheetViews>
  <sheetFormatPr defaultColWidth="15.625" defaultRowHeight="12.75"/>
  <cols>
    <col min="1" max="1" width="15.625" style="112"/>
    <col min="2" max="16384" width="15.625" style="111"/>
  </cols>
  <sheetData>
    <row r="1" spans="1:5">
      <c r="A1" s="115" t="s">
        <v>23640</v>
      </c>
      <c r="B1" s="337" t="s">
        <v>23643</v>
      </c>
      <c r="C1" s="338"/>
      <c r="D1" s="338"/>
      <c r="E1" s="339"/>
    </row>
    <row r="2" spans="1:5">
      <c r="A2" s="115" t="s">
        <v>23638</v>
      </c>
      <c r="B2" s="334" t="s">
        <v>23639</v>
      </c>
      <c r="C2" s="335"/>
      <c r="D2" s="335"/>
      <c r="E2" s="336"/>
    </row>
    <row r="3" spans="1:5">
      <c r="A3" s="113"/>
      <c r="B3" s="114"/>
      <c r="C3" s="114"/>
      <c r="D3" s="114"/>
      <c r="E3" s="114"/>
    </row>
    <row r="4" spans="1:5">
      <c r="A4" s="116" t="s">
        <v>23641</v>
      </c>
      <c r="B4" s="334" t="s">
        <v>23637</v>
      </c>
      <c r="C4" s="335"/>
      <c r="D4" s="335"/>
      <c r="E4" s="336"/>
    </row>
    <row r="6" spans="1:5" ht="18">
      <c r="A6" s="329" t="s">
        <v>23642</v>
      </c>
      <c r="B6" s="329"/>
      <c r="C6" s="329"/>
      <c r="D6" s="329"/>
      <c r="E6" s="329"/>
    </row>
    <row r="7" spans="1:5" ht="30" customHeight="1">
      <c r="A7" s="328" t="s">
        <v>23645</v>
      </c>
      <c r="B7" s="328"/>
      <c r="C7" s="328"/>
      <c r="D7" s="328"/>
      <c r="E7" s="328"/>
    </row>
    <row r="8" spans="1:5" ht="52.5" customHeight="1">
      <c r="A8" s="333" t="s">
        <v>23646</v>
      </c>
      <c r="B8" s="333"/>
      <c r="C8" s="333"/>
      <c r="D8" s="333"/>
      <c r="E8" s="333"/>
    </row>
    <row r="9" spans="1:5" ht="136.5" customHeight="1">
      <c r="A9" s="333" t="s">
        <v>23647</v>
      </c>
      <c r="B9" s="333"/>
      <c r="C9" s="333"/>
      <c r="D9" s="333"/>
      <c r="E9" s="333"/>
    </row>
    <row r="10" spans="1:5" ht="52.5" customHeight="1">
      <c r="A10" s="333" t="s">
        <v>23648</v>
      </c>
      <c r="B10" s="333"/>
      <c r="C10" s="333"/>
      <c r="D10" s="333"/>
      <c r="E10" s="333"/>
    </row>
    <row r="11" spans="1:5" ht="99" customHeight="1">
      <c r="A11" s="333" t="s">
        <v>23649</v>
      </c>
      <c r="B11" s="333"/>
      <c r="C11" s="333"/>
      <c r="D11" s="333"/>
      <c r="E11" s="333"/>
    </row>
    <row r="12" spans="1:5" ht="69.75" customHeight="1">
      <c r="A12" s="328" t="s">
        <v>23650</v>
      </c>
      <c r="B12" s="328"/>
      <c r="C12" s="328"/>
      <c r="D12" s="328"/>
      <c r="E12" s="328"/>
    </row>
    <row r="13" spans="1:5" ht="49.5" customHeight="1">
      <c r="A13" s="328" t="s">
        <v>23644</v>
      </c>
      <c r="B13" s="328"/>
      <c r="C13" s="328"/>
      <c r="D13" s="328"/>
      <c r="E13" s="328"/>
    </row>
    <row r="14" spans="1:5" ht="18">
      <c r="A14" s="329" t="s">
        <v>23651</v>
      </c>
      <c r="B14" s="329"/>
      <c r="C14" s="329"/>
      <c r="D14" s="329"/>
      <c r="E14" s="329"/>
    </row>
    <row r="15" spans="1:5" ht="150.75" customHeight="1">
      <c r="A15" s="330" t="s">
        <v>23652</v>
      </c>
      <c r="B15" s="331"/>
      <c r="C15" s="331"/>
      <c r="D15" s="331"/>
      <c r="E15" s="332"/>
    </row>
  </sheetData>
  <mergeCells count="13">
    <mergeCell ref="B4:E4"/>
    <mergeCell ref="A6:E6"/>
    <mergeCell ref="A7:E7"/>
    <mergeCell ref="B2:E2"/>
    <mergeCell ref="B1:E1"/>
    <mergeCell ref="A13:E13"/>
    <mergeCell ref="A14:E14"/>
    <mergeCell ref="A15:E15"/>
    <mergeCell ref="A12:E12"/>
    <mergeCell ref="A8:E8"/>
    <mergeCell ref="A9:E9"/>
    <mergeCell ref="A10:E10"/>
    <mergeCell ref="A11:E11"/>
  </mergeCells>
  <pageMargins left="0.511811024" right="0.511811024" top="0.78740157499999996" bottom="0.78740157499999996" header="0.31496062000000002" footer="0.31496062000000002"/>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ilha8">
    <tabColor theme="7" tint="-0.499984740745262"/>
  </sheetPr>
  <dimension ref="A1:IW60"/>
  <sheetViews>
    <sheetView topLeftCell="A7" workbookViewId="0">
      <selection activeCell="E26" sqref="E26"/>
    </sheetView>
  </sheetViews>
  <sheetFormatPr defaultRowHeight="14.25"/>
  <cols>
    <col min="1" max="1" width="10.125" style="45" customWidth="1"/>
    <col min="2" max="2" width="37.375" style="45" customWidth="1"/>
    <col min="3" max="3" width="10.875" style="52" customWidth="1"/>
    <col min="4" max="4" width="2.875" style="45" customWidth="1"/>
    <col min="5" max="5" width="10.125" style="45" customWidth="1"/>
    <col min="6" max="6" width="31.875" style="45" customWidth="1"/>
    <col min="7" max="257" width="8.5" style="45" customWidth="1"/>
    <col min="258" max="1024" width="8.5" style="26" customWidth="1"/>
    <col min="1025" max="16384" width="9" style="26"/>
  </cols>
  <sheetData>
    <row r="1" spans="1:8" s="34" customFormat="1" ht="15.75">
      <c r="A1" s="355" t="s">
        <v>941</v>
      </c>
      <c r="B1" s="355"/>
      <c r="C1" s="355"/>
      <c r="D1" s="355"/>
      <c r="E1" s="33"/>
      <c r="F1" s="33"/>
      <c r="H1" s="35"/>
    </row>
    <row r="2" spans="1:8" s="37" customFormat="1" ht="12.75">
      <c r="A2" s="36"/>
      <c r="B2" s="36"/>
      <c r="C2" s="36"/>
      <c r="D2" s="36"/>
      <c r="E2" s="36"/>
      <c r="F2" s="36"/>
      <c r="H2" s="38"/>
    </row>
    <row r="3" spans="1:8" s="40" customFormat="1" ht="12.75" customHeight="1">
      <c r="A3" s="39" t="s">
        <v>942</v>
      </c>
      <c r="B3" s="356" t="s">
        <v>25202</v>
      </c>
      <c r="C3" s="356"/>
      <c r="D3" s="356"/>
      <c r="E3" s="36"/>
    </row>
    <row r="4" spans="1:8" s="40" customFormat="1" ht="12.75" customHeight="1">
      <c r="A4" s="39" t="s">
        <v>943</v>
      </c>
      <c r="B4" s="357" t="s">
        <v>26336</v>
      </c>
      <c r="C4" s="357"/>
      <c r="D4" s="357"/>
      <c r="E4" s="36"/>
    </row>
    <row r="5" spans="1:8" s="40" customFormat="1" ht="12.75">
      <c r="A5" s="39" t="s">
        <v>23633</v>
      </c>
      <c r="B5" s="358" t="s">
        <v>26337</v>
      </c>
      <c r="C5" s="358"/>
      <c r="D5" s="358"/>
      <c r="E5" s="36"/>
    </row>
    <row r="6" spans="1:8" s="40" customFormat="1" ht="12.75">
      <c r="A6" s="41"/>
      <c r="B6" s="42"/>
      <c r="C6" s="43"/>
      <c r="D6" s="44"/>
      <c r="E6" s="36"/>
    </row>
    <row r="7" spans="1:8">
      <c r="A7" s="353" t="s">
        <v>944</v>
      </c>
      <c r="B7" s="353"/>
      <c r="C7" s="353"/>
      <c r="D7" s="353"/>
    </row>
    <row r="8" spans="1:8" s="46" customFormat="1" ht="8.1" customHeight="1">
      <c r="B8" s="47"/>
      <c r="C8" s="48"/>
      <c r="D8" s="49"/>
    </row>
    <row r="9" spans="1:8">
      <c r="B9" s="50" t="s">
        <v>945</v>
      </c>
      <c r="C9" s="48"/>
      <c r="D9" s="49"/>
    </row>
    <row r="10" spans="1:8" ht="8.1" customHeight="1">
      <c r="C10" s="48"/>
      <c r="D10" s="49"/>
    </row>
    <row r="11" spans="1:8" hidden="1">
      <c r="A11" s="353" t="s">
        <v>946</v>
      </c>
      <c r="B11" s="353"/>
      <c r="C11" s="353"/>
      <c r="D11" s="353"/>
    </row>
    <row r="12" spans="1:8" s="46" customFormat="1" ht="6" hidden="1">
      <c r="C12" s="51"/>
      <c r="D12" s="47"/>
    </row>
    <row r="13" spans="1:8" hidden="1">
      <c r="B13" s="50" t="s">
        <v>974</v>
      </c>
      <c r="C13" s="51"/>
      <c r="D13" s="47"/>
    </row>
    <row r="14" spans="1:8" ht="8.1" hidden="1" customHeight="1">
      <c r="B14" s="52"/>
      <c r="D14" s="52"/>
      <c r="E14" s="52"/>
      <c r="F14" s="52"/>
    </row>
    <row r="15" spans="1:8">
      <c r="A15" s="353" t="s">
        <v>948</v>
      </c>
      <c r="B15" s="353"/>
      <c r="C15" s="353"/>
      <c r="D15" s="353"/>
    </row>
    <row r="16" spans="1:8" s="46" customFormat="1" ht="6">
      <c r="C16" s="51"/>
      <c r="D16" s="51"/>
    </row>
    <row r="17" spans="1:6">
      <c r="A17" s="53"/>
      <c r="B17" s="54" t="s">
        <v>949</v>
      </c>
      <c r="C17" s="55">
        <v>4</v>
      </c>
      <c r="D17" s="56" t="s">
        <v>950</v>
      </c>
      <c r="F17" s="57"/>
    </row>
    <row r="18" spans="1:6">
      <c r="A18" s="53"/>
      <c r="B18" s="54" t="s">
        <v>951</v>
      </c>
      <c r="C18" s="55">
        <v>0.97</v>
      </c>
      <c r="D18" s="56" t="s">
        <v>950</v>
      </c>
      <c r="F18" s="57"/>
    </row>
    <row r="19" spans="1:6">
      <c r="A19" s="53"/>
      <c r="B19" s="54" t="s">
        <v>952</v>
      </c>
      <c r="C19" s="55">
        <v>0.8</v>
      </c>
      <c r="D19" s="56" t="s">
        <v>950</v>
      </c>
      <c r="F19" s="57"/>
    </row>
    <row r="20" spans="1:6">
      <c r="A20" s="53"/>
      <c r="B20" s="54" t="s">
        <v>953</v>
      </c>
      <c r="C20" s="55">
        <v>1.23</v>
      </c>
      <c r="D20" s="56" t="s">
        <v>950</v>
      </c>
      <c r="F20" s="57"/>
    </row>
    <row r="21" spans="1:6" ht="8.1" customHeight="1">
      <c r="B21" s="58"/>
      <c r="C21" s="59"/>
      <c r="D21" s="60"/>
      <c r="F21" s="57"/>
    </row>
    <row r="22" spans="1:6">
      <c r="A22" s="53"/>
      <c r="B22" s="54" t="s">
        <v>954</v>
      </c>
      <c r="C22" s="55">
        <v>6.65</v>
      </c>
      <c r="D22" s="56" t="s">
        <v>950</v>
      </c>
      <c r="F22" s="57"/>
    </row>
    <row r="23" spans="1:6" ht="8.1" customHeight="1">
      <c r="D23" s="52"/>
    </row>
    <row r="24" spans="1:6" ht="12.75" customHeight="1">
      <c r="A24" s="353" t="s">
        <v>955</v>
      </c>
      <c r="B24" s="353"/>
      <c r="C24" s="353"/>
      <c r="D24" s="353"/>
    </row>
    <row r="25" spans="1:6" ht="8.1" customHeight="1">
      <c r="A25" s="49"/>
      <c r="B25" s="49"/>
      <c r="C25" s="49"/>
      <c r="D25" s="49"/>
    </row>
    <row r="26" spans="1:6" ht="12.75" customHeight="1">
      <c r="A26" s="49"/>
      <c r="B26" s="61" t="s">
        <v>956</v>
      </c>
      <c r="C26" s="62">
        <f>C29+C31+C32+C33</f>
        <v>8.65</v>
      </c>
      <c r="D26" s="63" t="s">
        <v>950</v>
      </c>
    </row>
    <row r="27" spans="1:6" ht="12.75" customHeight="1">
      <c r="A27" s="49"/>
      <c r="B27" s="49"/>
      <c r="C27" s="49"/>
      <c r="D27" s="49"/>
    </row>
    <row r="28" spans="1:6" ht="13.5" customHeight="1">
      <c r="A28" s="49"/>
      <c r="B28" s="64" t="s">
        <v>957</v>
      </c>
      <c r="C28" s="55">
        <v>100</v>
      </c>
      <c r="D28" s="63" t="s">
        <v>950</v>
      </c>
    </row>
    <row r="29" spans="1:6" ht="12.75" customHeight="1">
      <c r="A29" s="49"/>
      <c r="B29" s="64" t="s">
        <v>958</v>
      </c>
      <c r="C29" s="55">
        <v>5</v>
      </c>
      <c r="D29" s="63" t="s">
        <v>950</v>
      </c>
    </row>
    <row r="30" spans="1:6" s="46" customFormat="1" ht="8.1" customHeight="1">
      <c r="C30" s="65"/>
      <c r="D30" s="51"/>
    </row>
    <row r="31" spans="1:6">
      <c r="B31" s="64" t="s">
        <v>959</v>
      </c>
      <c r="C31" s="66">
        <v>3</v>
      </c>
      <c r="D31" s="67" t="s">
        <v>950</v>
      </c>
      <c r="F31" s="57"/>
    </row>
    <row r="32" spans="1:6" ht="12.75" customHeight="1">
      <c r="B32" s="64" t="s">
        <v>960</v>
      </c>
      <c r="C32" s="66">
        <v>0.65</v>
      </c>
      <c r="D32" s="67" t="s">
        <v>950</v>
      </c>
    </row>
    <row r="33" spans="1:6" ht="12.75" customHeight="1">
      <c r="B33" s="64" t="s">
        <v>961</v>
      </c>
      <c r="C33" s="66">
        <f>IF(B9="Com Desoneração",4.5,0)</f>
        <v>0</v>
      </c>
      <c r="D33" s="56" t="s">
        <v>950</v>
      </c>
    </row>
    <row r="34" spans="1:6" ht="8.1" customHeight="1">
      <c r="D34" s="52"/>
    </row>
    <row r="35" spans="1:6">
      <c r="A35" s="353" t="s">
        <v>962</v>
      </c>
      <c r="B35" s="353"/>
      <c r="C35" s="353"/>
      <c r="D35" s="353"/>
    </row>
    <row r="36" spans="1:6" s="46" customFormat="1" ht="6">
      <c r="C36" s="51"/>
      <c r="D36" s="47"/>
    </row>
    <row r="37" spans="1:6" ht="12.75" customHeight="1">
      <c r="B37" s="52" t="s">
        <v>963</v>
      </c>
      <c r="C37" s="354">
        <f>ROUND((((1+($C$17+$C$18+$C$19)/100)*(1+($C$20/100))*(1+($C$22/100)))/(1-$C$26/100)-1),4)</f>
        <v>0.25</v>
      </c>
      <c r="D37" s="354"/>
      <c r="E37" s="352" t="str">
        <f>Auxiliar!$A$17</f>
        <v>Atende</v>
      </c>
      <c r="F37" s="68"/>
    </row>
    <row r="38" spans="1:6" ht="12.75" customHeight="1">
      <c r="B38" s="52" t="s">
        <v>964</v>
      </c>
      <c r="C38" s="354"/>
      <c r="D38" s="354"/>
      <c r="E38" s="352"/>
      <c r="F38" s="69"/>
    </row>
    <row r="39" spans="1:6">
      <c r="C39" s="70"/>
    </row>
    <row r="40" spans="1:6">
      <c r="A40" s="71" t="s">
        <v>965</v>
      </c>
    </row>
    <row r="41" spans="1:6">
      <c r="A41" s="71" t="str">
        <f>CONCATENATE("do ISS para ",B13," é de ",C28," %",", com a respectiva alíquota de ",C29,"  %")</f>
        <v>do ISS para Edificações é de 100 %, com a respectiva alíquota de 5  %</v>
      </c>
    </row>
    <row r="42" spans="1:6">
      <c r="A42" s="71"/>
    </row>
    <row r="43" spans="1:6">
      <c r="A43" s="28" t="s">
        <v>966</v>
      </c>
      <c r="B43" s="72"/>
      <c r="C43" s="73"/>
      <c r="D43" s="73"/>
    </row>
    <row r="44" spans="1:6">
      <c r="A44" s="28" t="str">
        <f>CONCATENATE("elaboração do orçamento foi ",B9,", e que esta é a alternativa mais adequada para ")</f>
        <v xml:space="preserve">elaboração do orçamento foi Sem Desoneração, e que esta é a alternativa mais adequada para </v>
      </c>
      <c r="C44" s="73"/>
      <c r="D44" s="73"/>
    </row>
    <row r="45" spans="1:6">
      <c r="A45" s="28" t="s">
        <v>967</v>
      </c>
      <c r="C45" s="73"/>
      <c r="D45" s="73"/>
    </row>
    <row r="46" spans="1:6">
      <c r="A46" s="204"/>
      <c r="B46" s="204"/>
      <c r="C46" s="205"/>
      <c r="D46" s="204"/>
    </row>
    <row r="47" spans="1:6">
      <c r="A47" s="204"/>
      <c r="B47" s="204"/>
      <c r="C47" s="205"/>
      <c r="D47" s="204"/>
    </row>
    <row r="48" spans="1:6">
      <c r="A48" s="204"/>
      <c r="B48" s="204"/>
      <c r="C48" s="205"/>
      <c r="D48" s="204"/>
    </row>
    <row r="49" spans="1:4">
      <c r="A49" s="206"/>
      <c r="B49" s="207"/>
      <c r="C49" s="205"/>
      <c r="D49" s="204"/>
    </row>
    <row r="50" spans="1:4">
      <c r="A50" s="206"/>
      <c r="B50" s="208"/>
      <c r="C50" s="205"/>
      <c r="D50" s="204"/>
    </row>
    <row r="51" spans="1:4">
      <c r="A51" s="204"/>
      <c r="B51" s="204"/>
      <c r="C51" s="205"/>
      <c r="D51" s="204"/>
    </row>
    <row r="52" spans="1:4">
      <c r="A52" s="204"/>
      <c r="B52" s="204"/>
      <c r="C52" s="205"/>
      <c r="D52" s="204"/>
    </row>
    <row r="53" spans="1:4">
      <c r="A53" s="204"/>
      <c r="B53" s="204"/>
      <c r="C53" s="204"/>
      <c r="D53" s="204"/>
    </row>
    <row r="54" spans="1:4">
      <c r="A54" s="204"/>
      <c r="B54" s="204"/>
      <c r="C54" s="205"/>
      <c r="D54" s="204"/>
    </row>
    <row r="55" spans="1:4">
      <c r="A55" s="204"/>
      <c r="B55" s="207"/>
      <c r="C55" s="205"/>
      <c r="D55" s="204"/>
    </row>
    <row r="56" spans="1:4">
      <c r="A56" s="206"/>
      <c r="B56" s="208"/>
      <c r="C56" s="205"/>
      <c r="D56" s="204"/>
    </row>
    <row r="57" spans="1:4">
      <c r="A57" s="206"/>
      <c r="B57" s="208"/>
      <c r="C57" s="205"/>
      <c r="D57" s="204"/>
    </row>
    <row r="58" spans="1:4">
      <c r="A58" s="204"/>
      <c r="B58" s="204"/>
      <c r="C58" s="205"/>
      <c r="D58" s="204"/>
    </row>
    <row r="59" spans="1:4">
      <c r="A59" s="204"/>
      <c r="B59" s="204"/>
      <c r="C59" s="205"/>
      <c r="D59" s="204"/>
    </row>
    <row r="60" spans="1:4">
      <c r="A60" s="204"/>
      <c r="B60" s="204"/>
      <c r="C60" s="205"/>
      <c r="D60" s="204"/>
    </row>
  </sheetData>
  <mergeCells count="11">
    <mergeCell ref="E37:E38"/>
    <mergeCell ref="A24:D24"/>
    <mergeCell ref="A35:D35"/>
    <mergeCell ref="C37:D38"/>
    <mergeCell ref="A1:D1"/>
    <mergeCell ref="B3:D3"/>
    <mergeCell ref="B4:D4"/>
    <mergeCell ref="A7:D7"/>
    <mergeCell ref="A11:D11"/>
    <mergeCell ref="A15:D15"/>
    <mergeCell ref="B5:D5"/>
  </mergeCells>
  <conditionalFormatting sqref="F37">
    <cfRule type="cellIs" dxfId="97" priority="4" stopIfTrue="1" operator="equal">
      <formula>"Atende"</formula>
    </cfRule>
  </conditionalFormatting>
  <conditionalFormatting sqref="E37">
    <cfRule type="cellIs" dxfId="96" priority="1" stopIfTrue="1" operator="equal">
      <formula>"Atende"</formula>
    </cfRule>
  </conditionalFormatting>
  <dataValidations disablePrompts="1" count="4">
    <dataValidation type="list" allowBlank="1" showErrorMessage="1" sqref="B9">
      <formula1>"Com Desoneração,Sem Desoneração"</formula1>
    </dataValidation>
    <dataValidation type="list" allowBlank="1" showErrorMessage="1" sqref="B13">
      <mc:AlternateContent xmlns:x12ac="http://schemas.microsoft.com/office/spreadsheetml/2011/1/ac" xmlns:mc="http://schemas.openxmlformats.org/markup-compatibility/2006">
        <mc:Choice Requires="x12ac">
          <x12ac:list>Edificações,Fornecimento de Materiais e Equipamentos,"Redes de Água, Esgoto ou Correlatas",Rodovias e Ferrovias,"Portuárias, Marítimas e Fluviais",</x12ac:list>
        </mc:Choice>
        <mc:Fallback>
          <formula1>"Edificações,Fornecimento de Materiais e Equipamentos,Redes de Água, Esgoto ou Correlatas,Rodovias e Ferrovias,Portuárias, Marítimas e Fluviais,"</formula1>
        </mc:Fallback>
      </mc:AlternateContent>
    </dataValidation>
    <dataValidation type="decimal" allowBlank="1" showErrorMessage="1" errorTitle="Atenção" error="O valor deve estar entre 0 e 100" sqref="C28">
      <formula1>0</formula1>
      <formula2>100</formula2>
    </dataValidation>
    <dataValidation type="decimal" allowBlank="1" showErrorMessage="1" errorTitle="Atenção" error="O valor deve estar entre 2%  e  5%" sqref="C29">
      <formula1>2</formula1>
      <formula2>5</formula2>
    </dataValidation>
  </dataValidations>
  <printOptions horizontalCentered="1"/>
  <pageMargins left="0.39370078740157483" right="0.39370078740157483" top="0.59055118110236227" bottom="0.78740157480314965" header="0.39370078740157483" footer="0.39370078740157483"/>
  <pageSetup paperSize="9" fitToWidth="0" fitToHeight="0" pageOrder="overThenDown" orientation="portrait" useFirstPageNumber="1" r:id="rId1"/>
  <headerFooter alignWithMargins="0"/>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ilha10">
    <tabColor theme="4" tint="-0.249977111117893"/>
    <pageSetUpPr fitToPage="1"/>
  </sheetPr>
  <dimension ref="A1:AE33"/>
  <sheetViews>
    <sheetView showGridLines="0" tabSelected="1" topLeftCell="B1" zoomScale="90" zoomScaleNormal="90" zoomScalePageLayoutView="70" workbookViewId="0">
      <selection activeCell="E16" sqref="E16"/>
    </sheetView>
  </sheetViews>
  <sheetFormatPr defaultColWidth="9" defaultRowHeight="18.75" customHeight="1"/>
  <cols>
    <col min="1" max="1" width="7.625" style="75" hidden="1" customWidth="1"/>
    <col min="2" max="2" width="9.875" style="124" customWidth="1"/>
    <col min="3" max="3" width="9.875" style="120" customWidth="1"/>
    <col min="4" max="4" width="11.25" style="120" bestFit="1" customWidth="1"/>
    <col min="5" max="5" width="57.625" style="119" customWidth="1"/>
    <col min="6" max="6" width="9.625" style="120" customWidth="1"/>
    <col min="7" max="7" width="9.875" style="125" customWidth="1"/>
    <col min="8" max="8" width="11.25" style="121" customWidth="1"/>
    <col min="9" max="9" width="13.125" style="121" customWidth="1"/>
    <col min="10" max="10" width="14.875" style="98" bestFit="1" customWidth="1"/>
    <col min="11" max="11" width="2.375" style="76" customWidth="1"/>
    <col min="12" max="12" width="9.875" style="89" customWidth="1"/>
    <col min="13" max="13" width="13.5" style="77" customWidth="1"/>
    <col min="14" max="14" width="8.875" style="78" bestFit="1" customWidth="1"/>
    <col min="15" max="15" width="8.875" style="77" bestFit="1" customWidth="1"/>
    <col min="16" max="16" width="2.375" style="76" customWidth="1"/>
    <col min="17" max="17" width="14.125" style="75" bestFit="1" customWidth="1"/>
    <col min="18" max="18" width="11.25" style="75" bestFit="1" customWidth="1"/>
    <col min="19" max="19" width="15.625" style="75" customWidth="1"/>
    <col min="20" max="20" width="3.5" style="75" customWidth="1"/>
    <col min="21" max="23" width="15.625" style="75" customWidth="1"/>
    <col min="24" max="24" width="3.5" style="75" customWidth="1"/>
    <col min="25" max="25" width="2.75" style="75" bestFit="1" customWidth="1"/>
    <col min="26" max="26" width="15.625" style="75" customWidth="1"/>
    <col min="27" max="27" width="8.75" style="75" bestFit="1" customWidth="1"/>
    <col min="28" max="28" width="9.625" style="75" bestFit="1" customWidth="1"/>
    <col min="29" max="29" width="4.375" style="75" bestFit="1" customWidth="1"/>
    <col min="30" max="31" width="15.625" style="75" customWidth="1"/>
    <col min="32" max="16384" width="9" style="75"/>
  </cols>
  <sheetData>
    <row r="1" spans="1:31" ht="18.75" customHeight="1">
      <c r="B1" s="368" t="s">
        <v>23632</v>
      </c>
      <c r="C1" s="368"/>
      <c r="D1" s="368"/>
      <c r="E1" s="368"/>
      <c r="F1" s="368"/>
      <c r="G1" s="368"/>
      <c r="H1" s="368"/>
      <c r="I1" s="368"/>
      <c r="J1" s="368"/>
      <c r="L1" s="362"/>
      <c r="M1" s="363"/>
      <c r="N1" s="363"/>
      <c r="O1" s="364"/>
      <c r="Q1" s="371" t="s">
        <v>2181</v>
      </c>
      <c r="R1" s="370" t="s">
        <v>2184</v>
      </c>
      <c r="S1" s="199" t="s">
        <v>983</v>
      </c>
      <c r="T1" s="24"/>
      <c r="U1" s="200" t="s">
        <v>23624</v>
      </c>
      <c r="V1" s="199" t="s">
        <v>23625</v>
      </c>
      <c r="W1" s="199" t="s">
        <v>23626</v>
      </c>
      <c r="X1" s="24"/>
      <c r="Y1" s="359" t="s">
        <v>25180</v>
      </c>
      <c r="Z1" s="200" t="s">
        <v>25181</v>
      </c>
      <c r="AA1" s="200" t="s">
        <v>25182</v>
      </c>
      <c r="AB1" s="200" t="s">
        <v>25183</v>
      </c>
      <c r="AC1" s="200" t="s">
        <v>25184</v>
      </c>
      <c r="AD1" s="200" t="s">
        <v>25185</v>
      </c>
      <c r="AE1" s="200" t="s">
        <v>983</v>
      </c>
    </row>
    <row r="2" spans="1:31" s="24" customFormat="1" ht="18.75" customHeight="1" thickBot="1">
      <c r="B2" s="194" t="str">
        <f>BDI!$A$4</f>
        <v>OBRA:</v>
      </c>
      <c r="C2" s="372" t="s">
        <v>35275</v>
      </c>
      <c r="D2" s="369"/>
      <c r="E2" s="369"/>
      <c r="F2" s="195"/>
      <c r="G2" s="196"/>
      <c r="H2" s="197" t="s">
        <v>24</v>
      </c>
      <c r="I2" s="296">
        <v>0.3659</v>
      </c>
      <c r="K2" s="79"/>
      <c r="L2" s="365"/>
      <c r="M2" s="366"/>
      <c r="N2" s="366"/>
      <c r="O2" s="367"/>
      <c r="P2" s="79"/>
      <c r="Q2" s="371"/>
      <c r="R2" s="370"/>
      <c r="S2" s="90">
        <f>SUBTOTAL(9,J5:J23)</f>
        <v>570381.12000000011</v>
      </c>
      <c r="U2" s="94">
        <v>453850</v>
      </c>
      <c r="V2" s="92" t="e">
        <f>#REF!</f>
        <v>#REF!</v>
      </c>
      <c r="W2" s="94" t="e">
        <f>U2-V2</f>
        <v>#REF!</v>
      </c>
      <c r="Y2" s="359"/>
      <c r="Z2" s="91" t="e">
        <f>LARGE(M:M,AC2)</f>
        <v>#REF!</v>
      </c>
      <c r="AA2" s="91" t="s">
        <v>25164</v>
      </c>
      <c r="AB2" s="201">
        <v>0.5</v>
      </c>
      <c r="AC2" s="91">
        <f>ROUND(COUNTIF(L3:L23,"&gt;0")*SUM($AB2:$AB$4),0)</f>
        <v>17</v>
      </c>
      <c r="AD2" s="202">
        <f>SUMIF(O:O,AA2,M:M)</f>
        <v>0</v>
      </c>
      <c r="AE2" s="202">
        <f>AD2+AE3</f>
        <v>0</v>
      </c>
    </row>
    <row r="3" spans="1:31" s="24" customFormat="1" ht="18.75" customHeight="1">
      <c r="B3" s="194" t="s">
        <v>35486</v>
      </c>
      <c r="C3" s="369" t="s">
        <v>35558</v>
      </c>
      <c r="D3" s="369"/>
      <c r="E3" s="369"/>
      <c r="F3" s="195"/>
      <c r="G3" s="198" t="str">
        <f>UPPER(LEFT(BDI!$B$9,7))</f>
        <v>SEM DES</v>
      </c>
      <c r="H3" s="295" t="s">
        <v>979</v>
      </c>
      <c r="I3" s="373">
        <v>45231</v>
      </c>
      <c r="J3" s="374"/>
      <c r="K3" s="99"/>
      <c r="L3" s="360" t="s">
        <v>25187</v>
      </c>
      <c r="M3" s="361"/>
      <c r="N3" s="361"/>
      <c r="O3" s="361"/>
      <c r="P3" s="99"/>
      <c r="Q3" s="94" t="s">
        <v>2182</v>
      </c>
      <c r="R3" s="93">
        <v>6.2300000000000001E-2</v>
      </c>
      <c r="S3" s="94">
        <f>S2*R3</f>
        <v>35534.74377600001</v>
      </c>
      <c r="U3" s="95">
        <v>5000</v>
      </c>
      <c r="V3" s="96" t="e">
        <f>IF(V2&lt;U2,V2*0.01,U3+ABS(W2))</f>
        <v>#REF!</v>
      </c>
      <c r="W3" s="97" t="s">
        <v>23627</v>
      </c>
      <c r="Y3" s="359"/>
      <c r="Z3" s="91" t="e">
        <f>LARGE(M:M,AC3)</f>
        <v>#REF!</v>
      </c>
      <c r="AA3" s="91" t="s">
        <v>25186</v>
      </c>
      <c r="AB3" s="201">
        <v>0.3</v>
      </c>
      <c r="AC3" s="91">
        <f>ROUND(COUNTIF(L4:L23,"&gt;0")*SUM($AB3:$AB$4),0)</f>
        <v>9</v>
      </c>
      <c r="AD3" s="202">
        <f>SUMIF(O:O,AA3,M:M)</f>
        <v>0</v>
      </c>
      <c r="AE3" s="202">
        <f>AD3+AE4</f>
        <v>0</v>
      </c>
    </row>
    <row r="4" spans="1:31" s="24" customFormat="1" ht="18.75" customHeight="1">
      <c r="A4" s="24" t="s">
        <v>980</v>
      </c>
      <c r="B4" s="80" t="s">
        <v>981</v>
      </c>
      <c r="C4" s="80" t="s">
        <v>982</v>
      </c>
      <c r="D4" s="80" t="s">
        <v>25</v>
      </c>
      <c r="E4" s="81" t="s">
        <v>993</v>
      </c>
      <c r="F4" s="80" t="s">
        <v>26</v>
      </c>
      <c r="G4" s="82" t="s">
        <v>25184</v>
      </c>
      <c r="H4" s="83" t="s">
        <v>2179</v>
      </c>
      <c r="I4" s="297" t="s">
        <v>25178</v>
      </c>
      <c r="J4" s="298" t="s">
        <v>983</v>
      </c>
      <c r="K4" s="84"/>
      <c r="L4" s="85" t="s">
        <v>25184</v>
      </c>
      <c r="M4" s="86" t="s">
        <v>984</v>
      </c>
      <c r="N4" s="87" t="s">
        <v>985</v>
      </c>
      <c r="O4" s="86" t="s">
        <v>25165</v>
      </c>
      <c r="P4" s="84"/>
      <c r="Q4" s="91" t="s">
        <v>2183</v>
      </c>
      <c r="R4" s="93" t="e">
        <f>S4/S2</f>
        <v>#VALUE!</v>
      </c>
      <c r="S4" s="92" t="str">
        <f>IFERROR(INDEX($J:$J,MATCH("ADMINISTRAÇÃO LOCAL",$E:$E,0)+1),"SEM ADM LOCAL")</f>
        <v>SEM ADM LOCAL</v>
      </c>
      <c r="Y4" s="359"/>
      <c r="Z4" s="91" t="e">
        <f>LARGE(M:M,AC4)</f>
        <v>#REF!</v>
      </c>
      <c r="AA4" s="91" t="s">
        <v>25179</v>
      </c>
      <c r="AB4" s="201">
        <v>0.2</v>
      </c>
      <c r="AC4" s="91">
        <f>ROUND(COUNTIF(L5:L23,"&gt;0")*SUM($AB$4:$AB4),0)</f>
        <v>3</v>
      </c>
      <c r="AD4" s="202">
        <f>SUMIF(O:O,AA4,M:M)</f>
        <v>0</v>
      </c>
      <c r="AE4" s="202">
        <f>AD4</f>
        <v>0</v>
      </c>
    </row>
    <row r="5" spans="1:31" ht="12.75" customHeight="1">
      <c r="A5" s="75" t="str">
        <f>CONCATENATE(C5,D5)</f>
        <v/>
      </c>
      <c r="B5" s="124">
        <v>1</v>
      </c>
      <c r="C5" s="181"/>
      <c r="D5" s="181"/>
      <c r="E5" s="182" t="s">
        <v>35254</v>
      </c>
      <c r="F5" s="183"/>
      <c r="G5" s="184"/>
      <c r="H5" s="185"/>
      <c r="I5" s="117"/>
      <c r="J5" s="277">
        <f>SUM(J6:J22)</f>
        <v>190127.04000000004</v>
      </c>
      <c r="K5" s="186"/>
      <c r="L5" s="187"/>
      <c r="M5" s="188"/>
      <c r="N5" s="189"/>
      <c r="O5" s="188"/>
      <c r="P5" s="186"/>
    </row>
    <row r="6" spans="1:31" ht="18.75" customHeight="1">
      <c r="A6" s="75" t="str">
        <f>CONCATENATE(C6,D6)</f>
        <v>DER20305</v>
      </c>
      <c r="B6" s="124" t="s">
        <v>23618</v>
      </c>
      <c r="C6" s="181" t="s">
        <v>2024</v>
      </c>
      <c r="D6" s="181">
        <v>20305</v>
      </c>
      <c r="E6" s="182" t="s">
        <v>35540</v>
      </c>
      <c r="F6" s="183" t="str">
        <f>IFERROR(LOWER(
IF($C6="DER",INDEX(CDER!$C:$C,MATCH($D6,CDER!$A:$A,0)),
IF($C6="SINAPI",INDEX(CSINAPI!$C:$C,MATCH($D6,CSINAPI!$A:$A,0)),
IF($C6="CESAN",INDEX(CCESAN!$C:$C,MATCH($D6,CCESAN!$A:$A,0)),
IF($C6="SCORIO",INDEX(CSCORIO!$C:$C,MATCH($D6,CSCORIO!$A:$A,0)),
IF($C6="MERC",INDEX(MERCADO!$D:$D,MATCH($D6,MERCADO!$A:$A,0)),
IF($C6="COMP",INDEX(COMPOSICAO!$H:$H,MATCH($D6,COMPOSICAO!$A:$A,0)),
""))))))),"")</f>
        <v>m2</v>
      </c>
      <c r="G6" s="184">
        <f>VLOOKUP(B6,'MEMÓRIA DE CÁLCULO'!A:J,10,0)</f>
        <v>8</v>
      </c>
      <c r="H6" s="278">
        <v>329.94</v>
      </c>
      <c r="I6" s="279">
        <f t="shared" ref="I6" si="0">IFERROR(ROUND(H6*(1+$I$2),2),"")</f>
        <v>450.67</v>
      </c>
      <c r="J6" s="277">
        <f t="shared" ref="J6:J8" si="1">IFERROR(ROUND($I6*$G6,2),"")</f>
        <v>3605.36</v>
      </c>
      <c r="K6" s="186"/>
      <c r="L6" s="187">
        <f>IF((COUNTIF($A$5:$A6,$A6))&gt;1,0,SUMIF(A:A,$A6,G:G))</f>
        <v>8</v>
      </c>
      <c r="M6" s="188">
        <f t="shared" ref="M6" si="2">ROUND(L6*I6,2)</f>
        <v>3605.36</v>
      </c>
      <c r="N6" s="189" t="e">
        <f>M6/#REF!</f>
        <v>#REF!</v>
      </c>
      <c r="O6" s="188" t="e">
        <f t="shared" ref="O6" si="3">VLOOKUP(M6,$Z$2:$AA$4,2,1)</f>
        <v>#N/A</v>
      </c>
      <c r="P6" s="186"/>
    </row>
    <row r="7" spans="1:31" ht="51">
      <c r="A7" s="75" t="str">
        <f>CONCATENATE(C7,D7)</f>
        <v>DER20801</v>
      </c>
      <c r="B7" s="124" t="s">
        <v>25200</v>
      </c>
      <c r="C7" s="181" t="s">
        <v>2024</v>
      </c>
      <c r="D7" s="181">
        <v>20801</v>
      </c>
      <c r="E7" s="182" t="s">
        <v>124</v>
      </c>
      <c r="F7" s="183" t="str">
        <f>IFERROR(LOWER(
IF($C7="DER",INDEX(CDER!$C:$C,MATCH($D7,CDER!$A:$A,0)),
IF($C7="SINAPI",INDEX(CSINAPI!$C:$C,MATCH($D7,CSINAPI!$A:$A,0)),
IF($C7="CESAN",INDEX(CCESAN!$C:$C,MATCH($D7,CCESAN!$A:$A,0)),
IF($C7="SCORIO",INDEX(CSCORIO!$C:$C,MATCH($D7,CSCORIO!$A:$A,0)),
IF($C7="MERC",INDEX(MERCADO!$D:$D,MATCH($D7,MERCADO!$A:$A,0)),
IF($C7="COMP",INDEX(COMPOSICAO!$H:$H,MATCH($D7,COMPOSICAO!$A:$A,0)),
""))))))),"")</f>
        <v>m2</v>
      </c>
      <c r="G7" s="184">
        <f>VLOOKUP(B7,'MEMÓRIA DE CÁLCULO'!A:J,10,0)</f>
        <v>14.5</v>
      </c>
      <c r="H7" s="278">
        <v>637.51</v>
      </c>
      <c r="I7" s="279">
        <f t="shared" ref="I7" si="4">IFERROR(ROUND(H7*(1+$I$2),2),"")</f>
        <v>870.77</v>
      </c>
      <c r="J7" s="277">
        <f t="shared" si="1"/>
        <v>12626.17</v>
      </c>
      <c r="K7" s="186"/>
      <c r="L7" s="187">
        <f>IF((COUNTIF($A$5:$A7,$A7))&gt;1,0,SUMIF(A:A,$A7,G:G))</f>
        <v>14.5</v>
      </c>
      <c r="M7" s="188">
        <f t="shared" ref="M7" si="5">ROUND(L7*I7,2)</f>
        <v>12626.17</v>
      </c>
      <c r="N7" s="189" t="e">
        <f>M7/#REF!</f>
        <v>#REF!</v>
      </c>
      <c r="O7" s="188" t="e">
        <f t="shared" ref="O7" si="6">VLOOKUP(M7,$Z$2:$AA$4,2,1)</f>
        <v>#N/A</v>
      </c>
      <c r="P7" s="186"/>
    </row>
    <row r="8" spans="1:31" ht="25.5">
      <c r="A8" s="75" t="str">
        <f>CONCATENATE(C8,D8)</f>
        <v>DER30101</v>
      </c>
      <c r="B8" s="124" t="s">
        <v>26332</v>
      </c>
      <c r="C8" s="181" t="s">
        <v>2024</v>
      </c>
      <c r="D8" s="181">
        <v>30101</v>
      </c>
      <c r="E8" s="182" t="s">
        <v>26076</v>
      </c>
      <c r="F8" s="183" t="str">
        <f>IFERROR(LOWER(
IF($C8="DER",INDEX(CDER!$C:$C,MATCH($D8,CDER!$A:$A,0)),
IF($C8="SINAPI",INDEX(CSINAPI!$C:$C,MATCH($D8,CSINAPI!$A:$A,0)),
IF($C8="CESAN",INDEX(CCESAN!$C:$C,MATCH($D8,CCESAN!$A:$A,0)),
IF($C8="SCORIO",INDEX(CSCORIO!$C:$C,MATCH($D8,CSCORIO!$A:$A,0)),
IF($C8="MERC",INDEX(MERCADO!$D:$D,MATCH($D8,MERCADO!$A:$A,0)),
IF($C8="COMP",INDEX(COMPOSICAO!$H:$H,MATCH($D8,COMPOSICAO!$A:$A,0)),
""))))))),"")</f>
        <v>m3</v>
      </c>
      <c r="G8" s="184">
        <f>VLOOKUP(B8,'MEMÓRIA DE CÁLCULO'!A:J,10,0)</f>
        <v>135.52000000000001</v>
      </c>
      <c r="H8" s="278">
        <v>54.86</v>
      </c>
      <c r="I8" s="279">
        <f t="shared" ref="I8" si="7">IFERROR(ROUND(H8*(1+$I$2),2),"")</f>
        <v>74.930000000000007</v>
      </c>
      <c r="J8" s="277">
        <f t="shared" si="1"/>
        <v>10154.51</v>
      </c>
      <c r="K8" s="186"/>
      <c r="L8" s="187">
        <f>IF((COUNTIF($A$5:$A8,$A8))&gt;1,0,SUMIF(A:A,$A8,G:G))</f>
        <v>135.52000000000001</v>
      </c>
      <c r="M8" s="188">
        <f t="shared" ref="M8" si="8">ROUND(L8*I8,2)</f>
        <v>10154.51</v>
      </c>
      <c r="N8" s="189" t="e">
        <f>M8/#REF!</f>
        <v>#REF!</v>
      </c>
      <c r="O8" s="188" t="e">
        <f t="shared" ref="O8" si="9">VLOOKUP(M8,$Z$2:$AA$4,2,1)</f>
        <v>#N/A</v>
      </c>
      <c r="P8" s="186"/>
    </row>
    <row r="9" spans="1:31" ht="38.25">
      <c r="B9" s="124" t="s">
        <v>35255</v>
      </c>
      <c r="C9" s="181" t="s">
        <v>2024</v>
      </c>
      <c r="D9" s="181">
        <v>40238</v>
      </c>
      <c r="E9" s="182" t="s">
        <v>26330</v>
      </c>
      <c r="F9" s="183" t="str">
        <f>IFERROR(LOWER(
IF($C9="DER",INDEX(CDER!$C:$C,MATCH($D9,CDER!$A:$A,0)),
IF($C9="SINAPI",INDEX(CSINAPI!$C:$C,MATCH($D9,CSINAPI!$A:$A,0)),
IF($C9="CESAN",INDEX(CCESAN!$C:$C,MATCH($D9,CCESAN!$A:$A,0)),
IF($C9="SCORIO",INDEX(CSCORIO!$C:$C,MATCH($D9,CSCORIO!$A:$A,0)),
IF($C9="MERC",INDEX(MERCADO!$D:$D,MATCH($D9,MERCADO!$A:$A,0)),
IF($C9="COMP",INDEX(COMPOSICAO!$H:$H,MATCH($D9,COMPOSICAO!$A:$A,0)),
""))))))),"")</f>
        <v>m2</v>
      </c>
      <c r="G9" s="184">
        <f>VLOOKUP(B9,'MEMÓRIA DE CÁLCULO'!A:J,10,0)</f>
        <v>178.44</v>
      </c>
      <c r="H9" s="278">
        <v>83.02</v>
      </c>
      <c r="I9" s="279">
        <f t="shared" ref="I9:I14" si="10">IFERROR(ROUND(H9*(1+$I$2),2),"")</f>
        <v>113.4</v>
      </c>
      <c r="J9" s="277">
        <f>IFERROR(ROUND($I9*$G9,2),"")</f>
        <v>20235.099999999999</v>
      </c>
      <c r="K9" s="186"/>
      <c r="L9" s="187">
        <f t="shared" ref="L9:L14" si="11">G9</f>
        <v>178.44</v>
      </c>
      <c r="M9" s="188">
        <f t="shared" ref="M9:M14" si="12">ROUND(L9*I9,2)</f>
        <v>20235.099999999999</v>
      </c>
      <c r="N9" s="189" t="e">
        <f>M9/#REF!</f>
        <v>#REF!</v>
      </c>
      <c r="O9" s="188" t="e">
        <f t="shared" ref="O9:O14" si="13">VLOOKUP(M9,$Z$2:$AA$4,2,1)</f>
        <v>#N/A</v>
      </c>
      <c r="P9" s="186"/>
    </row>
    <row r="10" spans="1:31" ht="39.75" customHeight="1">
      <c r="B10" s="124" t="s">
        <v>35256</v>
      </c>
      <c r="C10" s="181" t="s">
        <v>2024</v>
      </c>
      <c r="D10" s="181">
        <v>40324</v>
      </c>
      <c r="E10" s="182" t="s">
        <v>158</v>
      </c>
      <c r="F10" s="183" t="str">
        <f>IFERROR(LOWER(
IF($C10="DER",INDEX(CDER!$C:$C,MATCH($D10,CDER!$A:$A,0)),
IF($C10="SINAPI",INDEX(CSINAPI!$C:$C,MATCH($D10,CSINAPI!$A:$A,0)),
IF($C10="CESAN",INDEX(CCESAN!$C:$C,MATCH($D10,CCESAN!$A:$A,0)),
IF($C10="SCORIO",INDEX(CSCORIO!$C:$C,MATCH($D10,CSCORIO!$A:$A,0)),
IF($C10="MERC",INDEX(MERCADO!$D:$D,MATCH($D10,MERCADO!$A:$A,0)),
IF($C10="COMP",INDEX(COMPOSICAO!$H:$H,MATCH($D10,COMPOSICAO!$A:$A,0)),
""))))))),"")</f>
        <v>m3</v>
      </c>
      <c r="G10" s="184">
        <f>VLOOKUP(B10,'MEMÓRIA DE CÁLCULO'!A:J,10,0)</f>
        <v>57.66</v>
      </c>
      <c r="H10" s="278">
        <v>821.88</v>
      </c>
      <c r="I10" s="279">
        <f>IFERROR(ROUND(H10*(1+$I$2),2),"")</f>
        <v>1122.6099999999999</v>
      </c>
      <c r="J10" s="277">
        <f>IFERROR(ROUND($I10*$G10,2),"")</f>
        <v>64729.69</v>
      </c>
      <c r="K10" s="186"/>
      <c r="L10" s="187">
        <f t="shared" si="11"/>
        <v>57.66</v>
      </c>
      <c r="M10" s="188">
        <f t="shared" si="12"/>
        <v>64729.69</v>
      </c>
      <c r="N10" s="189" t="e">
        <f>M10/#REF!</f>
        <v>#REF!</v>
      </c>
      <c r="O10" s="188" t="e">
        <f t="shared" si="13"/>
        <v>#N/A</v>
      </c>
      <c r="P10" s="186"/>
    </row>
    <row r="11" spans="1:31" ht="25.5" customHeight="1">
      <c r="B11" s="124" t="s">
        <v>35257</v>
      </c>
      <c r="C11" s="181" t="s">
        <v>2024</v>
      </c>
      <c r="D11" s="181">
        <v>40328</v>
      </c>
      <c r="E11" s="182" t="s">
        <v>26077</v>
      </c>
      <c r="F11" s="183" t="str">
        <f>IFERROR(LOWER(
IF($C11="DER",INDEX(CDER!$C:$C,MATCH($D11,CDER!$A:$A,0)),
IF($C11="SINAPI",INDEX(CSINAPI!$C:$C,MATCH($D11,CSINAPI!$A:$A,0)),
IF($C11="CESAN",INDEX(CCESAN!$C:$C,MATCH($D11,CCESAN!$A:$A,0)),
IF($C11="SCORIO",INDEX(CSCORIO!$C:$C,MATCH($D11,CSCORIO!$A:$A,0)),
IF($C11="MERC",INDEX(MERCADO!$D:$D,MATCH($D11,MERCADO!$A:$A,0)),
IF($C11="COMP",INDEX(COMPOSICAO!$H:$H,MATCH($D11,COMPOSICAO!$A:$A,0)),
""))))))),"")</f>
        <v>kg</v>
      </c>
      <c r="G11" s="184">
        <f>VLOOKUP(B11,'MEMÓRIA DE CÁLCULO'!A:J,10,0)</f>
        <v>2685.14</v>
      </c>
      <c r="H11" s="278">
        <v>10.53</v>
      </c>
      <c r="I11" s="279">
        <f t="shared" si="10"/>
        <v>14.38</v>
      </c>
      <c r="J11" s="277">
        <f>IFERROR(ROUND($I11*$G11,2),"")</f>
        <v>38612.31</v>
      </c>
      <c r="K11" s="186"/>
      <c r="L11" s="187">
        <f t="shared" si="11"/>
        <v>2685.14</v>
      </c>
      <c r="M11" s="188">
        <f t="shared" si="12"/>
        <v>38612.31</v>
      </c>
      <c r="N11" s="189" t="e">
        <f>M11/#REF!</f>
        <v>#REF!</v>
      </c>
      <c r="O11" s="188" t="e">
        <f t="shared" si="13"/>
        <v>#N/A</v>
      </c>
      <c r="P11" s="186"/>
    </row>
    <row r="12" spans="1:31" ht="38.25">
      <c r="B12" s="124" t="s">
        <v>35258</v>
      </c>
      <c r="C12" s="181" t="s">
        <v>2024</v>
      </c>
      <c r="D12" s="181">
        <v>40231</v>
      </c>
      <c r="E12" s="182" t="s">
        <v>26335</v>
      </c>
      <c r="F12" s="183" t="str">
        <f>IFERROR(LOWER(
IF($C12="DER",INDEX(CDER!$C:$C,MATCH($D12,CDER!$A:$A,0)),
IF($C12="SINAPI",INDEX(CSINAPI!$C:$C,MATCH($D12,CSINAPI!$A:$A,0)),
IF($C12="CESAN",INDEX(CCESAN!$C:$C,MATCH($D12,CCESAN!$A:$A,0)),
IF($C12="SCORIO",INDEX(CSCORIO!$C:$C,MATCH($D12,CSCORIO!$A:$A,0)),
IF($C12="MERC",INDEX(MERCADO!$D:$D,MATCH($D12,MERCADO!$A:$A,0)),
IF($C12="COMP",INDEX(COMPOSICAO!$H:$H,MATCH($D12,COMPOSICAO!$A:$A,0)),
""))))))),"")</f>
        <v>m3</v>
      </c>
      <c r="G12" s="184">
        <f>VLOOKUP(B12,'MEMÓRIA DE CÁLCULO'!A:J,10,0)</f>
        <v>3.08</v>
      </c>
      <c r="H12" s="278">
        <v>643.96</v>
      </c>
      <c r="I12" s="279">
        <f t="shared" si="10"/>
        <v>879.58</v>
      </c>
      <c r="J12" s="277">
        <f>IFERROR(ROUND($I12*$G12,2),"")</f>
        <v>2709.11</v>
      </c>
      <c r="K12" s="186"/>
      <c r="L12" s="187">
        <f t="shared" si="11"/>
        <v>3.08</v>
      </c>
      <c r="M12" s="188">
        <f t="shared" si="12"/>
        <v>2709.11</v>
      </c>
      <c r="N12" s="189" t="e">
        <f>M12/#REF!</f>
        <v>#REF!</v>
      </c>
      <c r="O12" s="188" t="e">
        <f t="shared" si="13"/>
        <v>#N/A</v>
      </c>
      <c r="P12" s="186"/>
    </row>
    <row r="13" spans="1:31" ht="12.75">
      <c r="B13" s="124" t="s">
        <v>35259</v>
      </c>
      <c r="C13" s="181" t="s">
        <v>2024</v>
      </c>
      <c r="D13" s="181">
        <v>30201</v>
      </c>
      <c r="E13" s="182" t="s">
        <v>26334</v>
      </c>
      <c r="F13" s="183" t="str">
        <f>IFERROR(LOWER(
IF($C13="DER",INDEX(CDER!$C:$C,MATCH($D13,CDER!$A:$A,0)),
IF($C13="SINAPI",INDEX(CSINAPI!$C:$C,MATCH($D13,CSINAPI!$A:$A,0)),
IF($C13="CESAN",INDEX(CCESAN!$C:$C,MATCH($D13,CCESAN!$A:$A,0)),
IF($C13="SCORIO",INDEX(CSCORIO!$C:$C,MATCH($D13,CSCORIO!$A:$A,0)),
IF($C13="MERC",INDEX(MERCADO!$D:$D,MATCH($D13,MERCADO!$A:$A,0)),
IF($C13="COMP",INDEX(COMPOSICAO!$H:$H,MATCH($D13,COMPOSICAO!$A:$A,0)),
""))))))),"")</f>
        <v>m3</v>
      </c>
      <c r="G13" s="184">
        <f>VLOOKUP(B13,'MEMÓRIA DE CÁLCULO'!A:J,10,0)</f>
        <v>105.16</v>
      </c>
      <c r="H13" s="278">
        <v>59.08</v>
      </c>
      <c r="I13" s="279">
        <f t="shared" si="10"/>
        <v>80.7</v>
      </c>
      <c r="J13" s="277">
        <f t="shared" ref="J13:J22" si="14">IFERROR(ROUND($I13*$G13,2),"")</f>
        <v>8486.41</v>
      </c>
      <c r="K13" s="186"/>
      <c r="L13" s="187">
        <f t="shared" si="11"/>
        <v>105.16</v>
      </c>
      <c r="M13" s="188">
        <f t="shared" si="12"/>
        <v>8486.41</v>
      </c>
      <c r="N13" s="189" t="e">
        <f>M13/#REF!</f>
        <v>#REF!</v>
      </c>
      <c r="O13" s="188" t="e">
        <f t="shared" si="13"/>
        <v>#N/A</v>
      </c>
      <c r="P13" s="186"/>
    </row>
    <row r="14" spans="1:31" ht="38.25" customHeight="1">
      <c r="B14" s="124" t="s">
        <v>35272</v>
      </c>
      <c r="C14" s="181" t="s">
        <v>988</v>
      </c>
      <c r="D14" s="181">
        <v>100896</v>
      </c>
      <c r="E14" s="182" t="s">
        <v>35541</v>
      </c>
      <c r="F14" s="183" t="str">
        <f>IFERROR(LOWER(
IF($C14="DER",INDEX(CDER!$C:$C,MATCH($D14,CDER!$A:$A,0)),
IF($C14="SINAPI",INDEX(CSINAPI!$C:$C,MATCH($D14,CSINAPI!$A:$A,0)),
IF($C14="CESAN",INDEX(CCESAN!$C:$C,MATCH($D14,CCESAN!$A:$A,0)),
IF($C14="SCORIO",INDEX(CSCORIO!$C:$C,MATCH($D14,CSCORIO!$A:$A,0)),
IF($C14="MERC",INDEX(MERCADO!$D:$D,MATCH($D14,MERCADO!$A:$A,0)),
IF($C14="COMP",INDEX(COMPOSICAO!$H:$H,MATCH($D14,COMPOSICAO!$A:$A,0)),
""))))))),"")</f>
        <v>m</v>
      </c>
      <c r="G14" s="184">
        <f>VLOOKUP(B14,'MEMÓRIA DE CÁLCULO'!A:J,10,0)</f>
        <v>40</v>
      </c>
      <c r="H14" s="278">
        <v>66.510000000000005</v>
      </c>
      <c r="I14" s="279">
        <f t="shared" si="10"/>
        <v>90.85</v>
      </c>
      <c r="J14" s="277">
        <f t="shared" si="14"/>
        <v>3634</v>
      </c>
      <c r="K14" s="186"/>
      <c r="L14" s="187">
        <f t="shared" si="11"/>
        <v>40</v>
      </c>
      <c r="M14" s="188">
        <f t="shared" si="12"/>
        <v>3634</v>
      </c>
      <c r="N14" s="189" t="e">
        <f>M14/#REF!</f>
        <v>#REF!</v>
      </c>
      <c r="O14" s="188" t="e">
        <f t="shared" si="13"/>
        <v>#N/A</v>
      </c>
      <c r="P14" s="186"/>
    </row>
    <row r="15" spans="1:31" ht="25.5">
      <c r="B15" s="124" t="s">
        <v>35273</v>
      </c>
      <c r="C15" s="181" t="s">
        <v>2024</v>
      </c>
      <c r="D15" s="181" t="s">
        <v>35542</v>
      </c>
      <c r="E15" s="182" t="s">
        <v>691</v>
      </c>
      <c r="F15" s="183" t="s">
        <v>32</v>
      </c>
      <c r="G15" s="184">
        <f>VLOOKUP(B15,'MEMÓRIA DE CÁLCULO'!A:J,10,0)</f>
        <v>20</v>
      </c>
      <c r="H15" s="278">
        <v>25.52</v>
      </c>
      <c r="I15" s="279">
        <f t="shared" ref="I15" si="15">IFERROR(ROUND(H15*(1+$I$2),2),"")</f>
        <v>34.86</v>
      </c>
      <c r="J15" s="277">
        <f t="shared" si="14"/>
        <v>697.2</v>
      </c>
      <c r="K15" s="186"/>
      <c r="L15" s="187">
        <f t="shared" ref="L15" si="16">G15</f>
        <v>20</v>
      </c>
      <c r="M15" s="188">
        <f t="shared" ref="M15" si="17">ROUND(L15*I15,2)</f>
        <v>697.2</v>
      </c>
      <c r="N15" s="189" t="e">
        <f>M15/#REF!</f>
        <v>#REF!</v>
      </c>
      <c r="O15" s="188" t="e">
        <f t="shared" ref="O15" si="18">VLOOKUP(M15,$Z$2:$AA$4,2,1)</f>
        <v>#N/A</v>
      </c>
      <c r="P15" s="186"/>
    </row>
    <row r="16" spans="1:31" ht="25.5">
      <c r="B16" s="124" t="s">
        <v>35487</v>
      </c>
      <c r="C16" s="181" t="s">
        <v>2024</v>
      </c>
      <c r="D16" s="181" t="s">
        <v>35543</v>
      </c>
      <c r="E16" s="182" t="s">
        <v>886</v>
      </c>
      <c r="F16" s="183" t="s">
        <v>30</v>
      </c>
      <c r="G16" s="184">
        <f>VLOOKUP(B16,'MEMÓRIA DE CÁLCULO'!A:J,10,0)</f>
        <v>2</v>
      </c>
      <c r="H16" s="278">
        <v>585.34</v>
      </c>
      <c r="I16" s="279">
        <f t="shared" ref="I16:I17" si="19">IFERROR(ROUND(H16*(1+$I$2),2),"")</f>
        <v>799.52</v>
      </c>
      <c r="J16" s="277">
        <f t="shared" si="14"/>
        <v>1599.04</v>
      </c>
      <c r="K16" s="186"/>
      <c r="L16" s="187">
        <f t="shared" ref="L16:L17" si="20">G16</f>
        <v>2</v>
      </c>
      <c r="M16" s="188">
        <f t="shared" ref="M16:M17" si="21">ROUND(L16*I16,2)</f>
        <v>1599.04</v>
      </c>
      <c r="N16" s="189" t="e">
        <f>M16/#REF!</f>
        <v>#REF!</v>
      </c>
      <c r="O16" s="188" t="e">
        <f t="shared" ref="O16:O17" si="22">VLOOKUP(M16,$Z$2:$AA$4,2,1)</f>
        <v>#N/A</v>
      </c>
      <c r="P16" s="186"/>
    </row>
    <row r="17" spans="1:16" ht="51">
      <c r="B17" s="124" t="s">
        <v>35546</v>
      </c>
      <c r="C17" s="181" t="s">
        <v>988</v>
      </c>
      <c r="D17" s="181">
        <v>92216</v>
      </c>
      <c r="E17" s="182" t="s">
        <v>6886</v>
      </c>
      <c r="F17" s="183" t="s">
        <v>48</v>
      </c>
      <c r="G17" s="184">
        <f>VLOOKUP(B17,'MEMÓRIA DE CÁLCULO'!A:J,10,0)</f>
        <v>10</v>
      </c>
      <c r="H17" s="278">
        <v>540.08000000000004</v>
      </c>
      <c r="I17" s="279">
        <f t="shared" si="19"/>
        <v>737.7</v>
      </c>
      <c r="J17" s="277">
        <f t="shared" si="14"/>
        <v>7377</v>
      </c>
      <c r="K17" s="186"/>
      <c r="L17" s="187">
        <f t="shared" si="20"/>
        <v>10</v>
      </c>
      <c r="M17" s="188">
        <f t="shared" si="21"/>
        <v>7377</v>
      </c>
      <c r="N17" s="189" t="e">
        <f>M17/#REF!</f>
        <v>#REF!</v>
      </c>
      <c r="O17" s="188" t="e">
        <f t="shared" si="22"/>
        <v>#N/A</v>
      </c>
      <c r="P17" s="186"/>
    </row>
    <row r="18" spans="1:16" ht="25.5">
      <c r="B18" s="124" t="s">
        <v>35555</v>
      </c>
      <c r="C18" s="181" t="s">
        <v>990</v>
      </c>
      <c r="D18" s="181">
        <v>1</v>
      </c>
      <c r="E18" s="182" t="s">
        <v>35557</v>
      </c>
      <c r="F18" s="183" t="s">
        <v>30</v>
      </c>
      <c r="G18" s="184">
        <f>VLOOKUP(B18,'MEMÓRIA DE CÁLCULO'!A:J,10,0)</f>
        <v>2</v>
      </c>
      <c r="H18" s="278">
        <v>362</v>
      </c>
      <c r="I18" s="279">
        <f t="shared" ref="I18:I21" si="23">IFERROR(ROUND(H18*(1+$I$2),2),"")</f>
        <v>494.46</v>
      </c>
      <c r="J18" s="277">
        <f t="shared" si="14"/>
        <v>988.92</v>
      </c>
      <c r="K18" s="186"/>
      <c r="L18" s="187">
        <f t="shared" ref="L18:L21" si="24">G18</f>
        <v>2</v>
      </c>
      <c r="M18" s="188">
        <f t="shared" ref="M18:M21" si="25">ROUND(L18*I18,2)</f>
        <v>988.92</v>
      </c>
      <c r="N18" s="189" t="e">
        <f>M18/#REF!</f>
        <v>#REF!</v>
      </c>
      <c r="O18" s="188" t="e">
        <f t="shared" ref="O18:O21" si="26">VLOOKUP(M18,$Z$2:$AA$4,2,1)</f>
        <v>#N/A</v>
      </c>
      <c r="P18" s="186"/>
    </row>
    <row r="19" spans="1:16" ht="51">
      <c r="B19" s="124" t="s">
        <v>35559</v>
      </c>
      <c r="C19" s="181" t="s">
        <v>988</v>
      </c>
      <c r="D19" s="181">
        <v>94318</v>
      </c>
      <c r="E19" s="182" t="s">
        <v>35563</v>
      </c>
      <c r="F19" s="183" t="s">
        <v>30</v>
      </c>
      <c r="G19" s="184">
        <f>VLOOKUP(B19,'MEMÓRIA DE CÁLCULO'!A:J,10,0)</f>
        <v>90</v>
      </c>
      <c r="H19" s="278">
        <v>60.15</v>
      </c>
      <c r="I19" s="279">
        <f t="shared" si="23"/>
        <v>82.16</v>
      </c>
      <c r="J19" s="277">
        <f t="shared" si="14"/>
        <v>7394.4</v>
      </c>
      <c r="K19" s="186"/>
      <c r="L19" s="187">
        <f t="shared" si="24"/>
        <v>90</v>
      </c>
      <c r="M19" s="188">
        <f t="shared" si="25"/>
        <v>7394.4</v>
      </c>
      <c r="N19" s="189" t="e">
        <f>M19/#REF!</f>
        <v>#REF!</v>
      </c>
      <c r="O19" s="188" t="e">
        <f t="shared" si="26"/>
        <v>#N/A</v>
      </c>
      <c r="P19" s="186"/>
    </row>
    <row r="20" spans="1:16" ht="25.5">
      <c r="B20" s="124" t="s">
        <v>35573</v>
      </c>
      <c r="C20" s="181" t="s">
        <v>2024</v>
      </c>
      <c r="D20" s="325">
        <v>151701</v>
      </c>
      <c r="E20" s="182" t="s">
        <v>2120</v>
      </c>
      <c r="F20" s="326" t="s">
        <v>30</v>
      </c>
      <c r="G20" s="184">
        <f>VLOOKUP(B20,'MEMÓRIA DE CÁLCULO'!A:J,10,0)</f>
        <v>1</v>
      </c>
      <c r="H20" s="278">
        <v>2164.7399999999998</v>
      </c>
      <c r="I20" s="279">
        <f t="shared" si="23"/>
        <v>2956.82</v>
      </c>
      <c r="J20" s="277">
        <f t="shared" si="14"/>
        <v>2956.82</v>
      </c>
      <c r="K20" s="186"/>
      <c r="L20" s="187">
        <f t="shared" si="24"/>
        <v>1</v>
      </c>
      <c r="M20" s="188">
        <f t="shared" si="25"/>
        <v>2956.82</v>
      </c>
      <c r="N20" s="189" t="e">
        <f>M20/#REF!</f>
        <v>#REF!</v>
      </c>
      <c r="O20" s="188" t="e">
        <f t="shared" si="26"/>
        <v>#N/A</v>
      </c>
      <c r="P20" s="186"/>
    </row>
    <row r="21" spans="1:16" ht="25.5">
      <c r="B21" s="124" t="s">
        <v>35574</v>
      </c>
      <c r="C21" s="181" t="s">
        <v>2024</v>
      </c>
      <c r="D21" s="181">
        <v>43015</v>
      </c>
      <c r="E21" s="327" t="s">
        <v>35577</v>
      </c>
      <c r="F21" s="183" t="s">
        <v>48</v>
      </c>
      <c r="G21" s="184">
        <f>VLOOKUP(B21,'MEMÓRIA DE CÁLCULO'!A:J,10,0)</f>
        <v>150</v>
      </c>
      <c r="H21" s="278">
        <v>14.35</v>
      </c>
      <c r="I21" s="279">
        <f t="shared" si="23"/>
        <v>19.600000000000001</v>
      </c>
      <c r="J21" s="277">
        <f t="shared" si="14"/>
        <v>2940</v>
      </c>
      <c r="K21" s="186"/>
      <c r="L21" s="187">
        <f t="shared" si="24"/>
        <v>150</v>
      </c>
      <c r="M21" s="188">
        <f t="shared" si="25"/>
        <v>2940</v>
      </c>
      <c r="N21" s="189" t="e">
        <f>M21/#REF!</f>
        <v>#REF!</v>
      </c>
      <c r="O21" s="188" t="e">
        <f t="shared" si="26"/>
        <v>#N/A</v>
      </c>
      <c r="P21" s="186"/>
    </row>
    <row r="22" spans="1:16" ht="25.5">
      <c r="B22" s="124" t="s">
        <v>35575</v>
      </c>
      <c r="C22" s="181" t="s">
        <v>2024</v>
      </c>
      <c r="D22" s="181">
        <v>141409</v>
      </c>
      <c r="E22" s="182" t="s">
        <v>394</v>
      </c>
      <c r="F22" s="183" t="s">
        <v>30</v>
      </c>
      <c r="G22" s="184">
        <f>VLOOKUP(B22,'MEMÓRIA DE CÁLCULO'!A:J,10,0)</f>
        <v>50</v>
      </c>
      <c r="H22" s="278">
        <v>20.22</v>
      </c>
      <c r="I22" s="279">
        <f t="shared" ref="I22" si="27">IFERROR(ROUND(H22*(1+$I$2),2),"")</f>
        <v>27.62</v>
      </c>
      <c r="J22" s="277">
        <f t="shared" si="14"/>
        <v>1381</v>
      </c>
      <c r="K22" s="186"/>
      <c r="L22" s="187">
        <f t="shared" ref="L22" si="28">G22</f>
        <v>50</v>
      </c>
      <c r="M22" s="188">
        <f t="shared" ref="M22" si="29">ROUND(L22*I22,2)</f>
        <v>1381</v>
      </c>
      <c r="N22" s="189" t="e">
        <f>M22/#REF!</f>
        <v>#REF!</v>
      </c>
      <c r="O22" s="188" t="e">
        <f t="shared" ref="O22" si="30">VLOOKUP(M22,$Z$2:$AA$4,2,1)</f>
        <v>#N/A</v>
      </c>
      <c r="P22" s="186"/>
    </row>
    <row r="23" spans="1:16" ht="26.25" customHeight="1">
      <c r="A23" s="75" t="str">
        <f>CONCATENATE(C23,D23)</f>
        <v/>
      </c>
      <c r="C23" s="181"/>
      <c r="D23" s="181"/>
      <c r="E23" s="282"/>
      <c r="F23" s="183" t="str">
        <f>IFERROR(LOWER(
IF($C23="IOPES",INDEX(CDER!$C:$C,MATCH($D23,CDER!$A:$A,0)),
IF($C23="SINAPI",INDEX(CSINAPI!$C:$C,MATCH($D23,CSINAPI!$A:$A,0)),
IF($C23="CESAN",INDEX(CCESAN!$C:$C,MATCH($D23,CCESAN!$A:$A,0)),
IF($C23="SCORIO",INDEX(CSCORIO!$C:$C,MATCH($D23,CSCORIO!$A:$A,0)),
IF($C23="MERC",INDEX(MERCADO!$D:$D,MATCH($D23,MERCADO!$A:$A,0)),
IF($C23="COMP",INDEX(COMPOSICAO!$H:$H,MATCH($D23,COMPOSICAO!$A:$A,0)),
""))))))),"")</f>
        <v/>
      </c>
      <c r="G23" s="184"/>
      <c r="H23" s="185"/>
      <c r="I23" s="182" t="s">
        <v>983</v>
      </c>
      <c r="J23" s="324">
        <f>J5</f>
        <v>190127.04000000004</v>
      </c>
      <c r="K23" s="186"/>
      <c r="L23" s="187">
        <f>IF((COUNTIF($A$5:$A23,$A23))&gt;1,0,SUMIF(A:A,$A23,G:G))</f>
        <v>0</v>
      </c>
      <c r="M23" s="188" t="e">
        <f>ROUND(L23*#REF!,2)</f>
        <v>#REF!</v>
      </c>
      <c r="N23" s="189" t="e">
        <f>M23/#REF!</f>
        <v>#REF!</v>
      </c>
      <c r="O23" s="188" t="e">
        <f>VLOOKUP(M23,$Z$2:$AA$4,2,1)</f>
        <v>#REF!</v>
      </c>
      <c r="P23" s="186"/>
    </row>
    <row r="24" spans="1:16" ht="18.75" customHeight="1">
      <c r="B24" s="317"/>
      <c r="C24" s="318"/>
      <c r="D24" s="318"/>
      <c r="E24" s="318"/>
      <c r="F24" s="318"/>
      <c r="G24" s="319"/>
      <c r="H24" s="88"/>
      <c r="I24" s="88"/>
      <c r="J24" s="88"/>
    </row>
    <row r="25" spans="1:16" ht="18.75" customHeight="1">
      <c r="B25" s="75"/>
      <c r="C25" s="75"/>
      <c r="D25" s="75"/>
      <c r="E25" s="320"/>
      <c r="F25" s="321"/>
      <c r="G25" s="322"/>
      <c r="H25" s="323"/>
      <c r="I25" s="323"/>
    </row>
    <row r="26" spans="1:16" ht="18.75" customHeight="1">
      <c r="B26" s="312"/>
      <c r="C26" s="312"/>
      <c r="D26" s="312"/>
      <c r="E26" s="313"/>
      <c r="F26" s="314"/>
      <c r="G26" s="315"/>
      <c r="H26" s="316"/>
      <c r="I26" s="316"/>
    </row>
    <row r="27" spans="1:16" ht="18.75" customHeight="1">
      <c r="B27" s="118"/>
      <c r="C27" s="118"/>
      <c r="D27" s="118"/>
      <c r="E27" s="122"/>
    </row>
    <row r="28" spans="1:16" ht="18.75" customHeight="1">
      <c r="B28" s="118"/>
      <c r="C28" s="118"/>
      <c r="D28" s="118"/>
    </row>
    <row r="29" spans="1:16" ht="18.75" customHeight="1">
      <c r="B29" s="118"/>
      <c r="C29" s="118"/>
      <c r="D29" s="118"/>
    </row>
    <row r="30" spans="1:16" ht="18.75" customHeight="1">
      <c r="B30" s="118"/>
      <c r="C30" s="118"/>
      <c r="D30" s="118"/>
    </row>
    <row r="31" spans="1:16" ht="18.75" customHeight="1">
      <c r="B31" s="118"/>
      <c r="C31" s="118"/>
      <c r="D31" s="118"/>
    </row>
    <row r="32" spans="1:16" ht="18.75" customHeight="1">
      <c r="B32" s="118"/>
      <c r="C32" s="118"/>
      <c r="D32" s="118"/>
    </row>
    <row r="33" spans="2:2" ht="18.75" customHeight="1">
      <c r="B33" s="123"/>
    </row>
  </sheetData>
  <autoFilter ref="B4:O23"/>
  <mergeCells count="9">
    <mergeCell ref="Y1:Y4"/>
    <mergeCell ref="L3:O3"/>
    <mergeCell ref="L1:O2"/>
    <mergeCell ref="B1:J1"/>
    <mergeCell ref="C3:E3"/>
    <mergeCell ref="R1:R2"/>
    <mergeCell ref="Q1:Q2"/>
    <mergeCell ref="C2:E2"/>
    <mergeCell ref="I3:J3"/>
  </mergeCells>
  <phoneticPr fontId="57" type="noConversion"/>
  <conditionalFormatting sqref="E23 L5:O5 B5:J5 D8:D13 L8:O13 G8:G13 I8:J13">
    <cfRule type="expression" dxfId="95" priority="6878">
      <formula>IFERROR($E5,TRUE)</formula>
    </cfRule>
  </conditionalFormatting>
  <conditionalFormatting sqref="N5 N8:N13">
    <cfRule type="expression" dxfId="94" priority="6946">
      <formula>IFERROR($E5,TRUE)</formula>
    </cfRule>
  </conditionalFormatting>
  <conditionalFormatting sqref="B23:D23 F23:J23 L23:O23 L5:O5 B5:J5 D8:D13 L8:O13 G8:G13 I8:J13">
    <cfRule type="expression" dxfId="93" priority="4638">
      <formula>IF(AND($C5="",$D5=""),TRUE,FALSE)</formula>
    </cfRule>
  </conditionalFormatting>
  <conditionalFormatting sqref="R4:S4">
    <cfRule type="cellIs" dxfId="92" priority="14546" operator="lessThan">
      <formula>R$3</formula>
    </cfRule>
    <cfRule type="cellIs" dxfId="91" priority="14547" operator="greaterThan">
      <formula>R$3</formula>
    </cfRule>
  </conditionalFormatting>
  <conditionalFormatting sqref="B23:D23 G23 G5 B5:D5 D8:D13 G8:G13">
    <cfRule type="expression" dxfId="90" priority="6767">
      <formula>IF(OR($C5&lt;&gt;"",$D5&lt;&gt;""),TRUE,FALSE)</formula>
    </cfRule>
  </conditionalFormatting>
  <conditionalFormatting sqref="I23 I5 I8:I13">
    <cfRule type="expression" dxfId="89" priority="4639">
      <formula>IF(OR($C5&lt;&gt;"",$D5&lt;&gt;""),TRUE,FALSE)</formula>
    </cfRule>
  </conditionalFormatting>
  <conditionalFormatting sqref="E23 E5:F5 H5">
    <cfRule type="expression" dxfId="88" priority="4640">
      <formula>IF($E5="*VERIFICAR CÓDIGO*",TRUE,FALSE)</formula>
    </cfRule>
  </conditionalFormatting>
  <conditionalFormatting sqref="O5 O13 O23 O8">
    <cfRule type="cellIs" dxfId="87" priority="4308" operator="equal">
      <formula>"C"</formula>
    </cfRule>
    <cfRule type="cellIs" dxfId="86" priority="4309" operator="equal">
      <formula>"A"</formula>
    </cfRule>
    <cfRule type="cellIs" dxfId="85" priority="4362" operator="equal">
      <formula>"B"</formula>
    </cfRule>
  </conditionalFormatting>
  <conditionalFormatting sqref="H5:H23">
    <cfRule type="expression" dxfId="84" priority="15152">
      <formula>IF((SUMIF(A:A,A5,H:H)/COUNTIF(A:A,A5))&lt;&gt;H5,TRUE,FALSE)</formula>
    </cfRule>
  </conditionalFormatting>
  <conditionalFormatting sqref="O9:O12">
    <cfRule type="cellIs" dxfId="83" priority="203" operator="equal">
      <formula>"C"</formula>
    </cfRule>
    <cfRule type="cellIs" dxfId="82" priority="204" operator="equal">
      <formula>"A"</formula>
    </cfRule>
    <cfRule type="cellIs" dxfId="81" priority="205" operator="equal">
      <formula>"B"</formula>
    </cfRule>
  </conditionalFormatting>
  <conditionalFormatting sqref="B23:D23 F23:J23 L23:O23">
    <cfRule type="expression" dxfId="80" priority="21243">
      <formula>IFERROR($I23,TRUE)</formula>
    </cfRule>
  </conditionalFormatting>
  <conditionalFormatting sqref="N23">
    <cfRule type="expression" dxfId="79" priority="21248">
      <formula>IFERROR($I23,TRUE)</formula>
    </cfRule>
  </conditionalFormatting>
  <conditionalFormatting sqref="F23 H23:I23">
    <cfRule type="expression" dxfId="78" priority="21251">
      <formula>IF($I23="*VERIFICAR CÓDIGO*",TRUE,FALSE)</formula>
    </cfRule>
  </conditionalFormatting>
  <conditionalFormatting sqref="D23">
    <cfRule type="expression" dxfId="77" priority="22885">
      <formula>IF((COUNTIF($A$5:$A93,A23))&gt;1,TRUE,FALSE)</formula>
    </cfRule>
  </conditionalFormatting>
  <conditionalFormatting sqref="E23">
    <cfRule type="expression" dxfId="76" priority="22887">
      <formula>IF(AND(#REF!="",#REF!=""),TRUE,FALSE)</formula>
    </cfRule>
  </conditionalFormatting>
  <conditionalFormatting sqref="L14:O14 D14 G14 I14:J14">
    <cfRule type="expression" dxfId="75" priority="145">
      <formula>IFERROR($E14,TRUE)</formula>
    </cfRule>
  </conditionalFormatting>
  <conditionalFormatting sqref="N14">
    <cfRule type="expression" dxfId="74" priority="146">
      <formula>IFERROR($E14,TRUE)</formula>
    </cfRule>
  </conditionalFormatting>
  <conditionalFormatting sqref="L14:O14 D14 G14 I14:J14">
    <cfRule type="expression" dxfId="73" priority="141">
      <formula>IF(AND($C14="",$D14=""),TRUE,FALSE)</formula>
    </cfRule>
  </conditionalFormatting>
  <conditionalFormatting sqref="G14 D14">
    <cfRule type="expression" dxfId="72" priority="144">
      <formula>IF(OR($C14&lt;&gt;"",$D14&lt;&gt;""),TRUE,FALSE)</formula>
    </cfRule>
  </conditionalFormatting>
  <conditionalFormatting sqref="I14">
    <cfRule type="expression" dxfId="71" priority="142">
      <formula>IF(OR($C14&lt;&gt;"",$D14&lt;&gt;""),TRUE,FALSE)</formula>
    </cfRule>
  </conditionalFormatting>
  <conditionalFormatting sqref="O14">
    <cfRule type="cellIs" dxfId="70" priority="138" operator="equal">
      <formula>"C"</formula>
    </cfRule>
    <cfRule type="cellIs" dxfId="69" priority="139" operator="equal">
      <formula>"A"</formula>
    </cfRule>
    <cfRule type="cellIs" dxfId="68" priority="140" operator="equal">
      <formula>"B"</formula>
    </cfRule>
  </conditionalFormatting>
  <conditionalFormatting sqref="L15:O15 C15:J15">
    <cfRule type="expression" dxfId="67" priority="78">
      <formula>IFERROR($E15,TRUE)</formula>
    </cfRule>
  </conditionalFormatting>
  <conditionalFormatting sqref="N15">
    <cfRule type="expression" dxfId="66" priority="79">
      <formula>IFERROR($E15,TRUE)</formula>
    </cfRule>
  </conditionalFormatting>
  <conditionalFormatting sqref="L15:O15 C15:J15">
    <cfRule type="expression" dxfId="65" priority="74">
      <formula>IF(AND($C15="",$D15=""),TRUE,FALSE)</formula>
    </cfRule>
  </conditionalFormatting>
  <conditionalFormatting sqref="G15 C15:D15">
    <cfRule type="expression" dxfId="64" priority="77">
      <formula>IF(OR($C15&lt;&gt;"",$D15&lt;&gt;""),TRUE,FALSE)</formula>
    </cfRule>
  </conditionalFormatting>
  <conditionalFormatting sqref="I15">
    <cfRule type="expression" dxfId="63" priority="75">
      <formula>IF(OR($C15&lt;&gt;"",$D15&lt;&gt;""),TRUE,FALSE)</formula>
    </cfRule>
  </conditionalFormatting>
  <conditionalFormatting sqref="E15:F15 H15">
    <cfRule type="expression" dxfId="62" priority="76">
      <formula>IF($E15="*VERIFICAR CÓDIGO*",TRUE,FALSE)</formula>
    </cfRule>
  </conditionalFormatting>
  <conditionalFormatting sqref="O15">
    <cfRule type="cellIs" dxfId="61" priority="71" operator="equal">
      <formula>"C"</formula>
    </cfRule>
    <cfRule type="cellIs" dxfId="60" priority="72" operator="equal">
      <formula>"A"</formula>
    </cfRule>
    <cfRule type="cellIs" dxfId="59" priority="73" operator="equal">
      <formula>"B"</formula>
    </cfRule>
  </conditionalFormatting>
  <conditionalFormatting sqref="D8">
    <cfRule type="expression" dxfId="58" priority="23132">
      <formula>IF((COUNTIF($A$5:$A30,A8))&gt;1,TRUE,FALSE)</formula>
    </cfRule>
  </conditionalFormatting>
  <conditionalFormatting sqref="D5">
    <cfRule type="expression" dxfId="57" priority="23137">
      <formula>IF((COUNTIF($A$5:$A29,A5))&gt;1,TRUE,FALSE)</formula>
    </cfRule>
  </conditionalFormatting>
  <conditionalFormatting sqref="L6:O6 B6:J6 B7:B22">
    <cfRule type="expression" dxfId="56" priority="50">
      <formula>IFERROR($E6,TRUE)</formula>
    </cfRule>
  </conditionalFormatting>
  <conditionalFormatting sqref="N6">
    <cfRule type="expression" dxfId="55" priority="51">
      <formula>IFERROR($E6,TRUE)</formula>
    </cfRule>
  </conditionalFormatting>
  <conditionalFormatting sqref="L6:O6 B6:J6 B7:B22">
    <cfRule type="expression" dxfId="54" priority="46">
      <formula>IF(AND($C6="",$D6=""),TRUE,FALSE)</formula>
    </cfRule>
  </conditionalFormatting>
  <conditionalFormatting sqref="G6 B6:D6 B7:B22">
    <cfRule type="expression" dxfId="53" priority="49">
      <formula>IF(OR($C6&lt;&gt;"",$D6&lt;&gt;""),TRUE,FALSE)</formula>
    </cfRule>
  </conditionalFormatting>
  <conditionalFormatting sqref="I6">
    <cfRule type="expression" dxfId="52" priority="47">
      <formula>IF(OR($C6&lt;&gt;"",$D6&lt;&gt;""),TRUE,FALSE)</formula>
    </cfRule>
  </conditionalFormatting>
  <conditionalFormatting sqref="E6:F6 H6">
    <cfRule type="expression" dxfId="51" priority="48">
      <formula>IF($E6="*VERIFICAR CÓDIGO*",TRUE,FALSE)</formula>
    </cfRule>
  </conditionalFormatting>
  <conditionalFormatting sqref="O6">
    <cfRule type="cellIs" dxfId="50" priority="43" operator="equal">
      <formula>"C"</formula>
    </cfRule>
    <cfRule type="cellIs" dxfId="49" priority="44" operator="equal">
      <formula>"A"</formula>
    </cfRule>
    <cfRule type="cellIs" dxfId="48" priority="45" operator="equal">
      <formula>"B"</formula>
    </cfRule>
  </conditionalFormatting>
  <conditionalFormatting sqref="D6">
    <cfRule type="expression" dxfId="47" priority="53">
      <formula>IF((COUNTIF($A$5:$A29,A6))&gt;1,TRUE,FALSE)</formula>
    </cfRule>
  </conditionalFormatting>
  <conditionalFormatting sqref="L7:O7 D7 G7 I7:J7">
    <cfRule type="expression" dxfId="46" priority="39">
      <formula>IFERROR($E7,TRUE)</formula>
    </cfRule>
  </conditionalFormatting>
  <conditionalFormatting sqref="N7">
    <cfRule type="expression" dxfId="45" priority="40">
      <formula>IFERROR($E7,TRUE)</formula>
    </cfRule>
  </conditionalFormatting>
  <conditionalFormatting sqref="L7:O7 D7 G7 I7:J7">
    <cfRule type="expression" dxfId="44" priority="35">
      <formula>IF(AND($C7="",$D7=""),TRUE,FALSE)</formula>
    </cfRule>
  </conditionalFormatting>
  <conditionalFormatting sqref="G7 D7">
    <cfRule type="expression" dxfId="43" priority="38">
      <formula>IF(OR($C7&lt;&gt;"",$D7&lt;&gt;""),TRUE,FALSE)</formula>
    </cfRule>
  </conditionalFormatting>
  <conditionalFormatting sqref="I7">
    <cfRule type="expression" dxfId="42" priority="36">
      <formula>IF(OR($C7&lt;&gt;"",$D7&lt;&gt;""),TRUE,FALSE)</formula>
    </cfRule>
  </conditionalFormatting>
  <conditionalFormatting sqref="O7">
    <cfRule type="cellIs" dxfId="41" priority="32" operator="equal">
      <formula>"C"</formula>
    </cfRule>
    <cfRule type="cellIs" dxfId="40" priority="33" operator="equal">
      <formula>"A"</formula>
    </cfRule>
    <cfRule type="cellIs" dxfId="39" priority="34" operator="equal">
      <formula>"B"</formula>
    </cfRule>
  </conditionalFormatting>
  <conditionalFormatting sqref="D7">
    <cfRule type="expression" dxfId="38" priority="41">
      <formula>IF((COUNTIF($A$5:$A30,A7))&gt;1,TRUE,FALSE)</formula>
    </cfRule>
  </conditionalFormatting>
  <conditionalFormatting sqref="C7:C14">
    <cfRule type="expression" dxfId="37" priority="31">
      <formula>IFERROR($E7,TRUE)</formula>
    </cfRule>
  </conditionalFormatting>
  <conditionalFormatting sqref="C7:C14">
    <cfRule type="expression" dxfId="36" priority="29">
      <formula>IF(AND($C7="",$D7=""),TRUE,FALSE)</formula>
    </cfRule>
  </conditionalFormatting>
  <conditionalFormatting sqref="C7:C14">
    <cfRule type="expression" dxfId="35" priority="30">
      <formula>IF(OR($C7&lt;&gt;"",$D7&lt;&gt;""),TRUE,FALSE)</formula>
    </cfRule>
  </conditionalFormatting>
  <conditionalFormatting sqref="E7:E14">
    <cfRule type="expression" dxfId="34" priority="28">
      <formula>IFERROR($E7,TRUE)</formula>
    </cfRule>
  </conditionalFormatting>
  <conditionalFormatting sqref="E7:E14">
    <cfRule type="expression" dxfId="33" priority="26">
      <formula>IF(AND($C7="",$D7=""),TRUE,FALSE)</formula>
    </cfRule>
  </conditionalFormatting>
  <conditionalFormatting sqref="E7:E14">
    <cfRule type="expression" dxfId="32" priority="27">
      <formula>IF($E7="*VERIFICAR CÓDIGO*",TRUE,FALSE)</formula>
    </cfRule>
  </conditionalFormatting>
  <conditionalFormatting sqref="F7:F14">
    <cfRule type="expression" dxfId="31" priority="25">
      <formula>IFERROR($E7,TRUE)</formula>
    </cfRule>
  </conditionalFormatting>
  <conditionalFormatting sqref="F7:F14">
    <cfRule type="expression" dxfId="30" priority="23">
      <formula>IF(AND($C7="",$D7=""),TRUE,FALSE)</formula>
    </cfRule>
  </conditionalFormatting>
  <conditionalFormatting sqref="F7:F14">
    <cfRule type="expression" dxfId="29" priority="24">
      <formula>IF($E7="*VERIFICAR CÓDIGO*",TRUE,FALSE)</formula>
    </cfRule>
  </conditionalFormatting>
  <conditionalFormatting sqref="H7:H14">
    <cfRule type="expression" dxfId="28" priority="21">
      <formula>IFERROR($E7,TRUE)</formula>
    </cfRule>
  </conditionalFormatting>
  <conditionalFormatting sqref="H7:H14">
    <cfRule type="expression" dxfId="27" priority="19">
      <formula>IF(AND($C7="",$D7=""),TRUE,FALSE)</formula>
    </cfRule>
  </conditionalFormatting>
  <conditionalFormatting sqref="H7:H14">
    <cfRule type="expression" dxfId="26" priority="20">
      <formula>IF($E7="*VERIFICAR CÓDIGO*",TRUE,FALSE)</formula>
    </cfRule>
  </conditionalFormatting>
  <conditionalFormatting sqref="L16:O22 C16:I22">
    <cfRule type="expression" dxfId="25" priority="15">
      <formula>IFERROR($E16,TRUE)</formula>
    </cfRule>
  </conditionalFormatting>
  <conditionalFormatting sqref="N16:N22">
    <cfRule type="expression" dxfId="24" priority="16">
      <formula>IFERROR($E16,TRUE)</formula>
    </cfRule>
  </conditionalFormatting>
  <conditionalFormatting sqref="L16:O22 C16:I22">
    <cfRule type="expression" dxfId="23" priority="11">
      <formula>IF(AND($C16="",$D16=""),TRUE,FALSE)</formula>
    </cfRule>
  </conditionalFormatting>
  <conditionalFormatting sqref="G16:G22 C16:D22">
    <cfRule type="expression" dxfId="22" priority="14">
      <formula>IF(OR($C16&lt;&gt;"",$D16&lt;&gt;""),TRUE,FALSE)</formula>
    </cfRule>
  </conditionalFormatting>
  <conditionalFormatting sqref="I16:I22">
    <cfRule type="expression" dxfId="21" priority="12">
      <formula>IF(OR($C16&lt;&gt;"",$D16&lt;&gt;""),TRUE,FALSE)</formula>
    </cfRule>
  </conditionalFormatting>
  <conditionalFormatting sqref="H16:H22 E16:F22">
    <cfRule type="expression" dxfId="20" priority="13">
      <formula>IF($E16="*VERIFICAR CÓDIGO*",TRUE,FALSE)</formula>
    </cfRule>
  </conditionalFormatting>
  <conditionalFormatting sqref="O16:O22">
    <cfRule type="cellIs" dxfId="19" priority="8" operator="equal">
      <formula>"C"</formula>
    </cfRule>
    <cfRule type="cellIs" dxfId="18" priority="9" operator="equal">
      <formula>"A"</formula>
    </cfRule>
    <cfRule type="cellIs" dxfId="17" priority="10" operator="equal">
      <formula>"B"</formula>
    </cfRule>
  </conditionalFormatting>
  <conditionalFormatting sqref="J16:J22">
    <cfRule type="expression" dxfId="16" priority="4">
      <formula>IFERROR($E16,TRUE)</formula>
    </cfRule>
  </conditionalFormatting>
  <conditionalFormatting sqref="J16:J22">
    <cfRule type="expression" dxfId="15" priority="3">
      <formula>IF(AND($C16="",$D16=""),TRUE,FALSE)</formula>
    </cfRule>
  </conditionalFormatting>
  <conditionalFormatting sqref="D21:D22">
    <cfRule type="expression" dxfId="14" priority="23149">
      <formula>IF((COUNTIF($A$5:$A52,A21))&gt;1,TRUE,FALSE)</formula>
    </cfRule>
  </conditionalFormatting>
  <conditionalFormatting sqref="D17:D18">
    <cfRule type="expression" dxfId="13" priority="23167">
      <formula>IF((COUNTIF($A$5:$A51,A17))&gt;1,TRUE,FALSE)</formula>
    </cfRule>
  </conditionalFormatting>
  <conditionalFormatting sqref="D13:D16">
    <cfRule type="expression" dxfId="12" priority="23173">
      <formula>IF((COUNTIF($A$5:$A48,A13))&gt;1,TRUE,FALSE)</formula>
    </cfRule>
  </conditionalFormatting>
  <conditionalFormatting sqref="D9:D12">
    <cfRule type="expression" dxfId="11" priority="23174">
      <formula>IF((COUNTIF($A$5:$A59,A9))&gt;1,TRUE,FALSE)</formula>
    </cfRule>
  </conditionalFormatting>
  <conditionalFormatting sqref="D19:D20">
    <cfRule type="expression" dxfId="10" priority="2">
      <formula>IF((COUNTIF($A$5:$A50,A19))&gt;1,TRUE,FALSE)</formula>
    </cfRule>
  </conditionalFormatting>
  <conditionalFormatting sqref="D20">
    <cfRule type="expression" dxfId="9" priority="1">
      <formula>IF((COUNTIF($A$5:$A51,A20))&gt;1,TRUE,FALSE)</formula>
    </cfRule>
  </conditionalFormatting>
  <dataValidations disablePrompts="1" count="2">
    <dataValidation type="list" errorStyle="warning" allowBlank="1" showInputMessage="1" showErrorMessage="1" error="Selecionar Referencial compatível" sqref="H3:I3 AF1:XFD2 Z1:AE1 U1:W2 Q1:S2">
      <formula1>DADOS</formula1>
    </dataValidation>
    <dataValidation type="list" allowBlank="1" showInputMessage="1" showErrorMessage="1" error="Selecionar Referencial compatível" sqref="C5:C23">
      <formula1>DADOS</formula1>
    </dataValidation>
  </dataValidations>
  <printOptions horizontalCentered="1"/>
  <pageMargins left="0.78740157480314965" right="0.39370078740157483" top="2.0583333333333331" bottom="0.78740157480314965" header="0.19685039370078741" footer="0.19685039370078741"/>
  <pageSetup paperSize="9" scale="83" fitToHeight="0" pageOrder="overThenDown" orientation="landscape" useFirstPageNumber="1" r:id="rId1"/>
  <headerFooter scaleWithDoc="0">
    <oddHeader xml:space="preserve">&amp;C&amp;G&amp;R
</oddHeader>
  </headerFooter>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3076" r:id="rId5" name="Button 4">
              <controlPr defaultSize="0" print="0" autoFill="0" autoPict="0" macro="[0]!ESPELHO" altText="Gerar planilha para licitação">
                <anchor moveWithCells="1">
                  <from>
                    <xdr:col>13</xdr:col>
                    <xdr:colOff>295275</xdr:colOff>
                    <xdr:row>0</xdr:row>
                    <xdr:rowOff>114300</xdr:rowOff>
                  </from>
                  <to>
                    <xdr:col>14</xdr:col>
                    <xdr:colOff>514350</xdr:colOff>
                    <xdr:row>1</xdr:row>
                    <xdr:rowOff>123825</xdr:rowOff>
                  </to>
                </anchor>
              </controlPr>
            </control>
          </mc:Choice>
        </mc:AlternateContent>
        <mc:AlternateContent xmlns:mc="http://schemas.openxmlformats.org/markup-compatibility/2006">
          <mc:Choice Requires="x14">
            <control shapeId="3078" r:id="rId6" name="Button 6">
              <controlPr defaultSize="0" print="0" autoFill="0" autoPict="0" macro="[0]!OCULTAR" altText="Gerar planilha para licitação">
                <anchor moveWithCells="1">
                  <from>
                    <xdr:col>12</xdr:col>
                    <xdr:colOff>371475</xdr:colOff>
                    <xdr:row>0</xdr:row>
                    <xdr:rowOff>114300</xdr:rowOff>
                  </from>
                  <to>
                    <xdr:col>13</xdr:col>
                    <xdr:colOff>247650</xdr:colOff>
                    <xdr:row>1</xdr:row>
                    <xdr:rowOff>123825</xdr:rowOff>
                  </to>
                </anchor>
              </controlPr>
            </control>
          </mc:Choice>
        </mc:AlternateContent>
        <mc:AlternateContent xmlns:mc="http://schemas.openxmlformats.org/markup-compatibility/2006">
          <mc:Choice Requires="x14">
            <control shapeId="3079" r:id="rId7" name="Button 7">
              <controlPr defaultSize="0" print="0" autoFill="0" autoPict="0" macro="[0]!EXIBIR" altText="Gerar planilha para licitação">
                <anchor moveWithCells="1">
                  <from>
                    <xdr:col>11</xdr:col>
                    <xdr:colOff>161925</xdr:colOff>
                    <xdr:row>0</xdr:row>
                    <xdr:rowOff>114300</xdr:rowOff>
                  </from>
                  <to>
                    <xdr:col>12</xdr:col>
                    <xdr:colOff>304800</xdr:colOff>
                    <xdr:row>1</xdr:row>
                    <xdr:rowOff>123825</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7"/>
  <dimension ref="A1"/>
  <sheetViews>
    <sheetView topLeftCell="A23" zoomScaleNormal="100" workbookViewId="0">
      <selection activeCell="G32" sqref="G32"/>
    </sheetView>
  </sheetViews>
  <sheetFormatPr defaultRowHeight="14.25"/>
  <sheetData/>
  <pageMargins left="0.511811024" right="0.511811024" top="0.78740157499999996" bottom="0.78740157499999996" header="0.31496062000000002" footer="0.31496062000000002"/>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1">
    <tabColor rgb="FF002060"/>
    <pageSetUpPr fitToPage="1"/>
  </sheetPr>
  <dimension ref="A1:XEP99"/>
  <sheetViews>
    <sheetView view="pageBreakPreview" zoomScaleNormal="80" zoomScaleSheetLayoutView="100" workbookViewId="0">
      <pane ySplit="2" topLeftCell="A75" activePane="bottomLeft" state="frozen"/>
      <selection activeCell="F21" sqref="F21"/>
      <selection pane="bottomLeft" activeCell="E82" sqref="E82"/>
    </sheetView>
  </sheetViews>
  <sheetFormatPr defaultColWidth="9" defaultRowHeight="20.100000000000001" customHeight="1"/>
  <cols>
    <col min="1" max="1" width="27" style="281" customWidth="1"/>
    <col min="2" max="2" width="9.625" style="224" bestFit="1" customWidth="1"/>
    <col min="3" max="3" width="14.25" style="225" customWidth="1"/>
    <col min="4" max="4" width="15.25" style="225" bestFit="1" customWidth="1"/>
    <col min="5" max="5" width="17.25" style="225" customWidth="1"/>
    <col min="6" max="6" width="18" style="225" bestFit="1" customWidth="1"/>
    <col min="7" max="7" width="13.75" style="225" customWidth="1"/>
    <col min="8" max="8" width="5" style="225" customWidth="1"/>
    <col min="9" max="9" width="10.25" style="281" customWidth="1"/>
    <col min="10" max="10" width="11.125" style="280" customWidth="1"/>
    <col min="11" max="11" width="10.75" style="32" customWidth="1"/>
    <col min="12" max="16384" width="9" style="32"/>
  </cols>
  <sheetData>
    <row r="1" spans="1:990 16370:16370" s="17" customFormat="1" ht="24.95" customHeight="1">
      <c r="A1" s="376" t="s">
        <v>23635</v>
      </c>
      <c r="B1" s="376"/>
      <c r="C1" s="376"/>
      <c r="D1" s="376"/>
      <c r="E1" s="376"/>
      <c r="F1" s="376"/>
      <c r="G1" s="376"/>
      <c r="H1" s="376"/>
      <c r="I1" s="376"/>
      <c r="J1" s="376"/>
      <c r="K1" s="18"/>
      <c r="L1" s="19"/>
      <c r="M1" s="16"/>
      <c r="N1" s="16"/>
      <c r="O1" s="16"/>
      <c r="P1" s="16"/>
      <c r="Q1" s="16"/>
      <c r="R1" s="16"/>
      <c r="S1" s="16"/>
      <c r="T1" s="16"/>
      <c r="U1" s="16"/>
      <c r="V1" s="16"/>
      <c r="W1" s="16"/>
      <c r="X1" s="16"/>
      <c r="Y1" s="16"/>
      <c r="Z1" s="16"/>
      <c r="AA1" s="16"/>
      <c r="AB1" s="16"/>
      <c r="AC1" s="16"/>
      <c r="AD1" s="16"/>
      <c r="AE1" s="16"/>
      <c r="AF1" s="16"/>
      <c r="AG1" s="16"/>
      <c r="AH1" s="16"/>
      <c r="AI1" s="16"/>
      <c r="AJ1" s="16"/>
      <c r="AK1" s="16"/>
      <c r="AL1" s="16"/>
      <c r="AM1" s="16"/>
      <c r="AN1" s="16"/>
      <c r="AO1" s="16"/>
      <c r="AP1" s="16"/>
      <c r="AQ1" s="16"/>
      <c r="AR1" s="16"/>
      <c r="AS1" s="16"/>
      <c r="AT1" s="16"/>
      <c r="AU1" s="16"/>
      <c r="AV1" s="16"/>
      <c r="AW1" s="16"/>
      <c r="AX1" s="16"/>
      <c r="AY1" s="16"/>
      <c r="AZ1" s="16"/>
      <c r="BA1" s="16"/>
      <c r="BB1" s="16"/>
      <c r="BC1" s="16"/>
      <c r="BD1" s="16"/>
      <c r="BE1" s="16"/>
      <c r="BF1" s="16"/>
      <c r="BG1" s="16"/>
      <c r="BH1" s="16"/>
      <c r="BI1" s="16"/>
      <c r="BJ1" s="16"/>
      <c r="BK1" s="16"/>
      <c r="BL1" s="16"/>
      <c r="BM1" s="16"/>
      <c r="BN1" s="16"/>
      <c r="BO1" s="16"/>
      <c r="BP1" s="16"/>
      <c r="BQ1" s="16"/>
      <c r="BR1" s="16"/>
      <c r="BS1" s="16"/>
      <c r="BT1" s="16"/>
      <c r="BU1" s="16"/>
      <c r="BV1" s="16"/>
      <c r="BW1" s="16"/>
      <c r="BX1" s="16"/>
      <c r="BY1" s="16"/>
      <c r="BZ1" s="16"/>
      <c r="CA1" s="16"/>
      <c r="CB1" s="16"/>
      <c r="CC1" s="16"/>
      <c r="CD1" s="16"/>
      <c r="CE1" s="16"/>
      <c r="CF1" s="16"/>
      <c r="CG1" s="16"/>
      <c r="CH1" s="16"/>
      <c r="CI1" s="16"/>
      <c r="CJ1" s="16"/>
      <c r="CK1" s="16"/>
      <c r="CL1" s="16"/>
      <c r="CM1" s="16"/>
      <c r="CN1" s="16"/>
      <c r="CO1" s="16"/>
      <c r="CP1" s="16"/>
      <c r="CQ1" s="16"/>
      <c r="CR1" s="16"/>
      <c r="CS1" s="16"/>
      <c r="CT1" s="16"/>
      <c r="CU1" s="16"/>
      <c r="CV1" s="16"/>
      <c r="CW1" s="16"/>
      <c r="CX1" s="16"/>
      <c r="CY1" s="16"/>
      <c r="CZ1" s="16"/>
      <c r="DA1" s="16"/>
      <c r="DB1" s="16"/>
      <c r="DC1" s="16"/>
      <c r="DD1" s="16"/>
      <c r="DE1" s="16"/>
      <c r="DF1" s="16"/>
      <c r="DG1" s="16"/>
      <c r="DH1" s="16"/>
      <c r="DI1" s="16"/>
      <c r="DJ1" s="16"/>
      <c r="DK1" s="16"/>
      <c r="DL1" s="16"/>
      <c r="DM1" s="16"/>
      <c r="DN1" s="16"/>
      <c r="DO1" s="16"/>
      <c r="DP1" s="16"/>
      <c r="DQ1" s="16"/>
      <c r="DR1" s="16"/>
      <c r="DS1" s="16"/>
      <c r="DT1" s="16"/>
      <c r="DU1" s="16"/>
      <c r="DV1" s="16"/>
      <c r="DW1" s="16"/>
      <c r="DX1" s="16"/>
      <c r="DY1" s="16"/>
      <c r="DZ1" s="16"/>
      <c r="EA1" s="16"/>
      <c r="EB1" s="16"/>
      <c r="EC1" s="16"/>
      <c r="ED1" s="16"/>
      <c r="EE1" s="16"/>
      <c r="EF1" s="16"/>
      <c r="EG1" s="16"/>
      <c r="EH1" s="16"/>
      <c r="EI1" s="16"/>
      <c r="EJ1" s="16"/>
      <c r="EK1" s="16"/>
      <c r="EL1" s="16"/>
      <c r="EM1" s="16"/>
      <c r="EN1" s="16"/>
      <c r="EO1" s="16"/>
      <c r="EP1" s="16"/>
      <c r="EQ1" s="16"/>
      <c r="ER1" s="16"/>
      <c r="ES1" s="16"/>
      <c r="ET1" s="16"/>
      <c r="EU1" s="16"/>
      <c r="EV1" s="16"/>
      <c r="EW1" s="16"/>
      <c r="EX1" s="16"/>
      <c r="EY1" s="16"/>
      <c r="EZ1" s="16"/>
      <c r="FA1" s="16"/>
      <c r="FB1" s="16"/>
      <c r="FC1" s="16"/>
      <c r="FD1" s="16"/>
      <c r="FE1" s="16"/>
      <c r="FF1" s="16"/>
      <c r="FG1" s="16"/>
      <c r="FH1" s="16"/>
      <c r="FI1" s="16"/>
      <c r="FJ1" s="16"/>
      <c r="FK1" s="16"/>
      <c r="FL1" s="16"/>
      <c r="FM1" s="16"/>
      <c r="FN1" s="16"/>
      <c r="FO1" s="16"/>
      <c r="FP1" s="16"/>
      <c r="FQ1" s="16"/>
      <c r="FR1" s="16"/>
      <c r="FS1" s="16"/>
      <c r="FT1" s="16"/>
      <c r="FU1" s="16"/>
      <c r="FV1" s="16"/>
      <c r="FW1" s="16"/>
      <c r="FX1" s="16"/>
      <c r="FY1" s="16"/>
      <c r="FZ1" s="16"/>
      <c r="GA1" s="16"/>
      <c r="GB1" s="16"/>
      <c r="GC1" s="16"/>
      <c r="GD1" s="16"/>
      <c r="GE1" s="16"/>
      <c r="GF1" s="16"/>
      <c r="GG1" s="16"/>
      <c r="GH1" s="16"/>
      <c r="GI1" s="16"/>
      <c r="GJ1" s="16"/>
      <c r="GK1" s="16"/>
      <c r="GL1" s="16"/>
      <c r="GM1" s="16"/>
      <c r="GN1" s="16"/>
      <c r="GO1" s="16"/>
      <c r="GP1" s="16"/>
      <c r="GQ1" s="16"/>
      <c r="GR1" s="16"/>
      <c r="GS1" s="16"/>
      <c r="GT1" s="16"/>
      <c r="GU1" s="16"/>
      <c r="GV1" s="16"/>
      <c r="GW1" s="16"/>
      <c r="GX1" s="16"/>
      <c r="GY1" s="16"/>
      <c r="GZ1" s="16"/>
      <c r="HA1" s="16"/>
      <c r="HB1" s="16"/>
      <c r="HC1" s="16"/>
      <c r="HD1" s="16"/>
      <c r="HE1" s="16"/>
      <c r="HF1" s="16"/>
      <c r="HG1" s="16"/>
      <c r="HH1" s="16"/>
      <c r="HI1" s="16"/>
      <c r="HJ1" s="16"/>
      <c r="HK1" s="16"/>
      <c r="HL1" s="16"/>
      <c r="HM1" s="16"/>
      <c r="HN1" s="16"/>
      <c r="HO1" s="16"/>
      <c r="HP1" s="16"/>
      <c r="HQ1" s="16"/>
      <c r="HR1" s="16"/>
      <c r="HS1" s="16"/>
      <c r="HT1" s="16"/>
      <c r="HU1" s="16"/>
      <c r="HV1" s="16"/>
      <c r="HW1" s="16"/>
      <c r="HX1" s="16"/>
      <c r="HY1" s="16"/>
      <c r="HZ1" s="16"/>
      <c r="IA1" s="16"/>
      <c r="IB1" s="16"/>
      <c r="IC1" s="16"/>
      <c r="ID1" s="16"/>
      <c r="IE1" s="16"/>
      <c r="IF1" s="16"/>
      <c r="IG1" s="16"/>
      <c r="IH1" s="16"/>
      <c r="II1" s="16"/>
      <c r="IJ1" s="16"/>
      <c r="IK1" s="16"/>
      <c r="IL1" s="16"/>
      <c r="IM1" s="16"/>
      <c r="IN1" s="16"/>
      <c r="IO1" s="16"/>
      <c r="IP1" s="16"/>
      <c r="IQ1" s="16"/>
      <c r="IR1" s="16"/>
      <c r="IS1" s="16"/>
      <c r="IT1" s="16"/>
      <c r="IU1" s="16"/>
      <c r="IV1" s="16"/>
      <c r="IW1" s="16"/>
      <c r="IX1" s="16"/>
      <c r="IY1" s="16"/>
      <c r="IZ1" s="16"/>
      <c r="JA1" s="16"/>
      <c r="JB1" s="16"/>
      <c r="JC1" s="16"/>
      <c r="JD1" s="16"/>
      <c r="JE1" s="16"/>
      <c r="JF1" s="16"/>
      <c r="JG1" s="16"/>
      <c r="JH1" s="16"/>
      <c r="JI1" s="16"/>
      <c r="JJ1" s="16"/>
      <c r="JK1" s="16"/>
      <c r="JL1" s="16"/>
      <c r="JM1" s="16"/>
      <c r="JN1" s="16"/>
      <c r="JO1" s="16"/>
      <c r="JP1" s="16"/>
      <c r="JQ1" s="16"/>
      <c r="JR1" s="16"/>
      <c r="JS1" s="16"/>
      <c r="JT1" s="16"/>
      <c r="JU1" s="16"/>
      <c r="JV1" s="16"/>
      <c r="JW1" s="16"/>
      <c r="JX1" s="16"/>
      <c r="JY1" s="16"/>
      <c r="JZ1" s="16"/>
      <c r="KA1" s="16"/>
      <c r="KB1" s="16"/>
      <c r="KC1" s="16"/>
      <c r="KD1" s="16"/>
      <c r="KE1" s="16"/>
      <c r="KF1" s="16"/>
      <c r="KG1" s="16"/>
      <c r="KH1" s="16"/>
      <c r="KI1" s="16"/>
      <c r="KJ1" s="16"/>
      <c r="KK1" s="16"/>
      <c r="KL1" s="16"/>
      <c r="KM1" s="16"/>
      <c r="KN1" s="16"/>
      <c r="KO1" s="16"/>
      <c r="KP1" s="16"/>
      <c r="KQ1" s="16"/>
      <c r="KR1" s="16"/>
      <c r="KS1" s="16"/>
      <c r="KT1" s="16"/>
      <c r="KU1" s="16"/>
      <c r="KV1" s="16"/>
      <c r="KW1" s="16"/>
      <c r="KX1" s="16"/>
      <c r="KY1" s="16"/>
      <c r="KZ1" s="16"/>
      <c r="LA1" s="16"/>
      <c r="LB1" s="16"/>
      <c r="LC1" s="16"/>
      <c r="LD1" s="16"/>
      <c r="LE1" s="16"/>
      <c r="LF1" s="16"/>
      <c r="LG1" s="16"/>
      <c r="LH1" s="16"/>
      <c r="LI1" s="16"/>
      <c r="LJ1" s="16"/>
      <c r="LK1" s="16"/>
      <c r="LL1" s="16"/>
      <c r="LM1" s="16"/>
      <c r="LN1" s="16"/>
      <c r="LO1" s="16"/>
      <c r="LP1" s="16"/>
      <c r="LQ1" s="16"/>
      <c r="LR1" s="16"/>
      <c r="LS1" s="16"/>
      <c r="LT1" s="16"/>
      <c r="LU1" s="16"/>
      <c r="LV1" s="16"/>
      <c r="LW1" s="16"/>
      <c r="LX1" s="16"/>
      <c r="LY1" s="16"/>
      <c r="LZ1" s="16"/>
      <c r="MA1" s="16"/>
      <c r="MB1" s="16"/>
      <c r="MC1" s="16"/>
      <c r="MD1" s="16"/>
      <c r="ME1" s="16"/>
      <c r="MF1" s="16"/>
      <c r="MG1" s="16"/>
      <c r="MH1" s="16"/>
      <c r="MI1" s="16"/>
      <c r="MJ1" s="16"/>
      <c r="MK1" s="16"/>
      <c r="ML1" s="16"/>
      <c r="MM1" s="16"/>
      <c r="MN1" s="16"/>
      <c r="MO1" s="16"/>
      <c r="MP1" s="16"/>
      <c r="MQ1" s="16"/>
      <c r="MR1" s="16"/>
      <c r="MS1" s="16"/>
      <c r="MT1" s="16"/>
      <c r="MU1" s="16"/>
      <c r="MV1" s="16"/>
      <c r="MW1" s="16"/>
      <c r="MX1" s="16"/>
      <c r="MY1" s="16"/>
      <c r="MZ1" s="16"/>
      <c r="NA1" s="16"/>
      <c r="NB1" s="16"/>
      <c r="NC1" s="16"/>
      <c r="ND1" s="16"/>
      <c r="NE1" s="16"/>
      <c r="NF1" s="16"/>
      <c r="NG1" s="16"/>
      <c r="NH1" s="16"/>
      <c r="NI1" s="16"/>
      <c r="NJ1" s="16"/>
      <c r="NK1" s="16"/>
      <c r="NL1" s="16"/>
      <c r="NM1" s="16"/>
      <c r="NN1" s="16"/>
      <c r="NO1" s="16"/>
      <c r="NP1" s="16"/>
      <c r="NQ1" s="16"/>
      <c r="NR1" s="16"/>
      <c r="NS1" s="16"/>
      <c r="NT1" s="16"/>
      <c r="NU1" s="16"/>
      <c r="NV1" s="16"/>
      <c r="NW1" s="16"/>
      <c r="NX1" s="16"/>
      <c r="NY1" s="16"/>
      <c r="NZ1" s="16"/>
      <c r="OA1" s="16"/>
      <c r="OB1" s="16"/>
      <c r="OC1" s="16"/>
      <c r="OD1" s="16"/>
      <c r="OE1" s="16"/>
      <c r="OF1" s="16"/>
      <c r="OG1" s="16"/>
      <c r="OH1" s="16"/>
      <c r="OI1" s="16"/>
      <c r="OJ1" s="16"/>
      <c r="OK1" s="16"/>
      <c r="OL1" s="16"/>
      <c r="OM1" s="16"/>
      <c r="ON1" s="16"/>
      <c r="OO1" s="16"/>
      <c r="OP1" s="16"/>
      <c r="OQ1" s="16"/>
      <c r="OR1" s="16"/>
      <c r="OS1" s="16"/>
      <c r="OT1" s="16"/>
      <c r="OU1" s="16"/>
      <c r="OV1" s="16"/>
      <c r="OW1" s="16"/>
      <c r="OX1" s="16"/>
      <c r="OY1" s="16"/>
      <c r="OZ1" s="16"/>
      <c r="PA1" s="16"/>
      <c r="PB1" s="16"/>
      <c r="PC1" s="16"/>
      <c r="PD1" s="16"/>
      <c r="PE1" s="16"/>
      <c r="PF1" s="16"/>
      <c r="PG1" s="16"/>
      <c r="PH1" s="16"/>
      <c r="PI1" s="16"/>
      <c r="PJ1" s="16"/>
      <c r="PK1" s="16"/>
      <c r="PL1" s="16"/>
      <c r="PM1" s="16"/>
      <c r="PN1" s="16"/>
      <c r="PO1" s="16"/>
      <c r="PP1" s="16"/>
      <c r="PQ1" s="16"/>
      <c r="PR1" s="16"/>
      <c r="PS1" s="16"/>
      <c r="PT1" s="16"/>
      <c r="PU1" s="16"/>
      <c r="PV1" s="16"/>
      <c r="PW1" s="16"/>
      <c r="PX1" s="16"/>
      <c r="PY1" s="16"/>
      <c r="PZ1" s="16"/>
      <c r="QA1" s="16"/>
      <c r="QB1" s="16"/>
      <c r="QC1" s="16"/>
      <c r="QD1" s="16"/>
      <c r="QE1" s="16"/>
      <c r="QF1" s="16"/>
      <c r="QG1" s="16"/>
      <c r="QH1" s="16"/>
      <c r="QI1" s="16"/>
      <c r="QJ1" s="16"/>
      <c r="QK1" s="16"/>
      <c r="QL1" s="16"/>
      <c r="QM1" s="16"/>
      <c r="QN1" s="16"/>
      <c r="QO1" s="16"/>
      <c r="QP1" s="16"/>
      <c r="QQ1" s="16"/>
      <c r="QR1" s="16"/>
      <c r="QS1" s="16"/>
      <c r="QT1" s="16"/>
      <c r="QU1" s="16"/>
      <c r="QV1" s="16"/>
      <c r="QW1" s="16"/>
      <c r="QX1" s="16"/>
      <c r="QY1" s="16"/>
      <c r="QZ1" s="16"/>
      <c r="RA1" s="16"/>
      <c r="RB1" s="16"/>
      <c r="RC1" s="16"/>
      <c r="RD1" s="16"/>
      <c r="RE1" s="16"/>
      <c r="RF1" s="16"/>
      <c r="RG1" s="16"/>
      <c r="RH1" s="16"/>
      <c r="RI1" s="16"/>
      <c r="RJ1" s="16"/>
      <c r="RK1" s="16"/>
      <c r="RL1" s="16"/>
      <c r="RM1" s="16"/>
      <c r="RN1" s="16"/>
      <c r="RO1" s="16"/>
      <c r="RP1" s="16"/>
      <c r="RQ1" s="16"/>
      <c r="RR1" s="16"/>
      <c r="RS1" s="16"/>
      <c r="RT1" s="16"/>
      <c r="RU1" s="16"/>
      <c r="RV1" s="16"/>
      <c r="RW1" s="16"/>
      <c r="RX1" s="16"/>
      <c r="RY1" s="16"/>
      <c r="RZ1" s="16"/>
      <c r="SA1" s="16"/>
      <c r="SB1" s="16"/>
      <c r="SC1" s="16"/>
      <c r="SD1" s="16"/>
      <c r="SE1" s="16"/>
      <c r="SF1" s="16"/>
      <c r="SG1" s="16"/>
      <c r="SH1" s="16"/>
      <c r="SI1" s="16"/>
      <c r="SJ1" s="16"/>
      <c r="SK1" s="16"/>
      <c r="SL1" s="16"/>
      <c r="SM1" s="16"/>
      <c r="SN1" s="16"/>
      <c r="SO1" s="16"/>
      <c r="SP1" s="16"/>
      <c r="SQ1" s="16"/>
      <c r="SR1" s="16"/>
      <c r="SS1" s="16"/>
      <c r="ST1" s="16"/>
      <c r="SU1" s="16"/>
      <c r="SV1" s="16"/>
      <c r="SW1" s="16"/>
      <c r="SX1" s="16"/>
      <c r="SY1" s="16"/>
      <c r="SZ1" s="16"/>
      <c r="TA1" s="16"/>
      <c r="TB1" s="16"/>
      <c r="TC1" s="16"/>
      <c r="TD1" s="16"/>
      <c r="TE1" s="16"/>
      <c r="TF1" s="16"/>
      <c r="TG1" s="16"/>
      <c r="TH1" s="16"/>
      <c r="TI1" s="16"/>
      <c r="TJ1" s="16"/>
      <c r="TK1" s="16"/>
      <c r="TL1" s="16"/>
      <c r="TM1" s="16"/>
      <c r="TN1" s="16"/>
      <c r="TO1" s="16"/>
      <c r="TP1" s="16"/>
      <c r="TQ1" s="16"/>
      <c r="TR1" s="16"/>
      <c r="TS1" s="16"/>
      <c r="TT1" s="16"/>
      <c r="TU1" s="16"/>
      <c r="TV1" s="16"/>
      <c r="TW1" s="16"/>
      <c r="TX1" s="16"/>
      <c r="TY1" s="16"/>
      <c r="TZ1" s="16"/>
      <c r="UA1" s="16"/>
      <c r="UB1" s="16"/>
      <c r="UC1" s="16"/>
      <c r="UD1" s="16"/>
      <c r="UE1" s="16"/>
      <c r="UF1" s="16"/>
      <c r="UG1" s="16"/>
      <c r="UH1" s="16"/>
      <c r="UI1" s="16"/>
      <c r="UJ1" s="16"/>
      <c r="UK1" s="16"/>
      <c r="UL1" s="16"/>
      <c r="UM1" s="16"/>
      <c r="UN1" s="16"/>
      <c r="UO1" s="16"/>
      <c r="UP1" s="16"/>
      <c r="UQ1" s="16"/>
      <c r="UR1" s="16"/>
      <c r="US1" s="16"/>
      <c r="UT1" s="16"/>
      <c r="UU1" s="16"/>
      <c r="UV1" s="16"/>
      <c r="UW1" s="16"/>
      <c r="UX1" s="16"/>
      <c r="UY1" s="16"/>
      <c r="UZ1" s="16"/>
      <c r="VA1" s="16"/>
      <c r="VB1" s="16"/>
      <c r="VC1" s="16"/>
      <c r="VD1" s="16"/>
      <c r="VE1" s="16"/>
      <c r="VF1" s="16"/>
      <c r="VG1" s="16"/>
      <c r="VH1" s="16"/>
      <c r="VI1" s="16"/>
      <c r="VJ1" s="16"/>
      <c r="VK1" s="16"/>
      <c r="VL1" s="16"/>
      <c r="VM1" s="16"/>
      <c r="VN1" s="16"/>
      <c r="VO1" s="16"/>
      <c r="VP1" s="16"/>
      <c r="VQ1" s="16"/>
      <c r="VR1" s="16"/>
      <c r="VS1" s="16"/>
      <c r="VT1" s="16"/>
      <c r="VU1" s="16"/>
      <c r="VV1" s="16"/>
      <c r="VW1" s="16"/>
      <c r="VX1" s="16"/>
      <c r="VY1" s="16"/>
      <c r="VZ1" s="16"/>
      <c r="WA1" s="16"/>
      <c r="WB1" s="16"/>
      <c r="WC1" s="16"/>
      <c r="WD1" s="16"/>
      <c r="WE1" s="16"/>
      <c r="WF1" s="16"/>
      <c r="WG1" s="16"/>
      <c r="WH1" s="16"/>
      <c r="WI1" s="16"/>
      <c r="WJ1" s="16"/>
      <c r="WK1" s="16"/>
      <c r="WL1" s="16"/>
      <c r="WM1" s="16"/>
      <c r="WN1" s="16"/>
      <c r="WO1" s="16"/>
      <c r="WP1" s="16"/>
      <c r="WQ1" s="16"/>
      <c r="WR1" s="16"/>
      <c r="WS1" s="16"/>
      <c r="WT1" s="16"/>
      <c r="WU1" s="16"/>
      <c r="WV1" s="16"/>
      <c r="WW1" s="16"/>
      <c r="WX1" s="16"/>
      <c r="WY1" s="16"/>
      <c r="WZ1" s="16"/>
      <c r="XA1" s="16"/>
      <c r="XB1" s="16"/>
      <c r="XC1" s="16"/>
      <c r="XD1" s="16"/>
      <c r="XE1" s="16"/>
      <c r="XF1" s="16"/>
      <c r="XG1" s="16"/>
      <c r="XH1" s="16"/>
      <c r="XI1" s="16"/>
      <c r="XJ1" s="16"/>
      <c r="XK1" s="16"/>
      <c r="XL1" s="16"/>
      <c r="XM1" s="16"/>
      <c r="XN1" s="16"/>
      <c r="XO1" s="16"/>
      <c r="XP1" s="16"/>
      <c r="XQ1" s="16"/>
      <c r="XR1" s="16"/>
      <c r="XS1" s="16"/>
      <c r="XT1" s="16"/>
      <c r="XU1" s="16"/>
      <c r="XV1" s="16"/>
      <c r="XW1" s="16"/>
      <c r="XX1" s="16"/>
      <c r="XY1" s="16"/>
      <c r="XZ1" s="16"/>
      <c r="YA1" s="16"/>
      <c r="YB1" s="16"/>
      <c r="YC1" s="16"/>
      <c r="YD1" s="16"/>
      <c r="YE1" s="16"/>
      <c r="YF1" s="16"/>
      <c r="YG1" s="16"/>
      <c r="YH1" s="16"/>
      <c r="YI1" s="16"/>
      <c r="YJ1" s="16"/>
      <c r="YK1" s="16"/>
      <c r="YL1" s="16"/>
      <c r="YM1" s="16"/>
      <c r="YN1" s="16"/>
      <c r="YO1" s="16"/>
      <c r="YP1" s="16"/>
      <c r="YQ1" s="16"/>
      <c r="YR1" s="16"/>
      <c r="YS1" s="16"/>
      <c r="YT1" s="16"/>
      <c r="YU1" s="16"/>
      <c r="YV1" s="16"/>
      <c r="YW1" s="16"/>
      <c r="YX1" s="16"/>
      <c r="YY1" s="16"/>
      <c r="YZ1" s="16"/>
      <c r="ZA1" s="16"/>
      <c r="ZB1" s="16"/>
      <c r="ZC1" s="16"/>
      <c r="ZD1" s="16"/>
      <c r="ZE1" s="16"/>
      <c r="ZF1" s="16"/>
      <c r="ZG1" s="16"/>
      <c r="ZH1" s="16"/>
      <c r="ZI1" s="16"/>
      <c r="ZJ1" s="16"/>
      <c r="ZK1" s="16"/>
      <c r="ZL1" s="16"/>
      <c r="ZM1" s="16"/>
      <c r="ZN1" s="16"/>
      <c r="ZO1" s="16"/>
      <c r="ZP1" s="16"/>
      <c r="ZQ1" s="16"/>
      <c r="ZR1" s="16"/>
      <c r="ZS1" s="16"/>
      <c r="ZT1" s="16"/>
      <c r="ZU1" s="16"/>
      <c r="ZV1" s="16"/>
      <c r="ZW1" s="16"/>
      <c r="ZX1" s="16"/>
      <c r="ZY1" s="16"/>
      <c r="ZZ1" s="16"/>
      <c r="AAA1" s="16"/>
      <c r="AAB1" s="16"/>
      <c r="AAC1" s="16"/>
      <c r="AAD1" s="16"/>
      <c r="AAE1" s="16"/>
      <c r="AAF1" s="16"/>
      <c r="AAG1" s="16"/>
      <c r="AAH1" s="16"/>
      <c r="AAI1" s="16"/>
      <c r="AAJ1" s="16"/>
      <c r="AAK1" s="16"/>
      <c r="AAL1" s="16"/>
      <c r="AAM1" s="16"/>
      <c r="AAN1" s="16"/>
      <c r="AAO1" s="16"/>
      <c r="AAP1" s="16"/>
      <c r="AAQ1" s="16"/>
      <c r="AAR1" s="16"/>
      <c r="AAS1" s="16"/>
      <c r="AAT1" s="16"/>
      <c r="AAU1" s="16"/>
      <c r="AAV1" s="16"/>
      <c r="AAW1" s="16"/>
      <c r="AAX1" s="16"/>
      <c r="AAY1" s="16"/>
      <c r="AAZ1" s="16"/>
      <c r="ABA1" s="16"/>
      <c r="ABB1" s="16"/>
      <c r="ABC1" s="16"/>
      <c r="ABD1" s="16"/>
      <c r="ABE1" s="16"/>
      <c r="ABF1" s="16"/>
      <c r="ABG1" s="16"/>
      <c r="ABH1" s="16"/>
      <c r="ABI1" s="16"/>
      <c r="ABJ1" s="16"/>
      <c r="ABK1" s="16"/>
      <c r="ABL1" s="16"/>
      <c r="ABM1" s="16"/>
      <c r="ABN1" s="16"/>
      <c r="ABO1" s="16"/>
      <c r="ABP1" s="16"/>
      <c r="ABQ1" s="16"/>
      <c r="ABR1" s="16"/>
      <c r="ABS1" s="16"/>
      <c r="ABT1" s="16"/>
      <c r="ABU1" s="16"/>
      <c r="ABV1" s="16"/>
      <c r="ABW1" s="16"/>
      <c r="ABX1" s="16"/>
      <c r="ABY1" s="16"/>
      <c r="ABZ1" s="16"/>
      <c r="ACA1" s="16"/>
      <c r="ACB1" s="16"/>
      <c r="ACC1" s="16"/>
      <c r="ACD1" s="16"/>
      <c r="ACE1" s="16"/>
      <c r="ACF1" s="16"/>
      <c r="ACG1" s="16"/>
      <c r="ACH1" s="16"/>
      <c r="ACI1" s="16"/>
      <c r="ACJ1" s="16"/>
      <c r="ACK1" s="16"/>
      <c r="ACL1" s="16"/>
      <c r="ACM1" s="16"/>
      <c r="ACN1" s="16"/>
      <c r="ACO1" s="16"/>
      <c r="ACP1" s="16"/>
      <c r="ACQ1" s="16"/>
      <c r="ACR1" s="16"/>
      <c r="ACS1" s="16"/>
      <c r="ACT1" s="16"/>
      <c r="ACU1" s="16"/>
      <c r="ACV1" s="16"/>
      <c r="ACW1" s="16"/>
      <c r="ACX1" s="16"/>
      <c r="ACY1" s="16"/>
      <c r="ACZ1" s="16"/>
      <c r="ADA1" s="16"/>
      <c r="ADB1" s="16"/>
      <c r="ADC1" s="16"/>
      <c r="ADD1" s="16"/>
      <c r="ADE1" s="16"/>
      <c r="ADF1" s="16"/>
      <c r="ADG1" s="16"/>
      <c r="ADH1" s="16"/>
      <c r="ADI1" s="16"/>
      <c r="ADJ1" s="16"/>
      <c r="ADK1" s="16"/>
      <c r="ADL1" s="16"/>
      <c r="ADM1" s="16"/>
      <c r="ADN1" s="16"/>
      <c r="ADO1" s="16"/>
      <c r="ADP1" s="16"/>
      <c r="ADQ1" s="16"/>
      <c r="ADR1" s="16"/>
      <c r="ADS1" s="16"/>
      <c r="ADT1" s="16"/>
      <c r="ADU1" s="16"/>
      <c r="ADV1" s="16"/>
      <c r="ADW1" s="16"/>
      <c r="ADX1" s="16"/>
      <c r="ADY1" s="16"/>
      <c r="ADZ1" s="16"/>
      <c r="AEA1" s="16"/>
      <c r="AEB1" s="16"/>
      <c r="AEC1" s="16"/>
      <c r="AED1" s="16"/>
      <c r="AEE1" s="16"/>
      <c r="AEF1" s="16"/>
      <c r="AEG1" s="16"/>
      <c r="AEH1" s="16"/>
      <c r="AEI1" s="16"/>
      <c r="AEJ1" s="16"/>
      <c r="AEK1" s="16"/>
      <c r="AEL1" s="16"/>
      <c r="AEM1" s="16"/>
      <c r="AEN1" s="16"/>
      <c r="AEO1" s="16"/>
      <c r="AEP1" s="16"/>
      <c r="AEQ1" s="16"/>
      <c r="AER1" s="16"/>
      <c r="AES1" s="16"/>
      <c r="AET1" s="16"/>
      <c r="AEU1" s="16"/>
      <c r="AEV1" s="16"/>
      <c r="AEW1" s="16"/>
      <c r="AEX1" s="16"/>
      <c r="AEY1" s="16"/>
      <c r="AEZ1" s="16"/>
      <c r="AFA1" s="16"/>
      <c r="AFB1" s="16"/>
      <c r="AFC1" s="16"/>
      <c r="AFD1" s="16"/>
      <c r="AFE1" s="16"/>
      <c r="AFF1" s="16"/>
      <c r="AFG1" s="16"/>
      <c r="AFH1" s="16"/>
      <c r="AFI1" s="16"/>
      <c r="AFJ1" s="16"/>
      <c r="AFK1" s="16"/>
      <c r="AFL1" s="16"/>
      <c r="AFM1" s="16"/>
      <c r="AFN1" s="16"/>
      <c r="AFO1" s="16"/>
      <c r="AFP1" s="16"/>
      <c r="AFQ1" s="16"/>
      <c r="AFR1" s="16"/>
      <c r="AFS1" s="16"/>
      <c r="AFT1" s="16"/>
      <c r="AFU1" s="16"/>
      <c r="AFV1" s="16"/>
      <c r="AFW1" s="16"/>
      <c r="AFX1" s="16"/>
      <c r="AFY1" s="16"/>
      <c r="AFZ1" s="16"/>
      <c r="AGA1" s="16"/>
      <c r="AGB1" s="16"/>
      <c r="AGC1" s="16"/>
      <c r="AGD1" s="16"/>
      <c r="AGE1" s="16"/>
      <c r="AGF1" s="16"/>
      <c r="AGG1" s="16"/>
      <c r="AGH1" s="16"/>
      <c r="AGI1" s="16"/>
      <c r="AGJ1" s="16"/>
      <c r="AGK1" s="16"/>
      <c r="AGL1" s="16"/>
      <c r="AGM1" s="16"/>
      <c r="AGN1" s="16"/>
      <c r="AGO1" s="16"/>
      <c r="AGP1" s="16"/>
      <c r="AGQ1" s="16"/>
      <c r="AGR1" s="16"/>
      <c r="AGS1" s="16"/>
      <c r="AGT1" s="16"/>
      <c r="AGU1" s="16"/>
      <c r="AGV1" s="16"/>
      <c r="AGW1" s="16"/>
      <c r="AGX1" s="16"/>
      <c r="AGY1" s="16"/>
      <c r="AGZ1" s="16"/>
      <c r="AHA1" s="16"/>
      <c r="AHB1" s="16"/>
      <c r="AHC1" s="16"/>
      <c r="AHD1" s="16"/>
      <c r="AHE1" s="16"/>
      <c r="AHF1" s="16"/>
      <c r="AHG1" s="16"/>
      <c r="AHH1" s="16"/>
      <c r="AHI1" s="16"/>
      <c r="AHJ1" s="16"/>
      <c r="AHK1" s="16"/>
      <c r="AHL1" s="16"/>
      <c r="AHM1" s="16"/>
      <c r="AHN1" s="16"/>
      <c r="AHO1" s="16"/>
      <c r="AHP1" s="16"/>
      <c r="AHQ1" s="16"/>
      <c r="AHR1" s="16"/>
      <c r="AHS1" s="16"/>
      <c r="AHT1" s="16"/>
      <c r="AHU1" s="16"/>
      <c r="AHV1" s="16"/>
      <c r="AHW1" s="16"/>
      <c r="AHX1" s="16"/>
      <c r="AHY1" s="16"/>
      <c r="AHZ1" s="16"/>
      <c r="AIA1" s="16"/>
      <c r="AIB1" s="16"/>
      <c r="AIC1" s="16"/>
      <c r="AID1" s="16"/>
      <c r="AIE1" s="16"/>
      <c r="AIF1" s="16"/>
      <c r="AIG1" s="16"/>
      <c r="AIH1" s="16"/>
      <c r="AII1" s="16"/>
      <c r="AIJ1" s="16"/>
      <c r="AIK1" s="16"/>
      <c r="AIL1" s="16"/>
      <c r="AIM1" s="16"/>
      <c r="AIN1" s="16"/>
      <c r="AIO1" s="16"/>
      <c r="AIP1" s="16"/>
      <c r="AIQ1" s="16"/>
      <c r="AIR1" s="16"/>
      <c r="AIS1" s="16"/>
      <c r="AIT1" s="16"/>
      <c r="AIU1" s="16"/>
      <c r="AIV1" s="16"/>
      <c r="AIW1" s="16"/>
      <c r="AIX1" s="16"/>
      <c r="AIY1" s="16"/>
      <c r="AIZ1" s="16"/>
      <c r="AJA1" s="16"/>
      <c r="AJB1" s="16"/>
      <c r="AJC1" s="16"/>
      <c r="AJD1" s="16"/>
      <c r="AJE1" s="16"/>
      <c r="AJF1" s="16"/>
      <c r="AJG1" s="16"/>
      <c r="AJH1" s="16"/>
      <c r="AJI1" s="16"/>
      <c r="AJJ1" s="16"/>
      <c r="AJK1" s="16"/>
      <c r="AJL1" s="16"/>
      <c r="AJM1" s="16"/>
      <c r="AJN1" s="16"/>
      <c r="AJO1" s="16"/>
      <c r="AJP1" s="16"/>
      <c r="AJQ1" s="16"/>
      <c r="AJR1" s="16"/>
      <c r="AJS1" s="16"/>
      <c r="AJT1" s="16"/>
      <c r="AJU1" s="16"/>
      <c r="AJV1" s="16"/>
      <c r="AJW1" s="16"/>
      <c r="AJX1" s="16"/>
      <c r="AJY1" s="16"/>
      <c r="AJZ1" s="16"/>
      <c r="AKA1" s="16"/>
      <c r="AKB1" s="16"/>
      <c r="AKC1" s="16"/>
      <c r="AKD1" s="16"/>
      <c r="AKE1" s="16"/>
      <c r="AKF1" s="16"/>
      <c r="AKG1" s="16"/>
      <c r="AKH1" s="16"/>
      <c r="AKI1" s="16"/>
      <c r="AKJ1" s="16"/>
      <c r="AKK1" s="16"/>
      <c r="AKL1" s="16"/>
      <c r="AKM1" s="16"/>
      <c r="AKN1" s="16"/>
      <c r="AKO1" s="16"/>
      <c r="AKP1" s="16"/>
      <c r="AKQ1" s="16"/>
      <c r="AKR1" s="16"/>
      <c r="AKS1" s="16"/>
      <c r="AKT1" s="16"/>
      <c r="AKU1" s="16"/>
      <c r="AKV1" s="16"/>
      <c r="AKW1" s="16"/>
      <c r="AKX1" s="16"/>
      <c r="AKY1" s="16"/>
      <c r="AKZ1" s="16"/>
      <c r="ALA1" s="16"/>
      <c r="ALB1" s="21"/>
      <c r="XEP1" s="17" t="s">
        <v>988</v>
      </c>
    </row>
    <row r="2" spans="1:990 16370:16370" s="17" customFormat="1" ht="20.100000000000001" customHeight="1">
      <c r="A2" s="294" t="str">
        <f>BDI!$A$4</f>
        <v>OBRA:</v>
      </c>
      <c r="B2" s="378" t="str">
        <f>ORCAMENTO!C2</f>
        <v>FUNDAÇÃO PARA PONTE - CABECEIRAS</v>
      </c>
      <c r="C2" s="378"/>
      <c r="D2" s="378"/>
      <c r="E2" s="378"/>
      <c r="F2" s="378"/>
      <c r="G2" s="378"/>
      <c r="H2" s="378"/>
      <c r="I2" s="378"/>
      <c r="J2" s="378"/>
      <c r="K2" s="18"/>
      <c r="L2" s="19"/>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6"/>
      <c r="BU2" s="16"/>
      <c r="BV2" s="16"/>
      <c r="BW2" s="16"/>
      <c r="BX2" s="16"/>
      <c r="BY2" s="16"/>
      <c r="BZ2" s="16"/>
      <c r="CA2" s="16"/>
      <c r="CB2" s="16"/>
      <c r="CC2" s="16"/>
      <c r="CD2" s="16"/>
      <c r="CE2" s="16"/>
      <c r="CF2" s="16"/>
      <c r="CG2" s="16"/>
      <c r="CH2" s="16"/>
      <c r="CI2" s="16"/>
      <c r="CJ2" s="16"/>
      <c r="CK2" s="16"/>
      <c r="CL2" s="16"/>
      <c r="CM2" s="16"/>
      <c r="CN2" s="16"/>
      <c r="CO2" s="16"/>
      <c r="CP2" s="16"/>
      <c r="CQ2" s="16"/>
      <c r="CR2" s="16"/>
      <c r="CS2" s="16"/>
      <c r="CT2" s="16"/>
      <c r="CU2" s="16"/>
      <c r="CV2" s="16"/>
      <c r="CW2" s="16"/>
      <c r="CX2" s="16"/>
      <c r="CY2" s="16"/>
      <c r="CZ2" s="16"/>
      <c r="DA2" s="16"/>
      <c r="DB2" s="16"/>
      <c r="DC2" s="16"/>
      <c r="DD2" s="16"/>
      <c r="DE2" s="16"/>
      <c r="DF2" s="16"/>
      <c r="DG2" s="16"/>
      <c r="DH2" s="16"/>
      <c r="DI2" s="16"/>
      <c r="DJ2" s="16"/>
      <c r="DK2" s="16"/>
      <c r="DL2" s="16"/>
      <c r="DM2" s="16"/>
      <c r="DN2" s="16"/>
      <c r="DO2" s="16"/>
      <c r="DP2" s="16"/>
      <c r="DQ2" s="16"/>
      <c r="DR2" s="16"/>
      <c r="DS2" s="16"/>
      <c r="DT2" s="16"/>
      <c r="DU2" s="16"/>
      <c r="DV2" s="16"/>
      <c r="DW2" s="16"/>
      <c r="DX2" s="16"/>
      <c r="DY2" s="16"/>
      <c r="DZ2" s="16"/>
      <c r="EA2" s="16"/>
      <c r="EB2" s="16"/>
      <c r="EC2" s="16"/>
      <c r="ED2" s="16"/>
      <c r="EE2" s="16"/>
      <c r="EF2" s="16"/>
      <c r="EG2" s="16"/>
      <c r="EH2" s="16"/>
      <c r="EI2" s="16"/>
      <c r="EJ2" s="16"/>
      <c r="EK2" s="16"/>
      <c r="EL2" s="16"/>
      <c r="EM2" s="16"/>
      <c r="EN2" s="16"/>
      <c r="EO2" s="16"/>
      <c r="EP2" s="16"/>
      <c r="EQ2" s="16"/>
      <c r="ER2" s="16"/>
      <c r="ES2" s="16"/>
      <c r="ET2" s="16"/>
      <c r="EU2" s="16"/>
      <c r="EV2" s="16"/>
      <c r="EW2" s="16"/>
      <c r="EX2" s="16"/>
      <c r="EY2" s="16"/>
      <c r="EZ2" s="16"/>
      <c r="FA2" s="16"/>
      <c r="FB2" s="16"/>
      <c r="FC2" s="16"/>
      <c r="FD2" s="16"/>
      <c r="FE2" s="16"/>
      <c r="FF2" s="16"/>
      <c r="FG2" s="16"/>
      <c r="FH2" s="16"/>
      <c r="FI2" s="16"/>
      <c r="FJ2" s="16"/>
      <c r="FK2" s="16"/>
      <c r="FL2" s="16"/>
      <c r="FM2" s="16"/>
      <c r="FN2" s="16"/>
      <c r="FO2" s="16"/>
      <c r="FP2" s="16"/>
      <c r="FQ2" s="16"/>
      <c r="FR2" s="16"/>
      <c r="FS2" s="16"/>
      <c r="FT2" s="16"/>
      <c r="FU2" s="16"/>
      <c r="FV2" s="16"/>
      <c r="FW2" s="16"/>
      <c r="FX2" s="16"/>
      <c r="FY2" s="16"/>
      <c r="FZ2" s="16"/>
      <c r="GA2" s="16"/>
      <c r="GB2" s="16"/>
      <c r="GC2" s="16"/>
      <c r="GD2" s="16"/>
      <c r="GE2" s="16"/>
      <c r="GF2" s="16"/>
      <c r="GG2" s="16"/>
      <c r="GH2" s="16"/>
      <c r="GI2" s="16"/>
      <c r="GJ2" s="16"/>
      <c r="GK2" s="16"/>
      <c r="GL2" s="16"/>
      <c r="GM2" s="16"/>
      <c r="GN2" s="16"/>
      <c r="GO2" s="16"/>
      <c r="GP2" s="16"/>
      <c r="GQ2" s="16"/>
      <c r="GR2" s="16"/>
      <c r="GS2" s="16"/>
      <c r="GT2" s="16"/>
      <c r="GU2" s="16"/>
      <c r="GV2" s="16"/>
      <c r="GW2" s="16"/>
      <c r="GX2" s="16"/>
      <c r="GY2" s="16"/>
      <c r="GZ2" s="16"/>
      <c r="HA2" s="16"/>
      <c r="HB2" s="16"/>
      <c r="HC2" s="16"/>
      <c r="HD2" s="16"/>
      <c r="HE2" s="16"/>
      <c r="HF2" s="16"/>
      <c r="HG2" s="16"/>
      <c r="HH2" s="16"/>
      <c r="HI2" s="16"/>
      <c r="HJ2" s="16"/>
      <c r="HK2" s="16"/>
      <c r="HL2" s="16"/>
      <c r="HM2" s="16"/>
      <c r="HN2" s="16"/>
      <c r="HO2" s="16"/>
      <c r="HP2" s="16"/>
      <c r="HQ2" s="16"/>
      <c r="HR2" s="16"/>
      <c r="HS2" s="16"/>
      <c r="HT2" s="16"/>
      <c r="HU2" s="16"/>
      <c r="HV2" s="16"/>
      <c r="HW2" s="16"/>
      <c r="HX2" s="16"/>
      <c r="HY2" s="16"/>
      <c r="HZ2" s="16"/>
      <c r="IA2" s="16"/>
      <c r="IB2" s="16"/>
      <c r="IC2" s="16"/>
      <c r="ID2" s="16"/>
      <c r="IE2" s="16"/>
      <c r="IF2" s="16"/>
      <c r="IG2" s="16"/>
      <c r="IH2" s="16"/>
      <c r="II2" s="16"/>
      <c r="IJ2" s="16"/>
      <c r="IK2" s="16"/>
      <c r="IL2" s="16"/>
      <c r="IM2" s="16"/>
      <c r="IN2" s="16"/>
      <c r="IO2" s="16"/>
      <c r="IP2" s="16"/>
      <c r="IQ2" s="16"/>
      <c r="IR2" s="16"/>
      <c r="IS2" s="16"/>
      <c r="IT2" s="16"/>
      <c r="IU2" s="16"/>
      <c r="IV2" s="16"/>
      <c r="IW2" s="16"/>
      <c r="IX2" s="16"/>
      <c r="IY2" s="16"/>
      <c r="IZ2" s="16"/>
      <c r="JA2" s="16"/>
      <c r="JB2" s="16"/>
      <c r="JC2" s="16"/>
      <c r="JD2" s="16"/>
      <c r="JE2" s="16"/>
      <c r="JF2" s="16"/>
      <c r="JG2" s="16"/>
      <c r="JH2" s="16"/>
      <c r="JI2" s="16"/>
      <c r="JJ2" s="16"/>
      <c r="JK2" s="16"/>
      <c r="JL2" s="16"/>
      <c r="JM2" s="16"/>
      <c r="JN2" s="16"/>
      <c r="JO2" s="16"/>
      <c r="JP2" s="16"/>
      <c r="JQ2" s="16"/>
      <c r="JR2" s="16"/>
      <c r="JS2" s="16"/>
      <c r="JT2" s="16"/>
      <c r="JU2" s="16"/>
      <c r="JV2" s="16"/>
      <c r="JW2" s="16"/>
      <c r="JX2" s="16"/>
      <c r="JY2" s="16"/>
      <c r="JZ2" s="16"/>
      <c r="KA2" s="16"/>
      <c r="KB2" s="16"/>
      <c r="KC2" s="16"/>
      <c r="KD2" s="16"/>
      <c r="KE2" s="16"/>
      <c r="KF2" s="16"/>
      <c r="KG2" s="16"/>
      <c r="KH2" s="16"/>
      <c r="KI2" s="16"/>
      <c r="KJ2" s="16"/>
      <c r="KK2" s="16"/>
      <c r="KL2" s="16"/>
      <c r="KM2" s="16"/>
      <c r="KN2" s="16"/>
      <c r="KO2" s="16"/>
      <c r="KP2" s="16"/>
      <c r="KQ2" s="16"/>
      <c r="KR2" s="16"/>
      <c r="KS2" s="16"/>
      <c r="KT2" s="16"/>
      <c r="KU2" s="16"/>
      <c r="KV2" s="16"/>
      <c r="KW2" s="16"/>
      <c r="KX2" s="16"/>
      <c r="KY2" s="16"/>
      <c r="KZ2" s="16"/>
      <c r="LA2" s="16"/>
      <c r="LB2" s="16"/>
      <c r="LC2" s="16"/>
      <c r="LD2" s="16"/>
      <c r="LE2" s="16"/>
      <c r="LF2" s="16"/>
      <c r="LG2" s="16"/>
      <c r="LH2" s="16"/>
      <c r="LI2" s="16"/>
      <c r="LJ2" s="16"/>
      <c r="LK2" s="16"/>
      <c r="LL2" s="16"/>
      <c r="LM2" s="16"/>
      <c r="LN2" s="16"/>
      <c r="LO2" s="16"/>
      <c r="LP2" s="16"/>
      <c r="LQ2" s="16"/>
      <c r="LR2" s="16"/>
      <c r="LS2" s="16"/>
      <c r="LT2" s="16"/>
      <c r="LU2" s="16"/>
      <c r="LV2" s="16"/>
      <c r="LW2" s="16"/>
      <c r="LX2" s="16"/>
      <c r="LY2" s="16"/>
      <c r="LZ2" s="16"/>
      <c r="MA2" s="16"/>
      <c r="MB2" s="16"/>
      <c r="MC2" s="16"/>
      <c r="MD2" s="16"/>
      <c r="ME2" s="16"/>
      <c r="MF2" s="16"/>
      <c r="MG2" s="16"/>
      <c r="MH2" s="16"/>
      <c r="MI2" s="16"/>
      <c r="MJ2" s="16"/>
      <c r="MK2" s="16"/>
      <c r="ML2" s="16"/>
      <c r="MM2" s="16"/>
      <c r="MN2" s="16"/>
      <c r="MO2" s="16"/>
      <c r="MP2" s="16"/>
      <c r="MQ2" s="16"/>
      <c r="MR2" s="16"/>
      <c r="MS2" s="16"/>
      <c r="MT2" s="16"/>
      <c r="MU2" s="16"/>
      <c r="MV2" s="16"/>
      <c r="MW2" s="16"/>
      <c r="MX2" s="16"/>
      <c r="MY2" s="16"/>
      <c r="MZ2" s="16"/>
      <c r="NA2" s="16"/>
      <c r="NB2" s="16"/>
      <c r="NC2" s="16"/>
      <c r="ND2" s="16"/>
      <c r="NE2" s="16"/>
      <c r="NF2" s="16"/>
      <c r="NG2" s="16"/>
      <c r="NH2" s="16"/>
      <c r="NI2" s="16"/>
      <c r="NJ2" s="16"/>
      <c r="NK2" s="16"/>
      <c r="NL2" s="16"/>
      <c r="NM2" s="16"/>
      <c r="NN2" s="16"/>
      <c r="NO2" s="16"/>
      <c r="NP2" s="16"/>
      <c r="NQ2" s="16"/>
      <c r="NR2" s="16"/>
      <c r="NS2" s="16"/>
      <c r="NT2" s="16"/>
      <c r="NU2" s="16"/>
      <c r="NV2" s="16"/>
      <c r="NW2" s="16"/>
      <c r="NX2" s="16"/>
      <c r="NY2" s="16"/>
      <c r="NZ2" s="16"/>
      <c r="OA2" s="16"/>
      <c r="OB2" s="16"/>
      <c r="OC2" s="16"/>
      <c r="OD2" s="16"/>
      <c r="OE2" s="16"/>
      <c r="OF2" s="16"/>
      <c r="OG2" s="16"/>
      <c r="OH2" s="16"/>
      <c r="OI2" s="16"/>
      <c r="OJ2" s="16"/>
      <c r="OK2" s="16"/>
      <c r="OL2" s="16"/>
      <c r="OM2" s="16"/>
      <c r="ON2" s="16"/>
      <c r="OO2" s="16"/>
      <c r="OP2" s="16"/>
      <c r="OQ2" s="16"/>
      <c r="OR2" s="16"/>
      <c r="OS2" s="16"/>
      <c r="OT2" s="16"/>
      <c r="OU2" s="16"/>
      <c r="OV2" s="16"/>
      <c r="OW2" s="16"/>
      <c r="OX2" s="16"/>
      <c r="OY2" s="16"/>
      <c r="OZ2" s="16"/>
      <c r="PA2" s="16"/>
      <c r="PB2" s="16"/>
      <c r="PC2" s="16"/>
      <c r="PD2" s="16"/>
      <c r="PE2" s="16"/>
      <c r="PF2" s="16"/>
      <c r="PG2" s="16"/>
      <c r="PH2" s="16"/>
      <c r="PI2" s="16"/>
      <c r="PJ2" s="16"/>
      <c r="PK2" s="16"/>
      <c r="PL2" s="16"/>
      <c r="PM2" s="16"/>
      <c r="PN2" s="16"/>
      <c r="PO2" s="16"/>
      <c r="PP2" s="16"/>
      <c r="PQ2" s="16"/>
      <c r="PR2" s="16"/>
      <c r="PS2" s="16"/>
      <c r="PT2" s="16"/>
      <c r="PU2" s="16"/>
      <c r="PV2" s="16"/>
      <c r="PW2" s="16"/>
      <c r="PX2" s="16"/>
      <c r="PY2" s="16"/>
      <c r="PZ2" s="16"/>
      <c r="QA2" s="16"/>
      <c r="QB2" s="16"/>
      <c r="QC2" s="16"/>
      <c r="QD2" s="16"/>
      <c r="QE2" s="16"/>
      <c r="QF2" s="16"/>
      <c r="QG2" s="16"/>
      <c r="QH2" s="16"/>
      <c r="QI2" s="16"/>
      <c r="QJ2" s="16"/>
      <c r="QK2" s="16"/>
      <c r="QL2" s="16"/>
      <c r="QM2" s="16"/>
      <c r="QN2" s="16"/>
      <c r="QO2" s="16"/>
      <c r="QP2" s="16"/>
      <c r="QQ2" s="16"/>
      <c r="QR2" s="16"/>
      <c r="QS2" s="16"/>
      <c r="QT2" s="16"/>
      <c r="QU2" s="16"/>
      <c r="QV2" s="16"/>
      <c r="QW2" s="16"/>
      <c r="QX2" s="16"/>
      <c r="QY2" s="16"/>
      <c r="QZ2" s="16"/>
      <c r="RA2" s="16"/>
      <c r="RB2" s="16"/>
      <c r="RC2" s="16"/>
      <c r="RD2" s="16"/>
      <c r="RE2" s="16"/>
      <c r="RF2" s="16"/>
      <c r="RG2" s="16"/>
      <c r="RH2" s="16"/>
      <c r="RI2" s="16"/>
      <c r="RJ2" s="16"/>
      <c r="RK2" s="16"/>
      <c r="RL2" s="16"/>
      <c r="RM2" s="16"/>
      <c r="RN2" s="16"/>
      <c r="RO2" s="16"/>
      <c r="RP2" s="16"/>
      <c r="RQ2" s="16"/>
      <c r="RR2" s="16"/>
      <c r="RS2" s="16"/>
      <c r="RT2" s="16"/>
      <c r="RU2" s="16"/>
      <c r="RV2" s="16"/>
      <c r="RW2" s="16"/>
      <c r="RX2" s="16"/>
      <c r="RY2" s="16"/>
      <c r="RZ2" s="16"/>
      <c r="SA2" s="16"/>
      <c r="SB2" s="16"/>
      <c r="SC2" s="16"/>
      <c r="SD2" s="16"/>
      <c r="SE2" s="16"/>
      <c r="SF2" s="16"/>
      <c r="SG2" s="16"/>
      <c r="SH2" s="16"/>
      <c r="SI2" s="16"/>
      <c r="SJ2" s="16"/>
      <c r="SK2" s="16"/>
      <c r="SL2" s="16"/>
      <c r="SM2" s="16"/>
      <c r="SN2" s="16"/>
      <c r="SO2" s="16"/>
      <c r="SP2" s="16"/>
      <c r="SQ2" s="16"/>
      <c r="SR2" s="16"/>
      <c r="SS2" s="16"/>
      <c r="ST2" s="16"/>
      <c r="SU2" s="16"/>
      <c r="SV2" s="16"/>
      <c r="SW2" s="16"/>
      <c r="SX2" s="16"/>
      <c r="SY2" s="16"/>
      <c r="SZ2" s="16"/>
      <c r="TA2" s="16"/>
      <c r="TB2" s="16"/>
      <c r="TC2" s="16"/>
      <c r="TD2" s="16"/>
      <c r="TE2" s="16"/>
      <c r="TF2" s="16"/>
      <c r="TG2" s="16"/>
      <c r="TH2" s="16"/>
      <c r="TI2" s="16"/>
      <c r="TJ2" s="16"/>
      <c r="TK2" s="16"/>
      <c r="TL2" s="16"/>
      <c r="TM2" s="16"/>
      <c r="TN2" s="16"/>
      <c r="TO2" s="16"/>
      <c r="TP2" s="16"/>
      <c r="TQ2" s="16"/>
      <c r="TR2" s="16"/>
      <c r="TS2" s="16"/>
      <c r="TT2" s="16"/>
      <c r="TU2" s="16"/>
      <c r="TV2" s="16"/>
      <c r="TW2" s="16"/>
      <c r="TX2" s="16"/>
      <c r="TY2" s="16"/>
      <c r="TZ2" s="16"/>
      <c r="UA2" s="16"/>
      <c r="UB2" s="16"/>
      <c r="UC2" s="16"/>
      <c r="UD2" s="16"/>
      <c r="UE2" s="16"/>
      <c r="UF2" s="16"/>
      <c r="UG2" s="16"/>
      <c r="UH2" s="16"/>
      <c r="UI2" s="16"/>
      <c r="UJ2" s="16"/>
      <c r="UK2" s="16"/>
      <c r="UL2" s="16"/>
      <c r="UM2" s="16"/>
      <c r="UN2" s="16"/>
      <c r="UO2" s="16"/>
      <c r="UP2" s="16"/>
      <c r="UQ2" s="16"/>
      <c r="UR2" s="16"/>
      <c r="US2" s="16"/>
      <c r="UT2" s="16"/>
      <c r="UU2" s="16"/>
      <c r="UV2" s="16"/>
      <c r="UW2" s="16"/>
      <c r="UX2" s="16"/>
      <c r="UY2" s="16"/>
      <c r="UZ2" s="16"/>
      <c r="VA2" s="16"/>
      <c r="VB2" s="16"/>
      <c r="VC2" s="16"/>
      <c r="VD2" s="16"/>
      <c r="VE2" s="16"/>
      <c r="VF2" s="16"/>
      <c r="VG2" s="16"/>
      <c r="VH2" s="16"/>
      <c r="VI2" s="16"/>
      <c r="VJ2" s="16"/>
      <c r="VK2" s="16"/>
      <c r="VL2" s="16"/>
      <c r="VM2" s="16"/>
      <c r="VN2" s="16"/>
      <c r="VO2" s="16"/>
      <c r="VP2" s="16"/>
      <c r="VQ2" s="16"/>
      <c r="VR2" s="16"/>
      <c r="VS2" s="16"/>
      <c r="VT2" s="16"/>
      <c r="VU2" s="16"/>
      <c r="VV2" s="16"/>
      <c r="VW2" s="16"/>
      <c r="VX2" s="16"/>
      <c r="VY2" s="16"/>
      <c r="VZ2" s="16"/>
      <c r="WA2" s="16"/>
      <c r="WB2" s="16"/>
      <c r="WC2" s="16"/>
      <c r="WD2" s="16"/>
      <c r="WE2" s="16"/>
      <c r="WF2" s="16"/>
      <c r="WG2" s="16"/>
      <c r="WH2" s="16"/>
      <c r="WI2" s="16"/>
      <c r="WJ2" s="16"/>
      <c r="WK2" s="16"/>
      <c r="WL2" s="16"/>
      <c r="WM2" s="16"/>
      <c r="WN2" s="16"/>
      <c r="WO2" s="16"/>
      <c r="WP2" s="16"/>
      <c r="WQ2" s="16"/>
      <c r="WR2" s="16"/>
      <c r="WS2" s="16"/>
      <c r="WT2" s="16"/>
      <c r="WU2" s="16"/>
      <c r="WV2" s="16"/>
      <c r="WW2" s="16"/>
      <c r="WX2" s="16"/>
      <c r="WY2" s="16"/>
      <c r="WZ2" s="16"/>
      <c r="XA2" s="16"/>
      <c r="XB2" s="16"/>
      <c r="XC2" s="16"/>
      <c r="XD2" s="16"/>
      <c r="XE2" s="16"/>
      <c r="XF2" s="16"/>
      <c r="XG2" s="16"/>
      <c r="XH2" s="16"/>
      <c r="XI2" s="16"/>
      <c r="XJ2" s="16"/>
      <c r="XK2" s="16"/>
      <c r="XL2" s="16"/>
      <c r="XM2" s="16"/>
      <c r="XN2" s="16"/>
      <c r="XO2" s="16"/>
      <c r="XP2" s="16"/>
      <c r="XQ2" s="16"/>
      <c r="XR2" s="16"/>
      <c r="XS2" s="16"/>
      <c r="XT2" s="16"/>
      <c r="XU2" s="16"/>
      <c r="XV2" s="16"/>
      <c r="XW2" s="16"/>
      <c r="XX2" s="16"/>
      <c r="XY2" s="16"/>
      <c r="XZ2" s="16"/>
      <c r="YA2" s="16"/>
      <c r="YB2" s="16"/>
      <c r="YC2" s="16"/>
      <c r="YD2" s="16"/>
      <c r="YE2" s="16"/>
      <c r="YF2" s="16"/>
      <c r="YG2" s="16"/>
      <c r="YH2" s="16"/>
      <c r="YI2" s="16"/>
      <c r="YJ2" s="16"/>
      <c r="YK2" s="16"/>
      <c r="YL2" s="16"/>
      <c r="YM2" s="16"/>
      <c r="YN2" s="16"/>
      <c r="YO2" s="16"/>
      <c r="YP2" s="16"/>
      <c r="YQ2" s="16"/>
      <c r="YR2" s="16"/>
      <c r="YS2" s="16"/>
      <c r="YT2" s="16"/>
      <c r="YU2" s="16"/>
      <c r="YV2" s="16"/>
      <c r="YW2" s="16"/>
      <c r="YX2" s="16"/>
      <c r="YY2" s="16"/>
      <c r="YZ2" s="16"/>
      <c r="ZA2" s="16"/>
      <c r="ZB2" s="16"/>
      <c r="ZC2" s="16"/>
      <c r="ZD2" s="16"/>
      <c r="ZE2" s="16"/>
      <c r="ZF2" s="16"/>
      <c r="ZG2" s="16"/>
      <c r="ZH2" s="16"/>
      <c r="ZI2" s="16"/>
      <c r="ZJ2" s="16"/>
      <c r="ZK2" s="16"/>
      <c r="ZL2" s="16"/>
      <c r="ZM2" s="16"/>
      <c r="ZN2" s="16"/>
      <c r="ZO2" s="16"/>
      <c r="ZP2" s="16"/>
      <c r="ZQ2" s="16"/>
      <c r="ZR2" s="16"/>
      <c r="ZS2" s="16"/>
      <c r="ZT2" s="16"/>
      <c r="ZU2" s="16"/>
      <c r="ZV2" s="16"/>
      <c r="ZW2" s="16"/>
      <c r="ZX2" s="16"/>
      <c r="ZY2" s="16"/>
      <c r="ZZ2" s="16"/>
      <c r="AAA2" s="16"/>
      <c r="AAB2" s="16"/>
      <c r="AAC2" s="16"/>
      <c r="AAD2" s="16"/>
      <c r="AAE2" s="16"/>
      <c r="AAF2" s="16"/>
      <c r="AAG2" s="16"/>
      <c r="AAH2" s="16"/>
      <c r="AAI2" s="16"/>
      <c r="AAJ2" s="16"/>
      <c r="AAK2" s="16"/>
      <c r="AAL2" s="16"/>
      <c r="AAM2" s="16"/>
      <c r="AAN2" s="16"/>
      <c r="AAO2" s="16"/>
      <c r="AAP2" s="16"/>
      <c r="AAQ2" s="16"/>
      <c r="AAR2" s="16"/>
      <c r="AAS2" s="16"/>
      <c r="AAT2" s="16"/>
      <c r="AAU2" s="16"/>
      <c r="AAV2" s="16"/>
      <c r="AAW2" s="16"/>
      <c r="AAX2" s="16"/>
      <c r="AAY2" s="16"/>
      <c r="AAZ2" s="16"/>
      <c r="ABA2" s="16"/>
      <c r="ABB2" s="16"/>
      <c r="ABC2" s="16"/>
      <c r="ABD2" s="16"/>
      <c r="ABE2" s="16"/>
      <c r="ABF2" s="16"/>
      <c r="ABG2" s="16"/>
      <c r="ABH2" s="16"/>
      <c r="ABI2" s="16"/>
      <c r="ABJ2" s="16"/>
      <c r="ABK2" s="16"/>
      <c r="ABL2" s="16"/>
      <c r="ABM2" s="16"/>
      <c r="ABN2" s="16"/>
      <c r="ABO2" s="16"/>
      <c r="ABP2" s="16"/>
      <c r="ABQ2" s="16"/>
      <c r="ABR2" s="16"/>
      <c r="ABS2" s="16"/>
      <c r="ABT2" s="16"/>
      <c r="ABU2" s="16"/>
      <c r="ABV2" s="16"/>
      <c r="ABW2" s="16"/>
      <c r="ABX2" s="16"/>
      <c r="ABY2" s="16"/>
      <c r="ABZ2" s="16"/>
      <c r="ACA2" s="16"/>
      <c r="ACB2" s="16"/>
      <c r="ACC2" s="16"/>
      <c r="ACD2" s="16"/>
      <c r="ACE2" s="16"/>
      <c r="ACF2" s="16"/>
      <c r="ACG2" s="16"/>
      <c r="ACH2" s="16"/>
      <c r="ACI2" s="16"/>
      <c r="ACJ2" s="16"/>
      <c r="ACK2" s="16"/>
      <c r="ACL2" s="16"/>
      <c r="ACM2" s="16"/>
      <c r="ACN2" s="16"/>
      <c r="ACO2" s="16"/>
      <c r="ACP2" s="16"/>
      <c r="ACQ2" s="16"/>
      <c r="ACR2" s="16"/>
      <c r="ACS2" s="16"/>
      <c r="ACT2" s="16"/>
      <c r="ACU2" s="16"/>
      <c r="ACV2" s="16"/>
      <c r="ACW2" s="16"/>
      <c r="ACX2" s="16"/>
      <c r="ACY2" s="16"/>
      <c r="ACZ2" s="16"/>
      <c r="ADA2" s="16"/>
      <c r="ADB2" s="16"/>
      <c r="ADC2" s="16"/>
      <c r="ADD2" s="16"/>
      <c r="ADE2" s="16"/>
      <c r="ADF2" s="16"/>
      <c r="ADG2" s="16"/>
      <c r="ADH2" s="16"/>
      <c r="ADI2" s="16"/>
      <c r="ADJ2" s="16"/>
      <c r="ADK2" s="16"/>
      <c r="ADL2" s="16"/>
      <c r="ADM2" s="16"/>
      <c r="ADN2" s="16"/>
      <c r="ADO2" s="16"/>
      <c r="ADP2" s="16"/>
      <c r="ADQ2" s="16"/>
      <c r="ADR2" s="16"/>
      <c r="ADS2" s="16"/>
      <c r="ADT2" s="16"/>
      <c r="ADU2" s="16"/>
      <c r="ADV2" s="16"/>
      <c r="ADW2" s="16"/>
      <c r="ADX2" s="16"/>
      <c r="ADY2" s="16"/>
      <c r="ADZ2" s="16"/>
      <c r="AEA2" s="16"/>
      <c r="AEB2" s="16"/>
      <c r="AEC2" s="16"/>
      <c r="AED2" s="16"/>
      <c r="AEE2" s="16"/>
      <c r="AEF2" s="16"/>
      <c r="AEG2" s="16"/>
      <c r="AEH2" s="16"/>
      <c r="AEI2" s="16"/>
      <c r="AEJ2" s="16"/>
      <c r="AEK2" s="16"/>
      <c r="AEL2" s="16"/>
      <c r="AEM2" s="16"/>
      <c r="AEN2" s="16"/>
      <c r="AEO2" s="16"/>
      <c r="AEP2" s="16"/>
      <c r="AEQ2" s="16"/>
      <c r="AER2" s="16"/>
      <c r="AES2" s="16"/>
      <c r="AET2" s="16"/>
      <c r="AEU2" s="16"/>
      <c r="AEV2" s="16"/>
      <c r="AEW2" s="16"/>
      <c r="AEX2" s="16"/>
      <c r="AEY2" s="16"/>
      <c r="AEZ2" s="16"/>
      <c r="AFA2" s="16"/>
      <c r="AFB2" s="16"/>
      <c r="AFC2" s="16"/>
      <c r="AFD2" s="16"/>
      <c r="AFE2" s="16"/>
      <c r="AFF2" s="16"/>
      <c r="AFG2" s="16"/>
      <c r="AFH2" s="16"/>
      <c r="AFI2" s="16"/>
      <c r="AFJ2" s="16"/>
      <c r="AFK2" s="16"/>
      <c r="AFL2" s="16"/>
      <c r="AFM2" s="16"/>
      <c r="AFN2" s="16"/>
      <c r="AFO2" s="16"/>
      <c r="AFP2" s="16"/>
      <c r="AFQ2" s="16"/>
      <c r="AFR2" s="16"/>
      <c r="AFS2" s="16"/>
      <c r="AFT2" s="16"/>
      <c r="AFU2" s="16"/>
      <c r="AFV2" s="16"/>
      <c r="AFW2" s="16"/>
      <c r="AFX2" s="16"/>
      <c r="AFY2" s="16"/>
      <c r="AFZ2" s="16"/>
      <c r="AGA2" s="16"/>
      <c r="AGB2" s="16"/>
      <c r="AGC2" s="16"/>
      <c r="AGD2" s="16"/>
      <c r="AGE2" s="16"/>
      <c r="AGF2" s="16"/>
      <c r="AGG2" s="16"/>
      <c r="AGH2" s="16"/>
      <c r="AGI2" s="16"/>
      <c r="AGJ2" s="16"/>
      <c r="AGK2" s="16"/>
      <c r="AGL2" s="16"/>
      <c r="AGM2" s="16"/>
      <c r="AGN2" s="16"/>
      <c r="AGO2" s="16"/>
      <c r="AGP2" s="16"/>
      <c r="AGQ2" s="16"/>
      <c r="AGR2" s="16"/>
      <c r="AGS2" s="16"/>
      <c r="AGT2" s="16"/>
      <c r="AGU2" s="16"/>
      <c r="AGV2" s="16"/>
      <c r="AGW2" s="16"/>
      <c r="AGX2" s="16"/>
      <c r="AGY2" s="16"/>
      <c r="AGZ2" s="16"/>
      <c r="AHA2" s="16"/>
      <c r="AHB2" s="16"/>
      <c r="AHC2" s="16"/>
      <c r="AHD2" s="16"/>
      <c r="AHE2" s="16"/>
      <c r="AHF2" s="16"/>
      <c r="AHG2" s="16"/>
      <c r="AHH2" s="16"/>
      <c r="AHI2" s="16"/>
      <c r="AHJ2" s="16"/>
      <c r="AHK2" s="16"/>
      <c r="AHL2" s="16"/>
      <c r="AHM2" s="16"/>
      <c r="AHN2" s="16"/>
      <c r="AHO2" s="16"/>
      <c r="AHP2" s="16"/>
      <c r="AHQ2" s="16"/>
      <c r="AHR2" s="16"/>
      <c r="AHS2" s="16"/>
      <c r="AHT2" s="16"/>
      <c r="AHU2" s="16"/>
      <c r="AHV2" s="16"/>
      <c r="AHW2" s="16"/>
      <c r="AHX2" s="16"/>
      <c r="AHY2" s="16"/>
      <c r="AHZ2" s="16"/>
      <c r="AIA2" s="16"/>
      <c r="AIB2" s="16"/>
      <c r="AIC2" s="16"/>
      <c r="AID2" s="16"/>
      <c r="AIE2" s="16"/>
      <c r="AIF2" s="16"/>
      <c r="AIG2" s="16"/>
      <c r="AIH2" s="16"/>
      <c r="AII2" s="16"/>
      <c r="AIJ2" s="16"/>
      <c r="AIK2" s="16"/>
      <c r="AIL2" s="16"/>
      <c r="AIM2" s="16"/>
      <c r="AIN2" s="16"/>
      <c r="AIO2" s="16"/>
      <c r="AIP2" s="16"/>
      <c r="AIQ2" s="16"/>
      <c r="AIR2" s="16"/>
      <c r="AIS2" s="16"/>
      <c r="AIT2" s="16"/>
      <c r="AIU2" s="16"/>
      <c r="AIV2" s="16"/>
      <c r="AIW2" s="16"/>
      <c r="AIX2" s="16"/>
      <c r="AIY2" s="16"/>
      <c r="AIZ2" s="16"/>
      <c r="AJA2" s="16"/>
      <c r="AJB2" s="16"/>
      <c r="AJC2" s="16"/>
      <c r="AJD2" s="16"/>
      <c r="AJE2" s="16"/>
      <c r="AJF2" s="16"/>
      <c r="AJG2" s="16"/>
      <c r="AJH2" s="16"/>
      <c r="AJI2" s="16"/>
      <c r="AJJ2" s="16"/>
      <c r="AJK2" s="16"/>
      <c r="AJL2" s="16"/>
      <c r="AJM2" s="16"/>
      <c r="AJN2" s="16"/>
      <c r="AJO2" s="16"/>
      <c r="AJP2" s="16"/>
      <c r="AJQ2" s="16"/>
      <c r="AJR2" s="16"/>
      <c r="AJS2" s="16"/>
      <c r="AJT2" s="16"/>
      <c r="AJU2" s="16"/>
      <c r="AJV2" s="16"/>
      <c r="AJW2" s="16"/>
      <c r="AJX2" s="16"/>
      <c r="AJY2" s="16"/>
      <c r="AJZ2" s="16"/>
      <c r="AKA2" s="16"/>
      <c r="AKB2" s="16"/>
      <c r="AKC2" s="16"/>
      <c r="AKD2" s="16"/>
      <c r="AKE2" s="16"/>
      <c r="AKF2" s="16"/>
      <c r="AKG2" s="16"/>
      <c r="AKH2" s="16"/>
      <c r="AKI2" s="16"/>
      <c r="AKJ2" s="16"/>
      <c r="AKK2" s="16"/>
      <c r="AKL2" s="16"/>
      <c r="AKM2" s="16"/>
      <c r="AKN2" s="16"/>
      <c r="AKO2" s="16"/>
      <c r="AKP2" s="16"/>
      <c r="AKQ2" s="16"/>
      <c r="AKR2" s="16"/>
      <c r="AKS2" s="16"/>
      <c r="AKT2" s="16"/>
      <c r="AKU2" s="16"/>
      <c r="AKV2" s="16"/>
      <c r="AKW2" s="16"/>
      <c r="AKX2" s="16"/>
      <c r="AKY2" s="16"/>
      <c r="AKZ2" s="16"/>
      <c r="ALA2" s="16"/>
      <c r="ALB2" s="21"/>
      <c r="XEP2" s="17" t="s">
        <v>29</v>
      </c>
    </row>
    <row r="3" spans="1:990 16370:16370" ht="20.100000000000001" customHeight="1">
      <c r="A3" s="211">
        <v>1</v>
      </c>
      <c r="B3" s="377" t="str">
        <f>INDEX(ORCAMENTO!$E:$E,MATCH(A3,ORCAMENTO!$B:$B,0))</f>
        <v xml:space="preserve">SERVIÇOS </v>
      </c>
      <c r="C3" s="377"/>
      <c r="D3" s="377"/>
      <c r="E3" s="377"/>
      <c r="F3" s="377"/>
      <c r="G3" s="377"/>
      <c r="H3" s="377"/>
      <c r="I3" s="377"/>
      <c r="J3" s="377"/>
    </row>
    <row r="4" spans="1:990 16370:16370" ht="31.5" customHeight="1">
      <c r="A4" s="293" t="s">
        <v>23618</v>
      </c>
      <c r="B4" s="375" t="str">
        <f>INDEX(ORCAMENTO!$E:$E,MATCH(A4,ORCAMENTO!$B:$B,0))</f>
        <v>Placa De Obra Nas Dimensões De 2.0 X 4.0 M, Padrão Der</v>
      </c>
      <c r="C4" s="375"/>
      <c r="D4" s="375"/>
      <c r="E4" s="375"/>
      <c r="F4" s="375"/>
      <c r="G4" s="375"/>
      <c r="H4" s="375"/>
      <c r="I4" s="212" t="str">
        <f>INDEX(ORCAMENTO!$F:$F,MATCH(A4,ORCAMENTO!$B:$B,0))</f>
        <v>m2</v>
      </c>
      <c r="J4" s="213">
        <f>SUM(J6:J8)</f>
        <v>8</v>
      </c>
    </row>
    <row r="5" spans="1:990 16370:16370" ht="21.95" customHeight="1">
      <c r="A5" s="214" t="s">
        <v>993</v>
      </c>
      <c r="B5" s="215"/>
      <c r="C5" s="215"/>
      <c r="D5" s="215"/>
      <c r="E5" s="214"/>
      <c r="F5" s="214"/>
      <c r="G5" s="214"/>
      <c r="H5" s="214"/>
      <c r="I5" s="214"/>
      <c r="J5" s="216"/>
    </row>
    <row r="6" spans="1:990 16370:16370" s="219" customFormat="1" ht="9.9499999999999993" customHeight="1">
      <c r="A6" s="220"/>
      <c r="B6" s="222"/>
      <c r="C6" s="222"/>
      <c r="D6" s="227"/>
      <c r="E6" s="228"/>
      <c r="F6" s="221"/>
      <c r="G6" s="221"/>
      <c r="H6" s="221"/>
      <c r="I6" s="221"/>
      <c r="J6" s="223"/>
      <c r="K6" s="32"/>
      <c r="L6" s="32"/>
      <c r="M6" s="32"/>
      <c r="N6" s="32"/>
    </row>
    <row r="7" spans="1:990 16370:16370" s="219" customFormat="1" ht="20.100000000000001" customHeight="1">
      <c r="A7" s="220"/>
      <c r="B7" s="222"/>
      <c r="C7" s="222"/>
      <c r="D7" s="227"/>
      <c r="E7" s="228"/>
      <c r="F7" s="221"/>
      <c r="G7" s="221"/>
      <c r="H7" s="221"/>
      <c r="I7" s="221"/>
      <c r="J7" s="223">
        <v>8</v>
      </c>
      <c r="K7" s="32"/>
      <c r="L7" s="32"/>
      <c r="M7" s="32"/>
      <c r="N7" s="32"/>
    </row>
    <row r="8" spans="1:990 16370:16370" s="219" customFormat="1" ht="9.9499999999999993" customHeight="1">
      <c r="A8" s="220"/>
      <c r="B8" s="222"/>
      <c r="C8" s="222"/>
      <c r="D8" s="227"/>
      <c r="E8" s="228"/>
      <c r="F8" s="221"/>
      <c r="G8" s="221"/>
      <c r="H8" s="221"/>
      <c r="I8" s="221"/>
      <c r="J8" s="223"/>
      <c r="K8" s="32"/>
      <c r="L8" s="32"/>
      <c r="M8" s="32"/>
      <c r="N8" s="32"/>
    </row>
    <row r="9" spans="1:990 16370:16370" ht="31.5" customHeight="1">
      <c r="A9" s="293" t="s">
        <v>25200</v>
      </c>
      <c r="B9" s="375" t="str">
        <f>INDEX(ORCAMENTO!$E:$E,MATCH(A9,ORCAMENTO!$B:$B,0))</f>
        <v>Barracão para escritório com sanitário área 14.50m2, de chapa de compens. 12mm e pontalete 8x8cm, piso cimentado e cobertura de telha de fibroc. 6mm, incl. ponto de luz e cx. de inspeção, conf. projeto (2 utilizações)</v>
      </c>
      <c r="C9" s="375"/>
      <c r="D9" s="375"/>
      <c r="E9" s="375"/>
      <c r="F9" s="375"/>
      <c r="G9" s="375"/>
      <c r="H9" s="375"/>
      <c r="I9" s="212" t="str">
        <f>INDEX(ORCAMENTO!$F:$F,MATCH(A9,ORCAMENTO!$B:$B,0))</f>
        <v>m2</v>
      </c>
      <c r="J9" s="213">
        <f>SUM(J11:J13)</f>
        <v>14.5</v>
      </c>
    </row>
    <row r="10" spans="1:990 16370:16370" ht="21.95" customHeight="1">
      <c r="A10" s="214" t="s">
        <v>993</v>
      </c>
      <c r="B10" s="215"/>
      <c r="C10" s="215"/>
      <c r="D10" s="215"/>
      <c r="E10" s="214"/>
      <c r="F10" s="214"/>
      <c r="G10" s="214"/>
      <c r="H10" s="214"/>
      <c r="I10" s="214"/>
      <c r="J10" s="216"/>
    </row>
    <row r="11" spans="1:990 16370:16370" s="219" customFormat="1" ht="9.9499999999999993" customHeight="1">
      <c r="A11" s="220"/>
      <c r="B11" s="222"/>
      <c r="C11" s="222"/>
      <c r="D11" s="227"/>
      <c r="E11" s="228"/>
      <c r="F11" s="221"/>
      <c r="G11" s="221"/>
      <c r="H11" s="221"/>
      <c r="I11" s="221"/>
      <c r="J11" s="223"/>
      <c r="K11" s="32"/>
      <c r="L11" s="32"/>
      <c r="M11" s="32"/>
      <c r="N11" s="32"/>
    </row>
    <row r="12" spans="1:990 16370:16370" s="219" customFormat="1" ht="20.100000000000001" customHeight="1">
      <c r="A12" s="220" t="s">
        <v>35274</v>
      </c>
      <c r="B12" s="222"/>
      <c r="C12" s="222"/>
      <c r="D12" s="227"/>
      <c r="E12" s="228"/>
      <c r="F12" s="221"/>
      <c r="G12" s="221"/>
      <c r="H12" s="221"/>
      <c r="I12" s="221"/>
      <c r="J12" s="223">
        <v>14.5</v>
      </c>
      <c r="K12" s="32"/>
      <c r="L12" s="32"/>
      <c r="M12" s="32"/>
      <c r="N12" s="32"/>
    </row>
    <row r="13" spans="1:990 16370:16370" s="219" customFormat="1" ht="9.9499999999999993" customHeight="1">
      <c r="A13" s="220"/>
      <c r="B13" s="222"/>
      <c r="C13" s="222"/>
      <c r="D13" s="227"/>
      <c r="E13" s="228"/>
      <c r="F13" s="221"/>
      <c r="G13" s="221"/>
      <c r="H13" s="221"/>
      <c r="I13" s="221"/>
      <c r="J13" s="223"/>
      <c r="K13" s="32"/>
      <c r="L13" s="32"/>
      <c r="M13" s="32"/>
      <c r="N13" s="32"/>
    </row>
    <row r="14" spans="1:990 16370:16370" ht="31.5" customHeight="1">
      <c r="A14" s="293" t="s">
        <v>26332</v>
      </c>
      <c r="B14" s="375" t="str">
        <f>INDEX(ORCAMENTO!$E:$E,MATCH(A14,ORCAMENTO!$B:$B,0))</f>
        <v>Escavação Manual Em Material De 1A. Categoria, Até 1.50 M De Profundidade</v>
      </c>
      <c r="C14" s="375"/>
      <c r="D14" s="375"/>
      <c r="E14" s="375"/>
      <c r="F14" s="375"/>
      <c r="G14" s="375"/>
      <c r="H14" s="375"/>
      <c r="I14" s="212" t="str">
        <f>INDEX(ORCAMENTO!$F:$F,MATCH(A14,ORCAMENTO!$B:$B,0))</f>
        <v>m3</v>
      </c>
      <c r="J14" s="213">
        <f>SUM(J16:J18)</f>
        <v>135.52000000000001</v>
      </c>
    </row>
    <row r="15" spans="1:990 16370:16370" ht="21.95" customHeight="1">
      <c r="A15" s="214" t="s">
        <v>993</v>
      </c>
      <c r="B15" s="215"/>
      <c r="C15" s="215"/>
      <c r="D15" s="215" t="s">
        <v>35265</v>
      </c>
      <c r="E15" s="214" t="s">
        <v>25196</v>
      </c>
      <c r="F15" s="214"/>
      <c r="G15" s="214" t="s">
        <v>25198</v>
      </c>
      <c r="H15" s="214"/>
      <c r="I15" s="214"/>
      <c r="J15" s="216"/>
    </row>
    <row r="16" spans="1:990 16370:16370" s="219" customFormat="1" ht="9.9499999999999993" customHeight="1">
      <c r="A16" s="220"/>
      <c r="B16" s="222"/>
      <c r="C16" s="222"/>
      <c r="D16" s="227"/>
      <c r="E16" s="228"/>
      <c r="F16" s="221"/>
      <c r="G16" s="221"/>
      <c r="H16" s="221"/>
      <c r="I16" s="221"/>
      <c r="J16" s="223"/>
      <c r="K16" s="32"/>
      <c r="L16" s="32"/>
      <c r="M16" s="32"/>
      <c r="N16" s="32"/>
    </row>
    <row r="17" spans="1:14" s="219" customFormat="1" ht="20.100000000000001" customHeight="1">
      <c r="A17" s="220" t="s">
        <v>35268</v>
      </c>
      <c r="B17" s="222"/>
      <c r="C17" s="222"/>
      <c r="D17" s="308">
        <v>30.8</v>
      </c>
      <c r="E17" s="309">
        <v>2.2000000000000002</v>
      </c>
      <c r="F17" s="310"/>
      <c r="G17" s="310">
        <v>2</v>
      </c>
      <c r="H17" s="221"/>
      <c r="I17" s="221"/>
      <c r="J17" s="223">
        <f>D17*E17*G17</f>
        <v>135.52000000000001</v>
      </c>
      <c r="K17" s="32"/>
      <c r="L17" s="32"/>
      <c r="M17" s="32"/>
      <c r="N17" s="32"/>
    </row>
    <row r="18" spans="1:14" s="219" customFormat="1" ht="9.9499999999999993" customHeight="1">
      <c r="A18" s="220"/>
      <c r="B18" s="222"/>
      <c r="C18" s="222"/>
      <c r="D18" s="227"/>
      <c r="E18" s="228"/>
      <c r="F18" s="221"/>
      <c r="G18" s="221"/>
      <c r="H18" s="221"/>
      <c r="I18" s="221"/>
      <c r="J18" s="223"/>
      <c r="K18" s="32"/>
      <c r="L18" s="32"/>
      <c r="M18" s="32"/>
      <c r="N18" s="32"/>
    </row>
    <row r="19" spans="1:14" ht="31.5" customHeight="1">
      <c r="A19" s="293" t="s">
        <v>35255</v>
      </c>
      <c r="B19" s="375" t="str">
        <f>INDEX(ORCAMENTO!$E:$E,MATCH(A19,ORCAMENTO!$B:$B,0))</f>
        <v>Fôrma De Chapa Compensada Resinada 12Mm, Levando-Se Em Conta A Utilização 3 Vezes (Incluido O Material, Corte, Montagem, Escoramento E Desfôrma)</v>
      </c>
      <c r="C19" s="375"/>
      <c r="D19" s="375"/>
      <c r="E19" s="375"/>
      <c r="F19" s="375"/>
      <c r="G19" s="375"/>
      <c r="H19" s="375"/>
      <c r="I19" s="212" t="str">
        <f>INDEX(ORCAMENTO!$F:$F,MATCH(A19,ORCAMENTO!$B:$B,0))</f>
        <v>m2</v>
      </c>
      <c r="J19" s="213">
        <f>ROUND(SUM(J21:J26),2)</f>
        <v>178.44</v>
      </c>
    </row>
    <row r="20" spans="1:14" ht="21.95" customHeight="1">
      <c r="A20" s="214" t="s">
        <v>993</v>
      </c>
      <c r="B20" s="215"/>
      <c r="C20" s="215" t="s">
        <v>25197</v>
      </c>
      <c r="D20" s="215" t="s">
        <v>35269</v>
      </c>
      <c r="E20" s="214" t="s">
        <v>25201</v>
      </c>
      <c r="F20" s="214" t="s">
        <v>25196</v>
      </c>
      <c r="G20" s="214" t="s">
        <v>25198</v>
      </c>
      <c r="H20" s="214"/>
      <c r="I20" s="214"/>
      <c r="J20" s="216"/>
    </row>
    <row r="21" spans="1:14" ht="9.9499999999999993" customHeight="1">
      <c r="A21" s="220"/>
      <c r="B21" s="301"/>
      <c r="C21" s="301"/>
      <c r="D21" s="301"/>
      <c r="E21" s="300"/>
      <c r="F21" s="300"/>
      <c r="G21" s="300"/>
      <c r="H21" s="300"/>
      <c r="I21" s="300"/>
      <c r="J21" s="302"/>
    </row>
    <row r="22" spans="1:14" ht="20.100000000000001" customHeight="1">
      <c r="A22" s="220" t="s">
        <v>35566</v>
      </c>
      <c r="B22" s="301"/>
      <c r="C22" s="301"/>
      <c r="D22" s="305">
        <f>4+6+4.21+10.68+0.5+0.5</f>
        <v>25.89</v>
      </c>
      <c r="E22" s="306"/>
      <c r="F22" s="306">
        <v>0.3</v>
      </c>
      <c r="G22" s="306">
        <v>2</v>
      </c>
      <c r="H22" s="300"/>
      <c r="I22" s="300"/>
      <c r="J22" s="302">
        <f>D22*F22*G22</f>
        <v>15.533999999999999</v>
      </c>
    </row>
    <row r="23" spans="1:14" ht="20.100000000000001" customHeight="1">
      <c r="A23" s="220" t="s">
        <v>35567</v>
      </c>
      <c r="B23" s="301"/>
      <c r="C23" s="301"/>
      <c r="D23" s="305">
        <f>6+5.79+0.5</f>
        <v>12.29</v>
      </c>
      <c r="E23" s="306"/>
      <c r="F23" s="306">
        <v>3.1</v>
      </c>
      <c r="G23" s="306">
        <v>2</v>
      </c>
      <c r="H23" s="300"/>
      <c r="I23" s="300"/>
      <c r="J23" s="302">
        <f>D23*F23*G23</f>
        <v>76.197999999999993</v>
      </c>
    </row>
    <row r="24" spans="1:14" ht="20.100000000000001" customHeight="1">
      <c r="A24" s="220" t="s">
        <v>35568</v>
      </c>
      <c r="B24" s="301"/>
      <c r="C24" s="301"/>
      <c r="D24" s="305">
        <f>4+3.8+0.5</f>
        <v>8.3000000000000007</v>
      </c>
      <c r="E24" s="306"/>
      <c r="F24" s="306">
        <v>3.1</v>
      </c>
      <c r="G24" s="306">
        <v>2</v>
      </c>
      <c r="H24" s="300"/>
      <c r="I24" s="300"/>
      <c r="J24" s="302">
        <f>D24*F24*G24</f>
        <v>51.460000000000008</v>
      </c>
    </row>
    <row r="25" spans="1:14" ht="20.100000000000001" customHeight="1">
      <c r="A25" s="220" t="s">
        <v>35569</v>
      </c>
      <c r="B25" s="301"/>
      <c r="C25" s="301"/>
      <c r="D25" s="305">
        <f>4.21+3.8</f>
        <v>8.01</v>
      </c>
      <c r="E25" s="306"/>
      <c r="F25" s="306">
        <v>2.2000000000000002</v>
      </c>
      <c r="G25" s="306">
        <v>2</v>
      </c>
      <c r="H25" s="300"/>
      <c r="I25" s="300"/>
      <c r="J25" s="302">
        <f>D25*F25*G25</f>
        <v>35.244</v>
      </c>
    </row>
    <row r="26" spans="1:14" ht="9.9499999999999993" customHeight="1">
      <c r="A26" s="276"/>
      <c r="B26" s="226"/>
      <c r="C26" s="226"/>
      <c r="D26" s="218"/>
      <c r="E26" s="226"/>
      <c r="F26" s="217"/>
      <c r="G26" s="226"/>
      <c r="H26" s="226"/>
      <c r="I26" s="226"/>
      <c r="J26" s="226"/>
    </row>
    <row r="27" spans="1:14" ht="31.5" customHeight="1">
      <c r="A27" s="293" t="s">
        <v>35256</v>
      </c>
      <c r="B27" s="375" t="str">
        <f>INDEX(ORCAMENTO!$E:$E,MATCH(A27,ORCAMENTO!$B:$B,0))</f>
        <v>Fornecimento, preparo e aplicação de concreto Fck=25 MPa (brita 1 e 2) - (5% de perdas já incluído no custo)</v>
      </c>
      <c r="C27" s="375"/>
      <c r="D27" s="375"/>
      <c r="E27" s="375"/>
      <c r="F27" s="375"/>
      <c r="G27" s="375"/>
      <c r="H27" s="375"/>
      <c r="I27" s="212" t="str">
        <f>INDEX(ORCAMENTO!$F:$F,MATCH(A27,ORCAMENTO!$B:$B,0))</f>
        <v>m3</v>
      </c>
      <c r="J27" s="213">
        <f>ROUND(SUM(J29:J34),2)</f>
        <v>57.66</v>
      </c>
    </row>
    <row r="28" spans="1:14" ht="21.95" customHeight="1">
      <c r="A28" s="214" t="s">
        <v>993</v>
      </c>
      <c r="B28" s="215" t="s">
        <v>35265</v>
      </c>
      <c r="C28" s="215" t="s">
        <v>35269</v>
      </c>
      <c r="D28" s="215" t="s">
        <v>25196</v>
      </c>
      <c r="E28" s="214" t="s">
        <v>35270</v>
      </c>
      <c r="F28" s="214" t="s">
        <v>25198</v>
      </c>
      <c r="G28" s="214"/>
      <c r="H28" s="214"/>
      <c r="I28" s="214"/>
      <c r="J28" s="216"/>
    </row>
    <row r="29" spans="1:14" ht="9.9499999999999993" customHeight="1">
      <c r="A29" s="276"/>
      <c r="B29" s="301"/>
      <c r="C29" s="301"/>
      <c r="D29" s="301"/>
      <c r="E29" s="300"/>
      <c r="F29" s="300"/>
      <c r="G29" s="300"/>
      <c r="H29" s="300"/>
      <c r="I29" s="300"/>
      <c r="J29" s="302"/>
    </row>
    <row r="30" spans="1:14" ht="20.100000000000001" customHeight="1">
      <c r="A30" s="224" t="s">
        <v>35271</v>
      </c>
      <c r="B30" s="307">
        <v>30.8</v>
      </c>
      <c r="C30" s="305"/>
      <c r="D30" s="305">
        <v>0.3</v>
      </c>
      <c r="E30" s="305"/>
      <c r="F30" s="305">
        <v>2</v>
      </c>
      <c r="G30" s="217"/>
      <c r="H30" s="217"/>
      <c r="I30" s="217"/>
      <c r="J30" s="302">
        <f>B30*D30*F30</f>
        <v>18.48</v>
      </c>
    </row>
    <row r="31" spans="1:14" ht="20.100000000000001" customHeight="1">
      <c r="A31" s="220" t="s">
        <v>35567</v>
      </c>
      <c r="B31" s="307">
        <v>2.95</v>
      </c>
      <c r="C31" s="305"/>
      <c r="D31" s="305">
        <v>3.1</v>
      </c>
      <c r="E31" s="305"/>
      <c r="F31" s="305">
        <v>2</v>
      </c>
      <c r="G31" s="217"/>
      <c r="H31" s="217"/>
      <c r="I31" s="217"/>
      <c r="J31" s="302">
        <f t="shared" ref="J31:J33" si="0">B31*D31*F31</f>
        <v>18.290000000000003</v>
      </c>
    </row>
    <row r="32" spans="1:14" ht="20.100000000000001" customHeight="1">
      <c r="A32" s="220" t="s">
        <v>35568</v>
      </c>
      <c r="B32" s="307">
        <v>1.95</v>
      </c>
      <c r="C32" s="305"/>
      <c r="D32" s="305">
        <v>3.1</v>
      </c>
      <c r="E32" s="305"/>
      <c r="F32" s="305">
        <v>2</v>
      </c>
      <c r="G32" s="217"/>
      <c r="H32" s="217"/>
      <c r="I32" s="217"/>
      <c r="J32" s="302">
        <f t="shared" si="0"/>
        <v>12.09</v>
      </c>
    </row>
    <row r="33" spans="1:10" ht="20.100000000000001" customHeight="1">
      <c r="A33" s="220" t="s">
        <v>35569</v>
      </c>
      <c r="B33" s="307">
        <v>2</v>
      </c>
      <c r="C33" s="305"/>
      <c r="D33" s="305">
        <v>2.2000000000000002</v>
      </c>
      <c r="E33" s="305"/>
      <c r="F33" s="305">
        <v>2</v>
      </c>
      <c r="G33" s="217"/>
      <c r="H33" s="217"/>
      <c r="I33" s="217"/>
      <c r="J33" s="302">
        <f t="shared" si="0"/>
        <v>8.8000000000000007</v>
      </c>
    </row>
    <row r="34" spans="1:10" ht="9.9499999999999993" customHeight="1">
      <c r="A34" s="276"/>
      <c r="B34" s="217"/>
      <c r="C34" s="217"/>
      <c r="D34" s="303"/>
      <c r="E34" s="217"/>
      <c r="F34" s="217"/>
      <c r="G34" s="217"/>
      <c r="H34" s="217"/>
      <c r="I34" s="217"/>
      <c r="J34" s="217"/>
    </row>
    <row r="35" spans="1:10" ht="31.5" customHeight="1">
      <c r="A35" s="293" t="s">
        <v>35257</v>
      </c>
      <c r="B35" s="375" t="str">
        <f>INDEX(ORCAMENTO!$E:$E,MATCH(A35,ORCAMENTO!$B:$B,0))</f>
        <v>Fornecimento, Dobragem E Colocação Em Fôrma, De Armadura Ca-50 A Média, Diâmetro De 6.3 A 10.0 Mm</v>
      </c>
      <c r="C35" s="375"/>
      <c r="D35" s="375"/>
      <c r="E35" s="375"/>
      <c r="F35" s="375"/>
      <c r="G35" s="375"/>
      <c r="H35" s="375"/>
      <c r="I35" s="212" t="str">
        <f>INDEX(ORCAMENTO!$F:$F,MATCH(A35,ORCAMENTO!$B:$B,0))</f>
        <v>kg</v>
      </c>
      <c r="J35" s="213">
        <f>ROUND(SUM(J37:J43),2)</f>
        <v>2685.14</v>
      </c>
    </row>
    <row r="36" spans="1:10" ht="21.95" customHeight="1">
      <c r="A36" s="214" t="s">
        <v>993</v>
      </c>
      <c r="B36" s="215"/>
      <c r="C36" s="215" t="s">
        <v>35571</v>
      </c>
      <c r="D36" s="215" t="s">
        <v>25198</v>
      </c>
      <c r="E36" s="214" t="s">
        <v>25196</v>
      </c>
      <c r="F36" s="215" t="s">
        <v>35570</v>
      </c>
      <c r="G36" s="214" t="s">
        <v>25203</v>
      </c>
      <c r="H36" s="214"/>
      <c r="I36" s="214"/>
      <c r="J36" s="216"/>
    </row>
    <row r="37" spans="1:10" ht="9.9499999999999993" customHeight="1">
      <c r="A37" s="300"/>
      <c r="B37" s="301"/>
      <c r="C37" s="301"/>
      <c r="D37" s="301"/>
      <c r="E37" s="300"/>
      <c r="F37" s="300"/>
      <c r="G37" s="300"/>
      <c r="H37" s="300"/>
      <c r="I37" s="300"/>
      <c r="J37" s="302"/>
    </row>
    <row r="38" spans="1:10" ht="20.100000000000001" customHeight="1">
      <c r="A38" s="220" t="s">
        <v>35567</v>
      </c>
      <c r="B38" s="305"/>
      <c r="C38" s="311">
        <f>6+5.79+0.5</f>
        <v>12.29</v>
      </c>
      <c r="D38" s="305">
        <v>2</v>
      </c>
      <c r="E38" s="306">
        <v>3.1</v>
      </c>
      <c r="F38" s="306">
        <v>18</v>
      </c>
      <c r="G38" s="306">
        <v>0.61699999999999999</v>
      </c>
      <c r="H38" s="300"/>
      <c r="I38" s="300" t="s">
        <v>35261</v>
      </c>
      <c r="J38" s="302">
        <f>C38*D38*E38*F38*G38</f>
        <v>846.25498799999991</v>
      </c>
    </row>
    <row r="39" spans="1:10" ht="20.100000000000001" customHeight="1">
      <c r="A39" s="220" t="s">
        <v>35568</v>
      </c>
      <c r="B39" s="305"/>
      <c r="C39" s="311">
        <f>4+3.8+0.5</f>
        <v>8.3000000000000007</v>
      </c>
      <c r="D39" s="305">
        <v>2</v>
      </c>
      <c r="E39" s="306">
        <v>3.1</v>
      </c>
      <c r="F39" s="306">
        <v>18</v>
      </c>
      <c r="G39" s="306">
        <v>0.61699999999999999</v>
      </c>
      <c r="H39" s="300"/>
      <c r="I39" s="300" t="s">
        <v>35261</v>
      </c>
      <c r="J39" s="302">
        <f>C39*D39*E39*F39*G39</f>
        <v>571.51476000000014</v>
      </c>
    </row>
    <row r="40" spans="1:10" ht="20.100000000000001" customHeight="1">
      <c r="A40" s="220" t="s">
        <v>35569</v>
      </c>
      <c r="B40" s="305"/>
      <c r="C40" s="311">
        <f>3.8+4.21</f>
        <v>8.01</v>
      </c>
      <c r="D40" s="305">
        <v>2</v>
      </c>
      <c r="E40" s="306">
        <v>2.2000000000000002</v>
      </c>
      <c r="F40" s="306">
        <v>18</v>
      </c>
      <c r="G40" s="306">
        <v>0.61699999999999999</v>
      </c>
      <c r="H40" s="300"/>
      <c r="I40" s="300" t="s">
        <v>35261</v>
      </c>
      <c r="J40" s="302">
        <f>C40*D40*E40*F40*G40</f>
        <v>391.41986400000002</v>
      </c>
    </row>
    <row r="41" spans="1:10" ht="21.95" customHeight="1">
      <c r="A41" s="214" t="s">
        <v>993</v>
      </c>
      <c r="B41" s="215"/>
      <c r="C41" s="215" t="s">
        <v>35265</v>
      </c>
      <c r="D41" s="215" t="s">
        <v>25198</v>
      </c>
      <c r="E41" s="214" t="s">
        <v>35572</v>
      </c>
      <c r="F41" s="215" t="s">
        <v>35570</v>
      </c>
      <c r="G41" s="214" t="s">
        <v>25203</v>
      </c>
      <c r="H41" s="214"/>
      <c r="I41" s="214"/>
      <c r="J41" s="302"/>
    </row>
    <row r="42" spans="1:10" ht="20.100000000000001" customHeight="1">
      <c r="A42" s="220" t="s">
        <v>35262</v>
      </c>
      <c r="B42" s="305"/>
      <c r="C42" s="307">
        <f>30.8</f>
        <v>30.8</v>
      </c>
      <c r="D42" s="305">
        <v>2</v>
      </c>
      <c r="E42" s="306">
        <v>2</v>
      </c>
      <c r="F42" s="306">
        <v>18</v>
      </c>
      <c r="G42" s="306">
        <v>0.39500000000000002</v>
      </c>
      <c r="H42" s="300"/>
      <c r="I42" s="300" t="s">
        <v>35260</v>
      </c>
      <c r="J42" s="302">
        <f>C42*D42*E42*F42*G42</f>
        <v>875.952</v>
      </c>
    </row>
    <row r="43" spans="1:10" ht="9.9499999999999993" customHeight="1">
      <c r="A43" s="276"/>
      <c r="B43" s="226"/>
      <c r="C43" s="226"/>
      <c r="D43" s="218"/>
      <c r="E43" s="226"/>
      <c r="F43" s="217"/>
      <c r="G43" s="226"/>
      <c r="H43" s="226"/>
      <c r="I43" s="226"/>
      <c r="J43" s="226"/>
    </row>
    <row r="44" spans="1:10" ht="31.5" customHeight="1">
      <c r="A44" s="293" t="s">
        <v>35258</v>
      </c>
      <c r="B44" s="375" t="str">
        <f>INDEX(ORCAMENTO!$E:$E,MATCH(A44,ORCAMENTO!$B:$B,0))</f>
        <v>Fornecimento, Preparo E Aplicação De Concreto Magro Com Consumo Mínimo De Cimento De 250 Kg/M3 (Brita 1 E 2) - (5% De Perdas Já Incluído No Custo)</v>
      </c>
      <c r="C44" s="375"/>
      <c r="D44" s="375"/>
      <c r="E44" s="375"/>
      <c r="F44" s="375"/>
      <c r="G44" s="375"/>
      <c r="H44" s="375"/>
      <c r="I44" s="212" t="str">
        <f>INDEX(ORCAMENTO!$F:$F,MATCH(A44,ORCAMENTO!$B:$B,0))</f>
        <v>m3</v>
      </c>
      <c r="J44" s="213">
        <f>ROUND(SUM(J46:J48),2)</f>
        <v>3.08</v>
      </c>
    </row>
    <row r="45" spans="1:10" ht="21.95" customHeight="1">
      <c r="A45" s="214" t="s">
        <v>993</v>
      </c>
      <c r="B45" s="215" t="s">
        <v>35265</v>
      </c>
      <c r="C45" s="215" t="s">
        <v>25197</v>
      </c>
      <c r="D45" s="215" t="s">
        <v>25199</v>
      </c>
      <c r="E45" s="214" t="s">
        <v>25196</v>
      </c>
      <c r="F45" s="214" t="s">
        <v>26078</v>
      </c>
      <c r="G45" s="214"/>
      <c r="H45" s="214"/>
      <c r="I45" s="214"/>
      <c r="J45" s="216"/>
    </row>
    <row r="46" spans="1:10" ht="9.9499999999999993" customHeight="1">
      <c r="A46" s="276"/>
      <c r="B46" s="301"/>
      <c r="C46" s="301"/>
      <c r="D46" s="301"/>
      <c r="E46" s="300"/>
      <c r="F46" s="300"/>
      <c r="G46" s="300"/>
      <c r="H46" s="300"/>
      <c r="I46" s="300"/>
      <c r="J46" s="302"/>
    </row>
    <row r="47" spans="1:10" ht="20.100000000000001" customHeight="1">
      <c r="A47" s="276" t="s">
        <v>35264</v>
      </c>
      <c r="B47" s="305">
        <v>30.8</v>
      </c>
      <c r="C47" s="305"/>
      <c r="D47" s="305"/>
      <c r="E47" s="305">
        <v>0.05</v>
      </c>
      <c r="F47" s="305">
        <v>2</v>
      </c>
      <c r="G47" s="300"/>
      <c r="H47" s="300"/>
      <c r="I47" s="300"/>
      <c r="J47" s="302">
        <f>B47*E47*F47</f>
        <v>3.08</v>
      </c>
    </row>
    <row r="48" spans="1:10" ht="9.9499999999999993" customHeight="1">
      <c r="A48" s="276"/>
      <c r="B48" s="217"/>
      <c r="C48" s="217"/>
      <c r="D48" s="303"/>
      <c r="E48" s="217"/>
      <c r="F48" s="217"/>
      <c r="G48" s="217"/>
      <c r="H48" s="217"/>
      <c r="I48" s="217"/>
      <c r="J48" s="217"/>
    </row>
    <row r="49" spans="1:10" ht="31.5" customHeight="1">
      <c r="A49" s="293" t="s">
        <v>35259</v>
      </c>
      <c r="B49" s="375" t="str">
        <f>INDEX(ORCAMENTO!$E:$E,MATCH(A49,ORCAMENTO!$B:$B,0))</f>
        <v>Reaterro Apiloado De Cavas De Fundação, Em Camadas De 20 Cm</v>
      </c>
      <c r="C49" s="375"/>
      <c r="D49" s="375"/>
      <c r="E49" s="375"/>
      <c r="F49" s="375"/>
      <c r="G49" s="375"/>
      <c r="H49" s="375"/>
      <c r="I49" s="212" t="str">
        <f>INDEX(ORCAMENTO!$F:$F,MATCH(A49,ORCAMENTO!$B:$B,0))</f>
        <v>m3</v>
      </c>
      <c r="J49" s="213">
        <f>ROUND(SUM(J51:J52),2)</f>
        <v>105.16</v>
      </c>
    </row>
    <row r="50" spans="1:10" ht="21.95" customHeight="1">
      <c r="A50" s="214" t="s">
        <v>993</v>
      </c>
      <c r="B50" s="215"/>
      <c r="C50" s="215" t="s">
        <v>35265</v>
      </c>
      <c r="D50" s="215" t="s">
        <v>25196</v>
      </c>
      <c r="E50" s="214"/>
      <c r="F50" s="214" t="s">
        <v>26078</v>
      </c>
      <c r="G50" s="214"/>
      <c r="H50" s="214"/>
      <c r="I50" s="214"/>
      <c r="J50" s="216"/>
    </row>
    <row r="51" spans="1:10" ht="9.9499999999999993" customHeight="1">
      <c r="A51" s="276"/>
      <c r="B51" s="226"/>
      <c r="C51" s="226"/>
      <c r="D51" s="218"/>
      <c r="E51" s="226"/>
      <c r="F51" s="217"/>
      <c r="G51" s="226"/>
      <c r="H51" s="226"/>
      <c r="I51" s="226"/>
      <c r="J51" s="226"/>
    </row>
    <row r="52" spans="1:10" ht="20.100000000000001" customHeight="1">
      <c r="A52" s="281" t="s">
        <v>35268</v>
      </c>
      <c r="C52" s="307">
        <v>23.9</v>
      </c>
      <c r="D52" s="305">
        <v>2.2000000000000002</v>
      </c>
      <c r="E52" s="305"/>
      <c r="F52" s="305">
        <v>2</v>
      </c>
      <c r="J52" s="280">
        <f>C52*D52*F52</f>
        <v>105.16</v>
      </c>
    </row>
    <row r="53" spans="1:10" ht="9.9499999999999993" customHeight="1"/>
    <row r="54" spans="1:10" ht="31.5" customHeight="1">
      <c r="A54" s="293" t="s">
        <v>35272</v>
      </c>
      <c r="B54" s="375" t="str">
        <f>INDEX(ORCAMENTO!$E:$E,MATCH(A54,ORCAMENTO!$B:$B,0))</f>
        <v>Estaca Escavada Mecanicamente, Sem Fluido Estabilizante, Com 25Cm De Diâmetro, Concreto Lançado Por Caminhão Betoneira (Exclusive Mobilização E Desmobilização). Af_01/2020</v>
      </c>
      <c r="C54" s="375"/>
      <c r="D54" s="375"/>
      <c r="E54" s="375"/>
      <c r="F54" s="375"/>
      <c r="G54" s="375"/>
      <c r="H54" s="375"/>
      <c r="I54" s="212" t="str">
        <f>INDEX(ORCAMENTO!$F:$F,MATCH(A54,ORCAMENTO!$B:$B,0))</f>
        <v>m</v>
      </c>
      <c r="J54" s="213">
        <f>ROUND(SUM(J56:J57),2)</f>
        <v>40</v>
      </c>
    </row>
    <row r="55" spans="1:10" ht="21.95" customHeight="1">
      <c r="A55" s="214" t="s">
        <v>993</v>
      </c>
      <c r="B55" s="215"/>
      <c r="C55" s="215" t="s">
        <v>25199</v>
      </c>
      <c r="D55" s="215" t="s">
        <v>25198</v>
      </c>
      <c r="E55" s="214"/>
      <c r="F55" s="214"/>
      <c r="G55" s="214"/>
      <c r="H55" s="214"/>
      <c r="I55" s="214"/>
      <c r="J55" s="216"/>
    </row>
    <row r="56" spans="1:10" ht="9.9499999999999993" customHeight="1">
      <c r="A56" s="276"/>
      <c r="B56" s="226"/>
      <c r="C56" s="226"/>
      <c r="D56" s="218"/>
      <c r="E56" s="226"/>
      <c r="F56" s="217"/>
      <c r="G56" s="217"/>
      <c r="H56" s="217"/>
      <c r="I56" s="217"/>
      <c r="J56" s="217"/>
    </row>
    <row r="57" spans="1:10" ht="20.100000000000001" customHeight="1">
      <c r="A57" s="276" t="s">
        <v>35263</v>
      </c>
      <c r="B57" s="226"/>
      <c r="C57" s="305">
        <v>2</v>
      </c>
      <c r="D57" s="305">
        <v>20</v>
      </c>
      <c r="E57" s="305"/>
      <c r="F57" s="300"/>
      <c r="G57" s="217"/>
      <c r="H57" s="217"/>
      <c r="I57" s="217"/>
      <c r="J57" s="302">
        <f>C57*D57</f>
        <v>40</v>
      </c>
    </row>
    <row r="58" spans="1:10" ht="9.9499999999999993" customHeight="1"/>
    <row r="59" spans="1:10" ht="31.5" customHeight="1">
      <c r="A59" s="293" t="s">
        <v>35273</v>
      </c>
      <c r="B59" s="375" t="str">
        <f>INDEX(ORCAMENTO!$E:$E,MATCH(A59,ORCAMENTO!$B:$B,0))</f>
        <v>Pintura com tinta esmalte sintético Suvinil, Coral ou Metalatex a duas demãos, inclusive fundo anti corrosivo a uma demão, em metal</v>
      </c>
      <c r="C59" s="375"/>
      <c r="D59" s="375"/>
      <c r="E59" s="375"/>
      <c r="F59" s="375"/>
      <c r="G59" s="375"/>
      <c r="H59" s="375"/>
      <c r="I59" s="212" t="s">
        <v>32</v>
      </c>
      <c r="J59" s="213">
        <f>ROUND(SUM(J61:J62),2)</f>
        <v>20</v>
      </c>
    </row>
    <row r="60" spans="1:10" ht="21.95" customHeight="1">
      <c r="A60" s="214" t="s">
        <v>993</v>
      </c>
      <c r="B60" s="215"/>
      <c r="C60" s="215" t="s">
        <v>25199</v>
      </c>
      <c r="D60" s="215" t="s">
        <v>25196</v>
      </c>
      <c r="E60" s="214"/>
      <c r="F60" s="214" t="s">
        <v>26078</v>
      </c>
      <c r="G60" s="214"/>
      <c r="H60" s="214"/>
      <c r="I60" s="214"/>
      <c r="J60" s="216"/>
    </row>
    <row r="61" spans="1:10" ht="9.9499999999999993" customHeight="1">
      <c r="A61" s="276"/>
      <c r="B61" s="226"/>
      <c r="C61" s="226"/>
      <c r="D61" s="218"/>
      <c r="E61" s="217"/>
      <c r="F61" s="217"/>
      <c r="G61" s="217"/>
      <c r="H61" s="217"/>
      <c r="I61" s="217"/>
      <c r="J61" s="217"/>
    </row>
    <row r="62" spans="1:10" ht="20.100000000000001" customHeight="1">
      <c r="A62" s="276" t="s">
        <v>35544</v>
      </c>
      <c r="B62" s="226"/>
      <c r="C62" s="226">
        <v>10</v>
      </c>
      <c r="D62" s="218">
        <v>1</v>
      </c>
      <c r="E62" s="304"/>
      <c r="F62" s="300">
        <v>2</v>
      </c>
      <c r="G62" s="217"/>
      <c r="H62" s="217"/>
      <c r="I62" s="217"/>
      <c r="J62" s="302">
        <f>C62*D62*F62</f>
        <v>20</v>
      </c>
    </row>
    <row r="63" spans="1:10" ht="9.9499999999999993" customHeight="1"/>
    <row r="64" spans="1:10" ht="31.5" customHeight="1">
      <c r="A64" s="293" t="s">
        <v>35487</v>
      </c>
      <c r="B64" s="375" t="str">
        <f>INDEX(ORCAMENTO!$E:$E,MATCH(A64,ORCAMENTO!$B:$B,0))</f>
        <v>Placa para inauguração de obra em alumínio polido e=4mm, dimensões 40 x 50 cm, gravação em baixo relevo, inclusive pintura e fixação</v>
      </c>
      <c r="C64" s="375"/>
      <c r="D64" s="375"/>
      <c r="E64" s="375"/>
      <c r="F64" s="375"/>
      <c r="G64" s="375"/>
      <c r="H64" s="375"/>
      <c r="I64" s="212" t="s">
        <v>30</v>
      </c>
      <c r="J64" s="213">
        <f>ROUND(SUM(J66:J67),2)</f>
        <v>2</v>
      </c>
    </row>
    <row r="65" spans="1:10" ht="21.95" customHeight="1">
      <c r="A65" s="214" t="s">
        <v>993</v>
      </c>
      <c r="B65" s="215"/>
      <c r="C65" s="215"/>
      <c r="D65" s="215"/>
      <c r="E65" s="214"/>
      <c r="F65" s="214"/>
      <c r="G65" s="214"/>
      <c r="H65" s="214"/>
      <c r="I65" s="214"/>
      <c r="J65" s="216"/>
    </row>
    <row r="66" spans="1:10" ht="9.9499999999999993" customHeight="1">
      <c r="A66" s="276"/>
      <c r="B66" s="226"/>
      <c r="C66" s="226"/>
      <c r="D66" s="218"/>
      <c r="E66" s="217"/>
      <c r="F66" s="217"/>
      <c r="G66" s="217"/>
      <c r="H66" s="217"/>
      <c r="I66" s="217"/>
      <c r="J66" s="217"/>
    </row>
    <row r="67" spans="1:10" ht="20.100000000000001" customHeight="1">
      <c r="A67" s="276" t="s">
        <v>35545</v>
      </c>
      <c r="B67" s="226"/>
      <c r="C67" s="226"/>
      <c r="D67" s="218"/>
      <c r="E67" s="304"/>
      <c r="F67" s="300"/>
      <c r="G67" s="217"/>
      <c r="H67" s="217"/>
      <c r="I67" s="217"/>
      <c r="J67" s="302">
        <v>2</v>
      </c>
    </row>
    <row r="68" spans="1:10" ht="9.9499999999999993" customHeight="1"/>
    <row r="69" spans="1:10" ht="31.5" customHeight="1">
      <c r="A69" s="293" t="s">
        <v>35546</v>
      </c>
      <c r="B69" s="375" t="str">
        <f>INDEX(ORCAMENTO!$E:$E,MATCH(A69,ORCAMENTO!$B:$B,0))</f>
        <v>TUBO DE CONCRETO PARA REDES COLETORAS DE ÁGUAS PLUVIAIS, DIÂMETRO DE 1000 MM, JUNTA RÍGIDA, INSTALADO EM LOCAL COM BAIXO NÍVEL DE INTERFERÊNCIAS - FORNECIMENTO E ASSENTAMENTO. AF_12/2015</v>
      </c>
      <c r="C69" s="375"/>
      <c r="D69" s="375"/>
      <c r="E69" s="375"/>
      <c r="F69" s="375"/>
      <c r="G69" s="375"/>
      <c r="H69" s="375"/>
      <c r="I69" s="212" t="s">
        <v>48</v>
      </c>
      <c r="J69" s="213">
        <f>ROUND(SUM(J71:J72),2)</f>
        <v>10</v>
      </c>
    </row>
    <row r="70" spans="1:10" ht="21.95" customHeight="1">
      <c r="A70" s="214" t="s">
        <v>993</v>
      </c>
      <c r="B70" s="215"/>
      <c r="C70" s="215"/>
      <c r="D70" s="215"/>
      <c r="E70" s="214"/>
      <c r="F70" s="214"/>
      <c r="G70" s="214"/>
      <c r="H70" s="214"/>
      <c r="I70" s="214"/>
      <c r="J70" s="216"/>
    </row>
    <row r="71" spans="1:10" ht="9.9499999999999993" customHeight="1">
      <c r="A71" s="276"/>
      <c r="B71" s="226"/>
      <c r="C71" s="226"/>
      <c r="D71" s="218"/>
      <c r="E71" s="217"/>
      <c r="F71" s="217"/>
      <c r="G71" s="217"/>
      <c r="H71" s="217"/>
      <c r="I71" s="217"/>
      <c r="J71" s="217"/>
    </row>
    <row r="72" spans="1:10" ht="20.100000000000001" customHeight="1">
      <c r="A72" s="276" t="s">
        <v>35565</v>
      </c>
      <c r="B72" s="226"/>
      <c r="C72" s="226"/>
      <c r="D72" s="218"/>
      <c r="E72" s="304"/>
      <c r="F72" s="300"/>
      <c r="G72" s="217"/>
      <c r="H72" s="217"/>
      <c r="I72" s="217"/>
      <c r="J72" s="302">
        <v>10</v>
      </c>
    </row>
    <row r="73" spans="1:10" ht="9.9499999999999993" customHeight="1"/>
    <row r="74" spans="1:10" ht="31.5" customHeight="1">
      <c r="A74" s="293" t="s">
        <v>35555</v>
      </c>
      <c r="B74" s="375" t="str">
        <f>INDEX(ORCAMENTO!$E:$E,MATCH(A74,ORCAMENTO!$B:$B,0))</f>
        <v>PEDESTAL DE CONCRETO PARA INSTALAÇÃO DE PLACA DE INAUGURAÇÃO DE OBRA</v>
      </c>
      <c r="C74" s="375"/>
      <c r="D74" s="375"/>
      <c r="E74" s="375"/>
      <c r="F74" s="375"/>
      <c r="G74" s="375"/>
      <c r="H74" s="375"/>
      <c r="I74" s="212" t="s">
        <v>30</v>
      </c>
      <c r="J74" s="213">
        <f>ROUND(SUM(J76:J77),2)</f>
        <v>2</v>
      </c>
    </row>
    <row r="75" spans="1:10" ht="21.95" customHeight="1">
      <c r="A75" s="214" t="s">
        <v>993</v>
      </c>
      <c r="B75" s="215"/>
      <c r="C75" s="215"/>
      <c r="D75" s="215"/>
      <c r="E75" s="214"/>
      <c r="F75" s="214"/>
      <c r="G75" s="214"/>
      <c r="H75" s="214"/>
      <c r="I75" s="214"/>
      <c r="J75" s="216"/>
    </row>
    <row r="76" spans="1:10" ht="9.9499999999999993" customHeight="1">
      <c r="A76" s="276"/>
      <c r="B76" s="226"/>
      <c r="C76" s="226"/>
      <c r="D76" s="218"/>
      <c r="E76" s="217"/>
      <c r="F76" s="217"/>
      <c r="G76" s="217"/>
      <c r="H76" s="217"/>
      <c r="I76" s="217"/>
      <c r="J76" s="217"/>
    </row>
    <row r="77" spans="1:10" ht="20.100000000000001" customHeight="1">
      <c r="A77" s="276" t="s">
        <v>35556</v>
      </c>
      <c r="B77" s="226"/>
      <c r="C77" s="226"/>
      <c r="D77" s="218"/>
      <c r="E77" s="304"/>
      <c r="F77" s="300"/>
      <c r="G77" s="217"/>
      <c r="H77" s="217"/>
      <c r="I77" s="217"/>
      <c r="J77" s="302">
        <v>2</v>
      </c>
    </row>
    <row r="78" spans="1:10" ht="9.9499999999999993" customHeight="1"/>
    <row r="79" spans="1:10" ht="31.5" customHeight="1">
      <c r="A79" s="293" t="s">
        <v>35559</v>
      </c>
      <c r="B79" s="375" t="str">
        <f>INDEX(ORCAMENTO!$E:$E,MATCH(A79,ORCAMENTO!$B:$B,0))</f>
        <v>ATERRO MECANIZADO DE VALA COM RETROESCAVADEIRA (CAPACIDADE DA CAÇAMBA DA RETRO: 0,26 M³ / POTÊNCIA: 88 HP), LARGURA ATÉ 1,5 M, PROFUNDIDADE DE 1,5 A 3,0 M, COM SOLO ARGILO-ARENOSO. AF_08/2023</v>
      </c>
      <c r="C79" s="375"/>
      <c r="D79" s="375"/>
      <c r="E79" s="375"/>
      <c r="F79" s="375"/>
      <c r="G79" s="375"/>
      <c r="H79" s="375"/>
      <c r="I79" s="212" t="s">
        <v>30</v>
      </c>
      <c r="J79" s="213">
        <f>ROUND(SUM(J81:J82),2)</f>
        <v>90</v>
      </c>
    </row>
    <row r="80" spans="1:10" ht="21.95" customHeight="1">
      <c r="A80" s="214" t="s">
        <v>993</v>
      </c>
      <c r="B80" s="215"/>
      <c r="C80" s="215" t="s">
        <v>35561</v>
      </c>
      <c r="D80" s="215" t="s">
        <v>35560</v>
      </c>
      <c r="E80" s="214" t="s">
        <v>35562</v>
      </c>
      <c r="F80" s="214"/>
      <c r="G80" s="214"/>
      <c r="H80" s="214"/>
      <c r="I80" s="214"/>
      <c r="J80" s="216"/>
    </row>
    <row r="81" spans="1:10" ht="9.9499999999999993" customHeight="1">
      <c r="A81" s="276"/>
      <c r="B81" s="226"/>
      <c r="C81" s="226"/>
      <c r="D81" s="218"/>
      <c r="E81" s="217"/>
      <c r="F81" s="217"/>
      <c r="G81" s="217"/>
      <c r="H81" s="217"/>
      <c r="I81" s="217"/>
      <c r="J81" s="217"/>
    </row>
    <row r="82" spans="1:10" ht="20.100000000000001" customHeight="1">
      <c r="A82" s="276" t="s">
        <v>35564</v>
      </c>
      <c r="B82" s="226"/>
      <c r="C82" s="226">
        <v>10</v>
      </c>
      <c r="D82" s="218">
        <v>6</v>
      </c>
      <c r="E82" s="217">
        <v>1.5</v>
      </c>
      <c r="F82" s="300"/>
      <c r="G82" s="217"/>
      <c r="H82" s="217"/>
      <c r="I82" s="217"/>
      <c r="J82" s="302">
        <f>C82*D82*E82</f>
        <v>90</v>
      </c>
    </row>
    <row r="83" spans="1:10" ht="9.9499999999999993" customHeight="1"/>
    <row r="85" spans="1:10" ht="20.100000000000001" customHeight="1">
      <c r="A85" s="293" t="s">
        <v>35573</v>
      </c>
      <c r="B85" s="375" t="str">
        <f>INDEX(ORCAMENTO!$E:$E,MATCH(A85,ORCAMENTO!$B:$B,0))</f>
        <v>Padrão de entrada de energia elétrica, monofásico, entrada aérea, a 2 fios, carga instalada em muro de 3500 até 9000W - 220/127V</v>
      </c>
      <c r="C85" s="375"/>
      <c r="D85" s="375"/>
      <c r="E85" s="375"/>
      <c r="F85" s="375"/>
      <c r="G85" s="375"/>
      <c r="H85" s="375"/>
      <c r="I85" s="212" t="s">
        <v>30</v>
      </c>
      <c r="J85" s="213">
        <f>ROUND(SUM(J87:J88),2)</f>
        <v>1</v>
      </c>
    </row>
    <row r="86" spans="1:10" ht="20.100000000000001" customHeight="1">
      <c r="A86" s="214" t="s">
        <v>993</v>
      </c>
      <c r="B86" s="215"/>
      <c r="C86" s="215"/>
      <c r="D86" s="215"/>
      <c r="E86" s="214"/>
      <c r="F86" s="214"/>
      <c r="G86" s="214"/>
      <c r="H86" s="214"/>
      <c r="I86" s="214"/>
      <c r="J86" s="216"/>
    </row>
    <row r="87" spans="1:10" ht="20.100000000000001" customHeight="1">
      <c r="A87" s="276"/>
      <c r="B87" s="226"/>
      <c r="C87" s="226"/>
      <c r="D87" s="218"/>
      <c r="E87" s="217"/>
      <c r="F87" s="217"/>
      <c r="G87" s="217"/>
      <c r="H87" s="217"/>
      <c r="I87" s="217"/>
      <c r="J87" s="217"/>
    </row>
    <row r="88" spans="1:10" ht="20.100000000000001" customHeight="1">
      <c r="A88" s="276" t="s">
        <v>35576</v>
      </c>
      <c r="B88" s="226"/>
      <c r="C88" s="226"/>
      <c r="D88" s="218"/>
      <c r="E88" s="217"/>
      <c r="F88" s="300"/>
      <c r="G88" s="217"/>
      <c r="H88" s="217"/>
      <c r="I88" s="217"/>
      <c r="J88" s="302">
        <v>1</v>
      </c>
    </row>
    <row r="90" spans="1:10" ht="20.100000000000001" customHeight="1">
      <c r="A90" s="293" t="s">
        <v>35574</v>
      </c>
      <c r="B90" s="375" t="str">
        <f>INDEX(ORCAMENTO!$E:$E,MATCH(A90,ORCAMENTO!$B:$B,0))</f>
        <v>CABO FLEX ISOL. TERMOPLAST. 750V - 16MM2 - 70º
(LABOR)</v>
      </c>
      <c r="C90" s="375"/>
      <c r="D90" s="375"/>
      <c r="E90" s="375"/>
      <c r="F90" s="375"/>
      <c r="G90" s="375"/>
      <c r="H90" s="375"/>
      <c r="I90" s="212" t="s">
        <v>48</v>
      </c>
      <c r="J90" s="213">
        <f>ROUND(SUM(J92:J94),2)</f>
        <v>150</v>
      </c>
    </row>
    <row r="91" spans="1:10" ht="20.100000000000001" customHeight="1">
      <c r="A91" s="214" t="s">
        <v>993</v>
      </c>
      <c r="B91" s="215"/>
      <c r="C91" s="215" t="s">
        <v>35561</v>
      </c>
      <c r="D91" s="215"/>
      <c r="E91" s="214"/>
      <c r="F91" s="214"/>
      <c r="G91" s="214"/>
      <c r="H91" s="214"/>
      <c r="I91" s="214"/>
      <c r="J91" s="216"/>
    </row>
    <row r="92" spans="1:10" ht="20.100000000000001" customHeight="1">
      <c r="A92" s="276" t="s">
        <v>35578</v>
      </c>
      <c r="B92" s="226"/>
      <c r="C92" s="226">
        <v>50</v>
      </c>
      <c r="D92" s="218"/>
      <c r="E92" s="217"/>
      <c r="F92" s="217"/>
      <c r="G92" s="217"/>
      <c r="H92" s="217"/>
      <c r="I92" s="217"/>
      <c r="J92" s="302">
        <f>C92</f>
        <v>50</v>
      </c>
    </row>
    <row r="93" spans="1:10" ht="20.100000000000001" customHeight="1">
      <c r="A93" s="276" t="s">
        <v>35579</v>
      </c>
      <c r="B93" s="226"/>
      <c r="C93" s="226">
        <v>50</v>
      </c>
      <c r="D93" s="218"/>
      <c r="E93" s="217"/>
      <c r="F93" s="300"/>
      <c r="G93" s="217"/>
      <c r="H93" s="217"/>
      <c r="I93" s="217"/>
      <c r="J93" s="302">
        <f t="shared" ref="J93" si="1">C93</f>
        <v>50</v>
      </c>
    </row>
    <row r="94" spans="1:10" ht="20.100000000000001" customHeight="1">
      <c r="A94" s="276" t="s">
        <v>35580</v>
      </c>
      <c r="C94" s="226">
        <v>50</v>
      </c>
      <c r="J94" s="302">
        <f>C94</f>
        <v>50</v>
      </c>
    </row>
    <row r="95" spans="1:10" ht="20.100000000000001" customHeight="1">
      <c r="A95" s="276"/>
      <c r="C95" s="226"/>
      <c r="J95" s="302"/>
    </row>
    <row r="96" spans="1:10" ht="20.100000000000001" customHeight="1">
      <c r="A96" s="293" t="s">
        <v>35575</v>
      </c>
      <c r="B96" s="375" t="str">
        <f>INDEX(ORCAMENTO!$E:$E,MATCH(A96,ORCAMENTO!$B:$B,0))</f>
        <v>Tubo de PVC rígido soldável marrom, diâm. 20mm (1/2"), inclusive conexões</v>
      </c>
      <c r="C96" s="375"/>
      <c r="D96" s="375"/>
      <c r="E96" s="375"/>
      <c r="F96" s="375"/>
      <c r="G96" s="375"/>
      <c r="H96" s="375"/>
      <c r="I96" s="212" t="s">
        <v>48</v>
      </c>
      <c r="J96" s="213">
        <f>ROUND(SUM(J98:J99),2)</f>
        <v>50</v>
      </c>
    </row>
    <row r="97" spans="1:10" ht="20.100000000000001" customHeight="1">
      <c r="A97" s="214" t="s">
        <v>993</v>
      </c>
      <c r="B97" s="215"/>
      <c r="C97" s="215" t="s">
        <v>35561</v>
      </c>
      <c r="D97" s="215"/>
      <c r="E97" s="214"/>
      <c r="F97" s="214"/>
      <c r="G97" s="214"/>
      <c r="H97" s="214"/>
      <c r="I97" s="214"/>
      <c r="J97" s="216"/>
    </row>
    <row r="98" spans="1:10" ht="20.100000000000001" customHeight="1">
      <c r="A98" s="276"/>
      <c r="B98" s="226"/>
      <c r="C98" s="32"/>
      <c r="D98" s="218"/>
      <c r="E98" s="217"/>
      <c r="F98" s="217"/>
      <c r="G98" s="217"/>
      <c r="H98" s="217"/>
      <c r="I98" s="217"/>
      <c r="J98" s="217"/>
    </row>
    <row r="99" spans="1:10" ht="20.100000000000001" customHeight="1">
      <c r="A99" s="276" t="s">
        <v>35576</v>
      </c>
      <c r="B99" s="226"/>
      <c r="C99" s="226">
        <v>50</v>
      </c>
      <c r="D99" s="218"/>
      <c r="E99" s="217"/>
      <c r="F99" s="300"/>
      <c r="G99" s="217"/>
      <c r="H99" s="217"/>
      <c r="I99" s="217"/>
      <c r="J99" s="302">
        <f>C99</f>
        <v>50</v>
      </c>
    </row>
  </sheetData>
  <mergeCells count="20">
    <mergeCell ref="A1:J1"/>
    <mergeCell ref="B3:J3"/>
    <mergeCell ref="B2:J2"/>
    <mergeCell ref="B14:H14"/>
    <mergeCell ref="B27:H27"/>
    <mergeCell ref="B4:H4"/>
    <mergeCell ref="B9:H9"/>
    <mergeCell ref="B19:H19"/>
    <mergeCell ref="B35:H35"/>
    <mergeCell ref="B85:H85"/>
    <mergeCell ref="B90:H90"/>
    <mergeCell ref="B96:H96"/>
    <mergeCell ref="B44:H44"/>
    <mergeCell ref="B49:H49"/>
    <mergeCell ref="B79:H79"/>
    <mergeCell ref="B74:H74"/>
    <mergeCell ref="B69:H69"/>
    <mergeCell ref="B64:H64"/>
    <mergeCell ref="B59:H59"/>
    <mergeCell ref="B54:H54"/>
  </mergeCells>
  <phoneticPr fontId="57" type="noConversion"/>
  <dataValidations disablePrompts="1" count="1">
    <dataValidation type="list" errorStyle="warning" allowBlank="1" showInputMessage="1" showErrorMessage="1" error="Selecionar Referencial compatível" sqref="XEP1:XFD2">
      <formula1>DADOS</formula1>
    </dataValidation>
  </dataValidations>
  <printOptions horizontalCentered="1"/>
  <pageMargins left="0.19685039370078741" right="0.19685039370078741" top="0.31496062992125984" bottom="0.35433070866141736" header="0.31496062992125984" footer="0"/>
  <pageSetup paperSize="9" scale="93" fitToHeight="0" orientation="landscape" r:id="rId1"/>
  <headerFooter scaleWithDoc="0" alignWithMargins="0">
    <oddFooter>&amp;C&amp;"Arial,Negrito"&amp;9PREFEITURA MUNICIPAL DE BAIXO GUANDU</oddFooter>
  </headerFooter>
  <rowBreaks count="3" manualBreakCount="3">
    <brk id="26" max="9" man="1"/>
    <brk id="53" max="9" man="1"/>
    <brk id="78" max="9"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2">
    <tabColor theme="9" tint="-0.249977111117893"/>
    <pageSetUpPr fitToPage="1"/>
  </sheetPr>
  <dimension ref="A1:XEV48"/>
  <sheetViews>
    <sheetView showGridLines="0" zoomScaleNormal="100" zoomScalePageLayoutView="115" workbookViewId="0">
      <selection activeCell="D22" sqref="D22"/>
    </sheetView>
  </sheetViews>
  <sheetFormatPr defaultColWidth="0" defaultRowHeight="14.25"/>
  <cols>
    <col min="1" max="1" width="10.375" style="29" customWidth="1"/>
    <col min="2" max="2" width="9.375" style="28" customWidth="1"/>
    <col min="3" max="3" width="8.625" style="28" customWidth="1"/>
    <col min="4" max="4" width="34.125" style="28" customWidth="1"/>
    <col min="5" max="5" width="8.625" style="29" customWidth="1"/>
    <col min="6" max="7" width="8.25" style="30" customWidth="1"/>
    <col min="8" max="8" width="8.625" style="31" customWidth="1"/>
    <col min="9" max="9" width="11.875" style="31" customWidth="1"/>
    <col min="10" max="10" width="0" style="26" hidden="1" customWidth="1"/>
    <col min="11" max="16384" width="9" style="26" hidden="1"/>
  </cols>
  <sheetData>
    <row r="1" spans="1:996 16376:16376" s="17" customFormat="1" ht="24.95" customHeight="1">
      <c r="A1" s="368" t="s">
        <v>25176</v>
      </c>
      <c r="B1" s="368"/>
      <c r="C1" s="368"/>
      <c r="D1" s="368"/>
      <c r="E1" s="368"/>
      <c r="F1" s="368"/>
      <c r="G1" s="368"/>
      <c r="H1" s="368"/>
      <c r="I1" s="368"/>
      <c r="J1" s="368"/>
      <c r="K1" s="368"/>
      <c r="L1" s="131"/>
      <c r="M1" s="16"/>
      <c r="N1" s="16"/>
      <c r="O1" s="16"/>
      <c r="P1" s="132"/>
      <c r="Q1" s="133"/>
      <c r="R1" s="134"/>
      <c r="S1" s="16"/>
      <c r="T1" s="16"/>
      <c r="U1" s="16"/>
      <c r="V1" s="16"/>
      <c r="W1" s="16"/>
      <c r="X1" s="16"/>
      <c r="Y1" s="16"/>
      <c r="Z1" s="16"/>
      <c r="AA1" s="16"/>
      <c r="AB1" s="16"/>
      <c r="AC1" s="16"/>
      <c r="AD1" s="16"/>
      <c r="AE1" s="16"/>
      <c r="AF1" s="16"/>
      <c r="AG1" s="16"/>
      <c r="AH1" s="16"/>
      <c r="AI1" s="16"/>
      <c r="AJ1" s="16"/>
      <c r="AK1" s="16"/>
      <c r="AL1" s="16"/>
      <c r="AM1" s="16"/>
      <c r="AN1" s="16"/>
      <c r="AO1" s="16"/>
      <c r="AP1" s="16"/>
      <c r="AQ1" s="16"/>
      <c r="AR1" s="16"/>
      <c r="AS1" s="16"/>
      <c r="AT1" s="16"/>
      <c r="AU1" s="16"/>
      <c r="AV1" s="16"/>
      <c r="AW1" s="16"/>
      <c r="AX1" s="16"/>
      <c r="AY1" s="16"/>
      <c r="AZ1" s="16"/>
      <c r="BA1" s="16"/>
      <c r="BB1" s="16"/>
      <c r="BC1" s="16"/>
      <c r="BD1" s="16"/>
      <c r="BE1" s="16"/>
      <c r="BF1" s="16"/>
      <c r="BG1" s="16"/>
      <c r="BH1" s="16"/>
      <c r="BI1" s="16"/>
      <c r="BJ1" s="16"/>
      <c r="BK1" s="16"/>
      <c r="BL1" s="16"/>
      <c r="BM1" s="16"/>
      <c r="BN1" s="16"/>
      <c r="BO1" s="16"/>
      <c r="BP1" s="16"/>
      <c r="BQ1" s="16"/>
      <c r="BR1" s="16"/>
      <c r="BS1" s="16"/>
      <c r="BT1" s="16"/>
      <c r="BU1" s="16"/>
      <c r="BV1" s="16"/>
      <c r="BW1" s="16"/>
      <c r="BX1" s="16"/>
      <c r="BY1" s="16"/>
      <c r="BZ1" s="16"/>
      <c r="CA1" s="16"/>
      <c r="CB1" s="16"/>
      <c r="CC1" s="16"/>
      <c r="CD1" s="16"/>
      <c r="CE1" s="16"/>
      <c r="CF1" s="16"/>
      <c r="CG1" s="16"/>
      <c r="CH1" s="16"/>
      <c r="CI1" s="16"/>
      <c r="CJ1" s="16"/>
      <c r="CK1" s="16"/>
      <c r="CL1" s="16"/>
      <c r="CM1" s="16"/>
      <c r="CN1" s="16"/>
      <c r="CO1" s="16"/>
      <c r="CP1" s="16"/>
      <c r="CQ1" s="16"/>
      <c r="CR1" s="16"/>
      <c r="CS1" s="16"/>
      <c r="CT1" s="16"/>
      <c r="CU1" s="16"/>
      <c r="CV1" s="16"/>
      <c r="CW1" s="16"/>
      <c r="CX1" s="16"/>
      <c r="CY1" s="16"/>
      <c r="CZ1" s="16"/>
      <c r="DA1" s="16"/>
      <c r="DB1" s="16"/>
      <c r="DC1" s="16"/>
      <c r="DD1" s="16"/>
      <c r="DE1" s="16"/>
      <c r="DF1" s="16"/>
      <c r="DG1" s="16"/>
      <c r="DH1" s="16"/>
      <c r="DI1" s="16"/>
      <c r="DJ1" s="16"/>
      <c r="DK1" s="16"/>
      <c r="DL1" s="16"/>
      <c r="DM1" s="16"/>
      <c r="DN1" s="16"/>
      <c r="DO1" s="16"/>
      <c r="DP1" s="16"/>
      <c r="DQ1" s="16"/>
      <c r="DR1" s="16"/>
      <c r="DS1" s="16"/>
      <c r="DT1" s="16"/>
      <c r="DU1" s="16"/>
      <c r="DV1" s="16"/>
      <c r="DW1" s="16"/>
      <c r="DX1" s="16"/>
      <c r="DY1" s="16"/>
      <c r="DZ1" s="16"/>
      <c r="EA1" s="16"/>
      <c r="EB1" s="16"/>
      <c r="EC1" s="16"/>
      <c r="ED1" s="16"/>
      <c r="EE1" s="16"/>
      <c r="EF1" s="16"/>
      <c r="EG1" s="16"/>
      <c r="EH1" s="16"/>
      <c r="EI1" s="16"/>
      <c r="EJ1" s="16"/>
      <c r="EK1" s="16"/>
      <c r="EL1" s="16"/>
      <c r="EM1" s="16"/>
      <c r="EN1" s="16"/>
      <c r="EO1" s="16"/>
      <c r="EP1" s="16"/>
      <c r="EQ1" s="16"/>
      <c r="ER1" s="16"/>
      <c r="ES1" s="16"/>
      <c r="ET1" s="16"/>
      <c r="EU1" s="16"/>
      <c r="EV1" s="16"/>
      <c r="EW1" s="16"/>
      <c r="EX1" s="16"/>
      <c r="EY1" s="16"/>
      <c r="EZ1" s="16"/>
      <c r="FA1" s="16"/>
      <c r="FB1" s="16"/>
      <c r="FC1" s="16"/>
      <c r="FD1" s="16"/>
      <c r="FE1" s="16"/>
      <c r="FF1" s="16"/>
      <c r="FG1" s="16"/>
      <c r="FH1" s="16"/>
      <c r="FI1" s="16"/>
      <c r="FJ1" s="16"/>
      <c r="FK1" s="16"/>
      <c r="FL1" s="16"/>
      <c r="FM1" s="16"/>
      <c r="FN1" s="16"/>
      <c r="FO1" s="16"/>
      <c r="FP1" s="16"/>
      <c r="FQ1" s="16"/>
      <c r="FR1" s="16"/>
      <c r="FS1" s="16"/>
      <c r="FT1" s="16"/>
      <c r="FU1" s="16"/>
      <c r="FV1" s="16"/>
      <c r="FW1" s="16"/>
      <c r="FX1" s="16"/>
      <c r="FY1" s="16"/>
      <c r="FZ1" s="16"/>
      <c r="GA1" s="16"/>
      <c r="GB1" s="16"/>
      <c r="GC1" s="16"/>
      <c r="GD1" s="16"/>
      <c r="GE1" s="16"/>
      <c r="GF1" s="16"/>
      <c r="GG1" s="16"/>
      <c r="GH1" s="16"/>
      <c r="GI1" s="16"/>
      <c r="GJ1" s="16"/>
      <c r="GK1" s="16"/>
      <c r="GL1" s="16"/>
      <c r="GM1" s="16"/>
      <c r="GN1" s="16"/>
      <c r="GO1" s="16"/>
      <c r="GP1" s="16"/>
      <c r="GQ1" s="16"/>
      <c r="GR1" s="16"/>
      <c r="GS1" s="16"/>
      <c r="GT1" s="16"/>
      <c r="GU1" s="16"/>
      <c r="GV1" s="16"/>
      <c r="GW1" s="16"/>
      <c r="GX1" s="16"/>
      <c r="GY1" s="16"/>
      <c r="GZ1" s="16"/>
      <c r="HA1" s="16"/>
      <c r="HB1" s="16"/>
      <c r="HC1" s="16"/>
      <c r="HD1" s="16"/>
      <c r="HE1" s="16"/>
      <c r="HF1" s="16"/>
      <c r="HG1" s="16"/>
      <c r="HH1" s="16"/>
      <c r="HI1" s="16"/>
      <c r="HJ1" s="16"/>
      <c r="HK1" s="16"/>
      <c r="HL1" s="16"/>
      <c r="HM1" s="16"/>
      <c r="HN1" s="16"/>
      <c r="HO1" s="16"/>
      <c r="HP1" s="16"/>
      <c r="HQ1" s="16"/>
      <c r="HR1" s="16"/>
      <c r="HS1" s="16"/>
      <c r="HT1" s="16"/>
      <c r="HU1" s="16"/>
      <c r="HV1" s="16"/>
      <c r="HW1" s="16"/>
      <c r="HX1" s="16"/>
      <c r="HY1" s="16"/>
      <c r="HZ1" s="16"/>
      <c r="IA1" s="16"/>
      <c r="IB1" s="16"/>
      <c r="IC1" s="16"/>
      <c r="ID1" s="16"/>
      <c r="IE1" s="16"/>
      <c r="IF1" s="16"/>
      <c r="IG1" s="16"/>
      <c r="IH1" s="16"/>
      <c r="II1" s="16"/>
      <c r="IJ1" s="16"/>
      <c r="IK1" s="16"/>
      <c r="IL1" s="16"/>
      <c r="IM1" s="16"/>
      <c r="IN1" s="16"/>
      <c r="IO1" s="16"/>
      <c r="IP1" s="16"/>
      <c r="IQ1" s="16"/>
      <c r="IR1" s="16"/>
      <c r="IS1" s="16"/>
      <c r="IT1" s="16"/>
      <c r="IU1" s="16"/>
      <c r="IV1" s="16"/>
      <c r="IW1" s="16"/>
      <c r="IX1" s="16"/>
      <c r="IY1" s="16"/>
      <c r="IZ1" s="16"/>
      <c r="JA1" s="16"/>
      <c r="JB1" s="16"/>
      <c r="JC1" s="16"/>
      <c r="JD1" s="16"/>
      <c r="JE1" s="16"/>
      <c r="JF1" s="16"/>
      <c r="JG1" s="16"/>
      <c r="JH1" s="16"/>
      <c r="JI1" s="16"/>
      <c r="JJ1" s="16"/>
      <c r="JK1" s="16"/>
      <c r="JL1" s="16"/>
      <c r="JM1" s="16"/>
      <c r="JN1" s="16"/>
      <c r="JO1" s="16"/>
      <c r="JP1" s="16"/>
      <c r="JQ1" s="16"/>
      <c r="JR1" s="16"/>
      <c r="JS1" s="16"/>
      <c r="JT1" s="16"/>
      <c r="JU1" s="16"/>
      <c r="JV1" s="16"/>
      <c r="JW1" s="16"/>
      <c r="JX1" s="16"/>
      <c r="JY1" s="16"/>
      <c r="JZ1" s="16"/>
      <c r="KA1" s="16"/>
      <c r="KB1" s="16"/>
      <c r="KC1" s="16"/>
      <c r="KD1" s="16"/>
      <c r="KE1" s="16"/>
      <c r="KF1" s="16"/>
      <c r="KG1" s="16"/>
      <c r="KH1" s="16"/>
      <c r="KI1" s="16"/>
      <c r="KJ1" s="16"/>
      <c r="KK1" s="16"/>
      <c r="KL1" s="16"/>
      <c r="KM1" s="16"/>
      <c r="KN1" s="16"/>
      <c r="KO1" s="16"/>
      <c r="KP1" s="16"/>
      <c r="KQ1" s="16"/>
      <c r="KR1" s="16"/>
      <c r="KS1" s="16"/>
      <c r="KT1" s="16"/>
      <c r="KU1" s="16"/>
      <c r="KV1" s="16"/>
      <c r="KW1" s="16"/>
      <c r="KX1" s="16"/>
      <c r="KY1" s="16"/>
      <c r="KZ1" s="16"/>
      <c r="LA1" s="16"/>
      <c r="LB1" s="16"/>
      <c r="LC1" s="16"/>
      <c r="LD1" s="16"/>
      <c r="LE1" s="16"/>
      <c r="LF1" s="16"/>
      <c r="LG1" s="16"/>
      <c r="LH1" s="16"/>
      <c r="LI1" s="16"/>
      <c r="LJ1" s="16"/>
      <c r="LK1" s="16"/>
      <c r="LL1" s="16"/>
      <c r="LM1" s="16"/>
      <c r="LN1" s="16"/>
      <c r="LO1" s="16"/>
      <c r="LP1" s="16"/>
      <c r="LQ1" s="16"/>
      <c r="LR1" s="16"/>
      <c r="LS1" s="16"/>
      <c r="LT1" s="16"/>
      <c r="LU1" s="16"/>
      <c r="LV1" s="16"/>
      <c r="LW1" s="16"/>
      <c r="LX1" s="16"/>
      <c r="LY1" s="16"/>
      <c r="LZ1" s="16"/>
      <c r="MA1" s="16"/>
      <c r="MB1" s="16"/>
      <c r="MC1" s="16"/>
      <c r="MD1" s="16"/>
      <c r="ME1" s="16"/>
      <c r="MF1" s="16"/>
      <c r="MG1" s="16"/>
      <c r="MH1" s="16"/>
      <c r="MI1" s="16"/>
      <c r="MJ1" s="16"/>
      <c r="MK1" s="16"/>
      <c r="ML1" s="16"/>
      <c r="MM1" s="16"/>
      <c r="MN1" s="16"/>
      <c r="MO1" s="16"/>
      <c r="MP1" s="16"/>
      <c r="MQ1" s="16"/>
      <c r="MR1" s="16"/>
      <c r="MS1" s="16"/>
      <c r="MT1" s="16"/>
      <c r="MU1" s="16"/>
      <c r="MV1" s="16"/>
      <c r="MW1" s="16"/>
      <c r="MX1" s="16"/>
      <c r="MY1" s="16"/>
      <c r="MZ1" s="16"/>
      <c r="NA1" s="16"/>
      <c r="NB1" s="16"/>
      <c r="NC1" s="16"/>
      <c r="ND1" s="16"/>
      <c r="NE1" s="16"/>
      <c r="NF1" s="16"/>
      <c r="NG1" s="16"/>
      <c r="NH1" s="16"/>
      <c r="NI1" s="16"/>
      <c r="NJ1" s="16"/>
      <c r="NK1" s="16"/>
      <c r="NL1" s="16"/>
      <c r="NM1" s="16"/>
      <c r="NN1" s="16"/>
      <c r="NO1" s="16"/>
      <c r="NP1" s="16"/>
      <c r="NQ1" s="16"/>
      <c r="NR1" s="16"/>
      <c r="NS1" s="16"/>
      <c r="NT1" s="16"/>
      <c r="NU1" s="16"/>
      <c r="NV1" s="16"/>
      <c r="NW1" s="16"/>
      <c r="NX1" s="16"/>
      <c r="NY1" s="16"/>
      <c r="NZ1" s="16"/>
      <c r="OA1" s="16"/>
      <c r="OB1" s="16"/>
      <c r="OC1" s="16"/>
      <c r="OD1" s="16"/>
      <c r="OE1" s="16"/>
      <c r="OF1" s="16"/>
      <c r="OG1" s="16"/>
      <c r="OH1" s="16"/>
      <c r="OI1" s="16"/>
      <c r="OJ1" s="16"/>
      <c r="OK1" s="16"/>
      <c r="OL1" s="16"/>
      <c r="OM1" s="16"/>
      <c r="ON1" s="16"/>
      <c r="OO1" s="16"/>
      <c r="OP1" s="16"/>
      <c r="OQ1" s="16"/>
      <c r="OR1" s="16"/>
      <c r="OS1" s="16"/>
      <c r="OT1" s="16"/>
      <c r="OU1" s="16"/>
      <c r="OV1" s="16"/>
      <c r="OW1" s="16"/>
      <c r="OX1" s="16"/>
      <c r="OY1" s="16"/>
      <c r="OZ1" s="16"/>
      <c r="PA1" s="16"/>
      <c r="PB1" s="16"/>
      <c r="PC1" s="16"/>
      <c r="PD1" s="16"/>
      <c r="PE1" s="16"/>
      <c r="PF1" s="16"/>
      <c r="PG1" s="16"/>
      <c r="PH1" s="16"/>
      <c r="PI1" s="16"/>
      <c r="PJ1" s="16"/>
      <c r="PK1" s="16"/>
      <c r="PL1" s="16"/>
      <c r="PM1" s="16"/>
      <c r="PN1" s="16"/>
      <c r="PO1" s="16"/>
      <c r="PP1" s="16"/>
      <c r="PQ1" s="16"/>
      <c r="PR1" s="16"/>
      <c r="PS1" s="16"/>
      <c r="PT1" s="16"/>
      <c r="PU1" s="16"/>
      <c r="PV1" s="16"/>
      <c r="PW1" s="16"/>
      <c r="PX1" s="16"/>
      <c r="PY1" s="16"/>
      <c r="PZ1" s="16"/>
      <c r="QA1" s="16"/>
      <c r="QB1" s="16"/>
      <c r="QC1" s="16"/>
      <c r="QD1" s="16"/>
      <c r="QE1" s="16"/>
      <c r="QF1" s="16"/>
      <c r="QG1" s="16"/>
      <c r="QH1" s="16"/>
      <c r="QI1" s="16"/>
      <c r="QJ1" s="16"/>
      <c r="QK1" s="16"/>
      <c r="QL1" s="16"/>
      <c r="QM1" s="16"/>
      <c r="QN1" s="16"/>
      <c r="QO1" s="16"/>
      <c r="QP1" s="16"/>
      <c r="QQ1" s="16"/>
      <c r="QR1" s="16"/>
      <c r="QS1" s="16"/>
      <c r="QT1" s="16"/>
      <c r="QU1" s="16"/>
      <c r="QV1" s="16"/>
      <c r="QW1" s="16"/>
      <c r="QX1" s="16"/>
      <c r="QY1" s="16"/>
      <c r="QZ1" s="16"/>
      <c r="RA1" s="16"/>
      <c r="RB1" s="16"/>
      <c r="RC1" s="16"/>
      <c r="RD1" s="16"/>
      <c r="RE1" s="16"/>
      <c r="RF1" s="16"/>
      <c r="RG1" s="16"/>
      <c r="RH1" s="16"/>
      <c r="RI1" s="16"/>
      <c r="RJ1" s="16"/>
      <c r="RK1" s="16"/>
      <c r="RL1" s="16"/>
      <c r="RM1" s="16"/>
      <c r="RN1" s="16"/>
      <c r="RO1" s="16"/>
      <c r="RP1" s="16"/>
      <c r="RQ1" s="16"/>
      <c r="RR1" s="16"/>
      <c r="RS1" s="16"/>
      <c r="RT1" s="16"/>
      <c r="RU1" s="16"/>
      <c r="RV1" s="16"/>
      <c r="RW1" s="16"/>
      <c r="RX1" s="16"/>
      <c r="RY1" s="16"/>
      <c r="RZ1" s="16"/>
      <c r="SA1" s="16"/>
      <c r="SB1" s="16"/>
      <c r="SC1" s="16"/>
      <c r="SD1" s="16"/>
      <c r="SE1" s="16"/>
      <c r="SF1" s="16"/>
      <c r="SG1" s="16"/>
      <c r="SH1" s="16"/>
      <c r="SI1" s="16"/>
      <c r="SJ1" s="16"/>
      <c r="SK1" s="16"/>
      <c r="SL1" s="16"/>
      <c r="SM1" s="16"/>
      <c r="SN1" s="16"/>
      <c r="SO1" s="16"/>
      <c r="SP1" s="16"/>
      <c r="SQ1" s="16"/>
      <c r="SR1" s="16"/>
      <c r="SS1" s="16"/>
      <c r="ST1" s="16"/>
      <c r="SU1" s="16"/>
      <c r="SV1" s="16"/>
      <c r="SW1" s="16"/>
      <c r="SX1" s="16"/>
      <c r="SY1" s="16"/>
      <c r="SZ1" s="16"/>
      <c r="TA1" s="16"/>
      <c r="TB1" s="16"/>
      <c r="TC1" s="16"/>
      <c r="TD1" s="16"/>
      <c r="TE1" s="16"/>
      <c r="TF1" s="16"/>
      <c r="TG1" s="16"/>
      <c r="TH1" s="16"/>
      <c r="TI1" s="16"/>
      <c r="TJ1" s="16"/>
      <c r="TK1" s="16"/>
      <c r="TL1" s="16"/>
      <c r="TM1" s="16"/>
      <c r="TN1" s="16"/>
      <c r="TO1" s="16"/>
      <c r="TP1" s="16"/>
      <c r="TQ1" s="16"/>
      <c r="TR1" s="16"/>
      <c r="TS1" s="16"/>
      <c r="TT1" s="16"/>
      <c r="TU1" s="16"/>
      <c r="TV1" s="16"/>
      <c r="TW1" s="16"/>
      <c r="TX1" s="16"/>
      <c r="TY1" s="16"/>
      <c r="TZ1" s="16"/>
      <c r="UA1" s="16"/>
      <c r="UB1" s="16"/>
      <c r="UC1" s="16"/>
      <c r="UD1" s="16"/>
      <c r="UE1" s="16"/>
      <c r="UF1" s="16"/>
      <c r="UG1" s="16"/>
      <c r="UH1" s="16"/>
      <c r="UI1" s="16"/>
      <c r="UJ1" s="16"/>
      <c r="UK1" s="16"/>
      <c r="UL1" s="16"/>
      <c r="UM1" s="16"/>
      <c r="UN1" s="16"/>
      <c r="UO1" s="16"/>
      <c r="UP1" s="16"/>
      <c r="UQ1" s="16"/>
      <c r="UR1" s="16"/>
      <c r="US1" s="16"/>
      <c r="UT1" s="16"/>
      <c r="UU1" s="16"/>
      <c r="UV1" s="16"/>
      <c r="UW1" s="16"/>
      <c r="UX1" s="16"/>
      <c r="UY1" s="16"/>
      <c r="UZ1" s="16"/>
      <c r="VA1" s="16"/>
      <c r="VB1" s="16"/>
      <c r="VC1" s="16"/>
      <c r="VD1" s="16"/>
      <c r="VE1" s="16"/>
      <c r="VF1" s="16"/>
      <c r="VG1" s="16"/>
      <c r="VH1" s="16"/>
      <c r="VI1" s="16"/>
      <c r="VJ1" s="16"/>
      <c r="VK1" s="16"/>
      <c r="VL1" s="16"/>
      <c r="VM1" s="16"/>
      <c r="VN1" s="16"/>
      <c r="VO1" s="16"/>
      <c r="VP1" s="16"/>
      <c r="VQ1" s="16"/>
      <c r="VR1" s="16"/>
      <c r="VS1" s="16"/>
      <c r="VT1" s="16"/>
      <c r="VU1" s="16"/>
      <c r="VV1" s="16"/>
      <c r="VW1" s="16"/>
      <c r="VX1" s="16"/>
      <c r="VY1" s="16"/>
      <c r="VZ1" s="16"/>
      <c r="WA1" s="16"/>
      <c r="WB1" s="16"/>
      <c r="WC1" s="16"/>
      <c r="WD1" s="16"/>
      <c r="WE1" s="16"/>
      <c r="WF1" s="16"/>
      <c r="WG1" s="16"/>
      <c r="WH1" s="16"/>
      <c r="WI1" s="16"/>
      <c r="WJ1" s="16"/>
      <c r="WK1" s="16"/>
      <c r="WL1" s="16"/>
      <c r="WM1" s="16"/>
      <c r="WN1" s="16"/>
      <c r="WO1" s="16"/>
      <c r="WP1" s="16"/>
      <c r="WQ1" s="16"/>
      <c r="WR1" s="16"/>
      <c r="WS1" s="16"/>
      <c r="WT1" s="16"/>
      <c r="WU1" s="16"/>
      <c r="WV1" s="16"/>
      <c r="WW1" s="16"/>
      <c r="WX1" s="16"/>
      <c r="WY1" s="16"/>
      <c r="WZ1" s="16"/>
      <c r="XA1" s="16"/>
      <c r="XB1" s="16"/>
      <c r="XC1" s="16"/>
      <c r="XD1" s="16"/>
      <c r="XE1" s="16"/>
      <c r="XF1" s="16"/>
      <c r="XG1" s="16"/>
      <c r="XH1" s="16"/>
      <c r="XI1" s="16"/>
      <c r="XJ1" s="16"/>
      <c r="XK1" s="16"/>
      <c r="XL1" s="16"/>
      <c r="XM1" s="16"/>
      <c r="XN1" s="16"/>
      <c r="XO1" s="16"/>
      <c r="XP1" s="16"/>
      <c r="XQ1" s="16"/>
      <c r="XR1" s="16"/>
      <c r="XS1" s="16"/>
      <c r="XT1" s="16"/>
      <c r="XU1" s="16"/>
      <c r="XV1" s="16"/>
      <c r="XW1" s="16"/>
      <c r="XX1" s="16"/>
      <c r="XY1" s="16"/>
      <c r="XZ1" s="16"/>
      <c r="YA1" s="16"/>
      <c r="YB1" s="16"/>
      <c r="YC1" s="16"/>
      <c r="YD1" s="16"/>
      <c r="YE1" s="16"/>
      <c r="YF1" s="16"/>
      <c r="YG1" s="16"/>
      <c r="YH1" s="16"/>
      <c r="YI1" s="16"/>
      <c r="YJ1" s="16"/>
      <c r="YK1" s="16"/>
      <c r="YL1" s="16"/>
      <c r="YM1" s="16"/>
      <c r="YN1" s="16"/>
      <c r="YO1" s="16"/>
      <c r="YP1" s="16"/>
      <c r="YQ1" s="16"/>
      <c r="YR1" s="16"/>
      <c r="YS1" s="16"/>
      <c r="YT1" s="16"/>
      <c r="YU1" s="16"/>
      <c r="YV1" s="16"/>
      <c r="YW1" s="16"/>
      <c r="YX1" s="16"/>
      <c r="YY1" s="16"/>
      <c r="YZ1" s="16"/>
      <c r="ZA1" s="16"/>
      <c r="ZB1" s="16"/>
      <c r="ZC1" s="16"/>
      <c r="ZD1" s="16"/>
      <c r="ZE1" s="16"/>
      <c r="ZF1" s="16"/>
      <c r="ZG1" s="16"/>
      <c r="ZH1" s="16"/>
      <c r="ZI1" s="16"/>
      <c r="ZJ1" s="16"/>
      <c r="ZK1" s="16"/>
      <c r="ZL1" s="16"/>
      <c r="ZM1" s="16"/>
      <c r="ZN1" s="16"/>
      <c r="ZO1" s="16"/>
      <c r="ZP1" s="16"/>
      <c r="ZQ1" s="16"/>
      <c r="ZR1" s="16"/>
      <c r="ZS1" s="16"/>
      <c r="ZT1" s="16"/>
      <c r="ZU1" s="16"/>
      <c r="ZV1" s="16"/>
      <c r="ZW1" s="16"/>
      <c r="ZX1" s="16"/>
      <c r="ZY1" s="16"/>
      <c r="ZZ1" s="16"/>
      <c r="AAA1" s="16"/>
      <c r="AAB1" s="16"/>
      <c r="AAC1" s="16"/>
      <c r="AAD1" s="16"/>
      <c r="AAE1" s="16"/>
      <c r="AAF1" s="16"/>
      <c r="AAG1" s="16"/>
      <c r="AAH1" s="16"/>
      <c r="AAI1" s="16"/>
      <c r="AAJ1" s="16"/>
      <c r="AAK1" s="16"/>
      <c r="AAL1" s="16"/>
      <c r="AAM1" s="16"/>
      <c r="AAN1" s="16"/>
      <c r="AAO1" s="16"/>
      <c r="AAP1" s="16"/>
      <c r="AAQ1" s="16"/>
      <c r="AAR1" s="16"/>
      <c r="AAS1" s="16"/>
      <c r="AAT1" s="16"/>
      <c r="AAU1" s="16"/>
      <c r="AAV1" s="16"/>
      <c r="AAW1" s="16"/>
      <c r="AAX1" s="16"/>
      <c r="AAY1" s="16"/>
      <c r="AAZ1" s="16"/>
      <c r="ABA1" s="16"/>
      <c r="ABB1" s="16"/>
      <c r="ABC1" s="16"/>
      <c r="ABD1" s="16"/>
      <c r="ABE1" s="16"/>
      <c r="ABF1" s="16"/>
      <c r="ABG1" s="16"/>
      <c r="ABH1" s="16"/>
      <c r="ABI1" s="16"/>
      <c r="ABJ1" s="16"/>
      <c r="ABK1" s="16"/>
      <c r="ABL1" s="16"/>
      <c r="ABM1" s="16"/>
      <c r="ABN1" s="16"/>
      <c r="ABO1" s="16"/>
      <c r="ABP1" s="16"/>
      <c r="ABQ1" s="16"/>
      <c r="ABR1" s="16"/>
      <c r="ABS1" s="16"/>
      <c r="ABT1" s="16"/>
      <c r="ABU1" s="16"/>
      <c r="ABV1" s="16"/>
      <c r="ABW1" s="16"/>
      <c r="ABX1" s="16"/>
      <c r="ABY1" s="16"/>
      <c r="ABZ1" s="16"/>
      <c r="ACA1" s="16"/>
      <c r="ACB1" s="16"/>
      <c r="ACC1" s="16"/>
      <c r="ACD1" s="16"/>
      <c r="ACE1" s="16"/>
      <c r="ACF1" s="16"/>
      <c r="ACG1" s="16"/>
      <c r="ACH1" s="16"/>
      <c r="ACI1" s="16"/>
      <c r="ACJ1" s="16"/>
      <c r="ACK1" s="16"/>
      <c r="ACL1" s="16"/>
      <c r="ACM1" s="16"/>
      <c r="ACN1" s="16"/>
      <c r="ACO1" s="16"/>
      <c r="ACP1" s="16"/>
      <c r="ACQ1" s="16"/>
      <c r="ACR1" s="16"/>
      <c r="ACS1" s="16"/>
      <c r="ACT1" s="16"/>
      <c r="ACU1" s="16"/>
      <c r="ACV1" s="16"/>
      <c r="ACW1" s="16"/>
      <c r="ACX1" s="16"/>
      <c r="ACY1" s="16"/>
      <c r="ACZ1" s="16"/>
      <c r="ADA1" s="16"/>
      <c r="ADB1" s="16"/>
      <c r="ADC1" s="16"/>
      <c r="ADD1" s="16"/>
      <c r="ADE1" s="16"/>
      <c r="ADF1" s="16"/>
      <c r="ADG1" s="16"/>
      <c r="ADH1" s="16"/>
      <c r="ADI1" s="16"/>
      <c r="ADJ1" s="16"/>
      <c r="ADK1" s="16"/>
      <c r="ADL1" s="16"/>
      <c r="ADM1" s="16"/>
      <c r="ADN1" s="16"/>
      <c r="ADO1" s="16"/>
      <c r="ADP1" s="16"/>
      <c r="ADQ1" s="16"/>
      <c r="ADR1" s="16"/>
      <c r="ADS1" s="16"/>
      <c r="ADT1" s="16"/>
      <c r="ADU1" s="16"/>
      <c r="ADV1" s="16"/>
      <c r="ADW1" s="16"/>
      <c r="ADX1" s="16"/>
      <c r="ADY1" s="16"/>
      <c r="ADZ1" s="16"/>
      <c r="AEA1" s="16"/>
      <c r="AEB1" s="16"/>
      <c r="AEC1" s="16"/>
      <c r="AED1" s="16"/>
      <c r="AEE1" s="16"/>
      <c r="AEF1" s="16"/>
      <c r="AEG1" s="16"/>
      <c r="AEH1" s="16"/>
      <c r="AEI1" s="16"/>
      <c r="AEJ1" s="16"/>
      <c r="AEK1" s="16"/>
      <c r="AEL1" s="16"/>
      <c r="AEM1" s="16"/>
      <c r="AEN1" s="16"/>
      <c r="AEO1" s="16"/>
      <c r="AEP1" s="16"/>
      <c r="AEQ1" s="16"/>
      <c r="AER1" s="16"/>
      <c r="AES1" s="16"/>
      <c r="AET1" s="16"/>
      <c r="AEU1" s="16"/>
      <c r="AEV1" s="16"/>
      <c r="AEW1" s="16"/>
      <c r="AEX1" s="16"/>
      <c r="AEY1" s="16"/>
      <c r="AEZ1" s="16"/>
      <c r="AFA1" s="16"/>
      <c r="AFB1" s="16"/>
      <c r="AFC1" s="16"/>
      <c r="AFD1" s="16"/>
      <c r="AFE1" s="16"/>
      <c r="AFF1" s="16"/>
      <c r="AFG1" s="16"/>
      <c r="AFH1" s="16"/>
      <c r="AFI1" s="16"/>
      <c r="AFJ1" s="16"/>
      <c r="AFK1" s="16"/>
      <c r="AFL1" s="16"/>
      <c r="AFM1" s="16"/>
      <c r="AFN1" s="16"/>
      <c r="AFO1" s="16"/>
      <c r="AFP1" s="16"/>
      <c r="AFQ1" s="16"/>
      <c r="AFR1" s="16"/>
      <c r="AFS1" s="16"/>
      <c r="AFT1" s="16"/>
      <c r="AFU1" s="16"/>
      <c r="AFV1" s="16"/>
      <c r="AFW1" s="16"/>
      <c r="AFX1" s="16"/>
      <c r="AFY1" s="16"/>
      <c r="AFZ1" s="16"/>
      <c r="AGA1" s="16"/>
      <c r="AGB1" s="16"/>
      <c r="AGC1" s="16"/>
      <c r="AGD1" s="16"/>
      <c r="AGE1" s="16"/>
      <c r="AGF1" s="16"/>
      <c r="AGG1" s="16"/>
      <c r="AGH1" s="16"/>
      <c r="AGI1" s="16"/>
      <c r="AGJ1" s="16"/>
      <c r="AGK1" s="16"/>
      <c r="AGL1" s="16"/>
      <c r="AGM1" s="16"/>
      <c r="AGN1" s="16"/>
      <c r="AGO1" s="16"/>
      <c r="AGP1" s="16"/>
      <c r="AGQ1" s="16"/>
      <c r="AGR1" s="16"/>
      <c r="AGS1" s="16"/>
      <c r="AGT1" s="16"/>
      <c r="AGU1" s="16"/>
      <c r="AGV1" s="16"/>
      <c r="AGW1" s="16"/>
      <c r="AGX1" s="16"/>
      <c r="AGY1" s="16"/>
      <c r="AGZ1" s="16"/>
      <c r="AHA1" s="16"/>
      <c r="AHB1" s="16"/>
      <c r="AHC1" s="16"/>
      <c r="AHD1" s="16"/>
      <c r="AHE1" s="16"/>
      <c r="AHF1" s="16"/>
      <c r="AHG1" s="16"/>
      <c r="AHH1" s="16"/>
      <c r="AHI1" s="16"/>
      <c r="AHJ1" s="16"/>
      <c r="AHK1" s="16"/>
      <c r="AHL1" s="16"/>
      <c r="AHM1" s="16"/>
      <c r="AHN1" s="16"/>
      <c r="AHO1" s="16"/>
      <c r="AHP1" s="16"/>
      <c r="AHQ1" s="16"/>
      <c r="AHR1" s="16"/>
      <c r="AHS1" s="16"/>
      <c r="AHT1" s="16"/>
      <c r="AHU1" s="16"/>
      <c r="AHV1" s="16"/>
      <c r="AHW1" s="16"/>
      <c r="AHX1" s="16"/>
      <c r="AHY1" s="16"/>
      <c r="AHZ1" s="16"/>
      <c r="AIA1" s="16"/>
      <c r="AIB1" s="16"/>
      <c r="AIC1" s="16"/>
      <c r="AID1" s="16"/>
      <c r="AIE1" s="16"/>
      <c r="AIF1" s="16"/>
      <c r="AIG1" s="16"/>
      <c r="AIH1" s="16"/>
      <c r="AII1" s="16"/>
      <c r="AIJ1" s="16"/>
      <c r="AIK1" s="16"/>
      <c r="AIL1" s="16"/>
      <c r="AIM1" s="16"/>
      <c r="AIN1" s="16"/>
      <c r="AIO1" s="16"/>
      <c r="AIP1" s="16"/>
      <c r="AIQ1" s="16"/>
      <c r="AIR1" s="16"/>
      <c r="AIS1" s="16"/>
      <c r="AIT1" s="16"/>
      <c r="AIU1" s="16"/>
      <c r="AIV1" s="16"/>
      <c r="AIW1" s="16"/>
      <c r="AIX1" s="16"/>
      <c r="AIY1" s="16"/>
      <c r="AIZ1" s="16"/>
      <c r="AJA1" s="16"/>
      <c r="AJB1" s="16"/>
      <c r="AJC1" s="16"/>
      <c r="AJD1" s="16"/>
      <c r="AJE1" s="16"/>
      <c r="AJF1" s="16"/>
      <c r="AJG1" s="16"/>
      <c r="AJH1" s="16"/>
      <c r="AJI1" s="16"/>
      <c r="AJJ1" s="16"/>
      <c r="AJK1" s="16"/>
      <c r="AJL1" s="16"/>
      <c r="AJM1" s="16"/>
      <c r="AJN1" s="16"/>
      <c r="AJO1" s="16"/>
      <c r="AJP1" s="16"/>
      <c r="AJQ1" s="16"/>
      <c r="AJR1" s="16"/>
      <c r="AJS1" s="16"/>
      <c r="AJT1" s="16"/>
      <c r="AJU1" s="16"/>
      <c r="AJV1" s="16"/>
      <c r="AJW1" s="16"/>
      <c r="AJX1" s="16"/>
      <c r="AJY1" s="16"/>
      <c r="AJZ1" s="16"/>
      <c r="AKA1" s="16"/>
      <c r="AKB1" s="16"/>
      <c r="AKC1" s="16"/>
      <c r="AKD1" s="16"/>
      <c r="AKE1" s="16"/>
      <c r="AKF1" s="16"/>
      <c r="AKG1" s="16"/>
      <c r="AKH1" s="16"/>
      <c r="AKI1" s="16"/>
      <c r="AKJ1" s="16"/>
      <c r="AKK1" s="16"/>
      <c r="AKL1" s="16"/>
      <c r="AKM1" s="16"/>
      <c r="AKN1" s="16"/>
      <c r="AKO1" s="16"/>
      <c r="AKP1" s="16"/>
      <c r="AKQ1" s="16"/>
      <c r="AKR1" s="16"/>
      <c r="AKS1" s="16"/>
      <c r="AKT1" s="16"/>
      <c r="AKU1" s="16"/>
      <c r="AKV1" s="16"/>
      <c r="AKW1" s="16"/>
      <c r="AKX1" s="16"/>
      <c r="AKY1" s="16"/>
      <c r="AKZ1" s="16"/>
      <c r="ALA1" s="16"/>
      <c r="ALB1" s="16"/>
      <c r="ALC1" s="16"/>
      <c r="ALD1" s="16"/>
      <c r="ALE1" s="16"/>
      <c r="ALF1" s="16"/>
      <c r="ALG1" s="16"/>
      <c r="ALH1" s="21"/>
      <c r="XEV1" s="17" t="s">
        <v>988</v>
      </c>
    </row>
    <row r="2" spans="1:996 16376:16376" s="17" customFormat="1" ht="20.100000000000001" customHeight="1">
      <c r="A2" s="126" t="str">
        <f>BDI!$A$4</f>
        <v>OBRA:</v>
      </c>
      <c r="B2" s="383" t="str">
        <f>BDI!$B$4</f>
        <v>NOME DA ESCOLA</v>
      </c>
      <c r="C2" s="384"/>
      <c r="D2" s="384"/>
      <c r="E2" s="384"/>
      <c r="F2" s="384"/>
      <c r="G2" s="384"/>
      <c r="H2" s="384"/>
      <c r="I2" s="384"/>
      <c r="J2" s="135"/>
      <c r="K2" s="135"/>
      <c r="L2" s="131"/>
      <c r="M2" s="16"/>
      <c r="N2" s="16"/>
      <c r="O2" s="16"/>
      <c r="P2" s="132"/>
      <c r="Q2" s="133"/>
      <c r="R2" s="134"/>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6"/>
      <c r="BU2" s="16"/>
      <c r="BV2" s="16"/>
      <c r="BW2" s="16"/>
      <c r="BX2" s="16"/>
      <c r="BY2" s="16"/>
      <c r="BZ2" s="16"/>
      <c r="CA2" s="16"/>
      <c r="CB2" s="16"/>
      <c r="CC2" s="16"/>
      <c r="CD2" s="16"/>
      <c r="CE2" s="16"/>
      <c r="CF2" s="16"/>
      <c r="CG2" s="16"/>
      <c r="CH2" s="16"/>
      <c r="CI2" s="16"/>
      <c r="CJ2" s="16"/>
      <c r="CK2" s="16"/>
      <c r="CL2" s="16"/>
      <c r="CM2" s="16"/>
      <c r="CN2" s="16"/>
      <c r="CO2" s="16"/>
      <c r="CP2" s="16"/>
      <c r="CQ2" s="16"/>
      <c r="CR2" s="16"/>
      <c r="CS2" s="16"/>
      <c r="CT2" s="16"/>
      <c r="CU2" s="16"/>
      <c r="CV2" s="16"/>
      <c r="CW2" s="16"/>
      <c r="CX2" s="16"/>
      <c r="CY2" s="16"/>
      <c r="CZ2" s="16"/>
      <c r="DA2" s="16"/>
      <c r="DB2" s="16"/>
      <c r="DC2" s="16"/>
      <c r="DD2" s="16"/>
      <c r="DE2" s="16"/>
      <c r="DF2" s="16"/>
      <c r="DG2" s="16"/>
      <c r="DH2" s="16"/>
      <c r="DI2" s="16"/>
      <c r="DJ2" s="16"/>
      <c r="DK2" s="16"/>
      <c r="DL2" s="16"/>
      <c r="DM2" s="16"/>
      <c r="DN2" s="16"/>
      <c r="DO2" s="16"/>
      <c r="DP2" s="16"/>
      <c r="DQ2" s="16"/>
      <c r="DR2" s="16"/>
      <c r="DS2" s="16"/>
      <c r="DT2" s="16"/>
      <c r="DU2" s="16"/>
      <c r="DV2" s="16"/>
      <c r="DW2" s="16"/>
      <c r="DX2" s="16"/>
      <c r="DY2" s="16"/>
      <c r="DZ2" s="16"/>
      <c r="EA2" s="16"/>
      <c r="EB2" s="16"/>
      <c r="EC2" s="16"/>
      <c r="ED2" s="16"/>
      <c r="EE2" s="16"/>
      <c r="EF2" s="16"/>
      <c r="EG2" s="16"/>
      <c r="EH2" s="16"/>
      <c r="EI2" s="16"/>
      <c r="EJ2" s="16"/>
      <c r="EK2" s="16"/>
      <c r="EL2" s="16"/>
      <c r="EM2" s="16"/>
      <c r="EN2" s="16"/>
      <c r="EO2" s="16"/>
      <c r="EP2" s="16"/>
      <c r="EQ2" s="16"/>
      <c r="ER2" s="16"/>
      <c r="ES2" s="16"/>
      <c r="ET2" s="16"/>
      <c r="EU2" s="16"/>
      <c r="EV2" s="16"/>
      <c r="EW2" s="16"/>
      <c r="EX2" s="16"/>
      <c r="EY2" s="16"/>
      <c r="EZ2" s="16"/>
      <c r="FA2" s="16"/>
      <c r="FB2" s="16"/>
      <c r="FC2" s="16"/>
      <c r="FD2" s="16"/>
      <c r="FE2" s="16"/>
      <c r="FF2" s="16"/>
      <c r="FG2" s="16"/>
      <c r="FH2" s="16"/>
      <c r="FI2" s="16"/>
      <c r="FJ2" s="16"/>
      <c r="FK2" s="16"/>
      <c r="FL2" s="16"/>
      <c r="FM2" s="16"/>
      <c r="FN2" s="16"/>
      <c r="FO2" s="16"/>
      <c r="FP2" s="16"/>
      <c r="FQ2" s="16"/>
      <c r="FR2" s="16"/>
      <c r="FS2" s="16"/>
      <c r="FT2" s="16"/>
      <c r="FU2" s="16"/>
      <c r="FV2" s="16"/>
      <c r="FW2" s="16"/>
      <c r="FX2" s="16"/>
      <c r="FY2" s="16"/>
      <c r="FZ2" s="16"/>
      <c r="GA2" s="16"/>
      <c r="GB2" s="16"/>
      <c r="GC2" s="16"/>
      <c r="GD2" s="16"/>
      <c r="GE2" s="16"/>
      <c r="GF2" s="16"/>
      <c r="GG2" s="16"/>
      <c r="GH2" s="16"/>
      <c r="GI2" s="16"/>
      <c r="GJ2" s="16"/>
      <c r="GK2" s="16"/>
      <c r="GL2" s="16"/>
      <c r="GM2" s="16"/>
      <c r="GN2" s="16"/>
      <c r="GO2" s="16"/>
      <c r="GP2" s="16"/>
      <c r="GQ2" s="16"/>
      <c r="GR2" s="16"/>
      <c r="GS2" s="16"/>
      <c r="GT2" s="16"/>
      <c r="GU2" s="16"/>
      <c r="GV2" s="16"/>
      <c r="GW2" s="16"/>
      <c r="GX2" s="16"/>
      <c r="GY2" s="16"/>
      <c r="GZ2" s="16"/>
      <c r="HA2" s="16"/>
      <c r="HB2" s="16"/>
      <c r="HC2" s="16"/>
      <c r="HD2" s="16"/>
      <c r="HE2" s="16"/>
      <c r="HF2" s="16"/>
      <c r="HG2" s="16"/>
      <c r="HH2" s="16"/>
      <c r="HI2" s="16"/>
      <c r="HJ2" s="16"/>
      <c r="HK2" s="16"/>
      <c r="HL2" s="16"/>
      <c r="HM2" s="16"/>
      <c r="HN2" s="16"/>
      <c r="HO2" s="16"/>
      <c r="HP2" s="16"/>
      <c r="HQ2" s="16"/>
      <c r="HR2" s="16"/>
      <c r="HS2" s="16"/>
      <c r="HT2" s="16"/>
      <c r="HU2" s="16"/>
      <c r="HV2" s="16"/>
      <c r="HW2" s="16"/>
      <c r="HX2" s="16"/>
      <c r="HY2" s="16"/>
      <c r="HZ2" s="16"/>
      <c r="IA2" s="16"/>
      <c r="IB2" s="16"/>
      <c r="IC2" s="16"/>
      <c r="ID2" s="16"/>
      <c r="IE2" s="16"/>
      <c r="IF2" s="16"/>
      <c r="IG2" s="16"/>
      <c r="IH2" s="16"/>
      <c r="II2" s="16"/>
      <c r="IJ2" s="16"/>
      <c r="IK2" s="16"/>
      <c r="IL2" s="16"/>
      <c r="IM2" s="16"/>
      <c r="IN2" s="16"/>
      <c r="IO2" s="16"/>
      <c r="IP2" s="16"/>
      <c r="IQ2" s="16"/>
      <c r="IR2" s="16"/>
      <c r="IS2" s="16"/>
      <c r="IT2" s="16"/>
      <c r="IU2" s="16"/>
      <c r="IV2" s="16"/>
      <c r="IW2" s="16"/>
      <c r="IX2" s="16"/>
      <c r="IY2" s="16"/>
      <c r="IZ2" s="16"/>
      <c r="JA2" s="16"/>
      <c r="JB2" s="16"/>
      <c r="JC2" s="16"/>
      <c r="JD2" s="16"/>
      <c r="JE2" s="16"/>
      <c r="JF2" s="16"/>
      <c r="JG2" s="16"/>
      <c r="JH2" s="16"/>
      <c r="JI2" s="16"/>
      <c r="JJ2" s="16"/>
      <c r="JK2" s="16"/>
      <c r="JL2" s="16"/>
      <c r="JM2" s="16"/>
      <c r="JN2" s="16"/>
      <c r="JO2" s="16"/>
      <c r="JP2" s="16"/>
      <c r="JQ2" s="16"/>
      <c r="JR2" s="16"/>
      <c r="JS2" s="16"/>
      <c r="JT2" s="16"/>
      <c r="JU2" s="16"/>
      <c r="JV2" s="16"/>
      <c r="JW2" s="16"/>
      <c r="JX2" s="16"/>
      <c r="JY2" s="16"/>
      <c r="JZ2" s="16"/>
      <c r="KA2" s="16"/>
      <c r="KB2" s="16"/>
      <c r="KC2" s="16"/>
      <c r="KD2" s="16"/>
      <c r="KE2" s="16"/>
      <c r="KF2" s="16"/>
      <c r="KG2" s="16"/>
      <c r="KH2" s="16"/>
      <c r="KI2" s="16"/>
      <c r="KJ2" s="16"/>
      <c r="KK2" s="16"/>
      <c r="KL2" s="16"/>
      <c r="KM2" s="16"/>
      <c r="KN2" s="16"/>
      <c r="KO2" s="16"/>
      <c r="KP2" s="16"/>
      <c r="KQ2" s="16"/>
      <c r="KR2" s="16"/>
      <c r="KS2" s="16"/>
      <c r="KT2" s="16"/>
      <c r="KU2" s="16"/>
      <c r="KV2" s="16"/>
      <c r="KW2" s="16"/>
      <c r="KX2" s="16"/>
      <c r="KY2" s="16"/>
      <c r="KZ2" s="16"/>
      <c r="LA2" s="16"/>
      <c r="LB2" s="16"/>
      <c r="LC2" s="16"/>
      <c r="LD2" s="16"/>
      <c r="LE2" s="16"/>
      <c r="LF2" s="16"/>
      <c r="LG2" s="16"/>
      <c r="LH2" s="16"/>
      <c r="LI2" s="16"/>
      <c r="LJ2" s="16"/>
      <c r="LK2" s="16"/>
      <c r="LL2" s="16"/>
      <c r="LM2" s="16"/>
      <c r="LN2" s="16"/>
      <c r="LO2" s="16"/>
      <c r="LP2" s="16"/>
      <c r="LQ2" s="16"/>
      <c r="LR2" s="16"/>
      <c r="LS2" s="16"/>
      <c r="LT2" s="16"/>
      <c r="LU2" s="16"/>
      <c r="LV2" s="16"/>
      <c r="LW2" s="16"/>
      <c r="LX2" s="16"/>
      <c r="LY2" s="16"/>
      <c r="LZ2" s="16"/>
      <c r="MA2" s="16"/>
      <c r="MB2" s="16"/>
      <c r="MC2" s="16"/>
      <c r="MD2" s="16"/>
      <c r="ME2" s="16"/>
      <c r="MF2" s="16"/>
      <c r="MG2" s="16"/>
      <c r="MH2" s="16"/>
      <c r="MI2" s="16"/>
      <c r="MJ2" s="16"/>
      <c r="MK2" s="16"/>
      <c r="ML2" s="16"/>
      <c r="MM2" s="16"/>
      <c r="MN2" s="16"/>
      <c r="MO2" s="16"/>
      <c r="MP2" s="16"/>
      <c r="MQ2" s="16"/>
      <c r="MR2" s="16"/>
      <c r="MS2" s="16"/>
      <c r="MT2" s="16"/>
      <c r="MU2" s="16"/>
      <c r="MV2" s="16"/>
      <c r="MW2" s="16"/>
      <c r="MX2" s="16"/>
      <c r="MY2" s="16"/>
      <c r="MZ2" s="16"/>
      <c r="NA2" s="16"/>
      <c r="NB2" s="16"/>
      <c r="NC2" s="16"/>
      <c r="ND2" s="16"/>
      <c r="NE2" s="16"/>
      <c r="NF2" s="16"/>
      <c r="NG2" s="16"/>
      <c r="NH2" s="16"/>
      <c r="NI2" s="16"/>
      <c r="NJ2" s="16"/>
      <c r="NK2" s="16"/>
      <c r="NL2" s="16"/>
      <c r="NM2" s="16"/>
      <c r="NN2" s="16"/>
      <c r="NO2" s="16"/>
      <c r="NP2" s="16"/>
      <c r="NQ2" s="16"/>
      <c r="NR2" s="16"/>
      <c r="NS2" s="16"/>
      <c r="NT2" s="16"/>
      <c r="NU2" s="16"/>
      <c r="NV2" s="16"/>
      <c r="NW2" s="16"/>
      <c r="NX2" s="16"/>
      <c r="NY2" s="16"/>
      <c r="NZ2" s="16"/>
      <c r="OA2" s="16"/>
      <c r="OB2" s="16"/>
      <c r="OC2" s="16"/>
      <c r="OD2" s="16"/>
      <c r="OE2" s="16"/>
      <c r="OF2" s="16"/>
      <c r="OG2" s="16"/>
      <c r="OH2" s="16"/>
      <c r="OI2" s="16"/>
      <c r="OJ2" s="16"/>
      <c r="OK2" s="16"/>
      <c r="OL2" s="16"/>
      <c r="OM2" s="16"/>
      <c r="ON2" s="16"/>
      <c r="OO2" s="16"/>
      <c r="OP2" s="16"/>
      <c r="OQ2" s="16"/>
      <c r="OR2" s="16"/>
      <c r="OS2" s="16"/>
      <c r="OT2" s="16"/>
      <c r="OU2" s="16"/>
      <c r="OV2" s="16"/>
      <c r="OW2" s="16"/>
      <c r="OX2" s="16"/>
      <c r="OY2" s="16"/>
      <c r="OZ2" s="16"/>
      <c r="PA2" s="16"/>
      <c r="PB2" s="16"/>
      <c r="PC2" s="16"/>
      <c r="PD2" s="16"/>
      <c r="PE2" s="16"/>
      <c r="PF2" s="16"/>
      <c r="PG2" s="16"/>
      <c r="PH2" s="16"/>
      <c r="PI2" s="16"/>
      <c r="PJ2" s="16"/>
      <c r="PK2" s="16"/>
      <c r="PL2" s="16"/>
      <c r="PM2" s="16"/>
      <c r="PN2" s="16"/>
      <c r="PO2" s="16"/>
      <c r="PP2" s="16"/>
      <c r="PQ2" s="16"/>
      <c r="PR2" s="16"/>
      <c r="PS2" s="16"/>
      <c r="PT2" s="16"/>
      <c r="PU2" s="16"/>
      <c r="PV2" s="16"/>
      <c r="PW2" s="16"/>
      <c r="PX2" s="16"/>
      <c r="PY2" s="16"/>
      <c r="PZ2" s="16"/>
      <c r="QA2" s="16"/>
      <c r="QB2" s="16"/>
      <c r="QC2" s="16"/>
      <c r="QD2" s="16"/>
      <c r="QE2" s="16"/>
      <c r="QF2" s="16"/>
      <c r="QG2" s="16"/>
      <c r="QH2" s="16"/>
      <c r="QI2" s="16"/>
      <c r="QJ2" s="16"/>
      <c r="QK2" s="16"/>
      <c r="QL2" s="16"/>
      <c r="QM2" s="16"/>
      <c r="QN2" s="16"/>
      <c r="QO2" s="16"/>
      <c r="QP2" s="16"/>
      <c r="QQ2" s="16"/>
      <c r="QR2" s="16"/>
      <c r="QS2" s="16"/>
      <c r="QT2" s="16"/>
      <c r="QU2" s="16"/>
      <c r="QV2" s="16"/>
      <c r="QW2" s="16"/>
      <c r="QX2" s="16"/>
      <c r="QY2" s="16"/>
      <c r="QZ2" s="16"/>
      <c r="RA2" s="16"/>
      <c r="RB2" s="16"/>
      <c r="RC2" s="16"/>
      <c r="RD2" s="16"/>
      <c r="RE2" s="16"/>
      <c r="RF2" s="16"/>
      <c r="RG2" s="16"/>
      <c r="RH2" s="16"/>
      <c r="RI2" s="16"/>
      <c r="RJ2" s="16"/>
      <c r="RK2" s="16"/>
      <c r="RL2" s="16"/>
      <c r="RM2" s="16"/>
      <c r="RN2" s="16"/>
      <c r="RO2" s="16"/>
      <c r="RP2" s="16"/>
      <c r="RQ2" s="16"/>
      <c r="RR2" s="16"/>
      <c r="RS2" s="16"/>
      <c r="RT2" s="16"/>
      <c r="RU2" s="16"/>
      <c r="RV2" s="16"/>
      <c r="RW2" s="16"/>
      <c r="RX2" s="16"/>
      <c r="RY2" s="16"/>
      <c r="RZ2" s="16"/>
      <c r="SA2" s="16"/>
      <c r="SB2" s="16"/>
      <c r="SC2" s="16"/>
      <c r="SD2" s="16"/>
      <c r="SE2" s="16"/>
      <c r="SF2" s="16"/>
      <c r="SG2" s="16"/>
      <c r="SH2" s="16"/>
      <c r="SI2" s="16"/>
      <c r="SJ2" s="16"/>
      <c r="SK2" s="16"/>
      <c r="SL2" s="16"/>
      <c r="SM2" s="16"/>
      <c r="SN2" s="16"/>
      <c r="SO2" s="16"/>
      <c r="SP2" s="16"/>
      <c r="SQ2" s="16"/>
      <c r="SR2" s="16"/>
      <c r="SS2" s="16"/>
      <c r="ST2" s="16"/>
      <c r="SU2" s="16"/>
      <c r="SV2" s="16"/>
      <c r="SW2" s="16"/>
      <c r="SX2" s="16"/>
      <c r="SY2" s="16"/>
      <c r="SZ2" s="16"/>
      <c r="TA2" s="16"/>
      <c r="TB2" s="16"/>
      <c r="TC2" s="16"/>
      <c r="TD2" s="16"/>
      <c r="TE2" s="16"/>
      <c r="TF2" s="16"/>
      <c r="TG2" s="16"/>
      <c r="TH2" s="16"/>
      <c r="TI2" s="16"/>
      <c r="TJ2" s="16"/>
      <c r="TK2" s="16"/>
      <c r="TL2" s="16"/>
      <c r="TM2" s="16"/>
      <c r="TN2" s="16"/>
      <c r="TO2" s="16"/>
      <c r="TP2" s="16"/>
      <c r="TQ2" s="16"/>
      <c r="TR2" s="16"/>
      <c r="TS2" s="16"/>
      <c r="TT2" s="16"/>
      <c r="TU2" s="16"/>
      <c r="TV2" s="16"/>
      <c r="TW2" s="16"/>
      <c r="TX2" s="16"/>
      <c r="TY2" s="16"/>
      <c r="TZ2" s="16"/>
      <c r="UA2" s="16"/>
      <c r="UB2" s="16"/>
      <c r="UC2" s="16"/>
      <c r="UD2" s="16"/>
      <c r="UE2" s="16"/>
      <c r="UF2" s="16"/>
      <c r="UG2" s="16"/>
      <c r="UH2" s="16"/>
      <c r="UI2" s="16"/>
      <c r="UJ2" s="16"/>
      <c r="UK2" s="16"/>
      <c r="UL2" s="16"/>
      <c r="UM2" s="16"/>
      <c r="UN2" s="16"/>
      <c r="UO2" s="16"/>
      <c r="UP2" s="16"/>
      <c r="UQ2" s="16"/>
      <c r="UR2" s="16"/>
      <c r="US2" s="16"/>
      <c r="UT2" s="16"/>
      <c r="UU2" s="16"/>
      <c r="UV2" s="16"/>
      <c r="UW2" s="16"/>
      <c r="UX2" s="16"/>
      <c r="UY2" s="16"/>
      <c r="UZ2" s="16"/>
      <c r="VA2" s="16"/>
      <c r="VB2" s="16"/>
      <c r="VC2" s="16"/>
      <c r="VD2" s="16"/>
      <c r="VE2" s="16"/>
      <c r="VF2" s="16"/>
      <c r="VG2" s="16"/>
      <c r="VH2" s="16"/>
      <c r="VI2" s="16"/>
      <c r="VJ2" s="16"/>
      <c r="VK2" s="16"/>
      <c r="VL2" s="16"/>
      <c r="VM2" s="16"/>
      <c r="VN2" s="16"/>
      <c r="VO2" s="16"/>
      <c r="VP2" s="16"/>
      <c r="VQ2" s="16"/>
      <c r="VR2" s="16"/>
      <c r="VS2" s="16"/>
      <c r="VT2" s="16"/>
      <c r="VU2" s="16"/>
      <c r="VV2" s="16"/>
      <c r="VW2" s="16"/>
      <c r="VX2" s="16"/>
      <c r="VY2" s="16"/>
      <c r="VZ2" s="16"/>
      <c r="WA2" s="16"/>
      <c r="WB2" s="16"/>
      <c r="WC2" s="16"/>
      <c r="WD2" s="16"/>
      <c r="WE2" s="16"/>
      <c r="WF2" s="16"/>
      <c r="WG2" s="16"/>
      <c r="WH2" s="16"/>
      <c r="WI2" s="16"/>
      <c r="WJ2" s="16"/>
      <c r="WK2" s="16"/>
      <c r="WL2" s="16"/>
      <c r="WM2" s="16"/>
      <c r="WN2" s="16"/>
      <c r="WO2" s="16"/>
      <c r="WP2" s="16"/>
      <c r="WQ2" s="16"/>
      <c r="WR2" s="16"/>
      <c r="WS2" s="16"/>
      <c r="WT2" s="16"/>
      <c r="WU2" s="16"/>
      <c r="WV2" s="16"/>
      <c r="WW2" s="16"/>
      <c r="WX2" s="16"/>
      <c r="WY2" s="16"/>
      <c r="WZ2" s="16"/>
      <c r="XA2" s="16"/>
      <c r="XB2" s="16"/>
      <c r="XC2" s="16"/>
      <c r="XD2" s="16"/>
      <c r="XE2" s="16"/>
      <c r="XF2" s="16"/>
      <c r="XG2" s="16"/>
      <c r="XH2" s="16"/>
      <c r="XI2" s="16"/>
      <c r="XJ2" s="16"/>
      <c r="XK2" s="16"/>
      <c r="XL2" s="16"/>
      <c r="XM2" s="16"/>
      <c r="XN2" s="16"/>
      <c r="XO2" s="16"/>
      <c r="XP2" s="16"/>
      <c r="XQ2" s="16"/>
      <c r="XR2" s="16"/>
      <c r="XS2" s="16"/>
      <c r="XT2" s="16"/>
      <c r="XU2" s="16"/>
      <c r="XV2" s="16"/>
      <c r="XW2" s="16"/>
      <c r="XX2" s="16"/>
      <c r="XY2" s="16"/>
      <c r="XZ2" s="16"/>
      <c r="YA2" s="16"/>
      <c r="YB2" s="16"/>
      <c r="YC2" s="16"/>
      <c r="YD2" s="16"/>
      <c r="YE2" s="16"/>
      <c r="YF2" s="16"/>
      <c r="YG2" s="16"/>
      <c r="YH2" s="16"/>
      <c r="YI2" s="16"/>
      <c r="YJ2" s="16"/>
      <c r="YK2" s="16"/>
      <c r="YL2" s="16"/>
      <c r="YM2" s="16"/>
      <c r="YN2" s="16"/>
      <c r="YO2" s="16"/>
      <c r="YP2" s="16"/>
      <c r="YQ2" s="16"/>
      <c r="YR2" s="16"/>
      <c r="YS2" s="16"/>
      <c r="YT2" s="16"/>
      <c r="YU2" s="16"/>
      <c r="YV2" s="16"/>
      <c r="YW2" s="16"/>
      <c r="YX2" s="16"/>
      <c r="YY2" s="16"/>
      <c r="YZ2" s="16"/>
      <c r="ZA2" s="16"/>
      <c r="ZB2" s="16"/>
      <c r="ZC2" s="16"/>
      <c r="ZD2" s="16"/>
      <c r="ZE2" s="16"/>
      <c r="ZF2" s="16"/>
      <c r="ZG2" s="16"/>
      <c r="ZH2" s="16"/>
      <c r="ZI2" s="16"/>
      <c r="ZJ2" s="16"/>
      <c r="ZK2" s="16"/>
      <c r="ZL2" s="16"/>
      <c r="ZM2" s="16"/>
      <c r="ZN2" s="16"/>
      <c r="ZO2" s="16"/>
      <c r="ZP2" s="16"/>
      <c r="ZQ2" s="16"/>
      <c r="ZR2" s="16"/>
      <c r="ZS2" s="16"/>
      <c r="ZT2" s="16"/>
      <c r="ZU2" s="16"/>
      <c r="ZV2" s="16"/>
      <c r="ZW2" s="16"/>
      <c r="ZX2" s="16"/>
      <c r="ZY2" s="16"/>
      <c r="ZZ2" s="16"/>
      <c r="AAA2" s="16"/>
      <c r="AAB2" s="16"/>
      <c r="AAC2" s="16"/>
      <c r="AAD2" s="16"/>
      <c r="AAE2" s="16"/>
      <c r="AAF2" s="16"/>
      <c r="AAG2" s="16"/>
      <c r="AAH2" s="16"/>
      <c r="AAI2" s="16"/>
      <c r="AAJ2" s="16"/>
      <c r="AAK2" s="16"/>
      <c r="AAL2" s="16"/>
      <c r="AAM2" s="16"/>
      <c r="AAN2" s="16"/>
      <c r="AAO2" s="16"/>
      <c r="AAP2" s="16"/>
      <c r="AAQ2" s="16"/>
      <c r="AAR2" s="16"/>
      <c r="AAS2" s="16"/>
      <c r="AAT2" s="16"/>
      <c r="AAU2" s="16"/>
      <c r="AAV2" s="16"/>
      <c r="AAW2" s="16"/>
      <c r="AAX2" s="16"/>
      <c r="AAY2" s="16"/>
      <c r="AAZ2" s="16"/>
      <c r="ABA2" s="16"/>
      <c r="ABB2" s="16"/>
      <c r="ABC2" s="16"/>
      <c r="ABD2" s="16"/>
      <c r="ABE2" s="16"/>
      <c r="ABF2" s="16"/>
      <c r="ABG2" s="16"/>
      <c r="ABH2" s="16"/>
      <c r="ABI2" s="16"/>
      <c r="ABJ2" s="16"/>
      <c r="ABK2" s="16"/>
      <c r="ABL2" s="16"/>
      <c r="ABM2" s="16"/>
      <c r="ABN2" s="16"/>
      <c r="ABO2" s="16"/>
      <c r="ABP2" s="16"/>
      <c r="ABQ2" s="16"/>
      <c r="ABR2" s="16"/>
      <c r="ABS2" s="16"/>
      <c r="ABT2" s="16"/>
      <c r="ABU2" s="16"/>
      <c r="ABV2" s="16"/>
      <c r="ABW2" s="16"/>
      <c r="ABX2" s="16"/>
      <c r="ABY2" s="16"/>
      <c r="ABZ2" s="16"/>
      <c r="ACA2" s="16"/>
      <c r="ACB2" s="16"/>
      <c r="ACC2" s="16"/>
      <c r="ACD2" s="16"/>
      <c r="ACE2" s="16"/>
      <c r="ACF2" s="16"/>
      <c r="ACG2" s="16"/>
      <c r="ACH2" s="16"/>
      <c r="ACI2" s="16"/>
      <c r="ACJ2" s="16"/>
      <c r="ACK2" s="16"/>
      <c r="ACL2" s="16"/>
      <c r="ACM2" s="16"/>
      <c r="ACN2" s="16"/>
      <c r="ACO2" s="16"/>
      <c r="ACP2" s="16"/>
      <c r="ACQ2" s="16"/>
      <c r="ACR2" s="16"/>
      <c r="ACS2" s="16"/>
      <c r="ACT2" s="16"/>
      <c r="ACU2" s="16"/>
      <c r="ACV2" s="16"/>
      <c r="ACW2" s="16"/>
      <c r="ACX2" s="16"/>
      <c r="ACY2" s="16"/>
      <c r="ACZ2" s="16"/>
      <c r="ADA2" s="16"/>
      <c r="ADB2" s="16"/>
      <c r="ADC2" s="16"/>
      <c r="ADD2" s="16"/>
      <c r="ADE2" s="16"/>
      <c r="ADF2" s="16"/>
      <c r="ADG2" s="16"/>
      <c r="ADH2" s="16"/>
      <c r="ADI2" s="16"/>
      <c r="ADJ2" s="16"/>
      <c r="ADK2" s="16"/>
      <c r="ADL2" s="16"/>
      <c r="ADM2" s="16"/>
      <c r="ADN2" s="16"/>
      <c r="ADO2" s="16"/>
      <c r="ADP2" s="16"/>
      <c r="ADQ2" s="16"/>
      <c r="ADR2" s="16"/>
      <c r="ADS2" s="16"/>
      <c r="ADT2" s="16"/>
      <c r="ADU2" s="16"/>
      <c r="ADV2" s="16"/>
      <c r="ADW2" s="16"/>
      <c r="ADX2" s="16"/>
      <c r="ADY2" s="16"/>
      <c r="ADZ2" s="16"/>
      <c r="AEA2" s="16"/>
      <c r="AEB2" s="16"/>
      <c r="AEC2" s="16"/>
      <c r="AED2" s="16"/>
      <c r="AEE2" s="16"/>
      <c r="AEF2" s="16"/>
      <c r="AEG2" s="16"/>
      <c r="AEH2" s="16"/>
      <c r="AEI2" s="16"/>
      <c r="AEJ2" s="16"/>
      <c r="AEK2" s="16"/>
      <c r="AEL2" s="16"/>
      <c r="AEM2" s="16"/>
      <c r="AEN2" s="16"/>
      <c r="AEO2" s="16"/>
      <c r="AEP2" s="16"/>
      <c r="AEQ2" s="16"/>
      <c r="AER2" s="16"/>
      <c r="AES2" s="16"/>
      <c r="AET2" s="16"/>
      <c r="AEU2" s="16"/>
      <c r="AEV2" s="16"/>
      <c r="AEW2" s="16"/>
      <c r="AEX2" s="16"/>
      <c r="AEY2" s="16"/>
      <c r="AEZ2" s="16"/>
      <c r="AFA2" s="16"/>
      <c r="AFB2" s="16"/>
      <c r="AFC2" s="16"/>
      <c r="AFD2" s="16"/>
      <c r="AFE2" s="16"/>
      <c r="AFF2" s="16"/>
      <c r="AFG2" s="16"/>
      <c r="AFH2" s="16"/>
      <c r="AFI2" s="16"/>
      <c r="AFJ2" s="16"/>
      <c r="AFK2" s="16"/>
      <c r="AFL2" s="16"/>
      <c r="AFM2" s="16"/>
      <c r="AFN2" s="16"/>
      <c r="AFO2" s="16"/>
      <c r="AFP2" s="16"/>
      <c r="AFQ2" s="16"/>
      <c r="AFR2" s="16"/>
      <c r="AFS2" s="16"/>
      <c r="AFT2" s="16"/>
      <c r="AFU2" s="16"/>
      <c r="AFV2" s="16"/>
      <c r="AFW2" s="16"/>
      <c r="AFX2" s="16"/>
      <c r="AFY2" s="16"/>
      <c r="AFZ2" s="16"/>
      <c r="AGA2" s="16"/>
      <c r="AGB2" s="16"/>
      <c r="AGC2" s="16"/>
      <c r="AGD2" s="16"/>
      <c r="AGE2" s="16"/>
      <c r="AGF2" s="16"/>
      <c r="AGG2" s="16"/>
      <c r="AGH2" s="16"/>
      <c r="AGI2" s="16"/>
      <c r="AGJ2" s="16"/>
      <c r="AGK2" s="16"/>
      <c r="AGL2" s="16"/>
      <c r="AGM2" s="16"/>
      <c r="AGN2" s="16"/>
      <c r="AGO2" s="16"/>
      <c r="AGP2" s="16"/>
      <c r="AGQ2" s="16"/>
      <c r="AGR2" s="16"/>
      <c r="AGS2" s="16"/>
      <c r="AGT2" s="16"/>
      <c r="AGU2" s="16"/>
      <c r="AGV2" s="16"/>
      <c r="AGW2" s="16"/>
      <c r="AGX2" s="16"/>
      <c r="AGY2" s="16"/>
      <c r="AGZ2" s="16"/>
      <c r="AHA2" s="16"/>
      <c r="AHB2" s="16"/>
      <c r="AHC2" s="16"/>
      <c r="AHD2" s="16"/>
      <c r="AHE2" s="16"/>
      <c r="AHF2" s="16"/>
      <c r="AHG2" s="16"/>
      <c r="AHH2" s="16"/>
      <c r="AHI2" s="16"/>
      <c r="AHJ2" s="16"/>
      <c r="AHK2" s="16"/>
      <c r="AHL2" s="16"/>
      <c r="AHM2" s="16"/>
      <c r="AHN2" s="16"/>
      <c r="AHO2" s="16"/>
      <c r="AHP2" s="16"/>
      <c r="AHQ2" s="16"/>
      <c r="AHR2" s="16"/>
      <c r="AHS2" s="16"/>
      <c r="AHT2" s="16"/>
      <c r="AHU2" s="16"/>
      <c r="AHV2" s="16"/>
      <c r="AHW2" s="16"/>
      <c r="AHX2" s="16"/>
      <c r="AHY2" s="16"/>
      <c r="AHZ2" s="16"/>
      <c r="AIA2" s="16"/>
      <c r="AIB2" s="16"/>
      <c r="AIC2" s="16"/>
      <c r="AID2" s="16"/>
      <c r="AIE2" s="16"/>
      <c r="AIF2" s="16"/>
      <c r="AIG2" s="16"/>
      <c r="AIH2" s="16"/>
      <c r="AII2" s="16"/>
      <c r="AIJ2" s="16"/>
      <c r="AIK2" s="16"/>
      <c r="AIL2" s="16"/>
      <c r="AIM2" s="16"/>
      <c r="AIN2" s="16"/>
      <c r="AIO2" s="16"/>
      <c r="AIP2" s="16"/>
      <c r="AIQ2" s="16"/>
      <c r="AIR2" s="16"/>
      <c r="AIS2" s="16"/>
      <c r="AIT2" s="16"/>
      <c r="AIU2" s="16"/>
      <c r="AIV2" s="16"/>
      <c r="AIW2" s="16"/>
      <c r="AIX2" s="16"/>
      <c r="AIY2" s="16"/>
      <c r="AIZ2" s="16"/>
      <c r="AJA2" s="16"/>
      <c r="AJB2" s="16"/>
      <c r="AJC2" s="16"/>
      <c r="AJD2" s="16"/>
      <c r="AJE2" s="16"/>
      <c r="AJF2" s="16"/>
      <c r="AJG2" s="16"/>
      <c r="AJH2" s="16"/>
      <c r="AJI2" s="16"/>
      <c r="AJJ2" s="16"/>
      <c r="AJK2" s="16"/>
      <c r="AJL2" s="16"/>
      <c r="AJM2" s="16"/>
      <c r="AJN2" s="16"/>
      <c r="AJO2" s="16"/>
      <c r="AJP2" s="16"/>
      <c r="AJQ2" s="16"/>
      <c r="AJR2" s="16"/>
      <c r="AJS2" s="16"/>
      <c r="AJT2" s="16"/>
      <c r="AJU2" s="16"/>
      <c r="AJV2" s="16"/>
      <c r="AJW2" s="16"/>
      <c r="AJX2" s="16"/>
      <c r="AJY2" s="16"/>
      <c r="AJZ2" s="16"/>
      <c r="AKA2" s="16"/>
      <c r="AKB2" s="16"/>
      <c r="AKC2" s="16"/>
      <c r="AKD2" s="16"/>
      <c r="AKE2" s="16"/>
      <c r="AKF2" s="16"/>
      <c r="AKG2" s="16"/>
      <c r="AKH2" s="16"/>
      <c r="AKI2" s="16"/>
      <c r="AKJ2" s="16"/>
      <c r="AKK2" s="16"/>
      <c r="AKL2" s="16"/>
      <c r="AKM2" s="16"/>
      <c r="AKN2" s="16"/>
      <c r="AKO2" s="16"/>
      <c r="AKP2" s="16"/>
      <c r="AKQ2" s="16"/>
      <c r="AKR2" s="16"/>
      <c r="AKS2" s="16"/>
      <c r="AKT2" s="16"/>
      <c r="AKU2" s="16"/>
      <c r="AKV2" s="16"/>
      <c r="AKW2" s="16"/>
      <c r="AKX2" s="16"/>
      <c r="AKY2" s="16"/>
      <c r="AKZ2" s="16"/>
      <c r="ALA2" s="16"/>
      <c r="ALB2" s="16"/>
      <c r="ALC2" s="16"/>
      <c r="ALD2" s="16"/>
      <c r="ALE2" s="16"/>
      <c r="ALF2" s="16"/>
      <c r="ALG2" s="16"/>
      <c r="ALH2" s="21"/>
      <c r="XEV2" s="17" t="s">
        <v>29</v>
      </c>
    </row>
    <row r="3" spans="1:996 16376:16376" s="17" customFormat="1" ht="20.100000000000001" customHeight="1">
      <c r="A3" s="126" t="str">
        <f>BDI!$A$5</f>
        <v>ENDEREÇO:</v>
      </c>
      <c r="B3" s="382" t="str">
        <f>BDI!$B$5</f>
        <v>ENDEREÇO DA ESCOLA</v>
      </c>
      <c r="C3" s="382"/>
      <c r="D3" s="382"/>
      <c r="E3" s="382"/>
      <c r="F3" s="382"/>
      <c r="G3" s="382"/>
      <c r="H3" s="382"/>
      <c r="I3" s="382"/>
      <c r="J3" s="136"/>
      <c r="K3" s="136"/>
      <c r="L3" s="131"/>
      <c r="M3" s="16"/>
      <c r="N3" s="16"/>
      <c r="O3" s="16"/>
      <c r="P3" s="132"/>
      <c r="Q3" s="133"/>
      <c r="R3" s="134"/>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c r="BI3" s="16"/>
      <c r="BJ3" s="16"/>
      <c r="BK3" s="16"/>
      <c r="BL3" s="16"/>
      <c r="BM3" s="16"/>
      <c r="BN3" s="16"/>
      <c r="BO3" s="16"/>
      <c r="BP3" s="16"/>
      <c r="BQ3" s="16"/>
      <c r="BR3" s="16"/>
      <c r="BS3" s="16"/>
      <c r="BT3" s="16"/>
      <c r="BU3" s="16"/>
      <c r="BV3" s="16"/>
      <c r="BW3" s="16"/>
      <c r="BX3" s="16"/>
      <c r="BY3" s="16"/>
      <c r="BZ3" s="16"/>
      <c r="CA3" s="16"/>
      <c r="CB3" s="16"/>
      <c r="CC3" s="16"/>
      <c r="CD3" s="16"/>
      <c r="CE3" s="16"/>
      <c r="CF3" s="16"/>
      <c r="CG3" s="16"/>
      <c r="CH3" s="16"/>
      <c r="CI3" s="16"/>
      <c r="CJ3" s="16"/>
      <c r="CK3" s="16"/>
      <c r="CL3" s="16"/>
      <c r="CM3" s="16"/>
      <c r="CN3" s="16"/>
      <c r="CO3" s="16"/>
      <c r="CP3" s="16"/>
      <c r="CQ3" s="16"/>
      <c r="CR3" s="16"/>
      <c r="CS3" s="16"/>
      <c r="CT3" s="16"/>
      <c r="CU3" s="16"/>
      <c r="CV3" s="16"/>
      <c r="CW3" s="16"/>
      <c r="CX3" s="16"/>
      <c r="CY3" s="16"/>
      <c r="CZ3" s="16"/>
      <c r="DA3" s="16"/>
      <c r="DB3" s="16"/>
      <c r="DC3" s="16"/>
      <c r="DD3" s="16"/>
      <c r="DE3" s="16"/>
      <c r="DF3" s="16"/>
      <c r="DG3" s="16"/>
      <c r="DH3" s="16"/>
      <c r="DI3" s="16"/>
      <c r="DJ3" s="16"/>
      <c r="DK3" s="16"/>
      <c r="DL3" s="16"/>
      <c r="DM3" s="16"/>
      <c r="DN3" s="16"/>
      <c r="DO3" s="16"/>
      <c r="DP3" s="16"/>
      <c r="DQ3" s="16"/>
      <c r="DR3" s="16"/>
      <c r="DS3" s="16"/>
      <c r="DT3" s="16"/>
      <c r="DU3" s="16"/>
      <c r="DV3" s="16"/>
      <c r="DW3" s="16"/>
      <c r="DX3" s="16"/>
      <c r="DY3" s="16"/>
      <c r="DZ3" s="16"/>
      <c r="EA3" s="16"/>
      <c r="EB3" s="16"/>
      <c r="EC3" s="16"/>
      <c r="ED3" s="16"/>
      <c r="EE3" s="16"/>
      <c r="EF3" s="16"/>
      <c r="EG3" s="16"/>
      <c r="EH3" s="16"/>
      <c r="EI3" s="16"/>
      <c r="EJ3" s="16"/>
      <c r="EK3" s="16"/>
      <c r="EL3" s="16"/>
      <c r="EM3" s="16"/>
      <c r="EN3" s="16"/>
      <c r="EO3" s="16"/>
      <c r="EP3" s="16"/>
      <c r="EQ3" s="16"/>
      <c r="ER3" s="16"/>
      <c r="ES3" s="16"/>
      <c r="ET3" s="16"/>
      <c r="EU3" s="16"/>
      <c r="EV3" s="16"/>
      <c r="EW3" s="16"/>
      <c r="EX3" s="16"/>
      <c r="EY3" s="16"/>
      <c r="EZ3" s="16"/>
      <c r="FA3" s="16"/>
      <c r="FB3" s="16"/>
      <c r="FC3" s="16"/>
      <c r="FD3" s="16"/>
      <c r="FE3" s="16"/>
      <c r="FF3" s="16"/>
      <c r="FG3" s="16"/>
      <c r="FH3" s="16"/>
      <c r="FI3" s="16"/>
      <c r="FJ3" s="16"/>
      <c r="FK3" s="16"/>
      <c r="FL3" s="16"/>
      <c r="FM3" s="16"/>
      <c r="FN3" s="16"/>
      <c r="FO3" s="16"/>
      <c r="FP3" s="16"/>
      <c r="FQ3" s="16"/>
      <c r="FR3" s="16"/>
      <c r="FS3" s="16"/>
      <c r="FT3" s="16"/>
      <c r="FU3" s="16"/>
      <c r="FV3" s="16"/>
      <c r="FW3" s="16"/>
      <c r="FX3" s="16"/>
      <c r="FY3" s="16"/>
      <c r="FZ3" s="16"/>
      <c r="GA3" s="16"/>
      <c r="GB3" s="16"/>
      <c r="GC3" s="16"/>
      <c r="GD3" s="16"/>
      <c r="GE3" s="16"/>
      <c r="GF3" s="16"/>
      <c r="GG3" s="16"/>
      <c r="GH3" s="16"/>
      <c r="GI3" s="16"/>
      <c r="GJ3" s="16"/>
      <c r="GK3" s="16"/>
      <c r="GL3" s="16"/>
      <c r="GM3" s="16"/>
      <c r="GN3" s="16"/>
      <c r="GO3" s="16"/>
      <c r="GP3" s="16"/>
      <c r="GQ3" s="16"/>
      <c r="GR3" s="16"/>
      <c r="GS3" s="16"/>
      <c r="GT3" s="16"/>
      <c r="GU3" s="16"/>
      <c r="GV3" s="16"/>
      <c r="GW3" s="16"/>
      <c r="GX3" s="16"/>
      <c r="GY3" s="16"/>
      <c r="GZ3" s="16"/>
      <c r="HA3" s="16"/>
      <c r="HB3" s="16"/>
      <c r="HC3" s="16"/>
      <c r="HD3" s="16"/>
      <c r="HE3" s="16"/>
      <c r="HF3" s="16"/>
      <c r="HG3" s="16"/>
      <c r="HH3" s="16"/>
      <c r="HI3" s="16"/>
      <c r="HJ3" s="16"/>
      <c r="HK3" s="16"/>
      <c r="HL3" s="16"/>
      <c r="HM3" s="16"/>
      <c r="HN3" s="16"/>
      <c r="HO3" s="16"/>
      <c r="HP3" s="16"/>
      <c r="HQ3" s="16"/>
      <c r="HR3" s="16"/>
      <c r="HS3" s="16"/>
      <c r="HT3" s="16"/>
      <c r="HU3" s="16"/>
      <c r="HV3" s="16"/>
      <c r="HW3" s="16"/>
      <c r="HX3" s="16"/>
      <c r="HY3" s="16"/>
      <c r="HZ3" s="16"/>
      <c r="IA3" s="16"/>
      <c r="IB3" s="16"/>
      <c r="IC3" s="16"/>
      <c r="ID3" s="16"/>
      <c r="IE3" s="16"/>
      <c r="IF3" s="16"/>
      <c r="IG3" s="16"/>
      <c r="IH3" s="16"/>
      <c r="II3" s="16"/>
      <c r="IJ3" s="16"/>
      <c r="IK3" s="16"/>
      <c r="IL3" s="16"/>
      <c r="IM3" s="16"/>
      <c r="IN3" s="16"/>
      <c r="IO3" s="16"/>
      <c r="IP3" s="16"/>
      <c r="IQ3" s="16"/>
      <c r="IR3" s="16"/>
      <c r="IS3" s="16"/>
      <c r="IT3" s="16"/>
      <c r="IU3" s="16"/>
      <c r="IV3" s="16"/>
      <c r="IW3" s="16"/>
      <c r="IX3" s="16"/>
      <c r="IY3" s="16"/>
      <c r="IZ3" s="16"/>
      <c r="JA3" s="16"/>
      <c r="JB3" s="16"/>
      <c r="JC3" s="16"/>
      <c r="JD3" s="16"/>
      <c r="JE3" s="16"/>
      <c r="JF3" s="16"/>
      <c r="JG3" s="16"/>
      <c r="JH3" s="16"/>
      <c r="JI3" s="16"/>
      <c r="JJ3" s="16"/>
      <c r="JK3" s="16"/>
      <c r="JL3" s="16"/>
      <c r="JM3" s="16"/>
      <c r="JN3" s="16"/>
      <c r="JO3" s="16"/>
      <c r="JP3" s="16"/>
      <c r="JQ3" s="16"/>
      <c r="JR3" s="16"/>
      <c r="JS3" s="16"/>
      <c r="JT3" s="16"/>
      <c r="JU3" s="16"/>
      <c r="JV3" s="16"/>
      <c r="JW3" s="16"/>
      <c r="JX3" s="16"/>
      <c r="JY3" s="16"/>
      <c r="JZ3" s="16"/>
      <c r="KA3" s="16"/>
      <c r="KB3" s="16"/>
      <c r="KC3" s="16"/>
      <c r="KD3" s="16"/>
      <c r="KE3" s="16"/>
      <c r="KF3" s="16"/>
      <c r="KG3" s="16"/>
      <c r="KH3" s="16"/>
      <c r="KI3" s="16"/>
      <c r="KJ3" s="16"/>
      <c r="KK3" s="16"/>
      <c r="KL3" s="16"/>
      <c r="KM3" s="16"/>
      <c r="KN3" s="16"/>
      <c r="KO3" s="16"/>
      <c r="KP3" s="16"/>
      <c r="KQ3" s="16"/>
      <c r="KR3" s="16"/>
      <c r="KS3" s="16"/>
      <c r="KT3" s="16"/>
      <c r="KU3" s="16"/>
      <c r="KV3" s="16"/>
      <c r="KW3" s="16"/>
      <c r="KX3" s="16"/>
      <c r="KY3" s="16"/>
      <c r="KZ3" s="16"/>
      <c r="LA3" s="16"/>
      <c r="LB3" s="16"/>
      <c r="LC3" s="16"/>
      <c r="LD3" s="16"/>
      <c r="LE3" s="16"/>
      <c r="LF3" s="16"/>
      <c r="LG3" s="16"/>
      <c r="LH3" s="16"/>
      <c r="LI3" s="16"/>
      <c r="LJ3" s="16"/>
      <c r="LK3" s="16"/>
      <c r="LL3" s="16"/>
      <c r="LM3" s="16"/>
      <c r="LN3" s="16"/>
      <c r="LO3" s="16"/>
      <c r="LP3" s="16"/>
      <c r="LQ3" s="16"/>
      <c r="LR3" s="16"/>
      <c r="LS3" s="16"/>
      <c r="LT3" s="16"/>
      <c r="LU3" s="16"/>
      <c r="LV3" s="16"/>
      <c r="LW3" s="16"/>
      <c r="LX3" s="16"/>
      <c r="LY3" s="16"/>
      <c r="LZ3" s="16"/>
      <c r="MA3" s="16"/>
      <c r="MB3" s="16"/>
      <c r="MC3" s="16"/>
      <c r="MD3" s="16"/>
      <c r="ME3" s="16"/>
      <c r="MF3" s="16"/>
      <c r="MG3" s="16"/>
      <c r="MH3" s="16"/>
      <c r="MI3" s="16"/>
      <c r="MJ3" s="16"/>
      <c r="MK3" s="16"/>
      <c r="ML3" s="16"/>
      <c r="MM3" s="16"/>
      <c r="MN3" s="16"/>
      <c r="MO3" s="16"/>
      <c r="MP3" s="16"/>
      <c r="MQ3" s="16"/>
      <c r="MR3" s="16"/>
      <c r="MS3" s="16"/>
      <c r="MT3" s="16"/>
      <c r="MU3" s="16"/>
      <c r="MV3" s="16"/>
      <c r="MW3" s="16"/>
      <c r="MX3" s="16"/>
      <c r="MY3" s="16"/>
      <c r="MZ3" s="16"/>
      <c r="NA3" s="16"/>
      <c r="NB3" s="16"/>
      <c r="NC3" s="16"/>
      <c r="ND3" s="16"/>
      <c r="NE3" s="16"/>
      <c r="NF3" s="16"/>
      <c r="NG3" s="16"/>
      <c r="NH3" s="16"/>
      <c r="NI3" s="16"/>
      <c r="NJ3" s="16"/>
      <c r="NK3" s="16"/>
      <c r="NL3" s="16"/>
      <c r="NM3" s="16"/>
      <c r="NN3" s="16"/>
      <c r="NO3" s="16"/>
      <c r="NP3" s="16"/>
      <c r="NQ3" s="16"/>
      <c r="NR3" s="16"/>
      <c r="NS3" s="16"/>
      <c r="NT3" s="16"/>
      <c r="NU3" s="16"/>
      <c r="NV3" s="16"/>
      <c r="NW3" s="16"/>
      <c r="NX3" s="16"/>
      <c r="NY3" s="16"/>
      <c r="NZ3" s="16"/>
      <c r="OA3" s="16"/>
      <c r="OB3" s="16"/>
      <c r="OC3" s="16"/>
      <c r="OD3" s="16"/>
      <c r="OE3" s="16"/>
      <c r="OF3" s="16"/>
      <c r="OG3" s="16"/>
      <c r="OH3" s="16"/>
      <c r="OI3" s="16"/>
      <c r="OJ3" s="16"/>
      <c r="OK3" s="16"/>
      <c r="OL3" s="16"/>
      <c r="OM3" s="16"/>
      <c r="ON3" s="16"/>
      <c r="OO3" s="16"/>
      <c r="OP3" s="16"/>
      <c r="OQ3" s="16"/>
      <c r="OR3" s="16"/>
      <c r="OS3" s="16"/>
      <c r="OT3" s="16"/>
      <c r="OU3" s="16"/>
      <c r="OV3" s="16"/>
      <c r="OW3" s="16"/>
      <c r="OX3" s="16"/>
      <c r="OY3" s="16"/>
      <c r="OZ3" s="16"/>
      <c r="PA3" s="16"/>
      <c r="PB3" s="16"/>
      <c r="PC3" s="16"/>
      <c r="PD3" s="16"/>
      <c r="PE3" s="16"/>
      <c r="PF3" s="16"/>
      <c r="PG3" s="16"/>
      <c r="PH3" s="16"/>
      <c r="PI3" s="16"/>
      <c r="PJ3" s="16"/>
      <c r="PK3" s="16"/>
      <c r="PL3" s="16"/>
      <c r="PM3" s="16"/>
      <c r="PN3" s="16"/>
      <c r="PO3" s="16"/>
      <c r="PP3" s="16"/>
      <c r="PQ3" s="16"/>
      <c r="PR3" s="16"/>
      <c r="PS3" s="16"/>
      <c r="PT3" s="16"/>
      <c r="PU3" s="16"/>
      <c r="PV3" s="16"/>
      <c r="PW3" s="16"/>
      <c r="PX3" s="16"/>
      <c r="PY3" s="16"/>
      <c r="PZ3" s="16"/>
      <c r="QA3" s="16"/>
      <c r="QB3" s="16"/>
      <c r="QC3" s="16"/>
      <c r="QD3" s="16"/>
      <c r="QE3" s="16"/>
      <c r="QF3" s="16"/>
      <c r="QG3" s="16"/>
      <c r="QH3" s="16"/>
      <c r="QI3" s="16"/>
      <c r="QJ3" s="16"/>
      <c r="QK3" s="16"/>
      <c r="QL3" s="16"/>
      <c r="QM3" s="16"/>
      <c r="QN3" s="16"/>
      <c r="QO3" s="16"/>
      <c r="QP3" s="16"/>
      <c r="QQ3" s="16"/>
      <c r="QR3" s="16"/>
      <c r="QS3" s="16"/>
      <c r="QT3" s="16"/>
      <c r="QU3" s="16"/>
      <c r="QV3" s="16"/>
      <c r="QW3" s="16"/>
      <c r="QX3" s="16"/>
      <c r="QY3" s="16"/>
      <c r="QZ3" s="16"/>
      <c r="RA3" s="16"/>
      <c r="RB3" s="16"/>
      <c r="RC3" s="16"/>
      <c r="RD3" s="16"/>
      <c r="RE3" s="16"/>
      <c r="RF3" s="16"/>
      <c r="RG3" s="16"/>
      <c r="RH3" s="16"/>
      <c r="RI3" s="16"/>
      <c r="RJ3" s="16"/>
      <c r="RK3" s="16"/>
      <c r="RL3" s="16"/>
      <c r="RM3" s="16"/>
      <c r="RN3" s="16"/>
      <c r="RO3" s="16"/>
      <c r="RP3" s="16"/>
      <c r="RQ3" s="16"/>
      <c r="RR3" s="16"/>
      <c r="RS3" s="16"/>
      <c r="RT3" s="16"/>
      <c r="RU3" s="16"/>
      <c r="RV3" s="16"/>
      <c r="RW3" s="16"/>
      <c r="RX3" s="16"/>
      <c r="RY3" s="16"/>
      <c r="RZ3" s="16"/>
      <c r="SA3" s="16"/>
      <c r="SB3" s="16"/>
      <c r="SC3" s="16"/>
      <c r="SD3" s="16"/>
      <c r="SE3" s="16"/>
      <c r="SF3" s="16"/>
      <c r="SG3" s="16"/>
      <c r="SH3" s="16"/>
      <c r="SI3" s="16"/>
      <c r="SJ3" s="16"/>
      <c r="SK3" s="16"/>
      <c r="SL3" s="16"/>
      <c r="SM3" s="16"/>
      <c r="SN3" s="16"/>
      <c r="SO3" s="16"/>
      <c r="SP3" s="16"/>
      <c r="SQ3" s="16"/>
      <c r="SR3" s="16"/>
      <c r="SS3" s="16"/>
      <c r="ST3" s="16"/>
      <c r="SU3" s="16"/>
      <c r="SV3" s="16"/>
      <c r="SW3" s="16"/>
      <c r="SX3" s="16"/>
      <c r="SY3" s="16"/>
      <c r="SZ3" s="16"/>
      <c r="TA3" s="16"/>
      <c r="TB3" s="16"/>
      <c r="TC3" s="16"/>
      <c r="TD3" s="16"/>
      <c r="TE3" s="16"/>
      <c r="TF3" s="16"/>
      <c r="TG3" s="16"/>
      <c r="TH3" s="16"/>
      <c r="TI3" s="16"/>
      <c r="TJ3" s="16"/>
      <c r="TK3" s="16"/>
      <c r="TL3" s="16"/>
      <c r="TM3" s="16"/>
      <c r="TN3" s="16"/>
      <c r="TO3" s="16"/>
      <c r="TP3" s="16"/>
      <c r="TQ3" s="16"/>
      <c r="TR3" s="16"/>
      <c r="TS3" s="16"/>
      <c r="TT3" s="16"/>
      <c r="TU3" s="16"/>
      <c r="TV3" s="16"/>
      <c r="TW3" s="16"/>
      <c r="TX3" s="16"/>
      <c r="TY3" s="16"/>
      <c r="TZ3" s="16"/>
      <c r="UA3" s="16"/>
      <c r="UB3" s="16"/>
      <c r="UC3" s="16"/>
      <c r="UD3" s="16"/>
      <c r="UE3" s="16"/>
      <c r="UF3" s="16"/>
      <c r="UG3" s="16"/>
      <c r="UH3" s="16"/>
      <c r="UI3" s="16"/>
      <c r="UJ3" s="16"/>
      <c r="UK3" s="16"/>
      <c r="UL3" s="16"/>
      <c r="UM3" s="16"/>
      <c r="UN3" s="16"/>
      <c r="UO3" s="16"/>
      <c r="UP3" s="16"/>
      <c r="UQ3" s="16"/>
      <c r="UR3" s="16"/>
      <c r="US3" s="16"/>
      <c r="UT3" s="16"/>
      <c r="UU3" s="16"/>
      <c r="UV3" s="16"/>
      <c r="UW3" s="16"/>
      <c r="UX3" s="16"/>
      <c r="UY3" s="16"/>
      <c r="UZ3" s="16"/>
      <c r="VA3" s="16"/>
      <c r="VB3" s="16"/>
      <c r="VC3" s="16"/>
      <c r="VD3" s="16"/>
      <c r="VE3" s="16"/>
      <c r="VF3" s="16"/>
      <c r="VG3" s="16"/>
      <c r="VH3" s="16"/>
      <c r="VI3" s="16"/>
      <c r="VJ3" s="16"/>
      <c r="VK3" s="16"/>
      <c r="VL3" s="16"/>
      <c r="VM3" s="16"/>
      <c r="VN3" s="16"/>
      <c r="VO3" s="16"/>
      <c r="VP3" s="16"/>
      <c r="VQ3" s="16"/>
      <c r="VR3" s="16"/>
      <c r="VS3" s="16"/>
      <c r="VT3" s="16"/>
      <c r="VU3" s="16"/>
      <c r="VV3" s="16"/>
      <c r="VW3" s="16"/>
      <c r="VX3" s="16"/>
      <c r="VY3" s="16"/>
      <c r="VZ3" s="16"/>
      <c r="WA3" s="16"/>
      <c r="WB3" s="16"/>
      <c r="WC3" s="16"/>
      <c r="WD3" s="16"/>
      <c r="WE3" s="16"/>
      <c r="WF3" s="16"/>
      <c r="WG3" s="16"/>
      <c r="WH3" s="16"/>
      <c r="WI3" s="16"/>
      <c r="WJ3" s="16"/>
      <c r="WK3" s="16"/>
      <c r="WL3" s="16"/>
      <c r="WM3" s="16"/>
      <c r="WN3" s="16"/>
      <c r="WO3" s="16"/>
      <c r="WP3" s="16"/>
      <c r="WQ3" s="16"/>
      <c r="WR3" s="16"/>
      <c r="WS3" s="16"/>
      <c r="WT3" s="16"/>
      <c r="WU3" s="16"/>
      <c r="WV3" s="16"/>
      <c r="WW3" s="16"/>
      <c r="WX3" s="16"/>
      <c r="WY3" s="16"/>
      <c r="WZ3" s="16"/>
      <c r="XA3" s="16"/>
      <c r="XB3" s="16"/>
      <c r="XC3" s="16"/>
      <c r="XD3" s="16"/>
      <c r="XE3" s="16"/>
      <c r="XF3" s="16"/>
      <c r="XG3" s="16"/>
      <c r="XH3" s="16"/>
      <c r="XI3" s="16"/>
      <c r="XJ3" s="16"/>
      <c r="XK3" s="16"/>
      <c r="XL3" s="16"/>
      <c r="XM3" s="16"/>
      <c r="XN3" s="16"/>
      <c r="XO3" s="16"/>
      <c r="XP3" s="16"/>
      <c r="XQ3" s="16"/>
      <c r="XR3" s="16"/>
      <c r="XS3" s="16"/>
      <c r="XT3" s="16"/>
      <c r="XU3" s="16"/>
      <c r="XV3" s="16"/>
      <c r="XW3" s="16"/>
      <c r="XX3" s="16"/>
      <c r="XY3" s="16"/>
      <c r="XZ3" s="16"/>
      <c r="YA3" s="16"/>
      <c r="YB3" s="16"/>
      <c r="YC3" s="16"/>
      <c r="YD3" s="16"/>
      <c r="YE3" s="16"/>
      <c r="YF3" s="16"/>
      <c r="YG3" s="16"/>
      <c r="YH3" s="16"/>
      <c r="YI3" s="16"/>
      <c r="YJ3" s="16"/>
      <c r="YK3" s="16"/>
      <c r="YL3" s="16"/>
      <c r="YM3" s="16"/>
      <c r="YN3" s="16"/>
      <c r="YO3" s="16"/>
      <c r="YP3" s="16"/>
      <c r="YQ3" s="16"/>
      <c r="YR3" s="16"/>
      <c r="YS3" s="16"/>
      <c r="YT3" s="16"/>
      <c r="YU3" s="16"/>
      <c r="YV3" s="16"/>
      <c r="YW3" s="16"/>
      <c r="YX3" s="16"/>
      <c r="YY3" s="16"/>
      <c r="YZ3" s="16"/>
      <c r="ZA3" s="16"/>
      <c r="ZB3" s="16"/>
      <c r="ZC3" s="16"/>
      <c r="ZD3" s="16"/>
      <c r="ZE3" s="16"/>
      <c r="ZF3" s="16"/>
      <c r="ZG3" s="16"/>
      <c r="ZH3" s="16"/>
      <c r="ZI3" s="16"/>
      <c r="ZJ3" s="16"/>
      <c r="ZK3" s="16"/>
      <c r="ZL3" s="16"/>
      <c r="ZM3" s="16"/>
      <c r="ZN3" s="16"/>
      <c r="ZO3" s="16"/>
      <c r="ZP3" s="16"/>
      <c r="ZQ3" s="16"/>
      <c r="ZR3" s="16"/>
      <c r="ZS3" s="16"/>
      <c r="ZT3" s="16"/>
      <c r="ZU3" s="16"/>
      <c r="ZV3" s="16"/>
      <c r="ZW3" s="16"/>
      <c r="ZX3" s="16"/>
      <c r="ZY3" s="16"/>
      <c r="ZZ3" s="16"/>
      <c r="AAA3" s="16"/>
      <c r="AAB3" s="16"/>
      <c r="AAC3" s="16"/>
      <c r="AAD3" s="16"/>
      <c r="AAE3" s="16"/>
      <c r="AAF3" s="16"/>
      <c r="AAG3" s="16"/>
      <c r="AAH3" s="16"/>
      <c r="AAI3" s="16"/>
      <c r="AAJ3" s="16"/>
      <c r="AAK3" s="16"/>
      <c r="AAL3" s="16"/>
      <c r="AAM3" s="16"/>
      <c r="AAN3" s="16"/>
      <c r="AAO3" s="16"/>
      <c r="AAP3" s="16"/>
      <c r="AAQ3" s="16"/>
      <c r="AAR3" s="16"/>
      <c r="AAS3" s="16"/>
      <c r="AAT3" s="16"/>
      <c r="AAU3" s="16"/>
      <c r="AAV3" s="16"/>
      <c r="AAW3" s="16"/>
      <c r="AAX3" s="16"/>
      <c r="AAY3" s="16"/>
      <c r="AAZ3" s="16"/>
      <c r="ABA3" s="16"/>
      <c r="ABB3" s="16"/>
      <c r="ABC3" s="16"/>
      <c r="ABD3" s="16"/>
      <c r="ABE3" s="16"/>
      <c r="ABF3" s="16"/>
      <c r="ABG3" s="16"/>
      <c r="ABH3" s="16"/>
      <c r="ABI3" s="16"/>
      <c r="ABJ3" s="16"/>
      <c r="ABK3" s="16"/>
      <c r="ABL3" s="16"/>
      <c r="ABM3" s="16"/>
      <c r="ABN3" s="16"/>
      <c r="ABO3" s="16"/>
      <c r="ABP3" s="16"/>
      <c r="ABQ3" s="16"/>
      <c r="ABR3" s="16"/>
      <c r="ABS3" s="16"/>
      <c r="ABT3" s="16"/>
      <c r="ABU3" s="16"/>
      <c r="ABV3" s="16"/>
      <c r="ABW3" s="16"/>
      <c r="ABX3" s="16"/>
      <c r="ABY3" s="16"/>
      <c r="ABZ3" s="16"/>
      <c r="ACA3" s="16"/>
      <c r="ACB3" s="16"/>
      <c r="ACC3" s="16"/>
      <c r="ACD3" s="16"/>
      <c r="ACE3" s="16"/>
      <c r="ACF3" s="16"/>
      <c r="ACG3" s="16"/>
      <c r="ACH3" s="16"/>
      <c r="ACI3" s="16"/>
      <c r="ACJ3" s="16"/>
      <c r="ACK3" s="16"/>
      <c r="ACL3" s="16"/>
      <c r="ACM3" s="16"/>
      <c r="ACN3" s="16"/>
      <c r="ACO3" s="16"/>
      <c r="ACP3" s="16"/>
      <c r="ACQ3" s="16"/>
      <c r="ACR3" s="16"/>
      <c r="ACS3" s="16"/>
      <c r="ACT3" s="16"/>
      <c r="ACU3" s="16"/>
      <c r="ACV3" s="16"/>
      <c r="ACW3" s="16"/>
      <c r="ACX3" s="16"/>
      <c r="ACY3" s="16"/>
      <c r="ACZ3" s="16"/>
      <c r="ADA3" s="16"/>
      <c r="ADB3" s="16"/>
      <c r="ADC3" s="16"/>
      <c r="ADD3" s="16"/>
      <c r="ADE3" s="16"/>
      <c r="ADF3" s="16"/>
      <c r="ADG3" s="16"/>
      <c r="ADH3" s="16"/>
      <c r="ADI3" s="16"/>
      <c r="ADJ3" s="16"/>
      <c r="ADK3" s="16"/>
      <c r="ADL3" s="16"/>
      <c r="ADM3" s="16"/>
      <c r="ADN3" s="16"/>
      <c r="ADO3" s="16"/>
      <c r="ADP3" s="16"/>
      <c r="ADQ3" s="16"/>
      <c r="ADR3" s="16"/>
      <c r="ADS3" s="16"/>
      <c r="ADT3" s="16"/>
      <c r="ADU3" s="16"/>
      <c r="ADV3" s="16"/>
      <c r="ADW3" s="16"/>
      <c r="ADX3" s="16"/>
      <c r="ADY3" s="16"/>
      <c r="ADZ3" s="16"/>
      <c r="AEA3" s="16"/>
      <c r="AEB3" s="16"/>
      <c r="AEC3" s="16"/>
      <c r="AED3" s="16"/>
      <c r="AEE3" s="16"/>
      <c r="AEF3" s="16"/>
      <c r="AEG3" s="16"/>
      <c r="AEH3" s="16"/>
      <c r="AEI3" s="16"/>
      <c r="AEJ3" s="16"/>
      <c r="AEK3" s="16"/>
      <c r="AEL3" s="16"/>
      <c r="AEM3" s="16"/>
      <c r="AEN3" s="16"/>
      <c r="AEO3" s="16"/>
      <c r="AEP3" s="16"/>
      <c r="AEQ3" s="16"/>
      <c r="AER3" s="16"/>
      <c r="AES3" s="16"/>
      <c r="AET3" s="16"/>
      <c r="AEU3" s="16"/>
      <c r="AEV3" s="16"/>
      <c r="AEW3" s="16"/>
      <c r="AEX3" s="16"/>
      <c r="AEY3" s="16"/>
      <c r="AEZ3" s="16"/>
      <c r="AFA3" s="16"/>
      <c r="AFB3" s="16"/>
      <c r="AFC3" s="16"/>
      <c r="AFD3" s="16"/>
      <c r="AFE3" s="16"/>
      <c r="AFF3" s="16"/>
      <c r="AFG3" s="16"/>
      <c r="AFH3" s="16"/>
      <c r="AFI3" s="16"/>
      <c r="AFJ3" s="16"/>
      <c r="AFK3" s="16"/>
      <c r="AFL3" s="16"/>
      <c r="AFM3" s="16"/>
      <c r="AFN3" s="16"/>
      <c r="AFO3" s="16"/>
      <c r="AFP3" s="16"/>
      <c r="AFQ3" s="16"/>
      <c r="AFR3" s="16"/>
      <c r="AFS3" s="16"/>
      <c r="AFT3" s="16"/>
      <c r="AFU3" s="16"/>
      <c r="AFV3" s="16"/>
      <c r="AFW3" s="16"/>
      <c r="AFX3" s="16"/>
      <c r="AFY3" s="16"/>
      <c r="AFZ3" s="16"/>
      <c r="AGA3" s="16"/>
      <c r="AGB3" s="16"/>
      <c r="AGC3" s="16"/>
      <c r="AGD3" s="16"/>
      <c r="AGE3" s="16"/>
      <c r="AGF3" s="16"/>
      <c r="AGG3" s="16"/>
      <c r="AGH3" s="16"/>
      <c r="AGI3" s="16"/>
      <c r="AGJ3" s="16"/>
      <c r="AGK3" s="16"/>
      <c r="AGL3" s="16"/>
      <c r="AGM3" s="16"/>
      <c r="AGN3" s="16"/>
      <c r="AGO3" s="16"/>
      <c r="AGP3" s="16"/>
      <c r="AGQ3" s="16"/>
      <c r="AGR3" s="16"/>
      <c r="AGS3" s="16"/>
      <c r="AGT3" s="16"/>
      <c r="AGU3" s="16"/>
      <c r="AGV3" s="16"/>
      <c r="AGW3" s="16"/>
      <c r="AGX3" s="16"/>
      <c r="AGY3" s="16"/>
      <c r="AGZ3" s="16"/>
      <c r="AHA3" s="16"/>
      <c r="AHB3" s="16"/>
      <c r="AHC3" s="16"/>
      <c r="AHD3" s="16"/>
      <c r="AHE3" s="16"/>
      <c r="AHF3" s="16"/>
      <c r="AHG3" s="16"/>
      <c r="AHH3" s="16"/>
      <c r="AHI3" s="16"/>
      <c r="AHJ3" s="16"/>
      <c r="AHK3" s="16"/>
      <c r="AHL3" s="16"/>
      <c r="AHM3" s="16"/>
      <c r="AHN3" s="16"/>
      <c r="AHO3" s="16"/>
      <c r="AHP3" s="16"/>
      <c r="AHQ3" s="16"/>
      <c r="AHR3" s="16"/>
      <c r="AHS3" s="16"/>
      <c r="AHT3" s="16"/>
      <c r="AHU3" s="16"/>
      <c r="AHV3" s="16"/>
      <c r="AHW3" s="16"/>
      <c r="AHX3" s="16"/>
      <c r="AHY3" s="16"/>
      <c r="AHZ3" s="16"/>
      <c r="AIA3" s="16"/>
      <c r="AIB3" s="16"/>
      <c r="AIC3" s="16"/>
      <c r="AID3" s="16"/>
      <c r="AIE3" s="16"/>
      <c r="AIF3" s="16"/>
      <c r="AIG3" s="16"/>
      <c r="AIH3" s="16"/>
      <c r="AII3" s="16"/>
      <c r="AIJ3" s="16"/>
      <c r="AIK3" s="16"/>
      <c r="AIL3" s="16"/>
      <c r="AIM3" s="16"/>
      <c r="AIN3" s="16"/>
      <c r="AIO3" s="16"/>
      <c r="AIP3" s="16"/>
      <c r="AIQ3" s="16"/>
      <c r="AIR3" s="16"/>
      <c r="AIS3" s="16"/>
      <c r="AIT3" s="16"/>
      <c r="AIU3" s="16"/>
      <c r="AIV3" s="16"/>
      <c r="AIW3" s="16"/>
      <c r="AIX3" s="16"/>
      <c r="AIY3" s="16"/>
      <c r="AIZ3" s="16"/>
      <c r="AJA3" s="16"/>
      <c r="AJB3" s="16"/>
      <c r="AJC3" s="16"/>
      <c r="AJD3" s="16"/>
      <c r="AJE3" s="16"/>
      <c r="AJF3" s="16"/>
      <c r="AJG3" s="16"/>
      <c r="AJH3" s="16"/>
      <c r="AJI3" s="16"/>
      <c r="AJJ3" s="16"/>
      <c r="AJK3" s="16"/>
      <c r="AJL3" s="16"/>
      <c r="AJM3" s="16"/>
      <c r="AJN3" s="16"/>
      <c r="AJO3" s="16"/>
      <c r="AJP3" s="16"/>
      <c r="AJQ3" s="16"/>
      <c r="AJR3" s="16"/>
      <c r="AJS3" s="16"/>
      <c r="AJT3" s="16"/>
      <c r="AJU3" s="16"/>
      <c r="AJV3" s="16"/>
      <c r="AJW3" s="16"/>
      <c r="AJX3" s="16"/>
      <c r="AJY3" s="16"/>
      <c r="AJZ3" s="16"/>
      <c r="AKA3" s="16"/>
      <c r="AKB3" s="16"/>
      <c r="AKC3" s="16"/>
      <c r="AKD3" s="16"/>
      <c r="AKE3" s="16"/>
      <c r="AKF3" s="16"/>
      <c r="AKG3" s="16"/>
      <c r="AKH3" s="16"/>
      <c r="AKI3" s="16"/>
      <c r="AKJ3" s="16"/>
      <c r="AKK3" s="16"/>
      <c r="AKL3" s="16"/>
      <c r="AKM3" s="16"/>
      <c r="AKN3" s="16"/>
      <c r="AKO3" s="16"/>
      <c r="AKP3" s="16"/>
      <c r="AKQ3" s="16"/>
      <c r="AKR3" s="16"/>
      <c r="AKS3" s="16"/>
      <c r="AKT3" s="16"/>
      <c r="AKU3" s="16"/>
      <c r="AKV3" s="16"/>
      <c r="AKW3" s="16"/>
      <c r="AKX3" s="16"/>
      <c r="AKY3" s="16"/>
      <c r="AKZ3" s="16"/>
      <c r="ALA3" s="16"/>
      <c r="ALB3" s="16"/>
      <c r="ALC3" s="16"/>
      <c r="ALD3" s="16"/>
      <c r="ALE3" s="16"/>
      <c r="ALF3" s="16"/>
      <c r="ALG3" s="16"/>
      <c r="ALH3" s="21"/>
      <c r="XEV3" s="17" t="s">
        <v>2024</v>
      </c>
    </row>
    <row r="4" spans="1:996 16376:16376">
      <c r="A4" s="240" t="s">
        <v>989</v>
      </c>
      <c r="B4" s="381" t="s">
        <v>993</v>
      </c>
      <c r="C4" s="381"/>
      <c r="D4" s="381"/>
      <c r="E4" s="381"/>
      <c r="F4" s="381"/>
      <c r="G4" s="381"/>
      <c r="H4" s="137" t="s">
        <v>0</v>
      </c>
      <c r="I4" s="138" t="s">
        <v>992</v>
      </c>
    </row>
    <row r="5" spans="1:996 16376:16376" ht="24.75" customHeight="1">
      <c r="A5" s="139">
        <v>1</v>
      </c>
      <c r="B5" s="380" t="s">
        <v>35266</v>
      </c>
      <c r="C5" s="380"/>
      <c r="D5" s="380"/>
      <c r="E5" s="380"/>
      <c r="F5" s="380"/>
      <c r="G5" s="380"/>
      <c r="H5" s="178" t="s">
        <v>35267</v>
      </c>
      <c r="I5" s="140">
        <f>SUM(I11+I6)</f>
        <v>414.85</v>
      </c>
    </row>
    <row r="6" spans="1:996 16376:16376">
      <c r="A6" s="379" t="s">
        <v>25161</v>
      </c>
      <c r="B6" s="379"/>
      <c r="C6" s="379"/>
      <c r="D6" s="379"/>
      <c r="E6" s="379"/>
      <c r="F6" s="379"/>
      <c r="G6" s="379"/>
      <c r="H6" s="145" t="s">
        <v>983</v>
      </c>
      <c r="I6" s="146">
        <f>SUBTOTAL(9,I8:I9)</f>
        <v>61.269999999999996</v>
      </c>
    </row>
    <row r="7" spans="1:996 16376:16376">
      <c r="A7" s="141" t="s">
        <v>994</v>
      </c>
      <c r="B7" s="141" t="s">
        <v>982</v>
      </c>
      <c r="C7" s="141" t="s">
        <v>25</v>
      </c>
      <c r="D7" s="141" t="s">
        <v>993</v>
      </c>
      <c r="E7" s="141" t="s">
        <v>26</v>
      </c>
      <c r="F7" s="142" t="s">
        <v>2178</v>
      </c>
      <c r="G7" s="142" t="s">
        <v>25162</v>
      </c>
      <c r="H7" s="143" t="s">
        <v>2179</v>
      </c>
      <c r="I7" s="143" t="s">
        <v>983</v>
      </c>
    </row>
    <row r="8" spans="1:996 16376:16376">
      <c r="A8" s="179" t="s">
        <v>23619</v>
      </c>
      <c r="B8" s="179" t="s">
        <v>29</v>
      </c>
      <c r="C8" s="179">
        <v>10139</v>
      </c>
      <c r="D8" s="129" t="str">
        <f>PROPER(IFERROR(
IF(C8="","",
IF(CONCATENATE($A8,$B8)="IIOPES",INDEX(IIOPES!$B:$B,MATCH($C8,IIOPES!$A:$A,0)),
IF(CONCATENATE($A8,$B8)="CIOPES",INDEX(CDER!$B:$B,MATCH($C8,CDER!$A:$A,0)),
IF(CONCATENATE($A8,$B8)="ISINAPI",INDEX(ISINAPI!$B:$B,MATCH($C8,ISINAPI!$A:$A,0)),
IF(CONCATENATE($A8,$B8)="CSINAPI",INDEX(CSINAPI!$B:$B,MATCH($C8,CSINAPI!$A:$A,0)),
IF(CONCATENATE($A8,$B8)="CCESAN",INDEX(CCESAN!$B:$B,MATCH($C8,CCESAN!$A:$A,0)),
IF(CONCATENATE($A8,$B8)="CSCORIO",INDEX(CSCORIO!$B:$B,MATCH($C8,CSCORIO!$A:$A,0)),
IF(CONCATENATE($A8,$B8)="MERC",INDEX(MERCADO!$B:$B,MATCH($C8,MERCADO!$A:$A,0)),
IF(CONCATENATE($A8,$B8)="CCOMP",INDEX(COMPOSICAO!$B:$B,MATCH($C8,COMPOSICAO!$A:$A,0)),""
))))))))),"*Verificar código*"))</f>
        <v>Pedreiro - (Oficial - Sinduscon)</v>
      </c>
      <c r="E8" s="130" t="str">
        <f>LOWER(IFERROR(
IF(CONCATENATE($A8,$B8)="IIOPES",INDEX(IIOPES!$C:$C,MATCH($C8,IIOPES!$A:$A,0)),
IF(CONCATENATE($A8,$B8)="CIOPES",INDEX(CDER!$C:$C,MATCH($C8,CDER!$A:$A,0)),
IF(CONCATENATE($A8,$B8)="ISINAPI",INDEX(ISINAPI!$C:$C,MATCH($C8,ISINAPI!$A:$A,0)),
IF(CONCATENATE($A8,$B8)="CSINAPI",INDEX(CSINAPI!$C:$C,MATCH($C8,CSINAPI!$A:$A,0)),
IF(CONCATENATE($A8,$B8)="CCESAN",INDEX(CCESAN!$C:$C,MATCH($C8,CCESAN!$A:$A,0)),
IF(CONCATENATE($A8,$B8)="CSCORIO",INDEX(CSCORIO!$C:$C,MATCH($C8,CSCORIO!$A:$A,0)),
IF(CONCATENATE($A8,$B8)="MERC",INDEX(MERCADO!$D:$D,MATCH($C8,MERCADO!$A:$A,0)),
IF(CONCATENATE($A8,$B8)="CCOMP",INDEX(COMPOSICAO!$H:$H,MATCH($C8,COMPOSICAO!$A:$A,0)),""
)))))))),""))</f>
        <v>h</v>
      </c>
      <c r="F8" s="180">
        <v>1</v>
      </c>
      <c r="G8" s="180"/>
      <c r="H8" s="147">
        <v>19.12</v>
      </c>
      <c r="I8" s="144">
        <f>IFERROR(ROUND(H8*F8*(1+G8),2),"")</f>
        <v>19.12</v>
      </c>
    </row>
    <row r="9" spans="1:996 16376:16376">
      <c r="A9" s="179" t="s">
        <v>23619</v>
      </c>
      <c r="B9" s="179" t="s">
        <v>29</v>
      </c>
      <c r="C9" s="179">
        <v>10146</v>
      </c>
      <c r="D9" s="129" t="str">
        <f>PROPER(IFERROR(
IF(C9="","",
IF(CONCATENATE($A9,$B9)="IIOPES",INDEX(IIOPES!$B:$B,MATCH($C9,IIOPES!$A:$A,0)),
IF(CONCATENATE($A9,$B9)="CIOPES",INDEX(CDER!$B:$B,MATCH($C9,CDER!$A:$A,0)),
IF(CONCATENATE($A9,$B9)="ISINAPI",INDEX(ISINAPI!$B:$B,MATCH($C9,ISINAPI!$A:$A,0)),
IF(CONCATENATE($A9,$B9)="CSINAPI",INDEX(CSINAPI!$B:$B,MATCH($C9,CSINAPI!$A:$A,0)),
IF(CONCATENATE($A9,$B9)="CCESAN",INDEX(CCESAN!$B:$B,MATCH($C9,CCESAN!$A:$A,0)),
IF(CONCATENATE($A9,$B9)="CSCORIO",INDEX(CSCORIO!$B:$B,MATCH($C9,CSCORIO!$A:$A,0)),
IF(CONCATENATE($A9,$B9)="MERC",INDEX(MERCADO!$B:$B,MATCH($C9,MERCADO!$A:$A,0)),
IF(CONCATENATE($A9,$B9)="CCOMP",INDEX(COMPOSICAO!$B:$B,MATCH($C9,COMPOSICAO!$A:$A,0)),""
))))))))),"*Verificar código*"))</f>
        <v>Servente (Auxiliar De Obras - Sinduscon)</v>
      </c>
      <c r="E9" s="130" t="str">
        <f>LOWER(IFERROR(
IF(CONCATENATE($A9,$B9)="IIOPES",INDEX(IIOPES!$C:$C,MATCH($C9,IIOPES!$A:$A,0)),
IF(CONCATENATE($A9,$B9)="CIOPES",INDEX(CDER!$C:$C,MATCH($C9,CDER!$A:$A,0)),
IF(CONCATENATE($A9,$B9)="ISINAPI",INDEX(ISINAPI!$C:$C,MATCH($C9,ISINAPI!$A:$A,0)),
IF(CONCATENATE($A9,$B9)="CSINAPI",INDEX(CSINAPI!$C:$C,MATCH($C9,CSINAPI!$A:$A,0)),
IF(CONCATENATE($A9,$B9)="CCESAN",INDEX(CCESAN!$C:$C,MATCH($C9,CCESAN!$A:$A,0)),
IF(CONCATENATE($A9,$B9)="CSCORIO",INDEX(CSCORIO!$C:$C,MATCH($C9,CSCORIO!$A:$A,0)),
IF(CONCATENATE($A9,$B9)="MERC",INDEX(MERCADO!$D:$D,MATCH($C9,MERCADO!$A:$A,0)),
IF(CONCATENATE($A9,$B9)="CCOMP",INDEX(COMPOSICAO!$H:$H,MATCH($C9,COMPOSICAO!$A:$A,0)),""
)))))))),""))</f>
        <v>h</v>
      </c>
      <c r="F9" s="180">
        <v>3</v>
      </c>
      <c r="G9" s="180"/>
      <c r="H9" s="147">
        <v>14.05</v>
      </c>
      <c r="I9" s="144">
        <f>IFERROR(ROUND(H9*F9*(1+G9),2),"")</f>
        <v>42.15</v>
      </c>
    </row>
    <row r="10" spans="1:996 16376:16376">
      <c r="A10" s="27"/>
      <c r="H10" s="26"/>
      <c r="I10" s="26"/>
    </row>
    <row r="11" spans="1:996 16376:16376">
      <c r="A11" s="379" t="s">
        <v>25163</v>
      </c>
      <c r="B11" s="379"/>
      <c r="C11" s="379"/>
      <c r="D11" s="379"/>
      <c r="E11" s="379"/>
      <c r="F11" s="379"/>
      <c r="G11" s="379"/>
      <c r="H11" s="145" t="s">
        <v>983</v>
      </c>
      <c r="I11" s="146">
        <f>SUM(I13:I15)</f>
        <v>353.58000000000004</v>
      </c>
    </row>
    <row r="12" spans="1:996 16376:16376">
      <c r="A12" s="141" t="s">
        <v>994</v>
      </c>
      <c r="B12" s="141" t="s">
        <v>982</v>
      </c>
      <c r="C12" s="141" t="s">
        <v>25</v>
      </c>
      <c r="D12" s="141" t="s">
        <v>993</v>
      </c>
      <c r="E12" s="141" t="s">
        <v>26</v>
      </c>
      <c r="F12" s="142" t="s">
        <v>2178</v>
      </c>
      <c r="G12" s="142" t="s">
        <v>25162</v>
      </c>
      <c r="H12" s="143" t="s">
        <v>2179</v>
      </c>
      <c r="I12" s="143" t="s">
        <v>983</v>
      </c>
    </row>
    <row r="13" spans="1:996 16376:16376">
      <c r="A13" s="179" t="s">
        <v>23619</v>
      </c>
      <c r="B13" s="179" t="s">
        <v>29</v>
      </c>
      <c r="C13" s="179">
        <v>20521</v>
      </c>
      <c r="D13" s="129" t="str">
        <f>PROPER(IFERROR(
IF(C13="","",
IF(CONCATENATE($A13,$B13)="IIOPES",INDEX(IIOPES!$B:$B,MATCH($C13,IIOPES!$A:$A,0)),
IF(CONCATENATE($A13,$B13)="CIOPES",INDEX(CDER!$B:$B,MATCH($C13,CDER!$A:$A,0)),
IF(CONCATENATE($A13,$B13)="ISINAPI",INDEX(ISINAPI!$B:$B,MATCH($C13,ISINAPI!$A:$A,0)),
IF(CONCATENATE($A13,$B13)="CSINAPI",INDEX(CSINAPI!$B:$B,MATCH($C13,CSINAPI!$A:$A,0)),
IF(CONCATENATE($A13,$B13)="CCESAN",INDEX(CCESAN!$B:$B,MATCH($C13,CCESAN!$A:$A,0)),
IF(CONCATENATE($A13,$B13)="CSCORIO",INDEX(CSCORIO!$B:$B,MATCH($C13,CSCORIO!$A:$A,0)),
IF(CONCATENATE($A13,$B13)="MERC",INDEX(MERCADO!$B:$B,MATCH($C13,MERCADO!$A:$A,0)),
IF(CONCATENATE($A13,$B13)="CCOMP",INDEX(COMPOSICAO!$B:$B,MATCH($C13,COMPOSICAO!$A:$A,0)),""
))))))))),"*Verificar código*"))</f>
        <v>Pedra De Mao (Rachao)</v>
      </c>
      <c r="E13" s="130" t="str">
        <f>LOWER(IFERROR(
IF(CONCATENATE($A13,$B13)="IIOPES",INDEX(IIOPES!$C:$C,MATCH($C13,IIOPES!$A:$A,0)),
IF(CONCATENATE($A13,$B13)="CIOPES",INDEX(CDER!$C:$C,MATCH($C13,CDER!$A:$A,0)),
IF(CONCATENATE($A13,$B13)="ISINAPI",INDEX(ISINAPI!$C:$C,MATCH($C13,ISINAPI!$A:$A,0)),
IF(CONCATENATE($A13,$B13)="CSINAPI",INDEX(CSINAPI!$C:$C,MATCH($C13,CSINAPI!$A:$A,0)),
IF(CONCATENATE($A13,$B13)="CCESAN",INDEX(CCESAN!$C:$C,MATCH($C13,CCESAN!$A:$A,0)),
IF(CONCATENATE($A13,$B13)="CSCORIO",INDEX(CSCORIO!$C:$C,MATCH($C13,CSCORIO!$A:$A,0)),
IF(CONCATENATE($A13,$B13)="MERC",INDEX(MERCADO!$D:$D,MATCH($C13,MERCADO!$A:$A,0)),
IF(CONCATENATE($A13,$B13)="CCOMP",INDEX(COMPOSICAO!$H:$H,MATCH($C13,COMPOSICAO!$A:$A,0)),""
)))))))),""))</f>
        <v>m3</v>
      </c>
      <c r="F13" s="180">
        <v>0.4</v>
      </c>
      <c r="G13" s="180"/>
      <c r="H13" s="147">
        <f>(IFERROR(
IF(CONCATENATE($A13,$B13)="IIOPES",INDEX(IIOPES!$D:$D,MATCH($C13,IIOPES!$A:$A,0)),
IF(CONCATENATE($A13,$B13)="CIOPES",INDEX(CDER!$D:$D,MATCH($C13,CDER!$A:$A,0)),
IF(CONCATENATE($A13,$B13)="ISINAPI",INDEX(ISINAPI!$E:$E,MATCH($C13,ISINAPI!$A:$A,0)),
IF(CONCATENATE($A13,$B13)="CSINAPI",INDEX(CSINAPI!$D:$D,MATCH($C13,CSINAPI!$A:$A,0)),
IF(CONCATENATE($A13,$B13)="CCESAN",INDEX(CCESAN!$D:$D,MATCH($C13,CCESAN!$A:$A,0)),
IF(CONCATENATE($A13,$B13)="CSCORIO",INDEX(CSCORIO!$D:$D,MATCH($C13,CSCORIO!$A:$A,0)),
IF(CONCATENATE($A13,$B13)="MERC",INDEX(MERCADO!$E:$E,MATCH($C13,MERCADO!$A:$A,0)),
IF(CONCATENATE($A13,$B13)="CCOMP",INDEX(COMPOSICAO!$I:$I,MATCH($C13,COMPOSICAO!$A:$A,0)),""
)))))))),""))</f>
        <v>88.07</v>
      </c>
      <c r="I13" s="144">
        <f>IFERROR(ROUND(H13*F13*(1+G13),2),"")</f>
        <v>35.229999999999997</v>
      </c>
    </row>
    <row r="14" spans="1:996 16376:16376">
      <c r="A14" s="179" t="s">
        <v>23619</v>
      </c>
      <c r="B14" s="179" t="s">
        <v>29</v>
      </c>
      <c r="C14" s="179">
        <v>20416</v>
      </c>
      <c r="D14" s="129" t="str">
        <f>PROPER(IFERROR(
IF(C14="","",
IF(CONCATENATE($A14,$B14)="IIOPES",INDEX(IIOPES!$B:$B,MATCH($C14,IIOPES!$A:$A,0)),
IF(CONCATENATE($A14,$B14)="CIOPES",INDEX(CDER!$B:$B,MATCH($C14,CDER!$A:$A,0)),
IF(CONCATENATE($A14,$B14)="ISINAPI",INDEX(ISINAPI!$B:$B,MATCH($C14,ISINAPI!$A:$A,0)),
IF(CONCATENATE($A14,$B14)="CSINAPI",INDEX(CSINAPI!$B:$B,MATCH($C14,CSINAPI!$A:$A,0)),
IF(CONCATENATE($A14,$B14)="CCESAN",INDEX(CCESAN!$B:$B,MATCH($C14,CCESAN!$A:$A,0)),
IF(CONCATENATE($A14,$B14)="CSCORIO",INDEX(CSCORIO!$B:$B,MATCH($C14,CSCORIO!$A:$A,0)),
IF(CONCATENATE($A14,$B14)="MERC",INDEX(MERCADO!$B:$B,MATCH($C14,MERCADO!$A:$A,0)),
IF(CONCATENATE($A14,$B14)="CCOMP",INDEX(COMPOSICAO!$B:$B,MATCH($C14,COMPOSICAO!$A:$A,0)),""
))))))))),"*Verificar código*"))</f>
        <v>Concreto Usinado Fck 30 Mpa</v>
      </c>
      <c r="E14" s="130" t="str">
        <f>LOWER(IFERROR(
IF(CONCATENATE($A14,$B14)="IIOPES",INDEX(IIOPES!$C:$C,MATCH($C14,IIOPES!$A:$A,0)),
IF(CONCATENATE($A14,$B14)="CIOPES",INDEX(CDER!$C:$C,MATCH($C14,CDER!$A:$A,0)),
IF(CONCATENATE($A14,$B14)="ISINAPI",INDEX(ISINAPI!$C:$C,MATCH($C14,ISINAPI!$A:$A,0)),
IF(CONCATENATE($A14,$B14)="CSINAPI",INDEX(CSINAPI!$C:$C,MATCH($C14,CSINAPI!$A:$A,0)),
IF(CONCATENATE($A14,$B14)="CCESAN",INDEX(CCESAN!$C:$C,MATCH($C14,CCESAN!$A:$A,0)),
IF(CONCATENATE($A14,$B14)="CSCORIO",INDEX(CSCORIO!$C:$C,MATCH($C14,CSCORIO!$A:$A,0)),
IF(CONCATENATE($A14,$B14)="MERC",INDEX(MERCADO!$D:$D,MATCH($C14,MERCADO!$A:$A,0)),
IF(CONCATENATE($A14,$B14)="CCOMP",INDEX(COMPOSICAO!$H:$H,MATCH($C14,COMPOSICAO!$A:$A,0)),""
)))))))),""))</f>
        <v>m3</v>
      </c>
      <c r="F14" s="180">
        <v>0.77</v>
      </c>
      <c r="G14" s="180"/>
      <c r="H14" s="147">
        <f>(IFERROR(
IF(CONCATENATE($A14,$B14)="IIOPES",INDEX(IIOPES!$D:$D,MATCH($C14,IIOPES!$A:$A,0)),
IF(CONCATENATE($A14,$B14)="CIOPES",INDEX(CDER!$D:$D,MATCH($C14,CDER!$A:$A,0)),
IF(CONCATENATE($A14,$B14)="ISINAPI",INDEX(ISINAPI!$E:$E,MATCH($C14,ISINAPI!$A:$A,0)),
IF(CONCATENATE($A14,$B14)="CSINAPI",INDEX(CSINAPI!$D:$D,MATCH($C14,CSINAPI!$A:$A,0)),
IF(CONCATENATE($A14,$B14)="CCESAN",INDEX(CCESAN!$D:$D,MATCH($C14,CCESAN!$A:$A,0)),
IF(CONCATENATE($A14,$B14)="CSCORIO",INDEX(CSCORIO!$D:$D,MATCH($C14,CSCORIO!$A:$A,0)),
IF(CONCATENATE($A14,$B14)="MERC",INDEX(MERCADO!$E:$E,MATCH($C14,MERCADO!$A:$A,0)),
IF(CONCATENATE($A14,$B14)="CCOMP",INDEX(COMPOSICAO!$I:$I,MATCH($C14,COMPOSICAO!$A:$A,0)),""
)))))))),""))</f>
        <v>370.26</v>
      </c>
      <c r="I14" s="144">
        <f>IFERROR(ROUND(H14*F14*(1+G14),2),"")</f>
        <v>285.10000000000002</v>
      </c>
    </row>
    <row r="15" spans="1:996 16376:16376">
      <c r="A15" s="179" t="s">
        <v>23619</v>
      </c>
      <c r="B15" s="179" t="s">
        <v>29</v>
      </c>
      <c r="C15" s="179">
        <v>28001</v>
      </c>
      <c r="D15" s="129" t="str">
        <f>PROPER(IFERROR(
IF(C15="","",
IF(CONCATENATE($A15,$B15)="IIOPES",INDEX(IIOPES!$B:$B,MATCH($C15,IIOPES!$A:$A,0)),
IF(CONCATENATE($A15,$B15)="CIOPES",INDEX(CDER!$B:$B,MATCH($C15,CDER!$A:$A,0)),
IF(CONCATENATE($A15,$B15)="ISINAPI",INDEX(ISINAPI!$B:$B,MATCH($C15,ISINAPI!$A:$A,0)),
IF(CONCATENATE($A15,$B15)="CSINAPI",INDEX(CSINAPI!$B:$B,MATCH($C15,CSINAPI!$A:$A,0)),
IF(CONCATENATE($A15,$B15)="CCESAN",INDEX(CCESAN!$B:$B,MATCH($C15,CCESAN!$A:$A,0)),
IF(CONCATENATE($A15,$B15)="CSCORIO",INDEX(CSCORIO!$B:$B,MATCH($C15,CSCORIO!$A:$A,0)),
IF(CONCATENATE($A15,$B15)="MERC",INDEX(MERCADO!$B:$B,MATCH($C15,MERCADO!$A:$A,0)),
IF(CONCATENATE($A15,$B15)="CCOMP",INDEX(COMPOSICAO!$B:$B,MATCH($C15,COMPOSICAO!$A:$A,0)),""
))))))))),"*Verificar código*"))</f>
        <v>Bombeamento De Concreto</v>
      </c>
      <c r="E15" s="130" t="str">
        <f>LOWER(IFERROR(
IF(CONCATENATE($A15,$B15)="IIOPES",INDEX(IIOPES!$C:$C,MATCH($C15,IIOPES!$A:$A,0)),
IF(CONCATENATE($A15,$B15)="CIOPES",INDEX(CDER!$C:$C,MATCH($C15,CDER!$A:$A,0)),
IF(CONCATENATE($A15,$B15)="ISINAPI",INDEX(ISINAPI!$C:$C,MATCH($C15,ISINAPI!$A:$A,0)),
IF(CONCATENATE($A15,$B15)="CSINAPI",INDEX(CSINAPI!$C:$C,MATCH($C15,CSINAPI!$A:$A,0)),
IF(CONCATENATE($A15,$B15)="CCESAN",INDEX(CCESAN!$C:$C,MATCH($C15,CCESAN!$A:$A,0)),
IF(CONCATENATE($A15,$B15)="CSCORIO",INDEX(CSCORIO!$C:$C,MATCH($C15,CSCORIO!$A:$A,0)),
IF(CONCATENATE($A15,$B15)="MERC",INDEX(MERCADO!$D:$D,MATCH($C15,MERCADO!$A:$A,0)),
IF(CONCATENATE($A15,$B15)="CCOMP",INDEX(COMPOSICAO!$H:$H,MATCH($C15,COMPOSICAO!$A:$A,0)),""
)))))))),""))</f>
        <v>m3</v>
      </c>
      <c r="F15" s="180">
        <v>1.05</v>
      </c>
      <c r="G15" s="180"/>
      <c r="H15" s="147">
        <f>(IFERROR(
IF(CONCATENATE($A15,$B15)="IIOPES",INDEX(IIOPES!$D:$D,MATCH($C15,IIOPES!$A:$A,0)),
IF(CONCATENATE($A15,$B15)="CIOPES",INDEX(CDER!$D:$D,MATCH($C15,CDER!$A:$A,0)),
IF(CONCATENATE($A15,$B15)="ISINAPI",INDEX(ISINAPI!$E:$E,MATCH($C15,ISINAPI!$A:$A,0)),
IF(CONCATENATE($A15,$B15)="CSINAPI",INDEX(CSINAPI!$D:$D,MATCH($C15,CSINAPI!$A:$A,0)),
IF(CONCATENATE($A15,$B15)="CCESAN",INDEX(CCESAN!$D:$D,MATCH($C15,CCESAN!$A:$A,0)),
IF(CONCATENATE($A15,$B15)="CSCORIO",INDEX(CSCORIO!$D:$D,MATCH($C15,CSCORIO!$A:$A,0)),
IF(CONCATENATE($A15,$B15)="MERC",INDEX(MERCADO!$E:$E,MATCH($C15,MERCADO!$A:$A,0)),
IF(CONCATENATE($A15,$B15)="CCOMP",INDEX(COMPOSICAO!$I:$I,MATCH($C15,COMPOSICAO!$A:$A,0)),""
)))))))),""))</f>
        <v>31.67</v>
      </c>
      <c r="I15" s="144">
        <f>IFERROR(ROUND(H15*F15*(1+G15),2),"")</f>
        <v>33.25</v>
      </c>
    </row>
    <row r="16" spans="1:996 16376:16376" ht="22.5" customHeight="1">
      <c r="A16" s="241"/>
      <c r="B16" s="241"/>
      <c r="C16" s="241"/>
      <c r="D16" s="129"/>
      <c r="E16" s="130"/>
      <c r="F16" s="242"/>
      <c r="G16" s="242"/>
      <c r="H16" s="147"/>
      <c r="I16" s="144"/>
    </row>
    <row r="17" spans="1:9">
      <c r="A17" s="240" t="s">
        <v>989</v>
      </c>
      <c r="B17" s="381" t="s">
        <v>993</v>
      </c>
      <c r="C17" s="381"/>
      <c r="D17" s="381"/>
      <c r="E17" s="381"/>
      <c r="F17" s="381"/>
      <c r="G17" s="381"/>
      <c r="H17" s="137" t="s">
        <v>0</v>
      </c>
      <c r="I17" s="138" t="s">
        <v>992</v>
      </c>
    </row>
    <row r="18" spans="1:9" ht="46.5" customHeight="1">
      <c r="A18" s="139">
        <v>3</v>
      </c>
      <c r="B18" s="380" t="s">
        <v>26328</v>
      </c>
      <c r="C18" s="380"/>
      <c r="D18" s="380"/>
      <c r="E18" s="380"/>
      <c r="F18" s="380"/>
      <c r="G18" s="380"/>
      <c r="H18" s="178" t="s">
        <v>26079</v>
      </c>
      <c r="I18" s="140">
        <f>SUM(I24+I19)</f>
        <v>64.400000000000006</v>
      </c>
    </row>
    <row r="19" spans="1:9">
      <c r="A19" s="379" t="s">
        <v>25161</v>
      </c>
      <c r="B19" s="379"/>
      <c r="C19" s="379"/>
      <c r="D19" s="379"/>
      <c r="E19" s="379"/>
      <c r="F19" s="379"/>
      <c r="G19" s="379"/>
      <c r="H19" s="145" t="s">
        <v>983</v>
      </c>
      <c r="I19" s="146">
        <f>SUBTOTAL(9,I21:I22)</f>
        <v>27.08</v>
      </c>
    </row>
    <row r="20" spans="1:9">
      <c r="A20" s="141" t="s">
        <v>994</v>
      </c>
      <c r="B20" s="141" t="s">
        <v>982</v>
      </c>
      <c r="C20" s="141" t="s">
        <v>25</v>
      </c>
      <c r="D20" s="141" t="s">
        <v>993</v>
      </c>
      <c r="E20" s="141" t="s">
        <v>26</v>
      </c>
      <c r="F20" s="142" t="s">
        <v>2178</v>
      </c>
      <c r="G20" s="142" t="s">
        <v>25162</v>
      </c>
      <c r="H20" s="143" t="s">
        <v>2179</v>
      </c>
      <c r="I20" s="143" t="s">
        <v>983</v>
      </c>
    </row>
    <row r="21" spans="1:9" ht="22.5">
      <c r="A21" s="179" t="s">
        <v>25164</v>
      </c>
      <c r="B21" s="179" t="s">
        <v>988</v>
      </c>
      <c r="C21" s="179">
        <v>88256</v>
      </c>
      <c r="D21" s="129" t="str">
        <f>PROPER(IFERROR(
IF(C21="","",
IF(CONCATENATE($A21,$B21)="IIOPES",INDEX(IIOPES!$B:$B,MATCH($C21,IIOPES!$A:$A,0)),
IF(CONCATENATE($A21,$B21)="CIOPES",INDEX(CDER!$B:$B,MATCH($C21,CDER!$A:$A,0)),
IF(CONCATENATE($A21,$B21)="ISINAPI",INDEX(ISINAPI!$B:$B,MATCH($C21,ISINAPI!$A:$A,0)),
IF(CONCATENATE($A21,$B21)="CSINAPI",INDEX(CSINAPI!$B:$B,MATCH($C21,CSINAPI!$A:$A,0)),
IF(CONCATENATE($A21,$B21)="CCESAN",INDEX(CCESAN!$B:$B,MATCH($C21,CCESAN!$A:$A,0)),
IF(CONCATENATE($A21,$B21)="CSCORIO",INDEX(CSCORIO!$B:$B,MATCH($C21,CSCORIO!$A:$A,0)),
IF(CONCATENATE($A21,$B21)="MERC",INDEX(MERCADO!$B:$B,MATCH($C21,MERCADO!$A:$A,0)),
IF(CONCATENATE($A21,$B21)="CCOMP",INDEX(COMPOSICAO!$B:$B,MATCH($C21,COMPOSICAO!$A:$A,0)),""
))))))))),"*Verificar código*"))</f>
        <v>Azulejista Ou Ladrilhista Com Encargos Complementares</v>
      </c>
      <c r="E21" s="130" t="str">
        <f>LOWER(IFERROR(
IF(CONCATENATE($A21,$B21)="IIOPES",INDEX(IIOPES!$C:$C,MATCH($C21,IIOPES!$A:$A,0)),
IF(CONCATENATE($A21,$B21)="CIOPES",INDEX(CDER!$C:$C,MATCH($C21,CDER!$A:$A,0)),
IF(CONCATENATE($A21,$B21)="ISINAPI",INDEX(ISINAPI!$C:$C,MATCH($C21,ISINAPI!$A:$A,0)),
IF(CONCATENATE($A21,$B21)="CSINAPI",INDEX(CSINAPI!$C:$C,MATCH($C21,CSINAPI!$A:$A,0)),
IF(CONCATENATE($A21,$B21)="CCESAN",INDEX(CCESAN!$C:$C,MATCH($C21,CCESAN!$A:$A,0)),
IF(CONCATENATE($A21,$B21)="CSCORIO",INDEX(CSCORIO!$C:$C,MATCH($C21,CSCORIO!$A:$A,0)),
IF(CONCATENATE($A21,$B21)="MERC",INDEX(MERCADO!$D:$D,MATCH($C21,MERCADO!$A:$A,0)),
IF(CONCATENATE($A21,$B21)="CCOMP",INDEX(COMPOSICAO!$H:$H,MATCH($C21,COMPOSICAO!$A:$A,0)),""
)))))))),""))</f>
        <v>h</v>
      </c>
      <c r="F21" s="180">
        <v>0.82</v>
      </c>
      <c r="G21" s="180"/>
      <c r="H21" s="147" t="str">
        <f>(IFERROR(
IF(CONCATENATE($A21,$B21)="IIOPES",INDEX(IIOPES!$D:$D,MATCH($C21,IIOPES!$A:$A,0)),
IF(CONCATENATE($A21,$B21)="CIOPES",INDEX(CDER!$D:$D,MATCH($C21,CDER!$A:$A,0)),
IF(CONCATENATE($A21,$B21)="ISINAPI",INDEX(ISINAPI!$E:$E,MATCH($C21,ISINAPI!$A:$A,0)),
IF(CONCATENATE($A21,$B21)="CSINAPI",INDEX(CSINAPI!$D:$D,MATCH($C21,CSINAPI!$A:$A,0)),
IF(CONCATENATE($A21,$B21)="CCESAN",INDEX(CCESAN!$D:$D,MATCH($C21,CCESAN!$A:$A,0)),
IF(CONCATENATE($A21,$B21)="CSCORIO",INDEX(CSCORIO!$D:$D,MATCH($C21,CSCORIO!$A:$A,0)),
IF(CONCATENATE($A21,$B21)="MERC",INDEX(MERCADO!$E:$E,MATCH($C21,MERCADO!$A:$A,0)),
IF(CONCATENATE($A21,$B21)="CCOMP",INDEX(COMPOSICAO!$I:$I,MATCH($C21,COMPOSICAO!$A:$A,0)),""
)))))))),""))</f>
        <v>24,18</v>
      </c>
      <c r="I21" s="144">
        <f>IFERROR(ROUND(H21*F21*(1+G21),2),"")</f>
        <v>19.829999999999998</v>
      </c>
    </row>
    <row r="22" spans="1:9">
      <c r="A22" s="179" t="s">
        <v>25164</v>
      </c>
      <c r="B22" s="179" t="s">
        <v>988</v>
      </c>
      <c r="C22" s="179">
        <v>88316</v>
      </c>
      <c r="D22" s="129" t="str">
        <f>PROPER(IFERROR(
IF(C22="","",
IF(CONCATENATE($A22,$B22)="IIOPES",INDEX(IIOPES!$B:$B,MATCH($C22,IIOPES!$A:$A,0)),
IF(CONCATENATE($A22,$B22)="CIOPES",INDEX(CDER!$B:$B,MATCH($C22,CDER!$A:$A,0)),
IF(CONCATENATE($A22,$B22)="ISINAPI",INDEX(ISINAPI!$B:$B,MATCH($C22,ISINAPI!$A:$A,0)),
IF(CONCATENATE($A22,$B22)="CSINAPI",INDEX(CSINAPI!$B:$B,MATCH($C22,CSINAPI!$A:$A,0)),
IF(CONCATENATE($A22,$B22)="CCESAN",INDEX(CCESAN!$B:$B,MATCH($C22,CCESAN!$A:$A,0)),
IF(CONCATENATE($A22,$B22)="CSCORIO",INDEX(CSCORIO!$B:$B,MATCH($C22,CSCORIO!$A:$A,0)),
IF(CONCATENATE($A22,$B22)="MERC",INDEX(MERCADO!$B:$B,MATCH($C22,MERCADO!$A:$A,0)),
IF(CONCATENATE($A22,$B22)="CCOMP",INDEX(COMPOSICAO!$B:$B,MATCH($C22,COMPOSICAO!$A:$A,0)),""
))))))))),"*Verificar código*"))</f>
        <v>Servente Com Encargos Complementares</v>
      </c>
      <c r="E22" s="130" t="str">
        <f>LOWER(IFERROR(
IF(CONCATENATE($A22,$B22)="IIOPES",INDEX(IIOPES!$C:$C,MATCH($C22,IIOPES!$A:$A,0)),
IF(CONCATENATE($A22,$B22)="CIOPES",INDEX(CDER!$C:$C,MATCH($C22,CDER!$A:$A,0)),
IF(CONCATENATE($A22,$B22)="ISINAPI",INDEX(ISINAPI!$C:$C,MATCH($C22,ISINAPI!$A:$A,0)),
IF(CONCATENATE($A22,$B22)="CSINAPI",INDEX(CSINAPI!$C:$C,MATCH($C22,CSINAPI!$A:$A,0)),
IF(CONCATENATE($A22,$B22)="CCESAN",INDEX(CCESAN!$C:$C,MATCH($C22,CCESAN!$A:$A,0)),
IF(CONCATENATE($A22,$B22)="CSCORIO",INDEX(CSCORIO!$C:$C,MATCH($C22,CSCORIO!$A:$A,0)),
IF(CONCATENATE($A22,$B22)="MERC",INDEX(MERCADO!$D:$D,MATCH($C22,MERCADO!$A:$A,0)),
IF(CONCATENATE($A22,$B22)="CCOMP",INDEX(COMPOSICAO!$H:$H,MATCH($C22,COMPOSICAO!$A:$A,0)),""
)))))))),""))</f>
        <v>h</v>
      </c>
      <c r="F22" s="180">
        <v>0.42</v>
      </c>
      <c r="G22" s="180"/>
      <c r="H22" s="147" t="str">
        <f>(IFERROR(
IF(CONCATENATE($A22,$B22)="IIOPES",INDEX(IIOPES!$D:$D,MATCH($C22,IIOPES!$A:$A,0)),
IF(CONCATENATE($A22,$B22)="CIOPES",INDEX(CDER!$D:$D,MATCH($C22,CDER!$A:$A,0)),
IF(CONCATENATE($A22,$B22)="ISINAPI",INDEX(ISINAPI!$E:$E,MATCH($C22,ISINAPI!$A:$A,0)),
IF(CONCATENATE($A22,$B22)="CSINAPI",INDEX(CSINAPI!$D:$D,MATCH($C22,CSINAPI!$A:$A,0)),
IF(CONCATENATE($A22,$B22)="CCESAN",INDEX(CCESAN!$D:$D,MATCH($C22,CCESAN!$A:$A,0)),
IF(CONCATENATE($A22,$B22)="CSCORIO",INDEX(CSCORIO!$D:$D,MATCH($C22,CSCORIO!$A:$A,0)),
IF(CONCATENATE($A22,$B22)="MERC",INDEX(MERCADO!$E:$E,MATCH($C22,MERCADO!$A:$A,0)),
IF(CONCATENATE($A22,$B22)="CCOMP",INDEX(COMPOSICAO!$I:$I,MATCH($C22,COMPOSICAO!$A:$A,0)),""
)))))))),""))</f>
        <v>17,27</v>
      </c>
      <c r="I22" s="144">
        <f>IFERROR(ROUND(H22*F22*(1+G22),2),"")</f>
        <v>7.25</v>
      </c>
    </row>
    <row r="23" spans="1:9">
      <c r="A23" s="27"/>
      <c r="H23" s="26"/>
      <c r="I23" s="26"/>
    </row>
    <row r="24" spans="1:9">
      <c r="A24" s="379" t="s">
        <v>25163</v>
      </c>
      <c r="B24" s="379"/>
      <c r="C24" s="379"/>
      <c r="D24" s="379"/>
      <c r="E24" s="379"/>
      <c r="F24" s="379"/>
      <c r="G24" s="379"/>
      <c r="H24" s="145" t="s">
        <v>983</v>
      </c>
      <c r="I24" s="146">
        <f>SUM(I26:I28)</f>
        <v>37.32</v>
      </c>
    </row>
    <row r="25" spans="1:9">
      <c r="A25" s="141" t="s">
        <v>994</v>
      </c>
      <c r="B25" s="141" t="s">
        <v>982</v>
      </c>
      <c r="C25" s="141" t="s">
        <v>25</v>
      </c>
      <c r="D25" s="141" t="s">
        <v>993</v>
      </c>
      <c r="E25" s="141" t="s">
        <v>26</v>
      </c>
      <c r="F25" s="142" t="s">
        <v>2178</v>
      </c>
      <c r="G25" s="142" t="s">
        <v>25162</v>
      </c>
      <c r="H25" s="143" t="s">
        <v>2179</v>
      </c>
      <c r="I25" s="143" t="s">
        <v>983</v>
      </c>
    </row>
    <row r="26" spans="1:9">
      <c r="A26" s="179" t="s">
        <v>23619</v>
      </c>
      <c r="B26" s="179" t="s">
        <v>988</v>
      </c>
      <c r="C26" s="179">
        <v>1381</v>
      </c>
      <c r="D26" s="129" t="str">
        <f>PROPER(IFERROR(
IF(C26="","",
IF(CONCATENATE($A26,$B26)="IIOPES",INDEX(IIOPES!$B:$B,MATCH($C26,IIOPES!$A:$A,0)),
IF(CONCATENATE($A26,$B26)="CIOPES",INDEX(CDER!$B:$B,MATCH($C26,CDER!$A:$A,0)),
IF(CONCATENATE($A26,$B26)="ISINAPI",INDEX(ISINAPI!$B:$B,MATCH($C26,ISINAPI!$A:$A,0)),
IF(CONCATENATE($A26,$B26)="CSINAPI",INDEX(CSINAPI!$B:$B,MATCH($C26,CSINAPI!$A:$A,0)),
IF(CONCATENATE($A26,$B26)="CCESAN",INDEX(CCESAN!$B:$B,MATCH($C26,CCESAN!$A:$A,0)),
IF(CONCATENATE($A26,$B26)="CSCORIO",INDEX(CSCORIO!$B:$B,MATCH($C26,CSCORIO!$A:$A,0)),
IF(CONCATENATE($A26,$B26)="MERC",INDEX(MERCADO!$B:$B,MATCH($C26,MERCADO!$A:$A,0)),
IF(CONCATENATE($A26,$B26)="CCOMP",INDEX(COMPOSICAO!$B:$B,MATCH($C26,COMPOSICAO!$A:$A,0)),""
))))))))),"*Verificar código*"))</f>
        <v>Argamassa Colante Ac I Para Ceramicas</v>
      </c>
      <c r="E26" s="130" t="str">
        <f>LOWER(IFERROR(
IF(CONCATENATE($A26,$B26)="IIOPES",INDEX(IIOPES!$C:$C,MATCH($C26,IIOPES!$A:$A,0)),
IF(CONCATENATE($A26,$B26)="CIOPES",INDEX(CDER!$C:$C,MATCH($C26,CDER!$A:$A,0)),
IF(CONCATENATE($A26,$B26)="ISINAPI",INDEX(ISINAPI!$C:$C,MATCH($C26,ISINAPI!$A:$A,0)),
IF(CONCATENATE($A26,$B26)="CSINAPI",INDEX(CSINAPI!$C:$C,MATCH($C26,CSINAPI!$A:$A,0)),
IF(CONCATENATE($A26,$B26)="CCESAN",INDEX(CCESAN!$C:$C,MATCH($C26,CCESAN!$A:$A,0)),
IF(CONCATENATE($A26,$B26)="CSCORIO",INDEX(CSCORIO!$C:$C,MATCH($C26,CSCORIO!$A:$A,0)),
IF(CONCATENATE($A26,$B26)="MERC",INDEX(MERCADO!$D:$D,MATCH($C26,MERCADO!$A:$A,0)),
IF(CONCATENATE($A26,$B26)="CCOMP",INDEX(COMPOSICAO!$H:$H,MATCH($C26,COMPOSICAO!$A:$A,0)),""
)))))))),""))</f>
        <v xml:space="preserve">kg    </v>
      </c>
      <c r="F26" s="180">
        <v>4.8600000000000003</v>
      </c>
      <c r="G26" s="180"/>
      <c r="H26" s="147" t="str">
        <f>(IFERROR(
IF(CONCATENATE($A26,$B26)="IIOPES",INDEX(IIOPES!$D:$D,MATCH($C26,IIOPES!$A:$A,0)),
IF(CONCATENATE($A26,$B26)="CIOPES",INDEX(CDER!$D:$D,MATCH($C26,CDER!$A:$A,0)),
IF(CONCATENATE($A26,$B26)="ISINAPI",INDEX(ISINAPI!$E:$E,MATCH($C26,ISINAPI!$A:$A,0)),
IF(CONCATENATE($A26,$B26)="CSINAPI",INDEX(CSINAPI!$D:$D,MATCH($C26,CSINAPI!$A:$A,0)),
IF(CONCATENATE($A26,$B26)="CCESAN",INDEX(CCESAN!$D:$D,MATCH($C26,CCESAN!$A:$A,0)),
IF(CONCATENATE($A26,$B26)="CSCORIO",INDEX(CSCORIO!$D:$D,MATCH($C26,CSCORIO!$A:$A,0)),
IF(CONCATENATE($A26,$B26)="MERC",INDEX(MERCADO!$E:$E,MATCH($C26,MERCADO!$A:$A,0)),
IF(CONCATENATE($A26,$B26)="CCOMP",INDEX(COMPOSICAO!$I:$I,MATCH($C26,COMPOSICAO!$A:$A,0)),""
)))))))),""))</f>
        <v>0,54</v>
      </c>
      <c r="I26" s="144">
        <f>IFERROR(ROUND(H26*F26*(1+G26),2),"")</f>
        <v>2.62</v>
      </c>
    </row>
    <row r="27" spans="1:9">
      <c r="A27" s="179" t="s">
        <v>23619</v>
      </c>
      <c r="B27" s="179" t="s">
        <v>988</v>
      </c>
      <c r="C27" s="179">
        <v>34357</v>
      </c>
      <c r="D27" s="129" t="str">
        <f>PROPER(IFERROR(
IF(C27="","",
IF(CONCATENATE($A27,$B27)="IIOPES",INDEX(IIOPES!$B:$B,MATCH($C27,IIOPES!$A:$A,0)),
IF(CONCATENATE($A27,$B27)="CIOPES",INDEX(CDER!$B:$B,MATCH($C27,CDER!$A:$A,0)),
IF(CONCATENATE($A27,$B27)="ISINAPI",INDEX(ISINAPI!$B:$B,MATCH($C27,ISINAPI!$A:$A,0)),
IF(CONCATENATE($A27,$B27)="CSINAPI",INDEX(CSINAPI!$B:$B,MATCH($C27,CSINAPI!$A:$A,0)),
IF(CONCATENATE($A27,$B27)="CCESAN",INDEX(CCESAN!$B:$B,MATCH($C27,CCESAN!$A:$A,0)),
IF(CONCATENATE($A27,$B27)="CSCORIO",INDEX(CSCORIO!$B:$B,MATCH($C27,CSCORIO!$A:$A,0)),
IF(CONCATENATE($A27,$B27)="MERC",INDEX(MERCADO!$B:$B,MATCH($C27,MERCADO!$A:$A,0)),
IF(CONCATENATE($A27,$B27)="CCOMP",INDEX(COMPOSICAO!$B:$B,MATCH($C27,COMPOSICAO!$A:$A,0)),""
))))))))),"*Verificar código*"))</f>
        <v>Rejunte Cimenticio, Qualquer Cor</v>
      </c>
      <c r="E27" s="130" t="str">
        <f>LOWER(IFERROR(
IF(CONCATENATE($A27,$B27)="IIOPES",INDEX(IIOPES!$C:$C,MATCH($C27,IIOPES!$A:$A,0)),
IF(CONCATENATE($A27,$B27)="CIOPES",INDEX(CDER!$C:$C,MATCH($C27,CDER!$A:$A,0)),
IF(CONCATENATE($A27,$B27)="ISINAPI",INDEX(ISINAPI!$C:$C,MATCH($C27,ISINAPI!$A:$A,0)),
IF(CONCATENATE($A27,$B27)="CSINAPI",INDEX(CSINAPI!$C:$C,MATCH($C27,CSINAPI!$A:$A,0)),
IF(CONCATENATE($A27,$B27)="CCESAN",INDEX(CCESAN!$C:$C,MATCH($C27,CCESAN!$A:$A,0)),
IF(CONCATENATE($A27,$B27)="CSCORIO",INDEX(CSCORIO!$C:$C,MATCH($C27,CSCORIO!$A:$A,0)),
IF(CONCATENATE($A27,$B27)="MERC",INDEX(MERCADO!$D:$D,MATCH($C27,MERCADO!$A:$A,0)),
IF(CONCATENATE($A27,$B27)="CCOMP",INDEX(COMPOSICAO!$H:$H,MATCH($C27,COMPOSICAO!$A:$A,0)),""
)))))))),""))</f>
        <v xml:space="preserve">kg    </v>
      </c>
      <c r="F27" s="180">
        <v>0.28999999999999998</v>
      </c>
      <c r="G27" s="180"/>
      <c r="H27" s="147" t="str">
        <f>(IFERROR(
IF(CONCATENATE($A27,$B27)="IIOPES",INDEX(IIOPES!$D:$D,MATCH($C27,IIOPES!$A:$A,0)),
IF(CONCATENATE($A27,$B27)="CIOPES",INDEX(CDER!$D:$D,MATCH($C27,CDER!$A:$A,0)),
IF(CONCATENATE($A27,$B27)="ISINAPI",INDEX(ISINAPI!$E:$E,MATCH($C27,ISINAPI!$A:$A,0)),
IF(CONCATENATE($A27,$B27)="CSINAPI",INDEX(CSINAPI!$D:$D,MATCH($C27,CSINAPI!$A:$A,0)),
IF(CONCATENATE($A27,$B27)="CCESAN",INDEX(CCESAN!$D:$D,MATCH($C27,CCESAN!$A:$A,0)),
IF(CONCATENATE($A27,$B27)="CSCORIO",INDEX(CSCORIO!$D:$D,MATCH($C27,CSCORIO!$A:$A,0)),
IF(CONCATENATE($A27,$B27)="MERC",INDEX(MERCADO!$E:$E,MATCH($C27,MERCADO!$A:$A,0)),
IF(CONCATENATE($A27,$B27)="CCOMP",INDEX(COMPOSICAO!$I:$I,MATCH($C27,COMPOSICAO!$A:$A,0)),""
)))))))),""))</f>
        <v>3,17</v>
      </c>
      <c r="I27" s="144">
        <f>IFERROR(ROUND(H27*F27*(1+G27),2),"")</f>
        <v>0.92</v>
      </c>
    </row>
    <row r="28" spans="1:9" ht="22.5" customHeight="1">
      <c r="A28" s="179" t="s">
        <v>23619</v>
      </c>
      <c r="B28" s="179" t="s">
        <v>990</v>
      </c>
      <c r="C28" s="179">
        <v>1</v>
      </c>
      <c r="D28" s="129" t="s">
        <v>26329</v>
      </c>
      <c r="E28" s="130" t="s">
        <v>26079</v>
      </c>
      <c r="F28" s="180">
        <v>1.07</v>
      </c>
      <c r="G28" s="180"/>
      <c r="H28" s="147">
        <v>31.57</v>
      </c>
      <c r="I28" s="144">
        <f>IFERROR(ROUND(H28*F28*(1+G28),2),"")</f>
        <v>33.78</v>
      </c>
    </row>
    <row r="29" spans="1:9">
      <c r="A29" s="240" t="s">
        <v>989</v>
      </c>
      <c r="B29" s="381" t="s">
        <v>993</v>
      </c>
      <c r="C29" s="381"/>
      <c r="D29" s="381"/>
      <c r="E29" s="381"/>
      <c r="F29" s="381"/>
      <c r="G29" s="381"/>
      <c r="H29" s="137" t="s">
        <v>0</v>
      </c>
      <c r="I29" s="138" t="s">
        <v>992</v>
      </c>
    </row>
    <row r="30" spans="1:9" ht="33.75" customHeight="1">
      <c r="A30" s="139">
        <v>4</v>
      </c>
      <c r="B30" s="380" t="s">
        <v>26331</v>
      </c>
      <c r="C30" s="380"/>
      <c r="D30" s="380"/>
      <c r="E30" s="380"/>
      <c r="F30" s="380"/>
      <c r="G30" s="380"/>
      <c r="H30" s="178" t="s">
        <v>26079</v>
      </c>
      <c r="I30" s="140">
        <f>SUM(I35+I31)</f>
        <v>47.530000000000008</v>
      </c>
    </row>
    <row r="31" spans="1:9">
      <c r="A31" s="379" t="s">
        <v>25161</v>
      </c>
      <c r="B31" s="379"/>
      <c r="C31" s="379"/>
      <c r="D31" s="379"/>
      <c r="E31" s="379"/>
      <c r="F31" s="379"/>
      <c r="G31" s="379"/>
      <c r="H31" s="145" t="s">
        <v>983</v>
      </c>
      <c r="I31" s="146">
        <f>SUBTOTAL(9,I33:I34)</f>
        <v>39.150000000000006</v>
      </c>
    </row>
    <row r="32" spans="1:9">
      <c r="A32" s="141" t="s">
        <v>994</v>
      </c>
      <c r="B32" s="141" t="s">
        <v>982</v>
      </c>
      <c r="C32" s="141" t="s">
        <v>25</v>
      </c>
      <c r="D32" s="141" t="s">
        <v>993</v>
      </c>
      <c r="E32" s="141" t="s">
        <v>26</v>
      </c>
      <c r="F32" s="142" t="s">
        <v>2178</v>
      </c>
      <c r="G32" s="142" t="s">
        <v>25162</v>
      </c>
      <c r="H32" s="143" t="s">
        <v>2179</v>
      </c>
      <c r="I32" s="143" t="s">
        <v>983</v>
      </c>
    </row>
    <row r="33" spans="1:9">
      <c r="A33" s="179" t="s">
        <v>23619</v>
      </c>
      <c r="B33" s="179" t="s">
        <v>29</v>
      </c>
      <c r="C33" s="179">
        <v>10139</v>
      </c>
      <c r="D33" s="129" t="str">
        <f>PROPER(IFERROR(
IF(C33="","",
IF(CONCATENATE($A33,$B33)="IIOPES",INDEX(IIOPES!$B:$B,MATCH($C33,IIOPES!$A:$A,0)),
IF(CONCATENATE($A33,$B33)="CIOPES",INDEX(CDER!$B:$B,MATCH($C33,CDER!$A:$A,0)),
IF(CONCATENATE($A33,$B33)="ISINAPI",INDEX(ISINAPI!$B:$B,MATCH($C33,ISINAPI!$A:$A,0)),
IF(CONCATENATE($A33,$B33)="CSINAPI",INDEX(CSINAPI!$B:$B,MATCH($C33,CSINAPI!$A:$A,0)),
IF(CONCATENATE($A33,$B33)="CCESAN",INDEX(CCESAN!$B:$B,MATCH($C33,CCESAN!$A:$A,0)),
IF(CONCATENATE($A33,$B33)="CSCORIO",INDEX(CSCORIO!$B:$B,MATCH($C33,CSCORIO!$A:$A,0)),
IF(CONCATENATE($A33,$B33)="MERC",INDEX(MERCADO!$B:$B,MATCH($C33,MERCADO!$A:$A,0)),
IF(CONCATENATE($A33,$B33)="CCOMP",INDEX(COMPOSICAO!$B:$B,MATCH($C33,COMPOSICAO!$A:$A,0)),""
))))))))),"*Verificar código*"))</f>
        <v>Pedreiro - (Oficial - Sinduscon)</v>
      </c>
      <c r="E33" s="130" t="str">
        <f>LOWER(IFERROR(
IF(CONCATENATE($A33,$B33)="IIOPES",INDEX(IIOPES!$C:$C,MATCH($C33,IIOPES!$A:$A,0)),
IF(CONCATENATE($A33,$B33)="CIOPES",INDEX(CDER!$C:$C,MATCH($C33,CDER!$A:$A,0)),
IF(CONCATENATE($A33,$B33)="ISINAPI",INDEX(ISINAPI!$C:$C,MATCH($C33,ISINAPI!$A:$A,0)),
IF(CONCATENATE($A33,$B33)="CSINAPI",INDEX(CSINAPI!$C:$C,MATCH($C33,CSINAPI!$A:$A,0)),
IF(CONCATENATE($A33,$B33)="CCESAN",INDEX(CCESAN!$C:$C,MATCH($C33,CCESAN!$A:$A,0)),
IF(CONCATENATE($A33,$B33)="CSCORIO",INDEX(CSCORIO!$C:$C,MATCH($C33,CSCORIO!$A:$A,0)),
IF(CONCATENATE($A33,$B33)="MERC",INDEX(MERCADO!$D:$D,MATCH($C33,MERCADO!$A:$A,0)),
IF(CONCATENATE($A33,$B33)="CCOMP",INDEX(COMPOSICAO!$H:$H,MATCH($C33,COMPOSICAO!$A:$A,0)),""
)))))))),""))</f>
        <v>h</v>
      </c>
      <c r="F33" s="180">
        <v>0.9</v>
      </c>
      <c r="G33" s="180"/>
      <c r="H33" s="147">
        <f>6.94*2.6037</f>
        <v>18.069678</v>
      </c>
      <c r="I33" s="144">
        <f>IFERROR(ROUND(H33*F33*(1+G33),2),"")</f>
        <v>16.260000000000002</v>
      </c>
    </row>
    <row r="34" spans="1:9">
      <c r="A34" s="179" t="s">
        <v>23619</v>
      </c>
      <c r="B34" s="179" t="s">
        <v>29</v>
      </c>
      <c r="C34" s="179">
        <v>10101</v>
      </c>
      <c r="D34" s="129" t="str">
        <f>PROPER(IFERROR(
IF(C34="","",
IF(CONCATENATE($A34,$B34)="IIOPES",INDEX(IIOPES!$B:$B,MATCH($C34,IIOPES!$A:$A,0)),
IF(CONCATENATE($A34,$B34)="CIOPES",INDEX(CDER!$B:$B,MATCH($C34,CDER!$A:$A,0)),
IF(CONCATENATE($A34,$B34)="ISINAPI",INDEX(ISINAPI!$B:$B,MATCH($C34,ISINAPI!$A:$A,0)),
IF(CONCATENATE($A34,$B34)="CSINAPI",INDEX(CSINAPI!$B:$B,MATCH($C34,CSINAPI!$A:$A,0)),
IF(CONCATENATE($A34,$B34)="CCESAN",INDEX(CCESAN!$B:$B,MATCH($C34,CCESAN!$A:$A,0)),
IF(CONCATENATE($A34,$B34)="CSCORIO",INDEX(CSCORIO!$B:$B,MATCH($C34,CSCORIO!$A:$A,0)),
IF(CONCATENATE($A34,$B34)="MERC",INDEX(MERCADO!$B:$B,MATCH($C34,MERCADO!$A:$A,0)),
IF(CONCATENATE($A34,$B34)="CCOMP",INDEX(COMPOSICAO!$B:$B,MATCH($C34,COMPOSICAO!$A:$A,0)),""
))))))))),"*Verificar código*"))</f>
        <v>Ajudante (Ajudante Pratico - Sinduscon)</v>
      </c>
      <c r="E34" s="130" t="str">
        <f>LOWER(IFERROR(
IF(CONCATENATE($A34,$B34)="IIOPES",INDEX(IIOPES!$C:$C,MATCH($C34,IIOPES!$A:$A,0)),
IF(CONCATENATE($A34,$B34)="CIOPES",INDEX(CDER!$C:$C,MATCH($C34,CDER!$A:$A,0)),
IF(CONCATENATE($A34,$B34)="ISINAPI",INDEX(ISINAPI!$C:$C,MATCH($C34,ISINAPI!$A:$A,0)),
IF(CONCATENATE($A34,$B34)="CSINAPI",INDEX(CSINAPI!$C:$C,MATCH($C34,CSINAPI!$A:$A,0)),
IF(CONCATENATE($A34,$B34)="CCESAN",INDEX(CCESAN!$C:$C,MATCH($C34,CCESAN!$A:$A,0)),
IF(CONCATENATE($A34,$B34)="CSCORIO",INDEX(CSCORIO!$C:$C,MATCH($C34,CSCORIO!$A:$A,0)),
IF(CONCATENATE($A34,$B34)="MERC",INDEX(MERCADO!$D:$D,MATCH($C34,MERCADO!$A:$A,0)),
IF(CONCATENATE($A34,$B34)="CCOMP",INDEX(COMPOSICAO!$H:$H,MATCH($C34,COMPOSICAO!$A:$A,0)),""
)))))))),""))</f>
        <v>h</v>
      </c>
      <c r="F34" s="180">
        <v>1.5</v>
      </c>
      <c r="G34" s="180"/>
      <c r="H34" s="147">
        <f>5.86*2.6037</f>
        <v>15.257682000000001</v>
      </c>
      <c r="I34" s="144">
        <f>IFERROR(ROUND(H34*F34*(1+G34),2),"")</f>
        <v>22.89</v>
      </c>
    </row>
    <row r="35" spans="1:9">
      <c r="A35" s="379" t="s">
        <v>25163</v>
      </c>
      <c r="B35" s="379"/>
      <c r="C35" s="379"/>
      <c r="D35" s="379"/>
      <c r="E35" s="379"/>
      <c r="F35" s="379"/>
      <c r="G35" s="379"/>
      <c r="H35" s="145" t="s">
        <v>983</v>
      </c>
      <c r="I35" s="146">
        <f>SUM(I37:I38)</f>
        <v>8.3800000000000008</v>
      </c>
    </row>
    <row r="36" spans="1:9">
      <c r="A36" s="141" t="s">
        <v>994</v>
      </c>
      <c r="B36" s="141" t="s">
        <v>982</v>
      </c>
      <c r="C36" s="141" t="s">
        <v>25</v>
      </c>
      <c r="D36" s="141" t="s">
        <v>993</v>
      </c>
      <c r="E36" s="141" t="s">
        <v>26</v>
      </c>
      <c r="F36" s="142" t="s">
        <v>2178</v>
      </c>
      <c r="G36" s="142" t="s">
        <v>25162</v>
      </c>
      <c r="H36" s="143" t="s">
        <v>2179</v>
      </c>
      <c r="I36" s="143" t="s">
        <v>983</v>
      </c>
    </row>
    <row r="37" spans="1:9">
      <c r="A37" s="179" t="s">
        <v>23619</v>
      </c>
      <c r="B37" s="179" t="s">
        <v>29</v>
      </c>
      <c r="C37" s="179">
        <v>950101</v>
      </c>
      <c r="D37" s="129" t="str">
        <f>PROPER(IFERROR(
IF(C37="","",
IF(CONCATENATE($A37,$B37)="IIOPES",INDEX(IIOPES!$B:$B,MATCH($C37,IIOPES!$A:$A,0)),
IF(CONCATENATE($A37,$B37)="CIOPES",INDEX(CDER!$B:$B,MATCH($C37,CDER!$A:$A,0)),
IF(CONCATENATE($A37,$B37)="ISINAPI",INDEX(ISINAPI!$B:$B,MATCH($C37,ISINAPI!$A:$A,0)),
IF(CONCATENATE($A37,$B37)="CSINAPI",INDEX(CSINAPI!$B:$B,MATCH($C37,CSINAPI!$A:$A,0)),
IF(CONCATENATE($A37,$B37)="CCESAN",INDEX(CCESAN!$B:$B,MATCH($C37,CCESAN!$A:$A,0)),
IF(CONCATENATE($A37,$B37)="CSCORIO",INDEX(CSCORIO!$B:$B,MATCH($C37,CSCORIO!$A:$A,0)),
IF(CONCATENATE($A37,$B37)="MERC",INDEX(MERCADO!$B:$B,MATCH($C37,MERCADO!$A:$A,0)),
IF(CONCATENATE($A37,$B37)="CCOMP",INDEX(COMPOSICAO!$B:$B,MATCH($C37,COMPOSICAO!$A:$A,0)),""
))))))))),"*Verificar código*"))</f>
        <v>Maquina Eletrica P/ Polimento Piso - Ref Tab Sinapi</v>
      </c>
      <c r="E37" s="130" t="str">
        <f>LOWER(IFERROR(
IF(CONCATENATE($A37,$B37)="IIOPES",INDEX(IIOPES!$C:$C,MATCH($C37,IIOPES!$A:$A,0)),
IF(CONCATENATE($A37,$B37)="CIOPES",INDEX(CDER!$C:$C,MATCH($C37,CDER!$A:$A,0)),
IF(CONCATENATE($A37,$B37)="ISINAPI",INDEX(ISINAPI!$C:$C,MATCH($C37,ISINAPI!$A:$A,0)),
IF(CONCATENATE($A37,$B37)="CSINAPI",INDEX(CSINAPI!$C:$C,MATCH($C37,CSINAPI!$A:$A,0)),
IF(CONCATENATE($A37,$B37)="CCESAN",INDEX(CCESAN!$C:$C,MATCH($C37,CCESAN!$A:$A,0)),
IF(CONCATENATE($A37,$B37)="CSCORIO",INDEX(CSCORIO!$C:$C,MATCH($C37,CSCORIO!$A:$A,0)),
IF(CONCATENATE($A37,$B37)="MERC",INDEX(MERCADO!$D:$D,MATCH($C37,MERCADO!$A:$A,0)),
IF(CONCATENATE($A37,$B37)="CCOMP",INDEX(COMPOSICAO!$H:$H,MATCH($C37,COMPOSICAO!$A:$A,0)),""
)))))))),""))</f>
        <v>h</v>
      </c>
      <c r="F37" s="180">
        <v>1.1499999999999999</v>
      </c>
      <c r="G37" s="180"/>
      <c r="H37" s="147">
        <f>(IFERROR(
IF(CONCATENATE($A37,$B37)="IIOPES",INDEX(IIOPES!$D:$D,MATCH($C37,IIOPES!$A:$A,0)),
IF(CONCATENATE($A37,$B37)="CIOPES",INDEX(CDER!$D:$D,MATCH($C37,CDER!$A:$A,0)),
IF(CONCATENATE($A37,$B37)="ISINAPI",INDEX(ISINAPI!$E:$E,MATCH($C37,ISINAPI!$A:$A,0)),
IF(CONCATENATE($A37,$B37)="CSINAPI",INDEX(CSINAPI!$D:$D,MATCH($C37,CSINAPI!$A:$A,0)),
IF(CONCATENATE($A37,$B37)="CCESAN",INDEX(CCESAN!$D:$D,MATCH($C37,CCESAN!$A:$A,0)),
IF(CONCATENATE($A37,$B37)="CSCORIO",INDEX(CSCORIO!$D:$D,MATCH($C37,CSCORIO!$A:$A,0)),
IF(CONCATENATE($A37,$B37)="MERC",INDEX(MERCADO!$E:$E,MATCH($C37,MERCADO!$A:$A,0)),
IF(CONCATENATE($A37,$B37)="CCOMP",INDEX(COMPOSICAO!$I:$I,MATCH($C37,COMPOSICAO!$A:$A,0)),""
)))))))),""))</f>
        <v>2.8</v>
      </c>
      <c r="I37" s="144">
        <f>IFERROR(ROUND(H37*F37*(1+G37),2),"")</f>
        <v>3.22</v>
      </c>
    </row>
    <row r="38" spans="1:9">
      <c r="A38" s="179" t="s">
        <v>23619</v>
      </c>
      <c r="B38" s="179" t="s">
        <v>29</v>
      </c>
      <c r="C38" s="179">
        <v>78735</v>
      </c>
      <c r="D38" s="129" t="str">
        <f>PROPER(IFERROR(
IF(C38="","",
IF(CONCATENATE($A38,$B38)="IIOPES",INDEX(IIOPES!$B:$B,MATCH($C38,IIOPES!$A:$A,0)),
IF(CONCATENATE($A38,$B38)="CIOPES",INDEX(CDER!$B:$B,MATCH($C38,CDER!$A:$A,0)),
IF(CONCATENATE($A38,$B38)="ISINAPI",INDEX(ISINAPI!$B:$B,MATCH($C38,ISINAPI!$A:$A,0)),
IF(CONCATENATE($A38,$B38)="CSINAPI",INDEX(CSINAPI!$B:$B,MATCH($C38,CSINAPI!$A:$A,0)),
IF(CONCATENATE($A38,$B38)="CCESAN",INDEX(CCESAN!$B:$B,MATCH($C38,CCESAN!$A:$A,0)),
IF(CONCATENATE($A38,$B38)="CSCORIO",INDEX(CSCORIO!$B:$B,MATCH($C38,CSCORIO!$A:$A,0)),
IF(CONCATENATE($A38,$B38)="MERC",INDEX(MERCADO!$B:$B,MATCH($C38,MERCADO!$A:$A,0)),
IF(CONCATENATE($A38,$B38)="CCOMP",INDEX(COMPOSICAO!$B:$B,MATCH($C38,COMPOSICAO!$A:$A,0)),""
))))))))),"*Verificar código*"))</f>
        <v>Tijolo Esmeril 76,2X76,2X50,8 Mm</v>
      </c>
      <c r="E38" s="130" t="str">
        <f>LOWER(IFERROR(
IF(CONCATENATE($A38,$B38)="IIOPES",INDEX(IIOPES!$C:$C,MATCH($C38,IIOPES!$A:$A,0)),
IF(CONCATENATE($A38,$B38)="CIOPES",INDEX(CDER!$C:$C,MATCH($C38,CDER!$A:$A,0)),
IF(CONCATENATE($A38,$B38)="ISINAPI",INDEX(ISINAPI!$C:$C,MATCH($C38,ISINAPI!$A:$A,0)),
IF(CONCATENATE($A38,$B38)="CSINAPI",INDEX(CSINAPI!$C:$C,MATCH($C38,CSINAPI!$A:$A,0)),
IF(CONCATENATE($A38,$B38)="CCESAN",INDEX(CCESAN!$C:$C,MATCH($C38,CCESAN!$A:$A,0)),
IF(CONCATENATE($A38,$B38)="CSCORIO",INDEX(CSCORIO!$C:$C,MATCH($C38,CSCORIO!$A:$A,0)),
IF(CONCATENATE($A38,$B38)="MERC",INDEX(MERCADO!$D:$D,MATCH($C38,MERCADO!$A:$A,0)),
IF(CONCATENATE($A38,$B38)="CCOMP",INDEX(COMPOSICAO!$H:$H,MATCH($C38,COMPOSICAO!$A:$A,0)),""
)))))))),""))</f>
        <v>un</v>
      </c>
      <c r="F38" s="180">
        <v>0.18</v>
      </c>
      <c r="G38" s="180"/>
      <c r="H38" s="147">
        <f>(IFERROR(
IF(CONCATENATE($A38,$B38)="IIOPES",INDEX(IIOPES!$D:$D,MATCH($C38,IIOPES!$A:$A,0)),
IF(CONCATENATE($A38,$B38)="CIOPES",INDEX(CDER!$D:$D,MATCH($C38,CDER!$A:$A,0)),
IF(CONCATENATE($A38,$B38)="ISINAPI",INDEX(ISINAPI!$E:$E,MATCH($C38,ISINAPI!$A:$A,0)),
IF(CONCATENATE($A38,$B38)="CSINAPI",INDEX(CSINAPI!$D:$D,MATCH($C38,CSINAPI!$A:$A,0)),
IF(CONCATENATE($A38,$B38)="CCESAN",INDEX(CCESAN!$D:$D,MATCH($C38,CCESAN!$A:$A,0)),
IF(CONCATENATE($A38,$B38)="CSCORIO",INDEX(CSCORIO!$D:$D,MATCH($C38,CSCORIO!$A:$A,0)),
IF(CONCATENATE($A38,$B38)="MERC",INDEX(MERCADO!$E:$E,MATCH($C38,MERCADO!$A:$A,0)),
IF(CONCATENATE($A38,$B38)="CCOMP",INDEX(COMPOSICAO!$I:$I,MATCH($C38,COMPOSICAO!$A:$A,0)),""
)))))))),""))</f>
        <v>28.69</v>
      </c>
      <c r="I38" s="144">
        <f>IFERROR(ROUND(H38*F38*(1+G38),2),"")</f>
        <v>5.16</v>
      </c>
    </row>
    <row r="39" spans="1:9">
      <c r="A39" s="240" t="s">
        <v>989</v>
      </c>
      <c r="B39" s="381" t="s">
        <v>993</v>
      </c>
      <c r="C39" s="381"/>
      <c r="D39" s="381"/>
      <c r="E39" s="381"/>
      <c r="F39" s="381"/>
      <c r="G39" s="381"/>
      <c r="H39" s="137" t="s">
        <v>0</v>
      </c>
      <c r="I39" s="138" t="s">
        <v>992</v>
      </c>
    </row>
    <row r="40" spans="1:9" ht="46.5" customHeight="1">
      <c r="A40" s="139">
        <v>5</v>
      </c>
      <c r="B40" s="380" t="s">
        <v>26333</v>
      </c>
      <c r="C40" s="380"/>
      <c r="D40" s="380"/>
      <c r="E40" s="380"/>
      <c r="F40" s="380"/>
      <c r="G40" s="380"/>
      <c r="H40" s="178" t="s">
        <v>26</v>
      </c>
      <c r="I40" s="140">
        <f>SUM(I44+I41)</f>
        <v>895.2</v>
      </c>
    </row>
    <row r="41" spans="1:9">
      <c r="A41" s="379" t="s">
        <v>25161</v>
      </c>
      <c r="B41" s="379"/>
      <c r="C41" s="379"/>
      <c r="D41" s="379"/>
      <c r="E41" s="379"/>
      <c r="F41" s="379"/>
      <c r="G41" s="379"/>
      <c r="H41" s="145" t="s">
        <v>983</v>
      </c>
      <c r="I41" s="146">
        <f>SUBTOTAL(9,I43:I43)</f>
        <v>30.28</v>
      </c>
    </row>
    <row r="42" spans="1:9">
      <c r="A42" s="141" t="s">
        <v>994</v>
      </c>
      <c r="B42" s="141" t="s">
        <v>982</v>
      </c>
      <c r="C42" s="141" t="s">
        <v>25</v>
      </c>
      <c r="D42" s="141" t="s">
        <v>993</v>
      </c>
      <c r="E42" s="141" t="s">
        <v>26</v>
      </c>
      <c r="F42" s="142" t="s">
        <v>2178</v>
      </c>
      <c r="G42" s="142" t="s">
        <v>25162</v>
      </c>
      <c r="H42" s="143" t="s">
        <v>2179</v>
      </c>
      <c r="I42" s="143" t="s">
        <v>983</v>
      </c>
    </row>
    <row r="43" spans="1:9">
      <c r="A43" s="179" t="s">
        <v>23619</v>
      </c>
      <c r="B43" s="179" t="s">
        <v>29</v>
      </c>
      <c r="C43" s="179">
        <v>10146</v>
      </c>
      <c r="D43" s="129" t="str">
        <f>PROPER(IFERROR(
IF(C43="","",
IF(CONCATENATE($A43,$B43)="IIOPES",INDEX(IIOPES!$B:$B,MATCH($C43,IIOPES!$A:$A,0)),
IF(CONCATENATE($A43,$B43)="CIOPES",INDEX(CDER!$B:$B,MATCH($C43,CDER!$A:$A,0)),
IF(CONCATENATE($A43,$B43)="ISINAPI",INDEX(ISINAPI!$B:$B,MATCH($C43,ISINAPI!$A:$A,0)),
IF(CONCATENATE($A43,$B43)="CSINAPI",INDEX(CSINAPI!$B:$B,MATCH($C43,CSINAPI!$A:$A,0)),
IF(CONCATENATE($A43,$B43)="CCESAN",INDEX(CCESAN!$B:$B,MATCH($C43,CCESAN!$A:$A,0)),
IF(CONCATENATE($A43,$B43)="CSCORIO",INDEX(CSCORIO!$B:$B,MATCH($C43,CSCORIO!$A:$A,0)),
IF(CONCATENATE($A43,$B43)="MERC",INDEX(MERCADO!$B:$B,MATCH($C43,MERCADO!$A:$A,0)),
IF(CONCATENATE($A43,$B43)="CCOMP",INDEX(COMPOSICAO!$B:$B,MATCH($C43,COMPOSICAO!$A:$A,0)),""
))))))))),"*Verificar código*"))</f>
        <v>Servente (Auxiliar De Obras - Sinduscon)</v>
      </c>
      <c r="E43" s="130" t="str">
        <f>LOWER(IFERROR(
IF(CONCATENATE($A43,$B43)="IIOPES",INDEX(IIOPES!$C:$C,MATCH($C43,IIOPES!$A:$A,0)),
IF(CONCATENATE($A43,$B43)="CIOPES",INDEX(CDER!$C:$C,MATCH($C43,CDER!$A:$A,0)),
IF(CONCATENATE($A43,$B43)="ISINAPI",INDEX(ISINAPI!$C:$C,MATCH($C43,ISINAPI!$A:$A,0)),
IF(CONCATENATE($A43,$B43)="CSINAPI",INDEX(CSINAPI!$C:$C,MATCH($C43,CSINAPI!$A:$A,0)),
IF(CONCATENATE($A43,$B43)="CCESAN",INDEX(CCESAN!$C:$C,MATCH($C43,CCESAN!$A:$A,0)),
IF(CONCATENATE($A43,$B43)="CSCORIO",INDEX(CSCORIO!$C:$C,MATCH($C43,CSCORIO!$A:$A,0)),
IF(CONCATENATE($A43,$B43)="MERC",INDEX(MERCADO!$D:$D,MATCH($C43,MERCADO!$A:$A,0)),
IF(CONCATENATE($A43,$B43)="CCOMP",INDEX(COMPOSICAO!$H:$H,MATCH($C43,COMPOSICAO!$A:$A,0)),""
)))))))),""))</f>
        <v>h</v>
      </c>
      <c r="F43" s="180">
        <v>2.2799999999999998</v>
      </c>
      <c r="G43" s="180"/>
      <c r="H43" s="147">
        <f>5.1*2.6037</f>
        <v>13.278869999999998</v>
      </c>
      <c r="I43" s="144">
        <f>IFERROR(ROUND(H43*F43*(1+G43),2),"")</f>
        <v>30.28</v>
      </c>
    </row>
    <row r="44" spans="1:9">
      <c r="A44" s="379" t="s">
        <v>25163</v>
      </c>
      <c r="B44" s="379"/>
      <c r="C44" s="379"/>
      <c r="D44" s="379"/>
      <c r="E44" s="379"/>
      <c r="F44" s="379"/>
      <c r="G44" s="379"/>
      <c r="H44" s="145" t="s">
        <v>983</v>
      </c>
      <c r="I44" s="146">
        <f>SUM(I46:XFD48)</f>
        <v>864.92000000000007</v>
      </c>
    </row>
    <row r="45" spans="1:9">
      <c r="A45" s="141" t="s">
        <v>994</v>
      </c>
      <c r="B45" s="141" t="s">
        <v>982</v>
      </c>
      <c r="C45" s="141" t="s">
        <v>25</v>
      </c>
      <c r="D45" s="141" t="s">
        <v>993</v>
      </c>
      <c r="E45" s="141" t="s">
        <v>26</v>
      </c>
      <c r="F45" s="142" t="s">
        <v>2178</v>
      </c>
      <c r="G45" s="142" t="s">
        <v>25162</v>
      </c>
      <c r="H45" s="143" t="s">
        <v>2179</v>
      </c>
      <c r="I45" s="143" t="s">
        <v>983</v>
      </c>
    </row>
    <row r="46" spans="1:9">
      <c r="A46" s="179" t="s">
        <v>23619</v>
      </c>
      <c r="B46" s="179" t="s">
        <v>29</v>
      </c>
      <c r="C46" s="179">
        <v>64701</v>
      </c>
      <c r="D46" s="129" t="str">
        <f>PROPER(IFERROR(
IF(C46="","",
IF(CONCATENATE($A46,$B46)="IIOPES",INDEX(IIOPES!$B:$B,MATCH($C46,IIOPES!$A:$A,0)),
IF(CONCATENATE($A46,$B46)="CIOPES",INDEX(CDER!$B:$B,MATCH($C46,CDER!$A:$A,0)),
IF(CONCATENATE($A46,$B46)="ISINAPI",INDEX(ISINAPI!$B:$B,MATCH($C46,ISINAPI!$A:$A,0)),
IF(CONCATENATE($A46,$B46)="CSINAPI",INDEX(CSINAPI!$B:$B,MATCH($C46,CSINAPI!$A:$A,0)),
IF(CONCATENATE($A46,$B46)="CCESAN",INDEX(CCESAN!$B:$B,MATCH($C46,CCESAN!$A:$A,0)),
IF(CONCATENATE($A46,$B46)="CSCORIO",INDEX(CSCORIO!$B:$B,MATCH($C46,CSCORIO!$A:$A,0)),
IF(CONCATENATE($A46,$B46)="MERC",INDEX(MERCADO!$B:$B,MATCH($C46,MERCADO!$A:$A,0)),
IF(CONCATENATE($A46,$B46)="CCOMP",INDEX(COMPOSICAO!$B:$B,MATCH($C46,COMPOSICAO!$A:$A,0)),""
))))))))),"*Verificar código*"))</f>
        <v>Tubo Aco Galv Nbr5590 Cl Pesada 20 Mm (3/4) - Gas</v>
      </c>
      <c r="E46" s="130" t="str">
        <f>LOWER(IFERROR(
IF(CONCATENATE($A46,$B46)="IIOPES",INDEX(IIOPES!$C:$C,MATCH($C46,IIOPES!$A:$A,0)),
IF(CONCATENATE($A46,$B46)="CIOPES",INDEX(CDER!$C:$C,MATCH($C46,CDER!$A:$A,0)),
IF(CONCATENATE($A46,$B46)="ISINAPI",INDEX(ISINAPI!$C:$C,MATCH($C46,ISINAPI!$A:$A,0)),
IF(CONCATENATE($A46,$B46)="CSINAPI",INDEX(CSINAPI!$C:$C,MATCH($C46,CSINAPI!$A:$A,0)),
IF(CONCATENATE($A46,$B46)="CCESAN",INDEX(CCESAN!$C:$C,MATCH($C46,CCESAN!$A:$A,0)),
IF(CONCATENATE($A46,$B46)="CSCORIO",INDEX(CSCORIO!$C:$C,MATCH($C46,CSCORIO!$A:$A,0)),
IF(CONCATENATE($A46,$B46)="MERC",INDEX(MERCADO!$D:$D,MATCH($C46,MERCADO!$A:$A,0)),
IF(CONCATENATE($A46,$B46)="CCOMP",INDEX(COMPOSICAO!$H:$H,MATCH($C46,COMPOSICAO!$A:$A,0)),""
)))))))),""))</f>
        <v>m</v>
      </c>
      <c r="F46" s="180">
        <v>5</v>
      </c>
      <c r="G46" s="180"/>
      <c r="H46" s="147">
        <f>(IFERROR(
IF(CONCATENATE($A46,$B46)="IIOPES",INDEX(IIOPES!$D:$D,MATCH($C46,IIOPES!$A:$A,0)),
IF(CONCATENATE($A46,$B46)="CIOPES",INDEX(CDER!$D:$D,MATCH($C46,CDER!$A:$A,0)),
IF(CONCATENATE($A46,$B46)="ISINAPI",INDEX(ISINAPI!$E:$E,MATCH($C46,ISINAPI!$A:$A,0)),
IF(CONCATENATE($A46,$B46)="CSINAPI",INDEX(CSINAPI!$D:$D,MATCH($C46,CSINAPI!$A:$A,0)),
IF(CONCATENATE($A46,$B46)="CCESAN",INDEX(CCESAN!$D:$D,MATCH($C46,CCESAN!$A:$A,0)),
IF(CONCATENATE($A46,$B46)="CSCORIO",INDEX(CSCORIO!$D:$D,MATCH($C46,CSCORIO!$A:$A,0)),
IF(CONCATENATE($A46,$B46)="MERC",INDEX(MERCADO!$E:$E,MATCH($C46,MERCADO!$A:$A,0)),
IF(CONCATENATE($A46,$B46)="CCOMP",INDEX(COMPOSICAO!$I:$I,MATCH($C46,COMPOSICAO!$A:$A,0)),""
)))))))),""))</f>
        <v>35.51</v>
      </c>
      <c r="I46" s="144">
        <f>IFERROR(ROUND(H46*F46*(1+G46),2),"")</f>
        <v>177.55</v>
      </c>
    </row>
    <row r="47" spans="1:9">
      <c r="A47" s="179" t="s">
        <v>23619</v>
      </c>
      <c r="B47" s="179" t="s">
        <v>29</v>
      </c>
      <c r="C47" s="179">
        <v>64149</v>
      </c>
      <c r="D47" s="129" t="str">
        <f>PROPER(IFERROR(
IF(C47="","",
IF(CONCATENATE($A47,$B47)="IIOPES",INDEX(IIOPES!$B:$B,MATCH($C47,IIOPES!$A:$A,0)),
IF(CONCATENATE($A47,$B47)="CIOPES",INDEX(CDER!$B:$B,MATCH($C47,CDER!$A:$A,0)),
IF(CONCATENATE($A47,$B47)="ISINAPI",INDEX(ISINAPI!$B:$B,MATCH($C47,ISINAPI!$A:$A,0)),
IF(CONCATENATE($A47,$B47)="CSINAPI",INDEX(CSINAPI!$B:$B,MATCH($C47,CSINAPI!$A:$A,0)),
IF(CONCATENATE($A47,$B47)="CCESAN",INDEX(CCESAN!$B:$B,MATCH($C47,CCESAN!$A:$A,0)),
IF(CONCATENATE($A47,$B47)="CSCORIO",INDEX(CSCORIO!$B:$B,MATCH($C47,CSCORIO!$A:$A,0)),
IF(CONCATENATE($A47,$B47)="MERC",INDEX(MERCADO!$B:$B,MATCH($C47,MERCADO!$A:$A,0)),
IF(CONCATENATE($A47,$B47)="CCOMP",INDEX(COMPOSICAO!$B:$B,MATCH($C47,COMPOSICAO!$A:$A,0)),""
))))))))),"*Verificar código*"))</f>
        <v>Válvula Esfera Npt Classe 300 Ø 3/4"</v>
      </c>
      <c r="E47" s="130" t="str">
        <f>LOWER(IFERROR(
IF(CONCATENATE($A47,$B47)="IIOPES",INDEX(IIOPES!$C:$C,MATCH($C47,IIOPES!$A:$A,0)),
IF(CONCATENATE($A47,$B47)="CIOPES",INDEX(CDER!$C:$C,MATCH($C47,CDER!$A:$A,0)),
IF(CONCATENATE($A47,$B47)="ISINAPI",INDEX(ISINAPI!$C:$C,MATCH($C47,ISINAPI!$A:$A,0)),
IF(CONCATENATE($A47,$B47)="CSINAPI",INDEX(CSINAPI!$C:$C,MATCH($C47,CSINAPI!$A:$A,0)),
IF(CONCATENATE($A47,$B47)="CCESAN",INDEX(CCESAN!$C:$C,MATCH($C47,CCESAN!$A:$A,0)),
IF(CONCATENATE($A47,$B47)="CSCORIO",INDEX(CSCORIO!$C:$C,MATCH($C47,CSCORIO!$A:$A,0)),
IF(CONCATENATE($A47,$B47)="MERC",INDEX(MERCADO!$D:$D,MATCH($C47,MERCADO!$A:$A,0)),
IF(CONCATENATE($A47,$B47)="CCOMP",INDEX(COMPOSICAO!$H:$H,MATCH($C47,COMPOSICAO!$A:$A,0)),""
)))))))),""))</f>
        <v>un</v>
      </c>
      <c r="F47" s="180">
        <v>1</v>
      </c>
      <c r="G47" s="180"/>
      <c r="H47" s="147">
        <f>(IFERROR(
IF(CONCATENATE($A47,$B47)="IIOPES",INDEX(IIOPES!$D:$D,MATCH($C47,IIOPES!$A:$A,0)),
IF(CONCATENATE($A47,$B47)="CIOPES",INDEX(CDER!$D:$D,MATCH($C47,CDER!$A:$A,0)),
IF(CONCATENATE($A47,$B47)="ISINAPI",INDEX(ISINAPI!$E:$E,MATCH($C47,ISINAPI!$A:$A,0)),
IF(CONCATENATE($A47,$B47)="CSINAPI",INDEX(CSINAPI!$D:$D,MATCH($C47,CSINAPI!$A:$A,0)),
IF(CONCATENATE($A47,$B47)="CCESAN",INDEX(CCESAN!$D:$D,MATCH($C47,CCESAN!$A:$A,0)),
IF(CONCATENATE($A47,$B47)="CSCORIO",INDEX(CSCORIO!$D:$D,MATCH($C47,CSCORIO!$A:$A,0)),
IF(CONCATENATE($A47,$B47)="MERC",INDEX(MERCADO!$E:$E,MATCH($C47,MERCADO!$A:$A,0)),
IF(CONCATENATE($A47,$B47)="CCOMP",INDEX(COMPOSICAO!$I:$I,MATCH($C47,COMPOSICAO!$A:$A,0)),""
)))))))),""))</f>
        <v>57.5</v>
      </c>
      <c r="I47" s="144">
        <f>IFERROR(ROUND(H47*F47*(1+G47),2),"")</f>
        <v>57.5</v>
      </c>
    </row>
    <row r="48" spans="1:9" ht="22.5">
      <c r="A48" s="179" t="s">
        <v>23619</v>
      </c>
      <c r="B48" s="179" t="s">
        <v>29</v>
      </c>
      <c r="C48" s="179">
        <v>64707</v>
      </c>
      <c r="D48" s="129" t="str">
        <f>PROPER(IFERROR(
IF(C48="","",
IF(CONCATENATE($A48,$B48)="IIOPES",INDEX(IIOPES!$B:$B,MATCH($C48,IIOPES!$A:$A,0)),
IF(CONCATENATE($A48,$B48)="CIOPES",INDEX(CDER!$B:$B,MATCH($C48,CDER!$A:$A,0)),
IF(CONCATENATE($A48,$B48)="ISINAPI",INDEX(ISINAPI!$B:$B,MATCH($C48,ISINAPI!$A:$A,0)),
IF(CONCATENATE($A48,$B48)="CSINAPI",INDEX(CSINAPI!$B:$B,MATCH($C48,CSINAPI!$A:$A,0)),
IF(CONCATENATE($A48,$B48)="CCESAN",INDEX(CCESAN!$B:$B,MATCH($C48,CCESAN!$A:$A,0)),
IF(CONCATENATE($A48,$B48)="CSCORIO",INDEX(CSCORIO!$B:$B,MATCH($C48,CSCORIO!$A:$A,0)),
IF(CONCATENATE($A48,$B48)="MERC",INDEX(MERCADO!$B:$B,MATCH($C48,MERCADO!$A:$A,0)),
IF(CONCATENATE($A48,$B48)="CCOMP",INDEX(COMPOSICAO!$B:$B,MATCH($C48,COMPOSICAO!$A:$A,0)),""
))))))))),"*Verificar código*"))</f>
        <v>Regulador Pressao Prim Est Saida 150Kpa Inc Valvula P/ 02 Cilidros</v>
      </c>
      <c r="E48" s="130" t="str">
        <f>LOWER(IFERROR(
IF(CONCATENATE($A48,$B48)="IIOPES",INDEX(IIOPES!$C:$C,MATCH($C48,IIOPES!$A:$A,0)),
IF(CONCATENATE($A48,$B48)="CIOPES",INDEX(CDER!$C:$C,MATCH($C48,CDER!$A:$A,0)),
IF(CONCATENATE($A48,$B48)="ISINAPI",INDEX(ISINAPI!$C:$C,MATCH($C48,ISINAPI!$A:$A,0)),
IF(CONCATENATE($A48,$B48)="CSINAPI",INDEX(CSINAPI!$C:$C,MATCH($C48,CSINAPI!$A:$A,0)),
IF(CONCATENATE($A48,$B48)="CCESAN",INDEX(CCESAN!$C:$C,MATCH($C48,CCESAN!$A:$A,0)),
IF(CONCATENATE($A48,$B48)="CSCORIO",INDEX(CSCORIO!$C:$C,MATCH($C48,CSCORIO!$A:$A,0)),
IF(CONCATENATE($A48,$B48)="MERC",INDEX(MERCADO!$D:$D,MATCH($C48,MERCADO!$A:$A,0)),
IF(CONCATENATE($A48,$B48)="CCOMP",INDEX(COMPOSICAO!$H:$H,MATCH($C48,COMPOSICAO!$A:$A,0)),""
)))))))),""))</f>
        <v>un</v>
      </c>
      <c r="F48" s="180">
        <v>1</v>
      </c>
      <c r="G48" s="180"/>
      <c r="H48" s="147">
        <f>(IFERROR(
IF(CONCATENATE($A48,$B48)="IIOPES",INDEX(IIOPES!$D:$D,MATCH($C48,IIOPES!$A:$A,0)),
IF(CONCATENATE($A48,$B48)="CIOPES",INDEX(CDER!$D:$D,MATCH($C48,CDER!$A:$A,0)),
IF(CONCATENATE($A48,$B48)="ISINAPI",INDEX(ISINAPI!$E:$E,MATCH($C48,ISINAPI!$A:$A,0)),
IF(CONCATENATE($A48,$B48)="CSINAPI",INDEX(CSINAPI!$D:$D,MATCH($C48,CSINAPI!$A:$A,0)),
IF(CONCATENATE($A48,$B48)="CCESAN",INDEX(CCESAN!$D:$D,MATCH($C48,CCESAN!$A:$A,0)),
IF(CONCATENATE($A48,$B48)="CSCORIO",INDEX(CSCORIO!$D:$D,MATCH($C48,CSCORIO!$A:$A,0)),
IF(CONCATENATE($A48,$B48)="MERC",INDEX(MERCADO!$E:$E,MATCH($C48,MERCADO!$A:$A,0)),
IF(CONCATENATE($A48,$B48)="CCOMP",INDEX(COMPOSICAO!$I:$I,MATCH($C48,COMPOSICAO!$A:$A,0)),""
)))))))),""))</f>
        <v>629.87</v>
      </c>
      <c r="I48" s="144">
        <f>IFERROR(ROUND(H48*F48*(1+G48),2),"")</f>
        <v>629.87</v>
      </c>
    </row>
  </sheetData>
  <mergeCells count="19">
    <mergeCell ref="A1:K1"/>
    <mergeCell ref="B3:I3"/>
    <mergeCell ref="B2:I2"/>
    <mergeCell ref="B18:G18"/>
    <mergeCell ref="A19:G19"/>
    <mergeCell ref="B4:G4"/>
    <mergeCell ref="B5:G5"/>
    <mergeCell ref="A6:G6"/>
    <mergeCell ref="A11:G11"/>
    <mergeCell ref="B17:G17"/>
    <mergeCell ref="A44:G44"/>
    <mergeCell ref="A41:G41"/>
    <mergeCell ref="B40:G40"/>
    <mergeCell ref="B39:G39"/>
    <mergeCell ref="A24:G24"/>
    <mergeCell ref="B29:G29"/>
    <mergeCell ref="B30:G30"/>
    <mergeCell ref="A31:G31"/>
    <mergeCell ref="A35:G35"/>
  </mergeCells>
  <conditionalFormatting sqref="D13 D43 D46:D47 D37:D38 D26:D28 D33 D15">
    <cfRule type="expression" dxfId="8" priority="51">
      <formula>IF($D13="*verificar código*",TRUE,FALSE)</formula>
    </cfRule>
  </conditionalFormatting>
  <conditionalFormatting sqref="D9">
    <cfRule type="expression" dxfId="7" priority="17">
      <formula>IF($D9="*verificar código*",TRUE,FALSE)</formula>
    </cfRule>
  </conditionalFormatting>
  <conditionalFormatting sqref="D8">
    <cfRule type="expression" dxfId="6" priority="16">
      <formula>IF($D8="*verificar código*",TRUE,FALSE)</formula>
    </cfRule>
  </conditionalFormatting>
  <conditionalFormatting sqref="D22">
    <cfRule type="expression" dxfId="5" priority="14">
      <formula>IF($D22="*verificar código*",TRUE,FALSE)</formula>
    </cfRule>
  </conditionalFormatting>
  <conditionalFormatting sqref="D21">
    <cfRule type="expression" dxfId="4" priority="13">
      <formula>IF($D21="*verificar código*",TRUE,FALSE)</formula>
    </cfRule>
  </conditionalFormatting>
  <conditionalFormatting sqref="D16">
    <cfRule type="expression" dxfId="3" priority="10">
      <formula>IF($D16="*verificar código*",TRUE,FALSE)</formula>
    </cfRule>
  </conditionalFormatting>
  <conditionalFormatting sqref="D34">
    <cfRule type="expression" dxfId="2" priority="7">
      <formula>IF($D34="*verificar código*",TRUE,FALSE)</formula>
    </cfRule>
  </conditionalFormatting>
  <conditionalFormatting sqref="D48">
    <cfRule type="expression" dxfId="1" priority="2">
      <formula>IF($D48="*verificar código*",TRUE,FALSE)</formula>
    </cfRule>
  </conditionalFormatting>
  <conditionalFormatting sqref="D14">
    <cfRule type="expression" dxfId="0" priority="1">
      <formula>IF($D14="*verificar código*",TRUE,FALSE)</formula>
    </cfRule>
  </conditionalFormatting>
  <dataValidations count="3">
    <dataValidation type="list" errorStyle="warning" allowBlank="1" showInputMessage="1" showErrorMessage="1" error="Selecionar Referencial compatível" sqref="XEV1:XFD3">
      <formula1>DADOS</formula1>
    </dataValidation>
    <dataValidation type="list" allowBlank="1" showInputMessage="1" showErrorMessage="1" errorTitle="Entrar informação" error="Defina o Tipo:_x000a_I = Insumo_x000a_C = Composição" sqref="A33:A34 A8:A9 A21:A22 A26:A28 A37:A38 A43 A46:A48 A13:A16">
      <formula1>ETAPA</formula1>
    </dataValidation>
    <dataValidation type="list" allowBlank="1" showInputMessage="1" showErrorMessage="1" errorTitle="Entrar informação" error="Informar referencial de preço válido." sqref="B33:B34 B8:B9 B21:B22 B26:B28 B37:B38 B43 B46:B48 B13:B16">
      <formula1>DADOS</formula1>
    </dataValidation>
  </dataValidations>
  <printOptions horizontalCentered="1"/>
  <pageMargins left="0.39370078740157483" right="0.39370078740157483" top="0.59055118110236227" bottom="0.78740157480314965" header="0.39370078740157483" footer="0.39370078740157483"/>
  <pageSetup paperSize="9" scale="81" fitToHeight="0" pageOrder="overThenDown" orientation="portrait" useFirstPageNumber="1"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4">
    <tabColor theme="9" tint="-0.499984740745262"/>
    <pageSetUpPr fitToPage="1"/>
  </sheetPr>
  <dimension ref="A1:XFC50"/>
  <sheetViews>
    <sheetView zoomScaleNormal="100" zoomScaleSheetLayoutView="100" workbookViewId="0">
      <selection activeCell="D23" sqref="D23"/>
    </sheetView>
  </sheetViews>
  <sheetFormatPr defaultColWidth="0" defaultRowHeight="14.25" zeroHeight="1"/>
  <cols>
    <col min="1" max="1" width="14.875" style="74" bestFit="1" customWidth="1"/>
    <col min="2" max="2" width="21.375" style="74" customWidth="1"/>
    <col min="3" max="3" width="11.375" style="74" bestFit="1" customWidth="1"/>
    <col min="4" max="5" width="11.75" style="74" customWidth="1"/>
    <col min="6" max="6" width="0" style="26" hidden="1" customWidth="1"/>
    <col min="7" max="16383" width="9" style="26" hidden="1"/>
    <col min="16384" max="16384" width="0.875" style="26" customWidth="1"/>
  </cols>
  <sheetData>
    <row r="1" spans="1:996 16376:16376" ht="28.35" customHeight="1">
      <c r="A1" s="389" t="s">
        <v>23636</v>
      </c>
      <c r="B1" s="389"/>
      <c r="C1" s="389"/>
      <c r="D1" s="389"/>
      <c r="E1" s="389"/>
    </row>
    <row r="2" spans="1:996 16376:16376" s="17" customFormat="1" ht="20.100000000000001" customHeight="1">
      <c r="A2" s="210" t="str">
        <f>BDI!$A$4</f>
        <v>OBRA:</v>
      </c>
      <c r="B2" s="391" t="s">
        <v>35547</v>
      </c>
      <c r="C2" s="391"/>
      <c r="D2" s="391"/>
      <c r="E2" s="391"/>
      <c r="F2" s="243"/>
      <c r="G2" s="193"/>
      <c r="H2" s="193"/>
      <c r="I2" s="193"/>
      <c r="J2" s="135"/>
      <c r="K2" s="135"/>
      <c r="L2" s="131"/>
      <c r="M2" s="16"/>
      <c r="N2" s="16"/>
      <c r="O2" s="16"/>
      <c r="P2" s="132"/>
      <c r="Q2" s="133"/>
      <c r="R2" s="134"/>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6"/>
      <c r="BU2" s="16"/>
      <c r="BV2" s="16"/>
      <c r="BW2" s="16"/>
      <c r="BX2" s="16"/>
      <c r="BY2" s="16"/>
      <c r="BZ2" s="16"/>
      <c r="CA2" s="16"/>
      <c r="CB2" s="16"/>
      <c r="CC2" s="16"/>
      <c r="CD2" s="16"/>
      <c r="CE2" s="16"/>
      <c r="CF2" s="16"/>
      <c r="CG2" s="16"/>
      <c r="CH2" s="16"/>
      <c r="CI2" s="16"/>
      <c r="CJ2" s="16"/>
      <c r="CK2" s="16"/>
      <c r="CL2" s="16"/>
      <c r="CM2" s="16"/>
      <c r="CN2" s="16"/>
      <c r="CO2" s="16"/>
      <c r="CP2" s="16"/>
      <c r="CQ2" s="16"/>
      <c r="CR2" s="16"/>
      <c r="CS2" s="16"/>
      <c r="CT2" s="16"/>
      <c r="CU2" s="16"/>
      <c r="CV2" s="16"/>
      <c r="CW2" s="16"/>
      <c r="CX2" s="16"/>
      <c r="CY2" s="16"/>
      <c r="CZ2" s="16"/>
      <c r="DA2" s="16"/>
      <c r="DB2" s="16"/>
      <c r="DC2" s="16"/>
      <c r="DD2" s="16"/>
      <c r="DE2" s="16"/>
      <c r="DF2" s="16"/>
      <c r="DG2" s="16"/>
      <c r="DH2" s="16"/>
      <c r="DI2" s="16"/>
      <c r="DJ2" s="16"/>
      <c r="DK2" s="16"/>
      <c r="DL2" s="16"/>
      <c r="DM2" s="16"/>
      <c r="DN2" s="16"/>
      <c r="DO2" s="16"/>
      <c r="DP2" s="16"/>
      <c r="DQ2" s="16"/>
      <c r="DR2" s="16"/>
      <c r="DS2" s="16"/>
      <c r="DT2" s="16"/>
      <c r="DU2" s="16"/>
      <c r="DV2" s="16"/>
      <c r="DW2" s="16"/>
      <c r="DX2" s="16"/>
      <c r="DY2" s="16"/>
      <c r="DZ2" s="16"/>
      <c r="EA2" s="16"/>
      <c r="EB2" s="16"/>
      <c r="EC2" s="16"/>
      <c r="ED2" s="16"/>
      <c r="EE2" s="16"/>
      <c r="EF2" s="16"/>
      <c r="EG2" s="16"/>
      <c r="EH2" s="16"/>
      <c r="EI2" s="16"/>
      <c r="EJ2" s="16"/>
      <c r="EK2" s="16"/>
      <c r="EL2" s="16"/>
      <c r="EM2" s="16"/>
      <c r="EN2" s="16"/>
      <c r="EO2" s="16"/>
      <c r="EP2" s="16"/>
      <c r="EQ2" s="16"/>
      <c r="ER2" s="16"/>
      <c r="ES2" s="16"/>
      <c r="ET2" s="16"/>
      <c r="EU2" s="16"/>
      <c r="EV2" s="16"/>
      <c r="EW2" s="16"/>
      <c r="EX2" s="16"/>
      <c r="EY2" s="16"/>
      <c r="EZ2" s="16"/>
      <c r="FA2" s="16"/>
      <c r="FB2" s="16"/>
      <c r="FC2" s="16"/>
      <c r="FD2" s="16"/>
      <c r="FE2" s="16"/>
      <c r="FF2" s="16"/>
      <c r="FG2" s="16"/>
      <c r="FH2" s="16"/>
      <c r="FI2" s="16"/>
      <c r="FJ2" s="16"/>
      <c r="FK2" s="16"/>
      <c r="FL2" s="16"/>
      <c r="FM2" s="16"/>
      <c r="FN2" s="16"/>
      <c r="FO2" s="16"/>
      <c r="FP2" s="16"/>
      <c r="FQ2" s="16"/>
      <c r="FR2" s="16"/>
      <c r="FS2" s="16"/>
      <c r="FT2" s="16"/>
      <c r="FU2" s="16"/>
      <c r="FV2" s="16"/>
      <c r="FW2" s="16"/>
      <c r="FX2" s="16"/>
      <c r="FY2" s="16"/>
      <c r="FZ2" s="16"/>
      <c r="GA2" s="16"/>
      <c r="GB2" s="16"/>
      <c r="GC2" s="16"/>
      <c r="GD2" s="16"/>
      <c r="GE2" s="16"/>
      <c r="GF2" s="16"/>
      <c r="GG2" s="16"/>
      <c r="GH2" s="16"/>
      <c r="GI2" s="16"/>
      <c r="GJ2" s="16"/>
      <c r="GK2" s="16"/>
      <c r="GL2" s="16"/>
      <c r="GM2" s="16"/>
      <c r="GN2" s="16"/>
      <c r="GO2" s="16"/>
      <c r="GP2" s="16"/>
      <c r="GQ2" s="16"/>
      <c r="GR2" s="16"/>
      <c r="GS2" s="16"/>
      <c r="GT2" s="16"/>
      <c r="GU2" s="16"/>
      <c r="GV2" s="16"/>
      <c r="GW2" s="16"/>
      <c r="GX2" s="16"/>
      <c r="GY2" s="16"/>
      <c r="GZ2" s="16"/>
      <c r="HA2" s="16"/>
      <c r="HB2" s="16"/>
      <c r="HC2" s="16"/>
      <c r="HD2" s="16"/>
      <c r="HE2" s="16"/>
      <c r="HF2" s="16"/>
      <c r="HG2" s="16"/>
      <c r="HH2" s="16"/>
      <c r="HI2" s="16"/>
      <c r="HJ2" s="16"/>
      <c r="HK2" s="16"/>
      <c r="HL2" s="16"/>
      <c r="HM2" s="16"/>
      <c r="HN2" s="16"/>
      <c r="HO2" s="16"/>
      <c r="HP2" s="16"/>
      <c r="HQ2" s="16"/>
      <c r="HR2" s="16"/>
      <c r="HS2" s="16"/>
      <c r="HT2" s="16"/>
      <c r="HU2" s="16"/>
      <c r="HV2" s="16"/>
      <c r="HW2" s="16"/>
      <c r="HX2" s="16"/>
      <c r="HY2" s="16"/>
      <c r="HZ2" s="16"/>
      <c r="IA2" s="16"/>
      <c r="IB2" s="16"/>
      <c r="IC2" s="16"/>
      <c r="ID2" s="16"/>
      <c r="IE2" s="16"/>
      <c r="IF2" s="16"/>
      <c r="IG2" s="16"/>
      <c r="IH2" s="16"/>
      <c r="II2" s="16"/>
      <c r="IJ2" s="16"/>
      <c r="IK2" s="16"/>
      <c r="IL2" s="16"/>
      <c r="IM2" s="16"/>
      <c r="IN2" s="16"/>
      <c r="IO2" s="16"/>
      <c r="IP2" s="16"/>
      <c r="IQ2" s="16"/>
      <c r="IR2" s="16"/>
      <c r="IS2" s="16"/>
      <c r="IT2" s="16"/>
      <c r="IU2" s="16"/>
      <c r="IV2" s="16"/>
      <c r="IW2" s="16"/>
      <c r="IX2" s="16"/>
      <c r="IY2" s="16"/>
      <c r="IZ2" s="16"/>
      <c r="JA2" s="16"/>
      <c r="JB2" s="16"/>
      <c r="JC2" s="16"/>
      <c r="JD2" s="16"/>
      <c r="JE2" s="16"/>
      <c r="JF2" s="16"/>
      <c r="JG2" s="16"/>
      <c r="JH2" s="16"/>
      <c r="JI2" s="16"/>
      <c r="JJ2" s="16"/>
      <c r="JK2" s="16"/>
      <c r="JL2" s="16"/>
      <c r="JM2" s="16"/>
      <c r="JN2" s="16"/>
      <c r="JO2" s="16"/>
      <c r="JP2" s="16"/>
      <c r="JQ2" s="16"/>
      <c r="JR2" s="16"/>
      <c r="JS2" s="16"/>
      <c r="JT2" s="16"/>
      <c r="JU2" s="16"/>
      <c r="JV2" s="16"/>
      <c r="JW2" s="16"/>
      <c r="JX2" s="16"/>
      <c r="JY2" s="16"/>
      <c r="JZ2" s="16"/>
      <c r="KA2" s="16"/>
      <c r="KB2" s="16"/>
      <c r="KC2" s="16"/>
      <c r="KD2" s="16"/>
      <c r="KE2" s="16"/>
      <c r="KF2" s="16"/>
      <c r="KG2" s="16"/>
      <c r="KH2" s="16"/>
      <c r="KI2" s="16"/>
      <c r="KJ2" s="16"/>
      <c r="KK2" s="16"/>
      <c r="KL2" s="16"/>
      <c r="KM2" s="16"/>
      <c r="KN2" s="16"/>
      <c r="KO2" s="16"/>
      <c r="KP2" s="16"/>
      <c r="KQ2" s="16"/>
      <c r="KR2" s="16"/>
      <c r="KS2" s="16"/>
      <c r="KT2" s="16"/>
      <c r="KU2" s="16"/>
      <c r="KV2" s="16"/>
      <c r="KW2" s="16"/>
      <c r="KX2" s="16"/>
      <c r="KY2" s="16"/>
      <c r="KZ2" s="16"/>
      <c r="LA2" s="16"/>
      <c r="LB2" s="16"/>
      <c r="LC2" s="16"/>
      <c r="LD2" s="16"/>
      <c r="LE2" s="16"/>
      <c r="LF2" s="16"/>
      <c r="LG2" s="16"/>
      <c r="LH2" s="16"/>
      <c r="LI2" s="16"/>
      <c r="LJ2" s="16"/>
      <c r="LK2" s="16"/>
      <c r="LL2" s="16"/>
      <c r="LM2" s="16"/>
      <c r="LN2" s="16"/>
      <c r="LO2" s="16"/>
      <c r="LP2" s="16"/>
      <c r="LQ2" s="16"/>
      <c r="LR2" s="16"/>
      <c r="LS2" s="16"/>
      <c r="LT2" s="16"/>
      <c r="LU2" s="16"/>
      <c r="LV2" s="16"/>
      <c r="LW2" s="16"/>
      <c r="LX2" s="16"/>
      <c r="LY2" s="16"/>
      <c r="LZ2" s="16"/>
      <c r="MA2" s="16"/>
      <c r="MB2" s="16"/>
      <c r="MC2" s="16"/>
      <c r="MD2" s="16"/>
      <c r="ME2" s="16"/>
      <c r="MF2" s="16"/>
      <c r="MG2" s="16"/>
      <c r="MH2" s="16"/>
      <c r="MI2" s="16"/>
      <c r="MJ2" s="16"/>
      <c r="MK2" s="16"/>
      <c r="ML2" s="16"/>
      <c r="MM2" s="16"/>
      <c r="MN2" s="16"/>
      <c r="MO2" s="16"/>
      <c r="MP2" s="16"/>
      <c r="MQ2" s="16"/>
      <c r="MR2" s="16"/>
      <c r="MS2" s="16"/>
      <c r="MT2" s="16"/>
      <c r="MU2" s="16"/>
      <c r="MV2" s="16"/>
      <c r="MW2" s="16"/>
      <c r="MX2" s="16"/>
      <c r="MY2" s="16"/>
      <c r="MZ2" s="16"/>
      <c r="NA2" s="16"/>
      <c r="NB2" s="16"/>
      <c r="NC2" s="16"/>
      <c r="ND2" s="16"/>
      <c r="NE2" s="16"/>
      <c r="NF2" s="16"/>
      <c r="NG2" s="16"/>
      <c r="NH2" s="16"/>
      <c r="NI2" s="16"/>
      <c r="NJ2" s="16"/>
      <c r="NK2" s="16"/>
      <c r="NL2" s="16"/>
      <c r="NM2" s="16"/>
      <c r="NN2" s="16"/>
      <c r="NO2" s="16"/>
      <c r="NP2" s="16"/>
      <c r="NQ2" s="16"/>
      <c r="NR2" s="16"/>
      <c r="NS2" s="16"/>
      <c r="NT2" s="16"/>
      <c r="NU2" s="16"/>
      <c r="NV2" s="16"/>
      <c r="NW2" s="16"/>
      <c r="NX2" s="16"/>
      <c r="NY2" s="16"/>
      <c r="NZ2" s="16"/>
      <c r="OA2" s="16"/>
      <c r="OB2" s="16"/>
      <c r="OC2" s="16"/>
      <c r="OD2" s="16"/>
      <c r="OE2" s="16"/>
      <c r="OF2" s="16"/>
      <c r="OG2" s="16"/>
      <c r="OH2" s="16"/>
      <c r="OI2" s="16"/>
      <c r="OJ2" s="16"/>
      <c r="OK2" s="16"/>
      <c r="OL2" s="16"/>
      <c r="OM2" s="16"/>
      <c r="ON2" s="16"/>
      <c r="OO2" s="16"/>
      <c r="OP2" s="16"/>
      <c r="OQ2" s="16"/>
      <c r="OR2" s="16"/>
      <c r="OS2" s="16"/>
      <c r="OT2" s="16"/>
      <c r="OU2" s="16"/>
      <c r="OV2" s="16"/>
      <c r="OW2" s="16"/>
      <c r="OX2" s="16"/>
      <c r="OY2" s="16"/>
      <c r="OZ2" s="16"/>
      <c r="PA2" s="16"/>
      <c r="PB2" s="16"/>
      <c r="PC2" s="16"/>
      <c r="PD2" s="16"/>
      <c r="PE2" s="16"/>
      <c r="PF2" s="16"/>
      <c r="PG2" s="16"/>
      <c r="PH2" s="16"/>
      <c r="PI2" s="16"/>
      <c r="PJ2" s="16"/>
      <c r="PK2" s="16"/>
      <c r="PL2" s="16"/>
      <c r="PM2" s="16"/>
      <c r="PN2" s="16"/>
      <c r="PO2" s="16"/>
      <c r="PP2" s="16"/>
      <c r="PQ2" s="16"/>
      <c r="PR2" s="16"/>
      <c r="PS2" s="16"/>
      <c r="PT2" s="16"/>
      <c r="PU2" s="16"/>
      <c r="PV2" s="16"/>
      <c r="PW2" s="16"/>
      <c r="PX2" s="16"/>
      <c r="PY2" s="16"/>
      <c r="PZ2" s="16"/>
      <c r="QA2" s="16"/>
      <c r="QB2" s="16"/>
      <c r="QC2" s="16"/>
      <c r="QD2" s="16"/>
      <c r="QE2" s="16"/>
      <c r="QF2" s="16"/>
      <c r="QG2" s="16"/>
      <c r="QH2" s="16"/>
      <c r="QI2" s="16"/>
      <c r="QJ2" s="16"/>
      <c r="QK2" s="16"/>
      <c r="QL2" s="16"/>
      <c r="QM2" s="16"/>
      <c r="QN2" s="16"/>
      <c r="QO2" s="16"/>
      <c r="QP2" s="16"/>
      <c r="QQ2" s="16"/>
      <c r="QR2" s="16"/>
      <c r="QS2" s="16"/>
      <c r="QT2" s="16"/>
      <c r="QU2" s="16"/>
      <c r="QV2" s="16"/>
      <c r="QW2" s="16"/>
      <c r="QX2" s="16"/>
      <c r="QY2" s="16"/>
      <c r="QZ2" s="16"/>
      <c r="RA2" s="16"/>
      <c r="RB2" s="16"/>
      <c r="RC2" s="16"/>
      <c r="RD2" s="16"/>
      <c r="RE2" s="16"/>
      <c r="RF2" s="16"/>
      <c r="RG2" s="16"/>
      <c r="RH2" s="16"/>
      <c r="RI2" s="16"/>
      <c r="RJ2" s="16"/>
      <c r="RK2" s="16"/>
      <c r="RL2" s="16"/>
      <c r="RM2" s="16"/>
      <c r="RN2" s="16"/>
      <c r="RO2" s="16"/>
      <c r="RP2" s="16"/>
      <c r="RQ2" s="16"/>
      <c r="RR2" s="16"/>
      <c r="RS2" s="16"/>
      <c r="RT2" s="16"/>
      <c r="RU2" s="16"/>
      <c r="RV2" s="16"/>
      <c r="RW2" s="16"/>
      <c r="RX2" s="16"/>
      <c r="RY2" s="16"/>
      <c r="RZ2" s="16"/>
      <c r="SA2" s="16"/>
      <c r="SB2" s="16"/>
      <c r="SC2" s="16"/>
      <c r="SD2" s="16"/>
      <c r="SE2" s="16"/>
      <c r="SF2" s="16"/>
      <c r="SG2" s="16"/>
      <c r="SH2" s="16"/>
      <c r="SI2" s="16"/>
      <c r="SJ2" s="16"/>
      <c r="SK2" s="16"/>
      <c r="SL2" s="16"/>
      <c r="SM2" s="16"/>
      <c r="SN2" s="16"/>
      <c r="SO2" s="16"/>
      <c r="SP2" s="16"/>
      <c r="SQ2" s="16"/>
      <c r="SR2" s="16"/>
      <c r="SS2" s="16"/>
      <c r="ST2" s="16"/>
      <c r="SU2" s="16"/>
      <c r="SV2" s="16"/>
      <c r="SW2" s="16"/>
      <c r="SX2" s="16"/>
      <c r="SY2" s="16"/>
      <c r="SZ2" s="16"/>
      <c r="TA2" s="16"/>
      <c r="TB2" s="16"/>
      <c r="TC2" s="16"/>
      <c r="TD2" s="16"/>
      <c r="TE2" s="16"/>
      <c r="TF2" s="16"/>
      <c r="TG2" s="16"/>
      <c r="TH2" s="16"/>
      <c r="TI2" s="16"/>
      <c r="TJ2" s="16"/>
      <c r="TK2" s="16"/>
      <c r="TL2" s="16"/>
      <c r="TM2" s="16"/>
      <c r="TN2" s="16"/>
      <c r="TO2" s="16"/>
      <c r="TP2" s="16"/>
      <c r="TQ2" s="16"/>
      <c r="TR2" s="16"/>
      <c r="TS2" s="16"/>
      <c r="TT2" s="16"/>
      <c r="TU2" s="16"/>
      <c r="TV2" s="16"/>
      <c r="TW2" s="16"/>
      <c r="TX2" s="16"/>
      <c r="TY2" s="16"/>
      <c r="TZ2" s="16"/>
      <c r="UA2" s="16"/>
      <c r="UB2" s="16"/>
      <c r="UC2" s="16"/>
      <c r="UD2" s="16"/>
      <c r="UE2" s="16"/>
      <c r="UF2" s="16"/>
      <c r="UG2" s="16"/>
      <c r="UH2" s="16"/>
      <c r="UI2" s="16"/>
      <c r="UJ2" s="16"/>
      <c r="UK2" s="16"/>
      <c r="UL2" s="16"/>
      <c r="UM2" s="16"/>
      <c r="UN2" s="16"/>
      <c r="UO2" s="16"/>
      <c r="UP2" s="16"/>
      <c r="UQ2" s="16"/>
      <c r="UR2" s="16"/>
      <c r="US2" s="16"/>
      <c r="UT2" s="16"/>
      <c r="UU2" s="16"/>
      <c r="UV2" s="16"/>
      <c r="UW2" s="16"/>
      <c r="UX2" s="16"/>
      <c r="UY2" s="16"/>
      <c r="UZ2" s="16"/>
      <c r="VA2" s="16"/>
      <c r="VB2" s="16"/>
      <c r="VC2" s="16"/>
      <c r="VD2" s="16"/>
      <c r="VE2" s="16"/>
      <c r="VF2" s="16"/>
      <c r="VG2" s="16"/>
      <c r="VH2" s="16"/>
      <c r="VI2" s="16"/>
      <c r="VJ2" s="16"/>
      <c r="VK2" s="16"/>
      <c r="VL2" s="16"/>
      <c r="VM2" s="16"/>
      <c r="VN2" s="16"/>
      <c r="VO2" s="16"/>
      <c r="VP2" s="16"/>
      <c r="VQ2" s="16"/>
      <c r="VR2" s="16"/>
      <c r="VS2" s="16"/>
      <c r="VT2" s="16"/>
      <c r="VU2" s="16"/>
      <c r="VV2" s="16"/>
      <c r="VW2" s="16"/>
      <c r="VX2" s="16"/>
      <c r="VY2" s="16"/>
      <c r="VZ2" s="16"/>
      <c r="WA2" s="16"/>
      <c r="WB2" s="16"/>
      <c r="WC2" s="16"/>
      <c r="WD2" s="16"/>
      <c r="WE2" s="16"/>
      <c r="WF2" s="16"/>
      <c r="WG2" s="16"/>
      <c r="WH2" s="16"/>
      <c r="WI2" s="16"/>
      <c r="WJ2" s="16"/>
      <c r="WK2" s="16"/>
      <c r="WL2" s="16"/>
      <c r="WM2" s="16"/>
      <c r="WN2" s="16"/>
      <c r="WO2" s="16"/>
      <c r="WP2" s="16"/>
      <c r="WQ2" s="16"/>
      <c r="WR2" s="16"/>
      <c r="WS2" s="16"/>
      <c r="WT2" s="16"/>
      <c r="WU2" s="16"/>
      <c r="WV2" s="16"/>
      <c r="WW2" s="16"/>
      <c r="WX2" s="16"/>
      <c r="WY2" s="16"/>
      <c r="WZ2" s="16"/>
      <c r="XA2" s="16"/>
      <c r="XB2" s="16"/>
      <c r="XC2" s="16"/>
      <c r="XD2" s="16"/>
      <c r="XE2" s="16"/>
      <c r="XF2" s="16"/>
      <c r="XG2" s="16"/>
      <c r="XH2" s="16"/>
      <c r="XI2" s="16"/>
      <c r="XJ2" s="16"/>
      <c r="XK2" s="16"/>
      <c r="XL2" s="16"/>
      <c r="XM2" s="16"/>
      <c r="XN2" s="16"/>
      <c r="XO2" s="16"/>
      <c r="XP2" s="16"/>
      <c r="XQ2" s="16"/>
      <c r="XR2" s="16"/>
      <c r="XS2" s="16"/>
      <c r="XT2" s="16"/>
      <c r="XU2" s="16"/>
      <c r="XV2" s="16"/>
      <c r="XW2" s="16"/>
      <c r="XX2" s="16"/>
      <c r="XY2" s="16"/>
      <c r="XZ2" s="16"/>
      <c r="YA2" s="16"/>
      <c r="YB2" s="16"/>
      <c r="YC2" s="16"/>
      <c r="YD2" s="16"/>
      <c r="YE2" s="16"/>
      <c r="YF2" s="16"/>
      <c r="YG2" s="16"/>
      <c r="YH2" s="16"/>
      <c r="YI2" s="16"/>
      <c r="YJ2" s="16"/>
      <c r="YK2" s="16"/>
      <c r="YL2" s="16"/>
      <c r="YM2" s="16"/>
      <c r="YN2" s="16"/>
      <c r="YO2" s="16"/>
      <c r="YP2" s="16"/>
      <c r="YQ2" s="16"/>
      <c r="YR2" s="16"/>
      <c r="YS2" s="16"/>
      <c r="YT2" s="16"/>
      <c r="YU2" s="16"/>
      <c r="YV2" s="16"/>
      <c r="YW2" s="16"/>
      <c r="YX2" s="16"/>
      <c r="YY2" s="16"/>
      <c r="YZ2" s="16"/>
      <c r="ZA2" s="16"/>
      <c r="ZB2" s="16"/>
      <c r="ZC2" s="16"/>
      <c r="ZD2" s="16"/>
      <c r="ZE2" s="16"/>
      <c r="ZF2" s="16"/>
      <c r="ZG2" s="16"/>
      <c r="ZH2" s="16"/>
      <c r="ZI2" s="16"/>
      <c r="ZJ2" s="16"/>
      <c r="ZK2" s="16"/>
      <c r="ZL2" s="16"/>
      <c r="ZM2" s="16"/>
      <c r="ZN2" s="16"/>
      <c r="ZO2" s="16"/>
      <c r="ZP2" s="16"/>
      <c r="ZQ2" s="16"/>
      <c r="ZR2" s="16"/>
      <c r="ZS2" s="16"/>
      <c r="ZT2" s="16"/>
      <c r="ZU2" s="16"/>
      <c r="ZV2" s="16"/>
      <c r="ZW2" s="16"/>
      <c r="ZX2" s="16"/>
      <c r="ZY2" s="16"/>
      <c r="ZZ2" s="16"/>
      <c r="AAA2" s="16"/>
      <c r="AAB2" s="16"/>
      <c r="AAC2" s="16"/>
      <c r="AAD2" s="16"/>
      <c r="AAE2" s="16"/>
      <c r="AAF2" s="16"/>
      <c r="AAG2" s="16"/>
      <c r="AAH2" s="16"/>
      <c r="AAI2" s="16"/>
      <c r="AAJ2" s="16"/>
      <c r="AAK2" s="16"/>
      <c r="AAL2" s="16"/>
      <c r="AAM2" s="16"/>
      <c r="AAN2" s="16"/>
      <c r="AAO2" s="16"/>
      <c r="AAP2" s="16"/>
      <c r="AAQ2" s="16"/>
      <c r="AAR2" s="16"/>
      <c r="AAS2" s="16"/>
      <c r="AAT2" s="16"/>
      <c r="AAU2" s="16"/>
      <c r="AAV2" s="16"/>
      <c r="AAW2" s="16"/>
      <c r="AAX2" s="16"/>
      <c r="AAY2" s="16"/>
      <c r="AAZ2" s="16"/>
      <c r="ABA2" s="16"/>
      <c r="ABB2" s="16"/>
      <c r="ABC2" s="16"/>
      <c r="ABD2" s="16"/>
      <c r="ABE2" s="16"/>
      <c r="ABF2" s="16"/>
      <c r="ABG2" s="16"/>
      <c r="ABH2" s="16"/>
      <c r="ABI2" s="16"/>
      <c r="ABJ2" s="16"/>
      <c r="ABK2" s="16"/>
      <c r="ABL2" s="16"/>
      <c r="ABM2" s="16"/>
      <c r="ABN2" s="16"/>
      <c r="ABO2" s="16"/>
      <c r="ABP2" s="16"/>
      <c r="ABQ2" s="16"/>
      <c r="ABR2" s="16"/>
      <c r="ABS2" s="16"/>
      <c r="ABT2" s="16"/>
      <c r="ABU2" s="16"/>
      <c r="ABV2" s="16"/>
      <c r="ABW2" s="16"/>
      <c r="ABX2" s="16"/>
      <c r="ABY2" s="16"/>
      <c r="ABZ2" s="16"/>
      <c r="ACA2" s="16"/>
      <c r="ACB2" s="16"/>
      <c r="ACC2" s="16"/>
      <c r="ACD2" s="16"/>
      <c r="ACE2" s="16"/>
      <c r="ACF2" s="16"/>
      <c r="ACG2" s="16"/>
      <c r="ACH2" s="16"/>
      <c r="ACI2" s="16"/>
      <c r="ACJ2" s="16"/>
      <c r="ACK2" s="16"/>
      <c r="ACL2" s="16"/>
      <c r="ACM2" s="16"/>
      <c r="ACN2" s="16"/>
      <c r="ACO2" s="16"/>
      <c r="ACP2" s="16"/>
      <c r="ACQ2" s="16"/>
      <c r="ACR2" s="16"/>
      <c r="ACS2" s="16"/>
      <c r="ACT2" s="16"/>
      <c r="ACU2" s="16"/>
      <c r="ACV2" s="16"/>
      <c r="ACW2" s="16"/>
      <c r="ACX2" s="16"/>
      <c r="ACY2" s="16"/>
      <c r="ACZ2" s="16"/>
      <c r="ADA2" s="16"/>
      <c r="ADB2" s="16"/>
      <c r="ADC2" s="16"/>
      <c r="ADD2" s="16"/>
      <c r="ADE2" s="16"/>
      <c r="ADF2" s="16"/>
      <c r="ADG2" s="16"/>
      <c r="ADH2" s="16"/>
      <c r="ADI2" s="16"/>
      <c r="ADJ2" s="16"/>
      <c r="ADK2" s="16"/>
      <c r="ADL2" s="16"/>
      <c r="ADM2" s="16"/>
      <c r="ADN2" s="16"/>
      <c r="ADO2" s="16"/>
      <c r="ADP2" s="16"/>
      <c r="ADQ2" s="16"/>
      <c r="ADR2" s="16"/>
      <c r="ADS2" s="16"/>
      <c r="ADT2" s="16"/>
      <c r="ADU2" s="16"/>
      <c r="ADV2" s="16"/>
      <c r="ADW2" s="16"/>
      <c r="ADX2" s="16"/>
      <c r="ADY2" s="16"/>
      <c r="ADZ2" s="16"/>
      <c r="AEA2" s="16"/>
      <c r="AEB2" s="16"/>
      <c r="AEC2" s="16"/>
      <c r="AED2" s="16"/>
      <c r="AEE2" s="16"/>
      <c r="AEF2" s="16"/>
      <c r="AEG2" s="16"/>
      <c r="AEH2" s="16"/>
      <c r="AEI2" s="16"/>
      <c r="AEJ2" s="16"/>
      <c r="AEK2" s="16"/>
      <c r="AEL2" s="16"/>
      <c r="AEM2" s="16"/>
      <c r="AEN2" s="16"/>
      <c r="AEO2" s="16"/>
      <c r="AEP2" s="16"/>
      <c r="AEQ2" s="16"/>
      <c r="AER2" s="16"/>
      <c r="AES2" s="16"/>
      <c r="AET2" s="16"/>
      <c r="AEU2" s="16"/>
      <c r="AEV2" s="16"/>
      <c r="AEW2" s="16"/>
      <c r="AEX2" s="16"/>
      <c r="AEY2" s="16"/>
      <c r="AEZ2" s="16"/>
      <c r="AFA2" s="16"/>
      <c r="AFB2" s="16"/>
      <c r="AFC2" s="16"/>
      <c r="AFD2" s="16"/>
      <c r="AFE2" s="16"/>
      <c r="AFF2" s="16"/>
      <c r="AFG2" s="16"/>
      <c r="AFH2" s="16"/>
      <c r="AFI2" s="16"/>
      <c r="AFJ2" s="16"/>
      <c r="AFK2" s="16"/>
      <c r="AFL2" s="16"/>
      <c r="AFM2" s="16"/>
      <c r="AFN2" s="16"/>
      <c r="AFO2" s="16"/>
      <c r="AFP2" s="16"/>
      <c r="AFQ2" s="16"/>
      <c r="AFR2" s="16"/>
      <c r="AFS2" s="16"/>
      <c r="AFT2" s="16"/>
      <c r="AFU2" s="16"/>
      <c r="AFV2" s="16"/>
      <c r="AFW2" s="16"/>
      <c r="AFX2" s="16"/>
      <c r="AFY2" s="16"/>
      <c r="AFZ2" s="16"/>
      <c r="AGA2" s="16"/>
      <c r="AGB2" s="16"/>
      <c r="AGC2" s="16"/>
      <c r="AGD2" s="16"/>
      <c r="AGE2" s="16"/>
      <c r="AGF2" s="16"/>
      <c r="AGG2" s="16"/>
      <c r="AGH2" s="16"/>
      <c r="AGI2" s="16"/>
      <c r="AGJ2" s="16"/>
      <c r="AGK2" s="16"/>
      <c r="AGL2" s="16"/>
      <c r="AGM2" s="16"/>
      <c r="AGN2" s="16"/>
      <c r="AGO2" s="16"/>
      <c r="AGP2" s="16"/>
      <c r="AGQ2" s="16"/>
      <c r="AGR2" s="16"/>
      <c r="AGS2" s="16"/>
      <c r="AGT2" s="16"/>
      <c r="AGU2" s="16"/>
      <c r="AGV2" s="16"/>
      <c r="AGW2" s="16"/>
      <c r="AGX2" s="16"/>
      <c r="AGY2" s="16"/>
      <c r="AGZ2" s="16"/>
      <c r="AHA2" s="16"/>
      <c r="AHB2" s="16"/>
      <c r="AHC2" s="16"/>
      <c r="AHD2" s="16"/>
      <c r="AHE2" s="16"/>
      <c r="AHF2" s="16"/>
      <c r="AHG2" s="16"/>
      <c r="AHH2" s="16"/>
      <c r="AHI2" s="16"/>
      <c r="AHJ2" s="16"/>
      <c r="AHK2" s="16"/>
      <c r="AHL2" s="16"/>
      <c r="AHM2" s="16"/>
      <c r="AHN2" s="16"/>
      <c r="AHO2" s="16"/>
      <c r="AHP2" s="16"/>
      <c r="AHQ2" s="16"/>
      <c r="AHR2" s="16"/>
      <c r="AHS2" s="16"/>
      <c r="AHT2" s="16"/>
      <c r="AHU2" s="16"/>
      <c r="AHV2" s="16"/>
      <c r="AHW2" s="16"/>
      <c r="AHX2" s="16"/>
      <c r="AHY2" s="16"/>
      <c r="AHZ2" s="16"/>
      <c r="AIA2" s="16"/>
      <c r="AIB2" s="16"/>
      <c r="AIC2" s="16"/>
      <c r="AID2" s="16"/>
      <c r="AIE2" s="16"/>
      <c r="AIF2" s="16"/>
      <c r="AIG2" s="16"/>
      <c r="AIH2" s="16"/>
      <c r="AII2" s="16"/>
      <c r="AIJ2" s="16"/>
      <c r="AIK2" s="16"/>
      <c r="AIL2" s="16"/>
      <c r="AIM2" s="16"/>
      <c r="AIN2" s="16"/>
      <c r="AIO2" s="16"/>
      <c r="AIP2" s="16"/>
      <c r="AIQ2" s="16"/>
      <c r="AIR2" s="16"/>
      <c r="AIS2" s="16"/>
      <c r="AIT2" s="16"/>
      <c r="AIU2" s="16"/>
      <c r="AIV2" s="16"/>
      <c r="AIW2" s="16"/>
      <c r="AIX2" s="16"/>
      <c r="AIY2" s="16"/>
      <c r="AIZ2" s="16"/>
      <c r="AJA2" s="16"/>
      <c r="AJB2" s="16"/>
      <c r="AJC2" s="16"/>
      <c r="AJD2" s="16"/>
      <c r="AJE2" s="16"/>
      <c r="AJF2" s="16"/>
      <c r="AJG2" s="16"/>
      <c r="AJH2" s="16"/>
      <c r="AJI2" s="16"/>
      <c r="AJJ2" s="16"/>
      <c r="AJK2" s="16"/>
      <c r="AJL2" s="16"/>
      <c r="AJM2" s="16"/>
      <c r="AJN2" s="16"/>
      <c r="AJO2" s="16"/>
      <c r="AJP2" s="16"/>
      <c r="AJQ2" s="16"/>
      <c r="AJR2" s="16"/>
      <c r="AJS2" s="16"/>
      <c r="AJT2" s="16"/>
      <c r="AJU2" s="16"/>
      <c r="AJV2" s="16"/>
      <c r="AJW2" s="16"/>
      <c r="AJX2" s="16"/>
      <c r="AJY2" s="16"/>
      <c r="AJZ2" s="16"/>
      <c r="AKA2" s="16"/>
      <c r="AKB2" s="16"/>
      <c r="AKC2" s="16"/>
      <c r="AKD2" s="16"/>
      <c r="AKE2" s="16"/>
      <c r="AKF2" s="16"/>
      <c r="AKG2" s="16"/>
      <c r="AKH2" s="16"/>
      <c r="AKI2" s="16"/>
      <c r="AKJ2" s="16"/>
      <c r="AKK2" s="16"/>
      <c r="AKL2" s="16"/>
      <c r="AKM2" s="16"/>
      <c r="AKN2" s="16"/>
      <c r="AKO2" s="16"/>
      <c r="AKP2" s="16"/>
      <c r="AKQ2" s="16"/>
      <c r="AKR2" s="16"/>
      <c r="AKS2" s="16"/>
      <c r="AKT2" s="16"/>
      <c r="AKU2" s="16"/>
      <c r="AKV2" s="16"/>
      <c r="AKW2" s="16"/>
      <c r="AKX2" s="16"/>
      <c r="AKY2" s="16"/>
      <c r="AKZ2" s="16"/>
      <c r="ALA2" s="16"/>
      <c r="ALB2" s="16"/>
      <c r="ALC2" s="16"/>
      <c r="ALD2" s="16"/>
      <c r="ALE2" s="16"/>
      <c r="ALF2" s="16"/>
      <c r="ALG2" s="16"/>
      <c r="ALH2" s="21"/>
      <c r="XEV2" s="17" t="s">
        <v>29</v>
      </c>
    </row>
    <row r="3" spans="1:996 16376:16376" s="17" customFormat="1" ht="20.100000000000001" customHeight="1">
      <c r="A3" s="210" t="str">
        <f>BDI!$A$5</f>
        <v>ENDEREÇO:</v>
      </c>
      <c r="B3" s="392" t="s">
        <v>35548</v>
      </c>
      <c r="C3" s="392"/>
      <c r="D3" s="392"/>
      <c r="E3" s="392"/>
      <c r="F3" s="243"/>
      <c r="G3" s="193"/>
      <c r="H3" s="193"/>
      <c r="I3" s="193"/>
      <c r="J3" s="136"/>
      <c r="K3" s="136"/>
      <c r="L3" s="131"/>
      <c r="M3" s="16"/>
      <c r="N3" s="16"/>
      <c r="O3" s="16"/>
      <c r="P3" s="132"/>
      <c r="Q3" s="133"/>
      <c r="R3" s="134"/>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c r="BI3" s="16"/>
      <c r="BJ3" s="16"/>
      <c r="BK3" s="16"/>
      <c r="BL3" s="16"/>
      <c r="BM3" s="16"/>
      <c r="BN3" s="16"/>
      <c r="BO3" s="16"/>
      <c r="BP3" s="16"/>
      <c r="BQ3" s="16"/>
      <c r="BR3" s="16"/>
      <c r="BS3" s="16"/>
      <c r="BT3" s="16"/>
      <c r="BU3" s="16"/>
      <c r="BV3" s="16"/>
      <c r="BW3" s="16"/>
      <c r="BX3" s="16"/>
      <c r="BY3" s="16"/>
      <c r="BZ3" s="16"/>
      <c r="CA3" s="16"/>
      <c r="CB3" s="16"/>
      <c r="CC3" s="16"/>
      <c r="CD3" s="16"/>
      <c r="CE3" s="16"/>
      <c r="CF3" s="16"/>
      <c r="CG3" s="16"/>
      <c r="CH3" s="16"/>
      <c r="CI3" s="16"/>
      <c r="CJ3" s="16"/>
      <c r="CK3" s="16"/>
      <c r="CL3" s="16"/>
      <c r="CM3" s="16"/>
      <c r="CN3" s="16"/>
      <c r="CO3" s="16"/>
      <c r="CP3" s="16"/>
      <c r="CQ3" s="16"/>
      <c r="CR3" s="16"/>
      <c r="CS3" s="16"/>
      <c r="CT3" s="16"/>
      <c r="CU3" s="16"/>
      <c r="CV3" s="16"/>
      <c r="CW3" s="16"/>
      <c r="CX3" s="16"/>
      <c r="CY3" s="16"/>
      <c r="CZ3" s="16"/>
      <c r="DA3" s="16"/>
      <c r="DB3" s="16"/>
      <c r="DC3" s="16"/>
      <c r="DD3" s="16"/>
      <c r="DE3" s="16"/>
      <c r="DF3" s="16"/>
      <c r="DG3" s="16"/>
      <c r="DH3" s="16"/>
      <c r="DI3" s="16"/>
      <c r="DJ3" s="16"/>
      <c r="DK3" s="16"/>
      <c r="DL3" s="16"/>
      <c r="DM3" s="16"/>
      <c r="DN3" s="16"/>
      <c r="DO3" s="16"/>
      <c r="DP3" s="16"/>
      <c r="DQ3" s="16"/>
      <c r="DR3" s="16"/>
      <c r="DS3" s="16"/>
      <c r="DT3" s="16"/>
      <c r="DU3" s="16"/>
      <c r="DV3" s="16"/>
      <c r="DW3" s="16"/>
      <c r="DX3" s="16"/>
      <c r="DY3" s="16"/>
      <c r="DZ3" s="16"/>
      <c r="EA3" s="16"/>
      <c r="EB3" s="16"/>
      <c r="EC3" s="16"/>
      <c r="ED3" s="16"/>
      <c r="EE3" s="16"/>
      <c r="EF3" s="16"/>
      <c r="EG3" s="16"/>
      <c r="EH3" s="16"/>
      <c r="EI3" s="16"/>
      <c r="EJ3" s="16"/>
      <c r="EK3" s="16"/>
      <c r="EL3" s="16"/>
      <c r="EM3" s="16"/>
      <c r="EN3" s="16"/>
      <c r="EO3" s="16"/>
      <c r="EP3" s="16"/>
      <c r="EQ3" s="16"/>
      <c r="ER3" s="16"/>
      <c r="ES3" s="16"/>
      <c r="ET3" s="16"/>
      <c r="EU3" s="16"/>
      <c r="EV3" s="16"/>
      <c r="EW3" s="16"/>
      <c r="EX3" s="16"/>
      <c r="EY3" s="16"/>
      <c r="EZ3" s="16"/>
      <c r="FA3" s="16"/>
      <c r="FB3" s="16"/>
      <c r="FC3" s="16"/>
      <c r="FD3" s="16"/>
      <c r="FE3" s="16"/>
      <c r="FF3" s="16"/>
      <c r="FG3" s="16"/>
      <c r="FH3" s="16"/>
      <c r="FI3" s="16"/>
      <c r="FJ3" s="16"/>
      <c r="FK3" s="16"/>
      <c r="FL3" s="16"/>
      <c r="FM3" s="16"/>
      <c r="FN3" s="16"/>
      <c r="FO3" s="16"/>
      <c r="FP3" s="16"/>
      <c r="FQ3" s="16"/>
      <c r="FR3" s="16"/>
      <c r="FS3" s="16"/>
      <c r="FT3" s="16"/>
      <c r="FU3" s="16"/>
      <c r="FV3" s="16"/>
      <c r="FW3" s="16"/>
      <c r="FX3" s="16"/>
      <c r="FY3" s="16"/>
      <c r="FZ3" s="16"/>
      <c r="GA3" s="16"/>
      <c r="GB3" s="16"/>
      <c r="GC3" s="16"/>
      <c r="GD3" s="16"/>
      <c r="GE3" s="16"/>
      <c r="GF3" s="16"/>
      <c r="GG3" s="16"/>
      <c r="GH3" s="16"/>
      <c r="GI3" s="16"/>
      <c r="GJ3" s="16"/>
      <c r="GK3" s="16"/>
      <c r="GL3" s="16"/>
      <c r="GM3" s="16"/>
      <c r="GN3" s="16"/>
      <c r="GO3" s="16"/>
      <c r="GP3" s="16"/>
      <c r="GQ3" s="16"/>
      <c r="GR3" s="16"/>
      <c r="GS3" s="16"/>
      <c r="GT3" s="16"/>
      <c r="GU3" s="16"/>
      <c r="GV3" s="16"/>
      <c r="GW3" s="16"/>
      <c r="GX3" s="16"/>
      <c r="GY3" s="16"/>
      <c r="GZ3" s="16"/>
      <c r="HA3" s="16"/>
      <c r="HB3" s="16"/>
      <c r="HC3" s="16"/>
      <c r="HD3" s="16"/>
      <c r="HE3" s="16"/>
      <c r="HF3" s="16"/>
      <c r="HG3" s="16"/>
      <c r="HH3" s="16"/>
      <c r="HI3" s="16"/>
      <c r="HJ3" s="16"/>
      <c r="HK3" s="16"/>
      <c r="HL3" s="16"/>
      <c r="HM3" s="16"/>
      <c r="HN3" s="16"/>
      <c r="HO3" s="16"/>
      <c r="HP3" s="16"/>
      <c r="HQ3" s="16"/>
      <c r="HR3" s="16"/>
      <c r="HS3" s="16"/>
      <c r="HT3" s="16"/>
      <c r="HU3" s="16"/>
      <c r="HV3" s="16"/>
      <c r="HW3" s="16"/>
      <c r="HX3" s="16"/>
      <c r="HY3" s="16"/>
      <c r="HZ3" s="16"/>
      <c r="IA3" s="16"/>
      <c r="IB3" s="16"/>
      <c r="IC3" s="16"/>
      <c r="ID3" s="16"/>
      <c r="IE3" s="16"/>
      <c r="IF3" s="16"/>
      <c r="IG3" s="16"/>
      <c r="IH3" s="16"/>
      <c r="II3" s="16"/>
      <c r="IJ3" s="16"/>
      <c r="IK3" s="16"/>
      <c r="IL3" s="16"/>
      <c r="IM3" s="16"/>
      <c r="IN3" s="16"/>
      <c r="IO3" s="16"/>
      <c r="IP3" s="16"/>
      <c r="IQ3" s="16"/>
      <c r="IR3" s="16"/>
      <c r="IS3" s="16"/>
      <c r="IT3" s="16"/>
      <c r="IU3" s="16"/>
      <c r="IV3" s="16"/>
      <c r="IW3" s="16"/>
      <c r="IX3" s="16"/>
      <c r="IY3" s="16"/>
      <c r="IZ3" s="16"/>
      <c r="JA3" s="16"/>
      <c r="JB3" s="16"/>
      <c r="JC3" s="16"/>
      <c r="JD3" s="16"/>
      <c r="JE3" s="16"/>
      <c r="JF3" s="16"/>
      <c r="JG3" s="16"/>
      <c r="JH3" s="16"/>
      <c r="JI3" s="16"/>
      <c r="JJ3" s="16"/>
      <c r="JK3" s="16"/>
      <c r="JL3" s="16"/>
      <c r="JM3" s="16"/>
      <c r="JN3" s="16"/>
      <c r="JO3" s="16"/>
      <c r="JP3" s="16"/>
      <c r="JQ3" s="16"/>
      <c r="JR3" s="16"/>
      <c r="JS3" s="16"/>
      <c r="JT3" s="16"/>
      <c r="JU3" s="16"/>
      <c r="JV3" s="16"/>
      <c r="JW3" s="16"/>
      <c r="JX3" s="16"/>
      <c r="JY3" s="16"/>
      <c r="JZ3" s="16"/>
      <c r="KA3" s="16"/>
      <c r="KB3" s="16"/>
      <c r="KC3" s="16"/>
      <c r="KD3" s="16"/>
      <c r="KE3" s="16"/>
      <c r="KF3" s="16"/>
      <c r="KG3" s="16"/>
      <c r="KH3" s="16"/>
      <c r="KI3" s="16"/>
      <c r="KJ3" s="16"/>
      <c r="KK3" s="16"/>
      <c r="KL3" s="16"/>
      <c r="KM3" s="16"/>
      <c r="KN3" s="16"/>
      <c r="KO3" s="16"/>
      <c r="KP3" s="16"/>
      <c r="KQ3" s="16"/>
      <c r="KR3" s="16"/>
      <c r="KS3" s="16"/>
      <c r="KT3" s="16"/>
      <c r="KU3" s="16"/>
      <c r="KV3" s="16"/>
      <c r="KW3" s="16"/>
      <c r="KX3" s="16"/>
      <c r="KY3" s="16"/>
      <c r="KZ3" s="16"/>
      <c r="LA3" s="16"/>
      <c r="LB3" s="16"/>
      <c r="LC3" s="16"/>
      <c r="LD3" s="16"/>
      <c r="LE3" s="16"/>
      <c r="LF3" s="16"/>
      <c r="LG3" s="16"/>
      <c r="LH3" s="16"/>
      <c r="LI3" s="16"/>
      <c r="LJ3" s="16"/>
      <c r="LK3" s="16"/>
      <c r="LL3" s="16"/>
      <c r="LM3" s="16"/>
      <c r="LN3" s="16"/>
      <c r="LO3" s="16"/>
      <c r="LP3" s="16"/>
      <c r="LQ3" s="16"/>
      <c r="LR3" s="16"/>
      <c r="LS3" s="16"/>
      <c r="LT3" s="16"/>
      <c r="LU3" s="16"/>
      <c r="LV3" s="16"/>
      <c r="LW3" s="16"/>
      <c r="LX3" s="16"/>
      <c r="LY3" s="16"/>
      <c r="LZ3" s="16"/>
      <c r="MA3" s="16"/>
      <c r="MB3" s="16"/>
      <c r="MC3" s="16"/>
      <c r="MD3" s="16"/>
      <c r="ME3" s="16"/>
      <c r="MF3" s="16"/>
      <c r="MG3" s="16"/>
      <c r="MH3" s="16"/>
      <c r="MI3" s="16"/>
      <c r="MJ3" s="16"/>
      <c r="MK3" s="16"/>
      <c r="ML3" s="16"/>
      <c r="MM3" s="16"/>
      <c r="MN3" s="16"/>
      <c r="MO3" s="16"/>
      <c r="MP3" s="16"/>
      <c r="MQ3" s="16"/>
      <c r="MR3" s="16"/>
      <c r="MS3" s="16"/>
      <c r="MT3" s="16"/>
      <c r="MU3" s="16"/>
      <c r="MV3" s="16"/>
      <c r="MW3" s="16"/>
      <c r="MX3" s="16"/>
      <c r="MY3" s="16"/>
      <c r="MZ3" s="16"/>
      <c r="NA3" s="16"/>
      <c r="NB3" s="16"/>
      <c r="NC3" s="16"/>
      <c r="ND3" s="16"/>
      <c r="NE3" s="16"/>
      <c r="NF3" s="16"/>
      <c r="NG3" s="16"/>
      <c r="NH3" s="16"/>
      <c r="NI3" s="16"/>
      <c r="NJ3" s="16"/>
      <c r="NK3" s="16"/>
      <c r="NL3" s="16"/>
      <c r="NM3" s="16"/>
      <c r="NN3" s="16"/>
      <c r="NO3" s="16"/>
      <c r="NP3" s="16"/>
      <c r="NQ3" s="16"/>
      <c r="NR3" s="16"/>
      <c r="NS3" s="16"/>
      <c r="NT3" s="16"/>
      <c r="NU3" s="16"/>
      <c r="NV3" s="16"/>
      <c r="NW3" s="16"/>
      <c r="NX3" s="16"/>
      <c r="NY3" s="16"/>
      <c r="NZ3" s="16"/>
      <c r="OA3" s="16"/>
      <c r="OB3" s="16"/>
      <c r="OC3" s="16"/>
      <c r="OD3" s="16"/>
      <c r="OE3" s="16"/>
      <c r="OF3" s="16"/>
      <c r="OG3" s="16"/>
      <c r="OH3" s="16"/>
      <c r="OI3" s="16"/>
      <c r="OJ3" s="16"/>
      <c r="OK3" s="16"/>
      <c r="OL3" s="16"/>
      <c r="OM3" s="16"/>
      <c r="ON3" s="16"/>
      <c r="OO3" s="16"/>
      <c r="OP3" s="16"/>
      <c r="OQ3" s="16"/>
      <c r="OR3" s="16"/>
      <c r="OS3" s="16"/>
      <c r="OT3" s="16"/>
      <c r="OU3" s="16"/>
      <c r="OV3" s="16"/>
      <c r="OW3" s="16"/>
      <c r="OX3" s="16"/>
      <c r="OY3" s="16"/>
      <c r="OZ3" s="16"/>
      <c r="PA3" s="16"/>
      <c r="PB3" s="16"/>
      <c r="PC3" s="16"/>
      <c r="PD3" s="16"/>
      <c r="PE3" s="16"/>
      <c r="PF3" s="16"/>
      <c r="PG3" s="16"/>
      <c r="PH3" s="16"/>
      <c r="PI3" s="16"/>
      <c r="PJ3" s="16"/>
      <c r="PK3" s="16"/>
      <c r="PL3" s="16"/>
      <c r="PM3" s="16"/>
      <c r="PN3" s="16"/>
      <c r="PO3" s="16"/>
      <c r="PP3" s="16"/>
      <c r="PQ3" s="16"/>
      <c r="PR3" s="16"/>
      <c r="PS3" s="16"/>
      <c r="PT3" s="16"/>
      <c r="PU3" s="16"/>
      <c r="PV3" s="16"/>
      <c r="PW3" s="16"/>
      <c r="PX3" s="16"/>
      <c r="PY3" s="16"/>
      <c r="PZ3" s="16"/>
      <c r="QA3" s="16"/>
      <c r="QB3" s="16"/>
      <c r="QC3" s="16"/>
      <c r="QD3" s="16"/>
      <c r="QE3" s="16"/>
      <c r="QF3" s="16"/>
      <c r="QG3" s="16"/>
      <c r="QH3" s="16"/>
      <c r="QI3" s="16"/>
      <c r="QJ3" s="16"/>
      <c r="QK3" s="16"/>
      <c r="QL3" s="16"/>
      <c r="QM3" s="16"/>
      <c r="QN3" s="16"/>
      <c r="QO3" s="16"/>
      <c r="QP3" s="16"/>
      <c r="QQ3" s="16"/>
      <c r="QR3" s="16"/>
      <c r="QS3" s="16"/>
      <c r="QT3" s="16"/>
      <c r="QU3" s="16"/>
      <c r="QV3" s="16"/>
      <c r="QW3" s="16"/>
      <c r="QX3" s="16"/>
      <c r="QY3" s="16"/>
      <c r="QZ3" s="16"/>
      <c r="RA3" s="16"/>
      <c r="RB3" s="16"/>
      <c r="RC3" s="16"/>
      <c r="RD3" s="16"/>
      <c r="RE3" s="16"/>
      <c r="RF3" s="16"/>
      <c r="RG3" s="16"/>
      <c r="RH3" s="16"/>
      <c r="RI3" s="16"/>
      <c r="RJ3" s="16"/>
      <c r="RK3" s="16"/>
      <c r="RL3" s="16"/>
      <c r="RM3" s="16"/>
      <c r="RN3" s="16"/>
      <c r="RO3" s="16"/>
      <c r="RP3" s="16"/>
      <c r="RQ3" s="16"/>
      <c r="RR3" s="16"/>
      <c r="RS3" s="16"/>
      <c r="RT3" s="16"/>
      <c r="RU3" s="16"/>
      <c r="RV3" s="16"/>
      <c r="RW3" s="16"/>
      <c r="RX3" s="16"/>
      <c r="RY3" s="16"/>
      <c r="RZ3" s="16"/>
      <c r="SA3" s="16"/>
      <c r="SB3" s="16"/>
      <c r="SC3" s="16"/>
      <c r="SD3" s="16"/>
      <c r="SE3" s="16"/>
      <c r="SF3" s="16"/>
      <c r="SG3" s="16"/>
      <c r="SH3" s="16"/>
      <c r="SI3" s="16"/>
      <c r="SJ3" s="16"/>
      <c r="SK3" s="16"/>
      <c r="SL3" s="16"/>
      <c r="SM3" s="16"/>
      <c r="SN3" s="16"/>
      <c r="SO3" s="16"/>
      <c r="SP3" s="16"/>
      <c r="SQ3" s="16"/>
      <c r="SR3" s="16"/>
      <c r="SS3" s="16"/>
      <c r="ST3" s="16"/>
      <c r="SU3" s="16"/>
      <c r="SV3" s="16"/>
      <c r="SW3" s="16"/>
      <c r="SX3" s="16"/>
      <c r="SY3" s="16"/>
      <c r="SZ3" s="16"/>
      <c r="TA3" s="16"/>
      <c r="TB3" s="16"/>
      <c r="TC3" s="16"/>
      <c r="TD3" s="16"/>
      <c r="TE3" s="16"/>
      <c r="TF3" s="16"/>
      <c r="TG3" s="16"/>
      <c r="TH3" s="16"/>
      <c r="TI3" s="16"/>
      <c r="TJ3" s="16"/>
      <c r="TK3" s="16"/>
      <c r="TL3" s="16"/>
      <c r="TM3" s="16"/>
      <c r="TN3" s="16"/>
      <c r="TO3" s="16"/>
      <c r="TP3" s="16"/>
      <c r="TQ3" s="16"/>
      <c r="TR3" s="16"/>
      <c r="TS3" s="16"/>
      <c r="TT3" s="16"/>
      <c r="TU3" s="16"/>
      <c r="TV3" s="16"/>
      <c r="TW3" s="16"/>
      <c r="TX3" s="16"/>
      <c r="TY3" s="16"/>
      <c r="TZ3" s="16"/>
      <c r="UA3" s="16"/>
      <c r="UB3" s="16"/>
      <c r="UC3" s="16"/>
      <c r="UD3" s="16"/>
      <c r="UE3" s="16"/>
      <c r="UF3" s="16"/>
      <c r="UG3" s="16"/>
      <c r="UH3" s="16"/>
      <c r="UI3" s="16"/>
      <c r="UJ3" s="16"/>
      <c r="UK3" s="16"/>
      <c r="UL3" s="16"/>
      <c r="UM3" s="16"/>
      <c r="UN3" s="16"/>
      <c r="UO3" s="16"/>
      <c r="UP3" s="16"/>
      <c r="UQ3" s="16"/>
      <c r="UR3" s="16"/>
      <c r="US3" s="16"/>
      <c r="UT3" s="16"/>
      <c r="UU3" s="16"/>
      <c r="UV3" s="16"/>
      <c r="UW3" s="16"/>
      <c r="UX3" s="16"/>
      <c r="UY3" s="16"/>
      <c r="UZ3" s="16"/>
      <c r="VA3" s="16"/>
      <c r="VB3" s="16"/>
      <c r="VC3" s="16"/>
      <c r="VD3" s="16"/>
      <c r="VE3" s="16"/>
      <c r="VF3" s="16"/>
      <c r="VG3" s="16"/>
      <c r="VH3" s="16"/>
      <c r="VI3" s="16"/>
      <c r="VJ3" s="16"/>
      <c r="VK3" s="16"/>
      <c r="VL3" s="16"/>
      <c r="VM3" s="16"/>
      <c r="VN3" s="16"/>
      <c r="VO3" s="16"/>
      <c r="VP3" s="16"/>
      <c r="VQ3" s="16"/>
      <c r="VR3" s="16"/>
      <c r="VS3" s="16"/>
      <c r="VT3" s="16"/>
      <c r="VU3" s="16"/>
      <c r="VV3" s="16"/>
      <c r="VW3" s="16"/>
      <c r="VX3" s="16"/>
      <c r="VY3" s="16"/>
      <c r="VZ3" s="16"/>
      <c r="WA3" s="16"/>
      <c r="WB3" s="16"/>
      <c r="WC3" s="16"/>
      <c r="WD3" s="16"/>
      <c r="WE3" s="16"/>
      <c r="WF3" s="16"/>
      <c r="WG3" s="16"/>
      <c r="WH3" s="16"/>
      <c r="WI3" s="16"/>
      <c r="WJ3" s="16"/>
      <c r="WK3" s="16"/>
      <c r="WL3" s="16"/>
      <c r="WM3" s="16"/>
      <c r="WN3" s="16"/>
      <c r="WO3" s="16"/>
      <c r="WP3" s="16"/>
      <c r="WQ3" s="16"/>
      <c r="WR3" s="16"/>
      <c r="WS3" s="16"/>
      <c r="WT3" s="16"/>
      <c r="WU3" s="16"/>
      <c r="WV3" s="16"/>
      <c r="WW3" s="16"/>
      <c r="WX3" s="16"/>
      <c r="WY3" s="16"/>
      <c r="WZ3" s="16"/>
      <c r="XA3" s="16"/>
      <c r="XB3" s="16"/>
      <c r="XC3" s="16"/>
      <c r="XD3" s="16"/>
      <c r="XE3" s="16"/>
      <c r="XF3" s="16"/>
      <c r="XG3" s="16"/>
      <c r="XH3" s="16"/>
      <c r="XI3" s="16"/>
      <c r="XJ3" s="16"/>
      <c r="XK3" s="16"/>
      <c r="XL3" s="16"/>
      <c r="XM3" s="16"/>
      <c r="XN3" s="16"/>
      <c r="XO3" s="16"/>
      <c r="XP3" s="16"/>
      <c r="XQ3" s="16"/>
      <c r="XR3" s="16"/>
      <c r="XS3" s="16"/>
      <c r="XT3" s="16"/>
      <c r="XU3" s="16"/>
      <c r="XV3" s="16"/>
      <c r="XW3" s="16"/>
      <c r="XX3" s="16"/>
      <c r="XY3" s="16"/>
      <c r="XZ3" s="16"/>
      <c r="YA3" s="16"/>
      <c r="YB3" s="16"/>
      <c r="YC3" s="16"/>
      <c r="YD3" s="16"/>
      <c r="YE3" s="16"/>
      <c r="YF3" s="16"/>
      <c r="YG3" s="16"/>
      <c r="YH3" s="16"/>
      <c r="YI3" s="16"/>
      <c r="YJ3" s="16"/>
      <c r="YK3" s="16"/>
      <c r="YL3" s="16"/>
      <c r="YM3" s="16"/>
      <c r="YN3" s="16"/>
      <c r="YO3" s="16"/>
      <c r="YP3" s="16"/>
      <c r="YQ3" s="16"/>
      <c r="YR3" s="16"/>
      <c r="YS3" s="16"/>
      <c r="YT3" s="16"/>
      <c r="YU3" s="16"/>
      <c r="YV3" s="16"/>
      <c r="YW3" s="16"/>
      <c r="YX3" s="16"/>
      <c r="YY3" s="16"/>
      <c r="YZ3" s="16"/>
      <c r="ZA3" s="16"/>
      <c r="ZB3" s="16"/>
      <c r="ZC3" s="16"/>
      <c r="ZD3" s="16"/>
      <c r="ZE3" s="16"/>
      <c r="ZF3" s="16"/>
      <c r="ZG3" s="16"/>
      <c r="ZH3" s="16"/>
      <c r="ZI3" s="16"/>
      <c r="ZJ3" s="16"/>
      <c r="ZK3" s="16"/>
      <c r="ZL3" s="16"/>
      <c r="ZM3" s="16"/>
      <c r="ZN3" s="16"/>
      <c r="ZO3" s="16"/>
      <c r="ZP3" s="16"/>
      <c r="ZQ3" s="16"/>
      <c r="ZR3" s="16"/>
      <c r="ZS3" s="16"/>
      <c r="ZT3" s="16"/>
      <c r="ZU3" s="16"/>
      <c r="ZV3" s="16"/>
      <c r="ZW3" s="16"/>
      <c r="ZX3" s="16"/>
      <c r="ZY3" s="16"/>
      <c r="ZZ3" s="16"/>
      <c r="AAA3" s="16"/>
      <c r="AAB3" s="16"/>
      <c r="AAC3" s="16"/>
      <c r="AAD3" s="16"/>
      <c r="AAE3" s="16"/>
      <c r="AAF3" s="16"/>
      <c r="AAG3" s="16"/>
      <c r="AAH3" s="16"/>
      <c r="AAI3" s="16"/>
      <c r="AAJ3" s="16"/>
      <c r="AAK3" s="16"/>
      <c r="AAL3" s="16"/>
      <c r="AAM3" s="16"/>
      <c r="AAN3" s="16"/>
      <c r="AAO3" s="16"/>
      <c r="AAP3" s="16"/>
      <c r="AAQ3" s="16"/>
      <c r="AAR3" s="16"/>
      <c r="AAS3" s="16"/>
      <c r="AAT3" s="16"/>
      <c r="AAU3" s="16"/>
      <c r="AAV3" s="16"/>
      <c r="AAW3" s="16"/>
      <c r="AAX3" s="16"/>
      <c r="AAY3" s="16"/>
      <c r="AAZ3" s="16"/>
      <c r="ABA3" s="16"/>
      <c r="ABB3" s="16"/>
      <c r="ABC3" s="16"/>
      <c r="ABD3" s="16"/>
      <c r="ABE3" s="16"/>
      <c r="ABF3" s="16"/>
      <c r="ABG3" s="16"/>
      <c r="ABH3" s="16"/>
      <c r="ABI3" s="16"/>
      <c r="ABJ3" s="16"/>
      <c r="ABK3" s="16"/>
      <c r="ABL3" s="16"/>
      <c r="ABM3" s="16"/>
      <c r="ABN3" s="16"/>
      <c r="ABO3" s="16"/>
      <c r="ABP3" s="16"/>
      <c r="ABQ3" s="16"/>
      <c r="ABR3" s="16"/>
      <c r="ABS3" s="16"/>
      <c r="ABT3" s="16"/>
      <c r="ABU3" s="16"/>
      <c r="ABV3" s="16"/>
      <c r="ABW3" s="16"/>
      <c r="ABX3" s="16"/>
      <c r="ABY3" s="16"/>
      <c r="ABZ3" s="16"/>
      <c r="ACA3" s="16"/>
      <c r="ACB3" s="16"/>
      <c r="ACC3" s="16"/>
      <c r="ACD3" s="16"/>
      <c r="ACE3" s="16"/>
      <c r="ACF3" s="16"/>
      <c r="ACG3" s="16"/>
      <c r="ACH3" s="16"/>
      <c r="ACI3" s="16"/>
      <c r="ACJ3" s="16"/>
      <c r="ACK3" s="16"/>
      <c r="ACL3" s="16"/>
      <c r="ACM3" s="16"/>
      <c r="ACN3" s="16"/>
      <c r="ACO3" s="16"/>
      <c r="ACP3" s="16"/>
      <c r="ACQ3" s="16"/>
      <c r="ACR3" s="16"/>
      <c r="ACS3" s="16"/>
      <c r="ACT3" s="16"/>
      <c r="ACU3" s="16"/>
      <c r="ACV3" s="16"/>
      <c r="ACW3" s="16"/>
      <c r="ACX3" s="16"/>
      <c r="ACY3" s="16"/>
      <c r="ACZ3" s="16"/>
      <c r="ADA3" s="16"/>
      <c r="ADB3" s="16"/>
      <c r="ADC3" s="16"/>
      <c r="ADD3" s="16"/>
      <c r="ADE3" s="16"/>
      <c r="ADF3" s="16"/>
      <c r="ADG3" s="16"/>
      <c r="ADH3" s="16"/>
      <c r="ADI3" s="16"/>
      <c r="ADJ3" s="16"/>
      <c r="ADK3" s="16"/>
      <c r="ADL3" s="16"/>
      <c r="ADM3" s="16"/>
      <c r="ADN3" s="16"/>
      <c r="ADO3" s="16"/>
      <c r="ADP3" s="16"/>
      <c r="ADQ3" s="16"/>
      <c r="ADR3" s="16"/>
      <c r="ADS3" s="16"/>
      <c r="ADT3" s="16"/>
      <c r="ADU3" s="16"/>
      <c r="ADV3" s="16"/>
      <c r="ADW3" s="16"/>
      <c r="ADX3" s="16"/>
      <c r="ADY3" s="16"/>
      <c r="ADZ3" s="16"/>
      <c r="AEA3" s="16"/>
      <c r="AEB3" s="16"/>
      <c r="AEC3" s="16"/>
      <c r="AED3" s="16"/>
      <c r="AEE3" s="16"/>
      <c r="AEF3" s="16"/>
      <c r="AEG3" s="16"/>
      <c r="AEH3" s="16"/>
      <c r="AEI3" s="16"/>
      <c r="AEJ3" s="16"/>
      <c r="AEK3" s="16"/>
      <c r="AEL3" s="16"/>
      <c r="AEM3" s="16"/>
      <c r="AEN3" s="16"/>
      <c r="AEO3" s="16"/>
      <c r="AEP3" s="16"/>
      <c r="AEQ3" s="16"/>
      <c r="AER3" s="16"/>
      <c r="AES3" s="16"/>
      <c r="AET3" s="16"/>
      <c r="AEU3" s="16"/>
      <c r="AEV3" s="16"/>
      <c r="AEW3" s="16"/>
      <c r="AEX3" s="16"/>
      <c r="AEY3" s="16"/>
      <c r="AEZ3" s="16"/>
      <c r="AFA3" s="16"/>
      <c r="AFB3" s="16"/>
      <c r="AFC3" s="16"/>
      <c r="AFD3" s="16"/>
      <c r="AFE3" s="16"/>
      <c r="AFF3" s="16"/>
      <c r="AFG3" s="16"/>
      <c r="AFH3" s="16"/>
      <c r="AFI3" s="16"/>
      <c r="AFJ3" s="16"/>
      <c r="AFK3" s="16"/>
      <c r="AFL3" s="16"/>
      <c r="AFM3" s="16"/>
      <c r="AFN3" s="16"/>
      <c r="AFO3" s="16"/>
      <c r="AFP3" s="16"/>
      <c r="AFQ3" s="16"/>
      <c r="AFR3" s="16"/>
      <c r="AFS3" s="16"/>
      <c r="AFT3" s="16"/>
      <c r="AFU3" s="16"/>
      <c r="AFV3" s="16"/>
      <c r="AFW3" s="16"/>
      <c r="AFX3" s="16"/>
      <c r="AFY3" s="16"/>
      <c r="AFZ3" s="16"/>
      <c r="AGA3" s="16"/>
      <c r="AGB3" s="16"/>
      <c r="AGC3" s="16"/>
      <c r="AGD3" s="16"/>
      <c r="AGE3" s="16"/>
      <c r="AGF3" s="16"/>
      <c r="AGG3" s="16"/>
      <c r="AGH3" s="16"/>
      <c r="AGI3" s="16"/>
      <c r="AGJ3" s="16"/>
      <c r="AGK3" s="16"/>
      <c r="AGL3" s="16"/>
      <c r="AGM3" s="16"/>
      <c r="AGN3" s="16"/>
      <c r="AGO3" s="16"/>
      <c r="AGP3" s="16"/>
      <c r="AGQ3" s="16"/>
      <c r="AGR3" s="16"/>
      <c r="AGS3" s="16"/>
      <c r="AGT3" s="16"/>
      <c r="AGU3" s="16"/>
      <c r="AGV3" s="16"/>
      <c r="AGW3" s="16"/>
      <c r="AGX3" s="16"/>
      <c r="AGY3" s="16"/>
      <c r="AGZ3" s="16"/>
      <c r="AHA3" s="16"/>
      <c r="AHB3" s="16"/>
      <c r="AHC3" s="16"/>
      <c r="AHD3" s="16"/>
      <c r="AHE3" s="16"/>
      <c r="AHF3" s="16"/>
      <c r="AHG3" s="16"/>
      <c r="AHH3" s="16"/>
      <c r="AHI3" s="16"/>
      <c r="AHJ3" s="16"/>
      <c r="AHK3" s="16"/>
      <c r="AHL3" s="16"/>
      <c r="AHM3" s="16"/>
      <c r="AHN3" s="16"/>
      <c r="AHO3" s="16"/>
      <c r="AHP3" s="16"/>
      <c r="AHQ3" s="16"/>
      <c r="AHR3" s="16"/>
      <c r="AHS3" s="16"/>
      <c r="AHT3" s="16"/>
      <c r="AHU3" s="16"/>
      <c r="AHV3" s="16"/>
      <c r="AHW3" s="16"/>
      <c r="AHX3" s="16"/>
      <c r="AHY3" s="16"/>
      <c r="AHZ3" s="16"/>
      <c r="AIA3" s="16"/>
      <c r="AIB3" s="16"/>
      <c r="AIC3" s="16"/>
      <c r="AID3" s="16"/>
      <c r="AIE3" s="16"/>
      <c r="AIF3" s="16"/>
      <c r="AIG3" s="16"/>
      <c r="AIH3" s="16"/>
      <c r="AII3" s="16"/>
      <c r="AIJ3" s="16"/>
      <c r="AIK3" s="16"/>
      <c r="AIL3" s="16"/>
      <c r="AIM3" s="16"/>
      <c r="AIN3" s="16"/>
      <c r="AIO3" s="16"/>
      <c r="AIP3" s="16"/>
      <c r="AIQ3" s="16"/>
      <c r="AIR3" s="16"/>
      <c r="AIS3" s="16"/>
      <c r="AIT3" s="16"/>
      <c r="AIU3" s="16"/>
      <c r="AIV3" s="16"/>
      <c r="AIW3" s="16"/>
      <c r="AIX3" s="16"/>
      <c r="AIY3" s="16"/>
      <c r="AIZ3" s="16"/>
      <c r="AJA3" s="16"/>
      <c r="AJB3" s="16"/>
      <c r="AJC3" s="16"/>
      <c r="AJD3" s="16"/>
      <c r="AJE3" s="16"/>
      <c r="AJF3" s="16"/>
      <c r="AJG3" s="16"/>
      <c r="AJH3" s="16"/>
      <c r="AJI3" s="16"/>
      <c r="AJJ3" s="16"/>
      <c r="AJK3" s="16"/>
      <c r="AJL3" s="16"/>
      <c r="AJM3" s="16"/>
      <c r="AJN3" s="16"/>
      <c r="AJO3" s="16"/>
      <c r="AJP3" s="16"/>
      <c r="AJQ3" s="16"/>
      <c r="AJR3" s="16"/>
      <c r="AJS3" s="16"/>
      <c r="AJT3" s="16"/>
      <c r="AJU3" s="16"/>
      <c r="AJV3" s="16"/>
      <c r="AJW3" s="16"/>
      <c r="AJX3" s="16"/>
      <c r="AJY3" s="16"/>
      <c r="AJZ3" s="16"/>
      <c r="AKA3" s="16"/>
      <c r="AKB3" s="16"/>
      <c r="AKC3" s="16"/>
      <c r="AKD3" s="16"/>
      <c r="AKE3" s="16"/>
      <c r="AKF3" s="16"/>
      <c r="AKG3" s="16"/>
      <c r="AKH3" s="16"/>
      <c r="AKI3" s="16"/>
      <c r="AKJ3" s="16"/>
      <c r="AKK3" s="16"/>
      <c r="AKL3" s="16"/>
      <c r="AKM3" s="16"/>
      <c r="AKN3" s="16"/>
      <c r="AKO3" s="16"/>
      <c r="AKP3" s="16"/>
      <c r="AKQ3" s="16"/>
      <c r="AKR3" s="16"/>
      <c r="AKS3" s="16"/>
      <c r="AKT3" s="16"/>
      <c r="AKU3" s="16"/>
      <c r="AKV3" s="16"/>
      <c r="AKW3" s="16"/>
      <c r="AKX3" s="16"/>
      <c r="AKY3" s="16"/>
      <c r="AKZ3" s="16"/>
      <c r="ALA3" s="16"/>
      <c r="ALB3" s="16"/>
      <c r="ALC3" s="16"/>
      <c r="ALD3" s="16"/>
      <c r="ALE3" s="16"/>
      <c r="ALF3" s="16"/>
      <c r="ALG3" s="16"/>
      <c r="ALH3" s="21"/>
      <c r="XEV3" s="17" t="s">
        <v>2024</v>
      </c>
    </row>
    <row r="4" spans="1:996 16376:16376">
      <c r="A4" s="244" t="s">
        <v>990</v>
      </c>
      <c r="B4" s="387" t="s">
        <v>993</v>
      </c>
      <c r="C4" s="387"/>
      <c r="D4" s="245" t="s">
        <v>26</v>
      </c>
      <c r="E4" s="245" t="s">
        <v>992</v>
      </c>
    </row>
    <row r="5" spans="1:996 16376:16376" ht="72" customHeight="1">
      <c r="A5" s="246">
        <f>COUNTIF($A$4:$A4,$A$4)</f>
        <v>1</v>
      </c>
      <c r="B5" s="388" t="s">
        <v>35557</v>
      </c>
      <c r="C5" s="388"/>
      <c r="D5" s="247" t="s">
        <v>26</v>
      </c>
      <c r="E5" s="248">
        <f>LARGE(E12,1)</f>
        <v>362</v>
      </c>
    </row>
    <row r="6" spans="1:996 16376:16376" ht="5.65" customHeight="1">
      <c r="A6" s="249"/>
      <c r="B6" s="250"/>
      <c r="C6" s="249"/>
      <c r="D6" s="249"/>
      <c r="E6" s="249"/>
    </row>
    <row r="7" spans="1:996 16376:16376">
      <c r="A7" s="390" t="s">
        <v>23621</v>
      </c>
      <c r="B7" s="390" t="s">
        <v>23622</v>
      </c>
      <c r="C7" s="390" t="s">
        <v>23628</v>
      </c>
      <c r="D7" s="390" t="s">
        <v>992</v>
      </c>
      <c r="E7" s="390"/>
    </row>
    <row r="8" spans="1:996 16376:16376">
      <c r="A8" s="390"/>
      <c r="B8" s="390"/>
      <c r="C8" s="390"/>
      <c r="D8" s="251" t="s">
        <v>991</v>
      </c>
      <c r="E8" s="251" t="s">
        <v>2025</v>
      </c>
    </row>
    <row r="9" spans="1:996 16376:16376">
      <c r="A9" s="390"/>
      <c r="B9" s="390"/>
      <c r="C9" s="390"/>
      <c r="D9" s="252">
        <v>44317</v>
      </c>
      <c r="E9" s="252">
        <v>45231</v>
      </c>
    </row>
    <row r="10" spans="1:996 16376:16376" ht="28.5" customHeight="1">
      <c r="A10" s="253" t="s">
        <v>35549</v>
      </c>
      <c r="B10" s="254" t="s">
        <v>35550</v>
      </c>
      <c r="C10" s="255" t="s">
        <v>35551</v>
      </c>
      <c r="D10" s="256"/>
      <c r="E10" s="257">
        <v>382</v>
      </c>
    </row>
    <row r="11" spans="1:996 16376:16376" ht="28.5" customHeight="1">
      <c r="A11" s="253" t="s">
        <v>35552</v>
      </c>
      <c r="B11" s="254" t="s">
        <v>35553</v>
      </c>
      <c r="C11" s="255" t="s">
        <v>35554</v>
      </c>
      <c r="D11" s="256"/>
      <c r="E11" s="257">
        <v>342</v>
      </c>
    </row>
    <row r="12" spans="1:996 16376:16376">
      <c r="A12" s="385" t="s">
        <v>23631</v>
      </c>
      <c r="B12" s="258" t="s">
        <v>23629</v>
      </c>
      <c r="C12" s="259"/>
      <c r="D12" s="260" t="s">
        <v>23623</v>
      </c>
      <c r="E12" s="261">
        <f>ROUND(AVERAGE(E10:E11),2)</f>
        <v>362</v>
      </c>
    </row>
    <row r="13" spans="1:996 16376:16376">
      <c r="A13" s="386"/>
      <c r="B13" s="258" t="s">
        <v>23630</v>
      </c>
      <c r="C13" s="259"/>
      <c r="D13" s="260" t="s">
        <v>25177</v>
      </c>
      <c r="E13" s="261">
        <f>ROUND(MEDIAN(E10:E11),2)</f>
        <v>362</v>
      </c>
    </row>
    <row r="14" spans="1:996 16376:16376"/>
    <row r="15" spans="1:996 16376:16376"/>
    <row r="16" spans="1:996 16376:16376"/>
    <row r="17"/>
    <row r="18"/>
    <row r="19"/>
    <row r="20"/>
    <row r="21"/>
    <row r="22"/>
    <row r="23"/>
    <row r="24" ht="14.25" customHeight="1"/>
    <row r="25"/>
    <row r="26"/>
    <row r="27"/>
    <row r="28"/>
    <row r="29"/>
    <row r="30"/>
    <row r="31"/>
    <row r="32"/>
    <row r="33"/>
    <row r="34"/>
    <row r="35"/>
    <row r="36"/>
    <row r="37"/>
    <row r="38"/>
    <row r="39"/>
    <row r="40"/>
    <row r="41"/>
    <row r="42"/>
    <row r="43"/>
    <row r="44"/>
    <row r="45"/>
    <row r="46"/>
    <row r="47"/>
    <row r="48"/>
    <row r="49"/>
    <row r="50"/>
  </sheetData>
  <mergeCells count="10">
    <mergeCell ref="A12:A13"/>
    <mergeCell ref="B4:C4"/>
    <mergeCell ref="B5:C5"/>
    <mergeCell ref="A1:E1"/>
    <mergeCell ref="D7:E7"/>
    <mergeCell ref="C7:C9"/>
    <mergeCell ref="B7:B9"/>
    <mergeCell ref="A7:A9"/>
    <mergeCell ref="B2:E2"/>
    <mergeCell ref="B3:E3"/>
  </mergeCells>
  <dataValidations disablePrompts="1" count="1">
    <dataValidation type="list" errorStyle="warning" allowBlank="1" showInputMessage="1" showErrorMessage="1" error="Selecionar Referencial compatível" sqref="XEV2:XFD3">
      <formula1>DADOS</formula1>
    </dataValidation>
  </dataValidations>
  <printOptions horizontalCentered="1"/>
  <pageMargins left="0.39370078740157483" right="0.39370078740157483" top="0.59055118110236227" bottom="0.78740157480314965" header="0.39370078740157483" footer="0.39370078740157483"/>
  <pageSetup paperSize="9" pageOrder="overThenDown" orientation="portrait" useFirstPageNumber="1" r:id="rId1"/>
  <headerFooter alignWithMargins="0">
    <oddFooter>&amp;R&amp;10Página &amp;P de &amp;N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3">
    <tabColor theme="5" tint="-0.499984740745262"/>
    <pageSetUpPr fitToPage="1"/>
  </sheetPr>
  <dimension ref="A1:XEL49"/>
  <sheetViews>
    <sheetView zoomScaleNormal="100" workbookViewId="0">
      <selection activeCell="F36" sqref="F36"/>
    </sheetView>
  </sheetViews>
  <sheetFormatPr defaultColWidth="9" defaultRowHeight="14.25" zeroHeight="1"/>
  <cols>
    <col min="1" max="1" width="9" style="25" customWidth="1"/>
    <col min="2" max="2" width="21.625" style="25" customWidth="1"/>
    <col min="3" max="3" width="12.875" style="25" customWidth="1"/>
    <col min="4" max="4" width="15.125" style="25" customWidth="1"/>
    <col min="5" max="6" width="14" style="25" customWidth="1"/>
    <col min="7" max="7" width="9" style="110" customWidth="1"/>
    <col min="8" max="8" width="5" style="110" customWidth="1"/>
    <col min="9" max="9" width="13.375" style="110" bestFit="1" customWidth="1"/>
    <col min="10" max="10" width="13.5" style="110" customWidth="1"/>
    <col min="11" max="12" width="9" style="110"/>
    <col min="13" max="16384" width="9" style="25"/>
  </cols>
  <sheetData>
    <row r="1" spans="1:986 16366:16366" s="20" customFormat="1" ht="24.95" customHeight="1">
      <c r="A1" s="395" t="s">
        <v>23634</v>
      </c>
      <c r="B1" s="396"/>
      <c r="C1" s="396"/>
      <c r="D1" s="396"/>
      <c r="E1" s="396"/>
      <c r="F1" s="397"/>
      <c r="G1" s="100"/>
      <c r="H1" s="104"/>
      <c r="I1" s="105"/>
      <c r="J1" s="105"/>
      <c r="K1" s="105"/>
      <c r="L1" s="105"/>
      <c r="M1" s="21"/>
      <c r="N1" s="21"/>
      <c r="O1" s="21"/>
      <c r="P1" s="16"/>
      <c r="Q1" s="16"/>
      <c r="R1" s="16"/>
      <c r="S1" s="16"/>
      <c r="T1" s="16"/>
      <c r="U1" s="16"/>
      <c r="V1" s="16"/>
      <c r="W1" s="16"/>
      <c r="X1" s="16"/>
      <c r="Y1" s="16"/>
      <c r="Z1" s="16"/>
      <c r="AA1" s="16"/>
      <c r="AB1" s="16"/>
      <c r="AC1" s="16"/>
      <c r="AD1" s="16"/>
      <c r="AE1" s="16"/>
      <c r="AF1" s="16"/>
      <c r="AG1" s="16"/>
      <c r="AH1" s="16"/>
      <c r="AI1" s="16"/>
      <c r="AJ1" s="16"/>
      <c r="AK1" s="16"/>
      <c r="AL1" s="16"/>
      <c r="AM1" s="16"/>
      <c r="AN1" s="16"/>
      <c r="AO1" s="16"/>
      <c r="AP1" s="16"/>
      <c r="AQ1" s="16"/>
      <c r="AR1" s="16"/>
      <c r="AS1" s="16"/>
      <c r="AT1" s="16"/>
      <c r="AU1" s="16"/>
      <c r="AV1" s="16"/>
      <c r="AW1" s="16"/>
      <c r="AX1" s="16"/>
      <c r="AY1" s="16"/>
      <c r="AZ1" s="16"/>
      <c r="BA1" s="16"/>
      <c r="BB1" s="16"/>
      <c r="BC1" s="16"/>
      <c r="BD1" s="16"/>
      <c r="BE1" s="16"/>
      <c r="BF1" s="16"/>
      <c r="BG1" s="16"/>
      <c r="BH1" s="16"/>
      <c r="BI1" s="16"/>
      <c r="BJ1" s="16"/>
      <c r="BK1" s="16"/>
      <c r="BL1" s="16"/>
      <c r="BM1" s="16"/>
      <c r="BN1" s="16"/>
      <c r="BO1" s="16"/>
      <c r="BP1" s="16"/>
      <c r="BQ1" s="16"/>
      <c r="BR1" s="16"/>
      <c r="BS1" s="16"/>
      <c r="BT1" s="16"/>
      <c r="BU1" s="16"/>
      <c r="BV1" s="16"/>
      <c r="BW1" s="16"/>
      <c r="BX1" s="16"/>
      <c r="BY1" s="16"/>
      <c r="BZ1" s="16"/>
      <c r="CA1" s="16"/>
      <c r="CB1" s="16"/>
      <c r="CC1" s="16"/>
      <c r="CD1" s="16"/>
      <c r="CE1" s="16"/>
      <c r="CF1" s="16"/>
      <c r="CG1" s="16"/>
      <c r="CH1" s="16"/>
      <c r="CI1" s="16"/>
      <c r="CJ1" s="16"/>
      <c r="CK1" s="16"/>
      <c r="CL1" s="16"/>
      <c r="CM1" s="16"/>
      <c r="CN1" s="16"/>
      <c r="CO1" s="16"/>
      <c r="CP1" s="16"/>
      <c r="CQ1" s="16"/>
      <c r="CR1" s="16"/>
      <c r="CS1" s="16"/>
      <c r="CT1" s="16"/>
      <c r="CU1" s="16"/>
      <c r="CV1" s="16"/>
      <c r="CW1" s="16"/>
      <c r="CX1" s="16"/>
      <c r="CY1" s="16"/>
      <c r="CZ1" s="16"/>
      <c r="DA1" s="16"/>
      <c r="DB1" s="16"/>
      <c r="DC1" s="16"/>
      <c r="DD1" s="16"/>
      <c r="DE1" s="16"/>
      <c r="DF1" s="16"/>
      <c r="DG1" s="16"/>
      <c r="DH1" s="16"/>
      <c r="DI1" s="16"/>
      <c r="DJ1" s="16"/>
      <c r="DK1" s="16"/>
      <c r="DL1" s="16"/>
      <c r="DM1" s="16"/>
      <c r="DN1" s="16"/>
      <c r="DO1" s="16"/>
      <c r="DP1" s="16"/>
      <c r="DQ1" s="16"/>
      <c r="DR1" s="16"/>
      <c r="DS1" s="16"/>
      <c r="DT1" s="16"/>
      <c r="DU1" s="16"/>
      <c r="DV1" s="16"/>
      <c r="DW1" s="16"/>
      <c r="DX1" s="16"/>
      <c r="DY1" s="16"/>
      <c r="DZ1" s="16"/>
      <c r="EA1" s="16"/>
      <c r="EB1" s="16"/>
      <c r="EC1" s="16"/>
      <c r="ED1" s="16"/>
      <c r="EE1" s="16"/>
      <c r="EF1" s="16"/>
      <c r="EG1" s="16"/>
      <c r="EH1" s="16"/>
      <c r="EI1" s="16"/>
      <c r="EJ1" s="16"/>
      <c r="EK1" s="16"/>
      <c r="EL1" s="16"/>
      <c r="EM1" s="16"/>
      <c r="EN1" s="16"/>
      <c r="EO1" s="16"/>
      <c r="EP1" s="16"/>
      <c r="EQ1" s="16"/>
      <c r="ER1" s="16"/>
      <c r="ES1" s="16"/>
      <c r="ET1" s="16"/>
      <c r="EU1" s="16"/>
      <c r="EV1" s="16"/>
      <c r="EW1" s="16"/>
      <c r="EX1" s="16"/>
      <c r="EY1" s="16"/>
      <c r="EZ1" s="16"/>
      <c r="FA1" s="16"/>
      <c r="FB1" s="16"/>
      <c r="FC1" s="16"/>
      <c r="FD1" s="16"/>
      <c r="FE1" s="16"/>
      <c r="FF1" s="16"/>
      <c r="FG1" s="16"/>
      <c r="FH1" s="16"/>
      <c r="FI1" s="16"/>
      <c r="FJ1" s="16"/>
      <c r="FK1" s="16"/>
      <c r="FL1" s="16"/>
      <c r="FM1" s="16"/>
      <c r="FN1" s="16"/>
      <c r="FO1" s="16"/>
      <c r="FP1" s="16"/>
      <c r="FQ1" s="16"/>
      <c r="FR1" s="16"/>
      <c r="FS1" s="16"/>
      <c r="FT1" s="16"/>
      <c r="FU1" s="16"/>
      <c r="FV1" s="16"/>
      <c r="FW1" s="16"/>
      <c r="FX1" s="16"/>
      <c r="FY1" s="16"/>
      <c r="FZ1" s="16"/>
      <c r="GA1" s="16"/>
      <c r="GB1" s="16"/>
      <c r="GC1" s="16"/>
      <c r="GD1" s="16"/>
      <c r="GE1" s="16"/>
      <c r="GF1" s="16"/>
      <c r="GG1" s="16"/>
      <c r="GH1" s="16"/>
      <c r="GI1" s="16"/>
      <c r="GJ1" s="16"/>
      <c r="GK1" s="16"/>
      <c r="GL1" s="16"/>
      <c r="GM1" s="16"/>
      <c r="GN1" s="16"/>
      <c r="GO1" s="16"/>
      <c r="GP1" s="16"/>
      <c r="GQ1" s="16"/>
      <c r="GR1" s="16"/>
      <c r="GS1" s="16"/>
      <c r="GT1" s="16"/>
      <c r="GU1" s="16"/>
      <c r="GV1" s="16"/>
      <c r="GW1" s="16"/>
      <c r="GX1" s="16"/>
      <c r="GY1" s="16"/>
      <c r="GZ1" s="16"/>
      <c r="HA1" s="16"/>
      <c r="HB1" s="16"/>
      <c r="HC1" s="16"/>
      <c r="HD1" s="16"/>
      <c r="HE1" s="16"/>
      <c r="HF1" s="16"/>
      <c r="HG1" s="16"/>
      <c r="HH1" s="16"/>
      <c r="HI1" s="16"/>
      <c r="HJ1" s="16"/>
      <c r="HK1" s="16"/>
      <c r="HL1" s="16"/>
      <c r="HM1" s="16"/>
      <c r="HN1" s="16"/>
      <c r="HO1" s="16"/>
      <c r="HP1" s="16"/>
      <c r="HQ1" s="16"/>
      <c r="HR1" s="16"/>
      <c r="HS1" s="16"/>
      <c r="HT1" s="16"/>
      <c r="HU1" s="16"/>
      <c r="HV1" s="16"/>
      <c r="HW1" s="16"/>
      <c r="HX1" s="16"/>
      <c r="HY1" s="16"/>
      <c r="HZ1" s="16"/>
      <c r="IA1" s="16"/>
      <c r="IB1" s="16"/>
      <c r="IC1" s="16"/>
      <c r="ID1" s="16"/>
      <c r="IE1" s="16"/>
      <c r="IF1" s="16"/>
      <c r="IG1" s="16"/>
      <c r="IH1" s="16"/>
      <c r="II1" s="16"/>
      <c r="IJ1" s="16"/>
      <c r="IK1" s="16"/>
      <c r="IL1" s="16"/>
      <c r="IM1" s="16"/>
      <c r="IN1" s="16"/>
      <c r="IO1" s="16"/>
      <c r="IP1" s="16"/>
      <c r="IQ1" s="16"/>
      <c r="IR1" s="16"/>
      <c r="IS1" s="16"/>
      <c r="IT1" s="16"/>
      <c r="IU1" s="16"/>
      <c r="IV1" s="16"/>
      <c r="IW1" s="16"/>
      <c r="IX1" s="16"/>
      <c r="IY1" s="16"/>
      <c r="IZ1" s="16"/>
      <c r="JA1" s="16"/>
      <c r="JB1" s="16"/>
      <c r="JC1" s="16"/>
      <c r="JD1" s="16"/>
      <c r="JE1" s="16"/>
      <c r="JF1" s="16"/>
      <c r="JG1" s="16"/>
      <c r="JH1" s="16"/>
      <c r="JI1" s="16"/>
      <c r="JJ1" s="16"/>
      <c r="JK1" s="16"/>
      <c r="JL1" s="16"/>
      <c r="JM1" s="16"/>
      <c r="JN1" s="16"/>
      <c r="JO1" s="16"/>
      <c r="JP1" s="16"/>
      <c r="JQ1" s="16"/>
      <c r="JR1" s="16"/>
      <c r="JS1" s="16"/>
      <c r="JT1" s="16"/>
      <c r="JU1" s="16"/>
      <c r="JV1" s="16"/>
      <c r="JW1" s="16"/>
      <c r="JX1" s="16"/>
      <c r="JY1" s="16"/>
      <c r="JZ1" s="16"/>
      <c r="KA1" s="16"/>
      <c r="KB1" s="16"/>
      <c r="KC1" s="16"/>
      <c r="KD1" s="16"/>
      <c r="KE1" s="16"/>
      <c r="KF1" s="16"/>
      <c r="KG1" s="16"/>
      <c r="KH1" s="16"/>
      <c r="KI1" s="16"/>
      <c r="KJ1" s="16"/>
      <c r="KK1" s="16"/>
      <c r="KL1" s="16"/>
      <c r="KM1" s="16"/>
      <c r="KN1" s="16"/>
      <c r="KO1" s="16"/>
      <c r="KP1" s="16"/>
      <c r="KQ1" s="16"/>
      <c r="KR1" s="16"/>
      <c r="KS1" s="16"/>
      <c r="KT1" s="16"/>
      <c r="KU1" s="16"/>
      <c r="KV1" s="16"/>
      <c r="KW1" s="16"/>
      <c r="KX1" s="16"/>
      <c r="KY1" s="16"/>
      <c r="KZ1" s="16"/>
      <c r="LA1" s="16"/>
      <c r="LB1" s="16"/>
      <c r="LC1" s="16"/>
      <c r="LD1" s="16"/>
      <c r="LE1" s="16"/>
      <c r="LF1" s="16"/>
      <c r="LG1" s="16"/>
      <c r="LH1" s="16"/>
      <c r="LI1" s="16"/>
      <c r="LJ1" s="16"/>
      <c r="LK1" s="16"/>
      <c r="LL1" s="16"/>
      <c r="LM1" s="16"/>
      <c r="LN1" s="16"/>
      <c r="LO1" s="16"/>
      <c r="LP1" s="16"/>
      <c r="LQ1" s="16"/>
      <c r="LR1" s="16"/>
      <c r="LS1" s="16"/>
      <c r="LT1" s="16"/>
      <c r="LU1" s="16"/>
      <c r="LV1" s="16"/>
      <c r="LW1" s="16"/>
      <c r="LX1" s="16"/>
      <c r="LY1" s="16"/>
      <c r="LZ1" s="16"/>
      <c r="MA1" s="16"/>
      <c r="MB1" s="16"/>
      <c r="MC1" s="16"/>
      <c r="MD1" s="16"/>
      <c r="ME1" s="16"/>
      <c r="MF1" s="16"/>
      <c r="MG1" s="16"/>
      <c r="MH1" s="16"/>
      <c r="MI1" s="16"/>
      <c r="MJ1" s="16"/>
      <c r="MK1" s="16"/>
      <c r="ML1" s="16"/>
      <c r="MM1" s="16"/>
      <c r="MN1" s="16"/>
      <c r="MO1" s="16"/>
      <c r="MP1" s="16"/>
      <c r="MQ1" s="16"/>
      <c r="MR1" s="16"/>
      <c r="MS1" s="16"/>
      <c r="MT1" s="16"/>
      <c r="MU1" s="16"/>
      <c r="MV1" s="16"/>
      <c r="MW1" s="16"/>
      <c r="MX1" s="16"/>
      <c r="MY1" s="16"/>
      <c r="MZ1" s="16"/>
      <c r="NA1" s="16"/>
      <c r="NB1" s="16"/>
      <c r="NC1" s="16"/>
      <c r="ND1" s="16"/>
      <c r="NE1" s="16"/>
      <c r="NF1" s="16"/>
      <c r="NG1" s="16"/>
      <c r="NH1" s="16"/>
      <c r="NI1" s="16"/>
      <c r="NJ1" s="16"/>
      <c r="NK1" s="16"/>
      <c r="NL1" s="16"/>
      <c r="NM1" s="16"/>
      <c r="NN1" s="16"/>
      <c r="NO1" s="16"/>
      <c r="NP1" s="16"/>
      <c r="NQ1" s="16"/>
      <c r="NR1" s="16"/>
      <c r="NS1" s="16"/>
      <c r="NT1" s="16"/>
      <c r="NU1" s="16"/>
      <c r="NV1" s="16"/>
      <c r="NW1" s="16"/>
      <c r="NX1" s="16"/>
      <c r="NY1" s="16"/>
      <c r="NZ1" s="16"/>
      <c r="OA1" s="16"/>
      <c r="OB1" s="16"/>
      <c r="OC1" s="16"/>
      <c r="OD1" s="16"/>
      <c r="OE1" s="16"/>
      <c r="OF1" s="16"/>
      <c r="OG1" s="16"/>
      <c r="OH1" s="16"/>
      <c r="OI1" s="16"/>
      <c r="OJ1" s="16"/>
      <c r="OK1" s="16"/>
      <c r="OL1" s="16"/>
      <c r="OM1" s="16"/>
      <c r="ON1" s="16"/>
      <c r="OO1" s="16"/>
      <c r="OP1" s="16"/>
      <c r="OQ1" s="16"/>
      <c r="OR1" s="16"/>
      <c r="OS1" s="16"/>
      <c r="OT1" s="16"/>
      <c r="OU1" s="16"/>
      <c r="OV1" s="16"/>
      <c r="OW1" s="16"/>
      <c r="OX1" s="16"/>
      <c r="OY1" s="16"/>
      <c r="OZ1" s="16"/>
      <c r="PA1" s="16"/>
      <c r="PB1" s="16"/>
      <c r="PC1" s="16"/>
      <c r="PD1" s="16"/>
      <c r="PE1" s="16"/>
      <c r="PF1" s="16"/>
      <c r="PG1" s="16"/>
      <c r="PH1" s="16"/>
      <c r="PI1" s="16"/>
      <c r="PJ1" s="16"/>
      <c r="PK1" s="16"/>
      <c r="PL1" s="16"/>
      <c r="PM1" s="16"/>
      <c r="PN1" s="16"/>
      <c r="PO1" s="16"/>
      <c r="PP1" s="16"/>
      <c r="PQ1" s="16"/>
      <c r="PR1" s="16"/>
      <c r="PS1" s="16"/>
      <c r="PT1" s="16"/>
      <c r="PU1" s="16"/>
      <c r="PV1" s="16"/>
      <c r="PW1" s="16"/>
      <c r="PX1" s="16"/>
      <c r="PY1" s="16"/>
      <c r="PZ1" s="16"/>
      <c r="QA1" s="16"/>
      <c r="QB1" s="16"/>
      <c r="QC1" s="16"/>
      <c r="QD1" s="16"/>
      <c r="QE1" s="16"/>
      <c r="QF1" s="16"/>
      <c r="QG1" s="16"/>
      <c r="QH1" s="16"/>
      <c r="QI1" s="16"/>
      <c r="QJ1" s="16"/>
      <c r="QK1" s="16"/>
      <c r="QL1" s="16"/>
      <c r="QM1" s="16"/>
      <c r="QN1" s="16"/>
      <c r="QO1" s="16"/>
      <c r="QP1" s="16"/>
      <c r="QQ1" s="16"/>
      <c r="QR1" s="16"/>
      <c r="QS1" s="16"/>
      <c r="QT1" s="16"/>
      <c r="QU1" s="16"/>
      <c r="QV1" s="16"/>
      <c r="QW1" s="16"/>
      <c r="QX1" s="16"/>
      <c r="QY1" s="16"/>
      <c r="QZ1" s="16"/>
      <c r="RA1" s="16"/>
      <c r="RB1" s="16"/>
      <c r="RC1" s="16"/>
      <c r="RD1" s="16"/>
      <c r="RE1" s="16"/>
      <c r="RF1" s="16"/>
      <c r="RG1" s="16"/>
      <c r="RH1" s="16"/>
      <c r="RI1" s="16"/>
      <c r="RJ1" s="16"/>
      <c r="RK1" s="16"/>
      <c r="RL1" s="16"/>
      <c r="RM1" s="16"/>
      <c r="RN1" s="16"/>
      <c r="RO1" s="16"/>
      <c r="RP1" s="16"/>
      <c r="RQ1" s="16"/>
      <c r="RR1" s="16"/>
      <c r="RS1" s="16"/>
      <c r="RT1" s="16"/>
      <c r="RU1" s="16"/>
      <c r="RV1" s="16"/>
      <c r="RW1" s="16"/>
      <c r="RX1" s="16"/>
      <c r="RY1" s="16"/>
      <c r="RZ1" s="16"/>
      <c r="SA1" s="16"/>
      <c r="SB1" s="16"/>
      <c r="SC1" s="16"/>
      <c r="SD1" s="16"/>
      <c r="SE1" s="16"/>
      <c r="SF1" s="16"/>
      <c r="SG1" s="16"/>
      <c r="SH1" s="16"/>
      <c r="SI1" s="16"/>
      <c r="SJ1" s="16"/>
      <c r="SK1" s="16"/>
      <c r="SL1" s="16"/>
      <c r="SM1" s="16"/>
      <c r="SN1" s="16"/>
      <c r="SO1" s="16"/>
      <c r="SP1" s="16"/>
      <c r="SQ1" s="16"/>
      <c r="SR1" s="16"/>
      <c r="SS1" s="16"/>
      <c r="ST1" s="16"/>
      <c r="SU1" s="16"/>
      <c r="SV1" s="16"/>
      <c r="SW1" s="16"/>
      <c r="SX1" s="16"/>
      <c r="SY1" s="16"/>
      <c r="SZ1" s="16"/>
      <c r="TA1" s="16"/>
      <c r="TB1" s="16"/>
      <c r="TC1" s="16"/>
      <c r="TD1" s="16"/>
      <c r="TE1" s="16"/>
      <c r="TF1" s="16"/>
      <c r="TG1" s="16"/>
      <c r="TH1" s="16"/>
      <c r="TI1" s="16"/>
      <c r="TJ1" s="16"/>
      <c r="TK1" s="16"/>
      <c r="TL1" s="16"/>
      <c r="TM1" s="16"/>
      <c r="TN1" s="16"/>
      <c r="TO1" s="16"/>
      <c r="TP1" s="16"/>
      <c r="TQ1" s="16"/>
      <c r="TR1" s="16"/>
      <c r="TS1" s="16"/>
      <c r="TT1" s="16"/>
      <c r="TU1" s="16"/>
      <c r="TV1" s="16"/>
      <c r="TW1" s="16"/>
      <c r="TX1" s="16"/>
      <c r="TY1" s="16"/>
      <c r="TZ1" s="16"/>
      <c r="UA1" s="16"/>
      <c r="UB1" s="16"/>
      <c r="UC1" s="16"/>
      <c r="UD1" s="16"/>
      <c r="UE1" s="16"/>
      <c r="UF1" s="16"/>
      <c r="UG1" s="16"/>
      <c r="UH1" s="16"/>
      <c r="UI1" s="16"/>
      <c r="UJ1" s="16"/>
      <c r="UK1" s="16"/>
      <c r="UL1" s="16"/>
      <c r="UM1" s="16"/>
      <c r="UN1" s="16"/>
      <c r="UO1" s="16"/>
      <c r="UP1" s="16"/>
      <c r="UQ1" s="16"/>
      <c r="UR1" s="16"/>
      <c r="US1" s="16"/>
      <c r="UT1" s="16"/>
      <c r="UU1" s="16"/>
      <c r="UV1" s="16"/>
      <c r="UW1" s="16"/>
      <c r="UX1" s="16"/>
      <c r="UY1" s="16"/>
      <c r="UZ1" s="16"/>
      <c r="VA1" s="16"/>
      <c r="VB1" s="16"/>
      <c r="VC1" s="16"/>
      <c r="VD1" s="16"/>
      <c r="VE1" s="16"/>
      <c r="VF1" s="16"/>
      <c r="VG1" s="16"/>
      <c r="VH1" s="16"/>
      <c r="VI1" s="16"/>
      <c r="VJ1" s="16"/>
      <c r="VK1" s="16"/>
      <c r="VL1" s="16"/>
      <c r="VM1" s="16"/>
      <c r="VN1" s="16"/>
      <c r="VO1" s="16"/>
      <c r="VP1" s="16"/>
      <c r="VQ1" s="16"/>
      <c r="VR1" s="16"/>
      <c r="VS1" s="16"/>
      <c r="VT1" s="16"/>
      <c r="VU1" s="16"/>
      <c r="VV1" s="16"/>
      <c r="VW1" s="16"/>
      <c r="VX1" s="16"/>
      <c r="VY1" s="16"/>
      <c r="VZ1" s="16"/>
      <c r="WA1" s="16"/>
      <c r="WB1" s="16"/>
      <c r="WC1" s="16"/>
      <c r="WD1" s="16"/>
      <c r="WE1" s="16"/>
      <c r="WF1" s="16"/>
      <c r="WG1" s="16"/>
      <c r="WH1" s="16"/>
      <c r="WI1" s="16"/>
      <c r="WJ1" s="16"/>
      <c r="WK1" s="16"/>
      <c r="WL1" s="16"/>
      <c r="WM1" s="16"/>
      <c r="WN1" s="16"/>
      <c r="WO1" s="16"/>
      <c r="WP1" s="16"/>
      <c r="WQ1" s="16"/>
      <c r="WR1" s="16"/>
      <c r="WS1" s="16"/>
      <c r="WT1" s="16"/>
      <c r="WU1" s="16"/>
      <c r="WV1" s="16"/>
      <c r="WW1" s="16"/>
      <c r="WX1" s="16"/>
      <c r="WY1" s="16"/>
      <c r="WZ1" s="16"/>
      <c r="XA1" s="16"/>
      <c r="XB1" s="16"/>
      <c r="XC1" s="16"/>
      <c r="XD1" s="16"/>
      <c r="XE1" s="16"/>
      <c r="XF1" s="16"/>
      <c r="XG1" s="16"/>
      <c r="XH1" s="16"/>
      <c r="XI1" s="16"/>
      <c r="XJ1" s="16"/>
      <c r="XK1" s="16"/>
      <c r="XL1" s="16"/>
      <c r="XM1" s="16"/>
      <c r="XN1" s="16"/>
      <c r="XO1" s="16"/>
      <c r="XP1" s="16"/>
      <c r="XQ1" s="16"/>
      <c r="XR1" s="16"/>
      <c r="XS1" s="16"/>
      <c r="XT1" s="16"/>
      <c r="XU1" s="16"/>
      <c r="XV1" s="16"/>
      <c r="XW1" s="16"/>
      <c r="XX1" s="16"/>
      <c r="XY1" s="16"/>
      <c r="XZ1" s="16"/>
      <c r="YA1" s="16"/>
      <c r="YB1" s="16"/>
      <c r="YC1" s="16"/>
      <c r="YD1" s="16"/>
      <c r="YE1" s="16"/>
      <c r="YF1" s="16"/>
      <c r="YG1" s="16"/>
      <c r="YH1" s="16"/>
      <c r="YI1" s="16"/>
      <c r="YJ1" s="16"/>
      <c r="YK1" s="16"/>
      <c r="YL1" s="16"/>
      <c r="YM1" s="16"/>
      <c r="YN1" s="16"/>
      <c r="YO1" s="16"/>
      <c r="YP1" s="16"/>
      <c r="YQ1" s="16"/>
      <c r="YR1" s="16"/>
      <c r="YS1" s="16"/>
      <c r="YT1" s="16"/>
      <c r="YU1" s="16"/>
      <c r="YV1" s="16"/>
      <c r="YW1" s="16"/>
      <c r="YX1" s="16"/>
      <c r="YY1" s="16"/>
      <c r="YZ1" s="16"/>
      <c r="ZA1" s="16"/>
      <c r="ZB1" s="16"/>
      <c r="ZC1" s="16"/>
      <c r="ZD1" s="16"/>
      <c r="ZE1" s="16"/>
      <c r="ZF1" s="16"/>
      <c r="ZG1" s="16"/>
      <c r="ZH1" s="16"/>
      <c r="ZI1" s="16"/>
      <c r="ZJ1" s="16"/>
      <c r="ZK1" s="16"/>
      <c r="ZL1" s="16"/>
      <c r="ZM1" s="16"/>
      <c r="ZN1" s="16"/>
      <c r="ZO1" s="16"/>
      <c r="ZP1" s="16"/>
      <c r="ZQ1" s="16"/>
      <c r="ZR1" s="16"/>
      <c r="ZS1" s="16"/>
      <c r="ZT1" s="16"/>
      <c r="ZU1" s="16"/>
      <c r="ZV1" s="16"/>
      <c r="ZW1" s="16"/>
      <c r="ZX1" s="16"/>
      <c r="ZY1" s="16"/>
      <c r="ZZ1" s="16"/>
      <c r="AAA1" s="16"/>
      <c r="AAB1" s="16"/>
      <c r="AAC1" s="16"/>
      <c r="AAD1" s="16"/>
      <c r="AAE1" s="16"/>
      <c r="AAF1" s="16"/>
      <c r="AAG1" s="16"/>
      <c r="AAH1" s="16"/>
      <c r="AAI1" s="16"/>
      <c r="AAJ1" s="16"/>
      <c r="AAK1" s="16"/>
      <c r="AAL1" s="16"/>
      <c r="AAM1" s="16"/>
      <c r="AAN1" s="16"/>
      <c r="AAO1" s="16"/>
      <c r="AAP1" s="16"/>
      <c r="AAQ1" s="16"/>
      <c r="AAR1" s="16"/>
      <c r="AAS1" s="16"/>
      <c r="AAT1" s="16"/>
      <c r="AAU1" s="16"/>
      <c r="AAV1" s="16"/>
      <c r="AAW1" s="16"/>
      <c r="AAX1" s="16"/>
      <c r="AAY1" s="16"/>
      <c r="AAZ1" s="16"/>
      <c r="ABA1" s="16"/>
      <c r="ABB1" s="16"/>
      <c r="ABC1" s="16"/>
      <c r="ABD1" s="16"/>
      <c r="ABE1" s="16"/>
      <c r="ABF1" s="16"/>
      <c r="ABG1" s="16"/>
      <c r="ABH1" s="16"/>
      <c r="ABI1" s="16"/>
      <c r="ABJ1" s="16"/>
      <c r="ABK1" s="16"/>
      <c r="ABL1" s="16"/>
      <c r="ABM1" s="16"/>
      <c r="ABN1" s="16"/>
      <c r="ABO1" s="16"/>
      <c r="ABP1" s="16"/>
      <c r="ABQ1" s="16"/>
      <c r="ABR1" s="16"/>
      <c r="ABS1" s="16"/>
      <c r="ABT1" s="16"/>
      <c r="ABU1" s="16"/>
      <c r="ABV1" s="16"/>
      <c r="ABW1" s="16"/>
      <c r="ABX1" s="16"/>
      <c r="ABY1" s="16"/>
      <c r="ABZ1" s="16"/>
      <c r="ACA1" s="16"/>
      <c r="ACB1" s="16"/>
      <c r="ACC1" s="16"/>
      <c r="ACD1" s="16"/>
      <c r="ACE1" s="16"/>
      <c r="ACF1" s="16"/>
      <c r="ACG1" s="16"/>
      <c r="ACH1" s="16"/>
      <c r="ACI1" s="16"/>
      <c r="ACJ1" s="16"/>
      <c r="ACK1" s="16"/>
      <c r="ACL1" s="16"/>
      <c r="ACM1" s="16"/>
      <c r="ACN1" s="16"/>
      <c r="ACO1" s="16"/>
      <c r="ACP1" s="16"/>
      <c r="ACQ1" s="16"/>
      <c r="ACR1" s="16"/>
      <c r="ACS1" s="16"/>
      <c r="ACT1" s="16"/>
      <c r="ACU1" s="16"/>
      <c r="ACV1" s="16"/>
      <c r="ACW1" s="16"/>
      <c r="ACX1" s="16"/>
      <c r="ACY1" s="16"/>
      <c r="ACZ1" s="16"/>
      <c r="ADA1" s="16"/>
      <c r="ADB1" s="16"/>
      <c r="ADC1" s="16"/>
      <c r="ADD1" s="16"/>
      <c r="ADE1" s="16"/>
      <c r="ADF1" s="16"/>
      <c r="ADG1" s="16"/>
      <c r="ADH1" s="16"/>
      <c r="ADI1" s="16"/>
      <c r="ADJ1" s="16"/>
      <c r="ADK1" s="16"/>
      <c r="ADL1" s="16"/>
      <c r="ADM1" s="16"/>
      <c r="ADN1" s="16"/>
      <c r="ADO1" s="16"/>
      <c r="ADP1" s="16"/>
      <c r="ADQ1" s="16"/>
      <c r="ADR1" s="16"/>
      <c r="ADS1" s="16"/>
      <c r="ADT1" s="16"/>
      <c r="ADU1" s="16"/>
      <c r="ADV1" s="16"/>
      <c r="ADW1" s="16"/>
      <c r="ADX1" s="16"/>
      <c r="ADY1" s="16"/>
      <c r="ADZ1" s="16"/>
      <c r="AEA1" s="16"/>
      <c r="AEB1" s="16"/>
      <c r="AEC1" s="16"/>
      <c r="AED1" s="16"/>
      <c r="AEE1" s="16"/>
      <c r="AEF1" s="16"/>
      <c r="AEG1" s="16"/>
      <c r="AEH1" s="16"/>
      <c r="AEI1" s="16"/>
      <c r="AEJ1" s="16"/>
      <c r="AEK1" s="16"/>
      <c r="AEL1" s="16"/>
      <c r="AEM1" s="16"/>
      <c r="AEN1" s="16"/>
      <c r="AEO1" s="16"/>
      <c r="AEP1" s="16"/>
      <c r="AEQ1" s="16"/>
      <c r="AER1" s="16"/>
      <c r="AES1" s="16"/>
      <c r="AET1" s="16"/>
      <c r="AEU1" s="16"/>
      <c r="AEV1" s="16"/>
      <c r="AEW1" s="16"/>
      <c r="AEX1" s="16"/>
      <c r="AEY1" s="16"/>
      <c r="AEZ1" s="16"/>
      <c r="AFA1" s="16"/>
      <c r="AFB1" s="16"/>
      <c r="AFC1" s="16"/>
      <c r="AFD1" s="16"/>
      <c r="AFE1" s="16"/>
      <c r="AFF1" s="16"/>
      <c r="AFG1" s="16"/>
      <c r="AFH1" s="16"/>
      <c r="AFI1" s="16"/>
      <c r="AFJ1" s="16"/>
      <c r="AFK1" s="16"/>
      <c r="AFL1" s="16"/>
      <c r="AFM1" s="16"/>
      <c r="AFN1" s="16"/>
      <c r="AFO1" s="16"/>
      <c r="AFP1" s="16"/>
      <c r="AFQ1" s="16"/>
      <c r="AFR1" s="16"/>
      <c r="AFS1" s="16"/>
      <c r="AFT1" s="16"/>
      <c r="AFU1" s="16"/>
      <c r="AFV1" s="16"/>
      <c r="AFW1" s="16"/>
      <c r="AFX1" s="16"/>
      <c r="AFY1" s="16"/>
      <c r="AFZ1" s="16"/>
      <c r="AGA1" s="16"/>
      <c r="AGB1" s="16"/>
      <c r="AGC1" s="16"/>
      <c r="AGD1" s="16"/>
      <c r="AGE1" s="16"/>
      <c r="AGF1" s="16"/>
      <c r="AGG1" s="16"/>
      <c r="AGH1" s="16"/>
      <c r="AGI1" s="16"/>
      <c r="AGJ1" s="16"/>
      <c r="AGK1" s="16"/>
      <c r="AGL1" s="16"/>
      <c r="AGM1" s="16"/>
      <c r="AGN1" s="16"/>
      <c r="AGO1" s="16"/>
      <c r="AGP1" s="16"/>
      <c r="AGQ1" s="16"/>
      <c r="AGR1" s="16"/>
      <c r="AGS1" s="16"/>
      <c r="AGT1" s="16"/>
      <c r="AGU1" s="16"/>
      <c r="AGV1" s="16"/>
      <c r="AGW1" s="16"/>
      <c r="AGX1" s="16"/>
      <c r="AGY1" s="16"/>
      <c r="AGZ1" s="16"/>
      <c r="AHA1" s="16"/>
      <c r="AHB1" s="16"/>
      <c r="AHC1" s="16"/>
      <c r="AHD1" s="16"/>
      <c r="AHE1" s="16"/>
      <c r="AHF1" s="16"/>
      <c r="AHG1" s="16"/>
      <c r="AHH1" s="16"/>
      <c r="AHI1" s="16"/>
      <c r="AHJ1" s="16"/>
      <c r="AHK1" s="16"/>
      <c r="AHL1" s="16"/>
      <c r="AHM1" s="16"/>
      <c r="AHN1" s="16"/>
      <c r="AHO1" s="16"/>
      <c r="AHP1" s="16"/>
      <c r="AHQ1" s="16"/>
      <c r="AHR1" s="16"/>
      <c r="AHS1" s="16"/>
      <c r="AHT1" s="16"/>
      <c r="AHU1" s="16"/>
      <c r="AHV1" s="16"/>
      <c r="AHW1" s="16"/>
      <c r="AHX1" s="16"/>
      <c r="AHY1" s="16"/>
      <c r="AHZ1" s="16"/>
      <c r="AIA1" s="16"/>
      <c r="AIB1" s="16"/>
      <c r="AIC1" s="16"/>
      <c r="AID1" s="16"/>
      <c r="AIE1" s="16"/>
      <c r="AIF1" s="16"/>
      <c r="AIG1" s="16"/>
      <c r="AIH1" s="16"/>
      <c r="AII1" s="16"/>
      <c r="AIJ1" s="16"/>
      <c r="AIK1" s="16"/>
      <c r="AIL1" s="16"/>
      <c r="AIM1" s="16"/>
      <c r="AIN1" s="16"/>
      <c r="AIO1" s="16"/>
      <c r="AIP1" s="16"/>
      <c r="AIQ1" s="16"/>
      <c r="AIR1" s="16"/>
      <c r="AIS1" s="16"/>
      <c r="AIT1" s="16"/>
      <c r="AIU1" s="16"/>
      <c r="AIV1" s="16"/>
      <c r="AIW1" s="16"/>
      <c r="AIX1" s="16"/>
      <c r="AIY1" s="16"/>
      <c r="AIZ1" s="16"/>
      <c r="AJA1" s="16"/>
      <c r="AJB1" s="16"/>
      <c r="AJC1" s="16"/>
      <c r="AJD1" s="16"/>
      <c r="AJE1" s="16"/>
      <c r="AJF1" s="16"/>
      <c r="AJG1" s="16"/>
      <c r="AJH1" s="16"/>
      <c r="AJI1" s="16"/>
      <c r="AJJ1" s="16"/>
      <c r="AJK1" s="16"/>
      <c r="AJL1" s="16"/>
      <c r="AJM1" s="16"/>
      <c r="AJN1" s="16"/>
      <c r="AJO1" s="16"/>
      <c r="AJP1" s="16"/>
      <c r="AJQ1" s="16"/>
      <c r="AJR1" s="16"/>
      <c r="AJS1" s="16"/>
      <c r="AJT1" s="16"/>
      <c r="AJU1" s="16"/>
      <c r="AJV1" s="16"/>
      <c r="AJW1" s="16"/>
      <c r="AJX1" s="16"/>
      <c r="AJY1" s="16"/>
      <c r="AJZ1" s="16"/>
      <c r="AKA1" s="16"/>
      <c r="AKB1" s="16"/>
      <c r="AKC1" s="16"/>
      <c r="AKD1" s="16"/>
      <c r="AKE1" s="16"/>
      <c r="AKF1" s="16"/>
      <c r="AKG1" s="16"/>
      <c r="AKH1" s="16"/>
      <c r="AKI1" s="16"/>
      <c r="AKJ1" s="16"/>
      <c r="AKK1" s="16"/>
      <c r="AKL1" s="16"/>
      <c r="AKM1" s="16"/>
      <c r="AKN1" s="16"/>
      <c r="AKO1" s="16"/>
      <c r="AKP1" s="16"/>
      <c r="AKQ1" s="16"/>
      <c r="AKR1" s="16"/>
      <c r="AKS1" s="16"/>
      <c r="AKT1" s="16"/>
      <c r="AKU1" s="16"/>
      <c r="AKV1" s="16"/>
      <c r="AKW1" s="16"/>
      <c r="AKX1" s="21"/>
      <c r="XEL1" s="20" t="s">
        <v>988</v>
      </c>
    </row>
    <row r="2" spans="1:986 16366:16366" s="20" customFormat="1" ht="19.5" customHeight="1">
      <c r="A2" s="210" t="str">
        <f>BDI!$A$4</f>
        <v>OBRA:</v>
      </c>
      <c r="B2" s="398" t="str">
        <f>ORCAMENTO!C2</f>
        <v>FUNDAÇÃO PARA PONTE - CABECEIRAS</v>
      </c>
      <c r="C2" s="399"/>
      <c r="D2" s="399"/>
      <c r="E2" s="399"/>
      <c r="F2" s="400"/>
      <c r="G2" s="100"/>
      <c r="H2" s="106"/>
      <c r="I2" s="105"/>
      <c r="J2" s="105"/>
      <c r="K2" s="105"/>
      <c r="L2" s="105"/>
      <c r="M2" s="21"/>
      <c r="N2" s="21"/>
      <c r="O2" s="21"/>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6"/>
      <c r="BU2" s="16"/>
      <c r="BV2" s="16"/>
      <c r="BW2" s="16"/>
      <c r="BX2" s="16"/>
      <c r="BY2" s="16"/>
      <c r="BZ2" s="16"/>
      <c r="CA2" s="16"/>
      <c r="CB2" s="16"/>
      <c r="CC2" s="16"/>
      <c r="CD2" s="16"/>
      <c r="CE2" s="16"/>
      <c r="CF2" s="16"/>
      <c r="CG2" s="16"/>
      <c r="CH2" s="16"/>
      <c r="CI2" s="16"/>
      <c r="CJ2" s="16"/>
      <c r="CK2" s="16"/>
      <c r="CL2" s="16"/>
      <c r="CM2" s="16"/>
      <c r="CN2" s="16"/>
      <c r="CO2" s="16"/>
      <c r="CP2" s="16"/>
      <c r="CQ2" s="16"/>
      <c r="CR2" s="16"/>
      <c r="CS2" s="16"/>
      <c r="CT2" s="16"/>
      <c r="CU2" s="16"/>
      <c r="CV2" s="16"/>
      <c r="CW2" s="16"/>
      <c r="CX2" s="16"/>
      <c r="CY2" s="16"/>
      <c r="CZ2" s="16"/>
      <c r="DA2" s="16"/>
      <c r="DB2" s="16"/>
      <c r="DC2" s="16"/>
      <c r="DD2" s="16"/>
      <c r="DE2" s="16"/>
      <c r="DF2" s="16"/>
      <c r="DG2" s="16"/>
      <c r="DH2" s="16"/>
      <c r="DI2" s="16"/>
      <c r="DJ2" s="16"/>
      <c r="DK2" s="16"/>
      <c r="DL2" s="16"/>
      <c r="DM2" s="16"/>
      <c r="DN2" s="16"/>
      <c r="DO2" s="16"/>
      <c r="DP2" s="16"/>
      <c r="DQ2" s="16"/>
      <c r="DR2" s="16"/>
      <c r="DS2" s="16"/>
      <c r="DT2" s="16"/>
      <c r="DU2" s="16"/>
      <c r="DV2" s="16"/>
      <c r="DW2" s="16"/>
      <c r="DX2" s="16"/>
      <c r="DY2" s="16"/>
      <c r="DZ2" s="16"/>
      <c r="EA2" s="16"/>
      <c r="EB2" s="16"/>
      <c r="EC2" s="16"/>
      <c r="ED2" s="16"/>
      <c r="EE2" s="16"/>
      <c r="EF2" s="16"/>
      <c r="EG2" s="16"/>
      <c r="EH2" s="16"/>
      <c r="EI2" s="16"/>
      <c r="EJ2" s="16"/>
      <c r="EK2" s="16"/>
      <c r="EL2" s="16"/>
      <c r="EM2" s="16"/>
      <c r="EN2" s="16"/>
      <c r="EO2" s="16"/>
      <c r="EP2" s="16"/>
      <c r="EQ2" s="16"/>
      <c r="ER2" s="16"/>
      <c r="ES2" s="16"/>
      <c r="ET2" s="16"/>
      <c r="EU2" s="16"/>
      <c r="EV2" s="16"/>
      <c r="EW2" s="16"/>
      <c r="EX2" s="16"/>
      <c r="EY2" s="16"/>
      <c r="EZ2" s="16"/>
      <c r="FA2" s="16"/>
      <c r="FB2" s="16"/>
      <c r="FC2" s="16"/>
      <c r="FD2" s="16"/>
      <c r="FE2" s="16"/>
      <c r="FF2" s="16"/>
      <c r="FG2" s="16"/>
      <c r="FH2" s="16"/>
      <c r="FI2" s="16"/>
      <c r="FJ2" s="16"/>
      <c r="FK2" s="16"/>
      <c r="FL2" s="16"/>
      <c r="FM2" s="16"/>
      <c r="FN2" s="16"/>
      <c r="FO2" s="16"/>
      <c r="FP2" s="16"/>
      <c r="FQ2" s="16"/>
      <c r="FR2" s="16"/>
      <c r="FS2" s="16"/>
      <c r="FT2" s="16"/>
      <c r="FU2" s="16"/>
      <c r="FV2" s="16"/>
      <c r="FW2" s="16"/>
      <c r="FX2" s="16"/>
      <c r="FY2" s="16"/>
      <c r="FZ2" s="16"/>
      <c r="GA2" s="16"/>
      <c r="GB2" s="16"/>
      <c r="GC2" s="16"/>
      <c r="GD2" s="16"/>
      <c r="GE2" s="16"/>
      <c r="GF2" s="16"/>
      <c r="GG2" s="16"/>
      <c r="GH2" s="16"/>
      <c r="GI2" s="16"/>
      <c r="GJ2" s="16"/>
      <c r="GK2" s="16"/>
      <c r="GL2" s="16"/>
      <c r="GM2" s="16"/>
      <c r="GN2" s="16"/>
      <c r="GO2" s="16"/>
      <c r="GP2" s="16"/>
      <c r="GQ2" s="16"/>
      <c r="GR2" s="16"/>
      <c r="GS2" s="16"/>
      <c r="GT2" s="16"/>
      <c r="GU2" s="16"/>
      <c r="GV2" s="16"/>
      <c r="GW2" s="16"/>
      <c r="GX2" s="16"/>
      <c r="GY2" s="16"/>
      <c r="GZ2" s="16"/>
      <c r="HA2" s="16"/>
      <c r="HB2" s="16"/>
      <c r="HC2" s="16"/>
      <c r="HD2" s="16"/>
      <c r="HE2" s="16"/>
      <c r="HF2" s="16"/>
      <c r="HG2" s="16"/>
      <c r="HH2" s="16"/>
      <c r="HI2" s="16"/>
      <c r="HJ2" s="16"/>
      <c r="HK2" s="16"/>
      <c r="HL2" s="16"/>
      <c r="HM2" s="16"/>
      <c r="HN2" s="16"/>
      <c r="HO2" s="16"/>
      <c r="HP2" s="16"/>
      <c r="HQ2" s="16"/>
      <c r="HR2" s="16"/>
      <c r="HS2" s="16"/>
      <c r="HT2" s="16"/>
      <c r="HU2" s="16"/>
      <c r="HV2" s="16"/>
      <c r="HW2" s="16"/>
      <c r="HX2" s="16"/>
      <c r="HY2" s="16"/>
      <c r="HZ2" s="16"/>
      <c r="IA2" s="16"/>
      <c r="IB2" s="16"/>
      <c r="IC2" s="16"/>
      <c r="ID2" s="16"/>
      <c r="IE2" s="16"/>
      <c r="IF2" s="16"/>
      <c r="IG2" s="16"/>
      <c r="IH2" s="16"/>
      <c r="II2" s="16"/>
      <c r="IJ2" s="16"/>
      <c r="IK2" s="16"/>
      <c r="IL2" s="16"/>
      <c r="IM2" s="16"/>
      <c r="IN2" s="16"/>
      <c r="IO2" s="16"/>
      <c r="IP2" s="16"/>
      <c r="IQ2" s="16"/>
      <c r="IR2" s="16"/>
      <c r="IS2" s="16"/>
      <c r="IT2" s="16"/>
      <c r="IU2" s="16"/>
      <c r="IV2" s="16"/>
      <c r="IW2" s="16"/>
      <c r="IX2" s="16"/>
      <c r="IY2" s="16"/>
      <c r="IZ2" s="16"/>
      <c r="JA2" s="16"/>
      <c r="JB2" s="16"/>
      <c r="JC2" s="16"/>
      <c r="JD2" s="16"/>
      <c r="JE2" s="16"/>
      <c r="JF2" s="16"/>
      <c r="JG2" s="16"/>
      <c r="JH2" s="16"/>
      <c r="JI2" s="16"/>
      <c r="JJ2" s="16"/>
      <c r="JK2" s="16"/>
      <c r="JL2" s="16"/>
      <c r="JM2" s="16"/>
      <c r="JN2" s="16"/>
      <c r="JO2" s="16"/>
      <c r="JP2" s="16"/>
      <c r="JQ2" s="16"/>
      <c r="JR2" s="16"/>
      <c r="JS2" s="16"/>
      <c r="JT2" s="16"/>
      <c r="JU2" s="16"/>
      <c r="JV2" s="16"/>
      <c r="JW2" s="16"/>
      <c r="JX2" s="16"/>
      <c r="JY2" s="16"/>
      <c r="JZ2" s="16"/>
      <c r="KA2" s="16"/>
      <c r="KB2" s="16"/>
      <c r="KC2" s="16"/>
      <c r="KD2" s="16"/>
      <c r="KE2" s="16"/>
      <c r="KF2" s="16"/>
      <c r="KG2" s="16"/>
      <c r="KH2" s="16"/>
      <c r="KI2" s="16"/>
      <c r="KJ2" s="16"/>
      <c r="KK2" s="16"/>
      <c r="KL2" s="16"/>
      <c r="KM2" s="16"/>
      <c r="KN2" s="16"/>
      <c r="KO2" s="16"/>
      <c r="KP2" s="16"/>
      <c r="KQ2" s="16"/>
      <c r="KR2" s="16"/>
      <c r="KS2" s="16"/>
      <c r="KT2" s="16"/>
      <c r="KU2" s="16"/>
      <c r="KV2" s="16"/>
      <c r="KW2" s="16"/>
      <c r="KX2" s="16"/>
      <c r="KY2" s="16"/>
      <c r="KZ2" s="16"/>
      <c r="LA2" s="16"/>
      <c r="LB2" s="16"/>
      <c r="LC2" s="16"/>
      <c r="LD2" s="16"/>
      <c r="LE2" s="16"/>
      <c r="LF2" s="16"/>
      <c r="LG2" s="16"/>
      <c r="LH2" s="16"/>
      <c r="LI2" s="16"/>
      <c r="LJ2" s="16"/>
      <c r="LK2" s="16"/>
      <c r="LL2" s="16"/>
      <c r="LM2" s="16"/>
      <c r="LN2" s="16"/>
      <c r="LO2" s="16"/>
      <c r="LP2" s="16"/>
      <c r="LQ2" s="16"/>
      <c r="LR2" s="16"/>
      <c r="LS2" s="16"/>
      <c r="LT2" s="16"/>
      <c r="LU2" s="16"/>
      <c r="LV2" s="16"/>
      <c r="LW2" s="16"/>
      <c r="LX2" s="16"/>
      <c r="LY2" s="16"/>
      <c r="LZ2" s="16"/>
      <c r="MA2" s="16"/>
      <c r="MB2" s="16"/>
      <c r="MC2" s="16"/>
      <c r="MD2" s="16"/>
      <c r="ME2" s="16"/>
      <c r="MF2" s="16"/>
      <c r="MG2" s="16"/>
      <c r="MH2" s="16"/>
      <c r="MI2" s="16"/>
      <c r="MJ2" s="16"/>
      <c r="MK2" s="16"/>
      <c r="ML2" s="16"/>
      <c r="MM2" s="16"/>
      <c r="MN2" s="16"/>
      <c r="MO2" s="16"/>
      <c r="MP2" s="16"/>
      <c r="MQ2" s="16"/>
      <c r="MR2" s="16"/>
      <c r="MS2" s="16"/>
      <c r="MT2" s="16"/>
      <c r="MU2" s="16"/>
      <c r="MV2" s="16"/>
      <c r="MW2" s="16"/>
      <c r="MX2" s="16"/>
      <c r="MY2" s="16"/>
      <c r="MZ2" s="16"/>
      <c r="NA2" s="16"/>
      <c r="NB2" s="16"/>
      <c r="NC2" s="16"/>
      <c r="ND2" s="16"/>
      <c r="NE2" s="16"/>
      <c r="NF2" s="16"/>
      <c r="NG2" s="16"/>
      <c r="NH2" s="16"/>
      <c r="NI2" s="16"/>
      <c r="NJ2" s="16"/>
      <c r="NK2" s="16"/>
      <c r="NL2" s="16"/>
      <c r="NM2" s="16"/>
      <c r="NN2" s="16"/>
      <c r="NO2" s="16"/>
      <c r="NP2" s="16"/>
      <c r="NQ2" s="16"/>
      <c r="NR2" s="16"/>
      <c r="NS2" s="16"/>
      <c r="NT2" s="16"/>
      <c r="NU2" s="16"/>
      <c r="NV2" s="16"/>
      <c r="NW2" s="16"/>
      <c r="NX2" s="16"/>
      <c r="NY2" s="16"/>
      <c r="NZ2" s="16"/>
      <c r="OA2" s="16"/>
      <c r="OB2" s="16"/>
      <c r="OC2" s="16"/>
      <c r="OD2" s="16"/>
      <c r="OE2" s="16"/>
      <c r="OF2" s="16"/>
      <c r="OG2" s="16"/>
      <c r="OH2" s="16"/>
      <c r="OI2" s="16"/>
      <c r="OJ2" s="16"/>
      <c r="OK2" s="16"/>
      <c r="OL2" s="16"/>
      <c r="OM2" s="16"/>
      <c r="ON2" s="16"/>
      <c r="OO2" s="16"/>
      <c r="OP2" s="16"/>
      <c r="OQ2" s="16"/>
      <c r="OR2" s="16"/>
      <c r="OS2" s="16"/>
      <c r="OT2" s="16"/>
      <c r="OU2" s="16"/>
      <c r="OV2" s="16"/>
      <c r="OW2" s="16"/>
      <c r="OX2" s="16"/>
      <c r="OY2" s="16"/>
      <c r="OZ2" s="16"/>
      <c r="PA2" s="16"/>
      <c r="PB2" s="16"/>
      <c r="PC2" s="16"/>
      <c r="PD2" s="16"/>
      <c r="PE2" s="16"/>
      <c r="PF2" s="16"/>
      <c r="PG2" s="16"/>
      <c r="PH2" s="16"/>
      <c r="PI2" s="16"/>
      <c r="PJ2" s="16"/>
      <c r="PK2" s="16"/>
      <c r="PL2" s="16"/>
      <c r="PM2" s="16"/>
      <c r="PN2" s="16"/>
      <c r="PO2" s="16"/>
      <c r="PP2" s="16"/>
      <c r="PQ2" s="16"/>
      <c r="PR2" s="16"/>
      <c r="PS2" s="16"/>
      <c r="PT2" s="16"/>
      <c r="PU2" s="16"/>
      <c r="PV2" s="16"/>
      <c r="PW2" s="16"/>
      <c r="PX2" s="16"/>
      <c r="PY2" s="16"/>
      <c r="PZ2" s="16"/>
      <c r="QA2" s="16"/>
      <c r="QB2" s="16"/>
      <c r="QC2" s="16"/>
      <c r="QD2" s="16"/>
      <c r="QE2" s="16"/>
      <c r="QF2" s="16"/>
      <c r="QG2" s="16"/>
      <c r="QH2" s="16"/>
      <c r="QI2" s="16"/>
      <c r="QJ2" s="16"/>
      <c r="QK2" s="16"/>
      <c r="QL2" s="16"/>
      <c r="QM2" s="16"/>
      <c r="QN2" s="16"/>
      <c r="QO2" s="16"/>
      <c r="QP2" s="16"/>
      <c r="QQ2" s="16"/>
      <c r="QR2" s="16"/>
      <c r="QS2" s="16"/>
      <c r="QT2" s="16"/>
      <c r="QU2" s="16"/>
      <c r="QV2" s="16"/>
      <c r="QW2" s="16"/>
      <c r="QX2" s="16"/>
      <c r="QY2" s="16"/>
      <c r="QZ2" s="16"/>
      <c r="RA2" s="16"/>
      <c r="RB2" s="16"/>
      <c r="RC2" s="16"/>
      <c r="RD2" s="16"/>
      <c r="RE2" s="16"/>
      <c r="RF2" s="16"/>
      <c r="RG2" s="16"/>
      <c r="RH2" s="16"/>
      <c r="RI2" s="16"/>
      <c r="RJ2" s="16"/>
      <c r="RK2" s="16"/>
      <c r="RL2" s="16"/>
      <c r="RM2" s="16"/>
      <c r="RN2" s="16"/>
      <c r="RO2" s="16"/>
      <c r="RP2" s="16"/>
      <c r="RQ2" s="16"/>
      <c r="RR2" s="16"/>
      <c r="RS2" s="16"/>
      <c r="RT2" s="16"/>
      <c r="RU2" s="16"/>
      <c r="RV2" s="16"/>
      <c r="RW2" s="16"/>
      <c r="RX2" s="16"/>
      <c r="RY2" s="16"/>
      <c r="RZ2" s="16"/>
      <c r="SA2" s="16"/>
      <c r="SB2" s="16"/>
      <c r="SC2" s="16"/>
      <c r="SD2" s="16"/>
      <c r="SE2" s="16"/>
      <c r="SF2" s="16"/>
      <c r="SG2" s="16"/>
      <c r="SH2" s="16"/>
      <c r="SI2" s="16"/>
      <c r="SJ2" s="16"/>
      <c r="SK2" s="16"/>
      <c r="SL2" s="16"/>
      <c r="SM2" s="16"/>
      <c r="SN2" s="16"/>
      <c r="SO2" s="16"/>
      <c r="SP2" s="16"/>
      <c r="SQ2" s="16"/>
      <c r="SR2" s="16"/>
      <c r="SS2" s="16"/>
      <c r="ST2" s="16"/>
      <c r="SU2" s="16"/>
      <c r="SV2" s="16"/>
      <c r="SW2" s="16"/>
      <c r="SX2" s="16"/>
      <c r="SY2" s="16"/>
      <c r="SZ2" s="16"/>
      <c r="TA2" s="16"/>
      <c r="TB2" s="16"/>
      <c r="TC2" s="16"/>
      <c r="TD2" s="16"/>
      <c r="TE2" s="16"/>
      <c r="TF2" s="16"/>
      <c r="TG2" s="16"/>
      <c r="TH2" s="16"/>
      <c r="TI2" s="16"/>
      <c r="TJ2" s="16"/>
      <c r="TK2" s="16"/>
      <c r="TL2" s="16"/>
      <c r="TM2" s="16"/>
      <c r="TN2" s="16"/>
      <c r="TO2" s="16"/>
      <c r="TP2" s="16"/>
      <c r="TQ2" s="16"/>
      <c r="TR2" s="16"/>
      <c r="TS2" s="16"/>
      <c r="TT2" s="16"/>
      <c r="TU2" s="16"/>
      <c r="TV2" s="16"/>
      <c r="TW2" s="16"/>
      <c r="TX2" s="16"/>
      <c r="TY2" s="16"/>
      <c r="TZ2" s="16"/>
      <c r="UA2" s="16"/>
      <c r="UB2" s="16"/>
      <c r="UC2" s="16"/>
      <c r="UD2" s="16"/>
      <c r="UE2" s="16"/>
      <c r="UF2" s="16"/>
      <c r="UG2" s="16"/>
      <c r="UH2" s="16"/>
      <c r="UI2" s="16"/>
      <c r="UJ2" s="16"/>
      <c r="UK2" s="16"/>
      <c r="UL2" s="16"/>
      <c r="UM2" s="16"/>
      <c r="UN2" s="16"/>
      <c r="UO2" s="16"/>
      <c r="UP2" s="16"/>
      <c r="UQ2" s="16"/>
      <c r="UR2" s="16"/>
      <c r="US2" s="16"/>
      <c r="UT2" s="16"/>
      <c r="UU2" s="16"/>
      <c r="UV2" s="16"/>
      <c r="UW2" s="16"/>
      <c r="UX2" s="16"/>
      <c r="UY2" s="16"/>
      <c r="UZ2" s="16"/>
      <c r="VA2" s="16"/>
      <c r="VB2" s="16"/>
      <c r="VC2" s="16"/>
      <c r="VD2" s="16"/>
      <c r="VE2" s="16"/>
      <c r="VF2" s="16"/>
      <c r="VG2" s="16"/>
      <c r="VH2" s="16"/>
      <c r="VI2" s="16"/>
      <c r="VJ2" s="16"/>
      <c r="VK2" s="16"/>
      <c r="VL2" s="16"/>
      <c r="VM2" s="16"/>
      <c r="VN2" s="16"/>
      <c r="VO2" s="16"/>
      <c r="VP2" s="16"/>
      <c r="VQ2" s="16"/>
      <c r="VR2" s="16"/>
      <c r="VS2" s="16"/>
      <c r="VT2" s="16"/>
      <c r="VU2" s="16"/>
      <c r="VV2" s="16"/>
      <c r="VW2" s="16"/>
      <c r="VX2" s="16"/>
      <c r="VY2" s="16"/>
      <c r="VZ2" s="16"/>
      <c r="WA2" s="16"/>
      <c r="WB2" s="16"/>
      <c r="WC2" s="16"/>
      <c r="WD2" s="16"/>
      <c r="WE2" s="16"/>
      <c r="WF2" s="16"/>
      <c r="WG2" s="16"/>
      <c r="WH2" s="16"/>
      <c r="WI2" s="16"/>
      <c r="WJ2" s="16"/>
      <c r="WK2" s="16"/>
      <c r="WL2" s="16"/>
      <c r="WM2" s="16"/>
      <c r="WN2" s="16"/>
      <c r="WO2" s="16"/>
      <c r="WP2" s="16"/>
      <c r="WQ2" s="16"/>
      <c r="WR2" s="16"/>
      <c r="WS2" s="16"/>
      <c r="WT2" s="16"/>
      <c r="WU2" s="16"/>
      <c r="WV2" s="16"/>
      <c r="WW2" s="16"/>
      <c r="WX2" s="16"/>
      <c r="WY2" s="16"/>
      <c r="WZ2" s="16"/>
      <c r="XA2" s="16"/>
      <c r="XB2" s="16"/>
      <c r="XC2" s="16"/>
      <c r="XD2" s="16"/>
      <c r="XE2" s="16"/>
      <c r="XF2" s="16"/>
      <c r="XG2" s="16"/>
      <c r="XH2" s="16"/>
      <c r="XI2" s="16"/>
      <c r="XJ2" s="16"/>
      <c r="XK2" s="16"/>
      <c r="XL2" s="16"/>
      <c r="XM2" s="16"/>
      <c r="XN2" s="16"/>
      <c r="XO2" s="16"/>
      <c r="XP2" s="16"/>
      <c r="XQ2" s="16"/>
      <c r="XR2" s="16"/>
      <c r="XS2" s="16"/>
      <c r="XT2" s="16"/>
      <c r="XU2" s="16"/>
      <c r="XV2" s="16"/>
      <c r="XW2" s="16"/>
      <c r="XX2" s="16"/>
      <c r="XY2" s="16"/>
      <c r="XZ2" s="16"/>
      <c r="YA2" s="16"/>
      <c r="YB2" s="16"/>
      <c r="YC2" s="16"/>
      <c r="YD2" s="16"/>
      <c r="YE2" s="16"/>
      <c r="YF2" s="16"/>
      <c r="YG2" s="16"/>
      <c r="YH2" s="16"/>
      <c r="YI2" s="16"/>
      <c r="YJ2" s="16"/>
      <c r="YK2" s="16"/>
      <c r="YL2" s="16"/>
      <c r="YM2" s="16"/>
      <c r="YN2" s="16"/>
      <c r="YO2" s="16"/>
      <c r="YP2" s="16"/>
      <c r="YQ2" s="16"/>
      <c r="YR2" s="16"/>
      <c r="YS2" s="16"/>
      <c r="YT2" s="16"/>
      <c r="YU2" s="16"/>
      <c r="YV2" s="16"/>
      <c r="YW2" s="16"/>
      <c r="YX2" s="16"/>
      <c r="YY2" s="16"/>
      <c r="YZ2" s="16"/>
      <c r="ZA2" s="16"/>
      <c r="ZB2" s="16"/>
      <c r="ZC2" s="16"/>
      <c r="ZD2" s="16"/>
      <c r="ZE2" s="16"/>
      <c r="ZF2" s="16"/>
      <c r="ZG2" s="16"/>
      <c r="ZH2" s="16"/>
      <c r="ZI2" s="16"/>
      <c r="ZJ2" s="16"/>
      <c r="ZK2" s="16"/>
      <c r="ZL2" s="16"/>
      <c r="ZM2" s="16"/>
      <c r="ZN2" s="16"/>
      <c r="ZO2" s="16"/>
      <c r="ZP2" s="16"/>
      <c r="ZQ2" s="16"/>
      <c r="ZR2" s="16"/>
      <c r="ZS2" s="16"/>
      <c r="ZT2" s="16"/>
      <c r="ZU2" s="16"/>
      <c r="ZV2" s="16"/>
      <c r="ZW2" s="16"/>
      <c r="ZX2" s="16"/>
      <c r="ZY2" s="16"/>
      <c r="ZZ2" s="16"/>
      <c r="AAA2" s="16"/>
      <c r="AAB2" s="16"/>
      <c r="AAC2" s="16"/>
      <c r="AAD2" s="16"/>
      <c r="AAE2" s="16"/>
      <c r="AAF2" s="16"/>
      <c r="AAG2" s="16"/>
      <c r="AAH2" s="16"/>
      <c r="AAI2" s="16"/>
      <c r="AAJ2" s="16"/>
      <c r="AAK2" s="16"/>
      <c r="AAL2" s="16"/>
      <c r="AAM2" s="16"/>
      <c r="AAN2" s="16"/>
      <c r="AAO2" s="16"/>
      <c r="AAP2" s="16"/>
      <c r="AAQ2" s="16"/>
      <c r="AAR2" s="16"/>
      <c r="AAS2" s="16"/>
      <c r="AAT2" s="16"/>
      <c r="AAU2" s="16"/>
      <c r="AAV2" s="16"/>
      <c r="AAW2" s="16"/>
      <c r="AAX2" s="16"/>
      <c r="AAY2" s="16"/>
      <c r="AAZ2" s="16"/>
      <c r="ABA2" s="16"/>
      <c r="ABB2" s="16"/>
      <c r="ABC2" s="16"/>
      <c r="ABD2" s="16"/>
      <c r="ABE2" s="16"/>
      <c r="ABF2" s="16"/>
      <c r="ABG2" s="16"/>
      <c r="ABH2" s="16"/>
      <c r="ABI2" s="16"/>
      <c r="ABJ2" s="16"/>
      <c r="ABK2" s="16"/>
      <c r="ABL2" s="16"/>
      <c r="ABM2" s="16"/>
      <c r="ABN2" s="16"/>
      <c r="ABO2" s="16"/>
      <c r="ABP2" s="16"/>
      <c r="ABQ2" s="16"/>
      <c r="ABR2" s="16"/>
      <c r="ABS2" s="16"/>
      <c r="ABT2" s="16"/>
      <c r="ABU2" s="16"/>
      <c r="ABV2" s="16"/>
      <c r="ABW2" s="16"/>
      <c r="ABX2" s="16"/>
      <c r="ABY2" s="16"/>
      <c r="ABZ2" s="16"/>
      <c r="ACA2" s="16"/>
      <c r="ACB2" s="16"/>
      <c r="ACC2" s="16"/>
      <c r="ACD2" s="16"/>
      <c r="ACE2" s="16"/>
      <c r="ACF2" s="16"/>
      <c r="ACG2" s="16"/>
      <c r="ACH2" s="16"/>
      <c r="ACI2" s="16"/>
      <c r="ACJ2" s="16"/>
      <c r="ACK2" s="16"/>
      <c r="ACL2" s="16"/>
      <c r="ACM2" s="16"/>
      <c r="ACN2" s="16"/>
      <c r="ACO2" s="16"/>
      <c r="ACP2" s="16"/>
      <c r="ACQ2" s="16"/>
      <c r="ACR2" s="16"/>
      <c r="ACS2" s="16"/>
      <c r="ACT2" s="16"/>
      <c r="ACU2" s="16"/>
      <c r="ACV2" s="16"/>
      <c r="ACW2" s="16"/>
      <c r="ACX2" s="16"/>
      <c r="ACY2" s="16"/>
      <c r="ACZ2" s="16"/>
      <c r="ADA2" s="16"/>
      <c r="ADB2" s="16"/>
      <c r="ADC2" s="16"/>
      <c r="ADD2" s="16"/>
      <c r="ADE2" s="16"/>
      <c r="ADF2" s="16"/>
      <c r="ADG2" s="16"/>
      <c r="ADH2" s="16"/>
      <c r="ADI2" s="16"/>
      <c r="ADJ2" s="16"/>
      <c r="ADK2" s="16"/>
      <c r="ADL2" s="16"/>
      <c r="ADM2" s="16"/>
      <c r="ADN2" s="16"/>
      <c r="ADO2" s="16"/>
      <c r="ADP2" s="16"/>
      <c r="ADQ2" s="16"/>
      <c r="ADR2" s="16"/>
      <c r="ADS2" s="16"/>
      <c r="ADT2" s="16"/>
      <c r="ADU2" s="16"/>
      <c r="ADV2" s="16"/>
      <c r="ADW2" s="16"/>
      <c r="ADX2" s="16"/>
      <c r="ADY2" s="16"/>
      <c r="ADZ2" s="16"/>
      <c r="AEA2" s="16"/>
      <c r="AEB2" s="16"/>
      <c r="AEC2" s="16"/>
      <c r="AED2" s="16"/>
      <c r="AEE2" s="16"/>
      <c r="AEF2" s="16"/>
      <c r="AEG2" s="16"/>
      <c r="AEH2" s="16"/>
      <c r="AEI2" s="16"/>
      <c r="AEJ2" s="16"/>
      <c r="AEK2" s="16"/>
      <c r="AEL2" s="16"/>
      <c r="AEM2" s="16"/>
      <c r="AEN2" s="16"/>
      <c r="AEO2" s="16"/>
      <c r="AEP2" s="16"/>
      <c r="AEQ2" s="16"/>
      <c r="AER2" s="16"/>
      <c r="AES2" s="16"/>
      <c r="AET2" s="16"/>
      <c r="AEU2" s="16"/>
      <c r="AEV2" s="16"/>
      <c r="AEW2" s="16"/>
      <c r="AEX2" s="16"/>
      <c r="AEY2" s="16"/>
      <c r="AEZ2" s="16"/>
      <c r="AFA2" s="16"/>
      <c r="AFB2" s="16"/>
      <c r="AFC2" s="16"/>
      <c r="AFD2" s="16"/>
      <c r="AFE2" s="16"/>
      <c r="AFF2" s="16"/>
      <c r="AFG2" s="16"/>
      <c r="AFH2" s="16"/>
      <c r="AFI2" s="16"/>
      <c r="AFJ2" s="16"/>
      <c r="AFK2" s="16"/>
      <c r="AFL2" s="16"/>
      <c r="AFM2" s="16"/>
      <c r="AFN2" s="16"/>
      <c r="AFO2" s="16"/>
      <c r="AFP2" s="16"/>
      <c r="AFQ2" s="16"/>
      <c r="AFR2" s="16"/>
      <c r="AFS2" s="16"/>
      <c r="AFT2" s="16"/>
      <c r="AFU2" s="16"/>
      <c r="AFV2" s="16"/>
      <c r="AFW2" s="16"/>
      <c r="AFX2" s="16"/>
      <c r="AFY2" s="16"/>
      <c r="AFZ2" s="16"/>
      <c r="AGA2" s="16"/>
      <c r="AGB2" s="16"/>
      <c r="AGC2" s="16"/>
      <c r="AGD2" s="16"/>
      <c r="AGE2" s="16"/>
      <c r="AGF2" s="16"/>
      <c r="AGG2" s="16"/>
      <c r="AGH2" s="16"/>
      <c r="AGI2" s="16"/>
      <c r="AGJ2" s="16"/>
      <c r="AGK2" s="16"/>
      <c r="AGL2" s="16"/>
      <c r="AGM2" s="16"/>
      <c r="AGN2" s="16"/>
      <c r="AGO2" s="16"/>
      <c r="AGP2" s="16"/>
      <c r="AGQ2" s="16"/>
      <c r="AGR2" s="16"/>
      <c r="AGS2" s="16"/>
      <c r="AGT2" s="16"/>
      <c r="AGU2" s="16"/>
      <c r="AGV2" s="16"/>
      <c r="AGW2" s="16"/>
      <c r="AGX2" s="16"/>
      <c r="AGY2" s="16"/>
      <c r="AGZ2" s="16"/>
      <c r="AHA2" s="16"/>
      <c r="AHB2" s="16"/>
      <c r="AHC2" s="16"/>
      <c r="AHD2" s="16"/>
      <c r="AHE2" s="16"/>
      <c r="AHF2" s="16"/>
      <c r="AHG2" s="16"/>
      <c r="AHH2" s="16"/>
      <c r="AHI2" s="16"/>
      <c r="AHJ2" s="16"/>
      <c r="AHK2" s="16"/>
      <c r="AHL2" s="16"/>
      <c r="AHM2" s="16"/>
      <c r="AHN2" s="16"/>
      <c r="AHO2" s="16"/>
      <c r="AHP2" s="16"/>
      <c r="AHQ2" s="16"/>
      <c r="AHR2" s="16"/>
      <c r="AHS2" s="16"/>
      <c r="AHT2" s="16"/>
      <c r="AHU2" s="16"/>
      <c r="AHV2" s="16"/>
      <c r="AHW2" s="16"/>
      <c r="AHX2" s="16"/>
      <c r="AHY2" s="16"/>
      <c r="AHZ2" s="16"/>
      <c r="AIA2" s="16"/>
      <c r="AIB2" s="16"/>
      <c r="AIC2" s="16"/>
      <c r="AID2" s="16"/>
      <c r="AIE2" s="16"/>
      <c r="AIF2" s="16"/>
      <c r="AIG2" s="16"/>
      <c r="AIH2" s="16"/>
      <c r="AII2" s="16"/>
      <c r="AIJ2" s="16"/>
      <c r="AIK2" s="16"/>
      <c r="AIL2" s="16"/>
      <c r="AIM2" s="16"/>
      <c r="AIN2" s="16"/>
      <c r="AIO2" s="16"/>
      <c r="AIP2" s="16"/>
      <c r="AIQ2" s="16"/>
      <c r="AIR2" s="16"/>
      <c r="AIS2" s="16"/>
      <c r="AIT2" s="16"/>
      <c r="AIU2" s="16"/>
      <c r="AIV2" s="16"/>
      <c r="AIW2" s="16"/>
      <c r="AIX2" s="16"/>
      <c r="AIY2" s="16"/>
      <c r="AIZ2" s="16"/>
      <c r="AJA2" s="16"/>
      <c r="AJB2" s="16"/>
      <c r="AJC2" s="16"/>
      <c r="AJD2" s="16"/>
      <c r="AJE2" s="16"/>
      <c r="AJF2" s="16"/>
      <c r="AJG2" s="16"/>
      <c r="AJH2" s="16"/>
      <c r="AJI2" s="16"/>
      <c r="AJJ2" s="16"/>
      <c r="AJK2" s="16"/>
      <c r="AJL2" s="16"/>
      <c r="AJM2" s="16"/>
      <c r="AJN2" s="16"/>
      <c r="AJO2" s="16"/>
      <c r="AJP2" s="16"/>
      <c r="AJQ2" s="16"/>
      <c r="AJR2" s="16"/>
      <c r="AJS2" s="16"/>
      <c r="AJT2" s="16"/>
      <c r="AJU2" s="16"/>
      <c r="AJV2" s="16"/>
      <c r="AJW2" s="16"/>
      <c r="AJX2" s="16"/>
      <c r="AJY2" s="16"/>
      <c r="AJZ2" s="16"/>
      <c r="AKA2" s="16"/>
      <c r="AKB2" s="16"/>
      <c r="AKC2" s="16"/>
      <c r="AKD2" s="16"/>
      <c r="AKE2" s="16"/>
      <c r="AKF2" s="16"/>
      <c r="AKG2" s="16"/>
      <c r="AKH2" s="16"/>
      <c r="AKI2" s="16"/>
      <c r="AKJ2" s="16"/>
      <c r="AKK2" s="16"/>
      <c r="AKL2" s="16"/>
      <c r="AKM2" s="16"/>
      <c r="AKN2" s="16"/>
      <c r="AKO2" s="16"/>
      <c r="AKP2" s="16"/>
      <c r="AKQ2" s="16"/>
      <c r="AKR2" s="16"/>
      <c r="AKS2" s="16"/>
      <c r="AKT2" s="16"/>
      <c r="AKU2" s="16"/>
      <c r="AKV2" s="16"/>
      <c r="AKW2" s="16"/>
      <c r="AKX2" s="21"/>
      <c r="XEL2" s="20" t="s">
        <v>29</v>
      </c>
    </row>
    <row r="3" spans="1:986 16366:16366" s="23" customFormat="1" ht="20.100000000000001" customHeight="1">
      <c r="A3" s="263" t="s">
        <v>981</v>
      </c>
      <c r="B3" s="263" t="s">
        <v>993</v>
      </c>
      <c r="C3" s="263" t="s">
        <v>2185</v>
      </c>
      <c r="D3" s="264">
        <v>1</v>
      </c>
      <c r="E3" s="264">
        <f>D3+1</f>
        <v>2</v>
      </c>
      <c r="F3" s="264">
        <f>E3+1</f>
        <v>3</v>
      </c>
      <c r="G3" s="102"/>
      <c r="H3" s="102"/>
      <c r="I3" s="102"/>
      <c r="J3" s="102"/>
      <c r="K3" s="102"/>
      <c r="L3" s="102"/>
    </row>
    <row r="4" spans="1:986 16366:16366" s="24" customFormat="1" ht="20.100000000000001" customHeight="1">
      <c r="A4" s="386">
        <v>1</v>
      </c>
      <c r="B4" s="394" t="str">
        <f>INDEX(ORCAMENTO!$E:$E,MATCH($A4,ORCAMENTO!$B:$B,0))</f>
        <v xml:space="preserve">SERVIÇOS </v>
      </c>
      <c r="C4" s="265">
        <f>INDEX(ORCAMENTO!$J:$J,MATCH($A4,ORCAMENTO!$B:$B,0))</f>
        <v>190127.04000000004</v>
      </c>
      <c r="D4" s="266">
        <f t="shared" ref="D4:F4" si="0">D5*$C4</f>
        <v>62741.923200000012</v>
      </c>
      <c r="E4" s="266">
        <f t="shared" si="0"/>
        <v>64643.193600000021</v>
      </c>
      <c r="F4" s="266">
        <f t="shared" si="0"/>
        <v>62741.923200000012</v>
      </c>
      <c r="G4" s="102"/>
      <c r="H4" s="101" t="s">
        <v>23620</v>
      </c>
      <c r="I4" s="103">
        <f>SUM(D4:E4)</f>
        <v>127385.11680000003</v>
      </c>
      <c r="J4" s="107">
        <f>I4-C4</f>
        <v>-62741.923200000005</v>
      </c>
      <c r="K4" s="102"/>
      <c r="L4" s="102"/>
    </row>
    <row r="5" spans="1:986 16366:16366" s="24" customFormat="1" ht="20.100000000000001" customHeight="1">
      <c r="A5" s="386"/>
      <c r="B5" s="394"/>
      <c r="C5" s="267">
        <f>C4/$C$6</f>
        <v>1</v>
      </c>
      <c r="D5" s="268">
        <v>0.33</v>
      </c>
      <c r="E5" s="268">
        <v>0.34</v>
      </c>
      <c r="F5" s="268">
        <v>0.33</v>
      </c>
      <c r="G5" s="102"/>
      <c r="H5" s="101" t="s">
        <v>950</v>
      </c>
      <c r="I5" s="108">
        <f>SUM(D5:E5)</f>
        <v>0.67</v>
      </c>
      <c r="J5" s="102"/>
      <c r="K5" s="102"/>
      <c r="L5" s="102"/>
    </row>
    <row r="6" spans="1:986 16366:16366" s="24" customFormat="1" ht="20.100000000000001" customHeight="1">
      <c r="A6" s="393" t="s">
        <v>23653</v>
      </c>
      <c r="B6" s="393"/>
      <c r="C6" s="269">
        <f>SUMIF($H$4:$H$5,$H6,C$4:C$5)</f>
        <v>190127.04000000004</v>
      </c>
      <c r="D6" s="270">
        <f>SUMIF($H$4:$H$5,$H6,D$4:D$5)</f>
        <v>62741.923200000012</v>
      </c>
      <c r="E6" s="270">
        <f>SUMIF($H$4:$H$5,$H6,E$4:E$5)</f>
        <v>64643.193600000021</v>
      </c>
      <c r="F6" s="270">
        <f>SUMIF($H$4:$H$5,$H6,F$4:F$5)</f>
        <v>62741.923200000012</v>
      </c>
      <c r="G6" s="102"/>
      <c r="H6" s="101" t="s">
        <v>23620</v>
      </c>
      <c r="I6" s="103">
        <f>SUM(D6:E6)</f>
        <v>127385.11680000003</v>
      </c>
      <c r="J6" s="107">
        <f>I6-C6</f>
        <v>-62741.923200000005</v>
      </c>
      <c r="K6" s="102"/>
      <c r="L6" s="102"/>
    </row>
    <row r="7" spans="1:986 16366:16366" s="24" customFormat="1" ht="20.100000000000001" customHeight="1">
      <c r="A7" s="393" t="s">
        <v>23656</v>
      </c>
      <c r="B7" s="393"/>
      <c r="C7" s="271">
        <f>SUMIF($H$4:$H$5,$H7,C$4:C$5)</f>
        <v>1</v>
      </c>
      <c r="D7" s="272">
        <f>D6/$C$6</f>
        <v>0.33</v>
      </c>
      <c r="E7" s="272">
        <f>E6/$C$6</f>
        <v>0.34</v>
      </c>
      <c r="F7" s="272">
        <f>F6/$C$6</f>
        <v>0.33</v>
      </c>
      <c r="G7" s="102"/>
      <c r="H7" s="101" t="s">
        <v>950</v>
      </c>
      <c r="I7" s="108">
        <f>SUM(D7:E7)</f>
        <v>0.67</v>
      </c>
      <c r="J7" s="102"/>
      <c r="K7" s="102"/>
      <c r="L7" s="102"/>
    </row>
    <row r="8" spans="1:986 16366:16366" s="24" customFormat="1" ht="20.100000000000001" customHeight="1">
      <c r="A8" s="393" t="s">
        <v>23654</v>
      </c>
      <c r="B8" s="393"/>
      <c r="C8" s="273"/>
      <c r="D8" s="274">
        <f>D6</f>
        <v>62741.923200000012</v>
      </c>
      <c r="E8" s="274">
        <f t="shared" ref="E8:F9" si="1">E6+D8</f>
        <v>127385.11680000003</v>
      </c>
      <c r="F8" s="274">
        <f t="shared" si="1"/>
        <v>190127.04000000004</v>
      </c>
      <c r="G8" s="102"/>
      <c r="H8" s="102"/>
      <c r="I8" s="262"/>
      <c r="J8" s="102"/>
      <c r="K8" s="102"/>
      <c r="L8" s="102"/>
    </row>
    <row r="9" spans="1:986 16366:16366" s="24" customFormat="1" ht="20.100000000000001" customHeight="1">
      <c r="A9" s="393" t="s">
        <v>23655</v>
      </c>
      <c r="B9" s="393"/>
      <c r="C9" s="273"/>
      <c r="D9" s="275">
        <f>D7</f>
        <v>0.33</v>
      </c>
      <c r="E9" s="275">
        <f t="shared" si="1"/>
        <v>0.67</v>
      </c>
      <c r="F9" s="275">
        <f t="shared" si="1"/>
        <v>1</v>
      </c>
      <c r="G9" s="102"/>
      <c r="H9" s="102"/>
      <c r="I9" s="108"/>
      <c r="J9" s="102"/>
      <c r="K9" s="102"/>
      <c r="L9" s="102"/>
    </row>
    <row r="10" spans="1:986 16366:16366" s="22" customFormat="1" ht="12" hidden="1">
      <c r="G10" s="109"/>
      <c r="H10" s="109"/>
      <c r="I10" s="109"/>
      <c r="J10" s="109"/>
      <c r="K10" s="109"/>
      <c r="L10" s="109"/>
    </row>
    <row r="11" spans="1:986 16366:16366" s="22" customFormat="1" ht="12" hidden="1">
      <c r="G11" s="109"/>
      <c r="H11" s="109"/>
      <c r="I11" s="109"/>
      <c r="J11" s="109"/>
      <c r="K11" s="109"/>
      <c r="L11" s="109"/>
    </row>
    <row r="12" spans="1:986 16366:16366" s="22" customFormat="1" ht="12" hidden="1">
      <c r="G12" s="109"/>
      <c r="H12" s="109"/>
      <c r="I12" s="109"/>
      <c r="J12" s="109"/>
      <c r="K12" s="109"/>
      <c r="L12" s="109"/>
    </row>
    <row r="13" spans="1:986 16366:16366" s="22" customFormat="1" ht="12" hidden="1">
      <c r="G13" s="109"/>
      <c r="H13" s="109"/>
      <c r="I13" s="109"/>
      <c r="J13" s="109"/>
      <c r="K13" s="109"/>
      <c r="L13" s="109"/>
    </row>
    <row r="14" spans="1:986 16366:16366" s="22" customFormat="1" ht="12" hidden="1">
      <c r="G14" s="109"/>
      <c r="H14" s="109"/>
      <c r="I14" s="109"/>
      <c r="J14" s="109"/>
      <c r="K14" s="109"/>
      <c r="L14" s="109"/>
    </row>
    <row r="15" spans="1:986 16366:16366" s="22" customFormat="1" ht="12" hidden="1">
      <c r="G15" s="109"/>
      <c r="H15" s="109"/>
      <c r="I15" s="109"/>
      <c r="J15" s="109"/>
      <c r="K15" s="109"/>
      <c r="L15" s="109"/>
    </row>
    <row r="16" spans="1:986 16366:16366" s="22" customFormat="1" ht="12" hidden="1">
      <c r="G16" s="109"/>
      <c r="H16" s="109"/>
      <c r="I16" s="109"/>
      <c r="J16" s="109"/>
      <c r="K16" s="109"/>
      <c r="L16" s="109"/>
    </row>
    <row r="17" spans="7:12" s="22" customFormat="1" ht="12" hidden="1">
      <c r="G17" s="109"/>
      <c r="H17" s="109"/>
      <c r="I17" s="109"/>
      <c r="J17" s="109"/>
      <c r="K17" s="109"/>
      <c r="L17" s="109"/>
    </row>
    <row r="18" spans="7:12" s="22" customFormat="1" ht="12" hidden="1">
      <c r="G18" s="109"/>
      <c r="H18" s="109"/>
      <c r="I18" s="109"/>
      <c r="J18" s="109"/>
      <c r="K18" s="109"/>
      <c r="L18" s="109"/>
    </row>
    <row r="19" spans="7:12" s="22" customFormat="1" ht="12" hidden="1">
      <c r="G19" s="109"/>
      <c r="H19" s="109"/>
      <c r="I19" s="109"/>
      <c r="J19" s="109"/>
      <c r="K19" s="109"/>
      <c r="L19" s="109"/>
    </row>
    <row r="20" spans="7:12" s="22" customFormat="1" ht="12" hidden="1">
      <c r="G20" s="109"/>
      <c r="H20" s="109"/>
      <c r="I20" s="109"/>
      <c r="J20" s="109"/>
      <c r="K20" s="109"/>
      <c r="L20" s="109"/>
    </row>
    <row r="21" spans="7:12" s="22" customFormat="1" ht="12" hidden="1">
      <c r="G21" s="109"/>
      <c r="H21" s="109"/>
      <c r="I21" s="109"/>
      <c r="J21" s="109"/>
      <c r="K21" s="109"/>
      <c r="L21" s="109"/>
    </row>
    <row r="22" spans="7:12" s="22" customFormat="1" ht="12" hidden="1">
      <c r="G22" s="109"/>
      <c r="H22" s="109"/>
      <c r="I22" s="109"/>
      <c r="J22" s="109"/>
      <c r="K22" s="109"/>
      <c r="L22" s="109"/>
    </row>
    <row r="23" spans="7:12" s="22" customFormat="1" ht="12" hidden="1">
      <c r="G23" s="109"/>
      <c r="H23" s="109"/>
      <c r="I23" s="109"/>
      <c r="J23" s="109"/>
      <c r="K23" s="109"/>
      <c r="L23" s="109"/>
    </row>
    <row r="24" spans="7:12" s="22" customFormat="1" ht="12" hidden="1">
      <c r="G24" s="109"/>
      <c r="H24" s="109"/>
      <c r="I24" s="109"/>
      <c r="J24" s="109"/>
      <c r="K24" s="109"/>
      <c r="L24" s="109"/>
    </row>
    <row r="25" spans="7:12" s="22" customFormat="1" ht="12" hidden="1">
      <c r="G25" s="109"/>
      <c r="H25" s="109"/>
      <c r="I25" s="109"/>
      <c r="J25" s="109"/>
      <c r="K25" s="109"/>
      <c r="L25" s="109"/>
    </row>
    <row r="26" spans="7:12" s="22" customFormat="1" ht="12" hidden="1">
      <c r="G26" s="109"/>
      <c r="H26" s="109"/>
      <c r="I26" s="109"/>
      <c r="J26" s="109"/>
      <c r="K26" s="109"/>
      <c r="L26" s="109"/>
    </row>
    <row r="28" spans="7:12"/>
    <row r="29" spans="7:12"/>
    <row r="30" spans="7:12"/>
    <row r="31" spans="7:12"/>
    <row r="32" spans="7:12"/>
    <row r="33"/>
    <row r="34"/>
    <row r="35"/>
    <row r="36"/>
    <row r="37"/>
    <row r="38"/>
    <row r="39"/>
    <row r="40"/>
    <row r="41"/>
    <row r="42"/>
    <row r="43"/>
    <row r="44"/>
    <row r="45"/>
    <row r="46"/>
    <row r="47"/>
    <row r="48"/>
    <row r="49"/>
  </sheetData>
  <mergeCells count="8">
    <mergeCell ref="A9:B9"/>
    <mergeCell ref="A4:A5"/>
    <mergeCell ref="B4:B5"/>
    <mergeCell ref="A1:F1"/>
    <mergeCell ref="B2:F2"/>
    <mergeCell ref="A6:B6"/>
    <mergeCell ref="A7:B7"/>
    <mergeCell ref="A8:B8"/>
  </mergeCells>
  <dataValidations disablePrompts="1" count="1">
    <dataValidation type="list" errorStyle="warning" allowBlank="1" showInputMessage="1" showErrorMessage="1" error="Selecionar Referencial compatível" sqref="XEL1:XFD2">
      <formula1>DADOS</formula1>
    </dataValidation>
  </dataValidations>
  <pageMargins left="0.51181102362204722" right="0.51181102362204722" top="0.78740157480314965" bottom="0.78740157480314965" header="0.31496062992125984" footer="0.31496062992125984"/>
  <pageSetup paperSize="9" scale="98" fitToHeight="0" orientation="portrait" r:id="rId1"/>
  <headerFooter scaleWithDoc="0" alignWithMargins="0">
    <oddFooter>&amp;CPREFEITURA MUNICIPAL DE BAIXO GUANDU</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
    <tabColor theme="0"/>
  </sheetPr>
  <dimension ref="A1:ALZ6901"/>
  <sheetViews>
    <sheetView zoomScaleNormal="100" workbookViewId="0">
      <pane ySplit="2" topLeftCell="A1623" activePane="bottomLeft" state="frozen"/>
      <selection pane="bottomLeft" activeCell="B1643" sqref="B1643"/>
    </sheetView>
  </sheetViews>
  <sheetFormatPr defaultColWidth="0" defaultRowHeight="11.25"/>
  <cols>
    <col min="1" max="1" width="20.625" style="288" customWidth="1"/>
    <col min="2" max="2" width="40.625" style="152" customWidth="1"/>
    <col min="3" max="3" width="5.625" style="153" customWidth="1"/>
    <col min="4" max="4" width="15.625" style="154" customWidth="1"/>
    <col min="5" max="5" width="13.375" style="14" hidden="1" customWidth="1"/>
    <col min="6" max="1013" width="8.375" style="13" hidden="1" customWidth="1"/>
    <col min="1014" max="1014" width="8.375" style="12" hidden="1" customWidth="1"/>
    <col min="1015" max="16384" width="9" style="12" hidden="1"/>
  </cols>
  <sheetData>
    <row r="1" spans="1:4">
      <c r="A1" s="286" t="s">
        <v>2025</v>
      </c>
      <c r="B1" s="148" t="s">
        <v>35252</v>
      </c>
      <c r="C1" s="340" t="s">
        <v>25166</v>
      </c>
      <c r="D1" s="340"/>
    </row>
    <row r="2" spans="1:4">
      <c r="A2" s="287" t="s">
        <v>2187</v>
      </c>
      <c r="B2" s="150" t="s">
        <v>993</v>
      </c>
      <c r="C2" s="150" t="s">
        <v>26</v>
      </c>
      <c r="D2" s="151" t="s">
        <v>2179</v>
      </c>
    </row>
    <row r="3" spans="1:4" ht="13.5">
      <c r="A3" s="209">
        <v>97141</v>
      </c>
      <c r="B3" s="209" t="s">
        <v>6794</v>
      </c>
      <c r="C3" s="285" t="s">
        <v>1</v>
      </c>
      <c r="D3" s="284" t="s">
        <v>30828</v>
      </c>
    </row>
    <row r="4" spans="1:4" ht="13.5">
      <c r="A4" s="209">
        <v>97142</v>
      </c>
      <c r="B4" s="209" t="s">
        <v>6795</v>
      </c>
      <c r="C4" s="285" t="s">
        <v>1</v>
      </c>
      <c r="D4" s="284" t="s">
        <v>28596</v>
      </c>
    </row>
    <row r="5" spans="1:4" ht="13.5">
      <c r="A5" s="209">
        <v>97143</v>
      </c>
      <c r="B5" s="209" t="s">
        <v>6796</v>
      </c>
      <c r="C5" s="285" t="s">
        <v>1</v>
      </c>
      <c r="D5" s="284" t="s">
        <v>29785</v>
      </c>
    </row>
    <row r="6" spans="1:4" ht="13.5">
      <c r="A6" s="209">
        <v>97144</v>
      </c>
      <c r="B6" s="209" t="s">
        <v>6797</v>
      </c>
      <c r="C6" s="285" t="s">
        <v>1</v>
      </c>
      <c r="D6" s="284" t="s">
        <v>27688</v>
      </c>
    </row>
    <row r="7" spans="1:4" ht="13.5">
      <c r="A7" s="209">
        <v>97145</v>
      </c>
      <c r="B7" s="209" t="s">
        <v>6798</v>
      </c>
      <c r="C7" s="285" t="s">
        <v>1</v>
      </c>
      <c r="D7" s="284" t="s">
        <v>30829</v>
      </c>
    </row>
    <row r="8" spans="1:4" ht="13.5">
      <c r="A8" s="209">
        <v>97146</v>
      </c>
      <c r="B8" s="209" t="s">
        <v>6799</v>
      </c>
      <c r="C8" s="285" t="s">
        <v>1</v>
      </c>
      <c r="D8" s="284" t="s">
        <v>30830</v>
      </c>
    </row>
    <row r="9" spans="1:4" ht="13.5">
      <c r="A9" s="209">
        <v>97147</v>
      </c>
      <c r="B9" s="209" t="s">
        <v>6800</v>
      </c>
      <c r="C9" s="285" t="s">
        <v>1</v>
      </c>
      <c r="D9" s="284" t="s">
        <v>29784</v>
      </c>
    </row>
    <row r="10" spans="1:4" ht="13.5">
      <c r="A10" s="209">
        <v>97148</v>
      </c>
      <c r="B10" s="209" t="s">
        <v>6801</v>
      </c>
      <c r="C10" s="285" t="s">
        <v>1</v>
      </c>
      <c r="D10" s="284" t="s">
        <v>30831</v>
      </c>
    </row>
    <row r="11" spans="1:4" ht="13.5">
      <c r="A11" s="209">
        <v>97149</v>
      </c>
      <c r="B11" s="209" t="s">
        <v>6802</v>
      </c>
      <c r="C11" s="285" t="s">
        <v>1</v>
      </c>
      <c r="D11" s="284" t="s">
        <v>30832</v>
      </c>
    </row>
    <row r="12" spans="1:4" ht="13.5">
      <c r="A12" s="209">
        <v>97150</v>
      </c>
      <c r="B12" s="209" t="s">
        <v>6803</v>
      </c>
      <c r="C12" s="285" t="s">
        <v>1</v>
      </c>
      <c r="D12" s="284" t="s">
        <v>26463</v>
      </c>
    </row>
    <row r="13" spans="1:4" ht="13.5">
      <c r="A13" s="209">
        <v>97151</v>
      </c>
      <c r="B13" s="209" t="s">
        <v>6804</v>
      </c>
      <c r="C13" s="285" t="s">
        <v>1</v>
      </c>
      <c r="D13" s="284" t="s">
        <v>30833</v>
      </c>
    </row>
    <row r="14" spans="1:4" ht="13.5">
      <c r="A14" s="209">
        <v>97152</v>
      </c>
      <c r="B14" s="209" t="s">
        <v>6805</v>
      </c>
      <c r="C14" s="285" t="s">
        <v>1</v>
      </c>
      <c r="D14" s="284" t="s">
        <v>30834</v>
      </c>
    </row>
    <row r="15" spans="1:4" ht="13.5">
      <c r="A15" s="209">
        <v>97153</v>
      </c>
      <c r="B15" s="209" t="s">
        <v>6806</v>
      </c>
      <c r="C15" s="285" t="s">
        <v>1</v>
      </c>
      <c r="D15" s="284" t="s">
        <v>30835</v>
      </c>
    </row>
    <row r="16" spans="1:4" ht="13.5">
      <c r="A16" s="209">
        <v>97154</v>
      </c>
      <c r="B16" s="209" t="s">
        <v>6807</v>
      </c>
      <c r="C16" s="285" t="s">
        <v>1</v>
      </c>
      <c r="D16" s="284" t="s">
        <v>30836</v>
      </c>
    </row>
    <row r="17" spans="1:4" ht="13.5">
      <c r="A17" s="209">
        <v>97155</v>
      </c>
      <c r="B17" s="209" t="s">
        <v>6808</v>
      </c>
      <c r="C17" s="285" t="s">
        <v>1</v>
      </c>
      <c r="D17" s="284" t="s">
        <v>27024</v>
      </c>
    </row>
    <row r="18" spans="1:4" ht="13.5">
      <c r="A18" s="209">
        <v>97156</v>
      </c>
      <c r="B18" s="209" t="s">
        <v>6809</v>
      </c>
      <c r="C18" s="285" t="s">
        <v>1</v>
      </c>
      <c r="D18" s="284" t="s">
        <v>30837</v>
      </c>
    </row>
    <row r="19" spans="1:4" ht="13.5">
      <c r="A19" s="209">
        <v>97157</v>
      </c>
      <c r="B19" s="209" t="s">
        <v>6810</v>
      </c>
      <c r="C19" s="285" t="s">
        <v>1</v>
      </c>
      <c r="D19" s="284" t="s">
        <v>27652</v>
      </c>
    </row>
    <row r="20" spans="1:4" ht="13.5">
      <c r="A20" s="209">
        <v>97158</v>
      </c>
      <c r="B20" s="209" t="s">
        <v>6811</v>
      </c>
      <c r="C20" s="285" t="s">
        <v>1</v>
      </c>
      <c r="D20" s="284" t="s">
        <v>27980</v>
      </c>
    </row>
    <row r="21" spans="1:4" ht="13.5">
      <c r="A21" s="209">
        <v>97159</v>
      </c>
      <c r="B21" s="209" t="s">
        <v>6812</v>
      </c>
      <c r="C21" s="285" t="s">
        <v>1</v>
      </c>
      <c r="D21" s="284" t="s">
        <v>30838</v>
      </c>
    </row>
    <row r="22" spans="1:4" ht="13.5">
      <c r="A22" s="209">
        <v>97160</v>
      </c>
      <c r="B22" s="209" t="s">
        <v>6813</v>
      </c>
      <c r="C22" s="285" t="s">
        <v>1</v>
      </c>
      <c r="D22" s="284" t="s">
        <v>30839</v>
      </c>
    </row>
    <row r="23" spans="1:4" ht="13.5">
      <c r="A23" s="209">
        <v>97161</v>
      </c>
      <c r="B23" s="209" t="s">
        <v>6814</v>
      </c>
      <c r="C23" s="285" t="s">
        <v>1</v>
      </c>
      <c r="D23" s="284" t="s">
        <v>28588</v>
      </c>
    </row>
    <row r="24" spans="1:4" ht="13.5">
      <c r="A24" s="209">
        <v>97162</v>
      </c>
      <c r="B24" s="209" t="s">
        <v>6815</v>
      </c>
      <c r="C24" s="285" t="s">
        <v>1</v>
      </c>
      <c r="D24" s="284" t="s">
        <v>30840</v>
      </c>
    </row>
    <row r="25" spans="1:4" ht="13.5">
      <c r="A25" s="209">
        <v>97163</v>
      </c>
      <c r="B25" s="209" t="s">
        <v>6816</v>
      </c>
      <c r="C25" s="285" t="s">
        <v>1</v>
      </c>
      <c r="D25" s="284" t="s">
        <v>30841</v>
      </c>
    </row>
    <row r="26" spans="1:4" ht="13.5">
      <c r="A26" s="209">
        <v>97164</v>
      </c>
      <c r="B26" s="209" t="s">
        <v>6817</v>
      </c>
      <c r="C26" s="285" t="s">
        <v>1</v>
      </c>
      <c r="D26" s="284" t="s">
        <v>30842</v>
      </c>
    </row>
    <row r="27" spans="1:4" ht="13.5">
      <c r="A27" s="209">
        <v>97165</v>
      </c>
      <c r="B27" s="209" t="s">
        <v>6818</v>
      </c>
      <c r="C27" s="285" t="s">
        <v>1</v>
      </c>
      <c r="D27" s="284" t="s">
        <v>28886</v>
      </c>
    </row>
    <row r="28" spans="1:4" ht="13.5">
      <c r="A28" s="209">
        <v>97166</v>
      </c>
      <c r="B28" s="209" t="s">
        <v>6819</v>
      </c>
      <c r="C28" s="285" t="s">
        <v>1</v>
      </c>
      <c r="D28" s="284" t="s">
        <v>30843</v>
      </c>
    </row>
    <row r="29" spans="1:4" ht="13.5">
      <c r="A29" s="209">
        <v>97167</v>
      </c>
      <c r="B29" s="209" t="s">
        <v>6820</v>
      </c>
      <c r="C29" s="285" t="s">
        <v>1</v>
      </c>
      <c r="D29" s="284" t="s">
        <v>29959</v>
      </c>
    </row>
    <row r="30" spans="1:4" ht="13.5">
      <c r="A30" s="209">
        <v>97168</v>
      </c>
      <c r="B30" s="209" t="s">
        <v>6821</v>
      </c>
      <c r="C30" s="285" t="s">
        <v>1</v>
      </c>
      <c r="D30" s="284" t="s">
        <v>30844</v>
      </c>
    </row>
    <row r="31" spans="1:4" ht="13.5">
      <c r="A31" s="209">
        <v>97169</v>
      </c>
      <c r="B31" s="209" t="s">
        <v>6822</v>
      </c>
      <c r="C31" s="285" t="s">
        <v>1</v>
      </c>
      <c r="D31" s="284" t="s">
        <v>30845</v>
      </c>
    </row>
    <row r="32" spans="1:4" ht="13.5">
      <c r="A32" s="209">
        <v>97170</v>
      </c>
      <c r="B32" s="209" t="s">
        <v>6823</v>
      </c>
      <c r="C32" s="285" t="s">
        <v>1</v>
      </c>
      <c r="D32" s="284" t="s">
        <v>30846</v>
      </c>
    </row>
    <row r="33" spans="1:4" ht="13.5">
      <c r="A33" s="209">
        <v>97171</v>
      </c>
      <c r="B33" s="209" t="s">
        <v>6824</v>
      </c>
      <c r="C33" s="285" t="s">
        <v>1</v>
      </c>
      <c r="D33" s="284" t="s">
        <v>30847</v>
      </c>
    </row>
    <row r="34" spans="1:4" ht="13.5">
      <c r="A34" s="209">
        <v>97172</v>
      </c>
      <c r="B34" s="209" t="s">
        <v>6825</v>
      </c>
      <c r="C34" s="285" t="s">
        <v>1</v>
      </c>
      <c r="D34" s="284" t="s">
        <v>29600</v>
      </c>
    </row>
    <row r="35" spans="1:4" ht="13.5">
      <c r="A35" s="209">
        <v>97173</v>
      </c>
      <c r="B35" s="209" t="s">
        <v>6826</v>
      </c>
      <c r="C35" s="285" t="s">
        <v>1</v>
      </c>
      <c r="D35" s="284" t="s">
        <v>26590</v>
      </c>
    </row>
    <row r="36" spans="1:4" ht="13.5">
      <c r="A36" s="209">
        <v>97174</v>
      </c>
      <c r="B36" s="209" t="s">
        <v>6827</v>
      </c>
      <c r="C36" s="285" t="s">
        <v>1</v>
      </c>
      <c r="D36" s="284" t="s">
        <v>30848</v>
      </c>
    </row>
    <row r="37" spans="1:4" ht="13.5">
      <c r="A37" s="209">
        <v>97175</v>
      </c>
      <c r="B37" s="209" t="s">
        <v>6828</v>
      </c>
      <c r="C37" s="285" t="s">
        <v>1</v>
      </c>
      <c r="D37" s="284" t="s">
        <v>30849</v>
      </c>
    </row>
    <row r="38" spans="1:4" ht="13.5">
      <c r="A38" s="209">
        <v>97176</v>
      </c>
      <c r="B38" s="209" t="s">
        <v>6829</v>
      </c>
      <c r="C38" s="285" t="s">
        <v>1</v>
      </c>
      <c r="D38" s="284" t="s">
        <v>30850</v>
      </c>
    </row>
    <row r="39" spans="1:4" ht="13.5">
      <c r="A39" s="209">
        <v>97177</v>
      </c>
      <c r="B39" s="209" t="s">
        <v>6830</v>
      </c>
      <c r="C39" s="285" t="s">
        <v>1</v>
      </c>
      <c r="D39" s="284" t="s">
        <v>30851</v>
      </c>
    </row>
    <row r="40" spans="1:4" ht="13.5">
      <c r="A40" s="209">
        <v>97178</v>
      </c>
      <c r="B40" s="209" t="s">
        <v>6831</v>
      </c>
      <c r="C40" s="285" t="s">
        <v>1</v>
      </c>
      <c r="D40" s="284" t="s">
        <v>30852</v>
      </c>
    </row>
    <row r="41" spans="1:4" ht="13.5">
      <c r="A41" s="209">
        <v>97179</v>
      </c>
      <c r="B41" s="209" t="s">
        <v>6832</v>
      </c>
      <c r="C41" s="285" t="s">
        <v>1</v>
      </c>
      <c r="D41" s="284" t="s">
        <v>30853</v>
      </c>
    </row>
    <row r="42" spans="1:4" ht="13.5">
      <c r="A42" s="209">
        <v>97180</v>
      </c>
      <c r="B42" s="209" t="s">
        <v>6833</v>
      </c>
      <c r="C42" s="285" t="s">
        <v>1</v>
      </c>
      <c r="D42" s="284" t="s">
        <v>30854</v>
      </c>
    </row>
    <row r="43" spans="1:4" ht="13.5">
      <c r="A43" s="209">
        <v>97181</v>
      </c>
      <c r="B43" s="209" t="s">
        <v>6834</v>
      </c>
      <c r="C43" s="285" t="s">
        <v>1</v>
      </c>
      <c r="D43" s="284" t="s">
        <v>30855</v>
      </c>
    </row>
    <row r="44" spans="1:4" ht="13.5">
      <c r="A44" s="209">
        <v>97182</v>
      </c>
      <c r="B44" s="209" t="s">
        <v>6835</v>
      </c>
      <c r="C44" s="285" t="s">
        <v>1</v>
      </c>
      <c r="D44" s="284" t="s">
        <v>30856</v>
      </c>
    </row>
    <row r="45" spans="1:4" ht="13.5">
      <c r="A45" s="209">
        <v>97183</v>
      </c>
      <c r="B45" s="209" t="s">
        <v>6836</v>
      </c>
      <c r="C45" s="285" t="s">
        <v>1</v>
      </c>
      <c r="D45" s="284" t="s">
        <v>30857</v>
      </c>
    </row>
    <row r="46" spans="1:4" ht="13.5">
      <c r="A46" s="209">
        <v>97184</v>
      </c>
      <c r="B46" s="209" t="s">
        <v>6837</v>
      </c>
      <c r="C46" s="285" t="s">
        <v>1</v>
      </c>
      <c r="D46" s="284" t="s">
        <v>30858</v>
      </c>
    </row>
    <row r="47" spans="1:4" ht="13.5">
      <c r="A47" s="209">
        <v>97185</v>
      </c>
      <c r="B47" s="209" t="s">
        <v>6838</v>
      </c>
      <c r="C47" s="285" t="s">
        <v>1</v>
      </c>
      <c r="D47" s="284" t="s">
        <v>30859</v>
      </c>
    </row>
    <row r="48" spans="1:4" ht="13.5">
      <c r="A48" s="209">
        <v>97186</v>
      </c>
      <c r="B48" s="209" t="s">
        <v>6839</v>
      </c>
      <c r="C48" s="285" t="s">
        <v>1</v>
      </c>
      <c r="D48" s="284" t="s">
        <v>30860</v>
      </c>
    </row>
    <row r="49" spans="1:4" ht="13.5">
      <c r="A49" s="209">
        <v>97187</v>
      </c>
      <c r="B49" s="209" t="s">
        <v>6840</v>
      </c>
      <c r="C49" s="285" t="s">
        <v>1</v>
      </c>
      <c r="D49" s="284" t="s">
        <v>30861</v>
      </c>
    </row>
    <row r="50" spans="1:4" ht="13.5">
      <c r="A50" s="209">
        <v>97188</v>
      </c>
      <c r="B50" s="209" t="s">
        <v>6841</v>
      </c>
      <c r="C50" s="285" t="s">
        <v>1</v>
      </c>
      <c r="D50" s="284" t="s">
        <v>30862</v>
      </c>
    </row>
    <row r="51" spans="1:4" ht="13.5">
      <c r="A51" s="209">
        <v>97189</v>
      </c>
      <c r="B51" s="209" t="s">
        <v>6842</v>
      </c>
      <c r="C51" s="285" t="s">
        <v>1</v>
      </c>
      <c r="D51" s="284" t="s">
        <v>30863</v>
      </c>
    </row>
    <row r="52" spans="1:4" ht="13.5">
      <c r="A52" s="209">
        <v>97190</v>
      </c>
      <c r="B52" s="209" t="s">
        <v>6843</v>
      </c>
      <c r="C52" s="285" t="s">
        <v>1</v>
      </c>
      <c r="D52" s="284" t="s">
        <v>30864</v>
      </c>
    </row>
    <row r="53" spans="1:4" ht="13.5">
      <c r="A53" s="209">
        <v>97191</v>
      </c>
      <c r="B53" s="209" t="s">
        <v>6844</v>
      </c>
      <c r="C53" s="285" t="s">
        <v>1</v>
      </c>
      <c r="D53" s="284" t="s">
        <v>30865</v>
      </c>
    </row>
    <row r="54" spans="1:4" ht="13.5">
      <c r="A54" s="209">
        <v>97192</v>
      </c>
      <c r="B54" s="209" t="s">
        <v>6845</v>
      </c>
      <c r="C54" s="285" t="s">
        <v>1</v>
      </c>
      <c r="D54" s="284" t="s">
        <v>30866</v>
      </c>
    </row>
    <row r="55" spans="1:4" ht="13.5">
      <c r="A55" s="209">
        <v>90694</v>
      </c>
      <c r="B55" s="209" t="s">
        <v>25204</v>
      </c>
      <c r="C55" s="285" t="s">
        <v>1</v>
      </c>
      <c r="D55" s="284" t="s">
        <v>27844</v>
      </c>
    </row>
    <row r="56" spans="1:4" ht="13.5">
      <c r="A56" s="209">
        <v>90695</v>
      </c>
      <c r="B56" s="209" t="s">
        <v>25205</v>
      </c>
      <c r="C56" s="285" t="s">
        <v>1</v>
      </c>
      <c r="D56" s="284" t="s">
        <v>30867</v>
      </c>
    </row>
    <row r="57" spans="1:4" ht="13.5">
      <c r="A57" s="209">
        <v>90696</v>
      </c>
      <c r="B57" s="209" t="s">
        <v>25206</v>
      </c>
      <c r="C57" s="285" t="s">
        <v>1</v>
      </c>
      <c r="D57" s="284" t="s">
        <v>30868</v>
      </c>
    </row>
    <row r="58" spans="1:4" ht="13.5">
      <c r="A58" s="209">
        <v>90697</v>
      </c>
      <c r="B58" s="209" t="s">
        <v>25207</v>
      </c>
      <c r="C58" s="285" t="s">
        <v>1</v>
      </c>
      <c r="D58" s="284" t="s">
        <v>30869</v>
      </c>
    </row>
    <row r="59" spans="1:4" ht="13.5">
      <c r="A59" s="209">
        <v>90698</v>
      </c>
      <c r="B59" s="209" t="s">
        <v>25208</v>
      </c>
      <c r="C59" s="285" t="s">
        <v>1</v>
      </c>
      <c r="D59" s="284" t="s">
        <v>30870</v>
      </c>
    </row>
    <row r="60" spans="1:4" ht="13.5">
      <c r="A60" s="209">
        <v>90699</v>
      </c>
      <c r="B60" s="209" t="s">
        <v>25209</v>
      </c>
      <c r="C60" s="285" t="s">
        <v>1</v>
      </c>
      <c r="D60" s="284" t="s">
        <v>30871</v>
      </c>
    </row>
    <row r="61" spans="1:4" ht="13.5">
      <c r="A61" s="209">
        <v>90700</v>
      </c>
      <c r="B61" s="209" t="s">
        <v>25210</v>
      </c>
      <c r="C61" s="285" t="s">
        <v>1</v>
      </c>
      <c r="D61" s="284" t="s">
        <v>30872</v>
      </c>
    </row>
    <row r="62" spans="1:4" ht="13.5">
      <c r="A62" s="209">
        <v>90701</v>
      </c>
      <c r="B62" s="209" t="s">
        <v>25211</v>
      </c>
      <c r="C62" s="285" t="s">
        <v>1</v>
      </c>
      <c r="D62" s="284" t="s">
        <v>30873</v>
      </c>
    </row>
    <row r="63" spans="1:4" ht="13.5">
      <c r="A63" s="209">
        <v>90702</v>
      </c>
      <c r="B63" s="209" t="s">
        <v>25212</v>
      </c>
      <c r="C63" s="285" t="s">
        <v>1</v>
      </c>
      <c r="D63" s="284" t="s">
        <v>30874</v>
      </c>
    </row>
    <row r="64" spans="1:4" ht="13.5">
      <c r="A64" s="209">
        <v>90703</v>
      </c>
      <c r="B64" s="209" t="s">
        <v>25213</v>
      </c>
      <c r="C64" s="285" t="s">
        <v>1</v>
      </c>
      <c r="D64" s="284" t="s">
        <v>30875</v>
      </c>
    </row>
    <row r="65" spans="1:4" ht="13.5">
      <c r="A65" s="209">
        <v>90704</v>
      </c>
      <c r="B65" s="209" t="s">
        <v>25214</v>
      </c>
      <c r="C65" s="285" t="s">
        <v>1</v>
      </c>
      <c r="D65" s="284" t="s">
        <v>30876</v>
      </c>
    </row>
    <row r="66" spans="1:4" ht="13.5">
      <c r="A66" s="209">
        <v>90705</v>
      </c>
      <c r="B66" s="209" t="s">
        <v>25215</v>
      </c>
      <c r="C66" s="285" t="s">
        <v>1</v>
      </c>
      <c r="D66" s="284" t="s">
        <v>30877</v>
      </c>
    </row>
    <row r="67" spans="1:4" ht="13.5">
      <c r="A67" s="209">
        <v>90706</v>
      </c>
      <c r="B67" s="209" t="s">
        <v>25216</v>
      </c>
      <c r="C67" s="285" t="s">
        <v>1</v>
      </c>
      <c r="D67" s="284" t="s">
        <v>30878</v>
      </c>
    </row>
    <row r="68" spans="1:4" ht="13.5">
      <c r="A68" s="209">
        <v>90708</v>
      </c>
      <c r="B68" s="209" t="s">
        <v>25217</v>
      </c>
      <c r="C68" s="285" t="s">
        <v>1</v>
      </c>
      <c r="D68" s="284" t="s">
        <v>30879</v>
      </c>
    </row>
    <row r="69" spans="1:4" ht="13.5">
      <c r="A69" s="209">
        <v>90724</v>
      </c>
      <c r="B69" s="209" t="s">
        <v>25218</v>
      </c>
      <c r="C69" s="285" t="s">
        <v>2</v>
      </c>
      <c r="D69" s="284" t="s">
        <v>30880</v>
      </c>
    </row>
    <row r="70" spans="1:4" ht="13.5">
      <c r="A70" s="209">
        <v>90725</v>
      </c>
      <c r="B70" s="209" t="s">
        <v>25219</v>
      </c>
      <c r="C70" s="285" t="s">
        <v>2</v>
      </c>
      <c r="D70" s="284" t="s">
        <v>30881</v>
      </c>
    </row>
    <row r="71" spans="1:4" ht="13.5">
      <c r="A71" s="209">
        <v>90726</v>
      </c>
      <c r="B71" s="209" t="s">
        <v>25220</v>
      </c>
      <c r="C71" s="285" t="s">
        <v>2</v>
      </c>
      <c r="D71" s="284" t="s">
        <v>30882</v>
      </c>
    </row>
    <row r="72" spans="1:4" ht="13.5">
      <c r="A72" s="209">
        <v>90727</v>
      </c>
      <c r="B72" s="209" t="s">
        <v>25221</v>
      </c>
      <c r="C72" s="285" t="s">
        <v>2</v>
      </c>
      <c r="D72" s="284" t="s">
        <v>30883</v>
      </c>
    </row>
    <row r="73" spans="1:4" ht="13.5">
      <c r="A73" s="209">
        <v>90728</v>
      </c>
      <c r="B73" s="209" t="s">
        <v>25222</v>
      </c>
      <c r="C73" s="285" t="s">
        <v>2</v>
      </c>
      <c r="D73" s="284" t="s">
        <v>30884</v>
      </c>
    </row>
    <row r="74" spans="1:4" ht="13.5">
      <c r="A74" s="209">
        <v>90729</v>
      </c>
      <c r="B74" s="209" t="s">
        <v>25223</v>
      </c>
      <c r="C74" s="285" t="s">
        <v>2</v>
      </c>
      <c r="D74" s="284" t="s">
        <v>30885</v>
      </c>
    </row>
    <row r="75" spans="1:4" ht="13.5">
      <c r="A75" s="209">
        <v>90730</v>
      </c>
      <c r="B75" s="209" t="s">
        <v>25224</v>
      </c>
      <c r="C75" s="285" t="s">
        <v>2</v>
      </c>
      <c r="D75" s="284" t="s">
        <v>29090</v>
      </c>
    </row>
    <row r="76" spans="1:4" ht="13.5">
      <c r="A76" s="209">
        <v>90731</v>
      </c>
      <c r="B76" s="209" t="s">
        <v>25225</v>
      </c>
      <c r="C76" s="285" t="s">
        <v>2</v>
      </c>
      <c r="D76" s="284" t="s">
        <v>30886</v>
      </c>
    </row>
    <row r="77" spans="1:4" ht="13.5">
      <c r="A77" s="209">
        <v>90732</v>
      </c>
      <c r="B77" s="209" t="s">
        <v>25226</v>
      </c>
      <c r="C77" s="285" t="s">
        <v>2</v>
      </c>
      <c r="D77" s="284" t="s">
        <v>27088</v>
      </c>
    </row>
    <row r="78" spans="1:4" ht="13.5">
      <c r="A78" s="209">
        <v>90733</v>
      </c>
      <c r="B78" s="209" t="s">
        <v>25227</v>
      </c>
      <c r="C78" s="285" t="s">
        <v>1</v>
      </c>
      <c r="D78" s="284" t="s">
        <v>26402</v>
      </c>
    </row>
    <row r="79" spans="1:4" ht="13.5">
      <c r="A79" s="209">
        <v>90734</v>
      </c>
      <c r="B79" s="209" t="s">
        <v>25228</v>
      </c>
      <c r="C79" s="285" t="s">
        <v>1</v>
      </c>
      <c r="D79" s="284" t="s">
        <v>27334</v>
      </c>
    </row>
    <row r="80" spans="1:4" ht="13.5">
      <c r="A80" s="209">
        <v>90735</v>
      </c>
      <c r="B80" s="209" t="s">
        <v>25229</v>
      </c>
      <c r="C80" s="285" t="s">
        <v>1</v>
      </c>
      <c r="D80" s="284" t="s">
        <v>30887</v>
      </c>
    </row>
    <row r="81" spans="1:4" ht="13.5">
      <c r="A81" s="209">
        <v>90736</v>
      </c>
      <c r="B81" s="209" t="s">
        <v>25230</v>
      </c>
      <c r="C81" s="285" t="s">
        <v>1</v>
      </c>
      <c r="D81" s="284" t="s">
        <v>30888</v>
      </c>
    </row>
    <row r="82" spans="1:4" ht="13.5">
      <c r="A82" s="209">
        <v>90737</v>
      </c>
      <c r="B82" s="209" t="s">
        <v>25231</v>
      </c>
      <c r="C82" s="285" t="s">
        <v>1</v>
      </c>
      <c r="D82" s="284" t="s">
        <v>27857</v>
      </c>
    </row>
    <row r="83" spans="1:4" ht="13.5">
      <c r="A83" s="209">
        <v>90738</v>
      </c>
      <c r="B83" s="209" t="s">
        <v>25232</v>
      </c>
      <c r="C83" s="285" t="s">
        <v>1</v>
      </c>
      <c r="D83" s="284" t="s">
        <v>28108</v>
      </c>
    </row>
    <row r="84" spans="1:4" ht="13.5">
      <c r="A84" s="209">
        <v>90739</v>
      </c>
      <c r="B84" s="209" t="s">
        <v>25233</v>
      </c>
      <c r="C84" s="285" t="s">
        <v>1</v>
      </c>
      <c r="D84" s="284" t="s">
        <v>30889</v>
      </c>
    </row>
    <row r="85" spans="1:4" ht="13.5">
      <c r="A85" s="209">
        <v>90740</v>
      </c>
      <c r="B85" s="209" t="s">
        <v>25234</v>
      </c>
      <c r="C85" s="285" t="s">
        <v>1</v>
      </c>
      <c r="D85" s="284" t="s">
        <v>26467</v>
      </c>
    </row>
    <row r="86" spans="1:4" ht="13.5">
      <c r="A86" s="209">
        <v>90741</v>
      </c>
      <c r="B86" s="209" t="s">
        <v>25235</v>
      </c>
      <c r="C86" s="285" t="s">
        <v>1</v>
      </c>
      <c r="D86" s="284" t="s">
        <v>26436</v>
      </c>
    </row>
    <row r="87" spans="1:4" ht="13.5">
      <c r="A87" s="209">
        <v>90742</v>
      </c>
      <c r="B87" s="209" t="s">
        <v>25236</v>
      </c>
      <c r="C87" s="285" t="s">
        <v>1</v>
      </c>
      <c r="D87" s="284" t="s">
        <v>29076</v>
      </c>
    </row>
    <row r="88" spans="1:4" ht="13.5">
      <c r="A88" s="209">
        <v>90743</v>
      </c>
      <c r="B88" s="209" t="s">
        <v>25237</v>
      </c>
      <c r="C88" s="285" t="s">
        <v>1</v>
      </c>
      <c r="D88" s="284" t="s">
        <v>27364</v>
      </c>
    </row>
    <row r="89" spans="1:4" ht="13.5">
      <c r="A89" s="209">
        <v>90744</v>
      </c>
      <c r="B89" s="209" t="s">
        <v>25238</v>
      </c>
      <c r="C89" s="285" t="s">
        <v>1</v>
      </c>
      <c r="D89" s="284" t="s">
        <v>26481</v>
      </c>
    </row>
    <row r="90" spans="1:4" ht="13.5">
      <c r="A90" s="209">
        <v>90745</v>
      </c>
      <c r="B90" s="209" t="s">
        <v>25239</v>
      </c>
      <c r="C90" s="285" t="s">
        <v>1</v>
      </c>
      <c r="D90" s="284" t="s">
        <v>28516</v>
      </c>
    </row>
    <row r="91" spans="1:4" ht="13.5">
      <c r="A91" s="209">
        <v>90746</v>
      </c>
      <c r="B91" s="209" t="s">
        <v>25240</v>
      </c>
      <c r="C91" s="285" t="s">
        <v>1</v>
      </c>
      <c r="D91" s="284" t="s">
        <v>28091</v>
      </c>
    </row>
    <row r="92" spans="1:4" ht="13.5">
      <c r="A92" s="209">
        <v>90747</v>
      </c>
      <c r="B92" s="209" t="s">
        <v>25241</v>
      </c>
      <c r="C92" s="285" t="s">
        <v>1</v>
      </c>
      <c r="D92" s="284" t="s">
        <v>30890</v>
      </c>
    </row>
    <row r="93" spans="1:4" ht="13.5">
      <c r="A93" s="209">
        <v>94869</v>
      </c>
      <c r="B93" s="209" t="s">
        <v>25242</v>
      </c>
      <c r="C93" s="285" t="s">
        <v>1</v>
      </c>
      <c r="D93" s="284" t="s">
        <v>30891</v>
      </c>
    </row>
    <row r="94" spans="1:4" ht="13.5">
      <c r="A94" s="209">
        <v>94870</v>
      </c>
      <c r="B94" s="209" t="s">
        <v>25243</v>
      </c>
      <c r="C94" s="285" t="s">
        <v>1</v>
      </c>
      <c r="D94" s="284" t="s">
        <v>27311</v>
      </c>
    </row>
    <row r="95" spans="1:4" ht="13.5">
      <c r="A95" s="209">
        <v>94871</v>
      </c>
      <c r="B95" s="209" t="s">
        <v>25244</v>
      </c>
      <c r="C95" s="285" t="s">
        <v>1</v>
      </c>
      <c r="D95" s="284" t="s">
        <v>30892</v>
      </c>
    </row>
    <row r="96" spans="1:4" ht="13.5">
      <c r="A96" s="209">
        <v>94872</v>
      </c>
      <c r="B96" s="209" t="s">
        <v>25245</v>
      </c>
      <c r="C96" s="285" t="s">
        <v>1</v>
      </c>
      <c r="D96" s="284" t="s">
        <v>26876</v>
      </c>
    </row>
    <row r="97" spans="1:4" ht="13.5">
      <c r="A97" s="209">
        <v>94875</v>
      </c>
      <c r="B97" s="209" t="s">
        <v>25246</v>
      </c>
      <c r="C97" s="285" t="s">
        <v>1</v>
      </c>
      <c r="D97" s="284" t="s">
        <v>30893</v>
      </c>
    </row>
    <row r="98" spans="1:4" ht="13.5">
      <c r="A98" s="209">
        <v>94876</v>
      </c>
      <c r="B98" s="209" t="s">
        <v>25247</v>
      </c>
      <c r="C98" s="285" t="s">
        <v>1</v>
      </c>
      <c r="D98" s="284" t="s">
        <v>30894</v>
      </c>
    </row>
    <row r="99" spans="1:4" ht="13.5">
      <c r="A99" s="209">
        <v>94878</v>
      </c>
      <c r="B99" s="209" t="s">
        <v>30610</v>
      </c>
      <c r="C99" s="285" t="s">
        <v>1</v>
      </c>
      <c r="D99" s="284" t="s">
        <v>30152</v>
      </c>
    </row>
    <row r="100" spans="1:4" ht="13.5">
      <c r="A100" s="209">
        <v>94879</v>
      </c>
      <c r="B100" s="209" t="s">
        <v>30611</v>
      </c>
      <c r="C100" s="285" t="s">
        <v>1</v>
      </c>
      <c r="D100" s="284" t="s">
        <v>30895</v>
      </c>
    </row>
    <row r="101" spans="1:4" ht="13.5">
      <c r="A101" s="209">
        <v>94880</v>
      </c>
      <c r="B101" s="209" t="s">
        <v>30612</v>
      </c>
      <c r="C101" s="285" t="s">
        <v>1</v>
      </c>
      <c r="D101" s="284" t="s">
        <v>30896</v>
      </c>
    </row>
    <row r="102" spans="1:4" ht="13.5">
      <c r="A102" s="209">
        <v>94881</v>
      </c>
      <c r="B102" s="209" t="s">
        <v>30613</v>
      </c>
      <c r="C102" s="285" t="s">
        <v>1</v>
      </c>
      <c r="D102" s="284" t="s">
        <v>30897</v>
      </c>
    </row>
    <row r="103" spans="1:4" ht="13.5">
      <c r="A103" s="209">
        <v>94882</v>
      </c>
      <c r="B103" s="209" t="s">
        <v>30614</v>
      </c>
      <c r="C103" s="285" t="s">
        <v>1</v>
      </c>
      <c r="D103" s="284" t="s">
        <v>30898</v>
      </c>
    </row>
    <row r="104" spans="1:4" ht="13.5">
      <c r="A104" s="209">
        <v>94884</v>
      </c>
      <c r="B104" s="209" t="s">
        <v>30615</v>
      </c>
      <c r="C104" s="285" t="s">
        <v>1</v>
      </c>
      <c r="D104" s="284" t="s">
        <v>30899</v>
      </c>
    </row>
    <row r="105" spans="1:4" ht="13.5">
      <c r="A105" s="209">
        <v>97121</v>
      </c>
      <c r="B105" s="209" t="s">
        <v>6846</v>
      </c>
      <c r="C105" s="285" t="s">
        <v>1</v>
      </c>
      <c r="D105" s="284" t="s">
        <v>28918</v>
      </c>
    </row>
    <row r="106" spans="1:4" ht="13.5">
      <c r="A106" s="209">
        <v>97122</v>
      </c>
      <c r="B106" s="209" t="s">
        <v>6847</v>
      </c>
      <c r="C106" s="285" t="s">
        <v>1</v>
      </c>
      <c r="D106" s="284" t="s">
        <v>29257</v>
      </c>
    </row>
    <row r="107" spans="1:4" ht="13.5">
      <c r="A107" s="209">
        <v>97123</v>
      </c>
      <c r="B107" s="209" t="s">
        <v>6848</v>
      </c>
      <c r="C107" s="285" t="s">
        <v>1</v>
      </c>
      <c r="D107" s="284" t="s">
        <v>28793</v>
      </c>
    </row>
    <row r="108" spans="1:4" ht="13.5">
      <c r="A108" s="209">
        <v>97124</v>
      </c>
      <c r="B108" s="209" t="s">
        <v>6849</v>
      </c>
      <c r="C108" s="285" t="s">
        <v>1</v>
      </c>
      <c r="D108" s="284" t="s">
        <v>29436</v>
      </c>
    </row>
    <row r="109" spans="1:4" ht="13.5">
      <c r="A109" s="209">
        <v>97125</v>
      </c>
      <c r="B109" s="209" t="s">
        <v>6850</v>
      </c>
      <c r="C109" s="285" t="s">
        <v>1</v>
      </c>
      <c r="D109" s="284" t="s">
        <v>27340</v>
      </c>
    </row>
    <row r="110" spans="1:4" ht="13.5">
      <c r="A110" s="209">
        <v>97126</v>
      </c>
      <c r="B110" s="209" t="s">
        <v>6851</v>
      </c>
      <c r="C110" s="285" t="s">
        <v>1</v>
      </c>
      <c r="D110" s="284" t="s">
        <v>26396</v>
      </c>
    </row>
    <row r="111" spans="1:4" ht="13.5">
      <c r="A111" s="209">
        <v>102264</v>
      </c>
      <c r="B111" s="209" t="s">
        <v>25248</v>
      </c>
      <c r="C111" s="285" t="s">
        <v>1</v>
      </c>
      <c r="D111" s="284" t="s">
        <v>26957</v>
      </c>
    </row>
    <row r="112" spans="1:4" ht="13.5">
      <c r="A112" s="209">
        <v>102265</v>
      </c>
      <c r="B112" s="209" t="s">
        <v>25249</v>
      </c>
      <c r="C112" s="285" t="s">
        <v>2</v>
      </c>
      <c r="D112" s="284" t="s">
        <v>30900</v>
      </c>
    </row>
    <row r="113" spans="1:4" ht="13.5">
      <c r="A113" s="209">
        <v>102266</v>
      </c>
      <c r="B113" s="209" t="s">
        <v>25250</v>
      </c>
      <c r="C113" s="285" t="s">
        <v>2</v>
      </c>
      <c r="D113" s="284" t="s">
        <v>30901</v>
      </c>
    </row>
    <row r="114" spans="1:4" ht="13.5">
      <c r="A114" s="209">
        <v>102267</v>
      </c>
      <c r="B114" s="209" t="s">
        <v>25251</v>
      </c>
      <c r="C114" s="285" t="s">
        <v>2</v>
      </c>
      <c r="D114" s="284" t="s">
        <v>30902</v>
      </c>
    </row>
    <row r="115" spans="1:4" ht="13.5">
      <c r="A115" s="209">
        <v>102268</v>
      </c>
      <c r="B115" s="209" t="s">
        <v>25252</v>
      </c>
      <c r="C115" s="285" t="s">
        <v>2</v>
      </c>
      <c r="D115" s="284" t="s">
        <v>30903</v>
      </c>
    </row>
    <row r="116" spans="1:4" ht="13.5">
      <c r="A116" s="209">
        <v>102269</v>
      </c>
      <c r="B116" s="209" t="s">
        <v>25253</v>
      </c>
      <c r="C116" s="285" t="s">
        <v>2</v>
      </c>
      <c r="D116" s="284" t="s">
        <v>30904</v>
      </c>
    </row>
    <row r="117" spans="1:4" ht="13.5">
      <c r="A117" s="209">
        <v>92833</v>
      </c>
      <c r="B117" s="209" t="s">
        <v>6852</v>
      </c>
      <c r="C117" s="285" t="s">
        <v>1</v>
      </c>
      <c r="D117" s="284" t="s">
        <v>30905</v>
      </c>
    </row>
    <row r="118" spans="1:4" ht="13.5">
      <c r="A118" s="209">
        <v>92834</v>
      </c>
      <c r="B118" s="209" t="s">
        <v>6853</v>
      </c>
      <c r="C118" s="285" t="s">
        <v>1</v>
      </c>
      <c r="D118" s="284" t="s">
        <v>30828</v>
      </c>
    </row>
    <row r="119" spans="1:4" ht="13.5">
      <c r="A119" s="209">
        <v>92835</v>
      </c>
      <c r="B119" s="209" t="s">
        <v>6854</v>
      </c>
      <c r="C119" s="285" t="s">
        <v>1</v>
      </c>
      <c r="D119" s="284" t="s">
        <v>30906</v>
      </c>
    </row>
    <row r="120" spans="1:4" ht="13.5">
      <c r="A120" s="209">
        <v>92836</v>
      </c>
      <c r="B120" s="209" t="s">
        <v>6855</v>
      </c>
      <c r="C120" s="285" t="s">
        <v>1</v>
      </c>
      <c r="D120" s="284" t="s">
        <v>27615</v>
      </c>
    </row>
    <row r="121" spans="1:4" ht="13.5">
      <c r="A121" s="209">
        <v>92837</v>
      </c>
      <c r="B121" s="209" t="s">
        <v>6856</v>
      </c>
      <c r="C121" s="285" t="s">
        <v>1</v>
      </c>
      <c r="D121" s="284" t="s">
        <v>30907</v>
      </c>
    </row>
    <row r="122" spans="1:4" ht="13.5">
      <c r="A122" s="209">
        <v>92838</v>
      </c>
      <c r="B122" s="209" t="s">
        <v>6857</v>
      </c>
      <c r="C122" s="285" t="s">
        <v>1</v>
      </c>
      <c r="D122" s="284" t="s">
        <v>30908</v>
      </c>
    </row>
    <row r="123" spans="1:4" ht="13.5">
      <c r="A123" s="209">
        <v>92839</v>
      </c>
      <c r="B123" s="209" t="s">
        <v>6858</v>
      </c>
      <c r="C123" s="285" t="s">
        <v>1</v>
      </c>
      <c r="D123" s="284" t="s">
        <v>30909</v>
      </c>
    </row>
    <row r="124" spans="1:4" ht="13.5">
      <c r="A124" s="209">
        <v>92840</v>
      </c>
      <c r="B124" s="209" t="s">
        <v>6859</v>
      </c>
      <c r="C124" s="285" t="s">
        <v>1</v>
      </c>
      <c r="D124" s="284" t="s">
        <v>30910</v>
      </c>
    </row>
    <row r="125" spans="1:4" ht="13.5">
      <c r="A125" s="209">
        <v>92841</v>
      </c>
      <c r="B125" s="209" t="s">
        <v>6860</v>
      </c>
      <c r="C125" s="285" t="s">
        <v>1</v>
      </c>
      <c r="D125" s="284" t="s">
        <v>30911</v>
      </c>
    </row>
    <row r="126" spans="1:4" ht="13.5">
      <c r="A126" s="209">
        <v>92842</v>
      </c>
      <c r="B126" s="209" t="s">
        <v>6861</v>
      </c>
      <c r="C126" s="285" t="s">
        <v>1</v>
      </c>
      <c r="D126" s="284" t="s">
        <v>30094</v>
      </c>
    </row>
    <row r="127" spans="1:4" ht="13.5">
      <c r="A127" s="209">
        <v>92843</v>
      </c>
      <c r="B127" s="209" t="s">
        <v>24034</v>
      </c>
      <c r="C127" s="285" t="s">
        <v>1</v>
      </c>
      <c r="D127" s="284" t="s">
        <v>30912</v>
      </c>
    </row>
    <row r="128" spans="1:4" ht="13.5">
      <c r="A128" s="209">
        <v>92844</v>
      </c>
      <c r="B128" s="209" t="s">
        <v>6862</v>
      </c>
      <c r="C128" s="285" t="s">
        <v>1</v>
      </c>
      <c r="D128" s="284" t="s">
        <v>26421</v>
      </c>
    </row>
    <row r="129" spans="1:4" ht="13.5">
      <c r="A129" s="209">
        <v>92845</v>
      </c>
      <c r="B129" s="209" t="s">
        <v>24035</v>
      </c>
      <c r="C129" s="285" t="s">
        <v>1</v>
      </c>
      <c r="D129" s="284" t="s">
        <v>30913</v>
      </c>
    </row>
    <row r="130" spans="1:4" ht="13.5">
      <c r="A130" s="209">
        <v>92846</v>
      </c>
      <c r="B130" s="209" t="s">
        <v>6863</v>
      </c>
      <c r="C130" s="285" t="s">
        <v>1</v>
      </c>
      <c r="D130" s="284" t="s">
        <v>30914</v>
      </c>
    </row>
    <row r="131" spans="1:4" ht="13.5">
      <c r="A131" s="209">
        <v>92847</v>
      </c>
      <c r="B131" s="209" t="s">
        <v>6864</v>
      </c>
      <c r="C131" s="285" t="s">
        <v>1</v>
      </c>
      <c r="D131" s="284" t="s">
        <v>30915</v>
      </c>
    </row>
    <row r="132" spans="1:4" ht="13.5">
      <c r="A132" s="209">
        <v>92848</v>
      </c>
      <c r="B132" s="209" t="s">
        <v>6865</v>
      </c>
      <c r="C132" s="285" t="s">
        <v>1</v>
      </c>
      <c r="D132" s="284" t="s">
        <v>30916</v>
      </c>
    </row>
    <row r="133" spans="1:4" ht="13.5">
      <c r="A133" s="209">
        <v>92849</v>
      </c>
      <c r="B133" s="209" t="s">
        <v>6866</v>
      </c>
      <c r="C133" s="285" t="s">
        <v>1</v>
      </c>
      <c r="D133" s="284" t="s">
        <v>30917</v>
      </c>
    </row>
    <row r="134" spans="1:4" ht="13.5">
      <c r="A134" s="209">
        <v>92850</v>
      </c>
      <c r="B134" s="209" t="s">
        <v>6867</v>
      </c>
      <c r="C134" s="285" t="s">
        <v>1</v>
      </c>
      <c r="D134" s="284" t="s">
        <v>27371</v>
      </c>
    </row>
    <row r="135" spans="1:4" ht="13.5">
      <c r="A135" s="209">
        <v>92851</v>
      </c>
      <c r="B135" s="209" t="s">
        <v>6868</v>
      </c>
      <c r="C135" s="285" t="s">
        <v>1</v>
      </c>
      <c r="D135" s="284" t="s">
        <v>30918</v>
      </c>
    </row>
    <row r="136" spans="1:4" ht="13.5">
      <c r="A136" s="209">
        <v>92852</v>
      </c>
      <c r="B136" s="209" t="s">
        <v>6869</v>
      </c>
      <c r="C136" s="285" t="s">
        <v>1</v>
      </c>
      <c r="D136" s="284" t="s">
        <v>30919</v>
      </c>
    </row>
    <row r="137" spans="1:4" ht="13.5">
      <c r="A137" s="209">
        <v>92853</v>
      </c>
      <c r="B137" s="209" t="s">
        <v>6870</v>
      </c>
      <c r="C137" s="285" t="s">
        <v>1</v>
      </c>
      <c r="D137" s="284" t="s">
        <v>30920</v>
      </c>
    </row>
    <row r="138" spans="1:4" ht="13.5">
      <c r="A138" s="209">
        <v>92854</v>
      </c>
      <c r="B138" s="209" t="s">
        <v>6871</v>
      </c>
      <c r="C138" s="285" t="s">
        <v>1</v>
      </c>
      <c r="D138" s="284" t="s">
        <v>29951</v>
      </c>
    </row>
    <row r="139" spans="1:4" ht="13.5">
      <c r="A139" s="209">
        <v>92855</v>
      </c>
      <c r="B139" s="209" t="s">
        <v>6872</v>
      </c>
      <c r="C139" s="285" t="s">
        <v>1</v>
      </c>
      <c r="D139" s="284" t="s">
        <v>30921</v>
      </c>
    </row>
    <row r="140" spans="1:4" ht="13.5">
      <c r="A140" s="209">
        <v>92856</v>
      </c>
      <c r="B140" s="209" t="s">
        <v>6873</v>
      </c>
      <c r="C140" s="285" t="s">
        <v>1</v>
      </c>
      <c r="D140" s="284" t="s">
        <v>30922</v>
      </c>
    </row>
    <row r="141" spans="1:4" ht="13.5">
      <c r="A141" s="209">
        <v>92857</v>
      </c>
      <c r="B141" s="209" t="s">
        <v>6874</v>
      </c>
      <c r="C141" s="285" t="s">
        <v>1</v>
      </c>
      <c r="D141" s="284" t="s">
        <v>30923</v>
      </c>
    </row>
    <row r="142" spans="1:4" ht="13.5">
      <c r="A142" s="209">
        <v>92858</v>
      </c>
      <c r="B142" s="209" t="s">
        <v>6875</v>
      </c>
      <c r="C142" s="285" t="s">
        <v>1</v>
      </c>
      <c r="D142" s="284" t="s">
        <v>30924</v>
      </c>
    </row>
    <row r="143" spans="1:4" ht="13.5">
      <c r="A143" s="209">
        <v>92859</v>
      </c>
      <c r="B143" s="209" t="s">
        <v>24036</v>
      </c>
      <c r="C143" s="285" t="s">
        <v>1</v>
      </c>
      <c r="D143" s="284" t="s">
        <v>30925</v>
      </c>
    </row>
    <row r="144" spans="1:4" ht="13.5">
      <c r="A144" s="209">
        <v>92860</v>
      </c>
      <c r="B144" s="209" t="s">
        <v>6876</v>
      </c>
      <c r="C144" s="285" t="s">
        <v>1</v>
      </c>
      <c r="D144" s="284" t="s">
        <v>30926</v>
      </c>
    </row>
    <row r="145" spans="1:4" ht="13.5">
      <c r="A145" s="209">
        <v>92861</v>
      </c>
      <c r="B145" s="209" t="s">
        <v>24037</v>
      </c>
      <c r="C145" s="285" t="s">
        <v>1</v>
      </c>
      <c r="D145" s="284" t="s">
        <v>30927</v>
      </c>
    </row>
    <row r="146" spans="1:4" ht="13.5">
      <c r="A146" s="209">
        <v>92862</v>
      </c>
      <c r="B146" s="209" t="s">
        <v>6877</v>
      </c>
      <c r="C146" s="285" t="s">
        <v>1</v>
      </c>
      <c r="D146" s="284" t="s">
        <v>30928</v>
      </c>
    </row>
    <row r="147" spans="1:4" ht="13.5">
      <c r="A147" s="209">
        <v>92863</v>
      </c>
      <c r="B147" s="209" t="s">
        <v>6878</v>
      </c>
      <c r="C147" s="285" t="s">
        <v>1</v>
      </c>
      <c r="D147" s="284" t="s">
        <v>30929</v>
      </c>
    </row>
    <row r="148" spans="1:4" ht="13.5">
      <c r="A148" s="209">
        <v>92864</v>
      </c>
      <c r="B148" s="209" t="s">
        <v>6879</v>
      </c>
      <c r="C148" s="285" t="s">
        <v>1</v>
      </c>
      <c r="D148" s="284" t="s">
        <v>26910</v>
      </c>
    </row>
    <row r="149" spans="1:4" ht="13.5">
      <c r="A149" s="209">
        <v>92210</v>
      </c>
      <c r="B149" s="209" t="s">
        <v>6880</v>
      </c>
      <c r="C149" s="285" t="s">
        <v>1</v>
      </c>
      <c r="D149" s="284" t="s">
        <v>30930</v>
      </c>
    </row>
    <row r="150" spans="1:4" ht="13.5">
      <c r="A150" s="209">
        <v>92211</v>
      </c>
      <c r="B150" s="209" t="s">
        <v>6881</v>
      </c>
      <c r="C150" s="285" t="s">
        <v>1</v>
      </c>
      <c r="D150" s="284" t="s">
        <v>30931</v>
      </c>
    </row>
    <row r="151" spans="1:4" ht="13.5">
      <c r="A151" s="209">
        <v>92212</v>
      </c>
      <c r="B151" s="209" t="s">
        <v>6882</v>
      </c>
      <c r="C151" s="285" t="s">
        <v>1</v>
      </c>
      <c r="D151" s="284" t="s">
        <v>30932</v>
      </c>
    </row>
    <row r="152" spans="1:4" ht="13.5">
      <c r="A152" s="209">
        <v>92213</v>
      </c>
      <c r="B152" s="209" t="s">
        <v>6883</v>
      </c>
      <c r="C152" s="285" t="s">
        <v>1</v>
      </c>
      <c r="D152" s="284" t="s">
        <v>30933</v>
      </c>
    </row>
    <row r="153" spans="1:4" ht="13.5">
      <c r="A153" s="209">
        <v>92214</v>
      </c>
      <c r="B153" s="209" t="s">
        <v>6884</v>
      </c>
      <c r="C153" s="285" t="s">
        <v>1</v>
      </c>
      <c r="D153" s="284" t="s">
        <v>30934</v>
      </c>
    </row>
    <row r="154" spans="1:4" ht="13.5">
      <c r="A154" s="209">
        <v>92215</v>
      </c>
      <c r="B154" s="209" t="s">
        <v>6885</v>
      </c>
      <c r="C154" s="285" t="s">
        <v>1</v>
      </c>
      <c r="D154" s="284" t="s">
        <v>30935</v>
      </c>
    </row>
    <row r="155" spans="1:4" ht="13.5">
      <c r="A155" s="209">
        <v>92216</v>
      </c>
      <c r="B155" s="209" t="s">
        <v>6886</v>
      </c>
      <c r="C155" s="285" t="s">
        <v>1</v>
      </c>
      <c r="D155" s="284" t="s">
        <v>30936</v>
      </c>
    </row>
    <row r="156" spans="1:4" ht="13.5">
      <c r="A156" s="209">
        <v>92219</v>
      </c>
      <c r="B156" s="209" t="s">
        <v>6887</v>
      </c>
      <c r="C156" s="285" t="s">
        <v>1</v>
      </c>
      <c r="D156" s="284" t="s">
        <v>30937</v>
      </c>
    </row>
    <row r="157" spans="1:4" ht="13.5">
      <c r="A157" s="209">
        <v>92220</v>
      </c>
      <c r="B157" s="209" t="s">
        <v>6888</v>
      </c>
      <c r="C157" s="285" t="s">
        <v>1</v>
      </c>
      <c r="D157" s="284" t="s">
        <v>30938</v>
      </c>
    </row>
    <row r="158" spans="1:4" ht="13.5">
      <c r="A158" s="209">
        <v>92221</v>
      </c>
      <c r="B158" s="209" t="s">
        <v>6889</v>
      </c>
      <c r="C158" s="285" t="s">
        <v>1</v>
      </c>
      <c r="D158" s="284" t="s">
        <v>30939</v>
      </c>
    </row>
    <row r="159" spans="1:4" ht="13.5">
      <c r="A159" s="209">
        <v>92222</v>
      </c>
      <c r="B159" s="209" t="s">
        <v>6890</v>
      </c>
      <c r="C159" s="285" t="s">
        <v>1</v>
      </c>
      <c r="D159" s="284" t="s">
        <v>30940</v>
      </c>
    </row>
    <row r="160" spans="1:4" ht="13.5">
      <c r="A160" s="209">
        <v>92223</v>
      </c>
      <c r="B160" s="209" t="s">
        <v>6891</v>
      </c>
      <c r="C160" s="285" t="s">
        <v>1</v>
      </c>
      <c r="D160" s="284" t="s">
        <v>30941</v>
      </c>
    </row>
    <row r="161" spans="1:4" ht="13.5">
      <c r="A161" s="209">
        <v>92224</v>
      </c>
      <c r="B161" s="209" t="s">
        <v>6892</v>
      </c>
      <c r="C161" s="285" t="s">
        <v>1</v>
      </c>
      <c r="D161" s="284" t="s">
        <v>30942</v>
      </c>
    </row>
    <row r="162" spans="1:4" ht="13.5">
      <c r="A162" s="209">
        <v>92226</v>
      </c>
      <c r="B162" s="209" t="s">
        <v>6893</v>
      </c>
      <c r="C162" s="285" t="s">
        <v>1</v>
      </c>
      <c r="D162" s="284" t="s">
        <v>30943</v>
      </c>
    </row>
    <row r="163" spans="1:4" ht="13.5">
      <c r="A163" s="209">
        <v>92808</v>
      </c>
      <c r="B163" s="209" t="s">
        <v>6894</v>
      </c>
      <c r="C163" s="285" t="s">
        <v>1</v>
      </c>
      <c r="D163" s="284" t="s">
        <v>30944</v>
      </c>
    </row>
    <row r="164" spans="1:4" ht="13.5">
      <c r="A164" s="209">
        <v>92809</v>
      </c>
      <c r="B164" s="209" t="s">
        <v>6895</v>
      </c>
      <c r="C164" s="285" t="s">
        <v>1</v>
      </c>
      <c r="D164" s="284" t="s">
        <v>30945</v>
      </c>
    </row>
    <row r="165" spans="1:4" ht="13.5">
      <c r="A165" s="209">
        <v>92810</v>
      </c>
      <c r="B165" s="209" t="s">
        <v>6896</v>
      </c>
      <c r="C165" s="285" t="s">
        <v>1</v>
      </c>
      <c r="D165" s="284" t="s">
        <v>30946</v>
      </c>
    </row>
    <row r="166" spans="1:4" ht="13.5">
      <c r="A166" s="209">
        <v>92811</v>
      </c>
      <c r="B166" s="209" t="s">
        <v>6897</v>
      </c>
      <c r="C166" s="285" t="s">
        <v>1</v>
      </c>
      <c r="D166" s="284" t="s">
        <v>30947</v>
      </c>
    </row>
    <row r="167" spans="1:4" ht="13.5">
      <c r="A167" s="209">
        <v>92812</v>
      </c>
      <c r="B167" s="209" t="s">
        <v>6898</v>
      </c>
      <c r="C167" s="285" t="s">
        <v>1</v>
      </c>
      <c r="D167" s="284" t="s">
        <v>30948</v>
      </c>
    </row>
    <row r="168" spans="1:4" ht="13.5">
      <c r="A168" s="209">
        <v>92813</v>
      </c>
      <c r="B168" s="209" t="s">
        <v>6899</v>
      </c>
      <c r="C168" s="285" t="s">
        <v>1</v>
      </c>
      <c r="D168" s="284" t="s">
        <v>30949</v>
      </c>
    </row>
    <row r="169" spans="1:4" ht="13.5">
      <c r="A169" s="209">
        <v>92814</v>
      </c>
      <c r="B169" s="209" t="s">
        <v>6900</v>
      </c>
      <c r="C169" s="285" t="s">
        <v>1</v>
      </c>
      <c r="D169" s="284" t="s">
        <v>30950</v>
      </c>
    </row>
    <row r="170" spans="1:4" ht="13.5">
      <c r="A170" s="209">
        <v>92815</v>
      </c>
      <c r="B170" s="209" t="s">
        <v>6901</v>
      </c>
      <c r="C170" s="285" t="s">
        <v>1</v>
      </c>
      <c r="D170" s="284" t="s">
        <v>30951</v>
      </c>
    </row>
    <row r="171" spans="1:4" ht="13.5">
      <c r="A171" s="209">
        <v>92816</v>
      </c>
      <c r="B171" s="209" t="s">
        <v>6902</v>
      </c>
      <c r="C171" s="285" t="s">
        <v>1</v>
      </c>
      <c r="D171" s="284" t="s">
        <v>30952</v>
      </c>
    </row>
    <row r="172" spans="1:4" ht="13.5">
      <c r="A172" s="209">
        <v>92817</v>
      </c>
      <c r="B172" s="209" t="s">
        <v>6903</v>
      </c>
      <c r="C172" s="285" t="s">
        <v>1</v>
      </c>
      <c r="D172" s="284" t="s">
        <v>30953</v>
      </c>
    </row>
    <row r="173" spans="1:4" ht="13.5">
      <c r="A173" s="209">
        <v>92818</v>
      </c>
      <c r="B173" s="209" t="s">
        <v>6904</v>
      </c>
      <c r="C173" s="285" t="s">
        <v>1</v>
      </c>
      <c r="D173" s="284" t="s">
        <v>30954</v>
      </c>
    </row>
    <row r="174" spans="1:4" ht="13.5">
      <c r="A174" s="209">
        <v>92819</v>
      </c>
      <c r="B174" s="209" t="s">
        <v>6905</v>
      </c>
      <c r="C174" s="285" t="s">
        <v>1</v>
      </c>
      <c r="D174" s="284" t="s">
        <v>30955</v>
      </c>
    </row>
    <row r="175" spans="1:4" ht="13.5">
      <c r="A175" s="209">
        <v>92820</v>
      </c>
      <c r="B175" s="209" t="s">
        <v>6906</v>
      </c>
      <c r="C175" s="285" t="s">
        <v>1</v>
      </c>
      <c r="D175" s="284" t="s">
        <v>30956</v>
      </c>
    </row>
    <row r="176" spans="1:4" ht="13.5">
      <c r="A176" s="209">
        <v>92821</v>
      </c>
      <c r="B176" s="209" t="s">
        <v>6907</v>
      </c>
      <c r="C176" s="285" t="s">
        <v>1</v>
      </c>
      <c r="D176" s="284" t="s">
        <v>30957</v>
      </c>
    </row>
    <row r="177" spans="1:4" ht="13.5">
      <c r="A177" s="209">
        <v>92822</v>
      </c>
      <c r="B177" s="209" t="s">
        <v>6908</v>
      </c>
      <c r="C177" s="285" t="s">
        <v>1</v>
      </c>
      <c r="D177" s="284" t="s">
        <v>30958</v>
      </c>
    </row>
    <row r="178" spans="1:4" ht="13.5">
      <c r="A178" s="209">
        <v>92824</v>
      </c>
      <c r="B178" s="209" t="s">
        <v>6909</v>
      </c>
      <c r="C178" s="285" t="s">
        <v>1</v>
      </c>
      <c r="D178" s="284" t="s">
        <v>30959</v>
      </c>
    </row>
    <row r="179" spans="1:4" ht="13.5">
      <c r="A179" s="209">
        <v>92825</v>
      </c>
      <c r="B179" s="209" t="s">
        <v>6910</v>
      </c>
      <c r="C179" s="285" t="s">
        <v>1</v>
      </c>
      <c r="D179" s="284" t="s">
        <v>30960</v>
      </c>
    </row>
    <row r="180" spans="1:4" ht="13.5">
      <c r="A180" s="209">
        <v>92826</v>
      </c>
      <c r="B180" s="209" t="s">
        <v>6911</v>
      </c>
      <c r="C180" s="285" t="s">
        <v>1</v>
      </c>
      <c r="D180" s="284" t="s">
        <v>30961</v>
      </c>
    </row>
    <row r="181" spans="1:4" ht="13.5">
      <c r="A181" s="209">
        <v>92827</v>
      </c>
      <c r="B181" s="209" t="s">
        <v>6912</v>
      </c>
      <c r="C181" s="285" t="s">
        <v>1</v>
      </c>
      <c r="D181" s="284" t="s">
        <v>30962</v>
      </c>
    </row>
    <row r="182" spans="1:4" ht="13.5">
      <c r="A182" s="209">
        <v>92828</v>
      </c>
      <c r="B182" s="209" t="s">
        <v>6913</v>
      </c>
      <c r="C182" s="285" t="s">
        <v>1</v>
      </c>
      <c r="D182" s="284" t="s">
        <v>30963</v>
      </c>
    </row>
    <row r="183" spans="1:4" ht="13.5">
      <c r="A183" s="209">
        <v>92829</v>
      </c>
      <c r="B183" s="209" t="s">
        <v>6914</v>
      </c>
      <c r="C183" s="285" t="s">
        <v>1</v>
      </c>
      <c r="D183" s="284" t="s">
        <v>30964</v>
      </c>
    </row>
    <row r="184" spans="1:4" ht="13.5">
      <c r="A184" s="209">
        <v>92830</v>
      </c>
      <c r="B184" s="209" t="s">
        <v>6915</v>
      </c>
      <c r="C184" s="285" t="s">
        <v>1</v>
      </c>
      <c r="D184" s="284" t="s">
        <v>30965</v>
      </c>
    </row>
    <row r="185" spans="1:4" ht="13.5">
      <c r="A185" s="209">
        <v>92831</v>
      </c>
      <c r="B185" s="209" t="s">
        <v>6916</v>
      </c>
      <c r="C185" s="285" t="s">
        <v>1</v>
      </c>
      <c r="D185" s="284" t="s">
        <v>30966</v>
      </c>
    </row>
    <row r="186" spans="1:4" ht="13.5">
      <c r="A186" s="209">
        <v>92832</v>
      </c>
      <c r="B186" s="209" t="s">
        <v>6917</v>
      </c>
      <c r="C186" s="285" t="s">
        <v>1</v>
      </c>
      <c r="D186" s="284" t="s">
        <v>30967</v>
      </c>
    </row>
    <row r="187" spans="1:4" ht="13.5">
      <c r="A187" s="209">
        <v>95565</v>
      </c>
      <c r="B187" s="209" t="s">
        <v>6918</v>
      </c>
      <c r="C187" s="285" t="s">
        <v>1</v>
      </c>
      <c r="D187" s="284" t="s">
        <v>30968</v>
      </c>
    </row>
    <row r="188" spans="1:4" ht="13.5">
      <c r="A188" s="209">
        <v>95566</v>
      </c>
      <c r="B188" s="209" t="s">
        <v>6919</v>
      </c>
      <c r="C188" s="285" t="s">
        <v>1</v>
      </c>
      <c r="D188" s="284" t="s">
        <v>30969</v>
      </c>
    </row>
    <row r="189" spans="1:4" ht="13.5">
      <c r="A189" s="209">
        <v>95567</v>
      </c>
      <c r="B189" s="209" t="s">
        <v>6920</v>
      </c>
      <c r="C189" s="285" t="s">
        <v>1</v>
      </c>
      <c r="D189" s="284" t="s">
        <v>30970</v>
      </c>
    </row>
    <row r="190" spans="1:4" ht="13.5">
      <c r="A190" s="209">
        <v>95568</v>
      </c>
      <c r="B190" s="209" t="s">
        <v>6921</v>
      </c>
      <c r="C190" s="285" t="s">
        <v>1</v>
      </c>
      <c r="D190" s="284" t="s">
        <v>30971</v>
      </c>
    </row>
    <row r="191" spans="1:4" ht="13.5">
      <c r="A191" s="209">
        <v>95569</v>
      </c>
      <c r="B191" s="209" t="s">
        <v>6922</v>
      </c>
      <c r="C191" s="285" t="s">
        <v>1</v>
      </c>
      <c r="D191" s="284" t="s">
        <v>30972</v>
      </c>
    </row>
    <row r="192" spans="1:4" ht="13.5">
      <c r="A192" s="209">
        <v>95570</v>
      </c>
      <c r="B192" s="209" t="s">
        <v>6923</v>
      </c>
      <c r="C192" s="285" t="s">
        <v>1</v>
      </c>
      <c r="D192" s="284" t="s">
        <v>30973</v>
      </c>
    </row>
    <row r="193" spans="1:4" ht="13.5">
      <c r="A193" s="209">
        <v>95571</v>
      </c>
      <c r="B193" s="209" t="s">
        <v>6924</v>
      </c>
      <c r="C193" s="285" t="s">
        <v>1</v>
      </c>
      <c r="D193" s="284" t="s">
        <v>30974</v>
      </c>
    </row>
    <row r="194" spans="1:4" ht="13.5">
      <c r="A194" s="209">
        <v>95572</v>
      </c>
      <c r="B194" s="209" t="s">
        <v>6925</v>
      </c>
      <c r="C194" s="285" t="s">
        <v>1</v>
      </c>
      <c r="D194" s="284" t="s">
        <v>30975</v>
      </c>
    </row>
    <row r="195" spans="1:4" ht="13.5">
      <c r="A195" s="209">
        <v>97127</v>
      </c>
      <c r="B195" s="209" t="s">
        <v>6926</v>
      </c>
      <c r="C195" s="285" t="s">
        <v>1</v>
      </c>
      <c r="D195" s="284" t="s">
        <v>27013</v>
      </c>
    </row>
    <row r="196" spans="1:4" ht="13.5">
      <c r="A196" s="209">
        <v>97128</v>
      </c>
      <c r="B196" s="209" t="s">
        <v>6927</v>
      </c>
      <c r="C196" s="285" t="s">
        <v>1</v>
      </c>
      <c r="D196" s="284" t="s">
        <v>28753</v>
      </c>
    </row>
    <row r="197" spans="1:4" ht="13.5">
      <c r="A197" s="209">
        <v>97129</v>
      </c>
      <c r="B197" s="209" t="s">
        <v>6928</v>
      </c>
      <c r="C197" s="285" t="s">
        <v>1</v>
      </c>
      <c r="D197" s="284" t="s">
        <v>30976</v>
      </c>
    </row>
    <row r="198" spans="1:4" ht="13.5">
      <c r="A198" s="209">
        <v>97130</v>
      </c>
      <c r="B198" s="209" t="s">
        <v>6929</v>
      </c>
      <c r="C198" s="285" t="s">
        <v>1</v>
      </c>
      <c r="D198" s="284" t="s">
        <v>27575</v>
      </c>
    </row>
    <row r="199" spans="1:4" ht="13.5">
      <c r="A199" s="209">
        <v>97131</v>
      </c>
      <c r="B199" s="209" t="s">
        <v>6930</v>
      </c>
      <c r="C199" s="285" t="s">
        <v>1</v>
      </c>
      <c r="D199" s="284" t="s">
        <v>27621</v>
      </c>
    </row>
    <row r="200" spans="1:4" ht="13.5">
      <c r="A200" s="209">
        <v>97132</v>
      </c>
      <c r="B200" s="209" t="s">
        <v>6931</v>
      </c>
      <c r="C200" s="285" t="s">
        <v>1</v>
      </c>
      <c r="D200" s="284" t="s">
        <v>30977</v>
      </c>
    </row>
    <row r="201" spans="1:4" ht="13.5">
      <c r="A201" s="209">
        <v>97133</v>
      </c>
      <c r="B201" s="209" t="s">
        <v>6932</v>
      </c>
      <c r="C201" s="285" t="s">
        <v>1</v>
      </c>
      <c r="D201" s="284" t="s">
        <v>30978</v>
      </c>
    </row>
    <row r="202" spans="1:4" ht="13.5">
      <c r="A202" s="209">
        <v>97134</v>
      </c>
      <c r="B202" s="209" t="s">
        <v>6933</v>
      </c>
      <c r="C202" s="285" t="s">
        <v>1</v>
      </c>
      <c r="D202" s="284" t="s">
        <v>28313</v>
      </c>
    </row>
    <row r="203" spans="1:4" ht="13.5">
      <c r="A203" s="209">
        <v>97135</v>
      </c>
      <c r="B203" s="209" t="s">
        <v>6934</v>
      </c>
      <c r="C203" s="285" t="s">
        <v>1</v>
      </c>
      <c r="D203" s="284" t="s">
        <v>28682</v>
      </c>
    </row>
    <row r="204" spans="1:4" ht="13.5">
      <c r="A204" s="209">
        <v>97136</v>
      </c>
      <c r="B204" s="209" t="s">
        <v>6935</v>
      </c>
      <c r="C204" s="285" t="s">
        <v>1</v>
      </c>
      <c r="D204" s="284" t="s">
        <v>26539</v>
      </c>
    </row>
    <row r="205" spans="1:4" ht="13.5">
      <c r="A205" s="209">
        <v>97137</v>
      </c>
      <c r="B205" s="209" t="s">
        <v>6936</v>
      </c>
      <c r="C205" s="285" t="s">
        <v>1</v>
      </c>
      <c r="D205" s="284" t="s">
        <v>30979</v>
      </c>
    </row>
    <row r="206" spans="1:4" ht="13.5">
      <c r="A206" s="209">
        <v>97138</v>
      </c>
      <c r="B206" s="209" t="s">
        <v>6937</v>
      </c>
      <c r="C206" s="285" t="s">
        <v>1</v>
      </c>
      <c r="D206" s="284" t="s">
        <v>26601</v>
      </c>
    </row>
    <row r="207" spans="1:4" ht="13.5">
      <c r="A207" s="209">
        <v>97139</v>
      </c>
      <c r="B207" s="209" t="s">
        <v>6938</v>
      </c>
      <c r="C207" s="285" t="s">
        <v>1</v>
      </c>
      <c r="D207" s="284" t="s">
        <v>28137</v>
      </c>
    </row>
    <row r="208" spans="1:4" ht="13.5">
      <c r="A208" s="209">
        <v>97140</v>
      </c>
      <c r="B208" s="209" t="s">
        <v>6939</v>
      </c>
      <c r="C208" s="285" t="s">
        <v>1</v>
      </c>
      <c r="D208" s="284" t="s">
        <v>30980</v>
      </c>
    </row>
    <row r="209" spans="1:4" ht="13.5">
      <c r="A209" s="209">
        <v>93206</v>
      </c>
      <c r="B209" s="209" t="s">
        <v>6940</v>
      </c>
      <c r="C209" s="285" t="s">
        <v>4</v>
      </c>
      <c r="D209" s="284" t="s">
        <v>30981</v>
      </c>
    </row>
    <row r="210" spans="1:4" ht="13.5">
      <c r="A210" s="209">
        <v>93207</v>
      </c>
      <c r="B210" s="209" t="s">
        <v>6941</v>
      </c>
      <c r="C210" s="285" t="s">
        <v>4</v>
      </c>
      <c r="D210" s="284" t="s">
        <v>30982</v>
      </c>
    </row>
    <row r="211" spans="1:4" ht="13.5">
      <c r="A211" s="209">
        <v>93208</v>
      </c>
      <c r="B211" s="209" t="s">
        <v>6942</v>
      </c>
      <c r="C211" s="285" t="s">
        <v>4</v>
      </c>
      <c r="D211" s="284" t="s">
        <v>30983</v>
      </c>
    </row>
    <row r="212" spans="1:4" ht="13.5">
      <c r="A212" s="209">
        <v>93209</v>
      </c>
      <c r="B212" s="209" t="s">
        <v>6943</v>
      </c>
      <c r="C212" s="285" t="s">
        <v>4</v>
      </c>
      <c r="D212" s="284" t="s">
        <v>30984</v>
      </c>
    </row>
    <row r="213" spans="1:4" ht="13.5">
      <c r="A213" s="209">
        <v>93210</v>
      </c>
      <c r="B213" s="209" t="s">
        <v>6944</v>
      </c>
      <c r="C213" s="285" t="s">
        <v>4</v>
      </c>
      <c r="D213" s="284" t="s">
        <v>30985</v>
      </c>
    </row>
    <row r="214" spans="1:4" ht="13.5">
      <c r="A214" s="209">
        <v>93211</v>
      </c>
      <c r="B214" s="209" t="s">
        <v>6945</v>
      </c>
      <c r="C214" s="285" t="s">
        <v>4</v>
      </c>
      <c r="D214" s="284" t="s">
        <v>30986</v>
      </c>
    </row>
    <row r="215" spans="1:4" ht="13.5">
      <c r="A215" s="209">
        <v>93212</v>
      </c>
      <c r="B215" s="209" t="s">
        <v>6946</v>
      </c>
      <c r="C215" s="285" t="s">
        <v>4</v>
      </c>
      <c r="D215" s="284" t="s">
        <v>30987</v>
      </c>
    </row>
    <row r="216" spans="1:4" ht="13.5">
      <c r="A216" s="209">
        <v>93213</v>
      </c>
      <c r="B216" s="209" t="s">
        <v>6947</v>
      </c>
      <c r="C216" s="285" t="s">
        <v>4</v>
      </c>
      <c r="D216" s="284" t="s">
        <v>30988</v>
      </c>
    </row>
    <row r="217" spans="1:4" ht="13.5">
      <c r="A217" s="209">
        <v>93214</v>
      </c>
      <c r="B217" s="209" t="s">
        <v>6948</v>
      </c>
      <c r="C217" s="285" t="s">
        <v>2</v>
      </c>
      <c r="D217" s="284" t="s">
        <v>30989</v>
      </c>
    </row>
    <row r="218" spans="1:4" ht="13.5">
      <c r="A218" s="209">
        <v>93243</v>
      </c>
      <c r="B218" s="209" t="s">
        <v>6949</v>
      </c>
      <c r="C218" s="285" t="s">
        <v>2</v>
      </c>
      <c r="D218" s="284" t="s">
        <v>30990</v>
      </c>
    </row>
    <row r="219" spans="1:4" ht="13.5">
      <c r="A219" s="209">
        <v>93582</v>
      </c>
      <c r="B219" s="209" t="s">
        <v>6950</v>
      </c>
      <c r="C219" s="285" t="s">
        <v>4</v>
      </c>
      <c r="D219" s="284" t="s">
        <v>30991</v>
      </c>
    </row>
    <row r="220" spans="1:4" ht="13.5">
      <c r="A220" s="209">
        <v>93583</v>
      </c>
      <c r="B220" s="209" t="s">
        <v>6951</v>
      </c>
      <c r="C220" s="285" t="s">
        <v>4</v>
      </c>
      <c r="D220" s="284" t="s">
        <v>30992</v>
      </c>
    </row>
    <row r="221" spans="1:4" ht="13.5">
      <c r="A221" s="209">
        <v>93584</v>
      </c>
      <c r="B221" s="209" t="s">
        <v>6952</v>
      </c>
      <c r="C221" s="285" t="s">
        <v>4</v>
      </c>
      <c r="D221" s="284" t="s">
        <v>30993</v>
      </c>
    </row>
    <row r="222" spans="1:4" ht="13.5">
      <c r="A222" s="209">
        <v>93585</v>
      </c>
      <c r="B222" s="209" t="s">
        <v>6953</v>
      </c>
      <c r="C222" s="285" t="s">
        <v>4</v>
      </c>
      <c r="D222" s="284" t="s">
        <v>30994</v>
      </c>
    </row>
    <row r="223" spans="1:4" ht="13.5">
      <c r="A223" s="209">
        <v>98441</v>
      </c>
      <c r="B223" s="209" t="s">
        <v>6954</v>
      </c>
      <c r="C223" s="285" t="s">
        <v>4</v>
      </c>
      <c r="D223" s="284" t="s">
        <v>30995</v>
      </c>
    </row>
    <row r="224" spans="1:4" ht="13.5">
      <c r="A224" s="209">
        <v>98442</v>
      </c>
      <c r="B224" s="209" t="s">
        <v>6955</v>
      </c>
      <c r="C224" s="285" t="s">
        <v>4</v>
      </c>
      <c r="D224" s="284" t="s">
        <v>30996</v>
      </c>
    </row>
    <row r="225" spans="1:4" ht="13.5">
      <c r="A225" s="209">
        <v>98443</v>
      </c>
      <c r="B225" s="209" t="s">
        <v>6956</v>
      </c>
      <c r="C225" s="285" t="s">
        <v>4</v>
      </c>
      <c r="D225" s="284" t="s">
        <v>30997</v>
      </c>
    </row>
    <row r="226" spans="1:4" ht="13.5">
      <c r="A226" s="209">
        <v>98444</v>
      </c>
      <c r="B226" s="209" t="s">
        <v>6957</v>
      </c>
      <c r="C226" s="285" t="s">
        <v>4</v>
      </c>
      <c r="D226" s="284" t="s">
        <v>30998</v>
      </c>
    </row>
    <row r="227" spans="1:4" ht="13.5">
      <c r="A227" s="209">
        <v>98445</v>
      </c>
      <c r="B227" s="209" t="s">
        <v>6958</v>
      </c>
      <c r="C227" s="285" t="s">
        <v>4</v>
      </c>
      <c r="D227" s="284" t="s">
        <v>30999</v>
      </c>
    </row>
    <row r="228" spans="1:4" ht="13.5">
      <c r="A228" s="209">
        <v>98446</v>
      </c>
      <c r="B228" s="209" t="s">
        <v>6959</v>
      </c>
      <c r="C228" s="285" t="s">
        <v>4</v>
      </c>
      <c r="D228" s="284" t="s">
        <v>31000</v>
      </c>
    </row>
    <row r="229" spans="1:4" ht="13.5">
      <c r="A229" s="209">
        <v>98447</v>
      </c>
      <c r="B229" s="209" t="s">
        <v>6960</v>
      </c>
      <c r="C229" s="285" t="s">
        <v>4</v>
      </c>
      <c r="D229" s="284" t="s">
        <v>31001</v>
      </c>
    </row>
    <row r="230" spans="1:4" ht="13.5">
      <c r="A230" s="209">
        <v>98448</v>
      </c>
      <c r="B230" s="209" t="s">
        <v>6961</v>
      </c>
      <c r="C230" s="285" t="s">
        <v>4</v>
      </c>
      <c r="D230" s="284" t="s">
        <v>31002</v>
      </c>
    </row>
    <row r="231" spans="1:4" ht="13.5">
      <c r="A231" s="209">
        <v>98449</v>
      </c>
      <c r="B231" s="209" t="s">
        <v>6962</v>
      </c>
      <c r="C231" s="285" t="s">
        <v>4</v>
      </c>
      <c r="D231" s="284" t="s">
        <v>31003</v>
      </c>
    </row>
    <row r="232" spans="1:4" ht="13.5">
      <c r="A232" s="209">
        <v>98450</v>
      </c>
      <c r="B232" s="209" t="s">
        <v>6963</v>
      </c>
      <c r="C232" s="285" t="s">
        <v>4</v>
      </c>
      <c r="D232" s="284" t="s">
        <v>31004</v>
      </c>
    </row>
    <row r="233" spans="1:4" ht="13.5">
      <c r="A233" s="209">
        <v>98451</v>
      </c>
      <c r="B233" s="209" t="s">
        <v>6964</v>
      </c>
      <c r="C233" s="285" t="s">
        <v>4</v>
      </c>
      <c r="D233" s="284" t="s">
        <v>31005</v>
      </c>
    </row>
    <row r="234" spans="1:4" ht="13.5">
      <c r="A234" s="209">
        <v>98452</v>
      </c>
      <c r="B234" s="209" t="s">
        <v>6965</v>
      </c>
      <c r="C234" s="285" t="s">
        <v>4</v>
      </c>
      <c r="D234" s="284" t="s">
        <v>31006</v>
      </c>
    </row>
    <row r="235" spans="1:4" ht="13.5">
      <c r="A235" s="209">
        <v>98453</v>
      </c>
      <c r="B235" s="209" t="s">
        <v>6966</v>
      </c>
      <c r="C235" s="285" t="s">
        <v>4</v>
      </c>
      <c r="D235" s="284" t="s">
        <v>31007</v>
      </c>
    </row>
    <row r="236" spans="1:4" ht="13.5">
      <c r="A236" s="209">
        <v>98454</v>
      </c>
      <c r="B236" s="209" t="s">
        <v>6967</v>
      </c>
      <c r="C236" s="285" t="s">
        <v>4</v>
      </c>
      <c r="D236" s="284" t="s">
        <v>31008</v>
      </c>
    </row>
    <row r="237" spans="1:4" ht="13.5">
      <c r="A237" s="209">
        <v>98455</v>
      </c>
      <c r="B237" s="209" t="s">
        <v>6968</v>
      </c>
      <c r="C237" s="285" t="s">
        <v>4</v>
      </c>
      <c r="D237" s="284" t="s">
        <v>31009</v>
      </c>
    </row>
    <row r="238" spans="1:4" ht="13.5">
      <c r="A238" s="209">
        <v>98456</v>
      </c>
      <c r="B238" s="209" t="s">
        <v>6969</v>
      </c>
      <c r="C238" s="285" t="s">
        <v>4</v>
      </c>
      <c r="D238" s="284" t="s">
        <v>31010</v>
      </c>
    </row>
    <row r="239" spans="1:4" ht="13.5">
      <c r="A239" s="209">
        <v>98458</v>
      </c>
      <c r="B239" s="209" t="s">
        <v>6970</v>
      </c>
      <c r="C239" s="285" t="s">
        <v>4</v>
      </c>
      <c r="D239" s="284" t="s">
        <v>31011</v>
      </c>
    </row>
    <row r="240" spans="1:4" ht="13.5">
      <c r="A240" s="209">
        <v>98459</v>
      </c>
      <c r="B240" s="209" t="s">
        <v>6971</v>
      </c>
      <c r="C240" s="285" t="s">
        <v>4</v>
      </c>
      <c r="D240" s="284" t="s">
        <v>31012</v>
      </c>
    </row>
    <row r="241" spans="1:4" ht="13.5">
      <c r="A241" s="209">
        <v>98460</v>
      </c>
      <c r="B241" s="209" t="s">
        <v>6972</v>
      </c>
      <c r="C241" s="285" t="s">
        <v>4</v>
      </c>
      <c r="D241" s="284" t="s">
        <v>31013</v>
      </c>
    </row>
    <row r="242" spans="1:4" ht="13.5">
      <c r="A242" s="209">
        <v>98461</v>
      </c>
      <c r="B242" s="209" t="s">
        <v>23657</v>
      </c>
      <c r="C242" s="285" t="s">
        <v>2</v>
      </c>
      <c r="D242" s="284" t="s">
        <v>31014</v>
      </c>
    </row>
    <row r="243" spans="1:4" ht="13.5">
      <c r="A243" s="209">
        <v>98462</v>
      </c>
      <c r="B243" s="209" t="s">
        <v>23658</v>
      </c>
      <c r="C243" s="285" t="s">
        <v>2</v>
      </c>
      <c r="D243" s="284" t="s">
        <v>31015</v>
      </c>
    </row>
    <row r="244" spans="1:4" ht="13.5">
      <c r="A244" s="209">
        <v>5631</v>
      </c>
      <c r="B244" s="209" t="s">
        <v>6973</v>
      </c>
      <c r="C244" s="285" t="s">
        <v>6974</v>
      </c>
      <c r="D244" s="284" t="s">
        <v>31016</v>
      </c>
    </row>
    <row r="245" spans="1:4" ht="13.5">
      <c r="A245" s="209">
        <v>5678</v>
      </c>
      <c r="B245" s="209" t="s">
        <v>6975</v>
      </c>
      <c r="C245" s="285" t="s">
        <v>6974</v>
      </c>
      <c r="D245" s="284" t="s">
        <v>31017</v>
      </c>
    </row>
    <row r="246" spans="1:4" ht="13.5">
      <c r="A246" s="209">
        <v>5680</v>
      </c>
      <c r="B246" s="209" t="s">
        <v>6976</v>
      </c>
      <c r="C246" s="285" t="s">
        <v>6974</v>
      </c>
      <c r="D246" s="284" t="s">
        <v>31018</v>
      </c>
    </row>
    <row r="247" spans="1:4" ht="13.5">
      <c r="A247" s="209">
        <v>5684</v>
      </c>
      <c r="B247" s="209" t="s">
        <v>6977</v>
      </c>
      <c r="C247" s="285" t="s">
        <v>6974</v>
      </c>
      <c r="D247" s="284" t="s">
        <v>31019</v>
      </c>
    </row>
    <row r="248" spans="1:4" ht="13.5">
      <c r="A248" s="209">
        <v>5689</v>
      </c>
      <c r="B248" s="209" t="s">
        <v>6978</v>
      </c>
      <c r="C248" s="285" t="s">
        <v>6974</v>
      </c>
      <c r="D248" s="284" t="s">
        <v>29813</v>
      </c>
    </row>
    <row r="249" spans="1:4" ht="13.5">
      <c r="A249" s="209">
        <v>5795</v>
      </c>
      <c r="B249" s="209" t="s">
        <v>6979</v>
      </c>
      <c r="C249" s="285" t="s">
        <v>6974</v>
      </c>
      <c r="D249" s="284" t="s">
        <v>26482</v>
      </c>
    </row>
    <row r="250" spans="1:4" ht="13.5">
      <c r="A250" s="209">
        <v>5811</v>
      </c>
      <c r="B250" s="209" t="s">
        <v>6980</v>
      </c>
      <c r="C250" s="285" t="s">
        <v>6974</v>
      </c>
      <c r="D250" s="284" t="s">
        <v>31020</v>
      </c>
    </row>
    <row r="251" spans="1:4" ht="13.5">
      <c r="A251" s="209">
        <v>5823</v>
      </c>
      <c r="B251" s="209" t="s">
        <v>6981</v>
      </c>
      <c r="C251" s="285" t="s">
        <v>6974</v>
      </c>
      <c r="D251" s="284" t="s">
        <v>31021</v>
      </c>
    </row>
    <row r="252" spans="1:4" ht="13.5">
      <c r="A252" s="209">
        <v>5824</v>
      </c>
      <c r="B252" s="209" t="s">
        <v>6982</v>
      </c>
      <c r="C252" s="285" t="s">
        <v>6974</v>
      </c>
      <c r="D252" s="284" t="s">
        <v>31022</v>
      </c>
    </row>
    <row r="253" spans="1:4" ht="13.5">
      <c r="A253" s="209">
        <v>5835</v>
      </c>
      <c r="B253" s="209" t="s">
        <v>6983</v>
      </c>
      <c r="C253" s="285" t="s">
        <v>6974</v>
      </c>
      <c r="D253" s="284" t="s">
        <v>31023</v>
      </c>
    </row>
    <row r="254" spans="1:4" ht="13.5">
      <c r="A254" s="209">
        <v>5839</v>
      </c>
      <c r="B254" s="209" t="s">
        <v>6984</v>
      </c>
      <c r="C254" s="285" t="s">
        <v>6974</v>
      </c>
      <c r="D254" s="284" t="s">
        <v>31024</v>
      </c>
    </row>
    <row r="255" spans="1:4" ht="13.5">
      <c r="A255" s="209">
        <v>5843</v>
      </c>
      <c r="B255" s="209" t="s">
        <v>6985</v>
      </c>
      <c r="C255" s="285" t="s">
        <v>6974</v>
      </c>
      <c r="D255" s="284" t="s">
        <v>31025</v>
      </c>
    </row>
    <row r="256" spans="1:4" ht="13.5">
      <c r="A256" s="209">
        <v>5847</v>
      </c>
      <c r="B256" s="209" t="s">
        <v>6986</v>
      </c>
      <c r="C256" s="285" t="s">
        <v>6974</v>
      </c>
      <c r="D256" s="284" t="s">
        <v>31026</v>
      </c>
    </row>
    <row r="257" spans="1:4" ht="13.5">
      <c r="A257" s="209">
        <v>5851</v>
      </c>
      <c r="B257" s="209" t="s">
        <v>6987</v>
      </c>
      <c r="C257" s="285" t="s">
        <v>6974</v>
      </c>
      <c r="D257" s="284" t="s">
        <v>31027</v>
      </c>
    </row>
    <row r="258" spans="1:4" ht="13.5">
      <c r="A258" s="209">
        <v>5855</v>
      </c>
      <c r="B258" s="209" t="s">
        <v>6988</v>
      </c>
      <c r="C258" s="285" t="s">
        <v>6974</v>
      </c>
      <c r="D258" s="284" t="s">
        <v>31028</v>
      </c>
    </row>
    <row r="259" spans="1:4" ht="13.5">
      <c r="A259" s="209">
        <v>5863</v>
      </c>
      <c r="B259" s="209" t="s">
        <v>6989</v>
      </c>
      <c r="C259" s="285" t="s">
        <v>6974</v>
      </c>
      <c r="D259" s="284" t="s">
        <v>31029</v>
      </c>
    </row>
    <row r="260" spans="1:4" ht="13.5">
      <c r="A260" s="209">
        <v>5867</v>
      </c>
      <c r="B260" s="209" t="s">
        <v>6990</v>
      </c>
      <c r="C260" s="285" t="s">
        <v>6974</v>
      </c>
      <c r="D260" s="284" t="s">
        <v>31030</v>
      </c>
    </row>
    <row r="261" spans="1:4" ht="13.5">
      <c r="A261" s="209">
        <v>5875</v>
      </c>
      <c r="B261" s="209" t="s">
        <v>6991</v>
      </c>
      <c r="C261" s="285" t="s">
        <v>6974</v>
      </c>
      <c r="D261" s="284" t="s">
        <v>31031</v>
      </c>
    </row>
    <row r="262" spans="1:4" ht="13.5">
      <c r="A262" s="209">
        <v>5879</v>
      </c>
      <c r="B262" s="209" t="s">
        <v>6992</v>
      </c>
      <c r="C262" s="285" t="s">
        <v>6974</v>
      </c>
      <c r="D262" s="284" t="s">
        <v>31032</v>
      </c>
    </row>
    <row r="263" spans="1:4" ht="13.5">
      <c r="A263" s="209">
        <v>5882</v>
      </c>
      <c r="B263" s="209" t="s">
        <v>6993</v>
      </c>
      <c r="C263" s="285" t="s">
        <v>6974</v>
      </c>
      <c r="D263" s="284" t="s">
        <v>31033</v>
      </c>
    </row>
    <row r="264" spans="1:4" ht="13.5">
      <c r="A264" s="209">
        <v>5890</v>
      </c>
      <c r="B264" s="209" t="s">
        <v>6994</v>
      </c>
      <c r="C264" s="285" t="s">
        <v>6974</v>
      </c>
      <c r="D264" s="284" t="s">
        <v>31034</v>
      </c>
    </row>
    <row r="265" spans="1:4" ht="13.5">
      <c r="A265" s="209">
        <v>5894</v>
      </c>
      <c r="B265" s="209" t="s">
        <v>6995</v>
      </c>
      <c r="C265" s="285" t="s">
        <v>6974</v>
      </c>
      <c r="D265" s="284" t="s">
        <v>30271</v>
      </c>
    </row>
    <row r="266" spans="1:4" ht="13.5">
      <c r="A266" s="209">
        <v>5901</v>
      </c>
      <c r="B266" s="209" t="s">
        <v>6996</v>
      </c>
      <c r="C266" s="285" t="s">
        <v>6974</v>
      </c>
      <c r="D266" s="284" t="s">
        <v>31035</v>
      </c>
    </row>
    <row r="267" spans="1:4" ht="13.5">
      <c r="A267" s="209">
        <v>5909</v>
      </c>
      <c r="B267" s="209" t="s">
        <v>6997</v>
      </c>
      <c r="C267" s="285" t="s">
        <v>6974</v>
      </c>
      <c r="D267" s="284" t="s">
        <v>31036</v>
      </c>
    </row>
    <row r="268" spans="1:4" ht="13.5">
      <c r="A268" s="209">
        <v>5921</v>
      </c>
      <c r="B268" s="209" t="s">
        <v>6998</v>
      </c>
      <c r="C268" s="285" t="s">
        <v>6974</v>
      </c>
      <c r="D268" s="284" t="s">
        <v>28303</v>
      </c>
    </row>
    <row r="269" spans="1:4" ht="13.5">
      <c r="A269" s="209">
        <v>5928</v>
      </c>
      <c r="B269" s="209" t="s">
        <v>6999</v>
      </c>
      <c r="C269" s="285" t="s">
        <v>6974</v>
      </c>
      <c r="D269" s="284" t="s">
        <v>31037</v>
      </c>
    </row>
    <row r="270" spans="1:4" ht="13.5">
      <c r="A270" s="209">
        <v>5932</v>
      </c>
      <c r="B270" s="209" t="s">
        <v>7000</v>
      </c>
      <c r="C270" s="285" t="s">
        <v>6974</v>
      </c>
      <c r="D270" s="284" t="s">
        <v>31038</v>
      </c>
    </row>
    <row r="271" spans="1:4" ht="13.5">
      <c r="A271" s="209">
        <v>5940</v>
      </c>
      <c r="B271" s="209" t="s">
        <v>7001</v>
      </c>
      <c r="C271" s="285" t="s">
        <v>6974</v>
      </c>
      <c r="D271" s="284" t="s">
        <v>31039</v>
      </c>
    </row>
    <row r="272" spans="1:4" ht="13.5">
      <c r="A272" s="209">
        <v>5944</v>
      </c>
      <c r="B272" s="209" t="s">
        <v>7002</v>
      </c>
      <c r="C272" s="285" t="s">
        <v>6974</v>
      </c>
      <c r="D272" s="284" t="s">
        <v>31040</v>
      </c>
    </row>
    <row r="273" spans="1:4" ht="13.5">
      <c r="A273" s="209">
        <v>5953</v>
      </c>
      <c r="B273" s="209" t="s">
        <v>7003</v>
      </c>
      <c r="C273" s="285" t="s">
        <v>6974</v>
      </c>
      <c r="D273" s="284" t="s">
        <v>31041</v>
      </c>
    </row>
    <row r="274" spans="1:4" ht="13.5">
      <c r="A274" s="209">
        <v>6259</v>
      </c>
      <c r="B274" s="209" t="s">
        <v>7004</v>
      </c>
      <c r="C274" s="285" t="s">
        <v>6974</v>
      </c>
      <c r="D274" s="284" t="s">
        <v>31042</v>
      </c>
    </row>
    <row r="275" spans="1:4" ht="13.5">
      <c r="A275" s="209">
        <v>6879</v>
      </c>
      <c r="B275" s="209" t="s">
        <v>7005</v>
      </c>
      <c r="C275" s="285" t="s">
        <v>6974</v>
      </c>
      <c r="D275" s="284" t="s">
        <v>31043</v>
      </c>
    </row>
    <row r="276" spans="1:4" ht="13.5">
      <c r="A276" s="209">
        <v>7030</v>
      </c>
      <c r="B276" s="209" t="s">
        <v>7006</v>
      </c>
      <c r="C276" s="285" t="s">
        <v>6974</v>
      </c>
      <c r="D276" s="284" t="s">
        <v>31044</v>
      </c>
    </row>
    <row r="277" spans="1:4" ht="13.5">
      <c r="A277" s="209">
        <v>7042</v>
      </c>
      <c r="B277" s="209" t="s">
        <v>7007</v>
      </c>
      <c r="C277" s="285" t="s">
        <v>6974</v>
      </c>
      <c r="D277" s="284" t="s">
        <v>28967</v>
      </c>
    </row>
    <row r="278" spans="1:4" ht="13.5">
      <c r="A278" s="209">
        <v>7049</v>
      </c>
      <c r="B278" s="209" t="s">
        <v>7008</v>
      </c>
      <c r="C278" s="285" t="s">
        <v>6974</v>
      </c>
      <c r="D278" s="284" t="s">
        <v>31045</v>
      </c>
    </row>
    <row r="279" spans="1:4" ht="13.5">
      <c r="A279" s="209">
        <v>67826</v>
      </c>
      <c r="B279" s="209" t="s">
        <v>7009</v>
      </c>
      <c r="C279" s="285" t="s">
        <v>6974</v>
      </c>
      <c r="D279" s="284" t="s">
        <v>26643</v>
      </c>
    </row>
    <row r="280" spans="1:4" ht="13.5">
      <c r="A280" s="209">
        <v>73417</v>
      </c>
      <c r="B280" s="209" t="s">
        <v>7010</v>
      </c>
      <c r="C280" s="285" t="s">
        <v>6974</v>
      </c>
      <c r="D280" s="284" t="s">
        <v>31046</v>
      </c>
    </row>
    <row r="281" spans="1:4" ht="13.5">
      <c r="A281" s="209">
        <v>73436</v>
      </c>
      <c r="B281" s="209" t="s">
        <v>7011</v>
      </c>
      <c r="C281" s="285" t="s">
        <v>6974</v>
      </c>
      <c r="D281" s="284" t="s">
        <v>31047</v>
      </c>
    </row>
    <row r="282" spans="1:4" ht="13.5">
      <c r="A282" s="209">
        <v>73467</v>
      </c>
      <c r="B282" s="209" t="s">
        <v>7012</v>
      </c>
      <c r="C282" s="285" t="s">
        <v>6974</v>
      </c>
      <c r="D282" s="284" t="s">
        <v>31048</v>
      </c>
    </row>
    <row r="283" spans="1:4" ht="13.5">
      <c r="A283" s="209">
        <v>73536</v>
      </c>
      <c r="B283" s="209" t="s">
        <v>7013</v>
      </c>
      <c r="C283" s="285" t="s">
        <v>6974</v>
      </c>
      <c r="D283" s="284" t="s">
        <v>31024</v>
      </c>
    </row>
    <row r="284" spans="1:4" ht="13.5">
      <c r="A284" s="209">
        <v>83362</v>
      </c>
      <c r="B284" s="209" t="s">
        <v>7014</v>
      </c>
      <c r="C284" s="285" t="s">
        <v>6974</v>
      </c>
      <c r="D284" s="284" t="s">
        <v>31049</v>
      </c>
    </row>
    <row r="285" spans="1:4" ht="13.5">
      <c r="A285" s="209">
        <v>83765</v>
      </c>
      <c r="B285" s="209" t="s">
        <v>7015</v>
      </c>
      <c r="C285" s="285" t="s">
        <v>6974</v>
      </c>
      <c r="D285" s="284" t="s">
        <v>31050</v>
      </c>
    </row>
    <row r="286" spans="1:4" ht="13.5">
      <c r="A286" s="209">
        <v>87445</v>
      </c>
      <c r="B286" s="209" t="s">
        <v>7016</v>
      </c>
      <c r="C286" s="285" t="s">
        <v>6974</v>
      </c>
      <c r="D286" s="284" t="s">
        <v>31051</v>
      </c>
    </row>
    <row r="287" spans="1:4" ht="13.5">
      <c r="A287" s="209">
        <v>88386</v>
      </c>
      <c r="B287" s="209" t="s">
        <v>7017</v>
      </c>
      <c r="C287" s="285" t="s">
        <v>6974</v>
      </c>
      <c r="D287" s="284" t="s">
        <v>30254</v>
      </c>
    </row>
    <row r="288" spans="1:4" ht="13.5">
      <c r="A288" s="209">
        <v>88393</v>
      </c>
      <c r="B288" s="209" t="s">
        <v>7018</v>
      </c>
      <c r="C288" s="285" t="s">
        <v>6974</v>
      </c>
      <c r="D288" s="284" t="s">
        <v>31052</v>
      </c>
    </row>
    <row r="289" spans="1:4" ht="13.5">
      <c r="A289" s="209">
        <v>88399</v>
      </c>
      <c r="B289" s="209" t="s">
        <v>7019</v>
      </c>
      <c r="C289" s="285" t="s">
        <v>6974</v>
      </c>
      <c r="D289" s="284" t="s">
        <v>29433</v>
      </c>
    </row>
    <row r="290" spans="1:4" ht="13.5">
      <c r="A290" s="209">
        <v>88418</v>
      </c>
      <c r="B290" s="209" t="s">
        <v>7020</v>
      </c>
      <c r="C290" s="285" t="s">
        <v>6974</v>
      </c>
      <c r="D290" s="284" t="s">
        <v>27696</v>
      </c>
    </row>
    <row r="291" spans="1:4" ht="13.5">
      <c r="A291" s="209">
        <v>88433</v>
      </c>
      <c r="B291" s="209" t="s">
        <v>7021</v>
      </c>
      <c r="C291" s="285" t="s">
        <v>6974</v>
      </c>
      <c r="D291" s="284" t="s">
        <v>31053</v>
      </c>
    </row>
    <row r="292" spans="1:4" ht="13.5">
      <c r="A292" s="209">
        <v>88830</v>
      </c>
      <c r="B292" s="209" t="s">
        <v>7022</v>
      </c>
      <c r="C292" s="285" t="s">
        <v>6974</v>
      </c>
      <c r="D292" s="284" t="s">
        <v>26396</v>
      </c>
    </row>
    <row r="293" spans="1:4" ht="13.5">
      <c r="A293" s="209">
        <v>88843</v>
      </c>
      <c r="B293" s="209" t="s">
        <v>7023</v>
      </c>
      <c r="C293" s="285" t="s">
        <v>6974</v>
      </c>
      <c r="D293" s="284" t="s">
        <v>31054</v>
      </c>
    </row>
    <row r="294" spans="1:4" ht="13.5">
      <c r="A294" s="209">
        <v>88907</v>
      </c>
      <c r="B294" s="209" t="s">
        <v>7024</v>
      </c>
      <c r="C294" s="285" t="s">
        <v>6974</v>
      </c>
      <c r="D294" s="284" t="s">
        <v>31055</v>
      </c>
    </row>
    <row r="295" spans="1:4" ht="13.5">
      <c r="A295" s="209">
        <v>89021</v>
      </c>
      <c r="B295" s="209" t="s">
        <v>7025</v>
      </c>
      <c r="C295" s="285" t="s">
        <v>6974</v>
      </c>
      <c r="D295" s="284" t="s">
        <v>31056</v>
      </c>
    </row>
    <row r="296" spans="1:4" ht="13.5">
      <c r="A296" s="209">
        <v>89028</v>
      </c>
      <c r="B296" s="209" t="s">
        <v>7026</v>
      </c>
      <c r="C296" s="285" t="s">
        <v>6974</v>
      </c>
      <c r="D296" s="284" t="s">
        <v>31057</v>
      </c>
    </row>
    <row r="297" spans="1:4" ht="13.5">
      <c r="A297" s="209">
        <v>89032</v>
      </c>
      <c r="B297" s="209" t="s">
        <v>7027</v>
      </c>
      <c r="C297" s="285" t="s">
        <v>6974</v>
      </c>
      <c r="D297" s="284" t="s">
        <v>31058</v>
      </c>
    </row>
    <row r="298" spans="1:4" ht="13.5">
      <c r="A298" s="209">
        <v>89035</v>
      </c>
      <c r="B298" s="209" t="s">
        <v>7028</v>
      </c>
      <c r="C298" s="285" t="s">
        <v>6974</v>
      </c>
      <c r="D298" s="284" t="s">
        <v>31059</v>
      </c>
    </row>
    <row r="299" spans="1:4" ht="13.5">
      <c r="A299" s="209">
        <v>89225</v>
      </c>
      <c r="B299" s="209" t="s">
        <v>7029</v>
      </c>
      <c r="C299" s="285" t="s">
        <v>6974</v>
      </c>
      <c r="D299" s="284" t="s">
        <v>26410</v>
      </c>
    </row>
    <row r="300" spans="1:4" ht="13.5">
      <c r="A300" s="209">
        <v>89234</v>
      </c>
      <c r="B300" s="209" t="s">
        <v>7030</v>
      </c>
      <c r="C300" s="285" t="s">
        <v>6974</v>
      </c>
      <c r="D300" s="284" t="s">
        <v>31060</v>
      </c>
    </row>
    <row r="301" spans="1:4" ht="13.5">
      <c r="A301" s="209">
        <v>89242</v>
      </c>
      <c r="B301" s="209" t="s">
        <v>7031</v>
      </c>
      <c r="C301" s="285" t="s">
        <v>6974</v>
      </c>
      <c r="D301" s="284" t="s">
        <v>31061</v>
      </c>
    </row>
    <row r="302" spans="1:4" ht="13.5">
      <c r="A302" s="209">
        <v>89250</v>
      </c>
      <c r="B302" s="209" t="s">
        <v>7032</v>
      </c>
      <c r="C302" s="285" t="s">
        <v>6974</v>
      </c>
      <c r="D302" s="284" t="s">
        <v>31062</v>
      </c>
    </row>
    <row r="303" spans="1:4" ht="13.5">
      <c r="A303" s="209">
        <v>89257</v>
      </c>
      <c r="B303" s="209" t="s">
        <v>7033</v>
      </c>
      <c r="C303" s="285" t="s">
        <v>6974</v>
      </c>
      <c r="D303" s="284" t="s">
        <v>30892</v>
      </c>
    </row>
    <row r="304" spans="1:4" ht="13.5">
      <c r="A304" s="209">
        <v>89272</v>
      </c>
      <c r="B304" s="209" t="s">
        <v>7034</v>
      </c>
      <c r="C304" s="285" t="s">
        <v>6974</v>
      </c>
      <c r="D304" s="284" t="s">
        <v>31063</v>
      </c>
    </row>
    <row r="305" spans="1:4" ht="13.5">
      <c r="A305" s="209">
        <v>89278</v>
      </c>
      <c r="B305" s="209" t="s">
        <v>7035</v>
      </c>
      <c r="C305" s="285" t="s">
        <v>6974</v>
      </c>
      <c r="D305" s="284" t="s">
        <v>27618</v>
      </c>
    </row>
    <row r="306" spans="1:4" ht="13.5">
      <c r="A306" s="209">
        <v>89843</v>
      </c>
      <c r="B306" s="209" t="s">
        <v>7036</v>
      </c>
      <c r="C306" s="285" t="s">
        <v>6974</v>
      </c>
      <c r="D306" s="284" t="s">
        <v>31064</v>
      </c>
    </row>
    <row r="307" spans="1:4" ht="13.5">
      <c r="A307" s="209">
        <v>89876</v>
      </c>
      <c r="B307" s="209" t="s">
        <v>7037</v>
      </c>
      <c r="C307" s="285" t="s">
        <v>6974</v>
      </c>
      <c r="D307" s="284" t="s">
        <v>31065</v>
      </c>
    </row>
    <row r="308" spans="1:4" ht="13.5">
      <c r="A308" s="209">
        <v>89883</v>
      </c>
      <c r="B308" s="209" t="s">
        <v>7038</v>
      </c>
      <c r="C308" s="285" t="s">
        <v>6974</v>
      </c>
      <c r="D308" s="284" t="s">
        <v>31066</v>
      </c>
    </row>
    <row r="309" spans="1:4" ht="13.5">
      <c r="A309" s="209">
        <v>90586</v>
      </c>
      <c r="B309" s="209" t="s">
        <v>7039</v>
      </c>
      <c r="C309" s="285" t="s">
        <v>6974</v>
      </c>
      <c r="D309" s="284" t="s">
        <v>26725</v>
      </c>
    </row>
    <row r="310" spans="1:4" ht="13.5">
      <c r="A310" s="209">
        <v>90625</v>
      </c>
      <c r="B310" s="209" t="s">
        <v>7040</v>
      </c>
      <c r="C310" s="285" t="s">
        <v>6974</v>
      </c>
      <c r="D310" s="284" t="s">
        <v>31067</v>
      </c>
    </row>
    <row r="311" spans="1:4" ht="13.5">
      <c r="A311" s="209">
        <v>90631</v>
      </c>
      <c r="B311" s="209" t="s">
        <v>7041</v>
      </c>
      <c r="C311" s="285" t="s">
        <v>6974</v>
      </c>
      <c r="D311" s="284" t="s">
        <v>31068</v>
      </c>
    </row>
    <row r="312" spans="1:4" ht="13.5">
      <c r="A312" s="209">
        <v>90637</v>
      </c>
      <c r="B312" s="209" t="s">
        <v>7042</v>
      </c>
      <c r="C312" s="285" t="s">
        <v>6974</v>
      </c>
      <c r="D312" s="284" t="s">
        <v>27343</v>
      </c>
    </row>
    <row r="313" spans="1:4" ht="13.5">
      <c r="A313" s="209">
        <v>90643</v>
      </c>
      <c r="B313" s="209" t="s">
        <v>7043</v>
      </c>
      <c r="C313" s="285" t="s">
        <v>6974</v>
      </c>
      <c r="D313" s="284" t="s">
        <v>31069</v>
      </c>
    </row>
    <row r="314" spans="1:4" ht="13.5">
      <c r="A314" s="209">
        <v>90650</v>
      </c>
      <c r="B314" s="209" t="s">
        <v>7044</v>
      </c>
      <c r="C314" s="285" t="s">
        <v>6974</v>
      </c>
      <c r="D314" s="284" t="s">
        <v>31070</v>
      </c>
    </row>
    <row r="315" spans="1:4" ht="13.5">
      <c r="A315" s="209">
        <v>90656</v>
      </c>
      <c r="B315" s="209" t="s">
        <v>7045</v>
      </c>
      <c r="C315" s="285" t="s">
        <v>6974</v>
      </c>
      <c r="D315" s="284" t="s">
        <v>31071</v>
      </c>
    </row>
    <row r="316" spans="1:4" ht="13.5">
      <c r="A316" s="209">
        <v>90662</v>
      </c>
      <c r="B316" s="209" t="s">
        <v>7046</v>
      </c>
      <c r="C316" s="285" t="s">
        <v>6974</v>
      </c>
      <c r="D316" s="284" t="s">
        <v>28335</v>
      </c>
    </row>
    <row r="317" spans="1:4" ht="13.5">
      <c r="A317" s="209">
        <v>90668</v>
      </c>
      <c r="B317" s="209" t="s">
        <v>7047</v>
      </c>
      <c r="C317" s="285" t="s">
        <v>6974</v>
      </c>
      <c r="D317" s="284" t="s">
        <v>31072</v>
      </c>
    </row>
    <row r="318" spans="1:4" ht="13.5">
      <c r="A318" s="209">
        <v>90674</v>
      </c>
      <c r="B318" s="209" t="s">
        <v>7048</v>
      </c>
      <c r="C318" s="285" t="s">
        <v>6974</v>
      </c>
      <c r="D318" s="284" t="s">
        <v>31073</v>
      </c>
    </row>
    <row r="319" spans="1:4" ht="13.5">
      <c r="A319" s="209">
        <v>90680</v>
      </c>
      <c r="B319" s="209" t="s">
        <v>7049</v>
      </c>
      <c r="C319" s="285" t="s">
        <v>6974</v>
      </c>
      <c r="D319" s="284" t="s">
        <v>31074</v>
      </c>
    </row>
    <row r="320" spans="1:4" ht="13.5">
      <c r="A320" s="209">
        <v>90686</v>
      </c>
      <c r="B320" s="209" t="s">
        <v>7050</v>
      </c>
      <c r="C320" s="285" t="s">
        <v>6974</v>
      </c>
      <c r="D320" s="284" t="s">
        <v>31075</v>
      </c>
    </row>
    <row r="321" spans="1:4" ht="13.5">
      <c r="A321" s="209">
        <v>90692</v>
      </c>
      <c r="B321" s="209" t="s">
        <v>7051</v>
      </c>
      <c r="C321" s="285" t="s">
        <v>6974</v>
      </c>
      <c r="D321" s="284" t="s">
        <v>31076</v>
      </c>
    </row>
    <row r="322" spans="1:4" ht="13.5">
      <c r="A322" s="209">
        <v>90964</v>
      </c>
      <c r="B322" s="209" t="s">
        <v>7052</v>
      </c>
      <c r="C322" s="285" t="s">
        <v>6974</v>
      </c>
      <c r="D322" s="284" t="s">
        <v>29349</v>
      </c>
    </row>
    <row r="323" spans="1:4" ht="13.5">
      <c r="A323" s="209">
        <v>90972</v>
      </c>
      <c r="B323" s="209" t="s">
        <v>7053</v>
      </c>
      <c r="C323" s="285" t="s">
        <v>6974</v>
      </c>
      <c r="D323" s="284" t="s">
        <v>31077</v>
      </c>
    </row>
    <row r="324" spans="1:4" ht="13.5">
      <c r="A324" s="209">
        <v>90979</v>
      </c>
      <c r="B324" s="209" t="s">
        <v>7054</v>
      </c>
      <c r="C324" s="285" t="s">
        <v>6974</v>
      </c>
      <c r="D324" s="284" t="s">
        <v>31078</v>
      </c>
    </row>
    <row r="325" spans="1:4" ht="13.5">
      <c r="A325" s="209">
        <v>90991</v>
      </c>
      <c r="B325" s="209" t="s">
        <v>7055</v>
      </c>
      <c r="C325" s="285" t="s">
        <v>6974</v>
      </c>
      <c r="D325" s="284" t="s">
        <v>31079</v>
      </c>
    </row>
    <row r="326" spans="1:4" ht="13.5">
      <c r="A326" s="209">
        <v>90999</v>
      </c>
      <c r="B326" s="209" t="s">
        <v>7056</v>
      </c>
      <c r="C326" s="285" t="s">
        <v>6974</v>
      </c>
      <c r="D326" s="284" t="s">
        <v>31080</v>
      </c>
    </row>
    <row r="327" spans="1:4" ht="13.5">
      <c r="A327" s="209">
        <v>91031</v>
      </c>
      <c r="B327" s="209" t="s">
        <v>7057</v>
      </c>
      <c r="C327" s="285" t="s">
        <v>6974</v>
      </c>
      <c r="D327" s="284" t="s">
        <v>31081</v>
      </c>
    </row>
    <row r="328" spans="1:4" ht="13.5">
      <c r="A328" s="209">
        <v>91277</v>
      </c>
      <c r="B328" s="209" t="s">
        <v>7058</v>
      </c>
      <c r="C328" s="285" t="s">
        <v>6974</v>
      </c>
      <c r="D328" s="284" t="s">
        <v>31082</v>
      </c>
    </row>
    <row r="329" spans="1:4" ht="13.5">
      <c r="A329" s="209">
        <v>91283</v>
      </c>
      <c r="B329" s="209" t="s">
        <v>7059</v>
      </c>
      <c r="C329" s="285" t="s">
        <v>6974</v>
      </c>
      <c r="D329" s="284" t="s">
        <v>30244</v>
      </c>
    </row>
    <row r="330" spans="1:4" ht="13.5">
      <c r="A330" s="209">
        <v>91386</v>
      </c>
      <c r="B330" s="209" t="s">
        <v>7060</v>
      </c>
      <c r="C330" s="285" t="s">
        <v>6974</v>
      </c>
      <c r="D330" s="284" t="s">
        <v>31083</v>
      </c>
    </row>
    <row r="331" spans="1:4" ht="13.5">
      <c r="A331" s="209">
        <v>91533</v>
      </c>
      <c r="B331" s="209" t="s">
        <v>7061</v>
      </c>
      <c r="C331" s="285" t="s">
        <v>6974</v>
      </c>
      <c r="D331" s="284" t="s">
        <v>29979</v>
      </c>
    </row>
    <row r="332" spans="1:4" ht="13.5">
      <c r="A332" s="209">
        <v>91634</v>
      </c>
      <c r="B332" s="209" t="s">
        <v>7062</v>
      </c>
      <c r="C332" s="285" t="s">
        <v>6974</v>
      </c>
      <c r="D332" s="284" t="s">
        <v>31084</v>
      </c>
    </row>
    <row r="333" spans="1:4" ht="13.5">
      <c r="A333" s="209">
        <v>91645</v>
      </c>
      <c r="B333" s="209" t="s">
        <v>7063</v>
      </c>
      <c r="C333" s="285" t="s">
        <v>6974</v>
      </c>
      <c r="D333" s="284" t="s">
        <v>31085</v>
      </c>
    </row>
    <row r="334" spans="1:4" ht="13.5">
      <c r="A334" s="209">
        <v>91692</v>
      </c>
      <c r="B334" s="209" t="s">
        <v>7064</v>
      </c>
      <c r="C334" s="285" t="s">
        <v>6974</v>
      </c>
      <c r="D334" s="284" t="s">
        <v>29521</v>
      </c>
    </row>
    <row r="335" spans="1:4" ht="13.5">
      <c r="A335" s="209">
        <v>92043</v>
      </c>
      <c r="B335" s="209" t="s">
        <v>7065</v>
      </c>
      <c r="C335" s="285" t="s">
        <v>6974</v>
      </c>
      <c r="D335" s="284" t="s">
        <v>30434</v>
      </c>
    </row>
    <row r="336" spans="1:4" ht="13.5">
      <c r="A336" s="209">
        <v>92106</v>
      </c>
      <c r="B336" s="209" t="s">
        <v>7066</v>
      </c>
      <c r="C336" s="285" t="s">
        <v>6974</v>
      </c>
      <c r="D336" s="284" t="s">
        <v>27853</v>
      </c>
    </row>
    <row r="337" spans="1:4" ht="13.5">
      <c r="A337" s="209">
        <v>92112</v>
      </c>
      <c r="B337" s="209" t="s">
        <v>7067</v>
      </c>
      <c r="C337" s="285" t="s">
        <v>6974</v>
      </c>
      <c r="D337" s="284" t="s">
        <v>30350</v>
      </c>
    </row>
    <row r="338" spans="1:4" ht="13.5">
      <c r="A338" s="209">
        <v>92118</v>
      </c>
      <c r="B338" s="209" t="s">
        <v>7068</v>
      </c>
      <c r="C338" s="285" t="s">
        <v>6974</v>
      </c>
      <c r="D338" s="284" t="s">
        <v>31086</v>
      </c>
    </row>
    <row r="339" spans="1:4" ht="13.5">
      <c r="A339" s="209">
        <v>92138</v>
      </c>
      <c r="B339" s="209" t="s">
        <v>7069</v>
      </c>
      <c r="C339" s="285" t="s">
        <v>6974</v>
      </c>
      <c r="D339" s="284" t="s">
        <v>31087</v>
      </c>
    </row>
    <row r="340" spans="1:4" ht="13.5">
      <c r="A340" s="209">
        <v>92145</v>
      </c>
      <c r="B340" s="209" t="s">
        <v>7070</v>
      </c>
      <c r="C340" s="285" t="s">
        <v>6974</v>
      </c>
      <c r="D340" s="284" t="s">
        <v>31088</v>
      </c>
    </row>
    <row r="341" spans="1:4" ht="13.5">
      <c r="A341" s="209">
        <v>92242</v>
      </c>
      <c r="B341" s="209" t="s">
        <v>7071</v>
      </c>
      <c r="C341" s="285" t="s">
        <v>6974</v>
      </c>
      <c r="D341" s="284" t="s">
        <v>31089</v>
      </c>
    </row>
    <row r="342" spans="1:4" ht="13.5">
      <c r="A342" s="209">
        <v>92716</v>
      </c>
      <c r="B342" s="209" t="s">
        <v>7072</v>
      </c>
      <c r="C342" s="285" t="s">
        <v>6974</v>
      </c>
      <c r="D342" s="284" t="s">
        <v>28680</v>
      </c>
    </row>
    <row r="343" spans="1:4" ht="13.5">
      <c r="A343" s="209">
        <v>92960</v>
      </c>
      <c r="B343" s="209" t="s">
        <v>7073</v>
      </c>
      <c r="C343" s="285" t="s">
        <v>6974</v>
      </c>
      <c r="D343" s="284" t="s">
        <v>31090</v>
      </c>
    </row>
    <row r="344" spans="1:4" ht="13.5">
      <c r="A344" s="209">
        <v>92966</v>
      </c>
      <c r="B344" s="209" t="s">
        <v>7074</v>
      </c>
      <c r="C344" s="285" t="s">
        <v>6974</v>
      </c>
      <c r="D344" s="284" t="s">
        <v>30384</v>
      </c>
    </row>
    <row r="345" spans="1:4" ht="13.5">
      <c r="A345" s="209">
        <v>93224</v>
      </c>
      <c r="B345" s="209" t="s">
        <v>7075</v>
      </c>
      <c r="C345" s="285" t="s">
        <v>6974</v>
      </c>
      <c r="D345" s="284" t="s">
        <v>31091</v>
      </c>
    </row>
    <row r="346" spans="1:4" ht="13.5">
      <c r="A346" s="209">
        <v>93233</v>
      </c>
      <c r="B346" s="209" t="s">
        <v>7076</v>
      </c>
      <c r="C346" s="285" t="s">
        <v>6974</v>
      </c>
      <c r="D346" s="284" t="s">
        <v>31092</v>
      </c>
    </row>
    <row r="347" spans="1:4" ht="13.5">
      <c r="A347" s="209">
        <v>93272</v>
      </c>
      <c r="B347" s="209" t="s">
        <v>7077</v>
      </c>
      <c r="C347" s="285" t="s">
        <v>6974</v>
      </c>
      <c r="D347" s="284" t="s">
        <v>31093</v>
      </c>
    </row>
    <row r="348" spans="1:4" ht="13.5">
      <c r="A348" s="209">
        <v>93281</v>
      </c>
      <c r="B348" s="209" t="s">
        <v>7078</v>
      </c>
      <c r="C348" s="285" t="s">
        <v>6974</v>
      </c>
      <c r="D348" s="284" t="s">
        <v>31094</v>
      </c>
    </row>
    <row r="349" spans="1:4" ht="13.5">
      <c r="A349" s="209">
        <v>93287</v>
      </c>
      <c r="B349" s="209" t="s">
        <v>7079</v>
      </c>
      <c r="C349" s="285" t="s">
        <v>6974</v>
      </c>
      <c r="D349" s="284" t="s">
        <v>31095</v>
      </c>
    </row>
    <row r="350" spans="1:4" ht="13.5">
      <c r="A350" s="209">
        <v>93402</v>
      </c>
      <c r="B350" s="209" t="s">
        <v>7080</v>
      </c>
      <c r="C350" s="285" t="s">
        <v>6974</v>
      </c>
      <c r="D350" s="284" t="s">
        <v>31096</v>
      </c>
    </row>
    <row r="351" spans="1:4" ht="13.5">
      <c r="A351" s="209">
        <v>93408</v>
      </c>
      <c r="B351" s="209" t="s">
        <v>7081</v>
      </c>
      <c r="C351" s="285" t="s">
        <v>6974</v>
      </c>
      <c r="D351" s="284" t="s">
        <v>31097</v>
      </c>
    </row>
    <row r="352" spans="1:4" ht="13.5">
      <c r="A352" s="209">
        <v>93415</v>
      </c>
      <c r="B352" s="209" t="s">
        <v>7082</v>
      </c>
      <c r="C352" s="285" t="s">
        <v>6974</v>
      </c>
      <c r="D352" s="284" t="s">
        <v>26485</v>
      </c>
    </row>
    <row r="353" spans="1:4" ht="13.5">
      <c r="A353" s="209">
        <v>93421</v>
      </c>
      <c r="B353" s="209" t="s">
        <v>7083</v>
      </c>
      <c r="C353" s="285" t="s">
        <v>6974</v>
      </c>
      <c r="D353" s="284" t="s">
        <v>31098</v>
      </c>
    </row>
    <row r="354" spans="1:4" ht="13.5">
      <c r="A354" s="209">
        <v>93427</v>
      </c>
      <c r="B354" s="209" t="s">
        <v>7084</v>
      </c>
      <c r="C354" s="285" t="s">
        <v>6974</v>
      </c>
      <c r="D354" s="284" t="s">
        <v>31099</v>
      </c>
    </row>
    <row r="355" spans="1:4" ht="13.5">
      <c r="A355" s="209">
        <v>93433</v>
      </c>
      <c r="B355" s="209" t="s">
        <v>7085</v>
      </c>
      <c r="C355" s="285" t="s">
        <v>6974</v>
      </c>
      <c r="D355" s="284" t="s">
        <v>31100</v>
      </c>
    </row>
    <row r="356" spans="1:4" ht="13.5">
      <c r="A356" s="209">
        <v>93439</v>
      </c>
      <c r="B356" s="209" t="s">
        <v>7086</v>
      </c>
      <c r="C356" s="285" t="s">
        <v>6974</v>
      </c>
      <c r="D356" s="284" t="s">
        <v>31101</v>
      </c>
    </row>
    <row r="357" spans="1:4" ht="13.5">
      <c r="A357" s="209">
        <v>95121</v>
      </c>
      <c r="B357" s="209" t="s">
        <v>7087</v>
      </c>
      <c r="C357" s="285" t="s">
        <v>6974</v>
      </c>
      <c r="D357" s="284" t="s">
        <v>31102</v>
      </c>
    </row>
    <row r="358" spans="1:4" ht="13.5">
      <c r="A358" s="209">
        <v>95127</v>
      </c>
      <c r="B358" s="209" t="s">
        <v>7088</v>
      </c>
      <c r="C358" s="285" t="s">
        <v>6974</v>
      </c>
      <c r="D358" s="284" t="s">
        <v>31103</v>
      </c>
    </row>
    <row r="359" spans="1:4" ht="13.5">
      <c r="A359" s="209">
        <v>95133</v>
      </c>
      <c r="B359" s="209" t="s">
        <v>7089</v>
      </c>
      <c r="C359" s="285" t="s">
        <v>6974</v>
      </c>
      <c r="D359" s="284" t="s">
        <v>31104</v>
      </c>
    </row>
    <row r="360" spans="1:4" ht="13.5">
      <c r="A360" s="209">
        <v>95139</v>
      </c>
      <c r="B360" s="209" t="s">
        <v>7090</v>
      </c>
      <c r="C360" s="285" t="s">
        <v>6974</v>
      </c>
      <c r="D360" s="284" t="s">
        <v>26398</v>
      </c>
    </row>
    <row r="361" spans="1:4" ht="13.5">
      <c r="A361" s="209">
        <v>95212</v>
      </c>
      <c r="B361" s="209" t="s">
        <v>7091</v>
      </c>
      <c r="C361" s="285" t="s">
        <v>6974</v>
      </c>
      <c r="D361" s="284" t="s">
        <v>31105</v>
      </c>
    </row>
    <row r="362" spans="1:4" ht="13.5">
      <c r="A362" s="209">
        <v>95218</v>
      </c>
      <c r="B362" s="209" t="s">
        <v>7092</v>
      </c>
      <c r="C362" s="285" t="s">
        <v>6974</v>
      </c>
      <c r="D362" s="284" t="s">
        <v>31106</v>
      </c>
    </row>
    <row r="363" spans="1:4" ht="13.5">
      <c r="A363" s="209">
        <v>95258</v>
      </c>
      <c r="B363" s="209" t="s">
        <v>7093</v>
      </c>
      <c r="C363" s="285" t="s">
        <v>6974</v>
      </c>
      <c r="D363" s="284" t="s">
        <v>27003</v>
      </c>
    </row>
    <row r="364" spans="1:4" ht="13.5">
      <c r="A364" s="209">
        <v>95264</v>
      </c>
      <c r="B364" s="209" t="s">
        <v>7094</v>
      </c>
      <c r="C364" s="285" t="s">
        <v>6974</v>
      </c>
      <c r="D364" s="284" t="s">
        <v>26999</v>
      </c>
    </row>
    <row r="365" spans="1:4" ht="13.5">
      <c r="A365" s="209">
        <v>95270</v>
      </c>
      <c r="B365" s="209" t="s">
        <v>7095</v>
      </c>
      <c r="C365" s="285" t="s">
        <v>6974</v>
      </c>
      <c r="D365" s="284" t="s">
        <v>28511</v>
      </c>
    </row>
    <row r="366" spans="1:4" ht="13.5">
      <c r="A366" s="209">
        <v>95276</v>
      </c>
      <c r="B366" s="209" t="s">
        <v>7096</v>
      </c>
      <c r="C366" s="285" t="s">
        <v>6974</v>
      </c>
      <c r="D366" s="284" t="s">
        <v>31107</v>
      </c>
    </row>
    <row r="367" spans="1:4" ht="13.5">
      <c r="A367" s="209">
        <v>95282</v>
      </c>
      <c r="B367" s="209" t="s">
        <v>7097</v>
      </c>
      <c r="C367" s="285" t="s">
        <v>6974</v>
      </c>
      <c r="D367" s="284" t="s">
        <v>31108</v>
      </c>
    </row>
    <row r="368" spans="1:4" ht="13.5">
      <c r="A368" s="209">
        <v>95620</v>
      </c>
      <c r="B368" s="209" t="s">
        <v>7098</v>
      </c>
      <c r="C368" s="285" t="s">
        <v>6974</v>
      </c>
      <c r="D368" s="284" t="s">
        <v>31109</v>
      </c>
    </row>
    <row r="369" spans="1:4" ht="13.5">
      <c r="A369" s="209">
        <v>95631</v>
      </c>
      <c r="B369" s="209" t="s">
        <v>7099</v>
      </c>
      <c r="C369" s="285" t="s">
        <v>6974</v>
      </c>
      <c r="D369" s="284" t="s">
        <v>31110</v>
      </c>
    </row>
    <row r="370" spans="1:4" ht="13.5">
      <c r="A370" s="209">
        <v>95702</v>
      </c>
      <c r="B370" s="209" t="s">
        <v>7100</v>
      </c>
      <c r="C370" s="285" t="s">
        <v>6974</v>
      </c>
      <c r="D370" s="284" t="s">
        <v>29940</v>
      </c>
    </row>
    <row r="371" spans="1:4" ht="13.5">
      <c r="A371" s="209">
        <v>95708</v>
      </c>
      <c r="B371" s="209" t="s">
        <v>7101</v>
      </c>
      <c r="C371" s="285" t="s">
        <v>6974</v>
      </c>
      <c r="D371" s="284" t="s">
        <v>31111</v>
      </c>
    </row>
    <row r="372" spans="1:4" ht="13.5">
      <c r="A372" s="209">
        <v>95714</v>
      </c>
      <c r="B372" s="209" t="s">
        <v>7102</v>
      </c>
      <c r="C372" s="285" t="s">
        <v>6974</v>
      </c>
      <c r="D372" s="284" t="s">
        <v>31112</v>
      </c>
    </row>
    <row r="373" spans="1:4" ht="13.5">
      <c r="A373" s="209">
        <v>95720</v>
      </c>
      <c r="B373" s="209" t="s">
        <v>7103</v>
      </c>
      <c r="C373" s="285" t="s">
        <v>6974</v>
      </c>
      <c r="D373" s="284" t="s">
        <v>31113</v>
      </c>
    </row>
    <row r="374" spans="1:4" ht="13.5">
      <c r="A374" s="209">
        <v>95872</v>
      </c>
      <c r="B374" s="209" t="s">
        <v>7104</v>
      </c>
      <c r="C374" s="285" t="s">
        <v>6974</v>
      </c>
      <c r="D374" s="284" t="s">
        <v>31114</v>
      </c>
    </row>
    <row r="375" spans="1:4" ht="13.5">
      <c r="A375" s="209">
        <v>96013</v>
      </c>
      <c r="B375" s="209" t="s">
        <v>7105</v>
      </c>
      <c r="C375" s="285" t="s">
        <v>6974</v>
      </c>
      <c r="D375" s="284" t="s">
        <v>31115</v>
      </c>
    </row>
    <row r="376" spans="1:4" ht="13.5">
      <c r="A376" s="209">
        <v>96020</v>
      </c>
      <c r="B376" s="209" t="s">
        <v>7106</v>
      </c>
      <c r="C376" s="285" t="s">
        <v>6974</v>
      </c>
      <c r="D376" s="284" t="s">
        <v>28768</v>
      </c>
    </row>
    <row r="377" spans="1:4" ht="13.5">
      <c r="A377" s="209">
        <v>96028</v>
      </c>
      <c r="B377" s="209" t="s">
        <v>7107</v>
      </c>
      <c r="C377" s="285" t="s">
        <v>6974</v>
      </c>
      <c r="D377" s="284" t="s">
        <v>31116</v>
      </c>
    </row>
    <row r="378" spans="1:4" ht="13.5">
      <c r="A378" s="209">
        <v>96035</v>
      </c>
      <c r="B378" s="209" t="s">
        <v>7108</v>
      </c>
      <c r="C378" s="285" t="s">
        <v>6974</v>
      </c>
      <c r="D378" s="284" t="s">
        <v>31117</v>
      </c>
    </row>
    <row r="379" spans="1:4" ht="13.5">
      <c r="A379" s="209">
        <v>96157</v>
      </c>
      <c r="B379" s="209" t="s">
        <v>7109</v>
      </c>
      <c r="C379" s="285" t="s">
        <v>6974</v>
      </c>
      <c r="D379" s="284" t="s">
        <v>31118</v>
      </c>
    </row>
    <row r="380" spans="1:4" ht="13.5">
      <c r="A380" s="209">
        <v>96158</v>
      </c>
      <c r="B380" s="209" t="s">
        <v>7110</v>
      </c>
      <c r="C380" s="285" t="s">
        <v>6974</v>
      </c>
      <c r="D380" s="284" t="s">
        <v>31119</v>
      </c>
    </row>
    <row r="381" spans="1:4" ht="13.5">
      <c r="A381" s="209">
        <v>96245</v>
      </c>
      <c r="B381" s="209" t="s">
        <v>7111</v>
      </c>
      <c r="C381" s="285" t="s">
        <v>6974</v>
      </c>
      <c r="D381" s="284" t="s">
        <v>31120</v>
      </c>
    </row>
    <row r="382" spans="1:4" ht="13.5">
      <c r="A382" s="209">
        <v>96303</v>
      </c>
      <c r="B382" s="209" t="s">
        <v>7112</v>
      </c>
      <c r="C382" s="285" t="s">
        <v>6974</v>
      </c>
      <c r="D382" s="284" t="s">
        <v>31121</v>
      </c>
    </row>
    <row r="383" spans="1:4" ht="13.5">
      <c r="A383" s="209">
        <v>96463</v>
      </c>
      <c r="B383" s="209" t="s">
        <v>7113</v>
      </c>
      <c r="C383" s="285" t="s">
        <v>6974</v>
      </c>
      <c r="D383" s="284" t="s">
        <v>26621</v>
      </c>
    </row>
    <row r="384" spans="1:4" ht="13.5">
      <c r="A384" s="209">
        <v>98764</v>
      </c>
      <c r="B384" s="209" t="s">
        <v>7114</v>
      </c>
      <c r="C384" s="285" t="s">
        <v>6974</v>
      </c>
      <c r="D384" s="284" t="s">
        <v>29316</v>
      </c>
    </row>
    <row r="385" spans="1:4" ht="13.5">
      <c r="A385" s="209">
        <v>99833</v>
      </c>
      <c r="B385" s="209" t="s">
        <v>7115</v>
      </c>
      <c r="C385" s="285" t="s">
        <v>6974</v>
      </c>
      <c r="D385" s="284" t="s">
        <v>26866</v>
      </c>
    </row>
    <row r="386" spans="1:4" ht="13.5">
      <c r="A386" s="209">
        <v>100641</v>
      </c>
      <c r="B386" s="209" t="s">
        <v>7116</v>
      </c>
      <c r="C386" s="285" t="s">
        <v>6974</v>
      </c>
      <c r="D386" s="284" t="s">
        <v>31122</v>
      </c>
    </row>
    <row r="387" spans="1:4" ht="13.5">
      <c r="A387" s="209">
        <v>100647</v>
      </c>
      <c r="B387" s="209" t="s">
        <v>7117</v>
      </c>
      <c r="C387" s="285" t="s">
        <v>6974</v>
      </c>
      <c r="D387" s="284" t="s">
        <v>31123</v>
      </c>
    </row>
    <row r="388" spans="1:4" ht="13.5">
      <c r="A388" s="209">
        <v>102275</v>
      </c>
      <c r="B388" s="209" t="s">
        <v>25254</v>
      </c>
      <c r="C388" s="285" t="s">
        <v>6974</v>
      </c>
      <c r="D388" s="284" t="s">
        <v>31124</v>
      </c>
    </row>
    <row r="389" spans="1:4" ht="13.5">
      <c r="A389" s="209">
        <v>5632</v>
      </c>
      <c r="B389" s="209" t="s">
        <v>7118</v>
      </c>
      <c r="C389" s="285" t="s">
        <v>7119</v>
      </c>
      <c r="D389" s="284" t="s">
        <v>31125</v>
      </c>
    </row>
    <row r="390" spans="1:4" ht="13.5">
      <c r="A390" s="209">
        <v>5679</v>
      </c>
      <c r="B390" s="209" t="s">
        <v>7120</v>
      </c>
      <c r="C390" s="285" t="s">
        <v>7119</v>
      </c>
      <c r="D390" s="284" t="s">
        <v>31126</v>
      </c>
    </row>
    <row r="391" spans="1:4" ht="13.5">
      <c r="A391" s="209">
        <v>5681</v>
      </c>
      <c r="B391" s="209" t="s">
        <v>7121</v>
      </c>
      <c r="C391" s="285" t="s">
        <v>7119</v>
      </c>
      <c r="D391" s="284" t="s">
        <v>28264</v>
      </c>
    </row>
    <row r="392" spans="1:4" ht="13.5">
      <c r="A392" s="209">
        <v>5685</v>
      </c>
      <c r="B392" s="209" t="s">
        <v>7122</v>
      </c>
      <c r="C392" s="285" t="s">
        <v>7119</v>
      </c>
      <c r="D392" s="284" t="s">
        <v>31127</v>
      </c>
    </row>
    <row r="393" spans="1:4" ht="13.5">
      <c r="A393" s="209">
        <v>5690</v>
      </c>
      <c r="B393" s="209" t="s">
        <v>7123</v>
      </c>
      <c r="C393" s="285" t="s">
        <v>7119</v>
      </c>
      <c r="D393" s="284" t="s">
        <v>29669</v>
      </c>
    </row>
    <row r="394" spans="1:4" ht="13.5">
      <c r="A394" s="209">
        <v>5806</v>
      </c>
      <c r="B394" s="209" t="s">
        <v>7124</v>
      </c>
      <c r="C394" s="285" t="s">
        <v>7119</v>
      </c>
      <c r="D394" s="284" t="s">
        <v>31128</v>
      </c>
    </row>
    <row r="395" spans="1:4" ht="13.5">
      <c r="A395" s="209">
        <v>5826</v>
      </c>
      <c r="B395" s="209" t="s">
        <v>7125</v>
      </c>
      <c r="C395" s="285" t="s">
        <v>7119</v>
      </c>
      <c r="D395" s="284" t="s">
        <v>31129</v>
      </c>
    </row>
    <row r="396" spans="1:4" ht="13.5">
      <c r="A396" s="209">
        <v>5829</v>
      </c>
      <c r="B396" s="209" t="s">
        <v>7126</v>
      </c>
      <c r="C396" s="285" t="s">
        <v>7119</v>
      </c>
      <c r="D396" s="284" t="s">
        <v>31130</v>
      </c>
    </row>
    <row r="397" spans="1:4" ht="13.5">
      <c r="A397" s="209">
        <v>5837</v>
      </c>
      <c r="B397" s="209" t="s">
        <v>7127</v>
      </c>
      <c r="C397" s="285" t="s">
        <v>7119</v>
      </c>
      <c r="D397" s="284" t="s">
        <v>31131</v>
      </c>
    </row>
    <row r="398" spans="1:4" ht="13.5">
      <c r="A398" s="209">
        <v>5841</v>
      </c>
      <c r="B398" s="209" t="s">
        <v>7128</v>
      </c>
      <c r="C398" s="285" t="s">
        <v>7119</v>
      </c>
      <c r="D398" s="284" t="s">
        <v>27336</v>
      </c>
    </row>
    <row r="399" spans="1:4" ht="13.5">
      <c r="A399" s="209">
        <v>5845</v>
      </c>
      <c r="B399" s="209" t="s">
        <v>7129</v>
      </c>
      <c r="C399" s="285" t="s">
        <v>7119</v>
      </c>
      <c r="D399" s="284" t="s">
        <v>31132</v>
      </c>
    </row>
    <row r="400" spans="1:4" ht="13.5">
      <c r="A400" s="209">
        <v>5849</v>
      </c>
      <c r="B400" s="209" t="s">
        <v>7130</v>
      </c>
      <c r="C400" s="285" t="s">
        <v>7119</v>
      </c>
      <c r="D400" s="284" t="s">
        <v>31133</v>
      </c>
    </row>
    <row r="401" spans="1:4" ht="13.5">
      <c r="A401" s="209">
        <v>5853</v>
      </c>
      <c r="B401" s="209" t="s">
        <v>7131</v>
      </c>
      <c r="C401" s="285" t="s">
        <v>7119</v>
      </c>
      <c r="D401" s="284" t="s">
        <v>31134</v>
      </c>
    </row>
    <row r="402" spans="1:4" ht="13.5">
      <c r="A402" s="209">
        <v>5857</v>
      </c>
      <c r="B402" s="209" t="s">
        <v>7132</v>
      </c>
      <c r="C402" s="285" t="s">
        <v>7119</v>
      </c>
      <c r="D402" s="284" t="s">
        <v>31135</v>
      </c>
    </row>
    <row r="403" spans="1:4" ht="13.5">
      <c r="A403" s="209">
        <v>5865</v>
      </c>
      <c r="B403" s="209" t="s">
        <v>7133</v>
      </c>
      <c r="C403" s="285" t="s">
        <v>7119</v>
      </c>
      <c r="D403" s="284" t="s">
        <v>28426</v>
      </c>
    </row>
    <row r="404" spans="1:4" ht="13.5">
      <c r="A404" s="209">
        <v>5869</v>
      </c>
      <c r="B404" s="209" t="s">
        <v>7134</v>
      </c>
      <c r="C404" s="285" t="s">
        <v>7119</v>
      </c>
      <c r="D404" s="284" t="s">
        <v>31136</v>
      </c>
    </row>
    <row r="405" spans="1:4" ht="13.5">
      <c r="A405" s="209">
        <v>5877</v>
      </c>
      <c r="B405" s="209" t="s">
        <v>7135</v>
      </c>
      <c r="C405" s="285" t="s">
        <v>7119</v>
      </c>
      <c r="D405" s="284" t="s">
        <v>31137</v>
      </c>
    </row>
    <row r="406" spans="1:4" ht="13.5">
      <c r="A406" s="209">
        <v>5881</v>
      </c>
      <c r="B406" s="209" t="s">
        <v>7136</v>
      </c>
      <c r="C406" s="285" t="s">
        <v>7119</v>
      </c>
      <c r="D406" s="284" t="s">
        <v>31138</v>
      </c>
    </row>
    <row r="407" spans="1:4" ht="13.5">
      <c r="A407" s="209">
        <v>5884</v>
      </c>
      <c r="B407" s="209" t="s">
        <v>7137</v>
      </c>
      <c r="C407" s="285" t="s">
        <v>7119</v>
      </c>
      <c r="D407" s="284" t="s">
        <v>31139</v>
      </c>
    </row>
    <row r="408" spans="1:4" ht="13.5">
      <c r="A408" s="209">
        <v>5892</v>
      </c>
      <c r="B408" s="209" t="s">
        <v>7138</v>
      </c>
      <c r="C408" s="285" t="s">
        <v>7119</v>
      </c>
      <c r="D408" s="284" t="s">
        <v>31140</v>
      </c>
    </row>
    <row r="409" spans="1:4" ht="13.5">
      <c r="A409" s="209">
        <v>5896</v>
      </c>
      <c r="B409" s="209" t="s">
        <v>7139</v>
      </c>
      <c r="C409" s="285" t="s">
        <v>7119</v>
      </c>
      <c r="D409" s="284" t="s">
        <v>30182</v>
      </c>
    </row>
    <row r="410" spans="1:4" ht="13.5">
      <c r="A410" s="209">
        <v>5903</v>
      </c>
      <c r="B410" s="209" t="s">
        <v>7140</v>
      </c>
      <c r="C410" s="285" t="s">
        <v>7119</v>
      </c>
      <c r="D410" s="284" t="s">
        <v>26509</v>
      </c>
    </row>
    <row r="411" spans="1:4" ht="13.5">
      <c r="A411" s="209">
        <v>5911</v>
      </c>
      <c r="B411" s="209" t="s">
        <v>7141</v>
      </c>
      <c r="C411" s="285" t="s">
        <v>7119</v>
      </c>
      <c r="D411" s="284" t="s">
        <v>30095</v>
      </c>
    </row>
    <row r="412" spans="1:4" ht="13.5">
      <c r="A412" s="209">
        <v>5923</v>
      </c>
      <c r="B412" s="209" t="s">
        <v>7142</v>
      </c>
      <c r="C412" s="285" t="s">
        <v>7119</v>
      </c>
      <c r="D412" s="284" t="s">
        <v>27162</v>
      </c>
    </row>
    <row r="413" spans="1:4" ht="13.5">
      <c r="A413" s="209">
        <v>5930</v>
      </c>
      <c r="B413" s="209" t="s">
        <v>7143</v>
      </c>
      <c r="C413" s="285" t="s">
        <v>7119</v>
      </c>
      <c r="D413" s="284" t="s">
        <v>31141</v>
      </c>
    </row>
    <row r="414" spans="1:4" ht="13.5">
      <c r="A414" s="209">
        <v>5934</v>
      </c>
      <c r="B414" s="209" t="s">
        <v>7144</v>
      </c>
      <c r="C414" s="285" t="s">
        <v>7119</v>
      </c>
      <c r="D414" s="284" t="s">
        <v>31142</v>
      </c>
    </row>
    <row r="415" spans="1:4" ht="13.5">
      <c r="A415" s="209">
        <v>5942</v>
      </c>
      <c r="B415" s="209" t="s">
        <v>7145</v>
      </c>
      <c r="C415" s="285" t="s">
        <v>7119</v>
      </c>
      <c r="D415" s="284" t="s">
        <v>31143</v>
      </c>
    </row>
    <row r="416" spans="1:4" ht="13.5">
      <c r="A416" s="209">
        <v>5946</v>
      </c>
      <c r="B416" s="209" t="s">
        <v>7146</v>
      </c>
      <c r="C416" s="285" t="s">
        <v>7119</v>
      </c>
      <c r="D416" s="284" t="s">
        <v>31144</v>
      </c>
    </row>
    <row r="417" spans="1:4" ht="13.5">
      <c r="A417" s="209">
        <v>5952</v>
      </c>
      <c r="B417" s="209" t="s">
        <v>7147</v>
      </c>
      <c r="C417" s="285" t="s">
        <v>7119</v>
      </c>
      <c r="D417" s="284" t="s">
        <v>28523</v>
      </c>
    </row>
    <row r="418" spans="1:4" ht="13.5">
      <c r="A418" s="209">
        <v>5954</v>
      </c>
      <c r="B418" s="209" t="s">
        <v>7148</v>
      </c>
      <c r="C418" s="285" t="s">
        <v>7119</v>
      </c>
      <c r="D418" s="284" t="s">
        <v>28325</v>
      </c>
    </row>
    <row r="419" spans="1:4" ht="13.5">
      <c r="A419" s="209">
        <v>5961</v>
      </c>
      <c r="B419" s="209" t="s">
        <v>7149</v>
      </c>
      <c r="C419" s="285" t="s">
        <v>7119</v>
      </c>
      <c r="D419" s="284" t="s">
        <v>31145</v>
      </c>
    </row>
    <row r="420" spans="1:4" ht="13.5">
      <c r="A420" s="209">
        <v>6260</v>
      </c>
      <c r="B420" s="209" t="s">
        <v>7150</v>
      </c>
      <c r="C420" s="285" t="s">
        <v>7119</v>
      </c>
      <c r="D420" s="284" t="s">
        <v>29387</v>
      </c>
    </row>
    <row r="421" spans="1:4" ht="13.5">
      <c r="A421" s="209">
        <v>6880</v>
      </c>
      <c r="B421" s="209" t="s">
        <v>7151</v>
      </c>
      <c r="C421" s="285" t="s">
        <v>7119</v>
      </c>
      <c r="D421" s="284" t="s">
        <v>31146</v>
      </c>
    </row>
    <row r="422" spans="1:4" ht="13.5">
      <c r="A422" s="209">
        <v>7031</v>
      </c>
      <c r="B422" s="209" t="s">
        <v>7152</v>
      </c>
      <c r="C422" s="285" t="s">
        <v>7119</v>
      </c>
      <c r="D422" s="284" t="s">
        <v>26885</v>
      </c>
    </row>
    <row r="423" spans="1:4" ht="13.5">
      <c r="A423" s="209">
        <v>7043</v>
      </c>
      <c r="B423" s="209" t="s">
        <v>7153</v>
      </c>
      <c r="C423" s="285" t="s">
        <v>7119</v>
      </c>
      <c r="D423" s="284" t="s">
        <v>31147</v>
      </c>
    </row>
    <row r="424" spans="1:4" ht="13.5">
      <c r="A424" s="209">
        <v>7050</v>
      </c>
      <c r="B424" s="209" t="s">
        <v>7154</v>
      </c>
      <c r="C424" s="285" t="s">
        <v>7119</v>
      </c>
      <c r="D424" s="284" t="s">
        <v>26843</v>
      </c>
    </row>
    <row r="425" spans="1:4" ht="13.5">
      <c r="A425" s="209">
        <v>67827</v>
      </c>
      <c r="B425" s="209" t="s">
        <v>7155</v>
      </c>
      <c r="C425" s="285" t="s">
        <v>7119</v>
      </c>
      <c r="D425" s="284" t="s">
        <v>31148</v>
      </c>
    </row>
    <row r="426" spans="1:4" ht="13.5">
      <c r="A426" s="209">
        <v>73395</v>
      </c>
      <c r="B426" s="209" t="s">
        <v>7156</v>
      </c>
      <c r="C426" s="285" t="s">
        <v>7119</v>
      </c>
      <c r="D426" s="284" t="s">
        <v>27209</v>
      </c>
    </row>
    <row r="427" spans="1:4" ht="13.5">
      <c r="A427" s="209">
        <v>83766</v>
      </c>
      <c r="B427" s="209" t="s">
        <v>7157</v>
      </c>
      <c r="C427" s="285" t="s">
        <v>7119</v>
      </c>
      <c r="D427" s="284" t="s">
        <v>26736</v>
      </c>
    </row>
    <row r="428" spans="1:4" ht="13.5">
      <c r="A428" s="209">
        <v>84013</v>
      </c>
      <c r="B428" s="209" t="s">
        <v>7158</v>
      </c>
      <c r="C428" s="285" t="s">
        <v>7119</v>
      </c>
      <c r="D428" s="284" t="s">
        <v>31149</v>
      </c>
    </row>
    <row r="429" spans="1:4" ht="13.5">
      <c r="A429" s="209">
        <v>87446</v>
      </c>
      <c r="B429" s="209" t="s">
        <v>7159</v>
      </c>
      <c r="C429" s="285" t="s">
        <v>7119</v>
      </c>
      <c r="D429" s="284" t="s">
        <v>29262</v>
      </c>
    </row>
    <row r="430" spans="1:4" ht="13.5">
      <c r="A430" s="209">
        <v>88392</v>
      </c>
      <c r="B430" s="209" t="s">
        <v>7160</v>
      </c>
      <c r="C430" s="285" t="s">
        <v>7119</v>
      </c>
      <c r="D430" s="284" t="s">
        <v>28700</v>
      </c>
    </row>
    <row r="431" spans="1:4" ht="13.5">
      <c r="A431" s="209">
        <v>88398</v>
      </c>
      <c r="B431" s="209" t="s">
        <v>7161</v>
      </c>
      <c r="C431" s="285" t="s">
        <v>7119</v>
      </c>
      <c r="D431" s="284" t="s">
        <v>26401</v>
      </c>
    </row>
    <row r="432" spans="1:4" ht="13.5">
      <c r="A432" s="209">
        <v>88404</v>
      </c>
      <c r="B432" s="209" t="s">
        <v>7162</v>
      </c>
      <c r="C432" s="285" t="s">
        <v>7119</v>
      </c>
      <c r="D432" s="284" t="s">
        <v>26511</v>
      </c>
    </row>
    <row r="433" spans="1:4" ht="13.5">
      <c r="A433" s="209">
        <v>88430</v>
      </c>
      <c r="B433" s="209" t="s">
        <v>7163</v>
      </c>
      <c r="C433" s="285" t="s">
        <v>7119</v>
      </c>
      <c r="D433" s="284" t="s">
        <v>26436</v>
      </c>
    </row>
    <row r="434" spans="1:4" ht="13.5">
      <c r="A434" s="209">
        <v>88438</v>
      </c>
      <c r="B434" s="209" t="s">
        <v>7164</v>
      </c>
      <c r="C434" s="285" t="s">
        <v>7119</v>
      </c>
      <c r="D434" s="284" t="s">
        <v>31150</v>
      </c>
    </row>
    <row r="435" spans="1:4" ht="13.5">
      <c r="A435" s="209">
        <v>88831</v>
      </c>
      <c r="B435" s="209" t="s">
        <v>7165</v>
      </c>
      <c r="C435" s="285" t="s">
        <v>7119</v>
      </c>
      <c r="D435" s="284" t="s">
        <v>28217</v>
      </c>
    </row>
    <row r="436" spans="1:4" ht="13.5">
      <c r="A436" s="209">
        <v>88844</v>
      </c>
      <c r="B436" s="209" t="s">
        <v>7166</v>
      </c>
      <c r="C436" s="285" t="s">
        <v>7119</v>
      </c>
      <c r="D436" s="284" t="s">
        <v>31151</v>
      </c>
    </row>
    <row r="437" spans="1:4" ht="13.5">
      <c r="A437" s="209">
        <v>88908</v>
      </c>
      <c r="B437" s="209" t="s">
        <v>7167</v>
      </c>
      <c r="C437" s="285" t="s">
        <v>7119</v>
      </c>
      <c r="D437" s="284" t="s">
        <v>31152</v>
      </c>
    </row>
    <row r="438" spans="1:4" ht="13.5">
      <c r="A438" s="209">
        <v>89022</v>
      </c>
      <c r="B438" s="209" t="s">
        <v>7168</v>
      </c>
      <c r="C438" s="285" t="s">
        <v>7119</v>
      </c>
      <c r="D438" s="284" t="s">
        <v>31153</v>
      </c>
    </row>
    <row r="439" spans="1:4" ht="13.5">
      <c r="A439" s="209">
        <v>89027</v>
      </c>
      <c r="B439" s="209" t="s">
        <v>7169</v>
      </c>
      <c r="C439" s="285" t="s">
        <v>7119</v>
      </c>
      <c r="D439" s="284" t="s">
        <v>31154</v>
      </c>
    </row>
    <row r="440" spans="1:4" ht="13.5">
      <c r="A440" s="209">
        <v>89031</v>
      </c>
      <c r="B440" s="209" t="s">
        <v>7170</v>
      </c>
      <c r="C440" s="285" t="s">
        <v>7119</v>
      </c>
      <c r="D440" s="284" t="s">
        <v>29882</v>
      </c>
    </row>
    <row r="441" spans="1:4" ht="13.5">
      <c r="A441" s="209">
        <v>89036</v>
      </c>
      <c r="B441" s="209" t="s">
        <v>7171</v>
      </c>
      <c r="C441" s="285" t="s">
        <v>7119</v>
      </c>
      <c r="D441" s="284" t="s">
        <v>31155</v>
      </c>
    </row>
    <row r="442" spans="1:4" ht="13.5">
      <c r="A442" s="209">
        <v>89218</v>
      </c>
      <c r="B442" s="209" t="s">
        <v>7172</v>
      </c>
      <c r="C442" s="285" t="s">
        <v>7119</v>
      </c>
      <c r="D442" s="284" t="s">
        <v>26740</v>
      </c>
    </row>
    <row r="443" spans="1:4" ht="13.5">
      <c r="A443" s="209">
        <v>89226</v>
      </c>
      <c r="B443" s="209" t="s">
        <v>7173</v>
      </c>
      <c r="C443" s="285" t="s">
        <v>7119</v>
      </c>
      <c r="D443" s="284" t="s">
        <v>28936</v>
      </c>
    </row>
    <row r="444" spans="1:4" ht="13.5">
      <c r="A444" s="209">
        <v>89235</v>
      </c>
      <c r="B444" s="209" t="s">
        <v>7174</v>
      </c>
      <c r="C444" s="285" t="s">
        <v>7119</v>
      </c>
      <c r="D444" s="284" t="s">
        <v>31156</v>
      </c>
    </row>
    <row r="445" spans="1:4" ht="13.5">
      <c r="A445" s="209">
        <v>89243</v>
      </c>
      <c r="B445" s="209" t="s">
        <v>7175</v>
      </c>
      <c r="C445" s="285" t="s">
        <v>7119</v>
      </c>
      <c r="D445" s="284" t="s">
        <v>31157</v>
      </c>
    </row>
    <row r="446" spans="1:4" ht="13.5">
      <c r="A446" s="209">
        <v>89251</v>
      </c>
      <c r="B446" s="209" t="s">
        <v>7176</v>
      </c>
      <c r="C446" s="285" t="s">
        <v>7119</v>
      </c>
      <c r="D446" s="284" t="s">
        <v>31158</v>
      </c>
    </row>
    <row r="447" spans="1:4" ht="13.5">
      <c r="A447" s="209">
        <v>89258</v>
      </c>
      <c r="B447" s="209" t="s">
        <v>7177</v>
      </c>
      <c r="C447" s="285" t="s">
        <v>7119</v>
      </c>
      <c r="D447" s="284" t="s">
        <v>31159</v>
      </c>
    </row>
    <row r="448" spans="1:4" ht="13.5">
      <c r="A448" s="209">
        <v>89273</v>
      </c>
      <c r="B448" s="209" t="s">
        <v>7178</v>
      </c>
      <c r="C448" s="285" t="s">
        <v>7119</v>
      </c>
      <c r="D448" s="284" t="s">
        <v>31160</v>
      </c>
    </row>
    <row r="449" spans="1:4" ht="13.5">
      <c r="A449" s="209">
        <v>89279</v>
      </c>
      <c r="B449" s="209" t="s">
        <v>7179</v>
      </c>
      <c r="C449" s="285" t="s">
        <v>7119</v>
      </c>
      <c r="D449" s="284" t="s">
        <v>29256</v>
      </c>
    </row>
    <row r="450" spans="1:4" ht="13.5">
      <c r="A450" s="209">
        <v>89877</v>
      </c>
      <c r="B450" s="209" t="s">
        <v>7180</v>
      </c>
      <c r="C450" s="285" t="s">
        <v>7119</v>
      </c>
      <c r="D450" s="284" t="s">
        <v>27353</v>
      </c>
    </row>
    <row r="451" spans="1:4" ht="13.5">
      <c r="A451" s="209">
        <v>89884</v>
      </c>
      <c r="B451" s="209" t="s">
        <v>7181</v>
      </c>
      <c r="C451" s="285" t="s">
        <v>7119</v>
      </c>
      <c r="D451" s="284" t="s">
        <v>31161</v>
      </c>
    </row>
    <row r="452" spans="1:4" ht="13.5">
      <c r="A452" s="209">
        <v>90587</v>
      </c>
      <c r="B452" s="209" t="s">
        <v>7182</v>
      </c>
      <c r="C452" s="285" t="s">
        <v>7119</v>
      </c>
      <c r="D452" s="284" t="s">
        <v>31162</v>
      </c>
    </row>
    <row r="453" spans="1:4" ht="13.5">
      <c r="A453" s="209">
        <v>90626</v>
      </c>
      <c r="B453" s="209" t="s">
        <v>7183</v>
      </c>
      <c r="C453" s="285" t="s">
        <v>7119</v>
      </c>
      <c r="D453" s="284" t="s">
        <v>28135</v>
      </c>
    </row>
    <row r="454" spans="1:4" ht="13.5">
      <c r="A454" s="209">
        <v>90632</v>
      </c>
      <c r="B454" s="209" t="s">
        <v>7184</v>
      </c>
      <c r="C454" s="285" t="s">
        <v>7119</v>
      </c>
      <c r="D454" s="284" t="s">
        <v>31163</v>
      </c>
    </row>
    <row r="455" spans="1:4" ht="13.5">
      <c r="A455" s="209">
        <v>90638</v>
      </c>
      <c r="B455" s="209" t="s">
        <v>7185</v>
      </c>
      <c r="C455" s="285" t="s">
        <v>7119</v>
      </c>
      <c r="D455" s="284" t="s">
        <v>31164</v>
      </c>
    </row>
    <row r="456" spans="1:4" ht="13.5">
      <c r="A456" s="209">
        <v>90644</v>
      </c>
      <c r="B456" s="209" t="s">
        <v>7186</v>
      </c>
      <c r="C456" s="285" t="s">
        <v>7119</v>
      </c>
      <c r="D456" s="284" t="s">
        <v>29325</v>
      </c>
    </row>
    <row r="457" spans="1:4" ht="13.5">
      <c r="A457" s="209">
        <v>90651</v>
      </c>
      <c r="B457" s="209" t="s">
        <v>7187</v>
      </c>
      <c r="C457" s="285" t="s">
        <v>7119</v>
      </c>
      <c r="D457" s="284" t="s">
        <v>26615</v>
      </c>
    </row>
    <row r="458" spans="1:4" ht="13.5">
      <c r="A458" s="209">
        <v>90657</v>
      </c>
      <c r="B458" s="209" t="s">
        <v>7188</v>
      </c>
      <c r="C458" s="285" t="s">
        <v>7119</v>
      </c>
      <c r="D458" s="284" t="s">
        <v>31165</v>
      </c>
    </row>
    <row r="459" spans="1:4" ht="13.5">
      <c r="A459" s="209">
        <v>90663</v>
      </c>
      <c r="B459" s="209" t="s">
        <v>7189</v>
      </c>
      <c r="C459" s="285" t="s">
        <v>7119</v>
      </c>
      <c r="D459" s="284" t="s">
        <v>31166</v>
      </c>
    </row>
    <row r="460" spans="1:4" ht="13.5">
      <c r="A460" s="209">
        <v>90669</v>
      </c>
      <c r="B460" s="209" t="s">
        <v>7190</v>
      </c>
      <c r="C460" s="285" t="s">
        <v>7119</v>
      </c>
      <c r="D460" s="284" t="s">
        <v>27824</v>
      </c>
    </row>
    <row r="461" spans="1:4" ht="13.5">
      <c r="A461" s="209">
        <v>90675</v>
      </c>
      <c r="B461" s="209" t="s">
        <v>7191</v>
      </c>
      <c r="C461" s="285" t="s">
        <v>7119</v>
      </c>
      <c r="D461" s="284" t="s">
        <v>31167</v>
      </c>
    </row>
    <row r="462" spans="1:4" ht="13.5">
      <c r="A462" s="209">
        <v>90681</v>
      </c>
      <c r="B462" s="209" t="s">
        <v>7192</v>
      </c>
      <c r="C462" s="285" t="s">
        <v>7119</v>
      </c>
      <c r="D462" s="284" t="s">
        <v>31168</v>
      </c>
    </row>
    <row r="463" spans="1:4" ht="13.5">
      <c r="A463" s="209">
        <v>90687</v>
      </c>
      <c r="B463" s="209" t="s">
        <v>7193</v>
      </c>
      <c r="C463" s="285" t="s">
        <v>7119</v>
      </c>
      <c r="D463" s="284" t="s">
        <v>31169</v>
      </c>
    </row>
    <row r="464" spans="1:4" ht="13.5">
      <c r="A464" s="209">
        <v>90693</v>
      </c>
      <c r="B464" s="209" t="s">
        <v>7194</v>
      </c>
      <c r="C464" s="285" t="s">
        <v>7119</v>
      </c>
      <c r="D464" s="284" t="s">
        <v>27779</v>
      </c>
    </row>
    <row r="465" spans="1:4" ht="13.5">
      <c r="A465" s="209">
        <v>90965</v>
      </c>
      <c r="B465" s="209" t="s">
        <v>7195</v>
      </c>
      <c r="C465" s="285" t="s">
        <v>7119</v>
      </c>
      <c r="D465" s="284" t="s">
        <v>31170</v>
      </c>
    </row>
    <row r="466" spans="1:4" ht="13.5">
      <c r="A466" s="209">
        <v>90973</v>
      </c>
      <c r="B466" s="209" t="s">
        <v>7196</v>
      </c>
      <c r="C466" s="285" t="s">
        <v>7119</v>
      </c>
      <c r="D466" s="284" t="s">
        <v>28245</v>
      </c>
    </row>
    <row r="467" spans="1:4" ht="13.5">
      <c r="A467" s="209">
        <v>90982</v>
      </c>
      <c r="B467" s="209" t="s">
        <v>7197</v>
      </c>
      <c r="C467" s="285" t="s">
        <v>7119</v>
      </c>
      <c r="D467" s="284" t="s">
        <v>31171</v>
      </c>
    </row>
    <row r="468" spans="1:4" ht="13.5">
      <c r="A468" s="209">
        <v>91001</v>
      </c>
      <c r="B468" s="209" t="s">
        <v>7198</v>
      </c>
      <c r="C468" s="285" t="s">
        <v>7119</v>
      </c>
      <c r="D468" s="284" t="s">
        <v>31172</v>
      </c>
    </row>
    <row r="469" spans="1:4" ht="13.5">
      <c r="A469" s="209">
        <v>91032</v>
      </c>
      <c r="B469" s="209" t="s">
        <v>7199</v>
      </c>
      <c r="C469" s="285" t="s">
        <v>7119</v>
      </c>
      <c r="D469" s="284" t="s">
        <v>31173</v>
      </c>
    </row>
    <row r="470" spans="1:4" ht="13.5">
      <c r="A470" s="209">
        <v>91278</v>
      </c>
      <c r="B470" s="209" t="s">
        <v>7200</v>
      </c>
      <c r="C470" s="285" t="s">
        <v>7119</v>
      </c>
      <c r="D470" s="284" t="s">
        <v>31174</v>
      </c>
    </row>
    <row r="471" spans="1:4" ht="13.5">
      <c r="A471" s="209">
        <v>91285</v>
      </c>
      <c r="B471" s="209" t="s">
        <v>7201</v>
      </c>
      <c r="C471" s="285" t="s">
        <v>7119</v>
      </c>
      <c r="D471" s="284" t="s">
        <v>30078</v>
      </c>
    </row>
    <row r="472" spans="1:4" ht="13.5">
      <c r="A472" s="209">
        <v>91387</v>
      </c>
      <c r="B472" s="209" t="s">
        <v>7202</v>
      </c>
      <c r="C472" s="285" t="s">
        <v>7119</v>
      </c>
      <c r="D472" s="284" t="s">
        <v>31175</v>
      </c>
    </row>
    <row r="473" spans="1:4" ht="13.5">
      <c r="A473" s="209">
        <v>91395</v>
      </c>
      <c r="B473" s="209" t="s">
        <v>7203</v>
      </c>
      <c r="C473" s="285" t="s">
        <v>7119</v>
      </c>
      <c r="D473" s="284" t="s">
        <v>31176</v>
      </c>
    </row>
    <row r="474" spans="1:4" ht="13.5">
      <c r="A474" s="209">
        <v>91486</v>
      </c>
      <c r="B474" s="209" t="s">
        <v>7204</v>
      </c>
      <c r="C474" s="285" t="s">
        <v>7119</v>
      </c>
      <c r="D474" s="284" t="s">
        <v>28734</v>
      </c>
    </row>
    <row r="475" spans="1:4" ht="13.5">
      <c r="A475" s="209">
        <v>91534</v>
      </c>
      <c r="B475" s="209" t="s">
        <v>7205</v>
      </c>
      <c r="C475" s="285" t="s">
        <v>7119</v>
      </c>
      <c r="D475" s="284" t="s">
        <v>31177</v>
      </c>
    </row>
    <row r="476" spans="1:4" ht="13.5">
      <c r="A476" s="209">
        <v>91635</v>
      </c>
      <c r="B476" s="209" t="s">
        <v>7206</v>
      </c>
      <c r="C476" s="285" t="s">
        <v>7119</v>
      </c>
      <c r="D476" s="284" t="s">
        <v>26836</v>
      </c>
    </row>
    <row r="477" spans="1:4" ht="13.5">
      <c r="A477" s="209">
        <v>91646</v>
      </c>
      <c r="B477" s="209" t="s">
        <v>7207</v>
      </c>
      <c r="C477" s="285" t="s">
        <v>7119</v>
      </c>
      <c r="D477" s="284" t="s">
        <v>31178</v>
      </c>
    </row>
    <row r="478" spans="1:4" ht="13.5">
      <c r="A478" s="209">
        <v>91693</v>
      </c>
      <c r="B478" s="209" t="s">
        <v>7208</v>
      </c>
      <c r="C478" s="285" t="s">
        <v>7119</v>
      </c>
      <c r="D478" s="284" t="s">
        <v>31179</v>
      </c>
    </row>
    <row r="479" spans="1:4" ht="13.5">
      <c r="A479" s="209">
        <v>92044</v>
      </c>
      <c r="B479" s="209" t="s">
        <v>7209</v>
      </c>
      <c r="C479" s="285" t="s">
        <v>7119</v>
      </c>
      <c r="D479" s="284" t="s">
        <v>26375</v>
      </c>
    </row>
    <row r="480" spans="1:4" ht="13.5">
      <c r="A480" s="209">
        <v>92107</v>
      </c>
      <c r="B480" s="209" t="s">
        <v>7210</v>
      </c>
      <c r="C480" s="285" t="s">
        <v>7119</v>
      </c>
      <c r="D480" s="284" t="s">
        <v>31180</v>
      </c>
    </row>
    <row r="481" spans="1:4" ht="13.5">
      <c r="A481" s="209">
        <v>92113</v>
      </c>
      <c r="B481" s="209" t="s">
        <v>7211</v>
      </c>
      <c r="C481" s="285" t="s">
        <v>7119</v>
      </c>
      <c r="D481" s="284" t="s">
        <v>31181</v>
      </c>
    </row>
    <row r="482" spans="1:4" ht="13.5">
      <c r="A482" s="209">
        <v>92119</v>
      </c>
      <c r="B482" s="209" t="s">
        <v>7212</v>
      </c>
      <c r="C482" s="285" t="s">
        <v>7119</v>
      </c>
      <c r="D482" s="284" t="s">
        <v>26964</v>
      </c>
    </row>
    <row r="483" spans="1:4" ht="13.5">
      <c r="A483" s="209">
        <v>92139</v>
      </c>
      <c r="B483" s="209" t="s">
        <v>7213</v>
      </c>
      <c r="C483" s="285" t="s">
        <v>7119</v>
      </c>
      <c r="D483" s="284" t="s">
        <v>31182</v>
      </c>
    </row>
    <row r="484" spans="1:4" ht="13.5">
      <c r="A484" s="209">
        <v>92146</v>
      </c>
      <c r="B484" s="209" t="s">
        <v>7214</v>
      </c>
      <c r="C484" s="285" t="s">
        <v>7119</v>
      </c>
      <c r="D484" s="284" t="s">
        <v>31183</v>
      </c>
    </row>
    <row r="485" spans="1:4" ht="13.5">
      <c r="A485" s="209">
        <v>92243</v>
      </c>
      <c r="B485" s="209" t="s">
        <v>7215</v>
      </c>
      <c r="C485" s="285" t="s">
        <v>7119</v>
      </c>
      <c r="D485" s="284" t="s">
        <v>31184</v>
      </c>
    </row>
    <row r="486" spans="1:4" ht="13.5">
      <c r="A486" s="209">
        <v>92717</v>
      </c>
      <c r="B486" s="209" t="s">
        <v>7216</v>
      </c>
      <c r="C486" s="285" t="s">
        <v>7119</v>
      </c>
      <c r="D486" s="284" t="s">
        <v>31185</v>
      </c>
    </row>
    <row r="487" spans="1:4" ht="13.5">
      <c r="A487" s="209">
        <v>92961</v>
      </c>
      <c r="B487" s="209" t="s">
        <v>7217</v>
      </c>
      <c r="C487" s="285" t="s">
        <v>7119</v>
      </c>
      <c r="D487" s="284" t="s">
        <v>31186</v>
      </c>
    </row>
    <row r="488" spans="1:4" ht="13.5">
      <c r="A488" s="209">
        <v>92967</v>
      </c>
      <c r="B488" s="209" t="s">
        <v>7218</v>
      </c>
      <c r="C488" s="285" t="s">
        <v>7119</v>
      </c>
      <c r="D488" s="284" t="s">
        <v>31187</v>
      </c>
    </row>
    <row r="489" spans="1:4" ht="13.5">
      <c r="A489" s="209">
        <v>93225</v>
      </c>
      <c r="B489" s="209" t="s">
        <v>7219</v>
      </c>
      <c r="C489" s="285" t="s">
        <v>7119</v>
      </c>
      <c r="D489" s="284" t="s">
        <v>31188</v>
      </c>
    </row>
    <row r="490" spans="1:4" ht="13.5">
      <c r="A490" s="209">
        <v>93234</v>
      </c>
      <c r="B490" s="209" t="s">
        <v>7220</v>
      </c>
      <c r="C490" s="285" t="s">
        <v>7119</v>
      </c>
      <c r="D490" s="284" t="s">
        <v>29255</v>
      </c>
    </row>
    <row r="491" spans="1:4" ht="13.5">
      <c r="A491" s="209">
        <v>93244</v>
      </c>
      <c r="B491" s="209" t="s">
        <v>7221</v>
      </c>
      <c r="C491" s="285" t="s">
        <v>7119</v>
      </c>
      <c r="D491" s="284" t="s">
        <v>31189</v>
      </c>
    </row>
    <row r="492" spans="1:4" ht="13.5">
      <c r="A492" s="209">
        <v>93274</v>
      </c>
      <c r="B492" s="209" t="s">
        <v>7222</v>
      </c>
      <c r="C492" s="285" t="s">
        <v>7119</v>
      </c>
      <c r="D492" s="284" t="s">
        <v>31190</v>
      </c>
    </row>
    <row r="493" spans="1:4" ht="13.5">
      <c r="A493" s="209">
        <v>93282</v>
      </c>
      <c r="B493" s="209" t="s">
        <v>7223</v>
      </c>
      <c r="C493" s="285" t="s">
        <v>7119</v>
      </c>
      <c r="D493" s="284" t="s">
        <v>31191</v>
      </c>
    </row>
    <row r="494" spans="1:4" ht="13.5">
      <c r="A494" s="209">
        <v>93288</v>
      </c>
      <c r="B494" s="209" t="s">
        <v>7224</v>
      </c>
      <c r="C494" s="285" t="s">
        <v>7119</v>
      </c>
      <c r="D494" s="284" t="s">
        <v>31192</v>
      </c>
    </row>
    <row r="495" spans="1:4" ht="13.5">
      <c r="A495" s="209">
        <v>93403</v>
      </c>
      <c r="B495" s="209" t="s">
        <v>7225</v>
      </c>
      <c r="C495" s="285" t="s">
        <v>7119</v>
      </c>
      <c r="D495" s="284" t="s">
        <v>26836</v>
      </c>
    </row>
    <row r="496" spans="1:4" ht="13.5">
      <c r="A496" s="209">
        <v>93409</v>
      </c>
      <c r="B496" s="209" t="s">
        <v>7226</v>
      </c>
      <c r="C496" s="285" t="s">
        <v>7119</v>
      </c>
      <c r="D496" s="284" t="s">
        <v>29701</v>
      </c>
    </row>
    <row r="497" spans="1:4" ht="13.5">
      <c r="A497" s="209">
        <v>93416</v>
      </c>
      <c r="B497" s="209" t="s">
        <v>7227</v>
      </c>
      <c r="C497" s="285" t="s">
        <v>7119</v>
      </c>
      <c r="D497" s="284" t="s">
        <v>31128</v>
      </c>
    </row>
    <row r="498" spans="1:4" ht="13.5">
      <c r="A498" s="209">
        <v>93422</v>
      </c>
      <c r="B498" s="209" t="s">
        <v>7228</v>
      </c>
      <c r="C498" s="285" t="s">
        <v>7119</v>
      </c>
      <c r="D498" s="284" t="s">
        <v>26877</v>
      </c>
    </row>
    <row r="499" spans="1:4" ht="13.5">
      <c r="A499" s="209">
        <v>93428</v>
      </c>
      <c r="B499" s="209" t="s">
        <v>7229</v>
      </c>
      <c r="C499" s="285" t="s">
        <v>7119</v>
      </c>
      <c r="D499" s="284" t="s">
        <v>26593</v>
      </c>
    </row>
    <row r="500" spans="1:4" ht="13.5">
      <c r="A500" s="209">
        <v>93434</v>
      </c>
      <c r="B500" s="209" t="s">
        <v>7230</v>
      </c>
      <c r="C500" s="285" t="s">
        <v>7119</v>
      </c>
      <c r="D500" s="284" t="s">
        <v>31193</v>
      </c>
    </row>
    <row r="501" spans="1:4" ht="13.5">
      <c r="A501" s="209">
        <v>93440</v>
      </c>
      <c r="B501" s="209" t="s">
        <v>7231</v>
      </c>
      <c r="C501" s="285" t="s">
        <v>7119</v>
      </c>
      <c r="D501" s="284" t="s">
        <v>27394</v>
      </c>
    </row>
    <row r="502" spans="1:4" ht="13.5">
      <c r="A502" s="209">
        <v>95122</v>
      </c>
      <c r="B502" s="209" t="s">
        <v>7232</v>
      </c>
      <c r="C502" s="285" t="s">
        <v>7119</v>
      </c>
      <c r="D502" s="284" t="s">
        <v>31194</v>
      </c>
    </row>
    <row r="503" spans="1:4" ht="13.5">
      <c r="A503" s="209">
        <v>95128</v>
      </c>
      <c r="B503" s="209" t="s">
        <v>7233</v>
      </c>
      <c r="C503" s="285" t="s">
        <v>7119</v>
      </c>
      <c r="D503" s="284" t="s">
        <v>31195</v>
      </c>
    </row>
    <row r="504" spans="1:4" ht="13.5">
      <c r="A504" s="209">
        <v>95140</v>
      </c>
      <c r="B504" s="209" t="s">
        <v>7234</v>
      </c>
      <c r="C504" s="285" t="s">
        <v>7119</v>
      </c>
      <c r="D504" s="284" t="s">
        <v>28288</v>
      </c>
    </row>
    <row r="505" spans="1:4" ht="13.5">
      <c r="A505" s="209">
        <v>95213</v>
      </c>
      <c r="B505" s="209" t="s">
        <v>7235</v>
      </c>
      <c r="C505" s="285" t="s">
        <v>7119</v>
      </c>
      <c r="D505" s="284" t="s">
        <v>31196</v>
      </c>
    </row>
    <row r="506" spans="1:4" ht="13.5">
      <c r="A506" s="209">
        <v>95219</v>
      </c>
      <c r="B506" s="209" t="s">
        <v>7236</v>
      </c>
      <c r="C506" s="285" t="s">
        <v>7119</v>
      </c>
      <c r="D506" s="284" t="s">
        <v>31197</v>
      </c>
    </row>
    <row r="507" spans="1:4" ht="13.5">
      <c r="A507" s="209">
        <v>95259</v>
      </c>
      <c r="B507" s="209" t="s">
        <v>7237</v>
      </c>
      <c r="C507" s="285" t="s">
        <v>7119</v>
      </c>
      <c r="D507" s="284" t="s">
        <v>29260</v>
      </c>
    </row>
    <row r="508" spans="1:4" ht="13.5">
      <c r="A508" s="209">
        <v>95265</v>
      </c>
      <c r="B508" s="209" t="s">
        <v>7238</v>
      </c>
      <c r="C508" s="285" t="s">
        <v>7119</v>
      </c>
      <c r="D508" s="284" t="s">
        <v>26863</v>
      </c>
    </row>
    <row r="509" spans="1:4" ht="13.5">
      <c r="A509" s="209">
        <v>95271</v>
      </c>
      <c r="B509" s="209" t="s">
        <v>7239</v>
      </c>
      <c r="C509" s="285" t="s">
        <v>7119</v>
      </c>
      <c r="D509" s="284" t="s">
        <v>26870</v>
      </c>
    </row>
    <row r="510" spans="1:4" ht="13.5">
      <c r="A510" s="209">
        <v>95277</v>
      </c>
      <c r="B510" s="209" t="s">
        <v>7240</v>
      </c>
      <c r="C510" s="285" t="s">
        <v>7119</v>
      </c>
      <c r="D510" s="284" t="s">
        <v>26869</v>
      </c>
    </row>
    <row r="511" spans="1:4" ht="13.5">
      <c r="A511" s="209">
        <v>95283</v>
      </c>
      <c r="B511" s="209" t="s">
        <v>7241</v>
      </c>
      <c r="C511" s="285" t="s">
        <v>7119</v>
      </c>
      <c r="D511" s="284" t="s">
        <v>26429</v>
      </c>
    </row>
    <row r="512" spans="1:4" ht="13.5">
      <c r="A512" s="209">
        <v>95621</v>
      </c>
      <c r="B512" s="209" t="s">
        <v>7242</v>
      </c>
      <c r="C512" s="285" t="s">
        <v>7119</v>
      </c>
      <c r="D512" s="284" t="s">
        <v>31198</v>
      </c>
    </row>
    <row r="513" spans="1:4" ht="13.5">
      <c r="A513" s="209">
        <v>95632</v>
      </c>
      <c r="B513" s="209" t="s">
        <v>7243</v>
      </c>
      <c r="C513" s="285" t="s">
        <v>7119</v>
      </c>
      <c r="D513" s="284" t="s">
        <v>31199</v>
      </c>
    </row>
    <row r="514" spans="1:4" ht="13.5">
      <c r="A514" s="209">
        <v>95703</v>
      </c>
      <c r="B514" s="209" t="s">
        <v>7244</v>
      </c>
      <c r="C514" s="285" t="s">
        <v>7119</v>
      </c>
      <c r="D514" s="284" t="s">
        <v>29479</v>
      </c>
    </row>
    <row r="515" spans="1:4" ht="13.5">
      <c r="A515" s="209">
        <v>95709</v>
      </c>
      <c r="B515" s="209" t="s">
        <v>7245</v>
      </c>
      <c r="C515" s="285" t="s">
        <v>7119</v>
      </c>
      <c r="D515" s="284" t="s">
        <v>31200</v>
      </c>
    </row>
    <row r="516" spans="1:4" ht="13.5">
      <c r="A516" s="209">
        <v>95715</v>
      </c>
      <c r="B516" s="209" t="s">
        <v>7246</v>
      </c>
      <c r="C516" s="285" t="s">
        <v>7119</v>
      </c>
      <c r="D516" s="284" t="s">
        <v>31201</v>
      </c>
    </row>
    <row r="517" spans="1:4" ht="13.5">
      <c r="A517" s="209">
        <v>95721</v>
      </c>
      <c r="B517" s="209" t="s">
        <v>7247</v>
      </c>
      <c r="C517" s="285" t="s">
        <v>7119</v>
      </c>
      <c r="D517" s="284" t="s">
        <v>31202</v>
      </c>
    </row>
    <row r="518" spans="1:4" ht="13.5">
      <c r="A518" s="209">
        <v>95873</v>
      </c>
      <c r="B518" s="209" t="s">
        <v>7248</v>
      </c>
      <c r="C518" s="285" t="s">
        <v>7119</v>
      </c>
      <c r="D518" s="284" t="s">
        <v>30838</v>
      </c>
    </row>
    <row r="519" spans="1:4" ht="13.5">
      <c r="A519" s="209">
        <v>96014</v>
      </c>
      <c r="B519" s="209" t="s">
        <v>7249</v>
      </c>
      <c r="C519" s="285" t="s">
        <v>7119</v>
      </c>
      <c r="D519" s="284" t="s">
        <v>31203</v>
      </c>
    </row>
    <row r="520" spans="1:4" ht="13.5">
      <c r="A520" s="209">
        <v>96021</v>
      </c>
      <c r="B520" s="209" t="s">
        <v>7250</v>
      </c>
      <c r="C520" s="285" t="s">
        <v>7119</v>
      </c>
      <c r="D520" s="284" t="s">
        <v>31204</v>
      </c>
    </row>
    <row r="521" spans="1:4" ht="13.5">
      <c r="A521" s="209">
        <v>96029</v>
      </c>
      <c r="B521" s="209" t="s">
        <v>7251</v>
      </c>
      <c r="C521" s="285" t="s">
        <v>7119</v>
      </c>
      <c r="D521" s="284" t="s">
        <v>31205</v>
      </c>
    </row>
    <row r="522" spans="1:4" ht="13.5">
      <c r="A522" s="209">
        <v>96036</v>
      </c>
      <c r="B522" s="209" t="s">
        <v>7252</v>
      </c>
      <c r="C522" s="285" t="s">
        <v>7119</v>
      </c>
      <c r="D522" s="284" t="s">
        <v>31206</v>
      </c>
    </row>
    <row r="523" spans="1:4" ht="13.5">
      <c r="A523" s="209">
        <v>96155</v>
      </c>
      <c r="B523" s="209" t="s">
        <v>7253</v>
      </c>
      <c r="C523" s="285" t="s">
        <v>7119</v>
      </c>
      <c r="D523" s="284" t="s">
        <v>31207</v>
      </c>
    </row>
    <row r="524" spans="1:4" ht="13.5">
      <c r="A524" s="209">
        <v>96156</v>
      </c>
      <c r="B524" s="209" t="s">
        <v>7254</v>
      </c>
      <c r="C524" s="285" t="s">
        <v>7119</v>
      </c>
      <c r="D524" s="284" t="s">
        <v>30545</v>
      </c>
    </row>
    <row r="525" spans="1:4" ht="13.5">
      <c r="A525" s="209">
        <v>96159</v>
      </c>
      <c r="B525" s="209" t="s">
        <v>7255</v>
      </c>
      <c r="C525" s="285" t="s">
        <v>7119</v>
      </c>
      <c r="D525" s="284" t="s">
        <v>28332</v>
      </c>
    </row>
    <row r="526" spans="1:4" ht="13.5">
      <c r="A526" s="209">
        <v>96246</v>
      </c>
      <c r="B526" s="209" t="s">
        <v>7256</v>
      </c>
      <c r="C526" s="285" t="s">
        <v>7119</v>
      </c>
      <c r="D526" s="284" t="s">
        <v>31208</v>
      </c>
    </row>
    <row r="527" spans="1:4" ht="13.5">
      <c r="A527" s="209">
        <v>96302</v>
      </c>
      <c r="B527" s="209" t="s">
        <v>7257</v>
      </c>
      <c r="C527" s="285" t="s">
        <v>7119</v>
      </c>
      <c r="D527" s="284" t="s">
        <v>31209</v>
      </c>
    </row>
    <row r="528" spans="1:4" ht="13.5">
      <c r="A528" s="209">
        <v>96464</v>
      </c>
      <c r="B528" s="209" t="s">
        <v>7258</v>
      </c>
      <c r="C528" s="285" t="s">
        <v>7119</v>
      </c>
      <c r="D528" s="284" t="s">
        <v>29949</v>
      </c>
    </row>
    <row r="529" spans="1:4" ht="13.5">
      <c r="A529" s="209">
        <v>98765</v>
      </c>
      <c r="B529" s="209" t="s">
        <v>7259</v>
      </c>
      <c r="C529" s="285" t="s">
        <v>7119</v>
      </c>
      <c r="D529" s="284" t="s">
        <v>28293</v>
      </c>
    </row>
    <row r="530" spans="1:4" ht="13.5">
      <c r="A530" s="209">
        <v>99834</v>
      </c>
      <c r="B530" s="209" t="s">
        <v>7260</v>
      </c>
      <c r="C530" s="285" t="s">
        <v>7119</v>
      </c>
      <c r="D530" s="284" t="s">
        <v>29246</v>
      </c>
    </row>
    <row r="531" spans="1:4" ht="13.5">
      <c r="A531" s="209">
        <v>100642</v>
      </c>
      <c r="B531" s="209" t="s">
        <v>7261</v>
      </c>
      <c r="C531" s="285" t="s">
        <v>7119</v>
      </c>
      <c r="D531" s="284" t="s">
        <v>31210</v>
      </c>
    </row>
    <row r="532" spans="1:4" ht="13.5">
      <c r="A532" s="209">
        <v>100648</v>
      </c>
      <c r="B532" s="209" t="s">
        <v>7262</v>
      </c>
      <c r="C532" s="285" t="s">
        <v>7119</v>
      </c>
      <c r="D532" s="284" t="s">
        <v>31211</v>
      </c>
    </row>
    <row r="533" spans="1:4" ht="13.5">
      <c r="A533" s="209">
        <v>102274</v>
      </c>
      <c r="B533" s="209" t="s">
        <v>25255</v>
      </c>
      <c r="C533" s="285" t="s">
        <v>7119</v>
      </c>
      <c r="D533" s="284" t="s">
        <v>28382</v>
      </c>
    </row>
    <row r="534" spans="1:4" ht="13.5">
      <c r="A534" s="209">
        <v>5089</v>
      </c>
      <c r="B534" s="209" t="s">
        <v>7263</v>
      </c>
      <c r="C534" s="285" t="s">
        <v>5</v>
      </c>
      <c r="D534" s="284" t="s">
        <v>31212</v>
      </c>
    </row>
    <row r="535" spans="1:4" ht="13.5">
      <c r="A535" s="209">
        <v>5627</v>
      </c>
      <c r="B535" s="209" t="s">
        <v>7264</v>
      </c>
      <c r="C535" s="285" t="s">
        <v>5</v>
      </c>
      <c r="D535" s="284" t="s">
        <v>31213</v>
      </c>
    </row>
    <row r="536" spans="1:4" ht="13.5">
      <c r="A536" s="209">
        <v>5628</v>
      </c>
      <c r="B536" s="209" t="s">
        <v>7265</v>
      </c>
      <c r="C536" s="285" t="s">
        <v>5</v>
      </c>
      <c r="D536" s="284" t="s">
        <v>31214</v>
      </c>
    </row>
    <row r="537" spans="1:4" ht="13.5">
      <c r="A537" s="209">
        <v>5629</v>
      </c>
      <c r="B537" s="209" t="s">
        <v>7266</v>
      </c>
      <c r="C537" s="285" t="s">
        <v>5</v>
      </c>
      <c r="D537" s="284" t="s">
        <v>31215</v>
      </c>
    </row>
    <row r="538" spans="1:4" ht="13.5">
      <c r="A538" s="209">
        <v>5630</v>
      </c>
      <c r="B538" s="209" t="s">
        <v>7267</v>
      </c>
      <c r="C538" s="285" t="s">
        <v>5</v>
      </c>
      <c r="D538" s="284" t="s">
        <v>31216</v>
      </c>
    </row>
    <row r="539" spans="1:4" ht="13.5">
      <c r="A539" s="209">
        <v>5658</v>
      </c>
      <c r="B539" s="209" t="s">
        <v>7268</v>
      </c>
      <c r="C539" s="285" t="s">
        <v>5</v>
      </c>
      <c r="D539" s="284" t="s">
        <v>31217</v>
      </c>
    </row>
    <row r="540" spans="1:4" ht="13.5">
      <c r="A540" s="209">
        <v>5664</v>
      </c>
      <c r="B540" s="209" t="s">
        <v>7269</v>
      </c>
      <c r="C540" s="285" t="s">
        <v>5</v>
      </c>
      <c r="D540" s="284" t="s">
        <v>30881</v>
      </c>
    </row>
    <row r="541" spans="1:4" ht="13.5">
      <c r="A541" s="209">
        <v>5667</v>
      </c>
      <c r="B541" s="209" t="s">
        <v>7270</v>
      </c>
      <c r="C541" s="285" t="s">
        <v>5</v>
      </c>
      <c r="D541" s="284" t="s">
        <v>31218</v>
      </c>
    </row>
    <row r="542" spans="1:4" ht="13.5">
      <c r="A542" s="209">
        <v>5668</v>
      </c>
      <c r="B542" s="209" t="s">
        <v>7271</v>
      </c>
      <c r="C542" s="285" t="s">
        <v>5</v>
      </c>
      <c r="D542" s="284" t="s">
        <v>29419</v>
      </c>
    </row>
    <row r="543" spans="1:4" ht="13.5">
      <c r="A543" s="209">
        <v>5674</v>
      </c>
      <c r="B543" s="209" t="s">
        <v>7272</v>
      </c>
      <c r="C543" s="285" t="s">
        <v>5</v>
      </c>
      <c r="D543" s="284" t="s">
        <v>31219</v>
      </c>
    </row>
    <row r="544" spans="1:4" ht="13.5">
      <c r="A544" s="209">
        <v>5692</v>
      </c>
      <c r="B544" s="209" t="s">
        <v>7273</v>
      </c>
      <c r="C544" s="285" t="s">
        <v>5</v>
      </c>
      <c r="D544" s="284" t="s">
        <v>31128</v>
      </c>
    </row>
    <row r="545" spans="1:4" ht="13.5">
      <c r="A545" s="209">
        <v>5693</v>
      </c>
      <c r="B545" s="209" t="s">
        <v>7274</v>
      </c>
      <c r="C545" s="285" t="s">
        <v>5</v>
      </c>
      <c r="D545" s="284" t="s">
        <v>28092</v>
      </c>
    </row>
    <row r="546" spans="1:4" ht="13.5">
      <c r="A546" s="209">
        <v>5695</v>
      </c>
      <c r="B546" s="209" t="s">
        <v>7275</v>
      </c>
      <c r="C546" s="285" t="s">
        <v>5</v>
      </c>
      <c r="D546" s="284" t="s">
        <v>27018</v>
      </c>
    </row>
    <row r="547" spans="1:4" ht="13.5">
      <c r="A547" s="209">
        <v>5703</v>
      </c>
      <c r="B547" s="209" t="s">
        <v>7276</v>
      </c>
      <c r="C547" s="285" t="s">
        <v>5</v>
      </c>
      <c r="D547" s="284" t="s">
        <v>27987</v>
      </c>
    </row>
    <row r="548" spans="1:4" ht="13.5">
      <c r="A548" s="209">
        <v>5705</v>
      </c>
      <c r="B548" s="209" t="s">
        <v>7277</v>
      </c>
      <c r="C548" s="285" t="s">
        <v>5</v>
      </c>
      <c r="D548" s="284" t="s">
        <v>27843</v>
      </c>
    </row>
    <row r="549" spans="1:4" ht="13.5">
      <c r="A549" s="209">
        <v>5707</v>
      </c>
      <c r="B549" s="209" t="s">
        <v>7278</v>
      </c>
      <c r="C549" s="285" t="s">
        <v>5</v>
      </c>
      <c r="D549" s="284" t="s">
        <v>31220</v>
      </c>
    </row>
    <row r="550" spans="1:4" ht="13.5">
      <c r="A550" s="209">
        <v>5710</v>
      </c>
      <c r="B550" s="209" t="s">
        <v>7279</v>
      </c>
      <c r="C550" s="285" t="s">
        <v>5</v>
      </c>
      <c r="D550" s="284" t="s">
        <v>31221</v>
      </c>
    </row>
    <row r="551" spans="1:4" ht="13.5">
      <c r="A551" s="209">
        <v>5711</v>
      </c>
      <c r="B551" s="209" t="s">
        <v>7280</v>
      </c>
      <c r="C551" s="285" t="s">
        <v>5</v>
      </c>
      <c r="D551" s="284" t="s">
        <v>31222</v>
      </c>
    </row>
    <row r="552" spans="1:4" ht="13.5">
      <c r="A552" s="209">
        <v>5714</v>
      </c>
      <c r="B552" s="209" t="s">
        <v>7281</v>
      </c>
      <c r="C552" s="285" t="s">
        <v>5</v>
      </c>
      <c r="D552" s="284" t="s">
        <v>29329</v>
      </c>
    </row>
    <row r="553" spans="1:4" ht="13.5">
      <c r="A553" s="209">
        <v>5715</v>
      </c>
      <c r="B553" s="209" t="s">
        <v>7282</v>
      </c>
      <c r="C553" s="285" t="s">
        <v>5</v>
      </c>
      <c r="D553" s="284" t="s">
        <v>31223</v>
      </c>
    </row>
    <row r="554" spans="1:4" ht="13.5">
      <c r="A554" s="209">
        <v>5718</v>
      </c>
      <c r="B554" s="209" t="s">
        <v>7283</v>
      </c>
      <c r="C554" s="285" t="s">
        <v>5</v>
      </c>
      <c r="D554" s="284" t="s">
        <v>27381</v>
      </c>
    </row>
    <row r="555" spans="1:4" ht="13.5">
      <c r="A555" s="209">
        <v>5721</v>
      </c>
      <c r="B555" s="209" t="s">
        <v>7284</v>
      </c>
      <c r="C555" s="285" t="s">
        <v>5</v>
      </c>
      <c r="D555" s="284" t="s">
        <v>29264</v>
      </c>
    </row>
    <row r="556" spans="1:4" ht="13.5">
      <c r="A556" s="209">
        <v>5722</v>
      </c>
      <c r="B556" s="209" t="s">
        <v>7285</v>
      </c>
      <c r="C556" s="285" t="s">
        <v>5</v>
      </c>
      <c r="D556" s="284" t="s">
        <v>31224</v>
      </c>
    </row>
    <row r="557" spans="1:4" ht="13.5">
      <c r="A557" s="209">
        <v>5724</v>
      </c>
      <c r="B557" s="209" t="s">
        <v>7286</v>
      </c>
      <c r="C557" s="285" t="s">
        <v>5</v>
      </c>
      <c r="D557" s="284" t="s">
        <v>29732</v>
      </c>
    </row>
    <row r="558" spans="1:4" ht="13.5">
      <c r="A558" s="209">
        <v>5727</v>
      </c>
      <c r="B558" s="209" t="s">
        <v>7287</v>
      </c>
      <c r="C558" s="285" t="s">
        <v>5</v>
      </c>
      <c r="D558" s="284" t="s">
        <v>26513</v>
      </c>
    </row>
    <row r="559" spans="1:4" ht="13.5">
      <c r="A559" s="209">
        <v>5729</v>
      </c>
      <c r="B559" s="209" t="s">
        <v>7288</v>
      </c>
      <c r="C559" s="285" t="s">
        <v>5</v>
      </c>
      <c r="D559" s="284" t="s">
        <v>31225</v>
      </c>
    </row>
    <row r="560" spans="1:4" ht="13.5">
      <c r="A560" s="209">
        <v>5730</v>
      </c>
      <c r="B560" s="209" t="s">
        <v>7289</v>
      </c>
      <c r="C560" s="285" t="s">
        <v>5</v>
      </c>
      <c r="D560" s="284" t="s">
        <v>31226</v>
      </c>
    </row>
    <row r="561" spans="1:4" ht="13.5">
      <c r="A561" s="209">
        <v>5735</v>
      </c>
      <c r="B561" s="209" t="s">
        <v>7290</v>
      </c>
      <c r="C561" s="285" t="s">
        <v>5</v>
      </c>
      <c r="D561" s="284" t="s">
        <v>28985</v>
      </c>
    </row>
    <row r="562" spans="1:4" ht="13.5">
      <c r="A562" s="209">
        <v>5736</v>
      </c>
      <c r="B562" s="209" t="s">
        <v>7291</v>
      </c>
      <c r="C562" s="285" t="s">
        <v>5</v>
      </c>
      <c r="D562" s="284" t="s">
        <v>31227</v>
      </c>
    </row>
    <row r="563" spans="1:4" ht="13.5">
      <c r="A563" s="209">
        <v>5738</v>
      </c>
      <c r="B563" s="209" t="s">
        <v>7292</v>
      </c>
      <c r="C563" s="285" t="s">
        <v>5</v>
      </c>
      <c r="D563" s="284" t="s">
        <v>31228</v>
      </c>
    </row>
    <row r="564" spans="1:4" ht="13.5">
      <c r="A564" s="209">
        <v>5739</v>
      </c>
      <c r="B564" s="209" t="s">
        <v>7293</v>
      </c>
      <c r="C564" s="285" t="s">
        <v>5</v>
      </c>
      <c r="D564" s="284" t="s">
        <v>26518</v>
      </c>
    </row>
    <row r="565" spans="1:4" ht="13.5">
      <c r="A565" s="209">
        <v>5741</v>
      </c>
      <c r="B565" s="209" t="s">
        <v>7294</v>
      </c>
      <c r="C565" s="285" t="s">
        <v>5</v>
      </c>
      <c r="D565" s="284" t="s">
        <v>31229</v>
      </c>
    </row>
    <row r="566" spans="1:4" ht="13.5">
      <c r="A566" s="209">
        <v>5742</v>
      </c>
      <c r="B566" s="209" t="s">
        <v>7295</v>
      </c>
      <c r="C566" s="285" t="s">
        <v>5</v>
      </c>
      <c r="D566" s="284" t="s">
        <v>29403</v>
      </c>
    </row>
    <row r="567" spans="1:4" ht="13.5">
      <c r="A567" s="209">
        <v>5747</v>
      </c>
      <c r="B567" s="209" t="s">
        <v>7296</v>
      </c>
      <c r="C567" s="285" t="s">
        <v>5</v>
      </c>
      <c r="D567" s="284" t="s">
        <v>31230</v>
      </c>
    </row>
    <row r="568" spans="1:4" ht="13.5">
      <c r="A568" s="209">
        <v>5751</v>
      </c>
      <c r="B568" s="209" t="s">
        <v>7297</v>
      </c>
      <c r="C568" s="285" t="s">
        <v>5</v>
      </c>
      <c r="D568" s="284" t="s">
        <v>31231</v>
      </c>
    </row>
    <row r="569" spans="1:4" ht="13.5">
      <c r="A569" s="209">
        <v>5754</v>
      </c>
      <c r="B569" s="209" t="s">
        <v>7298</v>
      </c>
      <c r="C569" s="285" t="s">
        <v>5</v>
      </c>
      <c r="D569" s="284" t="s">
        <v>31232</v>
      </c>
    </row>
    <row r="570" spans="1:4" ht="13.5">
      <c r="A570" s="209">
        <v>5763</v>
      </c>
      <c r="B570" s="209" t="s">
        <v>7299</v>
      </c>
      <c r="C570" s="285" t="s">
        <v>5</v>
      </c>
      <c r="D570" s="284" t="s">
        <v>27254</v>
      </c>
    </row>
    <row r="571" spans="1:4" ht="13.5">
      <c r="A571" s="209">
        <v>5765</v>
      </c>
      <c r="B571" s="209" t="s">
        <v>7300</v>
      </c>
      <c r="C571" s="285" t="s">
        <v>5</v>
      </c>
      <c r="D571" s="284" t="s">
        <v>30349</v>
      </c>
    </row>
    <row r="572" spans="1:4" ht="13.5">
      <c r="A572" s="209">
        <v>5766</v>
      </c>
      <c r="B572" s="209" t="s">
        <v>7301</v>
      </c>
      <c r="C572" s="285" t="s">
        <v>5</v>
      </c>
      <c r="D572" s="284" t="s">
        <v>27336</v>
      </c>
    </row>
    <row r="573" spans="1:4" ht="13.5">
      <c r="A573" s="209">
        <v>5779</v>
      </c>
      <c r="B573" s="209" t="s">
        <v>7302</v>
      </c>
      <c r="C573" s="285" t="s">
        <v>5</v>
      </c>
      <c r="D573" s="284" t="s">
        <v>31233</v>
      </c>
    </row>
    <row r="574" spans="1:4" ht="13.5">
      <c r="A574" s="209">
        <v>5787</v>
      </c>
      <c r="B574" s="209" t="s">
        <v>7303</v>
      </c>
      <c r="C574" s="285" t="s">
        <v>5</v>
      </c>
      <c r="D574" s="284" t="s">
        <v>31234</v>
      </c>
    </row>
    <row r="575" spans="1:4" ht="13.5">
      <c r="A575" s="209">
        <v>5797</v>
      </c>
      <c r="B575" s="209" t="s">
        <v>7304</v>
      </c>
      <c r="C575" s="285" t="s">
        <v>5</v>
      </c>
      <c r="D575" s="284" t="s">
        <v>27336</v>
      </c>
    </row>
    <row r="576" spans="1:4" ht="13.5">
      <c r="A576" s="209">
        <v>5800</v>
      </c>
      <c r="B576" s="209" t="s">
        <v>7305</v>
      </c>
      <c r="C576" s="285" t="s">
        <v>5</v>
      </c>
      <c r="D576" s="284" t="s">
        <v>31153</v>
      </c>
    </row>
    <row r="577" spans="1:4" ht="13.5">
      <c r="A577" s="209">
        <v>7032</v>
      </c>
      <c r="B577" s="209" t="s">
        <v>7306</v>
      </c>
      <c r="C577" s="285" t="s">
        <v>5</v>
      </c>
      <c r="D577" s="284" t="s">
        <v>27209</v>
      </c>
    </row>
    <row r="578" spans="1:4" ht="13.5">
      <c r="A578" s="209">
        <v>7033</v>
      </c>
      <c r="B578" s="209" t="s">
        <v>7307</v>
      </c>
      <c r="C578" s="285" t="s">
        <v>5</v>
      </c>
      <c r="D578" s="284" t="s">
        <v>27293</v>
      </c>
    </row>
    <row r="579" spans="1:4" ht="13.5">
      <c r="A579" s="209">
        <v>7034</v>
      </c>
      <c r="B579" s="209" t="s">
        <v>7308</v>
      </c>
      <c r="C579" s="285" t="s">
        <v>5</v>
      </c>
      <c r="D579" s="284" t="s">
        <v>31024</v>
      </c>
    </row>
    <row r="580" spans="1:4" ht="13.5">
      <c r="A580" s="209">
        <v>7035</v>
      </c>
      <c r="B580" s="209" t="s">
        <v>7309</v>
      </c>
      <c r="C580" s="285" t="s">
        <v>5</v>
      </c>
      <c r="D580" s="284" t="s">
        <v>31235</v>
      </c>
    </row>
    <row r="581" spans="1:4" ht="13.5">
      <c r="A581" s="209">
        <v>7038</v>
      </c>
      <c r="B581" s="209" t="s">
        <v>7310</v>
      </c>
      <c r="C581" s="285" t="s">
        <v>5</v>
      </c>
      <c r="D581" s="284" t="s">
        <v>26472</v>
      </c>
    </row>
    <row r="582" spans="1:4" ht="13.5">
      <c r="A582" s="209">
        <v>7039</v>
      </c>
      <c r="B582" s="209" t="s">
        <v>7311</v>
      </c>
      <c r="C582" s="285" t="s">
        <v>5</v>
      </c>
      <c r="D582" s="284" t="s">
        <v>31236</v>
      </c>
    </row>
    <row r="583" spans="1:4" ht="13.5">
      <c r="A583" s="209">
        <v>7040</v>
      </c>
      <c r="B583" s="209" t="s">
        <v>7312</v>
      </c>
      <c r="C583" s="285" t="s">
        <v>5</v>
      </c>
      <c r="D583" s="284" t="s">
        <v>31237</v>
      </c>
    </row>
    <row r="584" spans="1:4" ht="13.5">
      <c r="A584" s="209">
        <v>7044</v>
      </c>
      <c r="B584" s="209" t="s">
        <v>7313</v>
      </c>
      <c r="C584" s="285" t="s">
        <v>5</v>
      </c>
      <c r="D584" s="284" t="s">
        <v>31238</v>
      </c>
    </row>
    <row r="585" spans="1:4" ht="13.5">
      <c r="A585" s="209">
        <v>7045</v>
      </c>
      <c r="B585" s="209" t="s">
        <v>7314</v>
      </c>
      <c r="C585" s="285" t="s">
        <v>5</v>
      </c>
      <c r="D585" s="284" t="s">
        <v>31239</v>
      </c>
    </row>
    <row r="586" spans="1:4" ht="13.5">
      <c r="A586" s="209">
        <v>7046</v>
      </c>
      <c r="B586" s="209" t="s">
        <v>7315</v>
      </c>
      <c r="C586" s="285" t="s">
        <v>5</v>
      </c>
      <c r="D586" s="284" t="s">
        <v>31147</v>
      </c>
    </row>
    <row r="587" spans="1:4" ht="13.5">
      <c r="A587" s="209">
        <v>7047</v>
      </c>
      <c r="B587" s="209" t="s">
        <v>7316</v>
      </c>
      <c r="C587" s="285" t="s">
        <v>5</v>
      </c>
      <c r="D587" s="284" t="s">
        <v>27825</v>
      </c>
    </row>
    <row r="588" spans="1:4" ht="13.5">
      <c r="A588" s="209">
        <v>7051</v>
      </c>
      <c r="B588" s="209" t="s">
        <v>7317</v>
      </c>
      <c r="C588" s="285" t="s">
        <v>5</v>
      </c>
      <c r="D588" s="284" t="s">
        <v>31240</v>
      </c>
    </row>
    <row r="589" spans="1:4" ht="13.5">
      <c r="A589" s="209">
        <v>7052</v>
      </c>
      <c r="B589" s="209" t="s">
        <v>7318</v>
      </c>
      <c r="C589" s="285" t="s">
        <v>5</v>
      </c>
      <c r="D589" s="284" t="s">
        <v>31241</v>
      </c>
    </row>
    <row r="590" spans="1:4" ht="13.5">
      <c r="A590" s="209">
        <v>7053</v>
      </c>
      <c r="B590" s="209" t="s">
        <v>7319</v>
      </c>
      <c r="C590" s="285" t="s">
        <v>5</v>
      </c>
      <c r="D590" s="284" t="s">
        <v>27350</v>
      </c>
    </row>
    <row r="591" spans="1:4" ht="13.5">
      <c r="A591" s="209">
        <v>7054</v>
      </c>
      <c r="B591" s="209" t="s">
        <v>7320</v>
      </c>
      <c r="C591" s="285" t="s">
        <v>5</v>
      </c>
      <c r="D591" s="284" t="s">
        <v>31242</v>
      </c>
    </row>
    <row r="592" spans="1:4" ht="13.5">
      <c r="A592" s="209">
        <v>7058</v>
      </c>
      <c r="B592" s="209" t="s">
        <v>7321</v>
      </c>
      <c r="C592" s="285" t="s">
        <v>5</v>
      </c>
      <c r="D592" s="284" t="s">
        <v>31243</v>
      </c>
    </row>
    <row r="593" spans="1:4" ht="13.5">
      <c r="A593" s="209">
        <v>7059</v>
      </c>
      <c r="B593" s="209" t="s">
        <v>7322</v>
      </c>
      <c r="C593" s="285" t="s">
        <v>5</v>
      </c>
      <c r="D593" s="284" t="s">
        <v>26877</v>
      </c>
    </row>
    <row r="594" spans="1:4" ht="13.5">
      <c r="A594" s="209">
        <v>7060</v>
      </c>
      <c r="B594" s="209" t="s">
        <v>7323</v>
      </c>
      <c r="C594" s="285" t="s">
        <v>5</v>
      </c>
      <c r="D594" s="284" t="s">
        <v>31244</v>
      </c>
    </row>
    <row r="595" spans="1:4" ht="13.5">
      <c r="A595" s="209">
        <v>7061</v>
      </c>
      <c r="B595" s="209" t="s">
        <v>7324</v>
      </c>
      <c r="C595" s="285" t="s">
        <v>5</v>
      </c>
      <c r="D595" s="284" t="s">
        <v>31245</v>
      </c>
    </row>
    <row r="596" spans="1:4" ht="13.5">
      <c r="A596" s="209">
        <v>7063</v>
      </c>
      <c r="B596" s="209" t="s">
        <v>7325</v>
      </c>
      <c r="C596" s="285" t="s">
        <v>5</v>
      </c>
      <c r="D596" s="284" t="s">
        <v>26465</v>
      </c>
    </row>
    <row r="597" spans="1:4" ht="13.5">
      <c r="A597" s="209">
        <v>7064</v>
      </c>
      <c r="B597" s="209" t="s">
        <v>7326</v>
      </c>
      <c r="C597" s="285" t="s">
        <v>5</v>
      </c>
      <c r="D597" s="284" t="s">
        <v>31246</v>
      </c>
    </row>
    <row r="598" spans="1:4" ht="13.5">
      <c r="A598" s="209">
        <v>7065</v>
      </c>
      <c r="B598" s="209" t="s">
        <v>7327</v>
      </c>
      <c r="C598" s="285" t="s">
        <v>5</v>
      </c>
      <c r="D598" s="284" t="s">
        <v>31247</v>
      </c>
    </row>
    <row r="599" spans="1:4" ht="13.5">
      <c r="A599" s="209">
        <v>7066</v>
      </c>
      <c r="B599" s="209" t="s">
        <v>7328</v>
      </c>
      <c r="C599" s="285" t="s">
        <v>5</v>
      </c>
      <c r="D599" s="284" t="s">
        <v>26525</v>
      </c>
    </row>
    <row r="600" spans="1:4" ht="13.5">
      <c r="A600" s="209">
        <v>53786</v>
      </c>
      <c r="B600" s="209" t="s">
        <v>7329</v>
      </c>
      <c r="C600" s="285" t="s">
        <v>5</v>
      </c>
      <c r="D600" s="284" t="s">
        <v>30860</v>
      </c>
    </row>
    <row r="601" spans="1:4" ht="13.5">
      <c r="A601" s="209">
        <v>53788</v>
      </c>
      <c r="B601" s="209" t="s">
        <v>7330</v>
      </c>
      <c r="C601" s="285" t="s">
        <v>5</v>
      </c>
      <c r="D601" s="284" t="s">
        <v>31248</v>
      </c>
    </row>
    <row r="602" spans="1:4" ht="13.5">
      <c r="A602" s="209">
        <v>53792</v>
      </c>
      <c r="B602" s="209" t="s">
        <v>7331</v>
      </c>
      <c r="C602" s="285" t="s">
        <v>5</v>
      </c>
      <c r="D602" s="284" t="s">
        <v>31249</v>
      </c>
    </row>
    <row r="603" spans="1:4" ht="13.5">
      <c r="A603" s="209">
        <v>53794</v>
      </c>
      <c r="B603" s="209" t="s">
        <v>7332</v>
      </c>
      <c r="C603" s="285" t="s">
        <v>5</v>
      </c>
      <c r="D603" s="284" t="s">
        <v>31250</v>
      </c>
    </row>
    <row r="604" spans="1:4" ht="13.5">
      <c r="A604" s="209">
        <v>53797</v>
      </c>
      <c r="B604" s="209" t="s">
        <v>7333</v>
      </c>
      <c r="C604" s="285" t="s">
        <v>5</v>
      </c>
      <c r="D604" s="284" t="s">
        <v>31251</v>
      </c>
    </row>
    <row r="605" spans="1:4" ht="13.5">
      <c r="A605" s="209">
        <v>53804</v>
      </c>
      <c r="B605" s="209" t="s">
        <v>7334</v>
      </c>
      <c r="C605" s="285" t="s">
        <v>5</v>
      </c>
      <c r="D605" s="284" t="s">
        <v>27113</v>
      </c>
    </row>
    <row r="606" spans="1:4" ht="13.5">
      <c r="A606" s="209">
        <v>53806</v>
      </c>
      <c r="B606" s="209" t="s">
        <v>7335</v>
      </c>
      <c r="C606" s="285" t="s">
        <v>5</v>
      </c>
      <c r="D606" s="284" t="s">
        <v>28131</v>
      </c>
    </row>
    <row r="607" spans="1:4" ht="13.5">
      <c r="A607" s="209">
        <v>53810</v>
      </c>
      <c r="B607" s="209" t="s">
        <v>7336</v>
      </c>
      <c r="C607" s="285" t="s">
        <v>5</v>
      </c>
      <c r="D607" s="284" t="s">
        <v>31252</v>
      </c>
    </row>
    <row r="608" spans="1:4" ht="13.5">
      <c r="A608" s="209">
        <v>53814</v>
      </c>
      <c r="B608" s="209" t="s">
        <v>7337</v>
      </c>
      <c r="C608" s="285" t="s">
        <v>5</v>
      </c>
      <c r="D608" s="284" t="s">
        <v>31253</v>
      </c>
    </row>
    <row r="609" spans="1:4" ht="13.5">
      <c r="A609" s="209">
        <v>53817</v>
      </c>
      <c r="B609" s="209" t="s">
        <v>7338</v>
      </c>
      <c r="C609" s="285" t="s">
        <v>5</v>
      </c>
      <c r="D609" s="284" t="s">
        <v>27591</v>
      </c>
    </row>
    <row r="610" spans="1:4" ht="13.5">
      <c r="A610" s="209">
        <v>53818</v>
      </c>
      <c r="B610" s="209" t="s">
        <v>7339</v>
      </c>
      <c r="C610" s="285" t="s">
        <v>5</v>
      </c>
      <c r="D610" s="284" t="s">
        <v>31254</v>
      </c>
    </row>
    <row r="611" spans="1:4" ht="13.5">
      <c r="A611" s="209">
        <v>53827</v>
      </c>
      <c r="B611" s="209" t="s">
        <v>7340</v>
      </c>
      <c r="C611" s="285" t="s">
        <v>5</v>
      </c>
      <c r="D611" s="284" t="s">
        <v>31255</v>
      </c>
    </row>
    <row r="612" spans="1:4" ht="13.5">
      <c r="A612" s="209">
        <v>53829</v>
      </c>
      <c r="B612" s="209" t="s">
        <v>7341</v>
      </c>
      <c r="C612" s="285" t="s">
        <v>5</v>
      </c>
      <c r="D612" s="284" t="s">
        <v>31251</v>
      </c>
    </row>
    <row r="613" spans="1:4" ht="13.5">
      <c r="A613" s="209">
        <v>53831</v>
      </c>
      <c r="B613" s="209" t="s">
        <v>7342</v>
      </c>
      <c r="C613" s="285" t="s">
        <v>5</v>
      </c>
      <c r="D613" s="284" t="s">
        <v>31256</v>
      </c>
    </row>
    <row r="614" spans="1:4" ht="13.5">
      <c r="A614" s="209">
        <v>53840</v>
      </c>
      <c r="B614" s="209" t="s">
        <v>7343</v>
      </c>
      <c r="C614" s="285" t="s">
        <v>5</v>
      </c>
      <c r="D614" s="284" t="s">
        <v>27900</v>
      </c>
    </row>
    <row r="615" spans="1:4" ht="13.5">
      <c r="A615" s="209">
        <v>53841</v>
      </c>
      <c r="B615" s="209" t="s">
        <v>7344</v>
      </c>
      <c r="C615" s="285" t="s">
        <v>5</v>
      </c>
      <c r="D615" s="284" t="s">
        <v>26906</v>
      </c>
    </row>
    <row r="616" spans="1:4" ht="13.5">
      <c r="A616" s="209">
        <v>53849</v>
      </c>
      <c r="B616" s="209" t="s">
        <v>7345</v>
      </c>
      <c r="C616" s="285" t="s">
        <v>5</v>
      </c>
      <c r="D616" s="284" t="s">
        <v>31257</v>
      </c>
    </row>
    <row r="617" spans="1:4" ht="13.5">
      <c r="A617" s="209">
        <v>53857</v>
      </c>
      <c r="B617" s="209" t="s">
        <v>7346</v>
      </c>
      <c r="C617" s="285" t="s">
        <v>5</v>
      </c>
      <c r="D617" s="284" t="s">
        <v>31258</v>
      </c>
    </row>
    <row r="618" spans="1:4" ht="13.5">
      <c r="A618" s="209">
        <v>53858</v>
      </c>
      <c r="B618" s="209" t="s">
        <v>7347</v>
      </c>
      <c r="C618" s="285" t="s">
        <v>5</v>
      </c>
      <c r="D618" s="284" t="s">
        <v>29928</v>
      </c>
    </row>
    <row r="619" spans="1:4" ht="13.5">
      <c r="A619" s="209">
        <v>53861</v>
      </c>
      <c r="B619" s="209" t="s">
        <v>7348</v>
      </c>
      <c r="C619" s="285" t="s">
        <v>5</v>
      </c>
      <c r="D619" s="284" t="s">
        <v>31259</v>
      </c>
    </row>
    <row r="620" spans="1:4" ht="13.5">
      <c r="A620" s="209">
        <v>53863</v>
      </c>
      <c r="B620" s="209" t="s">
        <v>7349</v>
      </c>
      <c r="C620" s="285" t="s">
        <v>5</v>
      </c>
      <c r="D620" s="284" t="s">
        <v>26583</v>
      </c>
    </row>
    <row r="621" spans="1:4" ht="13.5">
      <c r="A621" s="209">
        <v>53865</v>
      </c>
      <c r="B621" s="209" t="s">
        <v>7350</v>
      </c>
      <c r="C621" s="285" t="s">
        <v>5</v>
      </c>
      <c r="D621" s="284" t="s">
        <v>31260</v>
      </c>
    </row>
    <row r="622" spans="1:4" ht="13.5">
      <c r="A622" s="209">
        <v>53866</v>
      </c>
      <c r="B622" s="209" t="s">
        <v>7351</v>
      </c>
      <c r="C622" s="285" t="s">
        <v>5</v>
      </c>
      <c r="D622" s="284" t="s">
        <v>26406</v>
      </c>
    </row>
    <row r="623" spans="1:4" ht="13.5">
      <c r="A623" s="209">
        <v>53882</v>
      </c>
      <c r="B623" s="209" t="s">
        <v>7352</v>
      </c>
      <c r="C623" s="285" t="s">
        <v>5</v>
      </c>
      <c r="D623" s="284" t="s">
        <v>28356</v>
      </c>
    </row>
    <row r="624" spans="1:4" ht="13.5">
      <c r="A624" s="209">
        <v>55263</v>
      </c>
      <c r="B624" s="209" t="s">
        <v>7353</v>
      </c>
      <c r="C624" s="285" t="s">
        <v>5</v>
      </c>
      <c r="D624" s="284" t="s">
        <v>31216</v>
      </c>
    </row>
    <row r="625" spans="1:4" ht="13.5">
      <c r="A625" s="209">
        <v>73303</v>
      </c>
      <c r="B625" s="209" t="s">
        <v>7354</v>
      </c>
      <c r="C625" s="285" t="s">
        <v>5</v>
      </c>
      <c r="D625" s="284" t="s">
        <v>29767</v>
      </c>
    </row>
    <row r="626" spans="1:4" ht="13.5">
      <c r="A626" s="209">
        <v>73307</v>
      </c>
      <c r="B626" s="209" t="s">
        <v>7355</v>
      </c>
      <c r="C626" s="285" t="s">
        <v>5</v>
      </c>
      <c r="D626" s="284" t="s">
        <v>30551</v>
      </c>
    </row>
    <row r="627" spans="1:4" ht="13.5">
      <c r="A627" s="209">
        <v>73309</v>
      </c>
      <c r="B627" s="209" t="s">
        <v>7356</v>
      </c>
      <c r="C627" s="285" t="s">
        <v>5</v>
      </c>
      <c r="D627" s="284" t="s">
        <v>31261</v>
      </c>
    </row>
    <row r="628" spans="1:4" ht="13.5">
      <c r="A628" s="209">
        <v>73311</v>
      </c>
      <c r="B628" s="209" t="s">
        <v>7357</v>
      </c>
      <c r="C628" s="285" t="s">
        <v>5</v>
      </c>
      <c r="D628" s="284" t="s">
        <v>31262</v>
      </c>
    </row>
    <row r="629" spans="1:4" ht="13.5">
      <c r="A629" s="209">
        <v>73313</v>
      </c>
      <c r="B629" s="209" t="s">
        <v>7358</v>
      </c>
      <c r="C629" s="285" t="s">
        <v>5</v>
      </c>
      <c r="D629" s="284" t="s">
        <v>26880</v>
      </c>
    </row>
    <row r="630" spans="1:4" ht="13.5">
      <c r="A630" s="209">
        <v>73315</v>
      </c>
      <c r="B630" s="209" t="s">
        <v>7359</v>
      </c>
      <c r="C630" s="285" t="s">
        <v>5</v>
      </c>
      <c r="D630" s="284" t="s">
        <v>31248</v>
      </c>
    </row>
    <row r="631" spans="1:4" ht="13.5">
      <c r="A631" s="209">
        <v>73335</v>
      </c>
      <c r="B631" s="209" t="s">
        <v>7360</v>
      </c>
      <c r="C631" s="285" t="s">
        <v>5</v>
      </c>
      <c r="D631" s="284" t="s">
        <v>31263</v>
      </c>
    </row>
    <row r="632" spans="1:4" ht="13.5">
      <c r="A632" s="209">
        <v>73340</v>
      </c>
      <c r="B632" s="209" t="s">
        <v>7361</v>
      </c>
      <c r="C632" s="285" t="s">
        <v>5</v>
      </c>
      <c r="D632" s="284" t="s">
        <v>31245</v>
      </c>
    </row>
    <row r="633" spans="1:4" ht="13.5">
      <c r="A633" s="209">
        <v>83361</v>
      </c>
      <c r="B633" s="209" t="s">
        <v>7362</v>
      </c>
      <c r="C633" s="285" t="s">
        <v>5</v>
      </c>
      <c r="D633" s="284" t="s">
        <v>31264</v>
      </c>
    </row>
    <row r="634" spans="1:4" ht="13.5">
      <c r="A634" s="209">
        <v>83761</v>
      </c>
      <c r="B634" s="209" t="s">
        <v>7363</v>
      </c>
      <c r="C634" s="285" t="s">
        <v>5</v>
      </c>
      <c r="D634" s="284" t="s">
        <v>31265</v>
      </c>
    </row>
    <row r="635" spans="1:4" ht="13.5">
      <c r="A635" s="209">
        <v>83762</v>
      </c>
      <c r="B635" s="209" t="s">
        <v>7364</v>
      </c>
      <c r="C635" s="285" t="s">
        <v>5</v>
      </c>
      <c r="D635" s="284" t="s">
        <v>31266</v>
      </c>
    </row>
    <row r="636" spans="1:4" ht="13.5">
      <c r="A636" s="209">
        <v>83763</v>
      </c>
      <c r="B636" s="209" t="s">
        <v>7365</v>
      </c>
      <c r="C636" s="285" t="s">
        <v>5</v>
      </c>
      <c r="D636" s="284" t="s">
        <v>31267</v>
      </c>
    </row>
    <row r="637" spans="1:4" ht="13.5">
      <c r="A637" s="209">
        <v>83764</v>
      </c>
      <c r="B637" s="209" t="s">
        <v>7366</v>
      </c>
      <c r="C637" s="285" t="s">
        <v>5</v>
      </c>
      <c r="D637" s="284" t="s">
        <v>30078</v>
      </c>
    </row>
    <row r="638" spans="1:4" ht="13.5">
      <c r="A638" s="209">
        <v>87026</v>
      </c>
      <c r="B638" s="209" t="s">
        <v>7367</v>
      </c>
      <c r="C638" s="285" t="s">
        <v>5</v>
      </c>
      <c r="D638" s="284" t="s">
        <v>31268</v>
      </c>
    </row>
    <row r="639" spans="1:4" ht="13.5">
      <c r="A639" s="209">
        <v>87441</v>
      </c>
      <c r="B639" s="209" t="s">
        <v>7368</v>
      </c>
      <c r="C639" s="285" t="s">
        <v>5</v>
      </c>
      <c r="D639" s="284" t="s">
        <v>29255</v>
      </c>
    </row>
    <row r="640" spans="1:4" ht="13.5">
      <c r="A640" s="209">
        <v>87442</v>
      </c>
      <c r="B640" s="209" t="s">
        <v>7369</v>
      </c>
      <c r="C640" s="285" t="s">
        <v>5</v>
      </c>
      <c r="D640" s="284" t="s">
        <v>28288</v>
      </c>
    </row>
    <row r="641" spans="1:4" ht="13.5">
      <c r="A641" s="209">
        <v>87443</v>
      </c>
      <c r="B641" s="209" t="s">
        <v>7370</v>
      </c>
      <c r="C641" s="285" t="s">
        <v>5</v>
      </c>
      <c r="D641" s="284" t="s">
        <v>31268</v>
      </c>
    </row>
    <row r="642" spans="1:4" ht="13.5">
      <c r="A642" s="209">
        <v>87444</v>
      </c>
      <c r="B642" s="209" t="s">
        <v>7371</v>
      </c>
      <c r="C642" s="285" t="s">
        <v>5</v>
      </c>
      <c r="D642" s="284" t="s">
        <v>31269</v>
      </c>
    </row>
    <row r="643" spans="1:4" ht="13.5">
      <c r="A643" s="209">
        <v>88387</v>
      </c>
      <c r="B643" s="209" t="s">
        <v>7372</v>
      </c>
      <c r="C643" s="285" t="s">
        <v>5</v>
      </c>
      <c r="D643" s="284" t="s">
        <v>29438</v>
      </c>
    </row>
    <row r="644" spans="1:4" ht="13.5">
      <c r="A644" s="209">
        <v>88389</v>
      </c>
      <c r="B644" s="209" t="s">
        <v>7373</v>
      </c>
      <c r="C644" s="285" t="s">
        <v>5</v>
      </c>
      <c r="D644" s="284" t="s">
        <v>28293</v>
      </c>
    </row>
    <row r="645" spans="1:4" ht="13.5">
      <c r="A645" s="209">
        <v>88390</v>
      </c>
      <c r="B645" s="209" t="s">
        <v>7374</v>
      </c>
      <c r="C645" s="285" t="s">
        <v>5</v>
      </c>
      <c r="D645" s="284" t="s">
        <v>28301</v>
      </c>
    </row>
    <row r="646" spans="1:4" ht="13.5">
      <c r="A646" s="209">
        <v>88391</v>
      </c>
      <c r="B646" s="209" t="s">
        <v>7375</v>
      </c>
      <c r="C646" s="285" t="s">
        <v>5</v>
      </c>
      <c r="D646" s="284" t="s">
        <v>27890</v>
      </c>
    </row>
    <row r="647" spans="1:4" ht="13.5">
      <c r="A647" s="209">
        <v>88394</v>
      </c>
      <c r="B647" s="209" t="s">
        <v>7376</v>
      </c>
      <c r="C647" s="285" t="s">
        <v>5</v>
      </c>
      <c r="D647" s="284" t="s">
        <v>26962</v>
      </c>
    </row>
    <row r="648" spans="1:4" ht="13.5">
      <c r="A648" s="209">
        <v>88395</v>
      </c>
      <c r="B648" s="209" t="s">
        <v>7377</v>
      </c>
      <c r="C648" s="285" t="s">
        <v>5</v>
      </c>
      <c r="D648" s="284" t="s">
        <v>29244</v>
      </c>
    </row>
    <row r="649" spans="1:4" ht="13.5">
      <c r="A649" s="209">
        <v>88396</v>
      </c>
      <c r="B649" s="209" t="s">
        <v>7378</v>
      </c>
      <c r="C649" s="285" t="s">
        <v>5</v>
      </c>
      <c r="D649" s="284" t="s">
        <v>28178</v>
      </c>
    </row>
    <row r="650" spans="1:4" ht="13.5">
      <c r="A650" s="209">
        <v>88397</v>
      </c>
      <c r="B650" s="209" t="s">
        <v>7379</v>
      </c>
      <c r="C650" s="285" t="s">
        <v>5</v>
      </c>
      <c r="D650" s="284" t="s">
        <v>31270</v>
      </c>
    </row>
    <row r="651" spans="1:4" ht="13.5">
      <c r="A651" s="209">
        <v>88400</v>
      </c>
      <c r="B651" s="209" t="s">
        <v>7380</v>
      </c>
      <c r="C651" s="285" t="s">
        <v>5</v>
      </c>
      <c r="D651" s="284" t="s">
        <v>26863</v>
      </c>
    </row>
    <row r="652" spans="1:4" ht="13.5">
      <c r="A652" s="209">
        <v>88401</v>
      </c>
      <c r="B652" s="209" t="s">
        <v>7381</v>
      </c>
      <c r="C652" s="285" t="s">
        <v>5</v>
      </c>
      <c r="D652" s="284" t="s">
        <v>31271</v>
      </c>
    </row>
    <row r="653" spans="1:4" ht="13.5">
      <c r="A653" s="209">
        <v>88402</v>
      </c>
      <c r="B653" s="209" t="s">
        <v>7382</v>
      </c>
      <c r="C653" s="285" t="s">
        <v>5</v>
      </c>
      <c r="D653" s="284" t="s">
        <v>26962</v>
      </c>
    </row>
    <row r="654" spans="1:4" ht="13.5">
      <c r="A654" s="209">
        <v>88403</v>
      </c>
      <c r="B654" s="209" t="s">
        <v>7383</v>
      </c>
      <c r="C654" s="285" t="s">
        <v>5</v>
      </c>
      <c r="D654" s="284" t="s">
        <v>28122</v>
      </c>
    </row>
    <row r="655" spans="1:4" ht="13.5">
      <c r="A655" s="209">
        <v>88419</v>
      </c>
      <c r="B655" s="209" t="s">
        <v>7384</v>
      </c>
      <c r="C655" s="285" t="s">
        <v>5</v>
      </c>
      <c r="D655" s="284" t="s">
        <v>31272</v>
      </c>
    </row>
    <row r="656" spans="1:4" ht="13.5">
      <c r="A656" s="209">
        <v>88422</v>
      </c>
      <c r="B656" s="209" t="s">
        <v>7385</v>
      </c>
      <c r="C656" s="285" t="s">
        <v>5</v>
      </c>
      <c r="D656" s="284" t="s">
        <v>26758</v>
      </c>
    </row>
    <row r="657" spans="1:4" ht="13.5">
      <c r="A657" s="209">
        <v>88425</v>
      </c>
      <c r="B657" s="209" t="s">
        <v>7386</v>
      </c>
      <c r="C657" s="285" t="s">
        <v>5</v>
      </c>
      <c r="D657" s="284" t="s">
        <v>29778</v>
      </c>
    </row>
    <row r="658" spans="1:4" ht="13.5">
      <c r="A658" s="209">
        <v>88427</v>
      </c>
      <c r="B658" s="209" t="s">
        <v>7387</v>
      </c>
      <c r="C658" s="285" t="s">
        <v>5</v>
      </c>
      <c r="D658" s="284" t="s">
        <v>29767</v>
      </c>
    </row>
    <row r="659" spans="1:4" ht="13.5">
      <c r="A659" s="209">
        <v>88434</v>
      </c>
      <c r="B659" s="209" t="s">
        <v>7388</v>
      </c>
      <c r="C659" s="285" t="s">
        <v>5</v>
      </c>
      <c r="D659" s="284" t="s">
        <v>27174</v>
      </c>
    </row>
    <row r="660" spans="1:4" ht="13.5">
      <c r="A660" s="209">
        <v>88435</v>
      </c>
      <c r="B660" s="209" t="s">
        <v>7389</v>
      </c>
      <c r="C660" s="285" t="s">
        <v>5</v>
      </c>
      <c r="D660" s="284" t="s">
        <v>31273</v>
      </c>
    </row>
    <row r="661" spans="1:4" ht="13.5">
      <c r="A661" s="209">
        <v>88436</v>
      </c>
      <c r="B661" s="209" t="s">
        <v>7390</v>
      </c>
      <c r="C661" s="285" t="s">
        <v>5</v>
      </c>
      <c r="D661" s="284" t="s">
        <v>27809</v>
      </c>
    </row>
    <row r="662" spans="1:4" ht="13.5">
      <c r="A662" s="209">
        <v>88437</v>
      </c>
      <c r="B662" s="209" t="s">
        <v>7391</v>
      </c>
      <c r="C662" s="285" t="s">
        <v>5</v>
      </c>
      <c r="D662" s="284" t="s">
        <v>29767</v>
      </c>
    </row>
    <row r="663" spans="1:4" ht="13.5">
      <c r="A663" s="209">
        <v>88569</v>
      </c>
      <c r="B663" s="209" t="s">
        <v>7392</v>
      </c>
      <c r="C663" s="285" t="s">
        <v>5</v>
      </c>
      <c r="D663" s="284" t="s">
        <v>26403</v>
      </c>
    </row>
    <row r="664" spans="1:4" ht="13.5">
      <c r="A664" s="209">
        <v>88570</v>
      </c>
      <c r="B664" s="209" t="s">
        <v>7393</v>
      </c>
      <c r="C664" s="285" t="s">
        <v>5</v>
      </c>
      <c r="D664" s="284" t="s">
        <v>29438</v>
      </c>
    </row>
    <row r="665" spans="1:4" ht="13.5">
      <c r="A665" s="209">
        <v>88826</v>
      </c>
      <c r="B665" s="209" t="s">
        <v>7394</v>
      </c>
      <c r="C665" s="285" t="s">
        <v>5</v>
      </c>
      <c r="D665" s="284" t="s">
        <v>31147</v>
      </c>
    </row>
    <row r="666" spans="1:4" ht="13.5">
      <c r="A666" s="209">
        <v>88827</v>
      </c>
      <c r="B666" s="209" t="s">
        <v>7395</v>
      </c>
      <c r="C666" s="285" t="s">
        <v>5</v>
      </c>
      <c r="D666" s="284" t="s">
        <v>29239</v>
      </c>
    </row>
    <row r="667" spans="1:4" ht="13.5">
      <c r="A667" s="209">
        <v>88828</v>
      </c>
      <c r="B667" s="209" t="s">
        <v>7396</v>
      </c>
      <c r="C667" s="285" t="s">
        <v>5</v>
      </c>
      <c r="D667" s="284" t="s">
        <v>31274</v>
      </c>
    </row>
    <row r="668" spans="1:4" ht="13.5">
      <c r="A668" s="209">
        <v>88829</v>
      </c>
      <c r="B668" s="209" t="s">
        <v>7397</v>
      </c>
      <c r="C668" s="285" t="s">
        <v>5</v>
      </c>
      <c r="D668" s="284" t="s">
        <v>31275</v>
      </c>
    </row>
    <row r="669" spans="1:4" ht="13.5">
      <c r="A669" s="209">
        <v>88832</v>
      </c>
      <c r="B669" s="209" t="s">
        <v>7398</v>
      </c>
      <c r="C669" s="285" t="s">
        <v>5</v>
      </c>
      <c r="D669" s="284" t="s">
        <v>31276</v>
      </c>
    </row>
    <row r="670" spans="1:4" ht="13.5">
      <c r="A670" s="209">
        <v>88834</v>
      </c>
      <c r="B670" s="209" t="s">
        <v>7399</v>
      </c>
      <c r="C670" s="285" t="s">
        <v>5</v>
      </c>
      <c r="D670" s="284" t="s">
        <v>27273</v>
      </c>
    </row>
    <row r="671" spans="1:4" ht="13.5">
      <c r="A671" s="209">
        <v>88835</v>
      </c>
      <c r="B671" s="209" t="s">
        <v>7400</v>
      </c>
      <c r="C671" s="285" t="s">
        <v>5</v>
      </c>
      <c r="D671" s="284" t="s">
        <v>31277</v>
      </c>
    </row>
    <row r="672" spans="1:4" ht="13.5">
      <c r="A672" s="209">
        <v>88836</v>
      </c>
      <c r="B672" s="209" t="s">
        <v>7401</v>
      </c>
      <c r="C672" s="285" t="s">
        <v>5</v>
      </c>
      <c r="D672" s="284" t="s">
        <v>31278</v>
      </c>
    </row>
    <row r="673" spans="1:4" ht="13.5">
      <c r="A673" s="209">
        <v>88839</v>
      </c>
      <c r="B673" s="209" t="s">
        <v>7402</v>
      </c>
      <c r="C673" s="285" t="s">
        <v>5</v>
      </c>
      <c r="D673" s="284" t="s">
        <v>31279</v>
      </c>
    </row>
    <row r="674" spans="1:4" ht="13.5">
      <c r="A674" s="209">
        <v>88840</v>
      </c>
      <c r="B674" s="209" t="s">
        <v>7403</v>
      </c>
      <c r="C674" s="285" t="s">
        <v>5</v>
      </c>
      <c r="D674" s="284" t="s">
        <v>26606</v>
      </c>
    </row>
    <row r="675" spans="1:4" ht="13.5">
      <c r="A675" s="209">
        <v>88841</v>
      </c>
      <c r="B675" s="209" t="s">
        <v>7404</v>
      </c>
      <c r="C675" s="285" t="s">
        <v>5</v>
      </c>
      <c r="D675" s="284" t="s">
        <v>29733</v>
      </c>
    </row>
    <row r="676" spans="1:4" ht="13.5">
      <c r="A676" s="209">
        <v>88842</v>
      </c>
      <c r="B676" s="209" t="s">
        <v>7405</v>
      </c>
      <c r="C676" s="285" t="s">
        <v>5</v>
      </c>
      <c r="D676" s="284" t="s">
        <v>31280</v>
      </c>
    </row>
    <row r="677" spans="1:4" ht="13.5">
      <c r="A677" s="209">
        <v>88847</v>
      </c>
      <c r="B677" s="209" t="s">
        <v>7406</v>
      </c>
      <c r="C677" s="285" t="s">
        <v>5</v>
      </c>
      <c r="D677" s="284" t="s">
        <v>31281</v>
      </c>
    </row>
    <row r="678" spans="1:4" ht="13.5">
      <c r="A678" s="209">
        <v>88848</v>
      </c>
      <c r="B678" s="209" t="s">
        <v>7407</v>
      </c>
      <c r="C678" s="285" t="s">
        <v>5</v>
      </c>
      <c r="D678" s="284" t="s">
        <v>27336</v>
      </c>
    </row>
    <row r="679" spans="1:4" ht="13.5">
      <c r="A679" s="209">
        <v>88853</v>
      </c>
      <c r="B679" s="209" t="s">
        <v>7408</v>
      </c>
      <c r="C679" s="285" t="s">
        <v>5</v>
      </c>
      <c r="D679" s="284" t="s">
        <v>26400</v>
      </c>
    </row>
    <row r="680" spans="1:4" ht="13.5">
      <c r="A680" s="209">
        <v>88854</v>
      </c>
      <c r="B680" s="209" t="s">
        <v>7409</v>
      </c>
      <c r="C680" s="285" t="s">
        <v>5</v>
      </c>
      <c r="D680" s="284" t="s">
        <v>31239</v>
      </c>
    </row>
    <row r="681" spans="1:4" ht="13.5">
      <c r="A681" s="209">
        <v>88855</v>
      </c>
      <c r="B681" s="209" t="s">
        <v>7410</v>
      </c>
      <c r="C681" s="285" t="s">
        <v>5</v>
      </c>
      <c r="D681" s="284" t="s">
        <v>31282</v>
      </c>
    </row>
    <row r="682" spans="1:4" ht="13.5">
      <c r="A682" s="209">
        <v>88856</v>
      </c>
      <c r="B682" s="209" t="s">
        <v>7411</v>
      </c>
      <c r="C682" s="285" t="s">
        <v>5</v>
      </c>
      <c r="D682" s="284" t="s">
        <v>26754</v>
      </c>
    </row>
    <row r="683" spans="1:4" ht="13.5">
      <c r="A683" s="209">
        <v>88857</v>
      </c>
      <c r="B683" s="209" t="s">
        <v>7412</v>
      </c>
      <c r="C683" s="285" t="s">
        <v>5</v>
      </c>
      <c r="D683" s="284" t="s">
        <v>31283</v>
      </c>
    </row>
    <row r="684" spans="1:4" ht="13.5">
      <c r="A684" s="209">
        <v>88858</v>
      </c>
      <c r="B684" s="209" t="s">
        <v>7413</v>
      </c>
      <c r="C684" s="285" t="s">
        <v>5</v>
      </c>
      <c r="D684" s="284" t="s">
        <v>29709</v>
      </c>
    </row>
    <row r="685" spans="1:4" ht="13.5">
      <c r="A685" s="209">
        <v>88859</v>
      </c>
      <c r="B685" s="209" t="s">
        <v>7414</v>
      </c>
      <c r="C685" s="285" t="s">
        <v>5</v>
      </c>
      <c r="D685" s="284" t="s">
        <v>29403</v>
      </c>
    </row>
    <row r="686" spans="1:4" ht="13.5">
      <c r="A686" s="209">
        <v>88860</v>
      </c>
      <c r="B686" s="209" t="s">
        <v>7415</v>
      </c>
      <c r="C686" s="285" t="s">
        <v>5</v>
      </c>
      <c r="D686" s="284" t="s">
        <v>30030</v>
      </c>
    </row>
    <row r="687" spans="1:4" ht="13.5">
      <c r="A687" s="209">
        <v>88900</v>
      </c>
      <c r="B687" s="209" t="s">
        <v>7416</v>
      </c>
      <c r="C687" s="285" t="s">
        <v>5</v>
      </c>
      <c r="D687" s="284" t="s">
        <v>31284</v>
      </c>
    </row>
    <row r="688" spans="1:4" ht="13.5">
      <c r="A688" s="209">
        <v>88902</v>
      </c>
      <c r="B688" s="209" t="s">
        <v>7417</v>
      </c>
      <c r="C688" s="285" t="s">
        <v>5</v>
      </c>
      <c r="D688" s="284" t="s">
        <v>27793</v>
      </c>
    </row>
    <row r="689" spans="1:4" ht="13.5">
      <c r="A689" s="209">
        <v>88903</v>
      </c>
      <c r="B689" s="209" t="s">
        <v>7418</v>
      </c>
      <c r="C689" s="285" t="s">
        <v>5</v>
      </c>
      <c r="D689" s="284" t="s">
        <v>31285</v>
      </c>
    </row>
    <row r="690" spans="1:4" ht="13.5">
      <c r="A690" s="209">
        <v>88904</v>
      </c>
      <c r="B690" s="209" t="s">
        <v>7419</v>
      </c>
      <c r="C690" s="285" t="s">
        <v>5</v>
      </c>
      <c r="D690" s="284" t="s">
        <v>31286</v>
      </c>
    </row>
    <row r="691" spans="1:4" ht="13.5">
      <c r="A691" s="209">
        <v>89009</v>
      </c>
      <c r="B691" s="209" t="s">
        <v>7420</v>
      </c>
      <c r="C691" s="285" t="s">
        <v>5</v>
      </c>
      <c r="D691" s="284" t="s">
        <v>29347</v>
      </c>
    </row>
    <row r="692" spans="1:4" ht="13.5">
      <c r="A692" s="209">
        <v>89010</v>
      </c>
      <c r="B692" s="209" t="s">
        <v>7421</v>
      </c>
      <c r="C692" s="285" t="s">
        <v>5</v>
      </c>
      <c r="D692" s="284" t="s">
        <v>31287</v>
      </c>
    </row>
    <row r="693" spans="1:4" ht="13.5">
      <c r="A693" s="209">
        <v>89011</v>
      </c>
      <c r="B693" s="209" t="s">
        <v>7422</v>
      </c>
      <c r="C693" s="285" t="s">
        <v>5</v>
      </c>
      <c r="D693" s="284" t="s">
        <v>31288</v>
      </c>
    </row>
    <row r="694" spans="1:4" ht="13.5">
      <c r="A694" s="209">
        <v>89012</v>
      </c>
      <c r="B694" s="209" t="s">
        <v>7423</v>
      </c>
      <c r="C694" s="285" t="s">
        <v>5</v>
      </c>
      <c r="D694" s="284" t="s">
        <v>30563</v>
      </c>
    </row>
    <row r="695" spans="1:4" ht="13.5">
      <c r="A695" s="209">
        <v>89013</v>
      </c>
      <c r="B695" s="209" t="s">
        <v>7424</v>
      </c>
      <c r="C695" s="285" t="s">
        <v>5</v>
      </c>
      <c r="D695" s="284" t="s">
        <v>31289</v>
      </c>
    </row>
    <row r="696" spans="1:4" ht="13.5">
      <c r="A696" s="209">
        <v>89014</v>
      </c>
      <c r="B696" s="209" t="s">
        <v>7425</v>
      </c>
      <c r="C696" s="285" t="s">
        <v>5</v>
      </c>
      <c r="D696" s="284" t="s">
        <v>31290</v>
      </c>
    </row>
    <row r="697" spans="1:4" ht="13.5">
      <c r="A697" s="209">
        <v>89015</v>
      </c>
      <c r="B697" s="209" t="s">
        <v>7426</v>
      </c>
      <c r="C697" s="285" t="s">
        <v>5</v>
      </c>
      <c r="D697" s="284" t="s">
        <v>27969</v>
      </c>
    </row>
    <row r="698" spans="1:4" ht="13.5">
      <c r="A698" s="209">
        <v>89016</v>
      </c>
      <c r="B698" s="209" t="s">
        <v>7427</v>
      </c>
      <c r="C698" s="285" t="s">
        <v>5</v>
      </c>
      <c r="D698" s="284" t="s">
        <v>26429</v>
      </c>
    </row>
    <row r="699" spans="1:4" ht="13.5">
      <c r="A699" s="209">
        <v>89017</v>
      </c>
      <c r="B699" s="209" t="s">
        <v>7428</v>
      </c>
      <c r="C699" s="285" t="s">
        <v>5</v>
      </c>
      <c r="D699" s="284" t="s">
        <v>31291</v>
      </c>
    </row>
    <row r="700" spans="1:4" ht="13.5">
      <c r="A700" s="209">
        <v>89018</v>
      </c>
      <c r="B700" s="209" t="s">
        <v>7429</v>
      </c>
      <c r="C700" s="285" t="s">
        <v>5</v>
      </c>
      <c r="D700" s="284" t="s">
        <v>27734</v>
      </c>
    </row>
    <row r="701" spans="1:4" ht="13.5">
      <c r="A701" s="209">
        <v>89019</v>
      </c>
      <c r="B701" s="209" t="s">
        <v>7430</v>
      </c>
      <c r="C701" s="285" t="s">
        <v>5</v>
      </c>
      <c r="D701" s="284" t="s">
        <v>27702</v>
      </c>
    </row>
    <row r="702" spans="1:4" ht="13.5">
      <c r="A702" s="209">
        <v>89020</v>
      </c>
      <c r="B702" s="209" t="s">
        <v>7431</v>
      </c>
      <c r="C702" s="285" t="s">
        <v>5</v>
      </c>
      <c r="D702" s="284" t="s">
        <v>29239</v>
      </c>
    </row>
    <row r="703" spans="1:4" ht="13.5">
      <c r="A703" s="209">
        <v>89023</v>
      </c>
      <c r="B703" s="209" t="s">
        <v>7432</v>
      </c>
      <c r="C703" s="285" t="s">
        <v>5</v>
      </c>
      <c r="D703" s="284" t="s">
        <v>31292</v>
      </c>
    </row>
    <row r="704" spans="1:4" ht="13.5">
      <c r="A704" s="209">
        <v>89024</v>
      </c>
      <c r="B704" s="209" t="s">
        <v>7433</v>
      </c>
      <c r="C704" s="285" t="s">
        <v>5</v>
      </c>
      <c r="D704" s="284" t="s">
        <v>28290</v>
      </c>
    </row>
    <row r="705" spans="1:4" ht="13.5">
      <c r="A705" s="209">
        <v>89025</v>
      </c>
      <c r="B705" s="209" t="s">
        <v>7434</v>
      </c>
      <c r="C705" s="285" t="s">
        <v>5</v>
      </c>
      <c r="D705" s="284" t="s">
        <v>31293</v>
      </c>
    </row>
    <row r="706" spans="1:4" ht="13.5">
      <c r="A706" s="209">
        <v>89026</v>
      </c>
      <c r="B706" s="209" t="s">
        <v>7435</v>
      </c>
      <c r="C706" s="285" t="s">
        <v>5</v>
      </c>
      <c r="D706" s="284" t="s">
        <v>31294</v>
      </c>
    </row>
    <row r="707" spans="1:4" ht="13.5">
      <c r="A707" s="209">
        <v>89029</v>
      </c>
      <c r="B707" s="209" t="s">
        <v>7436</v>
      </c>
      <c r="C707" s="285" t="s">
        <v>5</v>
      </c>
      <c r="D707" s="284" t="s">
        <v>26461</v>
      </c>
    </row>
    <row r="708" spans="1:4" ht="13.5">
      <c r="A708" s="209">
        <v>89030</v>
      </c>
      <c r="B708" s="209" t="s">
        <v>7437</v>
      </c>
      <c r="C708" s="285" t="s">
        <v>5</v>
      </c>
      <c r="D708" s="284" t="s">
        <v>26377</v>
      </c>
    </row>
    <row r="709" spans="1:4" ht="13.5">
      <c r="A709" s="209">
        <v>89033</v>
      </c>
      <c r="B709" s="209" t="s">
        <v>7438</v>
      </c>
      <c r="C709" s="285" t="s">
        <v>5</v>
      </c>
      <c r="D709" s="284" t="s">
        <v>31295</v>
      </c>
    </row>
    <row r="710" spans="1:4" ht="13.5">
      <c r="A710" s="209">
        <v>89034</v>
      </c>
      <c r="B710" s="209" t="s">
        <v>7439</v>
      </c>
      <c r="C710" s="285" t="s">
        <v>5</v>
      </c>
      <c r="D710" s="284" t="s">
        <v>26905</v>
      </c>
    </row>
    <row r="711" spans="1:4" ht="13.5">
      <c r="A711" s="209">
        <v>89128</v>
      </c>
      <c r="B711" s="209" t="s">
        <v>7440</v>
      </c>
      <c r="C711" s="285" t="s">
        <v>5</v>
      </c>
      <c r="D711" s="284" t="s">
        <v>29788</v>
      </c>
    </row>
    <row r="712" spans="1:4" ht="13.5">
      <c r="A712" s="209">
        <v>89129</v>
      </c>
      <c r="B712" s="209" t="s">
        <v>7441</v>
      </c>
      <c r="C712" s="285" t="s">
        <v>5</v>
      </c>
      <c r="D712" s="284" t="s">
        <v>29416</v>
      </c>
    </row>
    <row r="713" spans="1:4" ht="13.5">
      <c r="A713" s="209">
        <v>89130</v>
      </c>
      <c r="B713" s="209" t="s">
        <v>7442</v>
      </c>
      <c r="C713" s="285" t="s">
        <v>5</v>
      </c>
      <c r="D713" s="284" t="s">
        <v>31296</v>
      </c>
    </row>
    <row r="714" spans="1:4" ht="13.5">
      <c r="A714" s="209">
        <v>89131</v>
      </c>
      <c r="B714" s="209" t="s">
        <v>7443</v>
      </c>
      <c r="C714" s="285" t="s">
        <v>5</v>
      </c>
      <c r="D714" s="284" t="s">
        <v>29413</v>
      </c>
    </row>
    <row r="715" spans="1:4" ht="13.5">
      <c r="A715" s="209">
        <v>89210</v>
      </c>
      <c r="B715" s="209" t="s">
        <v>7444</v>
      </c>
      <c r="C715" s="285" t="s">
        <v>5</v>
      </c>
      <c r="D715" s="284" t="s">
        <v>27448</v>
      </c>
    </row>
    <row r="716" spans="1:4" ht="13.5">
      <c r="A716" s="209">
        <v>89211</v>
      </c>
      <c r="B716" s="209" t="s">
        <v>7445</v>
      </c>
      <c r="C716" s="285" t="s">
        <v>5</v>
      </c>
      <c r="D716" s="284" t="s">
        <v>27733</v>
      </c>
    </row>
    <row r="717" spans="1:4" ht="13.5">
      <c r="A717" s="209">
        <v>89212</v>
      </c>
      <c r="B717" s="209" t="s">
        <v>7446</v>
      </c>
      <c r="C717" s="285" t="s">
        <v>5</v>
      </c>
      <c r="D717" s="284" t="s">
        <v>31297</v>
      </c>
    </row>
    <row r="718" spans="1:4" ht="13.5">
      <c r="A718" s="209">
        <v>89213</v>
      </c>
      <c r="B718" s="209" t="s">
        <v>7447</v>
      </c>
      <c r="C718" s="285" t="s">
        <v>5</v>
      </c>
      <c r="D718" s="284" t="s">
        <v>28143</v>
      </c>
    </row>
    <row r="719" spans="1:4" ht="13.5">
      <c r="A719" s="209">
        <v>89214</v>
      </c>
      <c r="B719" s="209" t="s">
        <v>7448</v>
      </c>
      <c r="C719" s="285" t="s">
        <v>5</v>
      </c>
      <c r="D719" s="284" t="s">
        <v>27545</v>
      </c>
    </row>
    <row r="720" spans="1:4" ht="13.5">
      <c r="A720" s="209">
        <v>89215</v>
      </c>
      <c r="B720" s="209" t="s">
        <v>7449</v>
      </c>
      <c r="C720" s="285" t="s">
        <v>5</v>
      </c>
      <c r="D720" s="284" t="s">
        <v>31298</v>
      </c>
    </row>
    <row r="721" spans="1:4" ht="13.5">
      <c r="A721" s="209">
        <v>89221</v>
      </c>
      <c r="B721" s="209" t="s">
        <v>7450</v>
      </c>
      <c r="C721" s="285" t="s">
        <v>5</v>
      </c>
      <c r="D721" s="284" t="s">
        <v>31299</v>
      </c>
    </row>
    <row r="722" spans="1:4" ht="13.5">
      <c r="A722" s="209">
        <v>89222</v>
      </c>
      <c r="B722" s="209" t="s">
        <v>7451</v>
      </c>
      <c r="C722" s="285" t="s">
        <v>5</v>
      </c>
      <c r="D722" s="284" t="s">
        <v>27294</v>
      </c>
    </row>
    <row r="723" spans="1:4" ht="13.5">
      <c r="A723" s="209">
        <v>89223</v>
      </c>
      <c r="B723" s="209" t="s">
        <v>7452</v>
      </c>
      <c r="C723" s="285" t="s">
        <v>5</v>
      </c>
      <c r="D723" s="284" t="s">
        <v>31275</v>
      </c>
    </row>
    <row r="724" spans="1:4" ht="13.5">
      <c r="A724" s="209">
        <v>89224</v>
      </c>
      <c r="B724" s="209" t="s">
        <v>7453</v>
      </c>
      <c r="C724" s="285" t="s">
        <v>5</v>
      </c>
      <c r="D724" s="284" t="s">
        <v>26604</v>
      </c>
    </row>
    <row r="725" spans="1:4" ht="13.5">
      <c r="A725" s="209">
        <v>89228</v>
      </c>
      <c r="B725" s="209" t="s">
        <v>7454</v>
      </c>
      <c r="C725" s="285" t="s">
        <v>5</v>
      </c>
      <c r="D725" s="284" t="s">
        <v>27168</v>
      </c>
    </row>
    <row r="726" spans="1:4" ht="13.5">
      <c r="A726" s="209">
        <v>89229</v>
      </c>
      <c r="B726" s="209" t="s">
        <v>7455</v>
      </c>
      <c r="C726" s="285" t="s">
        <v>5</v>
      </c>
      <c r="D726" s="284" t="s">
        <v>31300</v>
      </c>
    </row>
    <row r="727" spans="1:4" ht="13.5">
      <c r="A727" s="209">
        <v>89230</v>
      </c>
      <c r="B727" s="209" t="s">
        <v>7456</v>
      </c>
      <c r="C727" s="285" t="s">
        <v>5</v>
      </c>
      <c r="D727" s="284" t="s">
        <v>31301</v>
      </c>
    </row>
    <row r="728" spans="1:4" ht="13.5">
      <c r="A728" s="209">
        <v>89231</v>
      </c>
      <c r="B728" s="209" t="s">
        <v>7457</v>
      </c>
      <c r="C728" s="285" t="s">
        <v>5</v>
      </c>
      <c r="D728" s="284" t="s">
        <v>31302</v>
      </c>
    </row>
    <row r="729" spans="1:4" ht="13.5">
      <c r="A729" s="209">
        <v>89232</v>
      </c>
      <c r="B729" s="209" t="s">
        <v>7458</v>
      </c>
      <c r="C729" s="285" t="s">
        <v>5</v>
      </c>
      <c r="D729" s="284" t="s">
        <v>31303</v>
      </c>
    </row>
    <row r="730" spans="1:4" ht="13.5">
      <c r="A730" s="209">
        <v>89233</v>
      </c>
      <c r="B730" s="209" t="s">
        <v>7459</v>
      </c>
      <c r="C730" s="285" t="s">
        <v>5</v>
      </c>
      <c r="D730" s="284" t="s">
        <v>31304</v>
      </c>
    </row>
    <row r="731" spans="1:4" ht="13.5">
      <c r="A731" s="209">
        <v>89236</v>
      </c>
      <c r="B731" s="209" t="s">
        <v>7460</v>
      </c>
      <c r="C731" s="285" t="s">
        <v>5</v>
      </c>
      <c r="D731" s="284" t="s">
        <v>31305</v>
      </c>
    </row>
    <row r="732" spans="1:4" ht="13.5">
      <c r="A732" s="209">
        <v>89237</v>
      </c>
      <c r="B732" s="209" t="s">
        <v>7461</v>
      </c>
      <c r="C732" s="285" t="s">
        <v>5</v>
      </c>
      <c r="D732" s="284" t="s">
        <v>31306</v>
      </c>
    </row>
    <row r="733" spans="1:4" ht="13.5">
      <c r="A733" s="209">
        <v>89238</v>
      </c>
      <c r="B733" s="209" t="s">
        <v>7462</v>
      </c>
      <c r="C733" s="285" t="s">
        <v>5</v>
      </c>
      <c r="D733" s="284" t="s">
        <v>31307</v>
      </c>
    </row>
    <row r="734" spans="1:4" ht="13.5">
      <c r="A734" s="209">
        <v>89239</v>
      </c>
      <c r="B734" s="209" t="s">
        <v>7463</v>
      </c>
      <c r="C734" s="285" t="s">
        <v>5</v>
      </c>
      <c r="D734" s="284" t="s">
        <v>31308</v>
      </c>
    </row>
    <row r="735" spans="1:4" ht="13.5">
      <c r="A735" s="209">
        <v>89240</v>
      </c>
      <c r="B735" s="209" t="s">
        <v>7464</v>
      </c>
      <c r="C735" s="285" t="s">
        <v>5</v>
      </c>
      <c r="D735" s="284" t="s">
        <v>31309</v>
      </c>
    </row>
    <row r="736" spans="1:4" ht="13.5">
      <c r="A736" s="209">
        <v>89241</v>
      </c>
      <c r="B736" s="209" t="s">
        <v>7465</v>
      </c>
      <c r="C736" s="285" t="s">
        <v>5</v>
      </c>
      <c r="D736" s="284" t="s">
        <v>28502</v>
      </c>
    </row>
    <row r="737" spans="1:4" ht="13.5">
      <c r="A737" s="209">
        <v>89246</v>
      </c>
      <c r="B737" s="209" t="s">
        <v>7466</v>
      </c>
      <c r="C737" s="285" t="s">
        <v>5</v>
      </c>
      <c r="D737" s="284" t="s">
        <v>31310</v>
      </c>
    </row>
    <row r="738" spans="1:4" ht="13.5">
      <c r="A738" s="209">
        <v>89247</v>
      </c>
      <c r="B738" s="209" t="s">
        <v>7467</v>
      </c>
      <c r="C738" s="285" t="s">
        <v>5</v>
      </c>
      <c r="D738" s="284" t="s">
        <v>31311</v>
      </c>
    </row>
    <row r="739" spans="1:4" ht="13.5">
      <c r="A739" s="209">
        <v>89248</v>
      </c>
      <c r="B739" s="209" t="s">
        <v>7468</v>
      </c>
      <c r="C739" s="285" t="s">
        <v>5</v>
      </c>
      <c r="D739" s="284" t="s">
        <v>31312</v>
      </c>
    </row>
    <row r="740" spans="1:4" ht="13.5">
      <c r="A740" s="209">
        <v>89249</v>
      </c>
      <c r="B740" s="209" t="s">
        <v>7469</v>
      </c>
      <c r="C740" s="285" t="s">
        <v>5</v>
      </c>
      <c r="D740" s="284" t="s">
        <v>31313</v>
      </c>
    </row>
    <row r="741" spans="1:4" ht="13.5">
      <c r="A741" s="209">
        <v>89253</v>
      </c>
      <c r="B741" s="209" t="s">
        <v>7470</v>
      </c>
      <c r="C741" s="285" t="s">
        <v>5</v>
      </c>
      <c r="D741" s="284" t="s">
        <v>28742</v>
      </c>
    </row>
    <row r="742" spans="1:4" ht="13.5">
      <c r="A742" s="209">
        <v>89254</v>
      </c>
      <c r="B742" s="209" t="s">
        <v>7471</v>
      </c>
      <c r="C742" s="285" t="s">
        <v>5</v>
      </c>
      <c r="D742" s="284" t="s">
        <v>31314</v>
      </c>
    </row>
    <row r="743" spans="1:4" ht="13.5">
      <c r="A743" s="209">
        <v>89255</v>
      </c>
      <c r="B743" s="209" t="s">
        <v>7472</v>
      </c>
      <c r="C743" s="285" t="s">
        <v>5</v>
      </c>
      <c r="D743" s="284" t="s">
        <v>31315</v>
      </c>
    </row>
    <row r="744" spans="1:4" ht="13.5">
      <c r="A744" s="209">
        <v>89256</v>
      </c>
      <c r="B744" s="209" t="s">
        <v>7473</v>
      </c>
      <c r="C744" s="285" t="s">
        <v>5</v>
      </c>
      <c r="D744" s="284" t="s">
        <v>31316</v>
      </c>
    </row>
    <row r="745" spans="1:4" ht="13.5">
      <c r="A745" s="209">
        <v>89259</v>
      </c>
      <c r="B745" s="209" t="s">
        <v>7474</v>
      </c>
      <c r="C745" s="285" t="s">
        <v>5</v>
      </c>
      <c r="D745" s="284" t="s">
        <v>31317</v>
      </c>
    </row>
    <row r="746" spans="1:4" ht="13.5">
      <c r="A746" s="209">
        <v>89260</v>
      </c>
      <c r="B746" s="209" t="s">
        <v>7475</v>
      </c>
      <c r="C746" s="285" t="s">
        <v>5</v>
      </c>
      <c r="D746" s="284" t="s">
        <v>31318</v>
      </c>
    </row>
    <row r="747" spans="1:4" ht="13.5">
      <c r="A747" s="209">
        <v>89262</v>
      </c>
      <c r="B747" s="209" t="s">
        <v>7476</v>
      </c>
      <c r="C747" s="285" t="s">
        <v>5</v>
      </c>
      <c r="D747" s="284" t="s">
        <v>31319</v>
      </c>
    </row>
    <row r="748" spans="1:4" ht="13.5">
      <c r="A748" s="209">
        <v>89264</v>
      </c>
      <c r="B748" s="209" t="s">
        <v>7477</v>
      </c>
      <c r="C748" s="285" t="s">
        <v>5</v>
      </c>
      <c r="D748" s="284" t="s">
        <v>31295</v>
      </c>
    </row>
    <row r="749" spans="1:4" ht="13.5">
      <c r="A749" s="209">
        <v>89265</v>
      </c>
      <c r="B749" s="209" t="s">
        <v>7478</v>
      </c>
      <c r="C749" s="285" t="s">
        <v>5</v>
      </c>
      <c r="D749" s="284" t="s">
        <v>27127</v>
      </c>
    </row>
    <row r="750" spans="1:4" ht="13.5">
      <c r="A750" s="209">
        <v>89266</v>
      </c>
      <c r="B750" s="209" t="s">
        <v>7479</v>
      </c>
      <c r="C750" s="285" t="s">
        <v>5</v>
      </c>
      <c r="D750" s="284" t="s">
        <v>27047</v>
      </c>
    </row>
    <row r="751" spans="1:4" ht="13.5">
      <c r="A751" s="209">
        <v>89267</v>
      </c>
      <c r="B751" s="209" t="s">
        <v>7480</v>
      </c>
      <c r="C751" s="285" t="s">
        <v>5</v>
      </c>
      <c r="D751" s="284" t="s">
        <v>31320</v>
      </c>
    </row>
    <row r="752" spans="1:4" ht="13.5">
      <c r="A752" s="209">
        <v>89268</v>
      </c>
      <c r="B752" s="209" t="s">
        <v>7481</v>
      </c>
      <c r="C752" s="285" t="s">
        <v>5</v>
      </c>
      <c r="D752" s="284" t="s">
        <v>26831</v>
      </c>
    </row>
    <row r="753" spans="1:4" ht="13.5">
      <c r="A753" s="209">
        <v>89269</v>
      </c>
      <c r="B753" s="209" t="s">
        <v>7482</v>
      </c>
      <c r="C753" s="285" t="s">
        <v>5</v>
      </c>
      <c r="D753" s="284" t="s">
        <v>26575</v>
      </c>
    </row>
    <row r="754" spans="1:4" ht="13.5">
      <c r="A754" s="209">
        <v>89270</v>
      </c>
      <c r="B754" s="209" t="s">
        <v>7483</v>
      </c>
      <c r="C754" s="285" t="s">
        <v>5</v>
      </c>
      <c r="D754" s="284" t="s">
        <v>31321</v>
      </c>
    </row>
    <row r="755" spans="1:4" ht="13.5">
      <c r="A755" s="209">
        <v>89271</v>
      </c>
      <c r="B755" s="209" t="s">
        <v>7484</v>
      </c>
      <c r="C755" s="285" t="s">
        <v>5</v>
      </c>
      <c r="D755" s="284" t="s">
        <v>31322</v>
      </c>
    </row>
    <row r="756" spans="1:4" ht="13.5">
      <c r="A756" s="209">
        <v>89274</v>
      </c>
      <c r="B756" s="209" t="s">
        <v>7485</v>
      </c>
      <c r="C756" s="285" t="s">
        <v>5</v>
      </c>
      <c r="D756" s="284" t="s">
        <v>26422</v>
      </c>
    </row>
    <row r="757" spans="1:4" ht="13.5">
      <c r="A757" s="209">
        <v>89275</v>
      </c>
      <c r="B757" s="209" t="s">
        <v>7486</v>
      </c>
      <c r="C757" s="285" t="s">
        <v>5</v>
      </c>
      <c r="D757" s="284" t="s">
        <v>26399</v>
      </c>
    </row>
    <row r="758" spans="1:4" ht="13.5">
      <c r="A758" s="209">
        <v>89276</v>
      </c>
      <c r="B758" s="209" t="s">
        <v>7487</v>
      </c>
      <c r="C758" s="285" t="s">
        <v>5</v>
      </c>
      <c r="D758" s="284" t="s">
        <v>28701</v>
      </c>
    </row>
    <row r="759" spans="1:4" ht="13.5">
      <c r="A759" s="209">
        <v>89277</v>
      </c>
      <c r="B759" s="209" t="s">
        <v>7488</v>
      </c>
      <c r="C759" s="285" t="s">
        <v>5</v>
      </c>
      <c r="D759" s="284" t="s">
        <v>31323</v>
      </c>
    </row>
    <row r="760" spans="1:4" ht="13.5">
      <c r="A760" s="209">
        <v>89280</v>
      </c>
      <c r="B760" s="209" t="s">
        <v>7489</v>
      </c>
      <c r="C760" s="285" t="s">
        <v>5</v>
      </c>
      <c r="D760" s="284" t="s">
        <v>29528</v>
      </c>
    </row>
    <row r="761" spans="1:4" ht="13.5">
      <c r="A761" s="209">
        <v>89281</v>
      </c>
      <c r="B761" s="209" t="s">
        <v>7490</v>
      </c>
      <c r="C761" s="285" t="s">
        <v>5</v>
      </c>
      <c r="D761" s="284" t="s">
        <v>29079</v>
      </c>
    </row>
    <row r="762" spans="1:4" ht="13.5">
      <c r="A762" s="209">
        <v>89870</v>
      </c>
      <c r="B762" s="209" t="s">
        <v>7491</v>
      </c>
      <c r="C762" s="285" t="s">
        <v>5</v>
      </c>
      <c r="D762" s="284" t="s">
        <v>31324</v>
      </c>
    </row>
    <row r="763" spans="1:4" ht="13.5">
      <c r="A763" s="209">
        <v>89871</v>
      </c>
      <c r="B763" s="209" t="s">
        <v>7492</v>
      </c>
      <c r="C763" s="285" t="s">
        <v>5</v>
      </c>
      <c r="D763" s="284" t="s">
        <v>26884</v>
      </c>
    </row>
    <row r="764" spans="1:4" ht="13.5">
      <c r="A764" s="209">
        <v>89872</v>
      </c>
      <c r="B764" s="209" t="s">
        <v>7493</v>
      </c>
      <c r="C764" s="285" t="s">
        <v>5</v>
      </c>
      <c r="D764" s="284" t="s">
        <v>26427</v>
      </c>
    </row>
    <row r="765" spans="1:4" ht="13.5">
      <c r="A765" s="209">
        <v>89873</v>
      </c>
      <c r="B765" s="209" t="s">
        <v>7494</v>
      </c>
      <c r="C765" s="285" t="s">
        <v>5</v>
      </c>
      <c r="D765" s="284" t="s">
        <v>31325</v>
      </c>
    </row>
    <row r="766" spans="1:4" ht="13.5">
      <c r="A766" s="209">
        <v>89874</v>
      </c>
      <c r="B766" s="209" t="s">
        <v>7495</v>
      </c>
      <c r="C766" s="285" t="s">
        <v>5</v>
      </c>
      <c r="D766" s="284" t="s">
        <v>31326</v>
      </c>
    </row>
    <row r="767" spans="1:4" ht="13.5">
      <c r="A767" s="209">
        <v>89878</v>
      </c>
      <c r="B767" s="209" t="s">
        <v>7496</v>
      </c>
      <c r="C767" s="285" t="s">
        <v>5</v>
      </c>
      <c r="D767" s="284" t="s">
        <v>28999</v>
      </c>
    </row>
    <row r="768" spans="1:4" ht="13.5">
      <c r="A768" s="209">
        <v>89879</v>
      </c>
      <c r="B768" s="209" t="s">
        <v>7497</v>
      </c>
      <c r="C768" s="285" t="s">
        <v>5</v>
      </c>
      <c r="D768" s="284" t="s">
        <v>31327</v>
      </c>
    </row>
    <row r="769" spans="1:4" ht="13.5">
      <c r="A769" s="209">
        <v>89880</v>
      </c>
      <c r="B769" s="209" t="s">
        <v>7498</v>
      </c>
      <c r="C769" s="285" t="s">
        <v>5</v>
      </c>
      <c r="D769" s="284" t="s">
        <v>28340</v>
      </c>
    </row>
    <row r="770" spans="1:4" ht="13.5">
      <c r="A770" s="209">
        <v>89881</v>
      </c>
      <c r="B770" s="209" t="s">
        <v>7499</v>
      </c>
      <c r="C770" s="285" t="s">
        <v>5</v>
      </c>
      <c r="D770" s="284" t="s">
        <v>31328</v>
      </c>
    </row>
    <row r="771" spans="1:4" ht="13.5">
      <c r="A771" s="209">
        <v>89882</v>
      </c>
      <c r="B771" s="209" t="s">
        <v>7500</v>
      </c>
      <c r="C771" s="285" t="s">
        <v>5</v>
      </c>
      <c r="D771" s="284" t="s">
        <v>31329</v>
      </c>
    </row>
    <row r="772" spans="1:4" ht="13.5">
      <c r="A772" s="209">
        <v>90582</v>
      </c>
      <c r="B772" s="209" t="s">
        <v>7501</v>
      </c>
      <c r="C772" s="285" t="s">
        <v>5</v>
      </c>
      <c r="D772" s="284" t="s">
        <v>29262</v>
      </c>
    </row>
    <row r="773" spans="1:4" ht="13.5">
      <c r="A773" s="209">
        <v>90583</v>
      </c>
      <c r="B773" s="209" t="s">
        <v>7502</v>
      </c>
      <c r="C773" s="285" t="s">
        <v>5</v>
      </c>
      <c r="D773" s="284" t="s">
        <v>28288</v>
      </c>
    </row>
    <row r="774" spans="1:4" ht="13.5">
      <c r="A774" s="209">
        <v>90584</v>
      </c>
      <c r="B774" s="209" t="s">
        <v>7503</v>
      </c>
      <c r="C774" s="285" t="s">
        <v>5</v>
      </c>
      <c r="D774" s="284" t="s">
        <v>31153</v>
      </c>
    </row>
    <row r="775" spans="1:4" ht="13.5">
      <c r="A775" s="209">
        <v>90585</v>
      </c>
      <c r="B775" s="209" t="s">
        <v>7504</v>
      </c>
      <c r="C775" s="285" t="s">
        <v>5</v>
      </c>
      <c r="D775" s="284" t="s">
        <v>31275</v>
      </c>
    </row>
    <row r="776" spans="1:4" ht="13.5">
      <c r="A776" s="209">
        <v>90621</v>
      </c>
      <c r="B776" s="209" t="s">
        <v>7505</v>
      </c>
      <c r="C776" s="285" t="s">
        <v>5</v>
      </c>
      <c r="D776" s="284" t="s">
        <v>30352</v>
      </c>
    </row>
    <row r="777" spans="1:4" ht="13.5">
      <c r="A777" s="209">
        <v>90622</v>
      </c>
      <c r="B777" s="209" t="s">
        <v>7506</v>
      </c>
      <c r="C777" s="285" t="s">
        <v>5</v>
      </c>
      <c r="D777" s="284" t="s">
        <v>31086</v>
      </c>
    </row>
    <row r="778" spans="1:4" ht="13.5">
      <c r="A778" s="209">
        <v>90623</v>
      </c>
      <c r="B778" s="209" t="s">
        <v>7507</v>
      </c>
      <c r="C778" s="285" t="s">
        <v>5</v>
      </c>
      <c r="D778" s="284" t="s">
        <v>27341</v>
      </c>
    </row>
    <row r="779" spans="1:4" ht="13.5">
      <c r="A779" s="209">
        <v>90624</v>
      </c>
      <c r="B779" s="209" t="s">
        <v>7508</v>
      </c>
      <c r="C779" s="285" t="s">
        <v>5</v>
      </c>
      <c r="D779" s="284" t="s">
        <v>27890</v>
      </c>
    </row>
    <row r="780" spans="1:4" ht="13.5">
      <c r="A780" s="209">
        <v>90627</v>
      </c>
      <c r="B780" s="209" t="s">
        <v>7509</v>
      </c>
      <c r="C780" s="285" t="s">
        <v>5</v>
      </c>
      <c r="D780" s="284" t="s">
        <v>31330</v>
      </c>
    </row>
    <row r="781" spans="1:4" ht="13.5">
      <c r="A781" s="209">
        <v>90628</v>
      </c>
      <c r="B781" s="209" t="s">
        <v>7510</v>
      </c>
      <c r="C781" s="285" t="s">
        <v>5</v>
      </c>
      <c r="D781" s="284" t="s">
        <v>26885</v>
      </c>
    </row>
    <row r="782" spans="1:4" ht="13.5">
      <c r="A782" s="209">
        <v>90629</v>
      </c>
      <c r="B782" s="209" t="s">
        <v>7511</v>
      </c>
      <c r="C782" s="285" t="s">
        <v>5</v>
      </c>
      <c r="D782" s="284" t="s">
        <v>31331</v>
      </c>
    </row>
    <row r="783" spans="1:4" ht="13.5">
      <c r="A783" s="209">
        <v>90630</v>
      </c>
      <c r="B783" s="209" t="s">
        <v>7512</v>
      </c>
      <c r="C783" s="285" t="s">
        <v>5</v>
      </c>
      <c r="D783" s="284" t="s">
        <v>31332</v>
      </c>
    </row>
    <row r="784" spans="1:4" ht="13.5">
      <c r="A784" s="209">
        <v>90633</v>
      </c>
      <c r="B784" s="209" t="s">
        <v>7513</v>
      </c>
      <c r="C784" s="285" t="s">
        <v>5</v>
      </c>
      <c r="D784" s="284" t="s">
        <v>27361</v>
      </c>
    </row>
    <row r="785" spans="1:4" ht="13.5">
      <c r="A785" s="209">
        <v>90634</v>
      </c>
      <c r="B785" s="209" t="s">
        <v>7514</v>
      </c>
      <c r="C785" s="285" t="s">
        <v>5</v>
      </c>
      <c r="D785" s="284" t="s">
        <v>29262</v>
      </c>
    </row>
    <row r="786" spans="1:4" ht="13.5">
      <c r="A786" s="209">
        <v>90635</v>
      </c>
      <c r="B786" s="209" t="s">
        <v>7515</v>
      </c>
      <c r="C786" s="285" t="s">
        <v>5</v>
      </c>
      <c r="D786" s="284" t="s">
        <v>31333</v>
      </c>
    </row>
    <row r="787" spans="1:4" ht="13.5">
      <c r="A787" s="209">
        <v>90636</v>
      </c>
      <c r="B787" s="209" t="s">
        <v>7516</v>
      </c>
      <c r="C787" s="285" t="s">
        <v>5</v>
      </c>
      <c r="D787" s="284" t="s">
        <v>26567</v>
      </c>
    </row>
    <row r="788" spans="1:4" ht="13.5">
      <c r="A788" s="209">
        <v>90639</v>
      </c>
      <c r="B788" s="209" t="s">
        <v>7517</v>
      </c>
      <c r="C788" s="285" t="s">
        <v>5</v>
      </c>
      <c r="D788" s="284" t="s">
        <v>28119</v>
      </c>
    </row>
    <row r="789" spans="1:4" ht="13.5">
      <c r="A789" s="209">
        <v>90640</v>
      </c>
      <c r="B789" s="209" t="s">
        <v>7518</v>
      </c>
      <c r="C789" s="285" t="s">
        <v>5</v>
      </c>
      <c r="D789" s="284" t="s">
        <v>26723</v>
      </c>
    </row>
    <row r="790" spans="1:4" ht="13.5">
      <c r="A790" s="209">
        <v>90641</v>
      </c>
      <c r="B790" s="209" t="s">
        <v>7519</v>
      </c>
      <c r="C790" s="285" t="s">
        <v>5</v>
      </c>
      <c r="D790" s="284" t="s">
        <v>29076</v>
      </c>
    </row>
    <row r="791" spans="1:4" ht="13.5">
      <c r="A791" s="209">
        <v>90642</v>
      </c>
      <c r="B791" s="209" t="s">
        <v>7520</v>
      </c>
      <c r="C791" s="285" t="s">
        <v>5</v>
      </c>
      <c r="D791" s="284" t="s">
        <v>31067</v>
      </c>
    </row>
    <row r="792" spans="1:4" ht="13.5">
      <c r="A792" s="209">
        <v>90646</v>
      </c>
      <c r="B792" s="209" t="s">
        <v>7521</v>
      </c>
      <c r="C792" s="285" t="s">
        <v>5</v>
      </c>
      <c r="D792" s="284" t="s">
        <v>26424</v>
      </c>
    </row>
    <row r="793" spans="1:4" ht="13.5">
      <c r="A793" s="209">
        <v>90647</v>
      </c>
      <c r="B793" s="209" t="s">
        <v>7522</v>
      </c>
      <c r="C793" s="285" t="s">
        <v>5</v>
      </c>
      <c r="D793" s="284" t="s">
        <v>28293</v>
      </c>
    </row>
    <row r="794" spans="1:4" ht="13.5">
      <c r="A794" s="209">
        <v>90648</v>
      </c>
      <c r="B794" s="209" t="s">
        <v>7523</v>
      </c>
      <c r="C794" s="285" t="s">
        <v>5</v>
      </c>
      <c r="D794" s="284" t="s">
        <v>27293</v>
      </c>
    </row>
    <row r="795" spans="1:4" ht="13.5">
      <c r="A795" s="209">
        <v>90649</v>
      </c>
      <c r="B795" s="209" t="s">
        <v>7524</v>
      </c>
      <c r="C795" s="285" t="s">
        <v>5</v>
      </c>
      <c r="D795" s="284" t="s">
        <v>31334</v>
      </c>
    </row>
    <row r="796" spans="1:4" ht="13.5">
      <c r="A796" s="209">
        <v>90652</v>
      </c>
      <c r="B796" s="209" t="s">
        <v>7525</v>
      </c>
      <c r="C796" s="285" t="s">
        <v>5</v>
      </c>
      <c r="D796" s="284" t="s">
        <v>31335</v>
      </c>
    </row>
    <row r="797" spans="1:4" ht="13.5">
      <c r="A797" s="209">
        <v>90653</v>
      </c>
      <c r="B797" s="209" t="s">
        <v>7526</v>
      </c>
      <c r="C797" s="285" t="s">
        <v>5</v>
      </c>
      <c r="D797" s="284" t="s">
        <v>26968</v>
      </c>
    </row>
    <row r="798" spans="1:4" ht="13.5">
      <c r="A798" s="209">
        <v>90654</v>
      </c>
      <c r="B798" s="209" t="s">
        <v>7527</v>
      </c>
      <c r="C798" s="285" t="s">
        <v>5</v>
      </c>
      <c r="D798" s="284" t="s">
        <v>26886</v>
      </c>
    </row>
    <row r="799" spans="1:4" ht="13.5">
      <c r="A799" s="209">
        <v>90655</v>
      </c>
      <c r="B799" s="209" t="s">
        <v>7528</v>
      </c>
      <c r="C799" s="285" t="s">
        <v>5</v>
      </c>
      <c r="D799" s="284" t="s">
        <v>31336</v>
      </c>
    </row>
    <row r="800" spans="1:4" ht="13.5">
      <c r="A800" s="209">
        <v>90658</v>
      </c>
      <c r="B800" s="209" t="s">
        <v>7529</v>
      </c>
      <c r="C800" s="285" t="s">
        <v>5</v>
      </c>
      <c r="D800" s="284" t="s">
        <v>26875</v>
      </c>
    </row>
    <row r="801" spans="1:4" ht="13.5">
      <c r="A801" s="209">
        <v>90659</v>
      </c>
      <c r="B801" s="209" t="s">
        <v>7530</v>
      </c>
      <c r="C801" s="285" t="s">
        <v>5</v>
      </c>
      <c r="D801" s="284" t="s">
        <v>28299</v>
      </c>
    </row>
    <row r="802" spans="1:4" ht="13.5">
      <c r="A802" s="209">
        <v>90660</v>
      </c>
      <c r="B802" s="209" t="s">
        <v>7531</v>
      </c>
      <c r="C802" s="285" t="s">
        <v>5</v>
      </c>
      <c r="D802" s="284" t="s">
        <v>31241</v>
      </c>
    </row>
    <row r="803" spans="1:4" ht="13.5">
      <c r="A803" s="209">
        <v>90661</v>
      </c>
      <c r="B803" s="209" t="s">
        <v>7532</v>
      </c>
      <c r="C803" s="285" t="s">
        <v>5</v>
      </c>
      <c r="D803" s="284" t="s">
        <v>31336</v>
      </c>
    </row>
    <row r="804" spans="1:4" ht="13.5">
      <c r="A804" s="209">
        <v>90664</v>
      </c>
      <c r="B804" s="209" t="s">
        <v>7533</v>
      </c>
      <c r="C804" s="285" t="s">
        <v>5</v>
      </c>
      <c r="D804" s="284" t="s">
        <v>29713</v>
      </c>
    </row>
    <row r="805" spans="1:4" ht="13.5">
      <c r="A805" s="209">
        <v>90665</v>
      </c>
      <c r="B805" s="209" t="s">
        <v>7534</v>
      </c>
      <c r="C805" s="285" t="s">
        <v>5</v>
      </c>
      <c r="D805" s="284" t="s">
        <v>27120</v>
      </c>
    </row>
    <row r="806" spans="1:4" ht="13.5">
      <c r="A806" s="209">
        <v>90666</v>
      </c>
      <c r="B806" s="209" t="s">
        <v>7535</v>
      </c>
      <c r="C806" s="285" t="s">
        <v>5</v>
      </c>
      <c r="D806" s="284" t="s">
        <v>26997</v>
      </c>
    </row>
    <row r="807" spans="1:4" ht="13.5">
      <c r="A807" s="209">
        <v>90667</v>
      </c>
      <c r="B807" s="209" t="s">
        <v>7536</v>
      </c>
      <c r="C807" s="285" t="s">
        <v>5</v>
      </c>
      <c r="D807" s="284" t="s">
        <v>31337</v>
      </c>
    </row>
    <row r="808" spans="1:4" ht="13.5">
      <c r="A808" s="209">
        <v>90670</v>
      </c>
      <c r="B808" s="209" t="s">
        <v>7537</v>
      </c>
      <c r="C808" s="285" t="s">
        <v>5</v>
      </c>
      <c r="D808" s="284" t="s">
        <v>31338</v>
      </c>
    </row>
    <row r="809" spans="1:4" ht="13.5">
      <c r="A809" s="209">
        <v>90671</v>
      </c>
      <c r="B809" s="209" t="s">
        <v>7538</v>
      </c>
      <c r="C809" s="285" t="s">
        <v>5</v>
      </c>
      <c r="D809" s="284" t="s">
        <v>31339</v>
      </c>
    </row>
    <row r="810" spans="1:4" ht="13.5">
      <c r="A810" s="209">
        <v>90672</v>
      </c>
      <c r="B810" s="209" t="s">
        <v>7539</v>
      </c>
      <c r="C810" s="285" t="s">
        <v>5</v>
      </c>
      <c r="D810" s="284" t="s">
        <v>31340</v>
      </c>
    </row>
    <row r="811" spans="1:4" ht="13.5">
      <c r="A811" s="209">
        <v>90673</v>
      </c>
      <c r="B811" s="209" t="s">
        <v>7540</v>
      </c>
      <c r="C811" s="285" t="s">
        <v>5</v>
      </c>
      <c r="D811" s="284" t="s">
        <v>31341</v>
      </c>
    </row>
    <row r="812" spans="1:4" ht="13.5">
      <c r="A812" s="209">
        <v>90676</v>
      </c>
      <c r="B812" s="209" t="s">
        <v>7541</v>
      </c>
      <c r="C812" s="285" t="s">
        <v>5</v>
      </c>
      <c r="D812" s="284" t="s">
        <v>31342</v>
      </c>
    </row>
    <row r="813" spans="1:4" ht="13.5">
      <c r="A813" s="209">
        <v>90677</v>
      </c>
      <c r="B813" s="209" t="s">
        <v>7542</v>
      </c>
      <c r="C813" s="285" t="s">
        <v>5</v>
      </c>
      <c r="D813" s="284" t="s">
        <v>31343</v>
      </c>
    </row>
    <row r="814" spans="1:4" ht="13.5">
      <c r="A814" s="209">
        <v>90678</v>
      </c>
      <c r="B814" s="209" t="s">
        <v>7543</v>
      </c>
      <c r="C814" s="285" t="s">
        <v>5</v>
      </c>
      <c r="D814" s="284" t="s">
        <v>31344</v>
      </c>
    </row>
    <row r="815" spans="1:4" ht="13.5">
      <c r="A815" s="209">
        <v>90679</v>
      </c>
      <c r="B815" s="209" t="s">
        <v>7544</v>
      </c>
      <c r="C815" s="285" t="s">
        <v>5</v>
      </c>
      <c r="D815" s="284" t="s">
        <v>31345</v>
      </c>
    </row>
    <row r="816" spans="1:4" ht="13.5">
      <c r="A816" s="209">
        <v>90682</v>
      </c>
      <c r="B816" s="209" t="s">
        <v>7545</v>
      </c>
      <c r="C816" s="285" t="s">
        <v>5</v>
      </c>
      <c r="D816" s="284" t="s">
        <v>29657</v>
      </c>
    </row>
    <row r="817" spans="1:4" ht="13.5">
      <c r="A817" s="209">
        <v>90683</v>
      </c>
      <c r="B817" s="209" t="s">
        <v>7546</v>
      </c>
      <c r="C817" s="285" t="s">
        <v>5</v>
      </c>
      <c r="D817" s="284" t="s">
        <v>26600</v>
      </c>
    </row>
    <row r="818" spans="1:4" ht="13.5">
      <c r="A818" s="209">
        <v>90684</v>
      </c>
      <c r="B818" s="209" t="s">
        <v>7547</v>
      </c>
      <c r="C818" s="285" t="s">
        <v>5</v>
      </c>
      <c r="D818" s="284" t="s">
        <v>30152</v>
      </c>
    </row>
    <row r="819" spans="1:4" ht="13.5">
      <c r="A819" s="209">
        <v>90685</v>
      </c>
      <c r="B819" s="209" t="s">
        <v>7548</v>
      </c>
      <c r="C819" s="285" t="s">
        <v>5</v>
      </c>
      <c r="D819" s="284" t="s">
        <v>31346</v>
      </c>
    </row>
    <row r="820" spans="1:4" ht="13.5">
      <c r="A820" s="209">
        <v>90688</v>
      </c>
      <c r="B820" s="209" t="s">
        <v>7549</v>
      </c>
      <c r="C820" s="285" t="s">
        <v>5</v>
      </c>
      <c r="D820" s="284" t="s">
        <v>29587</v>
      </c>
    </row>
    <row r="821" spans="1:4" ht="13.5">
      <c r="A821" s="209">
        <v>90689</v>
      </c>
      <c r="B821" s="209" t="s">
        <v>7550</v>
      </c>
      <c r="C821" s="285" t="s">
        <v>5</v>
      </c>
      <c r="D821" s="284" t="s">
        <v>27121</v>
      </c>
    </row>
    <row r="822" spans="1:4" ht="13.5">
      <c r="A822" s="209">
        <v>90690</v>
      </c>
      <c r="B822" s="209" t="s">
        <v>7551</v>
      </c>
      <c r="C822" s="285" t="s">
        <v>5</v>
      </c>
      <c r="D822" s="284" t="s">
        <v>27675</v>
      </c>
    </row>
    <row r="823" spans="1:4" ht="13.5">
      <c r="A823" s="209">
        <v>90691</v>
      </c>
      <c r="B823" s="209" t="s">
        <v>7552</v>
      </c>
      <c r="C823" s="285" t="s">
        <v>5</v>
      </c>
      <c r="D823" s="284" t="s">
        <v>31347</v>
      </c>
    </row>
    <row r="824" spans="1:4" ht="13.5">
      <c r="A824" s="209">
        <v>90957</v>
      </c>
      <c r="B824" s="209" t="s">
        <v>7553</v>
      </c>
      <c r="C824" s="285" t="s">
        <v>5</v>
      </c>
      <c r="D824" s="284" t="s">
        <v>28383</v>
      </c>
    </row>
    <row r="825" spans="1:4" ht="13.5">
      <c r="A825" s="209">
        <v>90958</v>
      </c>
      <c r="B825" s="209" t="s">
        <v>7554</v>
      </c>
      <c r="C825" s="285" t="s">
        <v>5</v>
      </c>
      <c r="D825" s="284" t="s">
        <v>26869</v>
      </c>
    </row>
    <row r="826" spans="1:4" ht="13.5">
      <c r="A826" s="209">
        <v>90960</v>
      </c>
      <c r="B826" s="209" t="s">
        <v>7555</v>
      </c>
      <c r="C826" s="285" t="s">
        <v>5</v>
      </c>
      <c r="D826" s="284" t="s">
        <v>31272</v>
      </c>
    </row>
    <row r="827" spans="1:4" ht="13.5">
      <c r="A827" s="209">
        <v>90961</v>
      </c>
      <c r="B827" s="209" t="s">
        <v>7556</v>
      </c>
      <c r="C827" s="285" t="s">
        <v>5</v>
      </c>
      <c r="D827" s="284" t="s">
        <v>27120</v>
      </c>
    </row>
    <row r="828" spans="1:4" ht="13.5">
      <c r="A828" s="209">
        <v>90962</v>
      </c>
      <c r="B828" s="209" t="s">
        <v>7557</v>
      </c>
      <c r="C828" s="285" t="s">
        <v>5</v>
      </c>
      <c r="D828" s="284" t="s">
        <v>31348</v>
      </c>
    </row>
    <row r="829" spans="1:4" ht="13.5">
      <c r="A829" s="209">
        <v>90963</v>
      </c>
      <c r="B829" s="209" t="s">
        <v>7558</v>
      </c>
      <c r="C829" s="285" t="s">
        <v>5</v>
      </c>
      <c r="D829" s="284" t="s">
        <v>31337</v>
      </c>
    </row>
    <row r="830" spans="1:4" ht="13.5">
      <c r="A830" s="209">
        <v>90968</v>
      </c>
      <c r="B830" s="209" t="s">
        <v>7559</v>
      </c>
      <c r="C830" s="285" t="s">
        <v>5</v>
      </c>
      <c r="D830" s="284" t="s">
        <v>31349</v>
      </c>
    </row>
    <row r="831" spans="1:4" ht="13.5">
      <c r="A831" s="209">
        <v>90969</v>
      </c>
      <c r="B831" s="209" t="s">
        <v>7560</v>
      </c>
      <c r="C831" s="285" t="s">
        <v>5</v>
      </c>
      <c r="D831" s="284" t="s">
        <v>27512</v>
      </c>
    </row>
    <row r="832" spans="1:4" ht="13.5">
      <c r="A832" s="209">
        <v>90970</v>
      </c>
      <c r="B832" s="209" t="s">
        <v>7561</v>
      </c>
      <c r="C832" s="285" t="s">
        <v>5</v>
      </c>
      <c r="D832" s="284" t="s">
        <v>29076</v>
      </c>
    </row>
    <row r="833" spans="1:4" ht="13.5">
      <c r="A833" s="209">
        <v>90971</v>
      </c>
      <c r="B833" s="209" t="s">
        <v>7562</v>
      </c>
      <c r="C833" s="285" t="s">
        <v>5</v>
      </c>
      <c r="D833" s="284" t="s">
        <v>30453</v>
      </c>
    </row>
    <row r="834" spans="1:4" ht="13.5">
      <c r="A834" s="209">
        <v>90975</v>
      </c>
      <c r="B834" s="209" t="s">
        <v>7563</v>
      </c>
      <c r="C834" s="285" t="s">
        <v>5</v>
      </c>
      <c r="D834" s="284" t="s">
        <v>31350</v>
      </c>
    </row>
    <row r="835" spans="1:4" ht="13.5">
      <c r="A835" s="209">
        <v>90976</v>
      </c>
      <c r="B835" s="209" t="s">
        <v>7564</v>
      </c>
      <c r="C835" s="285" t="s">
        <v>5</v>
      </c>
      <c r="D835" s="284" t="s">
        <v>26727</v>
      </c>
    </row>
    <row r="836" spans="1:4" ht="13.5">
      <c r="A836" s="209">
        <v>90977</v>
      </c>
      <c r="B836" s="209" t="s">
        <v>7565</v>
      </c>
      <c r="C836" s="285" t="s">
        <v>5</v>
      </c>
      <c r="D836" s="284" t="s">
        <v>28306</v>
      </c>
    </row>
    <row r="837" spans="1:4" ht="13.5">
      <c r="A837" s="209">
        <v>90978</v>
      </c>
      <c r="B837" s="209" t="s">
        <v>7566</v>
      </c>
      <c r="C837" s="285" t="s">
        <v>5</v>
      </c>
      <c r="D837" s="284" t="s">
        <v>31351</v>
      </c>
    </row>
    <row r="838" spans="1:4" ht="13.5">
      <c r="A838" s="209">
        <v>90992</v>
      </c>
      <c r="B838" s="209" t="s">
        <v>7567</v>
      </c>
      <c r="C838" s="285" t="s">
        <v>5</v>
      </c>
      <c r="D838" s="284" t="s">
        <v>27980</v>
      </c>
    </row>
    <row r="839" spans="1:4" ht="13.5">
      <c r="A839" s="209">
        <v>90993</v>
      </c>
      <c r="B839" s="209" t="s">
        <v>7568</v>
      </c>
      <c r="C839" s="285" t="s">
        <v>5</v>
      </c>
      <c r="D839" s="284" t="s">
        <v>27506</v>
      </c>
    </row>
    <row r="840" spans="1:4" ht="13.5">
      <c r="A840" s="209">
        <v>90994</v>
      </c>
      <c r="B840" s="209" t="s">
        <v>7569</v>
      </c>
      <c r="C840" s="285" t="s">
        <v>5</v>
      </c>
      <c r="D840" s="284" t="s">
        <v>31352</v>
      </c>
    </row>
    <row r="841" spans="1:4" ht="13.5">
      <c r="A841" s="209">
        <v>90995</v>
      </c>
      <c r="B841" s="209" t="s">
        <v>7570</v>
      </c>
      <c r="C841" s="285" t="s">
        <v>5</v>
      </c>
      <c r="D841" s="284" t="s">
        <v>29912</v>
      </c>
    </row>
    <row r="842" spans="1:4" ht="13.5">
      <c r="A842" s="209">
        <v>91021</v>
      </c>
      <c r="B842" s="209" t="s">
        <v>7571</v>
      </c>
      <c r="C842" s="285" t="s">
        <v>5</v>
      </c>
      <c r="D842" s="284" t="s">
        <v>31353</v>
      </c>
    </row>
    <row r="843" spans="1:4" ht="13.5">
      <c r="A843" s="209">
        <v>91026</v>
      </c>
      <c r="B843" s="209" t="s">
        <v>7572</v>
      </c>
      <c r="C843" s="285" t="s">
        <v>5</v>
      </c>
      <c r="D843" s="284" t="s">
        <v>28021</v>
      </c>
    </row>
    <row r="844" spans="1:4" ht="13.5">
      <c r="A844" s="209">
        <v>91027</v>
      </c>
      <c r="B844" s="209" t="s">
        <v>7573</v>
      </c>
      <c r="C844" s="285" t="s">
        <v>5</v>
      </c>
      <c r="D844" s="284" t="s">
        <v>26404</v>
      </c>
    </row>
    <row r="845" spans="1:4" ht="13.5">
      <c r="A845" s="209">
        <v>91028</v>
      </c>
      <c r="B845" s="209" t="s">
        <v>7574</v>
      </c>
      <c r="C845" s="285" t="s">
        <v>5</v>
      </c>
      <c r="D845" s="284" t="s">
        <v>31354</v>
      </c>
    </row>
    <row r="846" spans="1:4" ht="13.5">
      <c r="A846" s="209">
        <v>91029</v>
      </c>
      <c r="B846" s="209" t="s">
        <v>7575</v>
      </c>
      <c r="C846" s="285" t="s">
        <v>5</v>
      </c>
      <c r="D846" s="284" t="s">
        <v>31355</v>
      </c>
    </row>
    <row r="847" spans="1:4" ht="13.5">
      <c r="A847" s="209">
        <v>91030</v>
      </c>
      <c r="B847" s="209" t="s">
        <v>7576</v>
      </c>
      <c r="C847" s="285" t="s">
        <v>5</v>
      </c>
      <c r="D847" s="284" t="s">
        <v>31356</v>
      </c>
    </row>
    <row r="848" spans="1:4" ht="13.5">
      <c r="A848" s="209">
        <v>91273</v>
      </c>
      <c r="B848" s="209" t="s">
        <v>7577</v>
      </c>
      <c r="C848" s="285" t="s">
        <v>5</v>
      </c>
      <c r="D848" s="284" t="s">
        <v>26869</v>
      </c>
    </row>
    <row r="849" spans="1:4" ht="13.5">
      <c r="A849" s="209">
        <v>91274</v>
      </c>
      <c r="B849" s="209" t="s">
        <v>7578</v>
      </c>
      <c r="C849" s="285" t="s">
        <v>5</v>
      </c>
      <c r="D849" s="284" t="s">
        <v>26398</v>
      </c>
    </row>
    <row r="850" spans="1:4" ht="13.5">
      <c r="A850" s="209">
        <v>91275</v>
      </c>
      <c r="B850" s="209" t="s">
        <v>7579</v>
      </c>
      <c r="C850" s="285" t="s">
        <v>5</v>
      </c>
      <c r="D850" s="284" t="s">
        <v>26868</v>
      </c>
    </row>
    <row r="851" spans="1:4" ht="13.5">
      <c r="A851" s="209">
        <v>91276</v>
      </c>
      <c r="B851" s="209" t="s">
        <v>7580</v>
      </c>
      <c r="C851" s="285" t="s">
        <v>5</v>
      </c>
      <c r="D851" s="284" t="s">
        <v>28092</v>
      </c>
    </row>
    <row r="852" spans="1:4" ht="13.5">
      <c r="A852" s="209">
        <v>91279</v>
      </c>
      <c r="B852" s="209" t="s">
        <v>7581</v>
      </c>
      <c r="C852" s="285" t="s">
        <v>5</v>
      </c>
      <c r="D852" s="284" t="s">
        <v>26962</v>
      </c>
    </row>
    <row r="853" spans="1:4" ht="13.5">
      <c r="A853" s="209">
        <v>91280</v>
      </c>
      <c r="B853" s="209" t="s">
        <v>7582</v>
      </c>
      <c r="C853" s="285" t="s">
        <v>5</v>
      </c>
      <c r="D853" s="284" t="s">
        <v>26964</v>
      </c>
    </row>
    <row r="854" spans="1:4" ht="13.5">
      <c r="A854" s="209">
        <v>91281</v>
      </c>
      <c r="B854" s="209" t="s">
        <v>7583</v>
      </c>
      <c r="C854" s="285" t="s">
        <v>5</v>
      </c>
      <c r="D854" s="284" t="s">
        <v>31357</v>
      </c>
    </row>
    <row r="855" spans="1:4" ht="13.5">
      <c r="A855" s="209">
        <v>91282</v>
      </c>
      <c r="B855" s="209" t="s">
        <v>7584</v>
      </c>
      <c r="C855" s="285" t="s">
        <v>5</v>
      </c>
      <c r="D855" s="284" t="s">
        <v>31358</v>
      </c>
    </row>
    <row r="856" spans="1:4" ht="13.5">
      <c r="A856" s="209">
        <v>91354</v>
      </c>
      <c r="B856" s="209" t="s">
        <v>7585</v>
      </c>
      <c r="C856" s="285" t="s">
        <v>5</v>
      </c>
      <c r="D856" s="284" t="s">
        <v>27576</v>
      </c>
    </row>
    <row r="857" spans="1:4" ht="13.5">
      <c r="A857" s="209">
        <v>91355</v>
      </c>
      <c r="B857" s="209" t="s">
        <v>7586</v>
      </c>
      <c r="C857" s="285" t="s">
        <v>5</v>
      </c>
      <c r="D857" s="284" t="s">
        <v>31359</v>
      </c>
    </row>
    <row r="858" spans="1:4" ht="13.5">
      <c r="A858" s="209">
        <v>91356</v>
      </c>
      <c r="B858" s="209" t="s">
        <v>7587</v>
      </c>
      <c r="C858" s="285" t="s">
        <v>5</v>
      </c>
      <c r="D858" s="284" t="s">
        <v>28301</v>
      </c>
    </row>
    <row r="859" spans="1:4" ht="13.5">
      <c r="A859" s="209">
        <v>91359</v>
      </c>
      <c r="B859" s="209" t="s">
        <v>7588</v>
      </c>
      <c r="C859" s="285" t="s">
        <v>5</v>
      </c>
      <c r="D859" s="284" t="s">
        <v>29743</v>
      </c>
    </row>
    <row r="860" spans="1:4" ht="13.5">
      <c r="A860" s="209">
        <v>91360</v>
      </c>
      <c r="B860" s="209" t="s">
        <v>7589</v>
      </c>
      <c r="C860" s="285" t="s">
        <v>5</v>
      </c>
      <c r="D860" s="284" t="s">
        <v>26575</v>
      </c>
    </row>
    <row r="861" spans="1:4" ht="13.5">
      <c r="A861" s="209">
        <v>91361</v>
      </c>
      <c r="B861" s="209" t="s">
        <v>7590</v>
      </c>
      <c r="C861" s="285" t="s">
        <v>5</v>
      </c>
      <c r="D861" s="284" t="s">
        <v>26752</v>
      </c>
    </row>
    <row r="862" spans="1:4" ht="13.5">
      <c r="A862" s="209">
        <v>91367</v>
      </c>
      <c r="B862" s="209" t="s">
        <v>7591</v>
      </c>
      <c r="C862" s="285" t="s">
        <v>5</v>
      </c>
      <c r="D862" s="284" t="s">
        <v>28622</v>
      </c>
    </row>
    <row r="863" spans="1:4" ht="13.5">
      <c r="A863" s="209">
        <v>91368</v>
      </c>
      <c r="B863" s="209" t="s">
        <v>7592</v>
      </c>
      <c r="C863" s="285" t="s">
        <v>5</v>
      </c>
      <c r="D863" s="284" t="s">
        <v>28951</v>
      </c>
    </row>
    <row r="864" spans="1:4" ht="13.5">
      <c r="A864" s="209">
        <v>91369</v>
      </c>
      <c r="B864" s="209" t="s">
        <v>7593</v>
      </c>
      <c r="C864" s="285" t="s">
        <v>5</v>
      </c>
      <c r="D864" s="284" t="s">
        <v>31360</v>
      </c>
    </row>
    <row r="865" spans="1:4" ht="13.5">
      <c r="A865" s="209">
        <v>91375</v>
      </c>
      <c r="B865" s="209" t="s">
        <v>7594</v>
      </c>
      <c r="C865" s="285" t="s">
        <v>5</v>
      </c>
      <c r="D865" s="284" t="s">
        <v>31361</v>
      </c>
    </row>
    <row r="866" spans="1:4" ht="13.5">
      <c r="A866" s="209">
        <v>91376</v>
      </c>
      <c r="B866" s="209" t="s">
        <v>7595</v>
      </c>
      <c r="C866" s="285" t="s">
        <v>5</v>
      </c>
      <c r="D866" s="284" t="s">
        <v>29077</v>
      </c>
    </row>
    <row r="867" spans="1:4" ht="13.5">
      <c r="A867" s="209">
        <v>91377</v>
      </c>
      <c r="B867" s="209" t="s">
        <v>7596</v>
      </c>
      <c r="C867" s="285" t="s">
        <v>5</v>
      </c>
      <c r="D867" s="284" t="s">
        <v>31362</v>
      </c>
    </row>
    <row r="868" spans="1:4" ht="13.5">
      <c r="A868" s="209">
        <v>91380</v>
      </c>
      <c r="B868" s="209" t="s">
        <v>7597</v>
      </c>
      <c r="C868" s="285" t="s">
        <v>5</v>
      </c>
      <c r="D868" s="284" t="s">
        <v>31363</v>
      </c>
    </row>
    <row r="869" spans="1:4" ht="13.5">
      <c r="A869" s="209">
        <v>91381</v>
      </c>
      <c r="B869" s="209" t="s">
        <v>7598</v>
      </c>
      <c r="C869" s="285" t="s">
        <v>5</v>
      </c>
      <c r="D869" s="284" t="s">
        <v>28484</v>
      </c>
    </row>
    <row r="870" spans="1:4" ht="13.5">
      <c r="A870" s="209">
        <v>91382</v>
      </c>
      <c r="B870" s="209" t="s">
        <v>7599</v>
      </c>
      <c r="C870" s="285" t="s">
        <v>5</v>
      </c>
      <c r="D870" s="284" t="s">
        <v>26476</v>
      </c>
    </row>
    <row r="871" spans="1:4" ht="13.5">
      <c r="A871" s="209">
        <v>91383</v>
      </c>
      <c r="B871" s="209" t="s">
        <v>7600</v>
      </c>
      <c r="C871" s="285" t="s">
        <v>5</v>
      </c>
      <c r="D871" s="284" t="s">
        <v>31364</v>
      </c>
    </row>
    <row r="872" spans="1:4" ht="13.5">
      <c r="A872" s="209">
        <v>91384</v>
      </c>
      <c r="B872" s="209" t="s">
        <v>7601</v>
      </c>
      <c r="C872" s="285" t="s">
        <v>5</v>
      </c>
      <c r="D872" s="284" t="s">
        <v>31365</v>
      </c>
    </row>
    <row r="873" spans="1:4" ht="13.5">
      <c r="A873" s="209">
        <v>91390</v>
      </c>
      <c r="B873" s="209" t="s">
        <v>7602</v>
      </c>
      <c r="C873" s="285" t="s">
        <v>5</v>
      </c>
      <c r="D873" s="284" t="s">
        <v>29322</v>
      </c>
    </row>
    <row r="874" spans="1:4" ht="13.5">
      <c r="A874" s="209">
        <v>91391</v>
      </c>
      <c r="B874" s="209" t="s">
        <v>7603</v>
      </c>
      <c r="C874" s="285" t="s">
        <v>5</v>
      </c>
      <c r="D874" s="284" t="s">
        <v>30350</v>
      </c>
    </row>
    <row r="875" spans="1:4" ht="13.5">
      <c r="A875" s="209">
        <v>91392</v>
      </c>
      <c r="B875" s="209" t="s">
        <v>7604</v>
      </c>
      <c r="C875" s="285" t="s">
        <v>5</v>
      </c>
      <c r="D875" s="284" t="s">
        <v>30351</v>
      </c>
    </row>
    <row r="876" spans="1:4" ht="13.5">
      <c r="A876" s="209">
        <v>91396</v>
      </c>
      <c r="B876" s="209" t="s">
        <v>7605</v>
      </c>
      <c r="C876" s="285" t="s">
        <v>5</v>
      </c>
      <c r="D876" s="284" t="s">
        <v>31366</v>
      </c>
    </row>
    <row r="877" spans="1:4" ht="13.5">
      <c r="A877" s="209">
        <v>91397</v>
      </c>
      <c r="B877" s="209" t="s">
        <v>7606</v>
      </c>
      <c r="C877" s="285" t="s">
        <v>5</v>
      </c>
      <c r="D877" s="284" t="s">
        <v>26728</v>
      </c>
    </row>
    <row r="878" spans="1:4" ht="13.5">
      <c r="A878" s="209">
        <v>91398</v>
      </c>
      <c r="B878" s="209" t="s">
        <v>7607</v>
      </c>
      <c r="C878" s="285" t="s">
        <v>5</v>
      </c>
      <c r="D878" s="284" t="s">
        <v>26422</v>
      </c>
    </row>
    <row r="879" spans="1:4" ht="13.5">
      <c r="A879" s="209">
        <v>91402</v>
      </c>
      <c r="B879" s="209" t="s">
        <v>7608</v>
      </c>
      <c r="C879" s="285" t="s">
        <v>5</v>
      </c>
      <c r="D879" s="284" t="s">
        <v>28807</v>
      </c>
    </row>
    <row r="880" spans="1:4" ht="13.5">
      <c r="A880" s="209">
        <v>91466</v>
      </c>
      <c r="B880" s="209" t="s">
        <v>7609</v>
      </c>
      <c r="C880" s="285" t="s">
        <v>5</v>
      </c>
      <c r="D880" s="284" t="s">
        <v>27186</v>
      </c>
    </row>
    <row r="881" spans="1:4" ht="13.5">
      <c r="A881" s="209">
        <v>91467</v>
      </c>
      <c r="B881" s="209" t="s">
        <v>7610</v>
      </c>
      <c r="C881" s="285" t="s">
        <v>5</v>
      </c>
      <c r="D881" s="284" t="s">
        <v>31230</v>
      </c>
    </row>
    <row r="882" spans="1:4" ht="13.5">
      <c r="A882" s="209">
        <v>91468</v>
      </c>
      <c r="B882" s="209" t="s">
        <v>7611</v>
      </c>
      <c r="C882" s="285" t="s">
        <v>5</v>
      </c>
      <c r="D882" s="284" t="s">
        <v>27332</v>
      </c>
    </row>
    <row r="883" spans="1:4" ht="13.5">
      <c r="A883" s="209">
        <v>91469</v>
      </c>
      <c r="B883" s="209" t="s">
        <v>7612</v>
      </c>
      <c r="C883" s="285" t="s">
        <v>5</v>
      </c>
      <c r="D883" s="284" t="s">
        <v>27131</v>
      </c>
    </row>
    <row r="884" spans="1:4" ht="13.5">
      <c r="A884" s="209">
        <v>91484</v>
      </c>
      <c r="B884" s="209" t="s">
        <v>7613</v>
      </c>
      <c r="C884" s="285" t="s">
        <v>5</v>
      </c>
      <c r="D884" s="284" t="s">
        <v>28936</v>
      </c>
    </row>
    <row r="885" spans="1:4" ht="13.5">
      <c r="A885" s="209">
        <v>91485</v>
      </c>
      <c r="B885" s="209" t="s">
        <v>7614</v>
      </c>
      <c r="C885" s="285" t="s">
        <v>5</v>
      </c>
      <c r="D885" s="284" t="s">
        <v>31367</v>
      </c>
    </row>
    <row r="886" spans="1:4" ht="13.5">
      <c r="A886" s="209">
        <v>91529</v>
      </c>
      <c r="B886" s="209" t="s">
        <v>7615</v>
      </c>
      <c r="C886" s="285" t="s">
        <v>5</v>
      </c>
      <c r="D886" s="284" t="s">
        <v>26863</v>
      </c>
    </row>
    <row r="887" spans="1:4" ht="13.5">
      <c r="A887" s="209">
        <v>91530</v>
      </c>
      <c r="B887" s="209" t="s">
        <v>7616</v>
      </c>
      <c r="C887" s="285" t="s">
        <v>5</v>
      </c>
      <c r="D887" s="284" t="s">
        <v>26964</v>
      </c>
    </row>
    <row r="888" spans="1:4" ht="13.5">
      <c r="A888" s="209">
        <v>91531</v>
      </c>
      <c r="B888" s="209" t="s">
        <v>7617</v>
      </c>
      <c r="C888" s="285" t="s">
        <v>5</v>
      </c>
      <c r="D888" s="284" t="s">
        <v>26962</v>
      </c>
    </row>
    <row r="889" spans="1:4" ht="13.5">
      <c r="A889" s="209">
        <v>91532</v>
      </c>
      <c r="B889" s="209" t="s">
        <v>7618</v>
      </c>
      <c r="C889" s="285" t="s">
        <v>5</v>
      </c>
      <c r="D889" s="284" t="s">
        <v>28963</v>
      </c>
    </row>
    <row r="890" spans="1:4" ht="13.5">
      <c r="A890" s="209">
        <v>91629</v>
      </c>
      <c r="B890" s="209" t="s">
        <v>7619</v>
      </c>
      <c r="C890" s="285" t="s">
        <v>5</v>
      </c>
      <c r="D890" s="284" t="s">
        <v>27919</v>
      </c>
    </row>
    <row r="891" spans="1:4" ht="13.5">
      <c r="A891" s="209">
        <v>91630</v>
      </c>
      <c r="B891" s="209" t="s">
        <v>7620</v>
      </c>
      <c r="C891" s="285" t="s">
        <v>5</v>
      </c>
      <c r="D891" s="284" t="s">
        <v>28595</v>
      </c>
    </row>
    <row r="892" spans="1:4" ht="13.5">
      <c r="A892" s="209">
        <v>91631</v>
      </c>
      <c r="B892" s="209" t="s">
        <v>7621</v>
      </c>
      <c r="C892" s="285" t="s">
        <v>5</v>
      </c>
      <c r="D892" s="284" t="s">
        <v>30351</v>
      </c>
    </row>
    <row r="893" spans="1:4" ht="13.5">
      <c r="A893" s="209">
        <v>91632</v>
      </c>
      <c r="B893" s="209" t="s">
        <v>7622</v>
      </c>
      <c r="C893" s="285" t="s">
        <v>5</v>
      </c>
      <c r="D893" s="284" t="s">
        <v>27893</v>
      </c>
    </row>
    <row r="894" spans="1:4" ht="13.5">
      <c r="A894" s="209">
        <v>91633</v>
      </c>
      <c r="B894" s="209" t="s">
        <v>7623</v>
      </c>
      <c r="C894" s="285" t="s">
        <v>5</v>
      </c>
      <c r="D894" s="284" t="s">
        <v>31368</v>
      </c>
    </row>
    <row r="895" spans="1:4" ht="13.5">
      <c r="A895" s="209">
        <v>91640</v>
      </c>
      <c r="B895" s="209" t="s">
        <v>7624</v>
      </c>
      <c r="C895" s="285" t="s">
        <v>5</v>
      </c>
      <c r="D895" s="284" t="s">
        <v>31369</v>
      </c>
    </row>
    <row r="896" spans="1:4" ht="13.5">
      <c r="A896" s="209">
        <v>91641</v>
      </c>
      <c r="B896" s="209" t="s">
        <v>7625</v>
      </c>
      <c r="C896" s="285" t="s">
        <v>5</v>
      </c>
      <c r="D896" s="284" t="s">
        <v>27051</v>
      </c>
    </row>
    <row r="897" spans="1:4" ht="13.5">
      <c r="A897" s="209">
        <v>91642</v>
      </c>
      <c r="B897" s="209" t="s">
        <v>7626</v>
      </c>
      <c r="C897" s="285" t="s">
        <v>5</v>
      </c>
      <c r="D897" s="284" t="s">
        <v>26893</v>
      </c>
    </row>
    <row r="898" spans="1:4" ht="13.5">
      <c r="A898" s="209">
        <v>91643</v>
      </c>
      <c r="B898" s="209" t="s">
        <v>7627</v>
      </c>
      <c r="C898" s="285" t="s">
        <v>5</v>
      </c>
      <c r="D898" s="284" t="s">
        <v>31370</v>
      </c>
    </row>
    <row r="899" spans="1:4" ht="13.5">
      <c r="A899" s="209">
        <v>91644</v>
      </c>
      <c r="B899" s="209" t="s">
        <v>7628</v>
      </c>
      <c r="C899" s="285" t="s">
        <v>5</v>
      </c>
      <c r="D899" s="284" t="s">
        <v>31371</v>
      </c>
    </row>
    <row r="900" spans="1:4" ht="13.5">
      <c r="A900" s="209">
        <v>91688</v>
      </c>
      <c r="B900" s="209" t="s">
        <v>7629</v>
      </c>
      <c r="C900" s="285" t="s">
        <v>5</v>
      </c>
      <c r="D900" s="284" t="s">
        <v>29244</v>
      </c>
    </row>
    <row r="901" spans="1:4" ht="13.5">
      <c r="A901" s="209">
        <v>91689</v>
      </c>
      <c r="B901" s="209" t="s">
        <v>7630</v>
      </c>
      <c r="C901" s="285" t="s">
        <v>5</v>
      </c>
      <c r="D901" s="284" t="s">
        <v>31239</v>
      </c>
    </row>
    <row r="902" spans="1:4" ht="13.5">
      <c r="A902" s="209">
        <v>91690</v>
      </c>
      <c r="B902" s="209" t="s">
        <v>7631</v>
      </c>
      <c r="C902" s="285" t="s">
        <v>5</v>
      </c>
      <c r="D902" s="284" t="s">
        <v>31271</v>
      </c>
    </row>
    <row r="903" spans="1:4" ht="13.5">
      <c r="A903" s="209">
        <v>91691</v>
      </c>
      <c r="B903" s="209" t="s">
        <v>7632</v>
      </c>
      <c r="C903" s="285" t="s">
        <v>5</v>
      </c>
      <c r="D903" s="284" t="s">
        <v>26876</v>
      </c>
    </row>
    <row r="904" spans="1:4" ht="13.5">
      <c r="A904" s="209">
        <v>92040</v>
      </c>
      <c r="B904" s="209" t="s">
        <v>7633</v>
      </c>
      <c r="C904" s="285" t="s">
        <v>5</v>
      </c>
      <c r="D904" s="284" t="s">
        <v>31372</v>
      </c>
    </row>
    <row r="905" spans="1:4" ht="13.5">
      <c r="A905" s="209">
        <v>92041</v>
      </c>
      <c r="B905" s="209" t="s">
        <v>7634</v>
      </c>
      <c r="C905" s="285" t="s">
        <v>5</v>
      </c>
      <c r="D905" s="284" t="s">
        <v>28176</v>
      </c>
    </row>
    <row r="906" spans="1:4" ht="13.5">
      <c r="A906" s="209">
        <v>92042</v>
      </c>
      <c r="B906" s="209" t="s">
        <v>7635</v>
      </c>
      <c r="C906" s="285" t="s">
        <v>5</v>
      </c>
      <c r="D906" s="284" t="s">
        <v>31373</v>
      </c>
    </row>
    <row r="907" spans="1:4" ht="13.5">
      <c r="A907" s="209">
        <v>92101</v>
      </c>
      <c r="B907" s="209" t="s">
        <v>7636</v>
      </c>
      <c r="C907" s="285" t="s">
        <v>5</v>
      </c>
      <c r="D907" s="284" t="s">
        <v>31374</v>
      </c>
    </row>
    <row r="908" spans="1:4" ht="13.5">
      <c r="A908" s="209">
        <v>92102</v>
      </c>
      <c r="B908" s="209" t="s">
        <v>7637</v>
      </c>
      <c r="C908" s="285" t="s">
        <v>5</v>
      </c>
      <c r="D908" s="284" t="s">
        <v>26996</v>
      </c>
    </row>
    <row r="909" spans="1:4" ht="13.5">
      <c r="A909" s="209">
        <v>92103</v>
      </c>
      <c r="B909" s="209" t="s">
        <v>7638</v>
      </c>
      <c r="C909" s="285" t="s">
        <v>5</v>
      </c>
      <c r="D909" s="284" t="s">
        <v>29775</v>
      </c>
    </row>
    <row r="910" spans="1:4" ht="13.5">
      <c r="A910" s="209">
        <v>92104</v>
      </c>
      <c r="B910" s="209" t="s">
        <v>7639</v>
      </c>
      <c r="C910" s="285" t="s">
        <v>5</v>
      </c>
      <c r="D910" s="284" t="s">
        <v>31375</v>
      </c>
    </row>
    <row r="911" spans="1:4" ht="13.5">
      <c r="A911" s="209">
        <v>92105</v>
      </c>
      <c r="B911" s="209" t="s">
        <v>7640</v>
      </c>
      <c r="C911" s="285" t="s">
        <v>5</v>
      </c>
      <c r="D911" s="284" t="s">
        <v>31256</v>
      </c>
    </row>
    <row r="912" spans="1:4" ht="13.5">
      <c r="A912" s="209">
        <v>92108</v>
      </c>
      <c r="B912" s="209" t="s">
        <v>7641</v>
      </c>
      <c r="C912" s="285" t="s">
        <v>5</v>
      </c>
      <c r="D912" s="284" t="s">
        <v>29540</v>
      </c>
    </row>
    <row r="913" spans="1:4" ht="13.5">
      <c r="A913" s="209">
        <v>92109</v>
      </c>
      <c r="B913" s="209" t="s">
        <v>7642</v>
      </c>
      <c r="C913" s="285" t="s">
        <v>5</v>
      </c>
      <c r="D913" s="284" t="s">
        <v>26964</v>
      </c>
    </row>
    <row r="914" spans="1:4" ht="13.5">
      <c r="A914" s="209">
        <v>92110</v>
      </c>
      <c r="B914" s="209" t="s">
        <v>7643</v>
      </c>
      <c r="C914" s="285" t="s">
        <v>5</v>
      </c>
      <c r="D914" s="284" t="s">
        <v>27512</v>
      </c>
    </row>
    <row r="915" spans="1:4" ht="13.5">
      <c r="A915" s="209">
        <v>92111</v>
      </c>
      <c r="B915" s="209" t="s">
        <v>7644</v>
      </c>
      <c r="C915" s="285" t="s">
        <v>5</v>
      </c>
      <c r="D915" s="284" t="s">
        <v>31275</v>
      </c>
    </row>
    <row r="916" spans="1:4" ht="13.5">
      <c r="A916" s="209">
        <v>92114</v>
      </c>
      <c r="B916" s="209" t="s">
        <v>7645</v>
      </c>
      <c r="C916" s="285" t="s">
        <v>5</v>
      </c>
      <c r="D916" s="284" t="s">
        <v>28293</v>
      </c>
    </row>
    <row r="917" spans="1:4" ht="13.5">
      <c r="A917" s="209">
        <v>92115</v>
      </c>
      <c r="B917" s="209" t="s">
        <v>7646</v>
      </c>
      <c r="C917" s="285" t="s">
        <v>5</v>
      </c>
      <c r="D917" s="284" t="s">
        <v>28295</v>
      </c>
    </row>
    <row r="918" spans="1:4" ht="13.5">
      <c r="A918" s="209">
        <v>92116</v>
      </c>
      <c r="B918" s="209" t="s">
        <v>7647</v>
      </c>
      <c r="C918" s="285" t="s">
        <v>5</v>
      </c>
      <c r="D918" s="284" t="s">
        <v>29240</v>
      </c>
    </row>
    <row r="919" spans="1:4" ht="13.5">
      <c r="A919" s="209">
        <v>92133</v>
      </c>
      <c r="B919" s="209" t="s">
        <v>7648</v>
      </c>
      <c r="C919" s="285" t="s">
        <v>5</v>
      </c>
      <c r="D919" s="284" t="s">
        <v>28671</v>
      </c>
    </row>
    <row r="920" spans="1:4" ht="13.5">
      <c r="A920" s="209">
        <v>92134</v>
      </c>
      <c r="B920" s="209" t="s">
        <v>7649</v>
      </c>
      <c r="C920" s="285" t="s">
        <v>5</v>
      </c>
      <c r="D920" s="284" t="s">
        <v>31376</v>
      </c>
    </row>
    <row r="921" spans="1:4" ht="13.5">
      <c r="A921" s="209">
        <v>92135</v>
      </c>
      <c r="B921" s="209" t="s">
        <v>7650</v>
      </c>
      <c r="C921" s="285" t="s">
        <v>5</v>
      </c>
      <c r="D921" s="284" t="s">
        <v>28176</v>
      </c>
    </row>
    <row r="922" spans="1:4" ht="13.5">
      <c r="A922" s="209">
        <v>92136</v>
      </c>
      <c r="B922" s="209" t="s">
        <v>7651</v>
      </c>
      <c r="C922" s="285" t="s">
        <v>5</v>
      </c>
      <c r="D922" s="284" t="s">
        <v>31377</v>
      </c>
    </row>
    <row r="923" spans="1:4" ht="13.5">
      <c r="A923" s="209">
        <v>92137</v>
      </c>
      <c r="B923" s="209" t="s">
        <v>7652</v>
      </c>
      <c r="C923" s="285" t="s">
        <v>5</v>
      </c>
      <c r="D923" s="284" t="s">
        <v>31378</v>
      </c>
    </row>
    <row r="924" spans="1:4" ht="13.5">
      <c r="A924" s="209">
        <v>92140</v>
      </c>
      <c r="B924" s="209" t="s">
        <v>7653</v>
      </c>
      <c r="C924" s="285" t="s">
        <v>5</v>
      </c>
      <c r="D924" s="284" t="s">
        <v>26880</v>
      </c>
    </row>
    <row r="925" spans="1:4" ht="13.5">
      <c r="A925" s="209">
        <v>92141</v>
      </c>
      <c r="B925" s="209" t="s">
        <v>7654</v>
      </c>
      <c r="C925" s="285" t="s">
        <v>5</v>
      </c>
      <c r="D925" s="284" t="s">
        <v>26869</v>
      </c>
    </row>
    <row r="926" spans="1:4" ht="13.5">
      <c r="A926" s="209">
        <v>92142</v>
      </c>
      <c r="B926" s="209" t="s">
        <v>7655</v>
      </c>
      <c r="C926" s="285" t="s">
        <v>5</v>
      </c>
      <c r="D926" s="284" t="s">
        <v>26966</v>
      </c>
    </row>
    <row r="927" spans="1:4" ht="13.5">
      <c r="A927" s="209">
        <v>92143</v>
      </c>
      <c r="B927" s="209" t="s">
        <v>7656</v>
      </c>
      <c r="C927" s="285" t="s">
        <v>5</v>
      </c>
      <c r="D927" s="284" t="s">
        <v>31379</v>
      </c>
    </row>
    <row r="928" spans="1:4" ht="13.5">
      <c r="A928" s="209">
        <v>92144</v>
      </c>
      <c r="B928" s="209" t="s">
        <v>7657</v>
      </c>
      <c r="C928" s="285" t="s">
        <v>5</v>
      </c>
      <c r="D928" s="284" t="s">
        <v>31380</v>
      </c>
    </row>
    <row r="929" spans="1:4" ht="13.5">
      <c r="A929" s="209">
        <v>92237</v>
      </c>
      <c r="B929" s="209" t="s">
        <v>7658</v>
      </c>
      <c r="C929" s="285" t="s">
        <v>5</v>
      </c>
      <c r="D929" s="284" t="s">
        <v>27630</v>
      </c>
    </row>
    <row r="930" spans="1:4" ht="13.5">
      <c r="A930" s="209">
        <v>92238</v>
      </c>
      <c r="B930" s="209" t="s">
        <v>7659</v>
      </c>
      <c r="C930" s="285" t="s">
        <v>5</v>
      </c>
      <c r="D930" s="284" t="s">
        <v>26467</v>
      </c>
    </row>
    <row r="931" spans="1:4" ht="13.5">
      <c r="A931" s="209">
        <v>92239</v>
      </c>
      <c r="B931" s="209" t="s">
        <v>7660</v>
      </c>
      <c r="C931" s="285" t="s">
        <v>5</v>
      </c>
      <c r="D931" s="284" t="s">
        <v>26416</v>
      </c>
    </row>
    <row r="932" spans="1:4" ht="13.5">
      <c r="A932" s="209">
        <v>92240</v>
      </c>
      <c r="B932" s="209" t="s">
        <v>7661</v>
      </c>
      <c r="C932" s="285" t="s">
        <v>5</v>
      </c>
      <c r="D932" s="284" t="s">
        <v>30928</v>
      </c>
    </row>
    <row r="933" spans="1:4" ht="13.5">
      <c r="A933" s="209">
        <v>92241</v>
      </c>
      <c r="B933" s="209" t="s">
        <v>7662</v>
      </c>
      <c r="C933" s="285" t="s">
        <v>5</v>
      </c>
      <c r="D933" s="284" t="s">
        <v>31381</v>
      </c>
    </row>
    <row r="934" spans="1:4" ht="13.5">
      <c r="A934" s="209">
        <v>92712</v>
      </c>
      <c r="B934" s="209" t="s">
        <v>7663</v>
      </c>
      <c r="C934" s="285" t="s">
        <v>5</v>
      </c>
      <c r="D934" s="284" t="s">
        <v>31086</v>
      </c>
    </row>
    <row r="935" spans="1:4" ht="13.5">
      <c r="A935" s="209">
        <v>92713</v>
      </c>
      <c r="B935" s="209" t="s">
        <v>7664</v>
      </c>
      <c r="C935" s="285" t="s">
        <v>5</v>
      </c>
      <c r="D935" s="284" t="s">
        <v>31239</v>
      </c>
    </row>
    <row r="936" spans="1:4" ht="13.5">
      <c r="A936" s="209">
        <v>92714</v>
      </c>
      <c r="B936" s="209" t="s">
        <v>7665</v>
      </c>
      <c r="C936" s="285" t="s">
        <v>5</v>
      </c>
      <c r="D936" s="284" t="s">
        <v>31274</v>
      </c>
    </row>
    <row r="937" spans="1:4" ht="13.5">
      <c r="A937" s="209">
        <v>92715</v>
      </c>
      <c r="B937" s="209" t="s">
        <v>7666</v>
      </c>
      <c r="C937" s="285" t="s">
        <v>5</v>
      </c>
      <c r="D937" s="284" t="s">
        <v>29204</v>
      </c>
    </row>
    <row r="938" spans="1:4" ht="13.5">
      <c r="A938" s="209">
        <v>92956</v>
      </c>
      <c r="B938" s="209" t="s">
        <v>7667</v>
      </c>
      <c r="C938" s="285" t="s">
        <v>5</v>
      </c>
      <c r="D938" s="284" t="s">
        <v>29705</v>
      </c>
    </row>
    <row r="939" spans="1:4" ht="13.5">
      <c r="A939" s="209">
        <v>92957</v>
      </c>
      <c r="B939" s="209" t="s">
        <v>7668</v>
      </c>
      <c r="C939" s="285" t="s">
        <v>5</v>
      </c>
      <c r="D939" s="284" t="s">
        <v>28435</v>
      </c>
    </row>
    <row r="940" spans="1:4" ht="13.5">
      <c r="A940" s="209">
        <v>92958</v>
      </c>
      <c r="B940" s="209" t="s">
        <v>7669</v>
      </c>
      <c r="C940" s="285" t="s">
        <v>5</v>
      </c>
      <c r="D940" s="284" t="s">
        <v>27792</v>
      </c>
    </row>
    <row r="941" spans="1:4" ht="13.5">
      <c r="A941" s="209">
        <v>92959</v>
      </c>
      <c r="B941" s="209" t="s">
        <v>7670</v>
      </c>
      <c r="C941" s="285" t="s">
        <v>5</v>
      </c>
      <c r="D941" s="284" t="s">
        <v>31382</v>
      </c>
    </row>
    <row r="942" spans="1:4" ht="13.5">
      <c r="A942" s="209">
        <v>92963</v>
      </c>
      <c r="B942" s="209" t="s">
        <v>7671</v>
      </c>
      <c r="C942" s="285" t="s">
        <v>5</v>
      </c>
      <c r="D942" s="284" t="s">
        <v>26476</v>
      </c>
    </row>
    <row r="943" spans="1:4" ht="13.5">
      <c r="A943" s="209">
        <v>92964</v>
      </c>
      <c r="B943" s="209" t="s">
        <v>7672</v>
      </c>
      <c r="C943" s="285" t="s">
        <v>5</v>
      </c>
      <c r="D943" s="284" t="s">
        <v>28333</v>
      </c>
    </row>
    <row r="944" spans="1:4" ht="13.5">
      <c r="A944" s="209">
        <v>92965</v>
      </c>
      <c r="B944" s="209" t="s">
        <v>7673</v>
      </c>
      <c r="C944" s="285" t="s">
        <v>5</v>
      </c>
      <c r="D944" s="284" t="s">
        <v>26709</v>
      </c>
    </row>
    <row r="945" spans="1:4" ht="13.5">
      <c r="A945" s="209">
        <v>93220</v>
      </c>
      <c r="B945" s="209" t="s">
        <v>7674</v>
      </c>
      <c r="C945" s="285" t="s">
        <v>5</v>
      </c>
      <c r="D945" s="284" t="s">
        <v>31383</v>
      </c>
    </row>
    <row r="946" spans="1:4" ht="13.5">
      <c r="A946" s="209">
        <v>93221</v>
      </c>
      <c r="B946" s="209" t="s">
        <v>7675</v>
      </c>
      <c r="C946" s="285" t="s">
        <v>5</v>
      </c>
      <c r="D946" s="284" t="s">
        <v>30139</v>
      </c>
    </row>
    <row r="947" spans="1:4" ht="13.5">
      <c r="A947" s="209">
        <v>93222</v>
      </c>
      <c r="B947" s="209" t="s">
        <v>7676</v>
      </c>
      <c r="C947" s="285" t="s">
        <v>5</v>
      </c>
      <c r="D947" s="284" t="s">
        <v>31384</v>
      </c>
    </row>
    <row r="948" spans="1:4" ht="13.5">
      <c r="A948" s="209">
        <v>93223</v>
      </c>
      <c r="B948" s="209" t="s">
        <v>7677</v>
      </c>
      <c r="C948" s="285" t="s">
        <v>5</v>
      </c>
      <c r="D948" s="284" t="s">
        <v>31385</v>
      </c>
    </row>
    <row r="949" spans="1:4" ht="13.5">
      <c r="A949" s="209">
        <v>93229</v>
      </c>
      <c r="B949" s="209" t="s">
        <v>7678</v>
      </c>
      <c r="C949" s="285" t="s">
        <v>5</v>
      </c>
      <c r="D949" s="284" t="s">
        <v>26960</v>
      </c>
    </row>
    <row r="950" spans="1:4" ht="13.5">
      <c r="A950" s="209">
        <v>93230</v>
      </c>
      <c r="B950" s="209" t="s">
        <v>7679</v>
      </c>
      <c r="C950" s="285" t="s">
        <v>5</v>
      </c>
      <c r="D950" s="284" t="s">
        <v>29239</v>
      </c>
    </row>
    <row r="951" spans="1:4" ht="13.5">
      <c r="A951" s="209">
        <v>93231</v>
      </c>
      <c r="B951" s="209" t="s">
        <v>7680</v>
      </c>
      <c r="C951" s="285" t="s">
        <v>5</v>
      </c>
      <c r="D951" s="284" t="s">
        <v>31153</v>
      </c>
    </row>
    <row r="952" spans="1:4" ht="13.5">
      <c r="A952" s="209">
        <v>93232</v>
      </c>
      <c r="B952" s="209" t="s">
        <v>7681</v>
      </c>
      <c r="C952" s="285" t="s">
        <v>5</v>
      </c>
      <c r="D952" s="284" t="s">
        <v>31386</v>
      </c>
    </row>
    <row r="953" spans="1:4" ht="13.5">
      <c r="A953" s="209">
        <v>93235</v>
      </c>
      <c r="B953" s="209" t="s">
        <v>7682</v>
      </c>
      <c r="C953" s="285" t="s">
        <v>5</v>
      </c>
      <c r="D953" s="284" t="s">
        <v>31387</v>
      </c>
    </row>
    <row r="954" spans="1:4" ht="13.5">
      <c r="A954" s="209">
        <v>93238</v>
      </c>
      <c r="B954" s="209" t="s">
        <v>7683</v>
      </c>
      <c r="C954" s="285" t="s">
        <v>5</v>
      </c>
      <c r="D954" s="284" t="s">
        <v>28699</v>
      </c>
    </row>
    <row r="955" spans="1:4" ht="13.5">
      <c r="A955" s="209">
        <v>93239</v>
      </c>
      <c r="B955" s="209" t="s">
        <v>7684</v>
      </c>
      <c r="C955" s="285" t="s">
        <v>5</v>
      </c>
      <c r="D955" s="284" t="s">
        <v>31388</v>
      </c>
    </row>
    <row r="956" spans="1:4" ht="13.5">
      <c r="A956" s="209">
        <v>93240</v>
      </c>
      <c r="B956" s="209" t="s">
        <v>7685</v>
      </c>
      <c r="C956" s="285" t="s">
        <v>5</v>
      </c>
      <c r="D956" s="284" t="s">
        <v>26958</v>
      </c>
    </row>
    <row r="957" spans="1:4" ht="13.5">
      <c r="A957" s="209">
        <v>93267</v>
      </c>
      <c r="B957" s="209" t="s">
        <v>7686</v>
      </c>
      <c r="C957" s="285" t="s">
        <v>5</v>
      </c>
      <c r="D957" s="284" t="s">
        <v>31389</v>
      </c>
    </row>
    <row r="958" spans="1:4" ht="13.5">
      <c r="A958" s="209">
        <v>93269</v>
      </c>
      <c r="B958" s="209" t="s">
        <v>7687</v>
      </c>
      <c r="C958" s="285" t="s">
        <v>5</v>
      </c>
      <c r="D958" s="284" t="s">
        <v>27789</v>
      </c>
    </row>
    <row r="959" spans="1:4" ht="13.5">
      <c r="A959" s="209">
        <v>93270</v>
      </c>
      <c r="B959" s="209" t="s">
        <v>7688</v>
      </c>
      <c r="C959" s="285" t="s">
        <v>5</v>
      </c>
      <c r="D959" s="284" t="s">
        <v>31390</v>
      </c>
    </row>
    <row r="960" spans="1:4" ht="13.5">
      <c r="A960" s="209">
        <v>93271</v>
      </c>
      <c r="B960" s="209" t="s">
        <v>7689</v>
      </c>
      <c r="C960" s="285" t="s">
        <v>5</v>
      </c>
      <c r="D960" s="284" t="s">
        <v>31391</v>
      </c>
    </row>
    <row r="961" spans="1:4" ht="13.5">
      <c r="A961" s="209">
        <v>93277</v>
      </c>
      <c r="B961" s="209" t="s">
        <v>7690</v>
      </c>
      <c r="C961" s="285" t="s">
        <v>5</v>
      </c>
      <c r="D961" s="284" t="s">
        <v>31392</v>
      </c>
    </row>
    <row r="962" spans="1:4" ht="13.5">
      <c r="A962" s="209">
        <v>93278</v>
      </c>
      <c r="B962" s="209" t="s">
        <v>7691</v>
      </c>
      <c r="C962" s="285" t="s">
        <v>5</v>
      </c>
      <c r="D962" s="284" t="s">
        <v>29239</v>
      </c>
    </row>
    <row r="963" spans="1:4" ht="13.5">
      <c r="A963" s="209">
        <v>93279</v>
      </c>
      <c r="B963" s="209" t="s">
        <v>7692</v>
      </c>
      <c r="C963" s="285" t="s">
        <v>5</v>
      </c>
      <c r="D963" s="284" t="s">
        <v>27702</v>
      </c>
    </row>
    <row r="964" spans="1:4" ht="13.5">
      <c r="A964" s="209">
        <v>93280</v>
      </c>
      <c r="B964" s="209" t="s">
        <v>7693</v>
      </c>
      <c r="C964" s="285" t="s">
        <v>5</v>
      </c>
      <c r="D964" s="284" t="s">
        <v>28184</v>
      </c>
    </row>
    <row r="965" spans="1:4" ht="13.5">
      <c r="A965" s="209">
        <v>93283</v>
      </c>
      <c r="B965" s="209" t="s">
        <v>7694</v>
      </c>
      <c r="C965" s="285" t="s">
        <v>5</v>
      </c>
      <c r="D965" s="284" t="s">
        <v>31249</v>
      </c>
    </row>
    <row r="966" spans="1:4" ht="13.5">
      <c r="A966" s="209">
        <v>93284</v>
      </c>
      <c r="B966" s="209" t="s">
        <v>7695</v>
      </c>
      <c r="C966" s="285" t="s">
        <v>5</v>
      </c>
      <c r="D966" s="284" t="s">
        <v>31393</v>
      </c>
    </row>
    <row r="967" spans="1:4" ht="13.5">
      <c r="A967" s="209">
        <v>93285</v>
      </c>
      <c r="B967" s="209" t="s">
        <v>7696</v>
      </c>
      <c r="C967" s="285" t="s">
        <v>5</v>
      </c>
      <c r="D967" s="284" t="s">
        <v>28529</v>
      </c>
    </row>
    <row r="968" spans="1:4" ht="13.5">
      <c r="A968" s="209">
        <v>93286</v>
      </c>
      <c r="B968" s="209" t="s">
        <v>7697</v>
      </c>
      <c r="C968" s="285" t="s">
        <v>5</v>
      </c>
      <c r="D968" s="284" t="s">
        <v>31394</v>
      </c>
    </row>
    <row r="969" spans="1:4" ht="13.5">
      <c r="A969" s="209">
        <v>93296</v>
      </c>
      <c r="B969" s="209" t="s">
        <v>7698</v>
      </c>
      <c r="C969" s="285" t="s">
        <v>5</v>
      </c>
      <c r="D969" s="284" t="s">
        <v>27935</v>
      </c>
    </row>
    <row r="970" spans="1:4" ht="13.5">
      <c r="A970" s="209">
        <v>93397</v>
      </c>
      <c r="B970" s="209" t="s">
        <v>7699</v>
      </c>
      <c r="C970" s="285" t="s">
        <v>5</v>
      </c>
      <c r="D970" s="284" t="s">
        <v>27919</v>
      </c>
    </row>
    <row r="971" spans="1:4" ht="13.5">
      <c r="A971" s="209">
        <v>93398</v>
      </c>
      <c r="B971" s="209" t="s">
        <v>7700</v>
      </c>
      <c r="C971" s="285" t="s">
        <v>5</v>
      </c>
      <c r="D971" s="284" t="s">
        <v>28595</v>
      </c>
    </row>
    <row r="972" spans="1:4" ht="13.5">
      <c r="A972" s="209">
        <v>93399</v>
      </c>
      <c r="B972" s="209" t="s">
        <v>7701</v>
      </c>
      <c r="C972" s="285" t="s">
        <v>5</v>
      </c>
      <c r="D972" s="284" t="s">
        <v>30351</v>
      </c>
    </row>
    <row r="973" spans="1:4" ht="13.5">
      <c r="A973" s="209">
        <v>93400</v>
      </c>
      <c r="B973" s="209" t="s">
        <v>7702</v>
      </c>
      <c r="C973" s="285" t="s">
        <v>5</v>
      </c>
      <c r="D973" s="284" t="s">
        <v>27893</v>
      </c>
    </row>
    <row r="974" spans="1:4" ht="13.5">
      <c r="A974" s="209">
        <v>93401</v>
      </c>
      <c r="B974" s="209" t="s">
        <v>7703</v>
      </c>
      <c r="C974" s="285" t="s">
        <v>5</v>
      </c>
      <c r="D974" s="284" t="s">
        <v>31230</v>
      </c>
    </row>
    <row r="975" spans="1:4" ht="13.5">
      <c r="A975" s="209">
        <v>93404</v>
      </c>
      <c r="B975" s="209" t="s">
        <v>7704</v>
      </c>
      <c r="C975" s="285" t="s">
        <v>5</v>
      </c>
      <c r="D975" s="284" t="s">
        <v>27117</v>
      </c>
    </row>
    <row r="976" spans="1:4" ht="13.5">
      <c r="A976" s="209">
        <v>93405</v>
      </c>
      <c r="B976" s="209" t="s">
        <v>7705</v>
      </c>
      <c r="C976" s="285" t="s">
        <v>5</v>
      </c>
      <c r="D976" s="284" t="s">
        <v>28184</v>
      </c>
    </row>
    <row r="977" spans="1:4" ht="13.5">
      <c r="A977" s="209">
        <v>93406</v>
      </c>
      <c r="B977" s="209" t="s">
        <v>7706</v>
      </c>
      <c r="C977" s="285" t="s">
        <v>5</v>
      </c>
      <c r="D977" s="284" t="s">
        <v>31395</v>
      </c>
    </row>
    <row r="978" spans="1:4" ht="13.5">
      <c r="A978" s="209">
        <v>93407</v>
      </c>
      <c r="B978" s="209" t="s">
        <v>7707</v>
      </c>
      <c r="C978" s="285" t="s">
        <v>5</v>
      </c>
      <c r="D978" s="284" t="s">
        <v>31260</v>
      </c>
    </row>
    <row r="979" spans="1:4" ht="13.5">
      <c r="A979" s="209">
        <v>93411</v>
      </c>
      <c r="B979" s="209" t="s">
        <v>7708</v>
      </c>
      <c r="C979" s="285" t="s">
        <v>5</v>
      </c>
      <c r="D979" s="284" t="s">
        <v>26965</v>
      </c>
    </row>
    <row r="980" spans="1:4" ht="13.5">
      <c r="A980" s="209">
        <v>93412</v>
      </c>
      <c r="B980" s="209" t="s">
        <v>7709</v>
      </c>
      <c r="C980" s="285" t="s">
        <v>5</v>
      </c>
      <c r="D980" s="284" t="s">
        <v>29239</v>
      </c>
    </row>
    <row r="981" spans="1:4" ht="13.5">
      <c r="A981" s="209">
        <v>93413</v>
      </c>
      <c r="B981" s="209" t="s">
        <v>7710</v>
      </c>
      <c r="C981" s="285" t="s">
        <v>5</v>
      </c>
      <c r="D981" s="284" t="s">
        <v>28333</v>
      </c>
    </row>
    <row r="982" spans="1:4" ht="13.5">
      <c r="A982" s="209">
        <v>93414</v>
      </c>
      <c r="B982" s="209" t="s">
        <v>7711</v>
      </c>
      <c r="C982" s="285" t="s">
        <v>5</v>
      </c>
      <c r="D982" s="284" t="s">
        <v>27450</v>
      </c>
    </row>
    <row r="983" spans="1:4" ht="13.5">
      <c r="A983" s="209">
        <v>93417</v>
      </c>
      <c r="B983" s="209" t="s">
        <v>7712</v>
      </c>
      <c r="C983" s="285" t="s">
        <v>5</v>
      </c>
      <c r="D983" s="284" t="s">
        <v>27900</v>
      </c>
    </row>
    <row r="984" spans="1:4" ht="13.5">
      <c r="A984" s="209">
        <v>93418</v>
      </c>
      <c r="B984" s="209" t="s">
        <v>7713</v>
      </c>
      <c r="C984" s="285" t="s">
        <v>5</v>
      </c>
      <c r="D984" s="284" t="s">
        <v>31162</v>
      </c>
    </row>
    <row r="985" spans="1:4" ht="13.5">
      <c r="A985" s="209">
        <v>93419</v>
      </c>
      <c r="B985" s="209" t="s">
        <v>7714</v>
      </c>
      <c r="C985" s="285" t="s">
        <v>5</v>
      </c>
      <c r="D985" s="284" t="s">
        <v>31056</v>
      </c>
    </row>
    <row r="986" spans="1:4" ht="13.5">
      <c r="A986" s="209">
        <v>93420</v>
      </c>
      <c r="B986" s="209" t="s">
        <v>7715</v>
      </c>
      <c r="C986" s="285" t="s">
        <v>5</v>
      </c>
      <c r="D986" s="284" t="s">
        <v>30525</v>
      </c>
    </row>
    <row r="987" spans="1:4" ht="13.5">
      <c r="A987" s="209">
        <v>93423</v>
      </c>
      <c r="B987" s="209" t="s">
        <v>7716</v>
      </c>
      <c r="C987" s="285" t="s">
        <v>5</v>
      </c>
      <c r="D987" s="284" t="s">
        <v>31396</v>
      </c>
    </row>
    <row r="988" spans="1:4" ht="13.5">
      <c r="A988" s="209">
        <v>93424</v>
      </c>
      <c r="B988" s="209" t="s">
        <v>7717</v>
      </c>
      <c r="C988" s="285" t="s">
        <v>5</v>
      </c>
      <c r="D988" s="284" t="s">
        <v>28290</v>
      </c>
    </row>
    <row r="989" spans="1:4" ht="13.5">
      <c r="A989" s="209">
        <v>93425</v>
      </c>
      <c r="B989" s="209" t="s">
        <v>7718</v>
      </c>
      <c r="C989" s="285" t="s">
        <v>5</v>
      </c>
      <c r="D989" s="284" t="s">
        <v>31397</v>
      </c>
    </row>
    <row r="990" spans="1:4" ht="13.5">
      <c r="A990" s="209">
        <v>93426</v>
      </c>
      <c r="B990" s="209" t="s">
        <v>7719</v>
      </c>
      <c r="C990" s="285" t="s">
        <v>5</v>
      </c>
      <c r="D990" s="284" t="s">
        <v>31398</v>
      </c>
    </row>
    <row r="991" spans="1:4" ht="13.5">
      <c r="A991" s="209">
        <v>93429</v>
      </c>
      <c r="B991" s="209" t="s">
        <v>7720</v>
      </c>
      <c r="C991" s="285" t="s">
        <v>5</v>
      </c>
      <c r="D991" s="284" t="s">
        <v>31399</v>
      </c>
    </row>
    <row r="992" spans="1:4" ht="13.5">
      <c r="A992" s="209">
        <v>93430</v>
      </c>
      <c r="B992" s="209" t="s">
        <v>7721</v>
      </c>
      <c r="C992" s="285" t="s">
        <v>5</v>
      </c>
      <c r="D992" s="284" t="s">
        <v>27620</v>
      </c>
    </row>
    <row r="993" spans="1:4" ht="13.5">
      <c r="A993" s="209">
        <v>93431</v>
      </c>
      <c r="B993" s="209" t="s">
        <v>7722</v>
      </c>
      <c r="C993" s="285" t="s">
        <v>5</v>
      </c>
      <c r="D993" s="284" t="s">
        <v>31400</v>
      </c>
    </row>
    <row r="994" spans="1:4" ht="13.5">
      <c r="A994" s="209">
        <v>93432</v>
      </c>
      <c r="B994" s="209" t="s">
        <v>7723</v>
      </c>
      <c r="C994" s="285" t="s">
        <v>5</v>
      </c>
      <c r="D994" s="284" t="s">
        <v>31401</v>
      </c>
    </row>
    <row r="995" spans="1:4" ht="13.5">
      <c r="A995" s="209">
        <v>93435</v>
      </c>
      <c r="B995" s="209" t="s">
        <v>7724</v>
      </c>
      <c r="C995" s="285" t="s">
        <v>5</v>
      </c>
      <c r="D995" s="284" t="s">
        <v>31402</v>
      </c>
    </row>
    <row r="996" spans="1:4" ht="13.5">
      <c r="A996" s="209">
        <v>93436</v>
      </c>
      <c r="B996" s="209" t="s">
        <v>7725</v>
      </c>
      <c r="C996" s="285" t="s">
        <v>5</v>
      </c>
      <c r="D996" s="284" t="s">
        <v>31403</v>
      </c>
    </row>
    <row r="997" spans="1:4" ht="13.5">
      <c r="A997" s="209">
        <v>93437</v>
      </c>
      <c r="B997" s="209" t="s">
        <v>7726</v>
      </c>
      <c r="C997" s="285" t="s">
        <v>5</v>
      </c>
      <c r="D997" s="284" t="s">
        <v>29859</v>
      </c>
    </row>
    <row r="998" spans="1:4" ht="13.5">
      <c r="A998" s="209">
        <v>93438</v>
      </c>
      <c r="B998" s="209" t="s">
        <v>7727</v>
      </c>
      <c r="C998" s="285" t="s">
        <v>5</v>
      </c>
      <c r="D998" s="284" t="s">
        <v>31404</v>
      </c>
    </row>
    <row r="999" spans="1:4" ht="13.5">
      <c r="A999" s="209">
        <v>95114</v>
      </c>
      <c r="B999" s="209" t="s">
        <v>7728</v>
      </c>
      <c r="C999" s="285" t="s">
        <v>5</v>
      </c>
      <c r="D999" s="284" t="s">
        <v>31405</v>
      </c>
    </row>
    <row r="1000" spans="1:4" ht="13.5">
      <c r="A1000" s="209">
        <v>95115</v>
      </c>
      <c r="B1000" s="209" t="s">
        <v>7729</v>
      </c>
      <c r="C1000" s="285" t="s">
        <v>5</v>
      </c>
      <c r="D1000" s="284" t="s">
        <v>26399</v>
      </c>
    </row>
    <row r="1001" spans="1:4" ht="13.5">
      <c r="A1001" s="209">
        <v>95116</v>
      </c>
      <c r="B1001" s="209" t="s">
        <v>7730</v>
      </c>
      <c r="C1001" s="285" t="s">
        <v>5</v>
      </c>
      <c r="D1001" s="284" t="s">
        <v>29317</v>
      </c>
    </row>
    <row r="1002" spans="1:4" ht="13.5">
      <c r="A1002" s="209">
        <v>95117</v>
      </c>
      <c r="B1002" s="209" t="s">
        <v>7731</v>
      </c>
      <c r="C1002" s="285" t="s">
        <v>5</v>
      </c>
      <c r="D1002" s="284" t="s">
        <v>31406</v>
      </c>
    </row>
    <row r="1003" spans="1:4" ht="13.5">
      <c r="A1003" s="209">
        <v>95118</v>
      </c>
      <c r="B1003" s="209" t="s">
        <v>7732</v>
      </c>
      <c r="C1003" s="285" t="s">
        <v>5</v>
      </c>
      <c r="D1003" s="284" t="s">
        <v>31407</v>
      </c>
    </row>
    <row r="1004" spans="1:4" ht="13.5">
      <c r="A1004" s="209">
        <v>95119</v>
      </c>
      <c r="B1004" s="209" t="s">
        <v>7733</v>
      </c>
      <c r="C1004" s="285" t="s">
        <v>5</v>
      </c>
      <c r="D1004" s="284" t="s">
        <v>31067</v>
      </c>
    </row>
    <row r="1005" spans="1:4" ht="13.5">
      <c r="A1005" s="209">
        <v>95120</v>
      </c>
      <c r="B1005" s="209" t="s">
        <v>7734</v>
      </c>
      <c r="C1005" s="285" t="s">
        <v>5</v>
      </c>
      <c r="D1005" s="284" t="s">
        <v>31408</v>
      </c>
    </row>
    <row r="1006" spans="1:4" ht="13.5">
      <c r="A1006" s="209">
        <v>95123</v>
      </c>
      <c r="B1006" s="209" t="s">
        <v>7735</v>
      </c>
      <c r="C1006" s="285" t="s">
        <v>5</v>
      </c>
      <c r="D1006" s="284" t="s">
        <v>30829</v>
      </c>
    </row>
    <row r="1007" spans="1:4" ht="13.5">
      <c r="A1007" s="209">
        <v>95124</v>
      </c>
      <c r="B1007" s="209" t="s">
        <v>7736</v>
      </c>
      <c r="C1007" s="285" t="s">
        <v>5</v>
      </c>
      <c r="D1007" s="284" t="s">
        <v>29744</v>
      </c>
    </row>
    <row r="1008" spans="1:4" ht="13.5">
      <c r="A1008" s="209">
        <v>95125</v>
      </c>
      <c r="B1008" s="209" t="s">
        <v>7737</v>
      </c>
      <c r="C1008" s="285" t="s">
        <v>5</v>
      </c>
      <c r="D1008" s="284" t="s">
        <v>31409</v>
      </c>
    </row>
    <row r="1009" spans="1:4" ht="13.5">
      <c r="A1009" s="209">
        <v>95126</v>
      </c>
      <c r="B1009" s="209" t="s">
        <v>7738</v>
      </c>
      <c r="C1009" s="285" t="s">
        <v>5</v>
      </c>
      <c r="D1009" s="284" t="s">
        <v>31410</v>
      </c>
    </row>
    <row r="1010" spans="1:4" ht="13.5">
      <c r="A1010" s="209">
        <v>95129</v>
      </c>
      <c r="B1010" s="209" t="s">
        <v>7739</v>
      </c>
      <c r="C1010" s="285" t="s">
        <v>5</v>
      </c>
      <c r="D1010" s="284" t="s">
        <v>31411</v>
      </c>
    </row>
    <row r="1011" spans="1:4" ht="13.5">
      <c r="A1011" s="209">
        <v>95130</v>
      </c>
      <c r="B1011" s="209" t="s">
        <v>7740</v>
      </c>
      <c r="C1011" s="285" t="s">
        <v>5</v>
      </c>
      <c r="D1011" s="284" t="s">
        <v>31412</v>
      </c>
    </row>
    <row r="1012" spans="1:4" ht="13.5">
      <c r="A1012" s="209">
        <v>95131</v>
      </c>
      <c r="B1012" s="209" t="s">
        <v>7741</v>
      </c>
      <c r="C1012" s="285" t="s">
        <v>5</v>
      </c>
      <c r="D1012" s="284" t="s">
        <v>31413</v>
      </c>
    </row>
    <row r="1013" spans="1:4" ht="13.5">
      <c r="A1013" s="209">
        <v>95132</v>
      </c>
      <c r="B1013" s="209" t="s">
        <v>7742</v>
      </c>
      <c r="C1013" s="285" t="s">
        <v>5</v>
      </c>
      <c r="D1013" s="284" t="s">
        <v>31414</v>
      </c>
    </row>
    <row r="1014" spans="1:4" ht="13.5">
      <c r="A1014" s="209">
        <v>95136</v>
      </c>
      <c r="B1014" s="209" t="s">
        <v>7743</v>
      </c>
      <c r="C1014" s="285" t="s">
        <v>5</v>
      </c>
      <c r="D1014" s="284" t="s">
        <v>29239</v>
      </c>
    </row>
    <row r="1015" spans="1:4" ht="13.5">
      <c r="A1015" s="209">
        <v>95137</v>
      </c>
      <c r="B1015" s="209" t="s">
        <v>7744</v>
      </c>
      <c r="C1015" s="285" t="s">
        <v>5</v>
      </c>
      <c r="D1015" s="284" t="s">
        <v>28295</v>
      </c>
    </row>
    <row r="1016" spans="1:4" ht="13.5">
      <c r="A1016" s="209">
        <v>95138</v>
      </c>
      <c r="B1016" s="209" t="s">
        <v>7745</v>
      </c>
      <c r="C1016" s="285" t="s">
        <v>5</v>
      </c>
      <c r="D1016" s="284" t="s">
        <v>31239</v>
      </c>
    </row>
    <row r="1017" spans="1:4" ht="13.5">
      <c r="A1017" s="209">
        <v>95208</v>
      </c>
      <c r="B1017" s="209" t="s">
        <v>7746</v>
      </c>
      <c r="C1017" s="285" t="s">
        <v>5</v>
      </c>
      <c r="D1017" s="284" t="s">
        <v>31415</v>
      </c>
    </row>
    <row r="1018" spans="1:4" ht="13.5">
      <c r="A1018" s="209">
        <v>95209</v>
      </c>
      <c r="B1018" s="209" t="s">
        <v>7747</v>
      </c>
      <c r="C1018" s="285" t="s">
        <v>5</v>
      </c>
      <c r="D1018" s="284" t="s">
        <v>31353</v>
      </c>
    </row>
    <row r="1019" spans="1:4" ht="13.5">
      <c r="A1019" s="209">
        <v>95210</v>
      </c>
      <c r="B1019" s="209" t="s">
        <v>7748</v>
      </c>
      <c r="C1019" s="285" t="s">
        <v>5</v>
      </c>
      <c r="D1019" s="284" t="s">
        <v>31416</v>
      </c>
    </row>
    <row r="1020" spans="1:4" ht="13.5">
      <c r="A1020" s="209">
        <v>95211</v>
      </c>
      <c r="B1020" s="209" t="s">
        <v>7749</v>
      </c>
      <c r="C1020" s="285" t="s">
        <v>5</v>
      </c>
      <c r="D1020" s="284" t="s">
        <v>31391</v>
      </c>
    </row>
    <row r="1021" spans="1:4" ht="13.5">
      <c r="A1021" s="209">
        <v>95214</v>
      </c>
      <c r="B1021" s="209" t="s">
        <v>7750</v>
      </c>
      <c r="C1021" s="285" t="s">
        <v>5</v>
      </c>
      <c r="D1021" s="284" t="s">
        <v>31238</v>
      </c>
    </row>
    <row r="1022" spans="1:4" ht="13.5">
      <c r="A1022" s="209">
        <v>95215</v>
      </c>
      <c r="B1022" s="209" t="s">
        <v>7751</v>
      </c>
      <c r="C1022" s="285" t="s">
        <v>5</v>
      </c>
      <c r="D1022" s="284" t="s">
        <v>31239</v>
      </c>
    </row>
    <row r="1023" spans="1:4" ht="13.5">
      <c r="A1023" s="209">
        <v>95216</v>
      </c>
      <c r="B1023" s="209" t="s">
        <v>7752</v>
      </c>
      <c r="C1023" s="285" t="s">
        <v>5</v>
      </c>
      <c r="D1023" s="284" t="s">
        <v>28333</v>
      </c>
    </row>
    <row r="1024" spans="1:4" ht="13.5">
      <c r="A1024" s="209">
        <v>95217</v>
      </c>
      <c r="B1024" s="209" t="s">
        <v>7753</v>
      </c>
      <c r="C1024" s="285" t="s">
        <v>5</v>
      </c>
      <c r="D1024" s="284" t="s">
        <v>31174</v>
      </c>
    </row>
    <row r="1025" spans="1:4" ht="13.5">
      <c r="A1025" s="209">
        <v>95255</v>
      </c>
      <c r="B1025" s="209" t="s">
        <v>7754</v>
      </c>
      <c r="C1025" s="285" t="s">
        <v>5</v>
      </c>
      <c r="D1025" s="284" t="s">
        <v>31417</v>
      </c>
    </row>
    <row r="1026" spans="1:4" ht="13.5">
      <c r="A1026" s="209">
        <v>95256</v>
      </c>
      <c r="B1026" s="209" t="s">
        <v>7755</v>
      </c>
      <c r="C1026" s="285" t="s">
        <v>5</v>
      </c>
      <c r="D1026" s="284" t="s">
        <v>29245</v>
      </c>
    </row>
    <row r="1027" spans="1:4" ht="13.5">
      <c r="A1027" s="209">
        <v>95257</v>
      </c>
      <c r="B1027" s="209" t="s">
        <v>7756</v>
      </c>
      <c r="C1027" s="285" t="s">
        <v>5</v>
      </c>
      <c r="D1027" s="284" t="s">
        <v>31418</v>
      </c>
    </row>
    <row r="1028" spans="1:4" ht="13.5">
      <c r="A1028" s="209">
        <v>95260</v>
      </c>
      <c r="B1028" s="209" t="s">
        <v>7757</v>
      </c>
      <c r="C1028" s="285" t="s">
        <v>5</v>
      </c>
      <c r="D1028" s="284" t="s">
        <v>26720</v>
      </c>
    </row>
    <row r="1029" spans="1:4" ht="13.5">
      <c r="A1029" s="209">
        <v>95261</v>
      </c>
      <c r="B1029" s="209" t="s">
        <v>7758</v>
      </c>
      <c r="C1029" s="285" t="s">
        <v>5</v>
      </c>
      <c r="D1029" s="284" t="s">
        <v>29245</v>
      </c>
    </row>
    <row r="1030" spans="1:4" ht="13.5">
      <c r="A1030" s="209">
        <v>95262</v>
      </c>
      <c r="B1030" s="209" t="s">
        <v>7759</v>
      </c>
      <c r="C1030" s="285" t="s">
        <v>5</v>
      </c>
      <c r="D1030" s="284" t="s">
        <v>28936</v>
      </c>
    </row>
    <row r="1031" spans="1:4" ht="13.5">
      <c r="A1031" s="209">
        <v>95263</v>
      </c>
      <c r="B1031" s="209" t="s">
        <v>7760</v>
      </c>
      <c r="C1031" s="285" t="s">
        <v>5</v>
      </c>
      <c r="D1031" s="284" t="s">
        <v>30887</v>
      </c>
    </row>
    <row r="1032" spans="1:4" ht="13.5">
      <c r="A1032" s="209">
        <v>95266</v>
      </c>
      <c r="B1032" s="209" t="s">
        <v>7761</v>
      </c>
      <c r="C1032" s="285" t="s">
        <v>5</v>
      </c>
      <c r="D1032" s="284" t="s">
        <v>28435</v>
      </c>
    </row>
    <row r="1033" spans="1:4" ht="13.5">
      <c r="A1033" s="209">
        <v>95267</v>
      </c>
      <c r="B1033" s="209" t="s">
        <v>7762</v>
      </c>
      <c r="C1033" s="285" t="s">
        <v>5</v>
      </c>
      <c r="D1033" s="284" t="s">
        <v>28288</v>
      </c>
    </row>
    <row r="1034" spans="1:4" ht="13.5">
      <c r="A1034" s="209">
        <v>95268</v>
      </c>
      <c r="B1034" s="209" t="s">
        <v>7763</v>
      </c>
      <c r="C1034" s="285" t="s">
        <v>5</v>
      </c>
      <c r="D1034" s="284" t="s">
        <v>28299</v>
      </c>
    </row>
    <row r="1035" spans="1:4" ht="13.5">
      <c r="A1035" s="209">
        <v>95269</v>
      </c>
      <c r="B1035" s="209" t="s">
        <v>7764</v>
      </c>
      <c r="C1035" s="285" t="s">
        <v>5</v>
      </c>
      <c r="D1035" s="284" t="s">
        <v>31386</v>
      </c>
    </row>
    <row r="1036" spans="1:4" ht="13.5">
      <c r="A1036" s="209">
        <v>95272</v>
      </c>
      <c r="B1036" s="209" t="s">
        <v>7765</v>
      </c>
      <c r="C1036" s="285" t="s">
        <v>5</v>
      </c>
      <c r="D1036" s="284" t="s">
        <v>28299</v>
      </c>
    </row>
    <row r="1037" spans="1:4" ht="13.5">
      <c r="A1037" s="209">
        <v>95273</v>
      </c>
      <c r="B1037" s="209" t="s">
        <v>7766</v>
      </c>
      <c r="C1037" s="285" t="s">
        <v>5</v>
      </c>
      <c r="D1037" s="284" t="s">
        <v>28288</v>
      </c>
    </row>
    <row r="1038" spans="1:4" ht="13.5">
      <c r="A1038" s="209">
        <v>95274</v>
      </c>
      <c r="B1038" s="209" t="s">
        <v>7767</v>
      </c>
      <c r="C1038" s="285" t="s">
        <v>5</v>
      </c>
      <c r="D1038" s="284" t="s">
        <v>29437</v>
      </c>
    </row>
    <row r="1039" spans="1:4" ht="13.5">
      <c r="A1039" s="209">
        <v>95275</v>
      </c>
      <c r="B1039" s="209" t="s">
        <v>7768</v>
      </c>
      <c r="C1039" s="285" t="s">
        <v>5</v>
      </c>
      <c r="D1039" s="284" t="s">
        <v>28340</v>
      </c>
    </row>
    <row r="1040" spans="1:4" ht="13.5">
      <c r="A1040" s="209">
        <v>95278</v>
      </c>
      <c r="B1040" s="209" t="s">
        <v>7769</v>
      </c>
      <c r="C1040" s="285" t="s">
        <v>5</v>
      </c>
      <c r="D1040" s="284" t="s">
        <v>31162</v>
      </c>
    </row>
    <row r="1041" spans="1:4" ht="13.5">
      <c r="A1041" s="209">
        <v>95279</v>
      </c>
      <c r="B1041" s="209" t="s">
        <v>7770</v>
      </c>
      <c r="C1041" s="285" t="s">
        <v>5</v>
      </c>
      <c r="D1041" s="284" t="s">
        <v>26963</v>
      </c>
    </row>
    <row r="1042" spans="1:4" ht="13.5">
      <c r="A1042" s="209">
        <v>95280</v>
      </c>
      <c r="B1042" s="209" t="s">
        <v>7771</v>
      </c>
      <c r="C1042" s="285" t="s">
        <v>5</v>
      </c>
      <c r="D1042" s="284" t="s">
        <v>29685</v>
      </c>
    </row>
    <row r="1043" spans="1:4" ht="13.5">
      <c r="A1043" s="209">
        <v>95281</v>
      </c>
      <c r="B1043" s="209" t="s">
        <v>7772</v>
      </c>
      <c r="C1043" s="285" t="s">
        <v>5</v>
      </c>
      <c r="D1043" s="284" t="s">
        <v>31386</v>
      </c>
    </row>
    <row r="1044" spans="1:4" ht="13.5">
      <c r="A1044" s="209">
        <v>95617</v>
      </c>
      <c r="B1044" s="209" t="s">
        <v>7773</v>
      </c>
      <c r="C1044" s="285" t="s">
        <v>5</v>
      </c>
      <c r="D1044" s="284" t="s">
        <v>28186</v>
      </c>
    </row>
    <row r="1045" spans="1:4" ht="13.5">
      <c r="A1045" s="209">
        <v>95618</v>
      </c>
      <c r="B1045" s="209" t="s">
        <v>7774</v>
      </c>
      <c r="C1045" s="285" t="s">
        <v>5</v>
      </c>
      <c r="D1045" s="284" t="s">
        <v>29240</v>
      </c>
    </row>
    <row r="1046" spans="1:4" ht="13.5">
      <c r="A1046" s="209">
        <v>95619</v>
      </c>
      <c r="B1046" s="209" t="s">
        <v>7775</v>
      </c>
      <c r="C1046" s="285" t="s">
        <v>5</v>
      </c>
      <c r="D1046" s="284" t="s">
        <v>27038</v>
      </c>
    </row>
    <row r="1047" spans="1:4" ht="13.5">
      <c r="A1047" s="209">
        <v>95627</v>
      </c>
      <c r="B1047" s="209" t="s">
        <v>7776</v>
      </c>
      <c r="C1047" s="285" t="s">
        <v>5</v>
      </c>
      <c r="D1047" s="284" t="s">
        <v>31419</v>
      </c>
    </row>
    <row r="1048" spans="1:4" ht="13.5">
      <c r="A1048" s="209">
        <v>95628</v>
      </c>
      <c r="B1048" s="209" t="s">
        <v>7777</v>
      </c>
      <c r="C1048" s="285" t="s">
        <v>5</v>
      </c>
      <c r="D1048" s="284" t="s">
        <v>27356</v>
      </c>
    </row>
    <row r="1049" spans="1:4" ht="13.5">
      <c r="A1049" s="209">
        <v>95629</v>
      </c>
      <c r="B1049" s="209" t="s">
        <v>7778</v>
      </c>
      <c r="C1049" s="285" t="s">
        <v>5</v>
      </c>
      <c r="D1049" s="284" t="s">
        <v>28619</v>
      </c>
    </row>
    <row r="1050" spans="1:4" ht="13.5">
      <c r="A1050" s="209">
        <v>95630</v>
      </c>
      <c r="B1050" s="209" t="s">
        <v>7779</v>
      </c>
      <c r="C1050" s="285" t="s">
        <v>5</v>
      </c>
      <c r="D1050" s="284" t="s">
        <v>31242</v>
      </c>
    </row>
    <row r="1051" spans="1:4" ht="13.5">
      <c r="A1051" s="209">
        <v>95698</v>
      </c>
      <c r="B1051" s="209" t="s">
        <v>7780</v>
      </c>
      <c r="C1051" s="285" t="s">
        <v>5</v>
      </c>
      <c r="D1051" s="284" t="s">
        <v>29188</v>
      </c>
    </row>
    <row r="1052" spans="1:4" ht="13.5">
      <c r="A1052" s="209">
        <v>95699</v>
      </c>
      <c r="B1052" s="209" t="s">
        <v>7781</v>
      </c>
      <c r="C1052" s="285" t="s">
        <v>5</v>
      </c>
      <c r="D1052" s="284" t="s">
        <v>26869</v>
      </c>
    </row>
    <row r="1053" spans="1:4" ht="13.5">
      <c r="A1053" s="209">
        <v>95700</v>
      </c>
      <c r="B1053" s="209" t="s">
        <v>7782</v>
      </c>
      <c r="C1053" s="285" t="s">
        <v>5</v>
      </c>
      <c r="D1053" s="284" t="s">
        <v>29681</v>
      </c>
    </row>
    <row r="1054" spans="1:4" ht="13.5">
      <c r="A1054" s="209">
        <v>95701</v>
      </c>
      <c r="B1054" s="209" t="s">
        <v>7783</v>
      </c>
      <c r="C1054" s="285" t="s">
        <v>5</v>
      </c>
      <c r="D1054" s="284" t="s">
        <v>27890</v>
      </c>
    </row>
    <row r="1055" spans="1:4" ht="13.5">
      <c r="A1055" s="209">
        <v>95704</v>
      </c>
      <c r="B1055" s="209" t="s">
        <v>7784</v>
      </c>
      <c r="C1055" s="285" t="s">
        <v>5</v>
      </c>
      <c r="D1055" s="284" t="s">
        <v>31420</v>
      </c>
    </row>
    <row r="1056" spans="1:4" ht="13.5">
      <c r="A1056" s="209">
        <v>95705</v>
      </c>
      <c r="B1056" s="209" t="s">
        <v>7785</v>
      </c>
      <c r="C1056" s="285" t="s">
        <v>5</v>
      </c>
      <c r="D1056" s="284" t="s">
        <v>27935</v>
      </c>
    </row>
    <row r="1057" spans="1:4" ht="13.5">
      <c r="A1057" s="209">
        <v>95706</v>
      </c>
      <c r="B1057" s="209" t="s">
        <v>7786</v>
      </c>
      <c r="C1057" s="285" t="s">
        <v>5</v>
      </c>
      <c r="D1057" s="284" t="s">
        <v>31421</v>
      </c>
    </row>
    <row r="1058" spans="1:4" ht="13.5">
      <c r="A1058" s="209">
        <v>95707</v>
      </c>
      <c r="B1058" s="209" t="s">
        <v>7787</v>
      </c>
      <c r="C1058" s="285" t="s">
        <v>5</v>
      </c>
      <c r="D1058" s="284" t="s">
        <v>31422</v>
      </c>
    </row>
    <row r="1059" spans="1:4" ht="13.5">
      <c r="A1059" s="209">
        <v>95710</v>
      </c>
      <c r="B1059" s="209" t="s">
        <v>7788</v>
      </c>
      <c r="C1059" s="285" t="s">
        <v>5</v>
      </c>
      <c r="D1059" s="284" t="s">
        <v>30118</v>
      </c>
    </row>
    <row r="1060" spans="1:4" ht="13.5">
      <c r="A1060" s="209">
        <v>95711</v>
      </c>
      <c r="B1060" s="209" t="s">
        <v>7789</v>
      </c>
      <c r="C1060" s="285" t="s">
        <v>5</v>
      </c>
      <c r="D1060" s="284" t="s">
        <v>31423</v>
      </c>
    </row>
    <row r="1061" spans="1:4" ht="13.5">
      <c r="A1061" s="209">
        <v>95712</v>
      </c>
      <c r="B1061" s="209" t="s">
        <v>7790</v>
      </c>
      <c r="C1061" s="285" t="s">
        <v>5</v>
      </c>
      <c r="D1061" s="284" t="s">
        <v>31424</v>
      </c>
    </row>
    <row r="1062" spans="1:4" ht="13.5">
      <c r="A1062" s="209">
        <v>95713</v>
      </c>
      <c r="B1062" s="209" t="s">
        <v>7791</v>
      </c>
      <c r="C1062" s="285" t="s">
        <v>5</v>
      </c>
      <c r="D1062" s="284" t="s">
        <v>31286</v>
      </c>
    </row>
    <row r="1063" spans="1:4" ht="13.5">
      <c r="A1063" s="209">
        <v>95716</v>
      </c>
      <c r="B1063" s="209" t="s">
        <v>7792</v>
      </c>
      <c r="C1063" s="285" t="s">
        <v>5</v>
      </c>
      <c r="D1063" s="284" t="s">
        <v>31425</v>
      </c>
    </row>
    <row r="1064" spans="1:4" ht="13.5">
      <c r="A1064" s="209">
        <v>95717</v>
      </c>
      <c r="B1064" s="209" t="s">
        <v>7793</v>
      </c>
      <c r="C1064" s="285" t="s">
        <v>5</v>
      </c>
      <c r="D1064" s="284" t="s">
        <v>27857</v>
      </c>
    </row>
    <row r="1065" spans="1:4" ht="13.5">
      <c r="A1065" s="209">
        <v>95718</v>
      </c>
      <c r="B1065" s="209" t="s">
        <v>7794</v>
      </c>
      <c r="C1065" s="285" t="s">
        <v>5</v>
      </c>
      <c r="D1065" s="284" t="s">
        <v>31426</v>
      </c>
    </row>
    <row r="1066" spans="1:4" ht="13.5">
      <c r="A1066" s="209">
        <v>95719</v>
      </c>
      <c r="B1066" s="209" t="s">
        <v>7795</v>
      </c>
      <c r="C1066" s="285" t="s">
        <v>5</v>
      </c>
      <c r="D1066" s="284" t="s">
        <v>31286</v>
      </c>
    </row>
    <row r="1067" spans="1:4" ht="13.5">
      <c r="A1067" s="209">
        <v>95869</v>
      </c>
      <c r="B1067" s="209" t="s">
        <v>7796</v>
      </c>
      <c r="C1067" s="285" t="s">
        <v>5</v>
      </c>
      <c r="D1067" s="284" t="s">
        <v>26425</v>
      </c>
    </row>
    <row r="1068" spans="1:4" ht="13.5">
      <c r="A1068" s="209">
        <v>95870</v>
      </c>
      <c r="B1068" s="209" t="s">
        <v>7797</v>
      </c>
      <c r="C1068" s="285" t="s">
        <v>5</v>
      </c>
      <c r="D1068" s="284" t="s">
        <v>31427</v>
      </c>
    </row>
    <row r="1069" spans="1:4" ht="13.5">
      <c r="A1069" s="209">
        <v>95871</v>
      </c>
      <c r="B1069" s="209" t="s">
        <v>7798</v>
      </c>
      <c r="C1069" s="285" t="s">
        <v>5</v>
      </c>
      <c r="D1069" s="284" t="s">
        <v>31428</v>
      </c>
    </row>
    <row r="1070" spans="1:4" ht="13.5">
      <c r="A1070" s="209">
        <v>95874</v>
      </c>
      <c r="B1070" s="209" t="s">
        <v>7799</v>
      </c>
      <c r="C1070" s="285" t="s">
        <v>5</v>
      </c>
      <c r="D1070" s="284" t="s">
        <v>29027</v>
      </c>
    </row>
    <row r="1071" spans="1:4" ht="13.5">
      <c r="A1071" s="209">
        <v>96008</v>
      </c>
      <c r="B1071" s="209" t="s">
        <v>7800</v>
      </c>
      <c r="C1071" s="285" t="s">
        <v>5</v>
      </c>
      <c r="D1071" s="284" t="s">
        <v>31429</v>
      </c>
    </row>
    <row r="1072" spans="1:4" ht="13.5">
      <c r="A1072" s="209">
        <v>96009</v>
      </c>
      <c r="B1072" s="209" t="s">
        <v>7801</v>
      </c>
      <c r="C1072" s="285" t="s">
        <v>5</v>
      </c>
      <c r="D1072" s="284" t="s">
        <v>31430</v>
      </c>
    </row>
    <row r="1073" spans="1:4" ht="13.5">
      <c r="A1073" s="209">
        <v>96011</v>
      </c>
      <c r="B1073" s="209" t="s">
        <v>7802</v>
      </c>
      <c r="C1073" s="285" t="s">
        <v>5</v>
      </c>
      <c r="D1073" s="284" t="s">
        <v>27685</v>
      </c>
    </row>
    <row r="1074" spans="1:4" ht="13.5">
      <c r="A1074" s="209">
        <v>96012</v>
      </c>
      <c r="B1074" s="209" t="s">
        <v>7803</v>
      </c>
      <c r="C1074" s="285" t="s">
        <v>5</v>
      </c>
      <c r="D1074" s="284" t="s">
        <v>26525</v>
      </c>
    </row>
    <row r="1075" spans="1:4" ht="13.5">
      <c r="A1075" s="209">
        <v>96015</v>
      </c>
      <c r="B1075" s="209" t="s">
        <v>7804</v>
      </c>
      <c r="C1075" s="285" t="s">
        <v>5</v>
      </c>
      <c r="D1075" s="284" t="s">
        <v>28506</v>
      </c>
    </row>
    <row r="1076" spans="1:4" ht="13.5">
      <c r="A1076" s="209">
        <v>96016</v>
      </c>
      <c r="B1076" s="209" t="s">
        <v>7805</v>
      </c>
      <c r="C1076" s="285" t="s">
        <v>5</v>
      </c>
      <c r="D1076" s="284" t="s">
        <v>27244</v>
      </c>
    </row>
    <row r="1077" spans="1:4" ht="13.5">
      <c r="A1077" s="209">
        <v>96018</v>
      </c>
      <c r="B1077" s="209" t="s">
        <v>7806</v>
      </c>
      <c r="C1077" s="285" t="s">
        <v>5</v>
      </c>
      <c r="D1077" s="284" t="s">
        <v>31431</v>
      </c>
    </row>
    <row r="1078" spans="1:4" ht="13.5">
      <c r="A1078" s="209">
        <v>96019</v>
      </c>
      <c r="B1078" s="209" t="s">
        <v>7807</v>
      </c>
      <c r="C1078" s="285" t="s">
        <v>5</v>
      </c>
      <c r="D1078" s="284" t="s">
        <v>26525</v>
      </c>
    </row>
    <row r="1079" spans="1:4" ht="13.5">
      <c r="A1079" s="209">
        <v>96023</v>
      </c>
      <c r="B1079" s="209" t="s">
        <v>7808</v>
      </c>
      <c r="C1079" s="285" t="s">
        <v>5</v>
      </c>
      <c r="D1079" s="284" t="s">
        <v>29225</v>
      </c>
    </row>
    <row r="1080" spans="1:4" ht="13.5">
      <c r="A1080" s="209">
        <v>96024</v>
      </c>
      <c r="B1080" s="209" t="s">
        <v>7809</v>
      </c>
      <c r="C1080" s="285" t="s">
        <v>5</v>
      </c>
      <c r="D1080" s="284" t="s">
        <v>27311</v>
      </c>
    </row>
    <row r="1081" spans="1:4" ht="13.5">
      <c r="A1081" s="209">
        <v>96026</v>
      </c>
      <c r="B1081" s="209" t="s">
        <v>7810</v>
      </c>
      <c r="C1081" s="285" t="s">
        <v>5</v>
      </c>
      <c r="D1081" s="284" t="s">
        <v>29390</v>
      </c>
    </row>
    <row r="1082" spans="1:4" ht="13.5">
      <c r="A1082" s="209">
        <v>96027</v>
      </c>
      <c r="B1082" s="209" t="s">
        <v>7811</v>
      </c>
      <c r="C1082" s="285" t="s">
        <v>5</v>
      </c>
      <c r="D1082" s="284" t="s">
        <v>31223</v>
      </c>
    </row>
    <row r="1083" spans="1:4" ht="13.5">
      <c r="A1083" s="209">
        <v>96030</v>
      </c>
      <c r="B1083" s="209" t="s">
        <v>7812</v>
      </c>
      <c r="C1083" s="285" t="s">
        <v>5</v>
      </c>
      <c r="D1083" s="284" t="s">
        <v>29212</v>
      </c>
    </row>
    <row r="1084" spans="1:4" ht="13.5">
      <c r="A1084" s="209">
        <v>96031</v>
      </c>
      <c r="B1084" s="209" t="s">
        <v>7813</v>
      </c>
      <c r="C1084" s="285" t="s">
        <v>5</v>
      </c>
      <c r="D1084" s="284" t="s">
        <v>28789</v>
      </c>
    </row>
    <row r="1085" spans="1:4" ht="13.5">
      <c r="A1085" s="209">
        <v>96032</v>
      </c>
      <c r="B1085" s="209" t="s">
        <v>7814</v>
      </c>
      <c r="C1085" s="285" t="s">
        <v>5</v>
      </c>
      <c r="D1085" s="284" t="s">
        <v>26396</v>
      </c>
    </row>
    <row r="1086" spans="1:4" ht="13.5">
      <c r="A1086" s="209">
        <v>96033</v>
      </c>
      <c r="B1086" s="209" t="s">
        <v>7815</v>
      </c>
      <c r="C1086" s="285" t="s">
        <v>5</v>
      </c>
      <c r="D1086" s="284" t="s">
        <v>31432</v>
      </c>
    </row>
    <row r="1087" spans="1:4" ht="13.5">
      <c r="A1087" s="209">
        <v>96034</v>
      </c>
      <c r="B1087" s="209" t="s">
        <v>7816</v>
      </c>
      <c r="C1087" s="285" t="s">
        <v>5</v>
      </c>
      <c r="D1087" s="284" t="s">
        <v>31365</v>
      </c>
    </row>
    <row r="1088" spans="1:4" ht="13.5">
      <c r="A1088" s="209">
        <v>96053</v>
      </c>
      <c r="B1088" s="209" t="s">
        <v>7817</v>
      </c>
      <c r="C1088" s="285" t="s">
        <v>5</v>
      </c>
      <c r="D1088" s="284" t="s">
        <v>31433</v>
      </c>
    </row>
    <row r="1089" spans="1:4" ht="13.5">
      <c r="A1089" s="209">
        <v>96054</v>
      </c>
      <c r="B1089" s="209" t="s">
        <v>7818</v>
      </c>
      <c r="C1089" s="285" t="s">
        <v>5</v>
      </c>
      <c r="D1089" s="284" t="s">
        <v>26776</v>
      </c>
    </row>
    <row r="1090" spans="1:4" ht="13.5">
      <c r="A1090" s="209">
        <v>96055</v>
      </c>
      <c r="B1090" s="209" t="s">
        <v>7819</v>
      </c>
      <c r="C1090" s="285" t="s">
        <v>5</v>
      </c>
      <c r="D1090" s="284" t="s">
        <v>28117</v>
      </c>
    </row>
    <row r="1091" spans="1:4" ht="13.5">
      <c r="A1091" s="209">
        <v>96056</v>
      </c>
      <c r="B1091" s="209" t="s">
        <v>7820</v>
      </c>
      <c r="C1091" s="285" t="s">
        <v>5</v>
      </c>
      <c r="D1091" s="284" t="s">
        <v>31434</v>
      </c>
    </row>
    <row r="1092" spans="1:4" ht="13.5">
      <c r="A1092" s="209">
        <v>96057</v>
      </c>
      <c r="B1092" s="209" t="s">
        <v>7821</v>
      </c>
      <c r="C1092" s="285" t="s">
        <v>5</v>
      </c>
      <c r="D1092" s="284" t="s">
        <v>31223</v>
      </c>
    </row>
    <row r="1093" spans="1:4" ht="13.5">
      <c r="A1093" s="209">
        <v>96060</v>
      </c>
      <c r="B1093" s="209" t="s">
        <v>7822</v>
      </c>
      <c r="C1093" s="285" t="s">
        <v>5</v>
      </c>
      <c r="D1093" s="284" t="s">
        <v>27311</v>
      </c>
    </row>
    <row r="1094" spans="1:4" ht="13.5">
      <c r="A1094" s="209">
        <v>96061</v>
      </c>
      <c r="B1094" s="209" t="s">
        <v>7823</v>
      </c>
      <c r="C1094" s="285" t="s">
        <v>5</v>
      </c>
      <c r="D1094" s="284" t="s">
        <v>31191</v>
      </c>
    </row>
    <row r="1095" spans="1:4" ht="13.5">
      <c r="A1095" s="209">
        <v>96062</v>
      </c>
      <c r="B1095" s="209" t="s">
        <v>7824</v>
      </c>
      <c r="C1095" s="285" t="s">
        <v>5</v>
      </c>
      <c r="D1095" s="284" t="s">
        <v>31347</v>
      </c>
    </row>
    <row r="1096" spans="1:4" ht="13.5">
      <c r="A1096" s="209">
        <v>96241</v>
      </c>
      <c r="B1096" s="209" t="s">
        <v>7825</v>
      </c>
      <c r="C1096" s="285" t="s">
        <v>5</v>
      </c>
      <c r="D1096" s="284" t="s">
        <v>26453</v>
      </c>
    </row>
    <row r="1097" spans="1:4" ht="13.5">
      <c r="A1097" s="209">
        <v>96242</v>
      </c>
      <c r="B1097" s="209" t="s">
        <v>7826</v>
      </c>
      <c r="C1097" s="285" t="s">
        <v>5</v>
      </c>
      <c r="D1097" s="284" t="s">
        <v>26722</v>
      </c>
    </row>
    <row r="1098" spans="1:4" ht="13.5">
      <c r="A1098" s="209">
        <v>96243</v>
      </c>
      <c r="B1098" s="209" t="s">
        <v>7827</v>
      </c>
      <c r="C1098" s="285" t="s">
        <v>5</v>
      </c>
      <c r="D1098" s="284" t="s">
        <v>30830</v>
      </c>
    </row>
    <row r="1099" spans="1:4" ht="13.5">
      <c r="A1099" s="209">
        <v>96244</v>
      </c>
      <c r="B1099" s="209" t="s">
        <v>7828</v>
      </c>
      <c r="C1099" s="285" t="s">
        <v>5</v>
      </c>
      <c r="D1099" s="284" t="s">
        <v>31435</v>
      </c>
    </row>
    <row r="1100" spans="1:4" ht="13.5">
      <c r="A1100" s="209">
        <v>96298</v>
      </c>
      <c r="B1100" s="209" t="s">
        <v>7829</v>
      </c>
      <c r="C1100" s="285" t="s">
        <v>5</v>
      </c>
      <c r="D1100" s="284" t="s">
        <v>31259</v>
      </c>
    </row>
    <row r="1101" spans="1:4" ht="13.5">
      <c r="A1101" s="209">
        <v>96299</v>
      </c>
      <c r="B1101" s="209" t="s">
        <v>7830</v>
      </c>
      <c r="C1101" s="285" t="s">
        <v>5</v>
      </c>
      <c r="D1101" s="284" t="s">
        <v>31436</v>
      </c>
    </row>
    <row r="1102" spans="1:4" ht="13.5">
      <c r="A1102" s="209">
        <v>96300</v>
      </c>
      <c r="B1102" s="209" t="s">
        <v>7831</v>
      </c>
      <c r="C1102" s="285" t="s">
        <v>5</v>
      </c>
      <c r="D1102" s="284" t="s">
        <v>31437</v>
      </c>
    </row>
    <row r="1103" spans="1:4" ht="13.5">
      <c r="A1103" s="209">
        <v>96301</v>
      </c>
      <c r="B1103" s="209" t="s">
        <v>7832</v>
      </c>
      <c r="C1103" s="285" t="s">
        <v>5</v>
      </c>
      <c r="D1103" s="284" t="s">
        <v>27595</v>
      </c>
    </row>
    <row r="1104" spans="1:4" ht="13.5">
      <c r="A1104" s="209">
        <v>96457</v>
      </c>
      <c r="B1104" s="209" t="s">
        <v>7833</v>
      </c>
      <c r="C1104" s="285" t="s">
        <v>5</v>
      </c>
      <c r="D1104" s="284" t="s">
        <v>31278</v>
      </c>
    </row>
    <row r="1105" spans="1:4" ht="13.5">
      <c r="A1105" s="209">
        <v>96458</v>
      </c>
      <c r="B1105" s="209" t="s">
        <v>7834</v>
      </c>
      <c r="C1105" s="285" t="s">
        <v>5</v>
      </c>
      <c r="D1105" s="284" t="s">
        <v>31438</v>
      </c>
    </row>
    <row r="1106" spans="1:4" ht="13.5">
      <c r="A1106" s="209">
        <v>96459</v>
      </c>
      <c r="B1106" s="209" t="s">
        <v>7835</v>
      </c>
      <c r="C1106" s="285" t="s">
        <v>5</v>
      </c>
      <c r="D1106" s="284" t="s">
        <v>31439</v>
      </c>
    </row>
    <row r="1107" spans="1:4" ht="13.5">
      <c r="A1107" s="209">
        <v>96460</v>
      </c>
      <c r="B1107" s="209" t="s">
        <v>7836</v>
      </c>
      <c r="C1107" s="285" t="s">
        <v>5</v>
      </c>
      <c r="D1107" s="284" t="s">
        <v>31440</v>
      </c>
    </row>
    <row r="1108" spans="1:4" ht="13.5">
      <c r="A1108" s="209">
        <v>98760</v>
      </c>
      <c r="B1108" s="209" t="s">
        <v>7837</v>
      </c>
      <c r="C1108" s="285" t="s">
        <v>5</v>
      </c>
      <c r="D1108" s="284" t="s">
        <v>31271</v>
      </c>
    </row>
    <row r="1109" spans="1:4" ht="13.5">
      <c r="A1109" s="209">
        <v>98761</v>
      </c>
      <c r="B1109" s="209" t="s">
        <v>7838</v>
      </c>
      <c r="C1109" s="285" t="s">
        <v>5</v>
      </c>
      <c r="D1109" s="284" t="s">
        <v>28295</v>
      </c>
    </row>
    <row r="1110" spans="1:4" ht="13.5">
      <c r="A1110" s="209">
        <v>98762</v>
      </c>
      <c r="B1110" s="209" t="s">
        <v>7839</v>
      </c>
      <c r="C1110" s="285" t="s">
        <v>5</v>
      </c>
      <c r="D1110" s="284" t="s">
        <v>26964</v>
      </c>
    </row>
    <row r="1111" spans="1:4" ht="13.5">
      <c r="A1111" s="209">
        <v>98763</v>
      </c>
      <c r="B1111" s="209" t="s">
        <v>7840</v>
      </c>
      <c r="C1111" s="285" t="s">
        <v>5</v>
      </c>
      <c r="D1111" s="284" t="s">
        <v>31441</v>
      </c>
    </row>
    <row r="1112" spans="1:4" ht="13.5">
      <c r="A1112" s="209">
        <v>99829</v>
      </c>
      <c r="B1112" s="209" t="s">
        <v>7841</v>
      </c>
      <c r="C1112" s="285" t="s">
        <v>5</v>
      </c>
      <c r="D1112" s="284" t="s">
        <v>29245</v>
      </c>
    </row>
    <row r="1113" spans="1:4" ht="13.5">
      <c r="A1113" s="209">
        <v>99830</v>
      </c>
      <c r="B1113" s="209" t="s">
        <v>7842</v>
      </c>
      <c r="C1113" s="285" t="s">
        <v>5</v>
      </c>
      <c r="D1113" s="284" t="s">
        <v>28295</v>
      </c>
    </row>
    <row r="1114" spans="1:4" ht="13.5">
      <c r="A1114" s="209">
        <v>99831</v>
      </c>
      <c r="B1114" s="209" t="s">
        <v>7843</v>
      </c>
      <c r="C1114" s="285" t="s">
        <v>5</v>
      </c>
      <c r="D1114" s="284" t="s">
        <v>26965</v>
      </c>
    </row>
    <row r="1115" spans="1:4" ht="13.5">
      <c r="A1115" s="209">
        <v>99832</v>
      </c>
      <c r="B1115" s="209" t="s">
        <v>7844</v>
      </c>
      <c r="C1115" s="285" t="s">
        <v>5</v>
      </c>
      <c r="D1115" s="284" t="s">
        <v>26397</v>
      </c>
    </row>
    <row r="1116" spans="1:4" ht="13.5">
      <c r="A1116" s="209">
        <v>100637</v>
      </c>
      <c r="B1116" s="209" t="s">
        <v>7845</v>
      </c>
      <c r="C1116" s="285" t="s">
        <v>5</v>
      </c>
      <c r="D1116" s="284" t="s">
        <v>31442</v>
      </c>
    </row>
    <row r="1117" spans="1:4" ht="13.5">
      <c r="A1117" s="209">
        <v>100638</v>
      </c>
      <c r="B1117" s="209" t="s">
        <v>7846</v>
      </c>
      <c r="C1117" s="285" t="s">
        <v>5</v>
      </c>
      <c r="D1117" s="284" t="s">
        <v>31443</v>
      </c>
    </row>
    <row r="1118" spans="1:4" ht="13.5">
      <c r="A1118" s="209">
        <v>100639</v>
      </c>
      <c r="B1118" s="209" t="s">
        <v>7847</v>
      </c>
      <c r="C1118" s="285" t="s">
        <v>5</v>
      </c>
      <c r="D1118" s="284" t="s">
        <v>31444</v>
      </c>
    </row>
    <row r="1119" spans="1:4" ht="13.5">
      <c r="A1119" s="209">
        <v>100640</v>
      </c>
      <c r="B1119" s="209" t="s">
        <v>7848</v>
      </c>
      <c r="C1119" s="285" t="s">
        <v>5</v>
      </c>
      <c r="D1119" s="284" t="s">
        <v>31445</v>
      </c>
    </row>
    <row r="1120" spans="1:4" ht="13.5">
      <c r="A1120" s="209">
        <v>100643</v>
      </c>
      <c r="B1120" s="209" t="s">
        <v>7849</v>
      </c>
      <c r="C1120" s="285" t="s">
        <v>5</v>
      </c>
      <c r="D1120" s="284" t="s">
        <v>31446</v>
      </c>
    </row>
    <row r="1121" spans="1:4" ht="13.5">
      <c r="A1121" s="209">
        <v>100644</v>
      </c>
      <c r="B1121" s="209" t="s">
        <v>7850</v>
      </c>
      <c r="C1121" s="285" t="s">
        <v>5</v>
      </c>
      <c r="D1121" s="284" t="s">
        <v>31447</v>
      </c>
    </row>
    <row r="1122" spans="1:4" ht="13.5">
      <c r="A1122" s="209">
        <v>100645</v>
      </c>
      <c r="B1122" s="209" t="s">
        <v>7851</v>
      </c>
      <c r="C1122" s="285" t="s">
        <v>5</v>
      </c>
      <c r="D1122" s="284" t="s">
        <v>31448</v>
      </c>
    </row>
    <row r="1123" spans="1:4" ht="13.5">
      <c r="A1123" s="209">
        <v>100646</v>
      </c>
      <c r="B1123" s="209" t="s">
        <v>7852</v>
      </c>
      <c r="C1123" s="285" t="s">
        <v>5</v>
      </c>
      <c r="D1123" s="284" t="s">
        <v>31449</v>
      </c>
    </row>
    <row r="1124" spans="1:4" ht="13.5">
      <c r="A1124" s="209">
        <v>102270</v>
      </c>
      <c r="B1124" s="209" t="s">
        <v>25256</v>
      </c>
      <c r="C1124" s="285" t="s">
        <v>5</v>
      </c>
      <c r="D1124" s="284" t="s">
        <v>31273</v>
      </c>
    </row>
    <row r="1125" spans="1:4" ht="13.5">
      <c r="A1125" s="209">
        <v>102271</v>
      </c>
      <c r="B1125" s="209" t="s">
        <v>25257</v>
      </c>
      <c r="C1125" s="285" t="s">
        <v>5</v>
      </c>
      <c r="D1125" s="284" t="s">
        <v>26400</v>
      </c>
    </row>
    <row r="1126" spans="1:4" ht="13.5">
      <c r="A1126" s="209">
        <v>102272</v>
      </c>
      <c r="B1126" s="209" t="s">
        <v>25258</v>
      </c>
      <c r="C1126" s="285" t="s">
        <v>5</v>
      </c>
      <c r="D1126" s="284" t="s">
        <v>31162</v>
      </c>
    </row>
    <row r="1127" spans="1:4" ht="13.5">
      <c r="A1127" s="209">
        <v>102273</v>
      </c>
      <c r="B1127" s="209" t="s">
        <v>25259</v>
      </c>
      <c r="C1127" s="285" t="s">
        <v>5</v>
      </c>
      <c r="D1127" s="284" t="s">
        <v>31450</v>
      </c>
    </row>
    <row r="1128" spans="1:4" ht="13.5">
      <c r="A1128" s="209">
        <v>92259</v>
      </c>
      <c r="B1128" s="209" t="s">
        <v>7853</v>
      </c>
      <c r="C1128" s="285" t="s">
        <v>2</v>
      </c>
      <c r="D1128" s="284" t="s">
        <v>31451</v>
      </c>
    </row>
    <row r="1129" spans="1:4" ht="13.5">
      <c r="A1129" s="209">
        <v>92260</v>
      </c>
      <c r="B1129" s="209" t="s">
        <v>7854</v>
      </c>
      <c r="C1129" s="285" t="s">
        <v>2</v>
      </c>
      <c r="D1129" s="284" t="s">
        <v>31452</v>
      </c>
    </row>
    <row r="1130" spans="1:4" ht="13.5">
      <c r="A1130" s="209">
        <v>92261</v>
      </c>
      <c r="B1130" s="209" t="s">
        <v>7855</v>
      </c>
      <c r="C1130" s="285" t="s">
        <v>2</v>
      </c>
      <c r="D1130" s="284" t="s">
        <v>31453</v>
      </c>
    </row>
    <row r="1131" spans="1:4" ht="13.5">
      <c r="A1131" s="209">
        <v>92262</v>
      </c>
      <c r="B1131" s="209" t="s">
        <v>7856</v>
      </c>
      <c r="C1131" s="285" t="s">
        <v>2</v>
      </c>
      <c r="D1131" s="284" t="s">
        <v>31454</v>
      </c>
    </row>
    <row r="1132" spans="1:4" ht="13.5">
      <c r="A1132" s="209">
        <v>92539</v>
      </c>
      <c r="B1132" s="209" t="s">
        <v>7857</v>
      </c>
      <c r="C1132" s="285" t="s">
        <v>4</v>
      </c>
      <c r="D1132" s="284" t="s">
        <v>31455</v>
      </c>
    </row>
    <row r="1133" spans="1:4" ht="13.5">
      <c r="A1133" s="209">
        <v>92540</v>
      </c>
      <c r="B1133" s="209" t="s">
        <v>7858</v>
      </c>
      <c r="C1133" s="285" t="s">
        <v>4</v>
      </c>
      <c r="D1133" s="284" t="s">
        <v>31456</v>
      </c>
    </row>
    <row r="1134" spans="1:4" ht="13.5">
      <c r="A1134" s="209">
        <v>92541</v>
      </c>
      <c r="B1134" s="209" t="s">
        <v>7859</v>
      </c>
      <c r="C1134" s="285" t="s">
        <v>4</v>
      </c>
      <c r="D1134" s="284" t="s">
        <v>29024</v>
      </c>
    </row>
    <row r="1135" spans="1:4" ht="13.5">
      <c r="A1135" s="209">
        <v>92542</v>
      </c>
      <c r="B1135" s="209" t="s">
        <v>7860</v>
      </c>
      <c r="C1135" s="285" t="s">
        <v>4</v>
      </c>
      <c r="D1135" s="284" t="s">
        <v>31457</v>
      </c>
    </row>
    <row r="1136" spans="1:4" ht="13.5">
      <c r="A1136" s="209">
        <v>92543</v>
      </c>
      <c r="B1136" s="209" t="s">
        <v>7861</v>
      </c>
      <c r="C1136" s="285" t="s">
        <v>4</v>
      </c>
      <c r="D1136" s="284" t="s">
        <v>30390</v>
      </c>
    </row>
    <row r="1137" spans="1:4" ht="13.5">
      <c r="A1137" s="209">
        <v>92544</v>
      </c>
      <c r="B1137" s="209" t="s">
        <v>7862</v>
      </c>
      <c r="C1137" s="285" t="s">
        <v>4</v>
      </c>
      <c r="D1137" s="284" t="s">
        <v>31458</v>
      </c>
    </row>
    <row r="1138" spans="1:4" ht="13.5">
      <c r="A1138" s="209">
        <v>92545</v>
      </c>
      <c r="B1138" s="209" t="s">
        <v>7863</v>
      </c>
      <c r="C1138" s="285" t="s">
        <v>2</v>
      </c>
      <c r="D1138" s="284" t="s">
        <v>31459</v>
      </c>
    </row>
    <row r="1139" spans="1:4" ht="13.5">
      <c r="A1139" s="209">
        <v>92546</v>
      </c>
      <c r="B1139" s="209" t="s">
        <v>7864</v>
      </c>
      <c r="C1139" s="285" t="s">
        <v>2</v>
      </c>
      <c r="D1139" s="284" t="s">
        <v>31460</v>
      </c>
    </row>
    <row r="1140" spans="1:4" ht="13.5">
      <c r="A1140" s="209">
        <v>92547</v>
      </c>
      <c r="B1140" s="209" t="s">
        <v>7865</v>
      </c>
      <c r="C1140" s="285" t="s">
        <v>2</v>
      </c>
      <c r="D1140" s="284" t="s">
        <v>31461</v>
      </c>
    </row>
    <row r="1141" spans="1:4" ht="13.5">
      <c r="A1141" s="209">
        <v>92548</v>
      </c>
      <c r="B1141" s="209" t="s">
        <v>7866</v>
      </c>
      <c r="C1141" s="285" t="s">
        <v>2</v>
      </c>
      <c r="D1141" s="284" t="s">
        <v>31462</v>
      </c>
    </row>
    <row r="1142" spans="1:4" ht="13.5">
      <c r="A1142" s="209">
        <v>92549</v>
      </c>
      <c r="B1142" s="209" t="s">
        <v>7867</v>
      </c>
      <c r="C1142" s="285" t="s">
        <v>2</v>
      </c>
      <c r="D1142" s="284" t="s">
        <v>31463</v>
      </c>
    </row>
    <row r="1143" spans="1:4" ht="13.5">
      <c r="A1143" s="209">
        <v>92550</v>
      </c>
      <c r="B1143" s="209" t="s">
        <v>7868</v>
      </c>
      <c r="C1143" s="285" t="s">
        <v>2</v>
      </c>
      <c r="D1143" s="284" t="s">
        <v>31464</v>
      </c>
    </row>
    <row r="1144" spans="1:4" ht="13.5">
      <c r="A1144" s="209">
        <v>92551</v>
      </c>
      <c r="B1144" s="209" t="s">
        <v>7869</v>
      </c>
      <c r="C1144" s="285" t="s">
        <v>2</v>
      </c>
      <c r="D1144" s="284" t="s">
        <v>31465</v>
      </c>
    </row>
    <row r="1145" spans="1:4" ht="13.5">
      <c r="A1145" s="209">
        <v>92552</v>
      </c>
      <c r="B1145" s="209" t="s">
        <v>7870</v>
      </c>
      <c r="C1145" s="285" t="s">
        <v>2</v>
      </c>
      <c r="D1145" s="284" t="s">
        <v>31466</v>
      </c>
    </row>
    <row r="1146" spans="1:4" ht="13.5">
      <c r="A1146" s="209">
        <v>92553</v>
      </c>
      <c r="B1146" s="209" t="s">
        <v>7871</v>
      </c>
      <c r="C1146" s="285" t="s">
        <v>2</v>
      </c>
      <c r="D1146" s="284" t="s">
        <v>31467</v>
      </c>
    </row>
    <row r="1147" spans="1:4" ht="13.5">
      <c r="A1147" s="209">
        <v>92554</v>
      </c>
      <c r="B1147" s="209" t="s">
        <v>7872</v>
      </c>
      <c r="C1147" s="285" t="s">
        <v>2</v>
      </c>
      <c r="D1147" s="284" t="s">
        <v>31468</v>
      </c>
    </row>
    <row r="1148" spans="1:4" ht="13.5">
      <c r="A1148" s="209">
        <v>92555</v>
      </c>
      <c r="B1148" s="209" t="s">
        <v>7873</v>
      </c>
      <c r="C1148" s="285" t="s">
        <v>2</v>
      </c>
      <c r="D1148" s="284" t="s">
        <v>31469</v>
      </c>
    </row>
    <row r="1149" spans="1:4" ht="13.5">
      <c r="A1149" s="209">
        <v>92556</v>
      </c>
      <c r="B1149" s="209" t="s">
        <v>7874</v>
      </c>
      <c r="C1149" s="285" t="s">
        <v>2</v>
      </c>
      <c r="D1149" s="284" t="s">
        <v>31470</v>
      </c>
    </row>
    <row r="1150" spans="1:4" ht="13.5">
      <c r="A1150" s="209">
        <v>92557</v>
      </c>
      <c r="B1150" s="209" t="s">
        <v>7875</v>
      </c>
      <c r="C1150" s="285" t="s">
        <v>2</v>
      </c>
      <c r="D1150" s="284" t="s">
        <v>31471</v>
      </c>
    </row>
    <row r="1151" spans="1:4" ht="13.5">
      <c r="A1151" s="209">
        <v>92558</v>
      </c>
      <c r="B1151" s="209" t="s">
        <v>7876</v>
      </c>
      <c r="C1151" s="285" t="s">
        <v>2</v>
      </c>
      <c r="D1151" s="284" t="s">
        <v>31472</v>
      </c>
    </row>
    <row r="1152" spans="1:4" ht="13.5">
      <c r="A1152" s="209">
        <v>92559</v>
      </c>
      <c r="B1152" s="209" t="s">
        <v>7877</v>
      </c>
      <c r="C1152" s="285" t="s">
        <v>2</v>
      </c>
      <c r="D1152" s="284" t="s">
        <v>31473</v>
      </c>
    </row>
    <row r="1153" spans="1:4" ht="13.5">
      <c r="A1153" s="209">
        <v>92560</v>
      </c>
      <c r="B1153" s="209" t="s">
        <v>7878</v>
      </c>
      <c r="C1153" s="285" t="s">
        <v>2</v>
      </c>
      <c r="D1153" s="284" t="s">
        <v>31474</v>
      </c>
    </row>
    <row r="1154" spans="1:4" ht="13.5">
      <c r="A1154" s="209">
        <v>92561</v>
      </c>
      <c r="B1154" s="209" t="s">
        <v>7879</v>
      </c>
      <c r="C1154" s="285" t="s">
        <v>2</v>
      </c>
      <c r="D1154" s="284" t="s">
        <v>31475</v>
      </c>
    </row>
    <row r="1155" spans="1:4" ht="13.5">
      <c r="A1155" s="209">
        <v>92562</v>
      </c>
      <c r="B1155" s="209" t="s">
        <v>7880</v>
      </c>
      <c r="C1155" s="285" t="s">
        <v>2</v>
      </c>
      <c r="D1155" s="284" t="s">
        <v>31476</v>
      </c>
    </row>
    <row r="1156" spans="1:4" ht="13.5">
      <c r="A1156" s="209">
        <v>92563</v>
      </c>
      <c r="B1156" s="209" t="s">
        <v>7881</v>
      </c>
      <c r="C1156" s="285" t="s">
        <v>2</v>
      </c>
      <c r="D1156" s="284" t="s">
        <v>31477</v>
      </c>
    </row>
    <row r="1157" spans="1:4" ht="13.5">
      <c r="A1157" s="209">
        <v>92564</v>
      </c>
      <c r="B1157" s="209" t="s">
        <v>7882</v>
      </c>
      <c r="C1157" s="285" t="s">
        <v>2</v>
      </c>
      <c r="D1157" s="284" t="s">
        <v>31478</v>
      </c>
    </row>
    <row r="1158" spans="1:4" ht="13.5">
      <c r="A1158" s="209">
        <v>92565</v>
      </c>
      <c r="B1158" s="209" t="s">
        <v>7883</v>
      </c>
      <c r="C1158" s="285" t="s">
        <v>4</v>
      </c>
      <c r="D1158" s="284" t="s">
        <v>31479</v>
      </c>
    </row>
    <row r="1159" spans="1:4" ht="13.5">
      <c r="A1159" s="209">
        <v>92566</v>
      </c>
      <c r="B1159" s="209" t="s">
        <v>7884</v>
      </c>
      <c r="C1159" s="285" t="s">
        <v>4</v>
      </c>
      <c r="D1159" s="284" t="s">
        <v>31480</v>
      </c>
    </row>
    <row r="1160" spans="1:4" ht="13.5">
      <c r="A1160" s="209">
        <v>92567</v>
      </c>
      <c r="B1160" s="209" t="s">
        <v>7885</v>
      </c>
      <c r="C1160" s="285" t="s">
        <v>4</v>
      </c>
      <c r="D1160" s="284" t="s">
        <v>27595</v>
      </c>
    </row>
    <row r="1161" spans="1:4" ht="13.5">
      <c r="A1161" s="209">
        <v>100379</v>
      </c>
      <c r="B1161" s="209" t="s">
        <v>7886</v>
      </c>
      <c r="C1161" s="285" t="s">
        <v>4</v>
      </c>
      <c r="D1161" s="284" t="s">
        <v>31479</v>
      </c>
    </row>
    <row r="1162" spans="1:4" ht="13.5">
      <c r="A1162" s="209">
        <v>100380</v>
      </c>
      <c r="B1162" s="209" t="s">
        <v>7887</v>
      </c>
      <c r="C1162" s="285" t="s">
        <v>4</v>
      </c>
      <c r="D1162" s="284" t="s">
        <v>30040</v>
      </c>
    </row>
    <row r="1163" spans="1:4" ht="13.5">
      <c r="A1163" s="209">
        <v>100381</v>
      </c>
      <c r="B1163" s="209" t="s">
        <v>7888</v>
      </c>
      <c r="C1163" s="285" t="s">
        <v>4</v>
      </c>
      <c r="D1163" s="284" t="s">
        <v>31481</v>
      </c>
    </row>
    <row r="1164" spans="1:4" ht="13.5">
      <c r="A1164" s="209">
        <v>100383</v>
      </c>
      <c r="B1164" s="209" t="s">
        <v>7889</v>
      </c>
      <c r="C1164" s="285" t="s">
        <v>4</v>
      </c>
      <c r="D1164" s="284" t="s">
        <v>31482</v>
      </c>
    </row>
    <row r="1165" spans="1:4" ht="13.5">
      <c r="A1165" s="209">
        <v>100384</v>
      </c>
      <c r="B1165" s="209" t="s">
        <v>7890</v>
      </c>
      <c r="C1165" s="285" t="s">
        <v>4</v>
      </c>
      <c r="D1165" s="284" t="s">
        <v>31483</v>
      </c>
    </row>
    <row r="1166" spans="1:4" ht="13.5">
      <c r="A1166" s="209">
        <v>100385</v>
      </c>
      <c r="B1166" s="209" t="s">
        <v>7891</v>
      </c>
      <c r="C1166" s="285" t="s">
        <v>4</v>
      </c>
      <c r="D1166" s="284" t="s">
        <v>27595</v>
      </c>
    </row>
    <row r="1167" spans="1:4" ht="13.5">
      <c r="A1167" s="209">
        <v>100386</v>
      </c>
      <c r="B1167" s="209" t="s">
        <v>7892</v>
      </c>
      <c r="C1167" s="285" t="s">
        <v>4</v>
      </c>
      <c r="D1167" s="284" t="s">
        <v>31306</v>
      </c>
    </row>
    <row r="1168" spans="1:4" ht="13.5">
      <c r="A1168" s="209">
        <v>100387</v>
      </c>
      <c r="B1168" s="209" t="s">
        <v>7893</v>
      </c>
      <c r="C1168" s="285" t="s">
        <v>4</v>
      </c>
      <c r="D1168" s="284" t="s">
        <v>31484</v>
      </c>
    </row>
    <row r="1169" spans="1:4" ht="13.5">
      <c r="A1169" s="209">
        <v>100388</v>
      </c>
      <c r="B1169" s="209" t="s">
        <v>7894</v>
      </c>
      <c r="C1169" s="285" t="s">
        <v>4</v>
      </c>
      <c r="D1169" s="284" t="s">
        <v>31485</v>
      </c>
    </row>
    <row r="1170" spans="1:4" ht="13.5">
      <c r="A1170" s="209">
        <v>100389</v>
      </c>
      <c r="B1170" s="209" t="s">
        <v>7895</v>
      </c>
      <c r="C1170" s="285" t="s">
        <v>4</v>
      </c>
      <c r="D1170" s="284" t="s">
        <v>29545</v>
      </c>
    </row>
    <row r="1171" spans="1:4" ht="13.5">
      <c r="A1171" s="209">
        <v>100390</v>
      </c>
      <c r="B1171" s="209" t="s">
        <v>7896</v>
      </c>
      <c r="C1171" s="285" t="s">
        <v>4</v>
      </c>
      <c r="D1171" s="284" t="s">
        <v>31486</v>
      </c>
    </row>
    <row r="1172" spans="1:4" ht="13.5">
      <c r="A1172" s="209">
        <v>100391</v>
      </c>
      <c r="B1172" s="209" t="s">
        <v>7897</v>
      </c>
      <c r="C1172" s="285" t="s">
        <v>4</v>
      </c>
      <c r="D1172" s="284" t="s">
        <v>31487</v>
      </c>
    </row>
    <row r="1173" spans="1:4" ht="13.5">
      <c r="A1173" s="209">
        <v>100392</v>
      </c>
      <c r="B1173" s="209" t="s">
        <v>7898</v>
      </c>
      <c r="C1173" s="285" t="s">
        <v>4</v>
      </c>
      <c r="D1173" s="284" t="s">
        <v>31488</v>
      </c>
    </row>
    <row r="1174" spans="1:4" ht="13.5">
      <c r="A1174" s="209">
        <v>100393</v>
      </c>
      <c r="B1174" s="209" t="s">
        <v>7899</v>
      </c>
      <c r="C1174" s="285" t="s">
        <v>4</v>
      </c>
      <c r="D1174" s="284" t="s">
        <v>31302</v>
      </c>
    </row>
    <row r="1175" spans="1:4" ht="13.5">
      <c r="A1175" s="209">
        <v>100394</v>
      </c>
      <c r="B1175" s="209" t="s">
        <v>7900</v>
      </c>
      <c r="C1175" s="285" t="s">
        <v>4</v>
      </c>
      <c r="D1175" s="284" t="s">
        <v>31489</v>
      </c>
    </row>
    <row r="1176" spans="1:4" ht="13.5">
      <c r="A1176" s="209">
        <v>100395</v>
      </c>
      <c r="B1176" s="209" t="s">
        <v>7901</v>
      </c>
      <c r="C1176" s="285" t="s">
        <v>4</v>
      </c>
      <c r="D1176" s="284" t="s">
        <v>31490</v>
      </c>
    </row>
    <row r="1177" spans="1:4" ht="13.5">
      <c r="A1177" s="209">
        <v>94189</v>
      </c>
      <c r="B1177" s="209" t="s">
        <v>7902</v>
      </c>
      <c r="C1177" s="285" t="s">
        <v>4</v>
      </c>
      <c r="D1177" s="284" t="s">
        <v>31491</v>
      </c>
    </row>
    <row r="1178" spans="1:4" ht="13.5">
      <c r="A1178" s="209">
        <v>94192</v>
      </c>
      <c r="B1178" s="209" t="s">
        <v>7903</v>
      </c>
      <c r="C1178" s="285" t="s">
        <v>4</v>
      </c>
      <c r="D1178" s="284" t="s">
        <v>31492</v>
      </c>
    </row>
    <row r="1179" spans="1:4" ht="13.5">
      <c r="A1179" s="209">
        <v>94195</v>
      </c>
      <c r="B1179" s="209" t="s">
        <v>7904</v>
      </c>
      <c r="C1179" s="285" t="s">
        <v>4</v>
      </c>
      <c r="D1179" s="284" t="s">
        <v>26483</v>
      </c>
    </row>
    <row r="1180" spans="1:4" ht="13.5">
      <c r="A1180" s="209">
        <v>94198</v>
      </c>
      <c r="B1180" s="209" t="s">
        <v>7905</v>
      </c>
      <c r="C1180" s="285" t="s">
        <v>4</v>
      </c>
      <c r="D1180" s="284" t="s">
        <v>27933</v>
      </c>
    </row>
    <row r="1181" spans="1:4" ht="13.5">
      <c r="A1181" s="209">
        <v>94201</v>
      </c>
      <c r="B1181" s="209" t="s">
        <v>7906</v>
      </c>
      <c r="C1181" s="285" t="s">
        <v>4</v>
      </c>
      <c r="D1181" s="284" t="s">
        <v>31493</v>
      </c>
    </row>
    <row r="1182" spans="1:4" ht="13.5">
      <c r="A1182" s="209">
        <v>94204</v>
      </c>
      <c r="B1182" s="209" t="s">
        <v>7907</v>
      </c>
      <c r="C1182" s="285" t="s">
        <v>4</v>
      </c>
      <c r="D1182" s="284" t="s">
        <v>31494</v>
      </c>
    </row>
    <row r="1183" spans="1:4" ht="13.5">
      <c r="A1183" s="209">
        <v>94224</v>
      </c>
      <c r="B1183" s="209" t="s">
        <v>7908</v>
      </c>
      <c r="C1183" s="285" t="s">
        <v>1</v>
      </c>
      <c r="D1183" s="284" t="s">
        <v>31495</v>
      </c>
    </row>
    <row r="1184" spans="1:4" ht="13.5">
      <c r="A1184" s="209">
        <v>94225</v>
      </c>
      <c r="B1184" s="209" t="s">
        <v>7909</v>
      </c>
      <c r="C1184" s="285" t="s">
        <v>4</v>
      </c>
      <c r="D1184" s="284" t="s">
        <v>31496</v>
      </c>
    </row>
    <row r="1185" spans="1:4" ht="13.5">
      <c r="A1185" s="209">
        <v>94226</v>
      </c>
      <c r="B1185" s="209" t="s">
        <v>7910</v>
      </c>
      <c r="C1185" s="285" t="s">
        <v>4</v>
      </c>
      <c r="D1185" s="284" t="s">
        <v>31374</v>
      </c>
    </row>
    <row r="1186" spans="1:4" ht="13.5">
      <c r="A1186" s="209">
        <v>94232</v>
      </c>
      <c r="B1186" s="209" t="s">
        <v>7911</v>
      </c>
      <c r="C1186" s="285" t="s">
        <v>2</v>
      </c>
      <c r="D1186" s="284" t="s">
        <v>31497</v>
      </c>
    </row>
    <row r="1187" spans="1:4" ht="13.5">
      <c r="A1187" s="209">
        <v>94440</v>
      </c>
      <c r="B1187" s="209" t="s">
        <v>7912</v>
      </c>
      <c r="C1187" s="285" t="s">
        <v>4</v>
      </c>
      <c r="D1187" s="284" t="s">
        <v>26483</v>
      </c>
    </row>
    <row r="1188" spans="1:4" ht="13.5">
      <c r="A1188" s="209">
        <v>94441</v>
      </c>
      <c r="B1188" s="209" t="s">
        <v>7913</v>
      </c>
      <c r="C1188" s="285" t="s">
        <v>4</v>
      </c>
      <c r="D1188" s="284" t="s">
        <v>27933</v>
      </c>
    </row>
    <row r="1189" spans="1:4" ht="13.5">
      <c r="A1189" s="209">
        <v>94442</v>
      </c>
      <c r="B1189" s="209" t="s">
        <v>7914</v>
      </c>
      <c r="C1189" s="285" t="s">
        <v>4</v>
      </c>
      <c r="D1189" s="284" t="s">
        <v>26483</v>
      </c>
    </row>
    <row r="1190" spans="1:4" ht="13.5">
      <c r="A1190" s="209">
        <v>94443</v>
      </c>
      <c r="B1190" s="209" t="s">
        <v>7915</v>
      </c>
      <c r="C1190" s="285" t="s">
        <v>4</v>
      </c>
      <c r="D1190" s="284" t="s">
        <v>27933</v>
      </c>
    </row>
    <row r="1191" spans="1:4" ht="13.5">
      <c r="A1191" s="209">
        <v>94445</v>
      </c>
      <c r="B1191" s="209" t="s">
        <v>7916</v>
      </c>
      <c r="C1191" s="285" t="s">
        <v>4</v>
      </c>
      <c r="D1191" s="284" t="s">
        <v>31493</v>
      </c>
    </row>
    <row r="1192" spans="1:4" ht="13.5">
      <c r="A1192" s="209">
        <v>94446</v>
      </c>
      <c r="B1192" s="209" t="s">
        <v>7917</v>
      </c>
      <c r="C1192" s="285" t="s">
        <v>4</v>
      </c>
      <c r="D1192" s="284" t="s">
        <v>31494</v>
      </c>
    </row>
    <row r="1193" spans="1:4" ht="13.5">
      <c r="A1193" s="209">
        <v>94447</v>
      </c>
      <c r="B1193" s="209" t="s">
        <v>7918</v>
      </c>
      <c r="C1193" s="285" t="s">
        <v>4</v>
      </c>
      <c r="D1193" s="284" t="s">
        <v>31493</v>
      </c>
    </row>
    <row r="1194" spans="1:4" ht="13.5">
      <c r="A1194" s="209">
        <v>94448</v>
      </c>
      <c r="B1194" s="209" t="s">
        <v>7919</v>
      </c>
      <c r="C1194" s="285" t="s">
        <v>4</v>
      </c>
      <c r="D1194" s="284" t="s">
        <v>31494</v>
      </c>
    </row>
    <row r="1195" spans="1:4" ht="13.5">
      <c r="A1195" s="209">
        <v>94207</v>
      </c>
      <c r="B1195" s="209" t="s">
        <v>7920</v>
      </c>
      <c r="C1195" s="285" t="s">
        <v>4</v>
      </c>
      <c r="D1195" s="284" t="s">
        <v>27877</v>
      </c>
    </row>
    <row r="1196" spans="1:4" ht="13.5">
      <c r="A1196" s="209">
        <v>94210</v>
      </c>
      <c r="B1196" s="209" t="s">
        <v>7921</v>
      </c>
      <c r="C1196" s="285" t="s">
        <v>4</v>
      </c>
      <c r="D1196" s="284" t="s">
        <v>31498</v>
      </c>
    </row>
    <row r="1197" spans="1:4" ht="13.5">
      <c r="A1197" s="209">
        <v>94218</v>
      </c>
      <c r="B1197" s="209" t="s">
        <v>30616</v>
      </c>
      <c r="C1197" s="285" t="s">
        <v>4</v>
      </c>
      <c r="D1197" s="284" t="s">
        <v>31499</v>
      </c>
    </row>
    <row r="1198" spans="1:4" ht="13.5">
      <c r="A1198" s="209">
        <v>94213</v>
      </c>
      <c r="B1198" s="209" t="s">
        <v>7922</v>
      </c>
      <c r="C1198" s="285" t="s">
        <v>4</v>
      </c>
      <c r="D1198" s="284" t="s">
        <v>31500</v>
      </c>
    </row>
    <row r="1199" spans="1:4" ht="13.5">
      <c r="A1199" s="209">
        <v>94216</v>
      </c>
      <c r="B1199" s="209" t="s">
        <v>7923</v>
      </c>
      <c r="C1199" s="285" t="s">
        <v>4</v>
      </c>
      <c r="D1199" s="284" t="s">
        <v>31501</v>
      </c>
    </row>
    <row r="1200" spans="1:4" ht="13.5">
      <c r="A1200" s="209">
        <v>94219</v>
      </c>
      <c r="B1200" s="209" t="s">
        <v>7924</v>
      </c>
      <c r="C1200" s="285" t="s">
        <v>1</v>
      </c>
      <c r="D1200" s="284" t="s">
        <v>31502</v>
      </c>
    </row>
    <row r="1201" spans="1:4" ht="13.5">
      <c r="A1201" s="209">
        <v>94220</v>
      </c>
      <c r="B1201" s="209" t="s">
        <v>7925</v>
      </c>
      <c r="C1201" s="285" t="s">
        <v>1</v>
      </c>
      <c r="D1201" s="284" t="s">
        <v>31503</v>
      </c>
    </row>
    <row r="1202" spans="1:4" ht="13.5">
      <c r="A1202" s="209">
        <v>94221</v>
      </c>
      <c r="B1202" s="209" t="s">
        <v>7926</v>
      </c>
      <c r="C1202" s="285" t="s">
        <v>1</v>
      </c>
      <c r="D1202" s="284" t="s">
        <v>31504</v>
      </c>
    </row>
    <row r="1203" spans="1:4" ht="13.5">
      <c r="A1203" s="209">
        <v>94222</v>
      </c>
      <c r="B1203" s="209" t="s">
        <v>7927</v>
      </c>
      <c r="C1203" s="285" t="s">
        <v>1</v>
      </c>
      <c r="D1203" s="284" t="s">
        <v>31505</v>
      </c>
    </row>
    <row r="1204" spans="1:4" ht="13.5">
      <c r="A1204" s="209">
        <v>94223</v>
      </c>
      <c r="B1204" s="209" t="s">
        <v>7928</v>
      </c>
      <c r="C1204" s="285" t="s">
        <v>1</v>
      </c>
      <c r="D1204" s="284" t="s">
        <v>30258</v>
      </c>
    </row>
    <row r="1205" spans="1:4" ht="13.5">
      <c r="A1205" s="209">
        <v>94451</v>
      </c>
      <c r="B1205" s="209" t="s">
        <v>7929</v>
      </c>
      <c r="C1205" s="285" t="s">
        <v>1</v>
      </c>
      <c r="D1205" s="284" t="s">
        <v>31506</v>
      </c>
    </row>
    <row r="1206" spans="1:4" ht="13.5">
      <c r="A1206" s="209">
        <v>100325</v>
      </c>
      <c r="B1206" s="209" t="s">
        <v>7930</v>
      </c>
      <c r="C1206" s="285" t="s">
        <v>1</v>
      </c>
      <c r="D1206" s="284" t="s">
        <v>31507</v>
      </c>
    </row>
    <row r="1207" spans="1:4" ht="13.5">
      <c r="A1207" s="209">
        <v>100327</v>
      </c>
      <c r="B1207" s="209" t="s">
        <v>7931</v>
      </c>
      <c r="C1207" s="285" t="s">
        <v>1</v>
      </c>
      <c r="D1207" s="284" t="s">
        <v>31508</v>
      </c>
    </row>
    <row r="1208" spans="1:4" ht="13.5">
      <c r="A1208" s="209">
        <v>100328</v>
      </c>
      <c r="B1208" s="209" t="s">
        <v>7932</v>
      </c>
      <c r="C1208" s="285" t="s">
        <v>4</v>
      </c>
      <c r="D1208" s="284" t="s">
        <v>28243</v>
      </c>
    </row>
    <row r="1209" spans="1:4" ht="13.5">
      <c r="A1209" s="209">
        <v>100329</v>
      </c>
      <c r="B1209" s="209" t="s">
        <v>7933</v>
      </c>
      <c r="C1209" s="285" t="s">
        <v>4</v>
      </c>
      <c r="D1209" s="284" t="s">
        <v>29906</v>
      </c>
    </row>
    <row r="1210" spans="1:4" ht="13.5">
      <c r="A1210" s="209">
        <v>100330</v>
      </c>
      <c r="B1210" s="209" t="s">
        <v>7934</v>
      </c>
      <c r="C1210" s="285" t="s">
        <v>4</v>
      </c>
      <c r="D1210" s="284" t="s">
        <v>27499</v>
      </c>
    </row>
    <row r="1211" spans="1:4" ht="13.5">
      <c r="A1211" s="209">
        <v>100331</v>
      </c>
      <c r="B1211" s="209" t="s">
        <v>7935</v>
      </c>
      <c r="C1211" s="285" t="s">
        <v>4</v>
      </c>
      <c r="D1211" s="284" t="s">
        <v>26861</v>
      </c>
    </row>
    <row r="1212" spans="1:4" ht="13.5">
      <c r="A1212" s="209">
        <v>100434</v>
      </c>
      <c r="B1212" s="209" t="s">
        <v>7936</v>
      </c>
      <c r="C1212" s="285" t="s">
        <v>1</v>
      </c>
      <c r="D1212" s="284" t="s">
        <v>31509</v>
      </c>
    </row>
    <row r="1213" spans="1:4" ht="13.5">
      <c r="A1213" s="209">
        <v>100435</v>
      </c>
      <c r="B1213" s="209" t="s">
        <v>7937</v>
      </c>
      <c r="C1213" s="285" t="s">
        <v>1</v>
      </c>
      <c r="D1213" s="284" t="s">
        <v>31510</v>
      </c>
    </row>
    <row r="1214" spans="1:4" ht="13.5">
      <c r="A1214" s="209">
        <v>94227</v>
      </c>
      <c r="B1214" s="209" t="s">
        <v>7938</v>
      </c>
      <c r="C1214" s="285" t="s">
        <v>1</v>
      </c>
      <c r="D1214" s="284" t="s">
        <v>31511</v>
      </c>
    </row>
    <row r="1215" spans="1:4" ht="13.5">
      <c r="A1215" s="209">
        <v>94228</v>
      </c>
      <c r="B1215" s="209" t="s">
        <v>7939</v>
      </c>
      <c r="C1215" s="285" t="s">
        <v>1</v>
      </c>
      <c r="D1215" s="284" t="s">
        <v>31512</v>
      </c>
    </row>
    <row r="1216" spans="1:4" ht="13.5">
      <c r="A1216" s="209">
        <v>94229</v>
      </c>
      <c r="B1216" s="209" t="s">
        <v>7940</v>
      </c>
      <c r="C1216" s="285" t="s">
        <v>1</v>
      </c>
      <c r="D1216" s="284" t="s">
        <v>31513</v>
      </c>
    </row>
    <row r="1217" spans="1:4" ht="13.5">
      <c r="A1217" s="209">
        <v>94231</v>
      </c>
      <c r="B1217" s="209" t="s">
        <v>7941</v>
      </c>
      <c r="C1217" s="285" t="s">
        <v>1</v>
      </c>
      <c r="D1217" s="284" t="s">
        <v>31514</v>
      </c>
    </row>
    <row r="1218" spans="1:4" ht="13.5">
      <c r="A1218" s="209">
        <v>94449</v>
      </c>
      <c r="B1218" s="209" t="s">
        <v>7942</v>
      </c>
      <c r="C1218" s="285" t="s">
        <v>4</v>
      </c>
      <c r="D1218" s="284" t="s">
        <v>31515</v>
      </c>
    </row>
    <row r="1219" spans="1:4" ht="13.5">
      <c r="A1219" s="209">
        <v>92255</v>
      </c>
      <c r="B1219" s="209" t="s">
        <v>7943</v>
      </c>
      <c r="C1219" s="285" t="s">
        <v>2</v>
      </c>
      <c r="D1219" s="284" t="s">
        <v>31516</v>
      </c>
    </row>
    <row r="1220" spans="1:4" ht="13.5">
      <c r="A1220" s="209">
        <v>92256</v>
      </c>
      <c r="B1220" s="209" t="s">
        <v>7944</v>
      </c>
      <c r="C1220" s="285" t="s">
        <v>2</v>
      </c>
      <c r="D1220" s="284" t="s">
        <v>31517</v>
      </c>
    </row>
    <row r="1221" spans="1:4" ht="13.5">
      <c r="A1221" s="209">
        <v>92257</v>
      </c>
      <c r="B1221" s="209" t="s">
        <v>7945</v>
      </c>
      <c r="C1221" s="285" t="s">
        <v>2</v>
      </c>
      <c r="D1221" s="284" t="s">
        <v>31518</v>
      </c>
    </row>
    <row r="1222" spans="1:4" ht="13.5">
      <c r="A1222" s="209">
        <v>92258</v>
      </c>
      <c r="B1222" s="209" t="s">
        <v>7946</v>
      </c>
      <c r="C1222" s="285" t="s">
        <v>2</v>
      </c>
      <c r="D1222" s="284" t="s">
        <v>31519</v>
      </c>
    </row>
    <row r="1223" spans="1:4" ht="13.5">
      <c r="A1223" s="209">
        <v>92568</v>
      </c>
      <c r="B1223" s="209" t="s">
        <v>7947</v>
      </c>
      <c r="C1223" s="285" t="s">
        <v>4</v>
      </c>
      <c r="D1223" s="284" t="s">
        <v>27145</v>
      </c>
    </row>
    <row r="1224" spans="1:4" ht="13.5">
      <c r="A1224" s="209">
        <v>92569</v>
      </c>
      <c r="B1224" s="209" t="s">
        <v>7948</v>
      </c>
      <c r="C1224" s="285" t="s">
        <v>4</v>
      </c>
      <c r="D1224" s="284" t="s">
        <v>31520</v>
      </c>
    </row>
    <row r="1225" spans="1:4" ht="13.5">
      <c r="A1225" s="209">
        <v>92570</v>
      </c>
      <c r="B1225" s="209" t="s">
        <v>7949</v>
      </c>
      <c r="C1225" s="285" t="s">
        <v>4</v>
      </c>
      <c r="D1225" s="284" t="s">
        <v>31521</v>
      </c>
    </row>
    <row r="1226" spans="1:4" ht="13.5">
      <c r="A1226" s="209">
        <v>92571</v>
      </c>
      <c r="B1226" s="209" t="s">
        <v>7950</v>
      </c>
      <c r="C1226" s="285" t="s">
        <v>4</v>
      </c>
      <c r="D1226" s="284" t="s">
        <v>31522</v>
      </c>
    </row>
    <row r="1227" spans="1:4" ht="13.5">
      <c r="A1227" s="209">
        <v>92572</v>
      </c>
      <c r="B1227" s="209" t="s">
        <v>7951</v>
      </c>
      <c r="C1227" s="285" t="s">
        <v>4</v>
      </c>
      <c r="D1227" s="284" t="s">
        <v>29663</v>
      </c>
    </row>
    <row r="1228" spans="1:4" ht="13.5">
      <c r="A1228" s="209">
        <v>92573</v>
      </c>
      <c r="B1228" s="209" t="s">
        <v>7952</v>
      </c>
      <c r="C1228" s="285" t="s">
        <v>4</v>
      </c>
      <c r="D1228" s="284" t="s">
        <v>31523</v>
      </c>
    </row>
    <row r="1229" spans="1:4" ht="13.5">
      <c r="A1229" s="209">
        <v>92574</v>
      </c>
      <c r="B1229" s="209" t="s">
        <v>7953</v>
      </c>
      <c r="C1229" s="285" t="s">
        <v>4</v>
      </c>
      <c r="D1229" s="284" t="s">
        <v>31524</v>
      </c>
    </row>
    <row r="1230" spans="1:4" ht="13.5">
      <c r="A1230" s="209">
        <v>92575</v>
      </c>
      <c r="B1230" s="209" t="s">
        <v>7954</v>
      </c>
      <c r="C1230" s="285" t="s">
        <v>4</v>
      </c>
      <c r="D1230" s="284" t="s">
        <v>31525</v>
      </c>
    </row>
    <row r="1231" spans="1:4" ht="13.5">
      <c r="A1231" s="209">
        <v>92576</v>
      </c>
      <c r="B1231" s="209" t="s">
        <v>7955</v>
      </c>
      <c r="C1231" s="285" t="s">
        <v>4</v>
      </c>
      <c r="D1231" s="284" t="s">
        <v>29928</v>
      </c>
    </row>
    <row r="1232" spans="1:4" ht="13.5">
      <c r="A1232" s="209">
        <v>92577</v>
      </c>
      <c r="B1232" s="209" t="s">
        <v>7956</v>
      </c>
      <c r="C1232" s="285" t="s">
        <v>4</v>
      </c>
      <c r="D1232" s="284" t="s">
        <v>31526</v>
      </c>
    </row>
    <row r="1233" spans="1:4" ht="13.5">
      <c r="A1233" s="209">
        <v>92578</v>
      </c>
      <c r="B1233" s="209" t="s">
        <v>7957</v>
      </c>
      <c r="C1233" s="285" t="s">
        <v>4</v>
      </c>
      <c r="D1233" s="284" t="s">
        <v>31527</v>
      </c>
    </row>
    <row r="1234" spans="1:4" ht="13.5">
      <c r="A1234" s="209">
        <v>92579</v>
      </c>
      <c r="B1234" s="209" t="s">
        <v>7958</v>
      </c>
      <c r="C1234" s="285" t="s">
        <v>4</v>
      </c>
      <c r="D1234" s="284" t="s">
        <v>29993</v>
      </c>
    </row>
    <row r="1235" spans="1:4" ht="13.5">
      <c r="A1235" s="209">
        <v>92580</v>
      </c>
      <c r="B1235" s="209" t="s">
        <v>7959</v>
      </c>
      <c r="C1235" s="285" t="s">
        <v>4</v>
      </c>
      <c r="D1235" s="284" t="s">
        <v>31528</v>
      </c>
    </row>
    <row r="1236" spans="1:4" ht="13.5">
      <c r="A1236" s="209">
        <v>92581</v>
      </c>
      <c r="B1236" s="209" t="s">
        <v>7960</v>
      </c>
      <c r="C1236" s="285" t="s">
        <v>4</v>
      </c>
      <c r="D1236" s="284" t="s">
        <v>27758</v>
      </c>
    </row>
    <row r="1237" spans="1:4" ht="13.5">
      <c r="A1237" s="209">
        <v>92582</v>
      </c>
      <c r="B1237" s="209" t="s">
        <v>7961</v>
      </c>
      <c r="C1237" s="285" t="s">
        <v>2</v>
      </c>
      <c r="D1237" s="284" t="s">
        <v>31529</v>
      </c>
    </row>
    <row r="1238" spans="1:4" ht="13.5">
      <c r="A1238" s="209">
        <v>92584</v>
      </c>
      <c r="B1238" s="209" t="s">
        <v>7962</v>
      </c>
      <c r="C1238" s="285" t="s">
        <v>2</v>
      </c>
      <c r="D1238" s="284" t="s">
        <v>31530</v>
      </c>
    </row>
    <row r="1239" spans="1:4" ht="13.5">
      <c r="A1239" s="209">
        <v>92586</v>
      </c>
      <c r="B1239" s="209" t="s">
        <v>7963</v>
      </c>
      <c r="C1239" s="285" t="s">
        <v>2</v>
      </c>
      <c r="D1239" s="284" t="s">
        <v>31531</v>
      </c>
    </row>
    <row r="1240" spans="1:4" ht="13.5">
      <c r="A1240" s="209">
        <v>92588</v>
      </c>
      <c r="B1240" s="209" t="s">
        <v>7964</v>
      </c>
      <c r="C1240" s="285" t="s">
        <v>2</v>
      </c>
      <c r="D1240" s="284" t="s">
        <v>31532</v>
      </c>
    </row>
    <row r="1241" spans="1:4" ht="13.5">
      <c r="A1241" s="209">
        <v>92590</v>
      </c>
      <c r="B1241" s="209" t="s">
        <v>7965</v>
      </c>
      <c r="C1241" s="285" t="s">
        <v>2</v>
      </c>
      <c r="D1241" s="284" t="s">
        <v>31533</v>
      </c>
    </row>
    <row r="1242" spans="1:4" ht="13.5">
      <c r="A1242" s="209">
        <v>92592</v>
      </c>
      <c r="B1242" s="209" t="s">
        <v>7966</v>
      </c>
      <c r="C1242" s="285" t="s">
        <v>2</v>
      </c>
      <c r="D1242" s="284" t="s">
        <v>31534</v>
      </c>
    </row>
    <row r="1243" spans="1:4" ht="13.5">
      <c r="A1243" s="209">
        <v>92593</v>
      </c>
      <c r="B1243" s="209" t="s">
        <v>7967</v>
      </c>
      <c r="C1243" s="285" t="s">
        <v>3</v>
      </c>
      <c r="D1243" s="284" t="s">
        <v>31535</v>
      </c>
    </row>
    <row r="1244" spans="1:4" ht="13.5">
      <c r="A1244" s="209">
        <v>92594</v>
      </c>
      <c r="B1244" s="209" t="s">
        <v>7968</v>
      </c>
      <c r="C1244" s="285" t="s">
        <v>2</v>
      </c>
      <c r="D1244" s="284" t="s">
        <v>31536</v>
      </c>
    </row>
    <row r="1245" spans="1:4" ht="13.5">
      <c r="A1245" s="209">
        <v>92596</v>
      </c>
      <c r="B1245" s="209" t="s">
        <v>7969</v>
      </c>
      <c r="C1245" s="285" t="s">
        <v>2</v>
      </c>
      <c r="D1245" s="284" t="s">
        <v>31537</v>
      </c>
    </row>
    <row r="1246" spans="1:4" ht="13.5">
      <c r="A1246" s="209">
        <v>92598</v>
      </c>
      <c r="B1246" s="209" t="s">
        <v>7970</v>
      </c>
      <c r="C1246" s="285" t="s">
        <v>2</v>
      </c>
      <c r="D1246" s="284" t="s">
        <v>31538</v>
      </c>
    </row>
    <row r="1247" spans="1:4" ht="13.5">
      <c r="A1247" s="209">
        <v>92600</v>
      </c>
      <c r="B1247" s="209" t="s">
        <v>7971</v>
      </c>
      <c r="C1247" s="285" t="s">
        <v>2</v>
      </c>
      <c r="D1247" s="284" t="s">
        <v>31539</v>
      </c>
    </row>
    <row r="1248" spans="1:4" ht="13.5">
      <c r="A1248" s="209">
        <v>92602</v>
      </c>
      <c r="B1248" s="209" t="s">
        <v>7972</v>
      </c>
      <c r="C1248" s="285" t="s">
        <v>2</v>
      </c>
      <c r="D1248" s="284" t="s">
        <v>31529</v>
      </c>
    </row>
    <row r="1249" spans="1:4" ht="13.5">
      <c r="A1249" s="209">
        <v>92604</v>
      </c>
      <c r="B1249" s="209" t="s">
        <v>7973</v>
      </c>
      <c r="C1249" s="285" t="s">
        <v>2</v>
      </c>
      <c r="D1249" s="284" t="s">
        <v>31540</v>
      </c>
    </row>
    <row r="1250" spans="1:4" ht="13.5">
      <c r="A1250" s="209">
        <v>92606</v>
      </c>
      <c r="B1250" s="209" t="s">
        <v>7974</v>
      </c>
      <c r="C1250" s="285" t="s">
        <v>2</v>
      </c>
      <c r="D1250" s="284" t="s">
        <v>31541</v>
      </c>
    </row>
    <row r="1251" spans="1:4" ht="13.5">
      <c r="A1251" s="209">
        <v>92608</v>
      </c>
      <c r="B1251" s="209" t="s">
        <v>7975</v>
      </c>
      <c r="C1251" s="285" t="s">
        <v>2</v>
      </c>
      <c r="D1251" s="284" t="s">
        <v>31542</v>
      </c>
    </row>
    <row r="1252" spans="1:4" ht="13.5">
      <c r="A1252" s="209">
        <v>92610</v>
      </c>
      <c r="B1252" s="209" t="s">
        <v>7976</v>
      </c>
      <c r="C1252" s="285" t="s">
        <v>2</v>
      </c>
      <c r="D1252" s="284" t="s">
        <v>31543</v>
      </c>
    </row>
    <row r="1253" spans="1:4" ht="13.5">
      <c r="A1253" s="209">
        <v>92612</v>
      </c>
      <c r="B1253" s="209" t="s">
        <v>7977</v>
      </c>
      <c r="C1253" s="285" t="s">
        <v>2</v>
      </c>
      <c r="D1253" s="284" t="s">
        <v>31544</v>
      </c>
    </row>
    <row r="1254" spans="1:4" ht="13.5">
      <c r="A1254" s="209">
        <v>92614</v>
      </c>
      <c r="B1254" s="209" t="s">
        <v>7978</v>
      </c>
      <c r="C1254" s="285" t="s">
        <v>2</v>
      </c>
      <c r="D1254" s="284" t="s">
        <v>31545</v>
      </c>
    </row>
    <row r="1255" spans="1:4" ht="13.5">
      <c r="A1255" s="209">
        <v>92616</v>
      </c>
      <c r="B1255" s="209" t="s">
        <v>7979</v>
      </c>
      <c r="C1255" s="285" t="s">
        <v>2</v>
      </c>
      <c r="D1255" s="284" t="s">
        <v>31546</v>
      </c>
    </row>
    <row r="1256" spans="1:4" ht="13.5">
      <c r="A1256" s="209">
        <v>92618</v>
      </c>
      <c r="B1256" s="209" t="s">
        <v>7980</v>
      </c>
      <c r="C1256" s="285" t="s">
        <v>2</v>
      </c>
      <c r="D1256" s="284" t="s">
        <v>31547</v>
      </c>
    </row>
    <row r="1257" spans="1:4" ht="13.5">
      <c r="A1257" s="209">
        <v>92620</v>
      </c>
      <c r="B1257" s="209" t="s">
        <v>7981</v>
      </c>
      <c r="C1257" s="285" t="s">
        <v>2</v>
      </c>
      <c r="D1257" s="284" t="s">
        <v>31548</v>
      </c>
    </row>
    <row r="1258" spans="1:4" ht="13.5">
      <c r="A1258" s="209">
        <v>100357</v>
      </c>
      <c r="B1258" s="209" t="s">
        <v>7982</v>
      </c>
      <c r="C1258" s="285" t="s">
        <v>2</v>
      </c>
      <c r="D1258" s="284" t="s">
        <v>31549</v>
      </c>
    </row>
    <row r="1259" spans="1:4" ht="13.5">
      <c r="A1259" s="209">
        <v>100358</v>
      </c>
      <c r="B1259" s="209" t="s">
        <v>7983</v>
      </c>
      <c r="C1259" s="285" t="s">
        <v>2</v>
      </c>
      <c r="D1259" s="284" t="s">
        <v>31550</v>
      </c>
    </row>
    <row r="1260" spans="1:4" ht="13.5">
      <c r="A1260" s="209">
        <v>100359</v>
      </c>
      <c r="B1260" s="209" t="s">
        <v>7984</v>
      </c>
      <c r="C1260" s="285" t="s">
        <v>2</v>
      </c>
      <c r="D1260" s="284" t="s">
        <v>31551</v>
      </c>
    </row>
    <row r="1261" spans="1:4" ht="13.5">
      <c r="A1261" s="209">
        <v>100360</v>
      </c>
      <c r="B1261" s="209" t="s">
        <v>7985</v>
      </c>
      <c r="C1261" s="285" t="s">
        <v>2</v>
      </c>
      <c r="D1261" s="284" t="s">
        <v>31552</v>
      </c>
    </row>
    <row r="1262" spans="1:4" ht="13.5">
      <c r="A1262" s="209">
        <v>100361</v>
      </c>
      <c r="B1262" s="209" t="s">
        <v>7986</v>
      </c>
      <c r="C1262" s="285" t="s">
        <v>2</v>
      </c>
      <c r="D1262" s="284" t="s">
        <v>31553</v>
      </c>
    </row>
    <row r="1263" spans="1:4" ht="13.5">
      <c r="A1263" s="209">
        <v>100362</v>
      </c>
      <c r="B1263" s="209" t="s">
        <v>7987</v>
      </c>
      <c r="C1263" s="285" t="s">
        <v>2</v>
      </c>
      <c r="D1263" s="284" t="s">
        <v>31554</v>
      </c>
    </row>
    <row r="1264" spans="1:4" ht="13.5">
      <c r="A1264" s="209">
        <v>100363</v>
      </c>
      <c r="B1264" s="209" t="s">
        <v>7988</v>
      </c>
      <c r="C1264" s="285" t="s">
        <v>2</v>
      </c>
      <c r="D1264" s="284" t="s">
        <v>31555</v>
      </c>
    </row>
    <row r="1265" spans="1:4" ht="13.5">
      <c r="A1265" s="209">
        <v>100364</v>
      </c>
      <c r="B1265" s="209" t="s">
        <v>7989</v>
      </c>
      <c r="C1265" s="285" t="s">
        <v>2</v>
      </c>
      <c r="D1265" s="284" t="s">
        <v>31556</v>
      </c>
    </row>
    <row r="1266" spans="1:4" ht="13.5">
      <c r="A1266" s="209">
        <v>100365</v>
      </c>
      <c r="B1266" s="209" t="s">
        <v>7990</v>
      </c>
      <c r="C1266" s="285" t="s">
        <v>2</v>
      </c>
      <c r="D1266" s="284" t="s">
        <v>31557</v>
      </c>
    </row>
    <row r="1267" spans="1:4" ht="13.5">
      <c r="A1267" s="209">
        <v>100366</v>
      </c>
      <c r="B1267" s="209" t="s">
        <v>7991</v>
      </c>
      <c r="C1267" s="285" t="s">
        <v>2</v>
      </c>
      <c r="D1267" s="284" t="s">
        <v>31558</v>
      </c>
    </row>
    <row r="1268" spans="1:4" ht="13.5">
      <c r="A1268" s="209">
        <v>100367</v>
      </c>
      <c r="B1268" s="209" t="s">
        <v>7992</v>
      </c>
      <c r="C1268" s="285" t="s">
        <v>2</v>
      </c>
      <c r="D1268" s="284" t="s">
        <v>31559</v>
      </c>
    </row>
    <row r="1269" spans="1:4" ht="13.5">
      <c r="A1269" s="209">
        <v>100368</v>
      </c>
      <c r="B1269" s="209" t="s">
        <v>7993</v>
      </c>
      <c r="C1269" s="285" t="s">
        <v>2</v>
      </c>
      <c r="D1269" s="284" t="s">
        <v>31560</v>
      </c>
    </row>
    <row r="1270" spans="1:4" ht="13.5">
      <c r="A1270" s="209">
        <v>100369</v>
      </c>
      <c r="B1270" s="209" t="s">
        <v>7994</v>
      </c>
      <c r="C1270" s="285" t="s">
        <v>2</v>
      </c>
      <c r="D1270" s="284" t="s">
        <v>31561</v>
      </c>
    </row>
    <row r="1271" spans="1:4" ht="13.5">
      <c r="A1271" s="209">
        <v>100370</v>
      </c>
      <c r="B1271" s="209" t="s">
        <v>7995</v>
      </c>
      <c r="C1271" s="285" t="s">
        <v>2</v>
      </c>
      <c r="D1271" s="284" t="s">
        <v>31562</v>
      </c>
    </row>
    <row r="1272" spans="1:4" ht="13.5">
      <c r="A1272" s="209">
        <v>100371</v>
      </c>
      <c r="B1272" s="209" t="s">
        <v>7996</v>
      </c>
      <c r="C1272" s="285" t="s">
        <v>2</v>
      </c>
      <c r="D1272" s="284" t="s">
        <v>31563</v>
      </c>
    </row>
    <row r="1273" spans="1:4" ht="13.5">
      <c r="A1273" s="209">
        <v>100372</v>
      </c>
      <c r="B1273" s="209" t="s">
        <v>7997</v>
      </c>
      <c r="C1273" s="285" t="s">
        <v>2</v>
      </c>
      <c r="D1273" s="284" t="s">
        <v>31564</v>
      </c>
    </row>
    <row r="1274" spans="1:4" ht="13.5">
      <c r="A1274" s="209">
        <v>100373</v>
      </c>
      <c r="B1274" s="209" t="s">
        <v>7998</v>
      </c>
      <c r="C1274" s="285" t="s">
        <v>2</v>
      </c>
      <c r="D1274" s="284" t="s">
        <v>31565</v>
      </c>
    </row>
    <row r="1275" spans="1:4" ht="13.5">
      <c r="A1275" s="209">
        <v>100374</v>
      </c>
      <c r="B1275" s="209" t="s">
        <v>7999</v>
      </c>
      <c r="C1275" s="285" t="s">
        <v>2</v>
      </c>
      <c r="D1275" s="284" t="s">
        <v>31566</v>
      </c>
    </row>
    <row r="1276" spans="1:4" ht="13.5">
      <c r="A1276" s="209">
        <v>100375</v>
      </c>
      <c r="B1276" s="209" t="s">
        <v>8000</v>
      </c>
      <c r="C1276" s="285" t="s">
        <v>2</v>
      </c>
      <c r="D1276" s="284" t="s">
        <v>31567</v>
      </c>
    </row>
    <row r="1277" spans="1:4" ht="13.5">
      <c r="A1277" s="209">
        <v>100376</v>
      </c>
      <c r="B1277" s="209" t="s">
        <v>8001</v>
      </c>
      <c r="C1277" s="285" t="s">
        <v>2</v>
      </c>
      <c r="D1277" s="284" t="s">
        <v>31568</v>
      </c>
    </row>
    <row r="1278" spans="1:4" ht="13.5">
      <c r="A1278" s="209">
        <v>100377</v>
      </c>
      <c r="B1278" s="209" t="s">
        <v>8002</v>
      </c>
      <c r="C1278" s="285" t="s">
        <v>3</v>
      </c>
      <c r="D1278" s="284" t="s">
        <v>31569</v>
      </c>
    </row>
    <row r="1279" spans="1:4" ht="13.5">
      <c r="A1279" s="209">
        <v>100378</v>
      </c>
      <c r="B1279" s="209" t="s">
        <v>8003</v>
      </c>
      <c r="C1279" s="285" t="s">
        <v>3</v>
      </c>
      <c r="D1279" s="284" t="s">
        <v>30428</v>
      </c>
    </row>
    <row r="1280" spans="1:4" ht="13.5">
      <c r="A1280" s="209">
        <v>100382</v>
      </c>
      <c r="B1280" s="209" t="s">
        <v>8004</v>
      </c>
      <c r="C1280" s="285" t="s">
        <v>4</v>
      </c>
      <c r="D1280" s="284" t="s">
        <v>31480</v>
      </c>
    </row>
    <row r="1281" spans="1:4" ht="13.5">
      <c r="A1281" s="209">
        <v>94444</v>
      </c>
      <c r="B1281" s="209" t="s">
        <v>8005</v>
      </c>
      <c r="C1281" s="285" t="s">
        <v>4</v>
      </c>
      <c r="D1281" s="284" t="s">
        <v>31570</v>
      </c>
    </row>
    <row r="1282" spans="1:4" ht="13.5">
      <c r="A1282" s="209" t="s">
        <v>8006</v>
      </c>
      <c r="B1282" s="209" t="s">
        <v>8007</v>
      </c>
      <c r="C1282" s="285" t="s">
        <v>4</v>
      </c>
      <c r="D1282" s="284" t="s">
        <v>31571</v>
      </c>
    </row>
    <row r="1283" spans="1:4" ht="13.5">
      <c r="A1283" s="209" t="s">
        <v>8008</v>
      </c>
      <c r="B1283" s="209" t="s">
        <v>8009</v>
      </c>
      <c r="C1283" s="285" t="s">
        <v>7</v>
      </c>
      <c r="D1283" s="284" t="s">
        <v>31572</v>
      </c>
    </row>
    <row r="1284" spans="1:4" ht="13.5">
      <c r="A1284" s="209">
        <v>92743</v>
      </c>
      <c r="B1284" s="209" t="s">
        <v>8010</v>
      </c>
      <c r="C1284" s="285" t="s">
        <v>7</v>
      </c>
      <c r="D1284" s="284" t="s">
        <v>31573</v>
      </c>
    </row>
    <row r="1285" spans="1:4" ht="13.5">
      <c r="A1285" s="209">
        <v>92744</v>
      </c>
      <c r="B1285" s="209" t="s">
        <v>8011</v>
      </c>
      <c r="C1285" s="285" t="s">
        <v>7</v>
      </c>
      <c r="D1285" s="284" t="s">
        <v>31574</v>
      </c>
    </row>
    <row r="1286" spans="1:4" ht="13.5">
      <c r="A1286" s="209">
        <v>92745</v>
      </c>
      <c r="B1286" s="209" t="s">
        <v>8012</v>
      </c>
      <c r="C1286" s="285" t="s">
        <v>7</v>
      </c>
      <c r="D1286" s="284" t="s">
        <v>31575</v>
      </c>
    </row>
    <row r="1287" spans="1:4" ht="13.5">
      <c r="A1287" s="209">
        <v>92746</v>
      </c>
      <c r="B1287" s="209" t="s">
        <v>8013</v>
      </c>
      <c r="C1287" s="285" t="s">
        <v>7</v>
      </c>
      <c r="D1287" s="284" t="s">
        <v>31576</v>
      </c>
    </row>
    <row r="1288" spans="1:4" ht="13.5">
      <c r="A1288" s="209">
        <v>92747</v>
      </c>
      <c r="B1288" s="209" t="s">
        <v>8014</v>
      </c>
      <c r="C1288" s="285" t="s">
        <v>7</v>
      </c>
      <c r="D1288" s="284" t="s">
        <v>31577</v>
      </c>
    </row>
    <row r="1289" spans="1:4" ht="13.5">
      <c r="A1289" s="209">
        <v>92748</v>
      </c>
      <c r="B1289" s="209" t="s">
        <v>8015</v>
      </c>
      <c r="C1289" s="285" t="s">
        <v>7</v>
      </c>
      <c r="D1289" s="284" t="s">
        <v>31578</v>
      </c>
    </row>
    <row r="1290" spans="1:4" ht="13.5">
      <c r="A1290" s="209">
        <v>92749</v>
      </c>
      <c r="B1290" s="209" t="s">
        <v>8016</v>
      </c>
      <c r="C1290" s="285" t="s">
        <v>7</v>
      </c>
      <c r="D1290" s="284" t="s">
        <v>31579</v>
      </c>
    </row>
    <row r="1291" spans="1:4" ht="13.5">
      <c r="A1291" s="209">
        <v>92750</v>
      </c>
      <c r="B1291" s="209" t="s">
        <v>8017</v>
      </c>
      <c r="C1291" s="285" t="s">
        <v>7</v>
      </c>
      <c r="D1291" s="284" t="s">
        <v>31580</v>
      </c>
    </row>
    <row r="1292" spans="1:4" ht="13.5">
      <c r="A1292" s="209">
        <v>92751</v>
      </c>
      <c r="B1292" s="209" t="s">
        <v>8018</v>
      </c>
      <c r="C1292" s="285" t="s">
        <v>7</v>
      </c>
      <c r="D1292" s="284" t="s">
        <v>31581</v>
      </c>
    </row>
    <row r="1293" spans="1:4" ht="13.5">
      <c r="A1293" s="209">
        <v>92752</v>
      </c>
      <c r="B1293" s="209" t="s">
        <v>8019</v>
      </c>
      <c r="C1293" s="285" t="s">
        <v>7</v>
      </c>
      <c r="D1293" s="284" t="s">
        <v>31582</v>
      </c>
    </row>
    <row r="1294" spans="1:4" ht="13.5">
      <c r="A1294" s="209">
        <v>92753</v>
      </c>
      <c r="B1294" s="209" t="s">
        <v>8020</v>
      </c>
      <c r="C1294" s="285" t="s">
        <v>7</v>
      </c>
      <c r="D1294" s="284" t="s">
        <v>31583</v>
      </c>
    </row>
    <row r="1295" spans="1:4" ht="13.5">
      <c r="A1295" s="209">
        <v>92754</v>
      </c>
      <c r="B1295" s="209" t="s">
        <v>8021</v>
      </c>
      <c r="C1295" s="285" t="s">
        <v>7</v>
      </c>
      <c r="D1295" s="284" t="s">
        <v>31584</v>
      </c>
    </row>
    <row r="1296" spans="1:4" ht="13.5">
      <c r="A1296" s="209">
        <v>92755</v>
      </c>
      <c r="B1296" s="209" t="s">
        <v>8022</v>
      </c>
      <c r="C1296" s="285" t="s">
        <v>4</v>
      </c>
      <c r="D1296" s="284" t="s">
        <v>31585</v>
      </c>
    </row>
    <row r="1297" spans="1:4" ht="13.5">
      <c r="A1297" s="209">
        <v>92756</v>
      </c>
      <c r="B1297" s="209" t="s">
        <v>8023</v>
      </c>
      <c r="C1297" s="285" t="s">
        <v>4</v>
      </c>
      <c r="D1297" s="284" t="s">
        <v>31586</v>
      </c>
    </row>
    <row r="1298" spans="1:4" ht="13.5">
      <c r="A1298" s="209">
        <v>92757</v>
      </c>
      <c r="B1298" s="209" t="s">
        <v>8024</v>
      </c>
      <c r="C1298" s="285" t="s">
        <v>4</v>
      </c>
      <c r="D1298" s="284" t="s">
        <v>31587</v>
      </c>
    </row>
    <row r="1299" spans="1:4" ht="13.5">
      <c r="A1299" s="209">
        <v>92758</v>
      </c>
      <c r="B1299" s="209" t="s">
        <v>8025</v>
      </c>
      <c r="C1299" s="285" t="s">
        <v>7</v>
      </c>
      <c r="D1299" s="284" t="s">
        <v>31588</v>
      </c>
    </row>
    <row r="1300" spans="1:4" ht="13.5">
      <c r="A1300" s="209">
        <v>91069</v>
      </c>
      <c r="B1300" s="209" t="s">
        <v>8026</v>
      </c>
      <c r="C1300" s="285" t="s">
        <v>4</v>
      </c>
      <c r="D1300" s="284" t="s">
        <v>31589</v>
      </c>
    </row>
    <row r="1301" spans="1:4" ht="13.5">
      <c r="A1301" s="209">
        <v>91070</v>
      </c>
      <c r="B1301" s="209" t="s">
        <v>8027</v>
      </c>
      <c r="C1301" s="285" t="s">
        <v>4</v>
      </c>
      <c r="D1301" s="284" t="s">
        <v>31590</v>
      </c>
    </row>
    <row r="1302" spans="1:4" ht="13.5">
      <c r="A1302" s="209">
        <v>91071</v>
      </c>
      <c r="B1302" s="209" t="s">
        <v>8028</v>
      </c>
      <c r="C1302" s="285" t="s">
        <v>4</v>
      </c>
      <c r="D1302" s="284" t="s">
        <v>31591</v>
      </c>
    </row>
    <row r="1303" spans="1:4" ht="13.5">
      <c r="A1303" s="209">
        <v>91072</v>
      </c>
      <c r="B1303" s="209" t="s">
        <v>8029</v>
      </c>
      <c r="C1303" s="285" t="s">
        <v>4</v>
      </c>
      <c r="D1303" s="284" t="s">
        <v>31592</v>
      </c>
    </row>
    <row r="1304" spans="1:4" ht="13.5">
      <c r="A1304" s="209">
        <v>91073</v>
      </c>
      <c r="B1304" s="209" t="s">
        <v>8030</v>
      </c>
      <c r="C1304" s="285" t="s">
        <v>4</v>
      </c>
      <c r="D1304" s="284" t="s">
        <v>31593</v>
      </c>
    </row>
    <row r="1305" spans="1:4" ht="13.5">
      <c r="A1305" s="209">
        <v>91074</v>
      </c>
      <c r="B1305" s="209" t="s">
        <v>8031</v>
      </c>
      <c r="C1305" s="285" t="s">
        <v>4</v>
      </c>
      <c r="D1305" s="284" t="s">
        <v>31594</v>
      </c>
    </row>
    <row r="1306" spans="1:4" ht="13.5">
      <c r="A1306" s="209">
        <v>91075</v>
      </c>
      <c r="B1306" s="209" t="s">
        <v>8032</v>
      </c>
      <c r="C1306" s="285" t="s">
        <v>4</v>
      </c>
      <c r="D1306" s="284" t="s">
        <v>31595</v>
      </c>
    </row>
    <row r="1307" spans="1:4" ht="13.5">
      <c r="A1307" s="209">
        <v>91076</v>
      </c>
      <c r="B1307" s="209" t="s">
        <v>8033</v>
      </c>
      <c r="C1307" s="285" t="s">
        <v>4</v>
      </c>
      <c r="D1307" s="284" t="s">
        <v>31596</v>
      </c>
    </row>
    <row r="1308" spans="1:4" ht="13.5">
      <c r="A1308" s="209">
        <v>91077</v>
      </c>
      <c r="B1308" s="209" t="s">
        <v>8034</v>
      </c>
      <c r="C1308" s="285" t="s">
        <v>4</v>
      </c>
      <c r="D1308" s="284" t="s">
        <v>31597</v>
      </c>
    </row>
    <row r="1309" spans="1:4" ht="13.5">
      <c r="A1309" s="209">
        <v>91078</v>
      </c>
      <c r="B1309" s="209" t="s">
        <v>8035</v>
      </c>
      <c r="C1309" s="285" t="s">
        <v>4</v>
      </c>
      <c r="D1309" s="284" t="s">
        <v>31598</v>
      </c>
    </row>
    <row r="1310" spans="1:4" ht="13.5">
      <c r="A1310" s="209">
        <v>91079</v>
      </c>
      <c r="B1310" s="209" t="s">
        <v>8036</v>
      </c>
      <c r="C1310" s="285" t="s">
        <v>4</v>
      </c>
      <c r="D1310" s="284" t="s">
        <v>31599</v>
      </c>
    </row>
    <row r="1311" spans="1:4" ht="13.5">
      <c r="A1311" s="209">
        <v>91080</v>
      </c>
      <c r="B1311" s="209" t="s">
        <v>8037</v>
      </c>
      <c r="C1311" s="285" t="s">
        <v>4</v>
      </c>
      <c r="D1311" s="284" t="s">
        <v>31600</v>
      </c>
    </row>
    <row r="1312" spans="1:4" ht="13.5">
      <c r="A1312" s="209">
        <v>91081</v>
      </c>
      <c r="B1312" s="209" t="s">
        <v>8038</v>
      </c>
      <c r="C1312" s="285" t="s">
        <v>4</v>
      </c>
      <c r="D1312" s="284" t="s">
        <v>31601</v>
      </c>
    </row>
    <row r="1313" spans="1:4" ht="13.5">
      <c r="A1313" s="209">
        <v>91082</v>
      </c>
      <c r="B1313" s="209" t="s">
        <v>8039</v>
      </c>
      <c r="C1313" s="285" t="s">
        <v>4</v>
      </c>
      <c r="D1313" s="284" t="s">
        <v>31602</v>
      </c>
    </row>
    <row r="1314" spans="1:4" ht="13.5">
      <c r="A1314" s="209">
        <v>91083</v>
      </c>
      <c r="B1314" s="209" t="s">
        <v>8040</v>
      </c>
      <c r="C1314" s="285" t="s">
        <v>4</v>
      </c>
      <c r="D1314" s="284" t="s">
        <v>31603</v>
      </c>
    </row>
    <row r="1315" spans="1:4" ht="13.5">
      <c r="A1315" s="209">
        <v>91084</v>
      </c>
      <c r="B1315" s="209" t="s">
        <v>8041</v>
      </c>
      <c r="C1315" s="285" t="s">
        <v>4</v>
      </c>
      <c r="D1315" s="284" t="s">
        <v>31604</v>
      </c>
    </row>
    <row r="1316" spans="1:4" ht="13.5">
      <c r="A1316" s="209">
        <v>91086</v>
      </c>
      <c r="B1316" s="209" t="s">
        <v>8042</v>
      </c>
      <c r="C1316" s="285" t="s">
        <v>4</v>
      </c>
      <c r="D1316" s="284" t="s">
        <v>31605</v>
      </c>
    </row>
    <row r="1317" spans="1:4" ht="13.5">
      <c r="A1317" s="209">
        <v>91087</v>
      </c>
      <c r="B1317" s="209" t="s">
        <v>8043</v>
      </c>
      <c r="C1317" s="285" t="s">
        <v>4</v>
      </c>
      <c r="D1317" s="284" t="s">
        <v>31606</v>
      </c>
    </row>
    <row r="1318" spans="1:4" ht="13.5">
      <c r="A1318" s="209">
        <v>91088</v>
      </c>
      <c r="B1318" s="209" t="s">
        <v>8044</v>
      </c>
      <c r="C1318" s="285" t="s">
        <v>4</v>
      </c>
      <c r="D1318" s="284" t="s">
        <v>31607</v>
      </c>
    </row>
    <row r="1319" spans="1:4" ht="13.5">
      <c r="A1319" s="209">
        <v>91089</v>
      </c>
      <c r="B1319" s="209" t="s">
        <v>8045</v>
      </c>
      <c r="C1319" s="285" t="s">
        <v>4</v>
      </c>
      <c r="D1319" s="284" t="s">
        <v>31608</v>
      </c>
    </row>
    <row r="1320" spans="1:4" ht="13.5">
      <c r="A1320" s="209">
        <v>91090</v>
      </c>
      <c r="B1320" s="209" t="s">
        <v>8046</v>
      </c>
      <c r="C1320" s="285" t="s">
        <v>4</v>
      </c>
      <c r="D1320" s="284" t="s">
        <v>31609</v>
      </c>
    </row>
    <row r="1321" spans="1:4" ht="13.5">
      <c r="A1321" s="209">
        <v>91091</v>
      </c>
      <c r="B1321" s="209" t="s">
        <v>8047</v>
      </c>
      <c r="C1321" s="285" t="s">
        <v>4</v>
      </c>
      <c r="D1321" s="284" t="s">
        <v>31610</v>
      </c>
    </row>
    <row r="1322" spans="1:4" ht="13.5">
      <c r="A1322" s="209">
        <v>91092</v>
      </c>
      <c r="B1322" s="209" t="s">
        <v>8048</v>
      </c>
      <c r="C1322" s="285" t="s">
        <v>4</v>
      </c>
      <c r="D1322" s="284" t="s">
        <v>31611</v>
      </c>
    </row>
    <row r="1323" spans="1:4" ht="13.5">
      <c r="A1323" s="209">
        <v>91093</v>
      </c>
      <c r="B1323" s="209" t="s">
        <v>8049</v>
      </c>
      <c r="C1323" s="285" t="s">
        <v>4</v>
      </c>
      <c r="D1323" s="284" t="s">
        <v>31612</v>
      </c>
    </row>
    <row r="1324" spans="1:4" ht="13.5">
      <c r="A1324" s="209">
        <v>91094</v>
      </c>
      <c r="B1324" s="209" t="s">
        <v>8050</v>
      </c>
      <c r="C1324" s="285" t="s">
        <v>4</v>
      </c>
      <c r="D1324" s="284" t="s">
        <v>31613</v>
      </c>
    </row>
    <row r="1325" spans="1:4" ht="13.5">
      <c r="A1325" s="209">
        <v>91095</v>
      </c>
      <c r="B1325" s="209" t="s">
        <v>8051</v>
      </c>
      <c r="C1325" s="285" t="s">
        <v>4</v>
      </c>
      <c r="D1325" s="284" t="s">
        <v>31614</v>
      </c>
    </row>
    <row r="1326" spans="1:4" ht="13.5">
      <c r="A1326" s="209">
        <v>91096</v>
      </c>
      <c r="B1326" s="209" t="s">
        <v>8052</v>
      </c>
      <c r="C1326" s="285" t="s">
        <v>4</v>
      </c>
      <c r="D1326" s="284" t="s">
        <v>31615</v>
      </c>
    </row>
    <row r="1327" spans="1:4" ht="13.5">
      <c r="A1327" s="209">
        <v>91097</v>
      </c>
      <c r="B1327" s="209" t="s">
        <v>8053</v>
      </c>
      <c r="C1327" s="285" t="s">
        <v>4</v>
      </c>
      <c r="D1327" s="284" t="s">
        <v>31616</v>
      </c>
    </row>
    <row r="1328" spans="1:4" ht="13.5">
      <c r="A1328" s="209">
        <v>91098</v>
      </c>
      <c r="B1328" s="209" t="s">
        <v>8054</v>
      </c>
      <c r="C1328" s="285" t="s">
        <v>4</v>
      </c>
      <c r="D1328" s="284" t="s">
        <v>31617</v>
      </c>
    </row>
    <row r="1329" spans="1:4" ht="13.5">
      <c r="A1329" s="209">
        <v>91099</v>
      </c>
      <c r="B1329" s="209" t="s">
        <v>8055</v>
      </c>
      <c r="C1329" s="285" t="s">
        <v>4</v>
      </c>
      <c r="D1329" s="284" t="s">
        <v>31618</v>
      </c>
    </row>
    <row r="1330" spans="1:4" ht="13.5">
      <c r="A1330" s="209">
        <v>91100</v>
      </c>
      <c r="B1330" s="209" t="s">
        <v>8056</v>
      </c>
      <c r="C1330" s="285" t="s">
        <v>4</v>
      </c>
      <c r="D1330" s="284" t="s">
        <v>31619</v>
      </c>
    </row>
    <row r="1331" spans="1:4" ht="13.5">
      <c r="A1331" s="209">
        <v>91101</v>
      </c>
      <c r="B1331" s="209" t="s">
        <v>8057</v>
      </c>
      <c r="C1331" s="285" t="s">
        <v>4</v>
      </c>
      <c r="D1331" s="284" t="s">
        <v>31620</v>
      </c>
    </row>
    <row r="1332" spans="1:4" ht="13.5">
      <c r="A1332" s="209">
        <v>93952</v>
      </c>
      <c r="B1332" s="209" t="s">
        <v>8058</v>
      </c>
      <c r="C1332" s="285" t="s">
        <v>1</v>
      </c>
      <c r="D1332" s="284" t="s">
        <v>31621</v>
      </c>
    </row>
    <row r="1333" spans="1:4" ht="13.5">
      <c r="A1333" s="209">
        <v>93953</v>
      </c>
      <c r="B1333" s="209" t="s">
        <v>8059</v>
      </c>
      <c r="C1333" s="285" t="s">
        <v>1</v>
      </c>
      <c r="D1333" s="284" t="s">
        <v>31622</v>
      </c>
    </row>
    <row r="1334" spans="1:4" ht="13.5">
      <c r="A1334" s="209">
        <v>93954</v>
      </c>
      <c r="B1334" s="209" t="s">
        <v>8060</v>
      </c>
      <c r="C1334" s="285" t="s">
        <v>1</v>
      </c>
      <c r="D1334" s="284" t="s">
        <v>31623</v>
      </c>
    </row>
    <row r="1335" spans="1:4" ht="13.5">
      <c r="A1335" s="209">
        <v>93955</v>
      </c>
      <c r="B1335" s="209" t="s">
        <v>8061</v>
      </c>
      <c r="C1335" s="285" t="s">
        <v>1</v>
      </c>
      <c r="D1335" s="284" t="s">
        <v>31607</v>
      </c>
    </row>
    <row r="1336" spans="1:4" ht="13.5">
      <c r="A1336" s="209">
        <v>93956</v>
      </c>
      <c r="B1336" s="209" t="s">
        <v>8062</v>
      </c>
      <c r="C1336" s="285" t="s">
        <v>1</v>
      </c>
      <c r="D1336" s="284" t="s">
        <v>31624</v>
      </c>
    </row>
    <row r="1337" spans="1:4" ht="13.5">
      <c r="A1337" s="209">
        <v>93957</v>
      </c>
      <c r="B1337" s="209" t="s">
        <v>8063</v>
      </c>
      <c r="C1337" s="285" t="s">
        <v>1</v>
      </c>
      <c r="D1337" s="284" t="s">
        <v>31625</v>
      </c>
    </row>
    <row r="1338" spans="1:4" ht="13.5">
      <c r="A1338" s="209">
        <v>93958</v>
      </c>
      <c r="B1338" s="209" t="s">
        <v>8064</v>
      </c>
      <c r="C1338" s="285" t="s">
        <v>1</v>
      </c>
      <c r="D1338" s="284" t="s">
        <v>31626</v>
      </c>
    </row>
    <row r="1339" spans="1:4" ht="13.5">
      <c r="A1339" s="209">
        <v>93959</v>
      </c>
      <c r="B1339" s="209" t="s">
        <v>8065</v>
      </c>
      <c r="C1339" s="285" t="s">
        <v>1</v>
      </c>
      <c r="D1339" s="284" t="s">
        <v>31627</v>
      </c>
    </row>
    <row r="1340" spans="1:4" ht="13.5">
      <c r="A1340" s="209">
        <v>93960</v>
      </c>
      <c r="B1340" s="209" t="s">
        <v>8066</v>
      </c>
      <c r="C1340" s="285" t="s">
        <v>1</v>
      </c>
      <c r="D1340" s="284" t="s">
        <v>31628</v>
      </c>
    </row>
    <row r="1341" spans="1:4" ht="13.5">
      <c r="A1341" s="209">
        <v>93961</v>
      </c>
      <c r="B1341" s="209" t="s">
        <v>8067</v>
      </c>
      <c r="C1341" s="285" t="s">
        <v>1</v>
      </c>
      <c r="D1341" s="284" t="s">
        <v>31629</v>
      </c>
    </row>
    <row r="1342" spans="1:4" ht="13.5">
      <c r="A1342" s="209">
        <v>93962</v>
      </c>
      <c r="B1342" s="209" t="s">
        <v>8068</v>
      </c>
      <c r="C1342" s="285" t="s">
        <v>1</v>
      </c>
      <c r="D1342" s="284" t="s">
        <v>31630</v>
      </c>
    </row>
    <row r="1343" spans="1:4" ht="13.5">
      <c r="A1343" s="209">
        <v>93963</v>
      </c>
      <c r="B1343" s="209" t="s">
        <v>8069</v>
      </c>
      <c r="C1343" s="285" t="s">
        <v>1</v>
      </c>
      <c r="D1343" s="284" t="s">
        <v>31631</v>
      </c>
    </row>
    <row r="1344" spans="1:4" ht="13.5">
      <c r="A1344" s="209">
        <v>93964</v>
      </c>
      <c r="B1344" s="209" t="s">
        <v>8070</v>
      </c>
      <c r="C1344" s="285" t="s">
        <v>1</v>
      </c>
      <c r="D1344" s="284" t="s">
        <v>31632</v>
      </c>
    </row>
    <row r="1345" spans="1:4" ht="13.5">
      <c r="A1345" s="209">
        <v>93965</v>
      </c>
      <c r="B1345" s="209" t="s">
        <v>8071</v>
      </c>
      <c r="C1345" s="285" t="s">
        <v>1</v>
      </c>
      <c r="D1345" s="284" t="s">
        <v>31633</v>
      </c>
    </row>
    <row r="1346" spans="1:4" ht="13.5">
      <c r="A1346" s="209">
        <v>93966</v>
      </c>
      <c r="B1346" s="209" t="s">
        <v>8072</v>
      </c>
      <c r="C1346" s="285" t="s">
        <v>1</v>
      </c>
      <c r="D1346" s="284" t="s">
        <v>31634</v>
      </c>
    </row>
    <row r="1347" spans="1:4" ht="13.5">
      <c r="A1347" s="209">
        <v>93967</v>
      </c>
      <c r="B1347" s="209" t="s">
        <v>8073</v>
      </c>
      <c r="C1347" s="285" t="s">
        <v>1</v>
      </c>
      <c r="D1347" s="284" t="s">
        <v>27594</v>
      </c>
    </row>
    <row r="1348" spans="1:4" ht="13.5">
      <c r="A1348" s="209">
        <v>93968</v>
      </c>
      <c r="B1348" s="209" t="s">
        <v>8074</v>
      </c>
      <c r="C1348" s="285" t="s">
        <v>1</v>
      </c>
      <c r="D1348" s="284" t="s">
        <v>31635</v>
      </c>
    </row>
    <row r="1349" spans="1:4" ht="13.5">
      <c r="A1349" s="209">
        <v>93969</v>
      </c>
      <c r="B1349" s="209" t="s">
        <v>8075</v>
      </c>
      <c r="C1349" s="285" t="s">
        <v>1</v>
      </c>
      <c r="D1349" s="284" t="s">
        <v>31636</v>
      </c>
    </row>
    <row r="1350" spans="1:4" ht="13.5">
      <c r="A1350" s="209">
        <v>93970</v>
      </c>
      <c r="B1350" s="209" t="s">
        <v>8076</v>
      </c>
      <c r="C1350" s="285" t="s">
        <v>1</v>
      </c>
      <c r="D1350" s="284" t="s">
        <v>31637</v>
      </c>
    </row>
    <row r="1351" spans="1:4" ht="13.5">
      <c r="A1351" s="209">
        <v>93971</v>
      </c>
      <c r="B1351" s="209" t="s">
        <v>8077</v>
      </c>
      <c r="C1351" s="285" t="s">
        <v>1</v>
      </c>
      <c r="D1351" s="284" t="s">
        <v>31638</v>
      </c>
    </row>
    <row r="1352" spans="1:4" ht="13.5">
      <c r="A1352" s="209">
        <v>95108</v>
      </c>
      <c r="B1352" s="209" t="s">
        <v>8078</v>
      </c>
      <c r="C1352" s="285" t="s">
        <v>2</v>
      </c>
      <c r="D1352" s="284" t="s">
        <v>30469</v>
      </c>
    </row>
    <row r="1353" spans="1:4" ht="13.5">
      <c r="A1353" s="209">
        <v>100332</v>
      </c>
      <c r="B1353" s="209" t="s">
        <v>8079</v>
      </c>
      <c r="C1353" s="285" t="s">
        <v>4</v>
      </c>
      <c r="D1353" s="284" t="s">
        <v>31639</v>
      </c>
    </row>
    <row r="1354" spans="1:4" ht="13.5">
      <c r="A1354" s="209">
        <v>100333</v>
      </c>
      <c r="B1354" s="209" t="s">
        <v>8080</v>
      </c>
      <c r="C1354" s="285" t="s">
        <v>4</v>
      </c>
      <c r="D1354" s="284" t="s">
        <v>31640</v>
      </c>
    </row>
    <row r="1355" spans="1:4" ht="13.5">
      <c r="A1355" s="209">
        <v>100334</v>
      </c>
      <c r="B1355" s="209" t="s">
        <v>8081</v>
      </c>
      <c r="C1355" s="285" t="s">
        <v>4</v>
      </c>
      <c r="D1355" s="284" t="s">
        <v>31641</v>
      </c>
    </row>
    <row r="1356" spans="1:4" ht="13.5">
      <c r="A1356" s="209">
        <v>100335</v>
      </c>
      <c r="B1356" s="209" t="s">
        <v>8082</v>
      </c>
      <c r="C1356" s="285" t="s">
        <v>4</v>
      </c>
      <c r="D1356" s="284" t="s">
        <v>31642</v>
      </c>
    </row>
    <row r="1357" spans="1:4" ht="13.5">
      <c r="A1357" s="209">
        <v>100341</v>
      </c>
      <c r="B1357" s="209" t="s">
        <v>8083</v>
      </c>
      <c r="C1357" s="285" t="s">
        <v>4</v>
      </c>
      <c r="D1357" s="284" t="s">
        <v>27664</v>
      </c>
    </row>
    <row r="1358" spans="1:4" ht="13.5">
      <c r="A1358" s="209">
        <v>100342</v>
      </c>
      <c r="B1358" s="209" t="s">
        <v>8084</v>
      </c>
      <c r="C1358" s="285" t="s">
        <v>3</v>
      </c>
      <c r="D1358" s="284" t="s">
        <v>26482</v>
      </c>
    </row>
    <row r="1359" spans="1:4" ht="13.5">
      <c r="A1359" s="209">
        <v>100343</v>
      </c>
      <c r="B1359" s="209" t="s">
        <v>8085</v>
      </c>
      <c r="C1359" s="285" t="s">
        <v>3</v>
      </c>
      <c r="D1359" s="284" t="s">
        <v>27445</v>
      </c>
    </row>
    <row r="1360" spans="1:4" ht="13.5">
      <c r="A1360" s="209">
        <v>100344</v>
      </c>
      <c r="B1360" s="209" t="s">
        <v>8086</v>
      </c>
      <c r="C1360" s="285" t="s">
        <v>3</v>
      </c>
      <c r="D1360" s="284" t="s">
        <v>31643</v>
      </c>
    </row>
    <row r="1361" spans="1:4" ht="13.5">
      <c r="A1361" s="209">
        <v>100345</v>
      </c>
      <c r="B1361" s="209" t="s">
        <v>8087</v>
      </c>
      <c r="C1361" s="285" t="s">
        <v>3</v>
      </c>
      <c r="D1361" s="284" t="s">
        <v>31644</v>
      </c>
    </row>
    <row r="1362" spans="1:4" ht="13.5">
      <c r="A1362" s="209">
        <v>100346</v>
      </c>
      <c r="B1362" s="209" t="s">
        <v>8088</v>
      </c>
      <c r="C1362" s="285" t="s">
        <v>3</v>
      </c>
      <c r="D1362" s="284" t="s">
        <v>27688</v>
      </c>
    </row>
    <row r="1363" spans="1:4" ht="13.5">
      <c r="A1363" s="209">
        <v>100347</v>
      </c>
      <c r="B1363" s="209" t="s">
        <v>8089</v>
      </c>
      <c r="C1363" s="285" t="s">
        <v>3</v>
      </c>
      <c r="D1363" s="284" t="s">
        <v>27864</v>
      </c>
    </row>
    <row r="1364" spans="1:4" ht="13.5">
      <c r="A1364" s="209">
        <v>100348</v>
      </c>
      <c r="B1364" s="209" t="s">
        <v>8090</v>
      </c>
      <c r="C1364" s="285" t="s">
        <v>3</v>
      </c>
      <c r="D1364" s="284" t="s">
        <v>31645</v>
      </c>
    </row>
    <row r="1365" spans="1:4" ht="13.5">
      <c r="A1365" s="209">
        <v>100349</v>
      </c>
      <c r="B1365" s="209" t="s">
        <v>8091</v>
      </c>
      <c r="C1365" s="285" t="s">
        <v>7</v>
      </c>
      <c r="D1365" s="284" t="s">
        <v>31646</v>
      </c>
    </row>
    <row r="1366" spans="1:4" ht="13.5">
      <c r="A1366" s="209" t="s">
        <v>8092</v>
      </c>
      <c r="B1366" s="209" t="s">
        <v>8093</v>
      </c>
      <c r="C1366" s="285" t="s">
        <v>2</v>
      </c>
      <c r="D1366" s="284" t="s">
        <v>31647</v>
      </c>
    </row>
    <row r="1367" spans="1:4" ht="13.5">
      <c r="A1367" s="209" t="s">
        <v>8094</v>
      </c>
      <c r="B1367" s="209" t="s">
        <v>8095</v>
      </c>
      <c r="C1367" s="285" t="s">
        <v>2</v>
      </c>
      <c r="D1367" s="284" t="s">
        <v>31648</v>
      </c>
    </row>
    <row r="1368" spans="1:4" ht="13.5">
      <c r="A1368" s="209" t="s">
        <v>8096</v>
      </c>
      <c r="B1368" s="209" t="s">
        <v>8097</v>
      </c>
      <c r="C1368" s="285" t="s">
        <v>2</v>
      </c>
      <c r="D1368" s="284" t="s">
        <v>31649</v>
      </c>
    </row>
    <row r="1369" spans="1:4" ht="13.5">
      <c r="A1369" s="209" t="s">
        <v>8098</v>
      </c>
      <c r="B1369" s="209" t="s">
        <v>8099</v>
      </c>
      <c r="C1369" s="285" t="s">
        <v>2</v>
      </c>
      <c r="D1369" s="284" t="s">
        <v>31650</v>
      </c>
    </row>
    <row r="1370" spans="1:4" ht="13.5">
      <c r="A1370" s="209">
        <v>83716</v>
      </c>
      <c r="B1370" s="209" t="s">
        <v>8100</v>
      </c>
      <c r="C1370" s="285" t="s">
        <v>2</v>
      </c>
      <c r="D1370" s="284" t="s">
        <v>31651</v>
      </c>
    </row>
    <row r="1371" spans="1:4" ht="13.5">
      <c r="A1371" s="209">
        <v>97933</v>
      </c>
      <c r="B1371" s="209" t="s">
        <v>25260</v>
      </c>
      <c r="C1371" s="285" t="s">
        <v>2</v>
      </c>
      <c r="D1371" s="284" t="s">
        <v>31652</v>
      </c>
    </row>
    <row r="1372" spans="1:4" ht="13.5">
      <c r="A1372" s="209">
        <v>97934</v>
      </c>
      <c r="B1372" s="209" t="s">
        <v>25261</v>
      </c>
      <c r="C1372" s="285" t="s">
        <v>2</v>
      </c>
      <c r="D1372" s="284" t="s">
        <v>31653</v>
      </c>
    </row>
    <row r="1373" spans="1:4" ht="13.5">
      <c r="A1373" s="209">
        <v>97935</v>
      </c>
      <c r="B1373" s="209" t="s">
        <v>25262</v>
      </c>
      <c r="C1373" s="285" t="s">
        <v>2</v>
      </c>
      <c r="D1373" s="284" t="s">
        <v>31654</v>
      </c>
    </row>
    <row r="1374" spans="1:4" ht="13.5">
      <c r="A1374" s="209">
        <v>97936</v>
      </c>
      <c r="B1374" s="209" t="s">
        <v>25263</v>
      </c>
      <c r="C1374" s="285" t="s">
        <v>2</v>
      </c>
      <c r="D1374" s="284" t="s">
        <v>31655</v>
      </c>
    </row>
    <row r="1375" spans="1:4" ht="13.5">
      <c r="A1375" s="209">
        <v>97947</v>
      </c>
      <c r="B1375" s="209" t="s">
        <v>25264</v>
      </c>
      <c r="C1375" s="285" t="s">
        <v>2</v>
      </c>
      <c r="D1375" s="284" t="s">
        <v>31656</v>
      </c>
    </row>
    <row r="1376" spans="1:4" ht="13.5">
      <c r="A1376" s="209">
        <v>97948</v>
      </c>
      <c r="B1376" s="209" t="s">
        <v>25265</v>
      </c>
      <c r="C1376" s="285" t="s">
        <v>2</v>
      </c>
      <c r="D1376" s="284" t="s">
        <v>31657</v>
      </c>
    </row>
    <row r="1377" spans="1:4" ht="13.5">
      <c r="A1377" s="209">
        <v>97949</v>
      </c>
      <c r="B1377" s="209" t="s">
        <v>25266</v>
      </c>
      <c r="C1377" s="285" t="s">
        <v>2</v>
      </c>
      <c r="D1377" s="284" t="s">
        <v>31658</v>
      </c>
    </row>
    <row r="1378" spans="1:4" ht="13.5">
      <c r="A1378" s="209">
        <v>97950</v>
      </c>
      <c r="B1378" s="209" t="s">
        <v>25267</v>
      </c>
      <c r="C1378" s="285" t="s">
        <v>2</v>
      </c>
      <c r="D1378" s="284" t="s">
        <v>31659</v>
      </c>
    </row>
    <row r="1379" spans="1:4" ht="13.5">
      <c r="A1379" s="209">
        <v>97951</v>
      </c>
      <c r="B1379" s="209" t="s">
        <v>25268</v>
      </c>
      <c r="C1379" s="285" t="s">
        <v>2</v>
      </c>
      <c r="D1379" s="284" t="s">
        <v>31660</v>
      </c>
    </row>
    <row r="1380" spans="1:4" ht="13.5">
      <c r="A1380" s="209">
        <v>97952</v>
      </c>
      <c r="B1380" s="209" t="s">
        <v>25269</v>
      </c>
      <c r="C1380" s="285" t="s">
        <v>2</v>
      </c>
      <c r="D1380" s="284" t="s">
        <v>31661</v>
      </c>
    </row>
    <row r="1381" spans="1:4" ht="13.5">
      <c r="A1381" s="209">
        <v>97953</v>
      </c>
      <c r="B1381" s="209" t="s">
        <v>25270</v>
      </c>
      <c r="C1381" s="285" t="s">
        <v>2</v>
      </c>
      <c r="D1381" s="284" t="s">
        <v>31662</v>
      </c>
    </row>
    <row r="1382" spans="1:4" ht="13.5">
      <c r="A1382" s="209">
        <v>97955</v>
      </c>
      <c r="B1382" s="209" t="s">
        <v>25271</v>
      </c>
      <c r="C1382" s="285" t="s">
        <v>2</v>
      </c>
      <c r="D1382" s="284" t="s">
        <v>31663</v>
      </c>
    </row>
    <row r="1383" spans="1:4" ht="13.5">
      <c r="A1383" s="209">
        <v>97956</v>
      </c>
      <c r="B1383" s="209" t="s">
        <v>25272</v>
      </c>
      <c r="C1383" s="285" t="s">
        <v>2</v>
      </c>
      <c r="D1383" s="284" t="s">
        <v>31664</v>
      </c>
    </row>
    <row r="1384" spans="1:4" ht="13.5">
      <c r="A1384" s="209">
        <v>97957</v>
      </c>
      <c r="B1384" s="209" t="s">
        <v>25273</v>
      </c>
      <c r="C1384" s="285" t="s">
        <v>2</v>
      </c>
      <c r="D1384" s="284" t="s">
        <v>31665</v>
      </c>
    </row>
    <row r="1385" spans="1:4" ht="13.5">
      <c r="A1385" s="209">
        <v>97961</v>
      </c>
      <c r="B1385" s="209" t="s">
        <v>25274</v>
      </c>
      <c r="C1385" s="285" t="s">
        <v>2</v>
      </c>
      <c r="D1385" s="284" t="s">
        <v>31666</v>
      </c>
    </row>
    <row r="1386" spans="1:4" ht="13.5">
      <c r="A1386" s="209">
        <v>97973</v>
      </c>
      <c r="B1386" s="209" t="s">
        <v>25275</v>
      </c>
      <c r="C1386" s="285" t="s">
        <v>2</v>
      </c>
      <c r="D1386" s="284" t="s">
        <v>31667</v>
      </c>
    </row>
    <row r="1387" spans="1:4" ht="13.5">
      <c r="A1387" s="209">
        <v>97974</v>
      </c>
      <c r="B1387" s="209" t="s">
        <v>25276</v>
      </c>
      <c r="C1387" s="285" t="s">
        <v>2</v>
      </c>
      <c r="D1387" s="284" t="s">
        <v>31668</v>
      </c>
    </row>
    <row r="1388" spans="1:4" ht="13.5">
      <c r="A1388" s="209">
        <v>97975</v>
      </c>
      <c r="B1388" s="209" t="s">
        <v>25277</v>
      </c>
      <c r="C1388" s="285" t="s">
        <v>2</v>
      </c>
      <c r="D1388" s="284" t="s">
        <v>31669</v>
      </c>
    </row>
    <row r="1389" spans="1:4" ht="13.5">
      <c r="A1389" s="209">
        <v>97976</v>
      </c>
      <c r="B1389" s="209" t="s">
        <v>25278</v>
      </c>
      <c r="C1389" s="285" t="s">
        <v>2</v>
      </c>
      <c r="D1389" s="284" t="s">
        <v>31670</v>
      </c>
    </row>
    <row r="1390" spans="1:4" ht="13.5">
      <c r="A1390" s="209">
        <v>97977</v>
      </c>
      <c r="B1390" s="209" t="s">
        <v>25279</v>
      </c>
      <c r="C1390" s="285" t="s">
        <v>2</v>
      </c>
      <c r="D1390" s="284" t="s">
        <v>31671</v>
      </c>
    </row>
    <row r="1391" spans="1:4" ht="13.5">
      <c r="A1391" s="209">
        <v>97978</v>
      </c>
      <c r="B1391" s="209" t="s">
        <v>25280</v>
      </c>
      <c r="C1391" s="285" t="s">
        <v>2</v>
      </c>
      <c r="D1391" s="284" t="s">
        <v>31672</v>
      </c>
    </row>
    <row r="1392" spans="1:4" ht="13.5">
      <c r="A1392" s="209">
        <v>97980</v>
      </c>
      <c r="B1392" s="209" t="s">
        <v>25281</v>
      </c>
      <c r="C1392" s="285" t="s">
        <v>2</v>
      </c>
      <c r="D1392" s="284" t="s">
        <v>31673</v>
      </c>
    </row>
    <row r="1393" spans="1:4" ht="13.5">
      <c r="A1393" s="209">
        <v>97981</v>
      </c>
      <c r="B1393" s="209" t="s">
        <v>25282</v>
      </c>
      <c r="C1393" s="285" t="s">
        <v>1</v>
      </c>
      <c r="D1393" s="284" t="s">
        <v>31674</v>
      </c>
    </row>
    <row r="1394" spans="1:4" ht="13.5">
      <c r="A1394" s="209">
        <v>97983</v>
      </c>
      <c r="B1394" s="209" t="s">
        <v>25283</v>
      </c>
      <c r="C1394" s="285" t="s">
        <v>1</v>
      </c>
      <c r="D1394" s="284" t="s">
        <v>31675</v>
      </c>
    </row>
    <row r="1395" spans="1:4" ht="13.5">
      <c r="A1395" s="209">
        <v>97985</v>
      </c>
      <c r="B1395" s="209" t="s">
        <v>25284</v>
      </c>
      <c r="C1395" s="285" t="s">
        <v>1</v>
      </c>
      <c r="D1395" s="284" t="s">
        <v>31676</v>
      </c>
    </row>
    <row r="1396" spans="1:4" ht="13.5">
      <c r="A1396" s="209">
        <v>97987</v>
      </c>
      <c r="B1396" s="209" t="s">
        <v>25285</v>
      </c>
      <c r="C1396" s="285" t="s">
        <v>1</v>
      </c>
      <c r="D1396" s="284" t="s">
        <v>31677</v>
      </c>
    </row>
    <row r="1397" spans="1:4" ht="13.5">
      <c r="A1397" s="209">
        <v>97988</v>
      </c>
      <c r="B1397" s="209" t="s">
        <v>25286</v>
      </c>
      <c r="C1397" s="285" t="s">
        <v>2</v>
      </c>
      <c r="D1397" s="284" t="s">
        <v>31678</v>
      </c>
    </row>
    <row r="1398" spans="1:4" ht="13.5">
      <c r="A1398" s="209">
        <v>97989</v>
      </c>
      <c r="B1398" s="209" t="s">
        <v>25287</v>
      </c>
      <c r="C1398" s="285" t="s">
        <v>1</v>
      </c>
      <c r="D1398" s="284" t="s">
        <v>31679</v>
      </c>
    </row>
    <row r="1399" spans="1:4" ht="13.5">
      <c r="A1399" s="209">
        <v>97991</v>
      </c>
      <c r="B1399" s="209" t="s">
        <v>25288</v>
      </c>
      <c r="C1399" s="285" t="s">
        <v>1</v>
      </c>
      <c r="D1399" s="284" t="s">
        <v>31680</v>
      </c>
    </row>
    <row r="1400" spans="1:4" ht="13.5">
      <c r="A1400" s="209">
        <v>97992</v>
      </c>
      <c r="B1400" s="209" t="s">
        <v>25289</v>
      </c>
      <c r="C1400" s="285" t="s">
        <v>2</v>
      </c>
      <c r="D1400" s="284" t="s">
        <v>31681</v>
      </c>
    </row>
    <row r="1401" spans="1:4" ht="13.5">
      <c r="A1401" s="209">
        <v>97993</v>
      </c>
      <c r="B1401" s="209" t="s">
        <v>25290</v>
      </c>
      <c r="C1401" s="285" t="s">
        <v>1</v>
      </c>
      <c r="D1401" s="284" t="s">
        <v>31682</v>
      </c>
    </row>
    <row r="1402" spans="1:4" ht="13.5">
      <c r="A1402" s="209">
        <v>97994</v>
      </c>
      <c r="B1402" s="209" t="s">
        <v>25291</v>
      </c>
      <c r="C1402" s="285" t="s">
        <v>2</v>
      </c>
      <c r="D1402" s="284" t="s">
        <v>31683</v>
      </c>
    </row>
    <row r="1403" spans="1:4" ht="13.5">
      <c r="A1403" s="209">
        <v>97995</v>
      </c>
      <c r="B1403" s="209" t="s">
        <v>25292</v>
      </c>
      <c r="C1403" s="285" t="s">
        <v>1</v>
      </c>
      <c r="D1403" s="284" t="s">
        <v>31684</v>
      </c>
    </row>
    <row r="1404" spans="1:4" ht="13.5">
      <c r="A1404" s="209">
        <v>97996</v>
      </c>
      <c r="B1404" s="209" t="s">
        <v>25293</v>
      </c>
      <c r="C1404" s="285" t="s">
        <v>2</v>
      </c>
      <c r="D1404" s="284" t="s">
        <v>31685</v>
      </c>
    </row>
    <row r="1405" spans="1:4" ht="13.5">
      <c r="A1405" s="209">
        <v>97997</v>
      </c>
      <c r="B1405" s="209" t="s">
        <v>25294</v>
      </c>
      <c r="C1405" s="285" t="s">
        <v>1</v>
      </c>
      <c r="D1405" s="284" t="s">
        <v>31686</v>
      </c>
    </row>
    <row r="1406" spans="1:4" ht="13.5">
      <c r="A1406" s="209">
        <v>97999</v>
      </c>
      <c r="B1406" s="209" t="s">
        <v>25295</v>
      </c>
      <c r="C1406" s="285" t="s">
        <v>1</v>
      </c>
      <c r="D1406" s="284" t="s">
        <v>31687</v>
      </c>
    </row>
    <row r="1407" spans="1:4" ht="13.5">
      <c r="A1407" s="209">
        <v>98001</v>
      </c>
      <c r="B1407" s="209" t="s">
        <v>25296</v>
      </c>
      <c r="C1407" s="285" t="s">
        <v>1</v>
      </c>
      <c r="D1407" s="284" t="s">
        <v>31688</v>
      </c>
    </row>
    <row r="1408" spans="1:4" ht="13.5">
      <c r="A1408" s="209">
        <v>98002</v>
      </c>
      <c r="B1408" s="209" t="s">
        <v>25297</v>
      </c>
      <c r="C1408" s="285" t="s">
        <v>2</v>
      </c>
      <c r="D1408" s="284" t="s">
        <v>31689</v>
      </c>
    </row>
    <row r="1409" spans="1:4" ht="13.5">
      <c r="A1409" s="209">
        <v>98003</v>
      </c>
      <c r="B1409" s="209" t="s">
        <v>25298</v>
      </c>
      <c r="C1409" s="285" t="s">
        <v>1</v>
      </c>
      <c r="D1409" s="284" t="s">
        <v>31690</v>
      </c>
    </row>
    <row r="1410" spans="1:4" ht="13.5">
      <c r="A1410" s="209">
        <v>98005</v>
      </c>
      <c r="B1410" s="209" t="s">
        <v>25299</v>
      </c>
      <c r="C1410" s="285" t="s">
        <v>1</v>
      </c>
      <c r="D1410" s="284" t="s">
        <v>31691</v>
      </c>
    </row>
    <row r="1411" spans="1:4" ht="13.5">
      <c r="A1411" s="209">
        <v>98006</v>
      </c>
      <c r="B1411" s="209" t="s">
        <v>25300</v>
      </c>
      <c r="C1411" s="285" t="s">
        <v>2</v>
      </c>
      <c r="D1411" s="284" t="s">
        <v>31692</v>
      </c>
    </row>
    <row r="1412" spans="1:4" ht="13.5">
      <c r="A1412" s="209">
        <v>98007</v>
      </c>
      <c r="B1412" s="209" t="s">
        <v>25301</v>
      </c>
      <c r="C1412" s="285" t="s">
        <v>1</v>
      </c>
      <c r="D1412" s="284" t="s">
        <v>31693</v>
      </c>
    </row>
    <row r="1413" spans="1:4" ht="13.5">
      <c r="A1413" s="209">
        <v>98008</v>
      </c>
      <c r="B1413" s="209" t="s">
        <v>25302</v>
      </c>
      <c r="C1413" s="285" t="s">
        <v>2</v>
      </c>
      <c r="D1413" s="284" t="s">
        <v>31694</v>
      </c>
    </row>
    <row r="1414" spans="1:4" ht="13.5">
      <c r="A1414" s="209">
        <v>98009</v>
      </c>
      <c r="B1414" s="209" t="s">
        <v>25303</v>
      </c>
      <c r="C1414" s="285" t="s">
        <v>1</v>
      </c>
      <c r="D1414" s="284" t="s">
        <v>31687</v>
      </c>
    </row>
    <row r="1415" spans="1:4" ht="13.5">
      <c r="A1415" s="209">
        <v>98010</v>
      </c>
      <c r="B1415" s="209" t="s">
        <v>25304</v>
      </c>
      <c r="C1415" s="285" t="s">
        <v>2</v>
      </c>
      <c r="D1415" s="284" t="s">
        <v>31695</v>
      </c>
    </row>
    <row r="1416" spans="1:4" ht="13.5">
      <c r="A1416" s="209">
        <v>98011</v>
      </c>
      <c r="B1416" s="209" t="s">
        <v>25305</v>
      </c>
      <c r="C1416" s="285" t="s">
        <v>1</v>
      </c>
      <c r="D1416" s="284" t="s">
        <v>31688</v>
      </c>
    </row>
    <row r="1417" spans="1:4" ht="13.5">
      <c r="A1417" s="209">
        <v>98012</v>
      </c>
      <c r="B1417" s="209" t="s">
        <v>25306</v>
      </c>
      <c r="C1417" s="285" t="s">
        <v>2</v>
      </c>
      <c r="D1417" s="284" t="s">
        <v>31696</v>
      </c>
    </row>
    <row r="1418" spans="1:4" ht="13.5">
      <c r="A1418" s="209">
        <v>98013</v>
      </c>
      <c r="B1418" s="209" t="s">
        <v>25307</v>
      </c>
      <c r="C1418" s="285" t="s">
        <v>1</v>
      </c>
      <c r="D1418" s="284" t="s">
        <v>31690</v>
      </c>
    </row>
    <row r="1419" spans="1:4" ht="13.5">
      <c r="A1419" s="209">
        <v>98014</v>
      </c>
      <c r="B1419" s="209" t="s">
        <v>25308</v>
      </c>
      <c r="C1419" s="285" t="s">
        <v>2</v>
      </c>
      <c r="D1419" s="284" t="s">
        <v>31697</v>
      </c>
    </row>
    <row r="1420" spans="1:4" ht="13.5">
      <c r="A1420" s="209">
        <v>98015</v>
      </c>
      <c r="B1420" s="209" t="s">
        <v>25309</v>
      </c>
      <c r="C1420" s="285" t="s">
        <v>1</v>
      </c>
      <c r="D1420" s="284" t="s">
        <v>31691</v>
      </c>
    </row>
    <row r="1421" spans="1:4" ht="13.5">
      <c r="A1421" s="209">
        <v>98016</v>
      </c>
      <c r="B1421" s="209" t="s">
        <v>25310</v>
      </c>
      <c r="C1421" s="285" t="s">
        <v>2</v>
      </c>
      <c r="D1421" s="284" t="s">
        <v>31698</v>
      </c>
    </row>
    <row r="1422" spans="1:4" ht="13.5">
      <c r="A1422" s="209">
        <v>98017</v>
      </c>
      <c r="B1422" s="209" t="s">
        <v>25311</v>
      </c>
      <c r="C1422" s="285" t="s">
        <v>1</v>
      </c>
      <c r="D1422" s="284" t="s">
        <v>31693</v>
      </c>
    </row>
    <row r="1423" spans="1:4" ht="13.5">
      <c r="A1423" s="209">
        <v>98018</v>
      </c>
      <c r="B1423" s="209" t="s">
        <v>25312</v>
      </c>
      <c r="C1423" s="285" t="s">
        <v>2</v>
      </c>
      <c r="D1423" s="284" t="s">
        <v>31699</v>
      </c>
    </row>
    <row r="1424" spans="1:4" ht="13.5">
      <c r="A1424" s="209">
        <v>98019</v>
      </c>
      <c r="B1424" s="209" t="s">
        <v>25313</v>
      </c>
      <c r="C1424" s="285" t="s">
        <v>1</v>
      </c>
      <c r="D1424" s="284" t="s">
        <v>31700</v>
      </c>
    </row>
    <row r="1425" spans="1:4" ht="13.5">
      <c r="A1425" s="209">
        <v>98020</v>
      </c>
      <c r="B1425" s="209" t="s">
        <v>25314</v>
      </c>
      <c r="C1425" s="285" t="s">
        <v>2</v>
      </c>
      <c r="D1425" s="284" t="s">
        <v>31701</v>
      </c>
    </row>
    <row r="1426" spans="1:4" ht="13.5">
      <c r="A1426" s="209">
        <v>98021</v>
      </c>
      <c r="B1426" s="209" t="s">
        <v>25315</v>
      </c>
      <c r="C1426" s="285" t="s">
        <v>1</v>
      </c>
      <c r="D1426" s="284" t="s">
        <v>31702</v>
      </c>
    </row>
    <row r="1427" spans="1:4" ht="13.5">
      <c r="A1427" s="209">
        <v>98022</v>
      </c>
      <c r="B1427" s="209" t="s">
        <v>25316</v>
      </c>
      <c r="C1427" s="285" t="s">
        <v>2</v>
      </c>
      <c r="D1427" s="284" t="s">
        <v>31703</v>
      </c>
    </row>
    <row r="1428" spans="1:4" ht="13.5">
      <c r="A1428" s="209">
        <v>98023</v>
      </c>
      <c r="B1428" s="209" t="s">
        <v>25317</v>
      </c>
      <c r="C1428" s="285" t="s">
        <v>1</v>
      </c>
      <c r="D1428" s="284" t="s">
        <v>31704</v>
      </c>
    </row>
    <row r="1429" spans="1:4" ht="13.5">
      <c r="A1429" s="209">
        <v>98024</v>
      </c>
      <c r="B1429" s="209" t="s">
        <v>25318</v>
      </c>
      <c r="C1429" s="285" t="s">
        <v>2</v>
      </c>
      <c r="D1429" s="284" t="s">
        <v>31705</v>
      </c>
    </row>
    <row r="1430" spans="1:4" ht="13.5">
      <c r="A1430" s="209">
        <v>98025</v>
      </c>
      <c r="B1430" s="209" t="s">
        <v>25319</v>
      </c>
      <c r="C1430" s="285" t="s">
        <v>1</v>
      </c>
      <c r="D1430" s="284" t="s">
        <v>31706</v>
      </c>
    </row>
    <row r="1431" spans="1:4" ht="13.5">
      <c r="A1431" s="209">
        <v>98026</v>
      </c>
      <c r="B1431" s="209" t="s">
        <v>25320</v>
      </c>
      <c r="C1431" s="285" t="s">
        <v>2</v>
      </c>
      <c r="D1431" s="284" t="s">
        <v>31707</v>
      </c>
    </row>
    <row r="1432" spans="1:4" ht="13.5">
      <c r="A1432" s="209">
        <v>98027</v>
      </c>
      <c r="B1432" s="209" t="s">
        <v>25321</v>
      </c>
      <c r="C1432" s="285" t="s">
        <v>1</v>
      </c>
      <c r="D1432" s="284" t="s">
        <v>31700</v>
      </c>
    </row>
    <row r="1433" spans="1:4" ht="13.5">
      <c r="A1433" s="209">
        <v>98028</v>
      </c>
      <c r="B1433" s="209" t="s">
        <v>25322</v>
      </c>
      <c r="C1433" s="285" t="s">
        <v>2</v>
      </c>
      <c r="D1433" s="284" t="s">
        <v>31708</v>
      </c>
    </row>
    <row r="1434" spans="1:4" ht="13.5">
      <c r="A1434" s="209">
        <v>98029</v>
      </c>
      <c r="B1434" s="209" t="s">
        <v>25323</v>
      </c>
      <c r="C1434" s="285" t="s">
        <v>1</v>
      </c>
      <c r="D1434" s="284" t="s">
        <v>31709</v>
      </c>
    </row>
    <row r="1435" spans="1:4" ht="13.5">
      <c r="A1435" s="209">
        <v>98030</v>
      </c>
      <c r="B1435" s="209" t="s">
        <v>25324</v>
      </c>
      <c r="C1435" s="285" t="s">
        <v>2</v>
      </c>
      <c r="D1435" s="284" t="s">
        <v>31710</v>
      </c>
    </row>
    <row r="1436" spans="1:4" ht="13.5">
      <c r="A1436" s="209">
        <v>98031</v>
      </c>
      <c r="B1436" s="209" t="s">
        <v>25325</v>
      </c>
      <c r="C1436" s="285" t="s">
        <v>1</v>
      </c>
      <c r="D1436" s="284" t="s">
        <v>31711</v>
      </c>
    </row>
    <row r="1437" spans="1:4" ht="13.5">
      <c r="A1437" s="209">
        <v>98032</v>
      </c>
      <c r="B1437" s="209" t="s">
        <v>25326</v>
      </c>
      <c r="C1437" s="285" t="s">
        <v>2</v>
      </c>
      <c r="D1437" s="284" t="s">
        <v>31712</v>
      </c>
    </row>
    <row r="1438" spans="1:4" ht="13.5">
      <c r="A1438" s="209">
        <v>98033</v>
      </c>
      <c r="B1438" s="209" t="s">
        <v>25327</v>
      </c>
      <c r="C1438" s="285" t="s">
        <v>1</v>
      </c>
      <c r="D1438" s="284" t="s">
        <v>31713</v>
      </c>
    </row>
    <row r="1439" spans="1:4" ht="13.5">
      <c r="A1439" s="209">
        <v>98034</v>
      </c>
      <c r="B1439" s="209" t="s">
        <v>25328</v>
      </c>
      <c r="C1439" s="285" t="s">
        <v>2</v>
      </c>
      <c r="D1439" s="284" t="s">
        <v>31714</v>
      </c>
    </row>
    <row r="1440" spans="1:4" ht="13.5">
      <c r="A1440" s="209">
        <v>98035</v>
      </c>
      <c r="B1440" s="209" t="s">
        <v>25329</v>
      </c>
      <c r="C1440" s="285" t="s">
        <v>1</v>
      </c>
      <c r="D1440" s="284" t="s">
        <v>31709</v>
      </c>
    </row>
    <row r="1441" spans="1:4" ht="13.5">
      <c r="A1441" s="209">
        <v>98036</v>
      </c>
      <c r="B1441" s="209" t="s">
        <v>25330</v>
      </c>
      <c r="C1441" s="285" t="s">
        <v>2</v>
      </c>
      <c r="D1441" s="284" t="s">
        <v>31715</v>
      </c>
    </row>
    <row r="1442" spans="1:4" ht="13.5">
      <c r="A1442" s="209">
        <v>98037</v>
      </c>
      <c r="B1442" s="209" t="s">
        <v>25331</v>
      </c>
      <c r="C1442" s="285" t="s">
        <v>1</v>
      </c>
      <c r="D1442" s="284" t="s">
        <v>31716</v>
      </c>
    </row>
    <row r="1443" spans="1:4" ht="13.5">
      <c r="A1443" s="209">
        <v>98038</v>
      </c>
      <c r="B1443" s="209" t="s">
        <v>25332</v>
      </c>
      <c r="C1443" s="285" t="s">
        <v>2</v>
      </c>
      <c r="D1443" s="284" t="s">
        <v>31717</v>
      </c>
    </row>
    <row r="1444" spans="1:4" ht="13.5">
      <c r="A1444" s="209">
        <v>98039</v>
      </c>
      <c r="B1444" s="209" t="s">
        <v>25333</v>
      </c>
      <c r="C1444" s="285" t="s">
        <v>1</v>
      </c>
      <c r="D1444" s="284" t="s">
        <v>31718</v>
      </c>
    </row>
    <row r="1445" spans="1:4" ht="13.5">
      <c r="A1445" s="209">
        <v>98040</v>
      </c>
      <c r="B1445" s="209" t="s">
        <v>25334</v>
      </c>
      <c r="C1445" s="285" t="s">
        <v>2</v>
      </c>
      <c r="D1445" s="284" t="s">
        <v>31719</v>
      </c>
    </row>
    <row r="1446" spans="1:4" ht="13.5">
      <c r="A1446" s="209">
        <v>98041</v>
      </c>
      <c r="B1446" s="209" t="s">
        <v>25335</v>
      </c>
      <c r="C1446" s="285" t="s">
        <v>1</v>
      </c>
      <c r="D1446" s="284" t="s">
        <v>31716</v>
      </c>
    </row>
    <row r="1447" spans="1:4" ht="13.5">
      <c r="A1447" s="209">
        <v>98042</v>
      </c>
      <c r="B1447" s="209" t="s">
        <v>25336</v>
      </c>
      <c r="C1447" s="285" t="s">
        <v>2</v>
      </c>
      <c r="D1447" s="284" t="s">
        <v>31720</v>
      </c>
    </row>
    <row r="1448" spans="1:4" ht="13.5">
      <c r="A1448" s="209">
        <v>98043</v>
      </c>
      <c r="B1448" s="209" t="s">
        <v>25337</v>
      </c>
      <c r="C1448" s="285" t="s">
        <v>1</v>
      </c>
      <c r="D1448" s="284" t="s">
        <v>31721</v>
      </c>
    </row>
    <row r="1449" spans="1:4" ht="13.5">
      <c r="A1449" s="209">
        <v>98044</v>
      </c>
      <c r="B1449" s="209" t="s">
        <v>25338</v>
      </c>
      <c r="C1449" s="285" t="s">
        <v>2</v>
      </c>
      <c r="D1449" s="284" t="s">
        <v>31722</v>
      </c>
    </row>
    <row r="1450" spans="1:4" ht="13.5">
      <c r="A1450" s="209">
        <v>98045</v>
      </c>
      <c r="B1450" s="209" t="s">
        <v>25339</v>
      </c>
      <c r="C1450" s="285" t="s">
        <v>1</v>
      </c>
      <c r="D1450" s="284" t="s">
        <v>31721</v>
      </c>
    </row>
    <row r="1451" spans="1:4" ht="13.5">
      <c r="A1451" s="209">
        <v>98046</v>
      </c>
      <c r="B1451" s="209" t="s">
        <v>25340</v>
      </c>
      <c r="C1451" s="285" t="s">
        <v>2</v>
      </c>
      <c r="D1451" s="284" t="s">
        <v>31723</v>
      </c>
    </row>
    <row r="1452" spans="1:4" ht="13.5">
      <c r="A1452" s="209">
        <v>98047</v>
      </c>
      <c r="B1452" s="209" t="s">
        <v>25341</v>
      </c>
      <c r="C1452" s="285" t="s">
        <v>1</v>
      </c>
      <c r="D1452" s="284" t="s">
        <v>31724</v>
      </c>
    </row>
    <row r="1453" spans="1:4" ht="13.5">
      <c r="A1453" s="209">
        <v>98048</v>
      </c>
      <c r="B1453" s="209" t="s">
        <v>25342</v>
      </c>
      <c r="C1453" s="285" t="s">
        <v>2</v>
      </c>
      <c r="D1453" s="284" t="s">
        <v>31725</v>
      </c>
    </row>
    <row r="1454" spans="1:4" ht="13.5">
      <c r="A1454" s="209">
        <v>98049</v>
      </c>
      <c r="B1454" s="209" t="s">
        <v>25343</v>
      </c>
      <c r="C1454" s="285" t="s">
        <v>1</v>
      </c>
      <c r="D1454" s="284" t="s">
        <v>31726</v>
      </c>
    </row>
    <row r="1455" spans="1:4" ht="13.5">
      <c r="A1455" s="209">
        <v>98050</v>
      </c>
      <c r="B1455" s="209" t="s">
        <v>25344</v>
      </c>
      <c r="C1455" s="285" t="s">
        <v>1</v>
      </c>
      <c r="D1455" s="284" t="s">
        <v>31727</v>
      </c>
    </row>
    <row r="1456" spans="1:4" ht="13.5">
      <c r="A1456" s="209">
        <v>98051</v>
      </c>
      <c r="B1456" s="209" t="s">
        <v>25345</v>
      </c>
      <c r="C1456" s="285" t="s">
        <v>1</v>
      </c>
      <c r="D1456" s="284" t="s">
        <v>31728</v>
      </c>
    </row>
    <row r="1457" spans="1:4" ht="13.5">
      <c r="A1457" s="209">
        <v>98405</v>
      </c>
      <c r="B1457" s="209" t="s">
        <v>25346</v>
      </c>
      <c r="C1457" s="285" t="s">
        <v>2</v>
      </c>
      <c r="D1457" s="284" t="s">
        <v>31729</v>
      </c>
    </row>
    <row r="1458" spans="1:4" ht="13.5">
      <c r="A1458" s="209">
        <v>98406</v>
      </c>
      <c r="B1458" s="209" t="s">
        <v>25347</v>
      </c>
      <c r="C1458" s="285" t="s">
        <v>2</v>
      </c>
      <c r="D1458" s="284" t="s">
        <v>31730</v>
      </c>
    </row>
    <row r="1459" spans="1:4" ht="13.5">
      <c r="A1459" s="209">
        <v>98407</v>
      </c>
      <c r="B1459" s="209" t="s">
        <v>25348</v>
      </c>
      <c r="C1459" s="285" t="s">
        <v>2</v>
      </c>
      <c r="D1459" s="284" t="s">
        <v>31731</v>
      </c>
    </row>
    <row r="1460" spans="1:4" ht="13.5">
      <c r="A1460" s="209">
        <v>98408</v>
      </c>
      <c r="B1460" s="209" t="s">
        <v>25349</v>
      </c>
      <c r="C1460" s="285" t="s">
        <v>2</v>
      </c>
      <c r="D1460" s="284" t="s">
        <v>31732</v>
      </c>
    </row>
    <row r="1461" spans="1:4" ht="13.5">
      <c r="A1461" s="209">
        <v>98409</v>
      </c>
      <c r="B1461" s="209" t="s">
        <v>25350</v>
      </c>
      <c r="C1461" s="285" t="s">
        <v>1</v>
      </c>
      <c r="D1461" s="284" t="s">
        <v>31733</v>
      </c>
    </row>
    <row r="1462" spans="1:4" ht="13.5">
      <c r="A1462" s="209">
        <v>98410</v>
      </c>
      <c r="B1462" s="209" t="s">
        <v>25351</v>
      </c>
      <c r="C1462" s="285" t="s">
        <v>2</v>
      </c>
      <c r="D1462" s="284" t="s">
        <v>31734</v>
      </c>
    </row>
    <row r="1463" spans="1:4" ht="13.5">
      <c r="A1463" s="209">
        <v>98414</v>
      </c>
      <c r="B1463" s="209" t="s">
        <v>25352</v>
      </c>
      <c r="C1463" s="285" t="s">
        <v>2</v>
      </c>
      <c r="D1463" s="284" t="s">
        <v>31735</v>
      </c>
    </row>
    <row r="1464" spans="1:4" ht="13.5">
      <c r="A1464" s="209">
        <v>98415</v>
      </c>
      <c r="B1464" s="209" t="s">
        <v>8101</v>
      </c>
      <c r="C1464" s="285" t="s">
        <v>2</v>
      </c>
      <c r="D1464" s="284" t="s">
        <v>31736</v>
      </c>
    </row>
    <row r="1465" spans="1:4" ht="13.5">
      <c r="A1465" s="209">
        <v>98416</v>
      </c>
      <c r="B1465" s="209" t="s">
        <v>8102</v>
      </c>
      <c r="C1465" s="285" t="s">
        <v>2</v>
      </c>
      <c r="D1465" s="284" t="s">
        <v>31737</v>
      </c>
    </row>
    <row r="1466" spans="1:4" ht="13.5">
      <c r="A1466" s="209">
        <v>98417</v>
      </c>
      <c r="B1466" s="209" t="s">
        <v>8103</v>
      </c>
      <c r="C1466" s="285" t="s">
        <v>2</v>
      </c>
      <c r="D1466" s="284" t="s">
        <v>31738</v>
      </c>
    </row>
    <row r="1467" spans="1:4" ht="13.5">
      <c r="A1467" s="209">
        <v>98418</v>
      </c>
      <c r="B1467" s="209" t="s">
        <v>8104</v>
      </c>
      <c r="C1467" s="285" t="s">
        <v>2</v>
      </c>
      <c r="D1467" s="284" t="s">
        <v>31739</v>
      </c>
    </row>
    <row r="1468" spans="1:4" ht="13.5">
      <c r="A1468" s="209">
        <v>98419</v>
      </c>
      <c r="B1468" s="209" t="s">
        <v>8105</v>
      </c>
      <c r="C1468" s="285" t="s">
        <v>2</v>
      </c>
      <c r="D1468" s="284" t="s">
        <v>31740</v>
      </c>
    </row>
    <row r="1469" spans="1:4" ht="13.5">
      <c r="A1469" s="209">
        <v>98420</v>
      </c>
      <c r="B1469" s="209" t="s">
        <v>8106</v>
      </c>
      <c r="C1469" s="285" t="s">
        <v>2</v>
      </c>
      <c r="D1469" s="284" t="s">
        <v>31741</v>
      </c>
    </row>
    <row r="1470" spans="1:4" ht="13.5">
      <c r="A1470" s="209">
        <v>98421</v>
      </c>
      <c r="B1470" s="209" t="s">
        <v>8107</v>
      </c>
      <c r="C1470" s="285" t="s">
        <v>2</v>
      </c>
      <c r="D1470" s="284" t="s">
        <v>31742</v>
      </c>
    </row>
    <row r="1471" spans="1:4" ht="13.5">
      <c r="A1471" s="209">
        <v>98422</v>
      </c>
      <c r="B1471" s="209" t="s">
        <v>8108</v>
      </c>
      <c r="C1471" s="285" t="s">
        <v>2</v>
      </c>
      <c r="D1471" s="284" t="s">
        <v>31743</v>
      </c>
    </row>
    <row r="1472" spans="1:4" ht="13.5">
      <c r="A1472" s="209">
        <v>98423</v>
      </c>
      <c r="B1472" s="209" t="s">
        <v>8109</v>
      </c>
      <c r="C1472" s="285" t="s">
        <v>2</v>
      </c>
      <c r="D1472" s="284" t="s">
        <v>31744</v>
      </c>
    </row>
    <row r="1473" spans="1:4" ht="13.5">
      <c r="A1473" s="209">
        <v>98424</v>
      </c>
      <c r="B1473" s="209" t="s">
        <v>8110</v>
      </c>
      <c r="C1473" s="285" t="s">
        <v>2</v>
      </c>
      <c r="D1473" s="284" t="s">
        <v>31745</v>
      </c>
    </row>
    <row r="1474" spans="1:4" ht="13.5">
      <c r="A1474" s="209">
        <v>98425</v>
      </c>
      <c r="B1474" s="209" t="s">
        <v>8111</v>
      </c>
      <c r="C1474" s="285" t="s">
        <v>2</v>
      </c>
      <c r="D1474" s="284" t="s">
        <v>31678</v>
      </c>
    </row>
    <row r="1475" spans="1:4" ht="13.5">
      <c r="A1475" s="209">
        <v>98426</v>
      </c>
      <c r="B1475" s="209" t="s">
        <v>8112</v>
      </c>
      <c r="C1475" s="285" t="s">
        <v>2</v>
      </c>
      <c r="D1475" s="284" t="s">
        <v>31746</v>
      </c>
    </row>
    <row r="1476" spans="1:4" ht="13.5">
      <c r="A1476" s="209">
        <v>98427</v>
      </c>
      <c r="B1476" s="209" t="s">
        <v>8113</v>
      </c>
      <c r="C1476" s="285" t="s">
        <v>2</v>
      </c>
      <c r="D1476" s="284" t="s">
        <v>31747</v>
      </c>
    </row>
    <row r="1477" spans="1:4" ht="13.5">
      <c r="A1477" s="209">
        <v>98428</v>
      </c>
      <c r="B1477" s="209" t="s">
        <v>8114</v>
      </c>
      <c r="C1477" s="285" t="s">
        <v>2</v>
      </c>
      <c r="D1477" s="284" t="s">
        <v>31748</v>
      </c>
    </row>
    <row r="1478" spans="1:4" ht="13.5">
      <c r="A1478" s="209">
        <v>98429</v>
      </c>
      <c r="B1478" s="209" t="s">
        <v>8115</v>
      </c>
      <c r="C1478" s="285" t="s">
        <v>2</v>
      </c>
      <c r="D1478" s="284" t="s">
        <v>31749</v>
      </c>
    </row>
    <row r="1479" spans="1:4" ht="13.5">
      <c r="A1479" s="209">
        <v>98430</v>
      </c>
      <c r="B1479" s="209" t="s">
        <v>8116</v>
      </c>
      <c r="C1479" s="285" t="s">
        <v>2</v>
      </c>
      <c r="D1479" s="284" t="s">
        <v>31750</v>
      </c>
    </row>
    <row r="1480" spans="1:4" ht="13.5">
      <c r="A1480" s="209">
        <v>98431</v>
      </c>
      <c r="B1480" s="209" t="s">
        <v>8117</v>
      </c>
      <c r="C1480" s="285" t="s">
        <v>2</v>
      </c>
      <c r="D1480" s="284" t="s">
        <v>31751</v>
      </c>
    </row>
    <row r="1481" spans="1:4" ht="13.5">
      <c r="A1481" s="209">
        <v>98432</v>
      </c>
      <c r="B1481" s="209" t="s">
        <v>8118</v>
      </c>
      <c r="C1481" s="285" t="s">
        <v>2</v>
      </c>
      <c r="D1481" s="284" t="s">
        <v>31752</v>
      </c>
    </row>
    <row r="1482" spans="1:4" ht="13.5">
      <c r="A1482" s="209">
        <v>98433</v>
      </c>
      <c r="B1482" s="209" t="s">
        <v>8119</v>
      </c>
      <c r="C1482" s="285" t="s">
        <v>2</v>
      </c>
      <c r="D1482" s="284" t="s">
        <v>31753</v>
      </c>
    </row>
    <row r="1483" spans="1:4" ht="13.5">
      <c r="A1483" s="209">
        <v>98434</v>
      </c>
      <c r="B1483" s="209" t="s">
        <v>8120</v>
      </c>
      <c r="C1483" s="285" t="s">
        <v>2</v>
      </c>
      <c r="D1483" s="284" t="s">
        <v>31754</v>
      </c>
    </row>
    <row r="1484" spans="1:4" ht="13.5">
      <c r="A1484" s="209">
        <v>99240</v>
      </c>
      <c r="B1484" s="209" t="s">
        <v>25353</v>
      </c>
      <c r="C1484" s="285" t="s">
        <v>1</v>
      </c>
      <c r="D1484" s="284" t="s">
        <v>31755</v>
      </c>
    </row>
    <row r="1485" spans="1:4" ht="13.5">
      <c r="A1485" s="209">
        <v>99241</v>
      </c>
      <c r="B1485" s="209" t="s">
        <v>25354</v>
      </c>
      <c r="C1485" s="285" t="s">
        <v>1</v>
      </c>
      <c r="D1485" s="284" t="s">
        <v>31756</v>
      </c>
    </row>
    <row r="1486" spans="1:4" ht="13.5">
      <c r="A1486" s="209">
        <v>99242</v>
      </c>
      <c r="B1486" s="209" t="s">
        <v>25355</v>
      </c>
      <c r="C1486" s="285" t="s">
        <v>2</v>
      </c>
      <c r="D1486" s="284" t="s">
        <v>31757</v>
      </c>
    </row>
    <row r="1487" spans="1:4" ht="13.5">
      <c r="A1487" s="209">
        <v>99243</v>
      </c>
      <c r="B1487" s="209" t="s">
        <v>25356</v>
      </c>
      <c r="C1487" s="285" t="s">
        <v>1</v>
      </c>
      <c r="D1487" s="284" t="s">
        <v>31758</v>
      </c>
    </row>
    <row r="1488" spans="1:4" ht="13.5">
      <c r="A1488" s="209">
        <v>99244</v>
      </c>
      <c r="B1488" s="209" t="s">
        <v>25357</v>
      </c>
      <c r="C1488" s="285" t="s">
        <v>2</v>
      </c>
      <c r="D1488" s="284" t="s">
        <v>31759</v>
      </c>
    </row>
    <row r="1489" spans="1:4" ht="13.5">
      <c r="A1489" s="209">
        <v>99246</v>
      </c>
      <c r="B1489" s="209" t="s">
        <v>25358</v>
      </c>
      <c r="C1489" s="285" t="s">
        <v>1</v>
      </c>
      <c r="D1489" s="284" t="s">
        <v>31760</v>
      </c>
    </row>
    <row r="1490" spans="1:4" ht="13.5">
      <c r="A1490" s="209">
        <v>99247</v>
      </c>
      <c r="B1490" s="209" t="s">
        <v>25359</v>
      </c>
      <c r="C1490" s="285" t="s">
        <v>1</v>
      </c>
      <c r="D1490" s="284" t="s">
        <v>31761</v>
      </c>
    </row>
    <row r="1491" spans="1:4" ht="13.5">
      <c r="A1491" s="209">
        <v>99248</v>
      </c>
      <c r="B1491" s="209" t="s">
        <v>25360</v>
      </c>
      <c r="C1491" s="285" t="s">
        <v>2</v>
      </c>
      <c r="D1491" s="284" t="s">
        <v>31762</v>
      </c>
    </row>
    <row r="1492" spans="1:4" ht="13.5">
      <c r="A1492" s="209">
        <v>99249</v>
      </c>
      <c r="B1492" s="209" t="s">
        <v>25361</v>
      </c>
      <c r="C1492" s="285" t="s">
        <v>1</v>
      </c>
      <c r="D1492" s="284" t="s">
        <v>31763</v>
      </c>
    </row>
    <row r="1493" spans="1:4" ht="13.5">
      <c r="A1493" s="209">
        <v>99252</v>
      </c>
      <c r="B1493" s="209" t="s">
        <v>25362</v>
      </c>
      <c r="C1493" s="285" t="s">
        <v>2</v>
      </c>
      <c r="D1493" s="284" t="s">
        <v>31764</v>
      </c>
    </row>
    <row r="1494" spans="1:4" ht="13.5">
      <c r="A1494" s="209">
        <v>99254</v>
      </c>
      <c r="B1494" s="209" t="s">
        <v>25363</v>
      </c>
      <c r="C1494" s="285" t="s">
        <v>1</v>
      </c>
      <c r="D1494" s="284" t="s">
        <v>31765</v>
      </c>
    </row>
    <row r="1495" spans="1:4" ht="13.5">
      <c r="A1495" s="209">
        <v>99256</v>
      </c>
      <c r="B1495" s="209" t="s">
        <v>25364</v>
      </c>
      <c r="C1495" s="285" t="s">
        <v>2</v>
      </c>
      <c r="D1495" s="284" t="s">
        <v>31766</v>
      </c>
    </row>
    <row r="1496" spans="1:4" ht="13.5">
      <c r="A1496" s="209">
        <v>99259</v>
      </c>
      <c r="B1496" s="209" t="s">
        <v>25365</v>
      </c>
      <c r="C1496" s="285" t="s">
        <v>2</v>
      </c>
      <c r="D1496" s="284" t="s">
        <v>31767</v>
      </c>
    </row>
    <row r="1497" spans="1:4" ht="13.5">
      <c r="A1497" s="209">
        <v>99261</v>
      </c>
      <c r="B1497" s="209" t="s">
        <v>25366</v>
      </c>
      <c r="C1497" s="285" t="s">
        <v>1</v>
      </c>
      <c r="D1497" s="284" t="s">
        <v>31768</v>
      </c>
    </row>
    <row r="1498" spans="1:4" ht="13.5">
      <c r="A1498" s="209">
        <v>99263</v>
      </c>
      <c r="B1498" s="209" t="s">
        <v>25367</v>
      </c>
      <c r="C1498" s="285" t="s">
        <v>1</v>
      </c>
      <c r="D1498" s="284" t="s">
        <v>31769</v>
      </c>
    </row>
    <row r="1499" spans="1:4" ht="13.5">
      <c r="A1499" s="209">
        <v>99265</v>
      </c>
      <c r="B1499" s="209" t="s">
        <v>25368</v>
      </c>
      <c r="C1499" s="285" t="s">
        <v>2</v>
      </c>
      <c r="D1499" s="284" t="s">
        <v>31770</v>
      </c>
    </row>
    <row r="1500" spans="1:4" ht="13.5">
      <c r="A1500" s="209">
        <v>99266</v>
      </c>
      <c r="B1500" s="209" t="s">
        <v>25369</v>
      </c>
      <c r="C1500" s="285" t="s">
        <v>1</v>
      </c>
      <c r="D1500" s="284" t="s">
        <v>31756</v>
      </c>
    </row>
    <row r="1501" spans="1:4" ht="13.5">
      <c r="A1501" s="209">
        <v>99267</v>
      </c>
      <c r="B1501" s="209" t="s">
        <v>25370</v>
      </c>
      <c r="C1501" s="285" t="s">
        <v>2</v>
      </c>
      <c r="D1501" s="284" t="s">
        <v>31771</v>
      </c>
    </row>
    <row r="1502" spans="1:4" ht="13.5">
      <c r="A1502" s="209">
        <v>99268</v>
      </c>
      <c r="B1502" s="209" t="s">
        <v>25371</v>
      </c>
      <c r="C1502" s="285" t="s">
        <v>2</v>
      </c>
      <c r="D1502" s="284" t="s">
        <v>31772</v>
      </c>
    </row>
    <row r="1503" spans="1:4" ht="13.5">
      <c r="A1503" s="209">
        <v>99269</v>
      </c>
      <c r="B1503" s="209" t="s">
        <v>25372</v>
      </c>
      <c r="C1503" s="285" t="s">
        <v>1</v>
      </c>
      <c r="D1503" s="284" t="s">
        <v>31761</v>
      </c>
    </row>
    <row r="1504" spans="1:4" ht="13.5">
      <c r="A1504" s="209">
        <v>99270</v>
      </c>
      <c r="B1504" s="209" t="s">
        <v>25373</v>
      </c>
      <c r="C1504" s="285" t="s">
        <v>2</v>
      </c>
      <c r="D1504" s="284" t="s">
        <v>31773</v>
      </c>
    </row>
    <row r="1505" spans="1:4" ht="13.5">
      <c r="A1505" s="209">
        <v>99271</v>
      </c>
      <c r="B1505" s="209" t="s">
        <v>25374</v>
      </c>
      <c r="C1505" s="285" t="s">
        <v>2</v>
      </c>
      <c r="D1505" s="284" t="s">
        <v>31774</v>
      </c>
    </row>
    <row r="1506" spans="1:4" ht="13.5">
      <c r="A1506" s="209">
        <v>99272</v>
      </c>
      <c r="B1506" s="209" t="s">
        <v>25375</v>
      </c>
      <c r="C1506" s="285" t="s">
        <v>2</v>
      </c>
      <c r="D1506" s="284" t="s">
        <v>31775</v>
      </c>
    </row>
    <row r="1507" spans="1:4" ht="13.5">
      <c r="A1507" s="209">
        <v>99273</v>
      </c>
      <c r="B1507" s="209" t="s">
        <v>25376</v>
      </c>
      <c r="C1507" s="285" t="s">
        <v>2</v>
      </c>
      <c r="D1507" s="284" t="s">
        <v>31776</v>
      </c>
    </row>
    <row r="1508" spans="1:4" ht="13.5">
      <c r="A1508" s="209">
        <v>99274</v>
      </c>
      <c r="B1508" s="209" t="s">
        <v>25377</v>
      </c>
      <c r="C1508" s="285" t="s">
        <v>2</v>
      </c>
      <c r="D1508" s="284" t="s">
        <v>31777</v>
      </c>
    </row>
    <row r="1509" spans="1:4" ht="13.5">
      <c r="A1509" s="209">
        <v>99275</v>
      </c>
      <c r="B1509" s="209" t="s">
        <v>25378</v>
      </c>
      <c r="C1509" s="285" t="s">
        <v>2</v>
      </c>
      <c r="D1509" s="284" t="s">
        <v>31778</v>
      </c>
    </row>
    <row r="1510" spans="1:4" ht="13.5">
      <c r="A1510" s="209">
        <v>99276</v>
      </c>
      <c r="B1510" s="209" t="s">
        <v>25379</v>
      </c>
      <c r="C1510" s="285" t="s">
        <v>1</v>
      </c>
      <c r="D1510" s="284" t="s">
        <v>31779</v>
      </c>
    </row>
    <row r="1511" spans="1:4" ht="13.5">
      <c r="A1511" s="209">
        <v>99277</v>
      </c>
      <c r="B1511" s="209" t="s">
        <v>25380</v>
      </c>
      <c r="C1511" s="285" t="s">
        <v>1</v>
      </c>
      <c r="D1511" s="284" t="s">
        <v>31769</v>
      </c>
    </row>
    <row r="1512" spans="1:4" ht="13.5">
      <c r="A1512" s="209">
        <v>99278</v>
      </c>
      <c r="B1512" s="209" t="s">
        <v>25381</v>
      </c>
      <c r="C1512" s="285" t="s">
        <v>1</v>
      </c>
      <c r="D1512" s="284" t="s">
        <v>31780</v>
      </c>
    </row>
    <row r="1513" spans="1:4" ht="13.5">
      <c r="A1513" s="209">
        <v>99279</v>
      </c>
      <c r="B1513" s="209" t="s">
        <v>25382</v>
      </c>
      <c r="C1513" s="285" t="s">
        <v>2</v>
      </c>
      <c r="D1513" s="284" t="s">
        <v>31781</v>
      </c>
    </row>
    <row r="1514" spans="1:4" ht="13.5">
      <c r="A1514" s="209">
        <v>99280</v>
      </c>
      <c r="B1514" s="209" t="s">
        <v>25383</v>
      </c>
      <c r="C1514" s="285" t="s">
        <v>2</v>
      </c>
      <c r="D1514" s="284" t="s">
        <v>31782</v>
      </c>
    </row>
    <row r="1515" spans="1:4" ht="13.5">
      <c r="A1515" s="209">
        <v>99281</v>
      </c>
      <c r="B1515" s="209" t="s">
        <v>25384</v>
      </c>
      <c r="C1515" s="285" t="s">
        <v>1</v>
      </c>
      <c r="D1515" s="284" t="s">
        <v>31779</v>
      </c>
    </row>
    <row r="1516" spans="1:4" ht="13.5">
      <c r="A1516" s="209">
        <v>99282</v>
      </c>
      <c r="B1516" s="209" t="s">
        <v>25385</v>
      </c>
      <c r="C1516" s="285" t="s">
        <v>1</v>
      </c>
      <c r="D1516" s="284" t="s">
        <v>31783</v>
      </c>
    </row>
    <row r="1517" spans="1:4" ht="13.5">
      <c r="A1517" s="209">
        <v>99283</v>
      </c>
      <c r="B1517" s="209" t="s">
        <v>25386</v>
      </c>
      <c r="C1517" s="285" t="s">
        <v>1</v>
      </c>
      <c r="D1517" s="284" t="s">
        <v>31784</v>
      </c>
    </row>
    <row r="1518" spans="1:4" ht="13.5">
      <c r="A1518" s="209">
        <v>99284</v>
      </c>
      <c r="B1518" s="209" t="s">
        <v>25387</v>
      </c>
      <c r="C1518" s="285" t="s">
        <v>2</v>
      </c>
      <c r="D1518" s="284" t="s">
        <v>31785</v>
      </c>
    </row>
    <row r="1519" spans="1:4" ht="13.5">
      <c r="A1519" s="209">
        <v>99285</v>
      </c>
      <c r="B1519" s="209" t="s">
        <v>24484</v>
      </c>
      <c r="C1519" s="285" t="s">
        <v>2</v>
      </c>
      <c r="D1519" s="284" t="s">
        <v>31786</v>
      </c>
    </row>
    <row r="1520" spans="1:4" ht="13.5">
      <c r="A1520" s="209">
        <v>99286</v>
      </c>
      <c r="B1520" s="209" t="s">
        <v>25388</v>
      </c>
      <c r="C1520" s="285" t="s">
        <v>2</v>
      </c>
      <c r="D1520" s="284" t="s">
        <v>31787</v>
      </c>
    </row>
    <row r="1521" spans="1:4" ht="13.5">
      <c r="A1521" s="209">
        <v>99287</v>
      </c>
      <c r="B1521" s="209" t="s">
        <v>25389</v>
      </c>
      <c r="C1521" s="285" t="s">
        <v>2</v>
      </c>
      <c r="D1521" s="284" t="s">
        <v>31788</v>
      </c>
    </row>
    <row r="1522" spans="1:4" ht="13.5">
      <c r="A1522" s="209">
        <v>99288</v>
      </c>
      <c r="B1522" s="209" t="s">
        <v>25390</v>
      </c>
      <c r="C1522" s="285" t="s">
        <v>1</v>
      </c>
      <c r="D1522" s="284" t="s">
        <v>31789</v>
      </c>
    </row>
    <row r="1523" spans="1:4" ht="13.5">
      <c r="A1523" s="209">
        <v>99289</v>
      </c>
      <c r="B1523" s="209" t="s">
        <v>25391</v>
      </c>
      <c r="C1523" s="285" t="s">
        <v>1</v>
      </c>
      <c r="D1523" s="284" t="s">
        <v>31790</v>
      </c>
    </row>
    <row r="1524" spans="1:4" ht="13.5">
      <c r="A1524" s="209">
        <v>99290</v>
      </c>
      <c r="B1524" s="209" t="s">
        <v>25392</v>
      </c>
      <c r="C1524" s="285" t="s">
        <v>2</v>
      </c>
      <c r="D1524" s="284" t="s">
        <v>31791</v>
      </c>
    </row>
    <row r="1525" spans="1:4" ht="13.5">
      <c r="A1525" s="209">
        <v>99291</v>
      </c>
      <c r="B1525" s="209" t="s">
        <v>25393</v>
      </c>
      <c r="C1525" s="285" t="s">
        <v>1</v>
      </c>
      <c r="D1525" s="284" t="s">
        <v>31792</v>
      </c>
    </row>
    <row r="1526" spans="1:4" ht="13.5">
      <c r="A1526" s="209">
        <v>99292</v>
      </c>
      <c r="B1526" s="209" t="s">
        <v>25394</v>
      </c>
      <c r="C1526" s="285" t="s">
        <v>2</v>
      </c>
      <c r="D1526" s="284" t="s">
        <v>31793</v>
      </c>
    </row>
    <row r="1527" spans="1:4" ht="13.5">
      <c r="A1527" s="209">
        <v>99293</v>
      </c>
      <c r="B1527" s="209" t="s">
        <v>25395</v>
      </c>
      <c r="C1527" s="285" t="s">
        <v>1</v>
      </c>
      <c r="D1527" s="284" t="s">
        <v>31794</v>
      </c>
    </row>
    <row r="1528" spans="1:4" ht="13.5">
      <c r="A1528" s="209">
        <v>99294</v>
      </c>
      <c r="B1528" s="209" t="s">
        <v>25396</v>
      </c>
      <c r="C1528" s="285" t="s">
        <v>2</v>
      </c>
      <c r="D1528" s="284" t="s">
        <v>31795</v>
      </c>
    </row>
    <row r="1529" spans="1:4" ht="13.5">
      <c r="A1529" s="209">
        <v>99296</v>
      </c>
      <c r="B1529" s="209" t="s">
        <v>25397</v>
      </c>
      <c r="C1529" s="285" t="s">
        <v>1</v>
      </c>
      <c r="D1529" s="284" t="s">
        <v>31796</v>
      </c>
    </row>
    <row r="1530" spans="1:4" ht="13.5">
      <c r="A1530" s="209">
        <v>99297</v>
      </c>
      <c r="B1530" s="209" t="s">
        <v>25398</v>
      </c>
      <c r="C1530" s="285" t="s">
        <v>1</v>
      </c>
      <c r="D1530" s="284" t="s">
        <v>31797</v>
      </c>
    </row>
    <row r="1531" spans="1:4" ht="13.5">
      <c r="A1531" s="209">
        <v>99298</v>
      </c>
      <c r="B1531" s="209" t="s">
        <v>25399</v>
      </c>
      <c r="C1531" s="285" t="s">
        <v>2</v>
      </c>
      <c r="D1531" s="284" t="s">
        <v>31798</v>
      </c>
    </row>
    <row r="1532" spans="1:4" ht="13.5">
      <c r="A1532" s="209">
        <v>99299</v>
      </c>
      <c r="B1532" s="209" t="s">
        <v>25400</v>
      </c>
      <c r="C1532" s="285" t="s">
        <v>1</v>
      </c>
      <c r="D1532" s="284" t="s">
        <v>31799</v>
      </c>
    </row>
    <row r="1533" spans="1:4" ht="13.5">
      <c r="A1533" s="209">
        <v>99300</v>
      </c>
      <c r="B1533" s="209" t="s">
        <v>25401</v>
      </c>
      <c r="C1533" s="285" t="s">
        <v>2</v>
      </c>
      <c r="D1533" s="284" t="s">
        <v>31800</v>
      </c>
    </row>
    <row r="1534" spans="1:4" ht="13.5">
      <c r="A1534" s="209">
        <v>99301</v>
      </c>
      <c r="B1534" s="209" t="s">
        <v>25402</v>
      </c>
      <c r="C1534" s="285" t="s">
        <v>2</v>
      </c>
      <c r="D1534" s="284" t="s">
        <v>31801</v>
      </c>
    </row>
    <row r="1535" spans="1:4" ht="13.5">
      <c r="A1535" s="209">
        <v>99302</v>
      </c>
      <c r="B1535" s="209" t="s">
        <v>25403</v>
      </c>
      <c r="C1535" s="285" t="s">
        <v>1</v>
      </c>
      <c r="D1535" s="284" t="s">
        <v>31802</v>
      </c>
    </row>
    <row r="1536" spans="1:4" ht="13.5">
      <c r="A1536" s="209">
        <v>99303</v>
      </c>
      <c r="B1536" s="209" t="s">
        <v>25404</v>
      </c>
      <c r="C1536" s="285" t="s">
        <v>2</v>
      </c>
      <c r="D1536" s="284" t="s">
        <v>31803</v>
      </c>
    </row>
    <row r="1537" spans="1:4" ht="13.5">
      <c r="A1537" s="209">
        <v>99304</v>
      </c>
      <c r="B1537" s="209" t="s">
        <v>25405</v>
      </c>
      <c r="C1537" s="285" t="s">
        <v>1</v>
      </c>
      <c r="D1537" s="284" t="s">
        <v>31804</v>
      </c>
    </row>
    <row r="1538" spans="1:4" ht="13.5">
      <c r="A1538" s="209">
        <v>99305</v>
      </c>
      <c r="B1538" s="209" t="s">
        <v>25406</v>
      </c>
      <c r="C1538" s="285" t="s">
        <v>2</v>
      </c>
      <c r="D1538" s="284" t="s">
        <v>31805</v>
      </c>
    </row>
    <row r="1539" spans="1:4" ht="13.5">
      <c r="A1539" s="209">
        <v>99306</v>
      </c>
      <c r="B1539" s="209" t="s">
        <v>25407</v>
      </c>
      <c r="C1539" s="285" t="s">
        <v>1</v>
      </c>
      <c r="D1539" s="284" t="s">
        <v>31802</v>
      </c>
    </row>
    <row r="1540" spans="1:4" ht="13.5">
      <c r="A1540" s="209">
        <v>99307</v>
      </c>
      <c r="B1540" s="209" t="s">
        <v>25408</v>
      </c>
      <c r="C1540" s="285" t="s">
        <v>1</v>
      </c>
      <c r="D1540" s="284" t="s">
        <v>31806</v>
      </c>
    </row>
    <row r="1541" spans="1:4" ht="13.5">
      <c r="A1541" s="209">
        <v>99308</v>
      </c>
      <c r="B1541" s="209" t="s">
        <v>25409</v>
      </c>
      <c r="C1541" s="285" t="s">
        <v>2</v>
      </c>
      <c r="D1541" s="284" t="s">
        <v>31807</v>
      </c>
    </row>
    <row r="1542" spans="1:4" ht="13.5">
      <c r="A1542" s="209">
        <v>99309</v>
      </c>
      <c r="B1542" s="209" t="s">
        <v>25410</v>
      </c>
      <c r="C1542" s="285" t="s">
        <v>1</v>
      </c>
      <c r="D1542" s="284" t="s">
        <v>31808</v>
      </c>
    </row>
    <row r="1543" spans="1:4" ht="13.5">
      <c r="A1543" s="209">
        <v>99310</v>
      </c>
      <c r="B1543" s="209" t="s">
        <v>25411</v>
      </c>
      <c r="C1543" s="285" t="s">
        <v>2</v>
      </c>
      <c r="D1543" s="284" t="s">
        <v>31809</v>
      </c>
    </row>
    <row r="1544" spans="1:4" ht="13.5">
      <c r="A1544" s="209">
        <v>99311</v>
      </c>
      <c r="B1544" s="209" t="s">
        <v>25412</v>
      </c>
      <c r="C1544" s="285" t="s">
        <v>1</v>
      </c>
      <c r="D1544" s="284" t="s">
        <v>31808</v>
      </c>
    </row>
    <row r="1545" spans="1:4" ht="13.5">
      <c r="A1545" s="209">
        <v>99312</v>
      </c>
      <c r="B1545" s="209" t="s">
        <v>25413</v>
      </c>
      <c r="C1545" s="285" t="s">
        <v>2</v>
      </c>
      <c r="D1545" s="284" t="s">
        <v>31810</v>
      </c>
    </row>
    <row r="1546" spans="1:4" ht="13.5">
      <c r="A1546" s="209">
        <v>99313</v>
      </c>
      <c r="B1546" s="209" t="s">
        <v>25414</v>
      </c>
      <c r="C1546" s="285" t="s">
        <v>2</v>
      </c>
      <c r="D1546" s="284" t="s">
        <v>31811</v>
      </c>
    </row>
    <row r="1547" spans="1:4" ht="13.5">
      <c r="A1547" s="209">
        <v>99314</v>
      </c>
      <c r="B1547" s="209" t="s">
        <v>25415</v>
      </c>
      <c r="C1547" s="285" t="s">
        <v>1</v>
      </c>
      <c r="D1547" s="284" t="s">
        <v>31812</v>
      </c>
    </row>
    <row r="1548" spans="1:4" ht="13.5">
      <c r="A1548" s="209">
        <v>99315</v>
      </c>
      <c r="B1548" s="209" t="s">
        <v>25416</v>
      </c>
      <c r="C1548" s="285" t="s">
        <v>2</v>
      </c>
      <c r="D1548" s="284" t="s">
        <v>31813</v>
      </c>
    </row>
    <row r="1549" spans="1:4" ht="13.5">
      <c r="A1549" s="209">
        <v>99317</v>
      </c>
      <c r="B1549" s="209" t="s">
        <v>25417</v>
      </c>
      <c r="C1549" s="285" t="s">
        <v>1</v>
      </c>
      <c r="D1549" s="284" t="s">
        <v>31814</v>
      </c>
    </row>
    <row r="1550" spans="1:4" ht="13.5">
      <c r="A1550" s="209">
        <v>99318</v>
      </c>
      <c r="B1550" s="209" t="s">
        <v>25418</v>
      </c>
      <c r="C1550" s="285" t="s">
        <v>1</v>
      </c>
      <c r="D1550" s="284" t="s">
        <v>31815</v>
      </c>
    </row>
    <row r="1551" spans="1:4" ht="13.5">
      <c r="A1551" s="209">
        <v>99319</v>
      </c>
      <c r="B1551" s="209" t="s">
        <v>25419</v>
      </c>
      <c r="C1551" s="285" t="s">
        <v>1</v>
      </c>
      <c r="D1551" s="284" t="s">
        <v>31816</v>
      </c>
    </row>
    <row r="1552" spans="1:4" ht="13.5">
      <c r="A1552" s="209">
        <v>99320</v>
      </c>
      <c r="B1552" s="209" t="s">
        <v>25420</v>
      </c>
      <c r="C1552" s="285" t="s">
        <v>2</v>
      </c>
      <c r="D1552" s="284" t="s">
        <v>31817</v>
      </c>
    </row>
    <row r="1553" spans="1:4" ht="13.5">
      <c r="A1553" s="209">
        <v>99321</v>
      </c>
      <c r="B1553" s="209" t="s">
        <v>25421</v>
      </c>
      <c r="C1553" s="285" t="s">
        <v>1</v>
      </c>
      <c r="D1553" s="284" t="s">
        <v>31818</v>
      </c>
    </row>
    <row r="1554" spans="1:4" ht="13.5">
      <c r="A1554" s="209">
        <v>99322</v>
      </c>
      <c r="B1554" s="209" t="s">
        <v>25422</v>
      </c>
      <c r="C1554" s="285" t="s">
        <v>2</v>
      </c>
      <c r="D1554" s="284" t="s">
        <v>31819</v>
      </c>
    </row>
    <row r="1555" spans="1:4" ht="13.5">
      <c r="A1555" s="209">
        <v>99323</v>
      </c>
      <c r="B1555" s="209" t="s">
        <v>25423</v>
      </c>
      <c r="C1555" s="285" t="s">
        <v>1</v>
      </c>
      <c r="D1555" s="284" t="s">
        <v>31797</v>
      </c>
    </row>
    <row r="1556" spans="1:4" ht="13.5">
      <c r="A1556" s="209">
        <v>99324</v>
      </c>
      <c r="B1556" s="209" t="s">
        <v>25424</v>
      </c>
      <c r="C1556" s="285" t="s">
        <v>2</v>
      </c>
      <c r="D1556" s="284" t="s">
        <v>31820</v>
      </c>
    </row>
    <row r="1557" spans="1:4" ht="13.5">
      <c r="A1557" s="209">
        <v>99325</v>
      </c>
      <c r="B1557" s="209" t="s">
        <v>25425</v>
      </c>
      <c r="C1557" s="285" t="s">
        <v>1</v>
      </c>
      <c r="D1557" s="284" t="s">
        <v>31799</v>
      </c>
    </row>
    <row r="1558" spans="1:4" ht="13.5">
      <c r="A1558" s="209">
        <v>99326</v>
      </c>
      <c r="B1558" s="209" t="s">
        <v>25426</v>
      </c>
      <c r="C1558" s="285" t="s">
        <v>2</v>
      </c>
      <c r="D1558" s="284" t="s">
        <v>31821</v>
      </c>
    </row>
    <row r="1559" spans="1:4" ht="13.5">
      <c r="A1559" s="209">
        <v>99327</v>
      </c>
      <c r="B1559" s="209" t="s">
        <v>25427</v>
      </c>
      <c r="C1559" s="285" t="s">
        <v>1</v>
      </c>
      <c r="D1559" s="284" t="s">
        <v>31822</v>
      </c>
    </row>
    <row r="1560" spans="1:4" ht="13.5">
      <c r="A1560" s="209">
        <v>101800</v>
      </c>
      <c r="B1560" s="209" t="s">
        <v>25428</v>
      </c>
      <c r="C1560" s="285" t="s">
        <v>2</v>
      </c>
      <c r="D1560" s="284" t="s">
        <v>31823</v>
      </c>
    </row>
    <row r="1561" spans="1:4" ht="13.5">
      <c r="A1561" s="209">
        <v>101801</v>
      </c>
      <c r="B1561" s="209" t="s">
        <v>25429</v>
      </c>
      <c r="C1561" s="285" t="s">
        <v>2</v>
      </c>
      <c r="D1561" s="284" t="s">
        <v>31824</v>
      </c>
    </row>
    <row r="1562" spans="1:4" ht="13.5">
      <c r="A1562" s="209">
        <v>101806</v>
      </c>
      <c r="B1562" s="209" t="s">
        <v>25430</v>
      </c>
      <c r="C1562" s="285" t="s">
        <v>2</v>
      </c>
      <c r="D1562" s="284" t="s">
        <v>31825</v>
      </c>
    </row>
    <row r="1563" spans="1:4" ht="13.5">
      <c r="A1563" s="209">
        <v>101807</v>
      </c>
      <c r="B1563" s="209" t="s">
        <v>25431</v>
      </c>
      <c r="C1563" s="285" t="s">
        <v>2</v>
      </c>
      <c r="D1563" s="284" t="s">
        <v>31826</v>
      </c>
    </row>
    <row r="1564" spans="1:4" ht="13.5">
      <c r="A1564" s="209">
        <v>101808</v>
      </c>
      <c r="B1564" s="209" t="s">
        <v>25432</v>
      </c>
      <c r="C1564" s="285" t="s">
        <v>2</v>
      </c>
      <c r="D1564" s="284" t="s">
        <v>31827</v>
      </c>
    </row>
    <row r="1565" spans="1:4" ht="13.5">
      <c r="A1565" s="209">
        <v>101809</v>
      </c>
      <c r="B1565" s="209" t="s">
        <v>25433</v>
      </c>
      <c r="C1565" s="285" t="s">
        <v>2</v>
      </c>
      <c r="D1565" s="284" t="s">
        <v>31828</v>
      </c>
    </row>
    <row r="1566" spans="1:4" ht="13.5">
      <c r="A1566" s="209">
        <v>102139</v>
      </c>
      <c r="B1566" s="209" t="s">
        <v>25434</v>
      </c>
      <c r="C1566" s="285" t="s">
        <v>2</v>
      </c>
      <c r="D1566" s="284" t="s">
        <v>31829</v>
      </c>
    </row>
    <row r="1567" spans="1:4" ht="13.5">
      <c r="A1567" s="209">
        <v>102141</v>
      </c>
      <c r="B1567" s="209" t="s">
        <v>25435</v>
      </c>
      <c r="C1567" s="285" t="s">
        <v>2</v>
      </c>
      <c r="D1567" s="284" t="s">
        <v>31830</v>
      </c>
    </row>
    <row r="1568" spans="1:4" ht="13.5">
      <c r="A1568" s="209">
        <v>102142</v>
      </c>
      <c r="B1568" s="209" t="s">
        <v>25436</v>
      </c>
      <c r="C1568" s="285" t="s">
        <v>2</v>
      </c>
      <c r="D1568" s="284" t="s">
        <v>31831</v>
      </c>
    </row>
    <row r="1569" spans="1:4" ht="13.5">
      <c r="A1569" s="209">
        <v>102457</v>
      </c>
      <c r="B1569" s="209" t="s">
        <v>30617</v>
      </c>
      <c r="C1569" s="285" t="s">
        <v>2</v>
      </c>
      <c r="D1569" s="284" t="s">
        <v>31832</v>
      </c>
    </row>
    <row r="1570" spans="1:4" ht="13.5">
      <c r="A1570" s="209">
        <v>94263</v>
      </c>
      <c r="B1570" s="209" t="s">
        <v>8121</v>
      </c>
      <c r="C1570" s="285" t="s">
        <v>1</v>
      </c>
      <c r="D1570" s="284" t="s">
        <v>31212</v>
      </c>
    </row>
    <row r="1571" spans="1:4" ht="13.5">
      <c r="A1571" s="209">
        <v>94264</v>
      </c>
      <c r="B1571" s="209" t="s">
        <v>8122</v>
      </c>
      <c r="C1571" s="285" t="s">
        <v>1</v>
      </c>
      <c r="D1571" s="284" t="s">
        <v>31833</v>
      </c>
    </row>
    <row r="1572" spans="1:4" ht="13.5">
      <c r="A1572" s="209">
        <v>94265</v>
      </c>
      <c r="B1572" s="209" t="s">
        <v>8123</v>
      </c>
      <c r="C1572" s="285" t="s">
        <v>1</v>
      </c>
      <c r="D1572" s="284" t="s">
        <v>27752</v>
      </c>
    </row>
    <row r="1573" spans="1:4" ht="13.5">
      <c r="A1573" s="209">
        <v>94266</v>
      </c>
      <c r="B1573" s="209" t="s">
        <v>8124</v>
      </c>
      <c r="C1573" s="285" t="s">
        <v>1</v>
      </c>
      <c r="D1573" s="284" t="s">
        <v>31834</v>
      </c>
    </row>
    <row r="1574" spans="1:4" ht="13.5">
      <c r="A1574" s="209">
        <v>94267</v>
      </c>
      <c r="B1574" s="209" t="s">
        <v>8125</v>
      </c>
      <c r="C1574" s="285" t="s">
        <v>1</v>
      </c>
      <c r="D1574" s="284" t="s">
        <v>31835</v>
      </c>
    </row>
    <row r="1575" spans="1:4" ht="13.5">
      <c r="A1575" s="209">
        <v>94268</v>
      </c>
      <c r="B1575" s="209" t="s">
        <v>8126</v>
      </c>
      <c r="C1575" s="285" t="s">
        <v>1</v>
      </c>
      <c r="D1575" s="284" t="s">
        <v>31836</v>
      </c>
    </row>
    <row r="1576" spans="1:4" ht="13.5">
      <c r="A1576" s="209">
        <v>94269</v>
      </c>
      <c r="B1576" s="209" t="s">
        <v>8127</v>
      </c>
      <c r="C1576" s="285" t="s">
        <v>1</v>
      </c>
      <c r="D1576" s="284" t="s">
        <v>29987</v>
      </c>
    </row>
    <row r="1577" spans="1:4" ht="13.5">
      <c r="A1577" s="209">
        <v>94270</v>
      </c>
      <c r="B1577" s="209" t="s">
        <v>8128</v>
      </c>
      <c r="C1577" s="285" t="s">
        <v>1</v>
      </c>
      <c r="D1577" s="284" t="s">
        <v>31837</v>
      </c>
    </row>
    <row r="1578" spans="1:4" ht="13.5">
      <c r="A1578" s="209">
        <v>94271</v>
      </c>
      <c r="B1578" s="209" t="s">
        <v>8129</v>
      </c>
      <c r="C1578" s="285" t="s">
        <v>1</v>
      </c>
      <c r="D1578" s="284" t="s">
        <v>31838</v>
      </c>
    </row>
    <row r="1579" spans="1:4" ht="13.5">
      <c r="A1579" s="209">
        <v>94272</v>
      </c>
      <c r="B1579" s="209" t="s">
        <v>8130</v>
      </c>
      <c r="C1579" s="285" t="s">
        <v>1</v>
      </c>
      <c r="D1579" s="284" t="s">
        <v>31839</v>
      </c>
    </row>
    <row r="1580" spans="1:4" ht="13.5">
      <c r="A1580" s="209">
        <v>94273</v>
      </c>
      <c r="B1580" s="209" t="s">
        <v>8131</v>
      </c>
      <c r="C1580" s="285" t="s">
        <v>1</v>
      </c>
      <c r="D1580" s="284" t="s">
        <v>31840</v>
      </c>
    </row>
    <row r="1581" spans="1:4" ht="13.5">
      <c r="A1581" s="209">
        <v>94274</v>
      </c>
      <c r="B1581" s="209" t="s">
        <v>8132</v>
      </c>
      <c r="C1581" s="285" t="s">
        <v>1</v>
      </c>
      <c r="D1581" s="284" t="s">
        <v>30557</v>
      </c>
    </row>
    <row r="1582" spans="1:4" ht="13.5">
      <c r="A1582" s="209">
        <v>94275</v>
      </c>
      <c r="B1582" s="209" t="s">
        <v>8133</v>
      </c>
      <c r="C1582" s="285" t="s">
        <v>1</v>
      </c>
      <c r="D1582" s="284" t="s">
        <v>31127</v>
      </c>
    </row>
    <row r="1583" spans="1:4" ht="13.5">
      <c r="A1583" s="209">
        <v>94276</v>
      </c>
      <c r="B1583" s="209" t="s">
        <v>8134</v>
      </c>
      <c r="C1583" s="285" t="s">
        <v>1</v>
      </c>
      <c r="D1583" s="284" t="s">
        <v>31841</v>
      </c>
    </row>
    <row r="1584" spans="1:4" ht="13.5">
      <c r="A1584" s="209">
        <v>94277</v>
      </c>
      <c r="B1584" s="209" t="s">
        <v>30618</v>
      </c>
      <c r="C1584" s="285" t="s">
        <v>1</v>
      </c>
      <c r="D1584" s="284" t="s">
        <v>31842</v>
      </c>
    </row>
    <row r="1585" spans="1:4" ht="13.5">
      <c r="A1585" s="209">
        <v>94278</v>
      </c>
      <c r="B1585" s="209" t="s">
        <v>30619</v>
      </c>
      <c r="C1585" s="285" t="s">
        <v>1</v>
      </c>
      <c r="D1585" s="284" t="s">
        <v>31843</v>
      </c>
    </row>
    <row r="1586" spans="1:4" ht="13.5">
      <c r="A1586" s="209">
        <v>94279</v>
      </c>
      <c r="B1586" s="209" t="s">
        <v>30620</v>
      </c>
      <c r="C1586" s="285" t="s">
        <v>1</v>
      </c>
      <c r="D1586" s="284" t="s">
        <v>31844</v>
      </c>
    </row>
    <row r="1587" spans="1:4" ht="13.5">
      <c r="A1587" s="209">
        <v>94280</v>
      </c>
      <c r="B1587" s="209" t="s">
        <v>30621</v>
      </c>
      <c r="C1587" s="285" t="s">
        <v>1</v>
      </c>
      <c r="D1587" s="284" t="s">
        <v>31845</v>
      </c>
    </row>
    <row r="1588" spans="1:4" ht="13.5">
      <c r="A1588" s="209">
        <v>94281</v>
      </c>
      <c r="B1588" s="209" t="s">
        <v>8135</v>
      </c>
      <c r="C1588" s="285" t="s">
        <v>1</v>
      </c>
      <c r="D1588" s="284" t="s">
        <v>27877</v>
      </c>
    </row>
    <row r="1589" spans="1:4" ht="13.5">
      <c r="A1589" s="209">
        <v>94282</v>
      </c>
      <c r="B1589" s="209" t="s">
        <v>8136</v>
      </c>
      <c r="C1589" s="285" t="s">
        <v>1</v>
      </c>
      <c r="D1589" s="284" t="s">
        <v>31846</v>
      </c>
    </row>
    <row r="1590" spans="1:4" ht="13.5">
      <c r="A1590" s="209">
        <v>94283</v>
      </c>
      <c r="B1590" s="209" t="s">
        <v>8137</v>
      </c>
      <c r="C1590" s="285" t="s">
        <v>1</v>
      </c>
      <c r="D1590" s="284" t="s">
        <v>29148</v>
      </c>
    </row>
    <row r="1591" spans="1:4" ht="13.5">
      <c r="A1591" s="209">
        <v>94284</v>
      </c>
      <c r="B1591" s="209" t="s">
        <v>8138</v>
      </c>
      <c r="C1591" s="285" t="s">
        <v>1</v>
      </c>
      <c r="D1591" s="284" t="s">
        <v>31847</v>
      </c>
    </row>
    <row r="1592" spans="1:4" ht="13.5">
      <c r="A1592" s="209">
        <v>94285</v>
      </c>
      <c r="B1592" s="209" t="s">
        <v>8139</v>
      </c>
      <c r="C1592" s="285" t="s">
        <v>1</v>
      </c>
      <c r="D1592" s="284" t="s">
        <v>31848</v>
      </c>
    </row>
    <row r="1593" spans="1:4" ht="13.5">
      <c r="A1593" s="209">
        <v>94286</v>
      </c>
      <c r="B1593" s="209" t="s">
        <v>8140</v>
      </c>
      <c r="C1593" s="285" t="s">
        <v>1</v>
      </c>
      <c r="D1593" s="284" t="s">
        <v>31849</v>
      </c>
    </row>
    <row r="1594" spans="1:4" ht="13.5">
      <c r="A1594" s="209">
        <v>94287</v>
      </c>
      <c r="B1594" s="209" t="s">
        <v>8141</v>
      </c>
      <c r="C1594" s="285" t="s">
        <v>1</v>
      </c>
      <c r="D1594" s="284" t="s">
        <v>27393</v>
      </c>
    </row>
    <row r="1595" spans="1:4" ht="13.5">
      <c r="A1595" s="209">
        <v>94288</v>
      </c>
      <c r="B1595" s="209" t="s">
        <v>8142</v>
      </c>
      <c r="C1595" s="285" t="s">
        <v>1</v>
      </c>
      <c r="D1595" s="284" t="s">
        <v>29544</v>
      </c>
    </row>
    <row r="1596" spans="1:4" ht="13.5">
      <c r="A1596" s="209">
        <v>94289</v>
      </c>
      <c r="B1596" s="209" t="s">
        <v>8143</v>
      </c>
      <c r="C1596" s="285" t="s">
        <v>1</v>
      </c>
      <c r="D1596" s="284" t="s">
        <v>31850</v>
      </c>
    </row>
    <row r="1597" spans="1:4" ht="13.5">
      <c r="A1597" s="209">
        <v>94290</v>
      </c>
      <c r="B1597" s="209" t="s">
        <v>8144</v>
      </c>
      <c r="C1597" s="285" t="s">
        <v>1</v>
      </c>
      <c r="D1597" s="284" t="s">
        <v>31851</v>
      </c>
    </row>
    <row r="1598" spans="1:4" ht="13.5">
      <c r="A1598" s="209">
        <v>94291</v>
      </c>
      <c r="B1598" s="209" t="s">
        <v>8145</v>
      </c>
      <c r="C1598" s="285" t="s">
        <v>1</v>
      </c>
      <c r="D1598" s="284" t="s">
        <v>31852</v>
      </c>
    </row>
    <row r="1599" spans="1:4" ht="13.5">
      <c r="A1599" s="209">
        <v>94292</v>
      </c>
      <c r="B1599" s="209" t="s">
        <v>8146</v>
      </c>
      <c r="C1599" s="285" t="s">
        <v>1</v>
      </c>
      <c r="D1599" s="284" t="s">
        <v>30555</v>
      </c>
    </row>
    <row r="1600" spans="1:4" ht="13.5">
      <c r="A1600" s="209">
        <v>94293</v>
      </c>
      <c r="B1600" s="209" t="s">
        <v>8147</v>
      </c>
      <c r="C1600" s="285" t="s">
        <v>1</v>
      </c>
      <c r="D1600" s="284" t="s">
        <v>31853</v>
      </c>
    </row>
    <row r="1601" spans="1:4" ht="13.5">
      <c r="A1601" s="209">
        <v>94294</v>
      </c>
      <c r="B1601" s="209" t="s">
        <v>8148</v>
      </c>
      <c r="C1601" s="285" t="s">
        <v>1</v>
      </c>
      <c r="D1601" s="284" t="s">
        <v>27936</v>
      </c>
    </row>
    <row r="1602" spans="1:4" ht="13.5">
      <c r="A1602" s="209">
        <v>101570</v>
      </c>
      <c r="B1602" s="209" t="s">
        <v>24485</v>
      </c>
      <c r="C1602" s="285" t="s">
        <v>4</v>
      </c>
      <c r="D1602" s="284" t="s">
        <v>31854</v>
      </c>
    </row>
    <row r="1603" spans="1:4" ht="13.5">
      <c r="A1603" s="209">
        <v>101571</v>
      </c>
      <c r="B1603" s="209" t="s">
        <v>24486</v>
      </c>
      <c r="C1603" s="285" t="s">
        <v>4</v>
      </c>
      <c r="D1603" s="284" t="s">
        <v>31855</v>
      </c>
    </row>
    <row r="1604" spans="1:4" ht="13.5">
      <c r="A1604" s="209">
        <v>101572</v>
      </c>
      <c r="B1604" s="209" t="s">
        <v>24487</v>
      </c>
      <c r="C1604" s="285" t="s">
        <v>4</v>
      </c>
      <c r="D1604" s="284" t="s">
        <v>31856</v>
      </c>
    </row>
    <row r="1605" spans="1:4" ht="13.5">
      <c r="A1605" s="209">
        <v>101573</v>
      </c>
      <c r="B1605" s="209" t="s">
        <v>24488</v>
      </c>
      <c r="C1605" s="285" t="s">
        <v>4</v>
      </c>
      <c r="D1605" s="284" t="s">
        <v>30832</v>
      </c>
    </row>
    <row r="1606" spans="1:4" ht="13.5">
      <c r="A1606" s="209">
        <v>101574</v>
      </c>
      <c r="B1606" s="209" t="s">
        <v>24489</v>
      </c>
      <c r="C1606" s="285" t="s">
        <v>4</v>
      </c>
      <c r="D1606" s="284" t="s">
        <v>31857</v>
      </c>
    </row>
    <row r="1607" spans="1:4" ht="13.5">
      <c r="A1607" s="209">
        <v>101575</v>
      </c>
      <c r="B1607" s="209" t="s">
        <v>24490</v>
      </c>
      <c r="C1607" s="285" t="s">
        <v>4</v>
      </c>
      <c r="D1607" s="284" t="s">
        <v>27486</v>
      </c>
    </row>
    <row r="1608" spans="1:4" ht="13.5">
      <c r="A1608" s="209">
        <v>101576</v>
      </c>
      <c r="B1608" s="209" t="s">
        <v>24491</v>
      </c>
      <c r="C1608" s="285" t="s">
        <v>4</v>
      </c>
      <c r="D1608" s="284" t="s">
        <v>31858</v>
      </c>
    </row>
    <row r="1609" spans="1:4" ht="13.5">
      <c r="A1609" s="209">
        <v>101577</v>
      </c>
      <c r="B1609" s="209" t="s">
        <v>24492</v>
      </c>
      <c r="C1609" s="285" t="s">
        <v>4</v>
      </c>
      <c r="D1609" s="284" t="s">
        <v>31859</v>
      </c>
    </row>
    <row r="1610" spans="1:4" ht="13.5">
      <c r="A1610" s="209">
        <v>101578</v>
      </c>
      <c r="B1610" s="209" t="s">
        <v>24493</v>
      </c>
      <c r="C1610" s="285" t="s">
        <v>4</v>
      </c>
      <c r="D1610" s="284" t="s">
        <v>31860</v>
      </c>
    </row>
    <row r="1611" spans="1:4" ht="13.5">
      <c r="A1611" s="209">
        <v>101579</v>
      </c>
      <c r="B1611" s="209" t="s">
        <v>24494</v>
      </c>
      <c r="C1611" s="285" t="s">
        <v>4</v>
      </c>
      <c r="D1611" s="284" t="s">
        <v>31861</v>
      </c>
    </row>
    <row r="1612" spans="1:4" ht="13.5">
      <c r="A1612" s="209">
        <v>101580</v>
      </c>
      <c r="B1612" s="209" t="s">
        <v>24495</v>
      </c>
      <c r="C1612" s="285" t="s">
        <v>4</v>
      </c>
      <c r="D1612" s="284" t="s">
        <v>31862</v>
      </c>
    </row>
    <row r="1613" spans="1:4" ht="13.5">
      <c r="A1613" s="209">
        <v>101581</v>
      </c>
      <c r="B1613" s="209" t="s">
        <v>24496</v>
      </c>
      <c r="C1613" s="285" t="s">
        <v>4</v>
      </c>
      <c r="D1613" s="284" t="s">
        <v>31863</v>
      </c>
    </row>
    <row r="1614" spans="1:4" ht="13.5">
      <c r="A1614" s="209">
        <v>101582</v>
      </c>
      <c r="B1614" s="209" t="s">
        <v>24497</v>
      </c>
      <c r="C1614" s="285" t="s">
        <v>4</v>
      </c>
      <c r="D1614" s="284" t="s">
        <v>31864</v>
      </c>
    </row>
    <row r="1615" spans="1:4" ht="13.5">
      <c r="A1615" s="209">
        <v>101583</v>
      </c>
      <c r="B1615" s="209" t="s">
        <v>24498</v>
      </c>
      <c r="C1615" s="285" t="s">
        <v>4</v>
      </c>
      <c r="D1615" s="284" t="s">
        <v>31865</v>
      </c>
    </row>
    <row r="1616" spans="1:4" ht="13.5">
      <c r="A1616" s="209">
        <v>101584</v>
      </c>
      <c r="B1616" s="209" t="s">
        <v>24499</v>
      </c>
      <c r="C1616" s="285" t="s">
        <v>4</v>
      </c>
      <c r="D1616" s="284" t="s">
        <v>31098</v>
      </c>
    </row>
    <row r="1617" spans="1:4" ht="13.5">
      <c r="A1617" s="209">
        <v>101585</v>
      </c>
      <c r="B1617" s="209" t="s">
        <v>24500</v>
      </c>
      <c r="C1617" s="285" t="s">
        <v>4</v>
      </c>
      <c r="D1617" s="284" t="s">
        <v>31866</v>
      </c>
    </row>
    <row r="1618" spans="1:4" ht="13.5">
      <c r="A1618" s="209">
        <v>101586</v>
      </c>
      <c r="B1618" s="209" t="s">
        <v>24501</v>
      </c>
      <c r="C1618" s="285" t="s">
        <v>4</v>
      </c>
      <c r="D1618" s="284" t="s">
        <v>31867</v>
      </c>
    </row>
    <row r="1619" spans="1:4" ht="13.5">
      <c r="A1619" s="209">
        <v>101587</v>
      </c>
      <c r="B1619" s="209" t="s">
        <v>24502</v>
      </c>
      <c r="C1619" s="285" t="s">
        <v>4</v>
      </c>
      <c r="D1619" s="284" t="s">
        <v>31868</v>
      </c>
    </row>
    <row r="1620" spans="1:4" ht="13.5">
      <c r="A1620" s="209">
        <v>101588</v>
      </c>
      <c r="B1620" s="209" t="s">
        <v>24503</v>
      </c>
      <c r="C1620" s="285" t="s">
        <v>4</v>
      </c>
      <c r="D1620" s="284" t="s">
        <v>29293</v>
      </c>
    </row>
    <row r="1621" spans="1:4" ht="13.5">
      <c r="A1621" s="209">
        <v>101589</v>
      </c>
      <c r="B1621" s="209" t="s">
        <v>24504</v>
      </c>
      <c r="C1621" s="285" t="s">
        <v>4</v>
      </c>
      <c r="D1621" s="284" t="s">
        <v>31869</v>
      </c>
    </row>
    <row r="1622" spans="1:4" ht="13.5">
      <c r="A1622" s="209">
        <v>101590</v>
      </c>
      <c r="B1622" s="209" t="s">
        <v>24505</v>
      </c>
      <c r="C1622" s="285" t="s">
        <v>4</v>
      </c>
      <c r="D1622" s="284" t="s">
        <v>31870</v>
      </c>
    </row>
    <row r="1623" spans="1:4" ht="13.5">
      <c r="A1623" s="209">
        <v>101591</v>
      </c>
      <c r="B1623" s="209" t="s">
        <v>24506</v>
      </c>
      <c r="C1623" s="285" t="s">
        <v>4</v>
      </c>
      <c r="D1623" s="284" t="s">
        <v>31871</v>
      </c>
    </row>
    <row r="1624" spans="1:4" ht="13.5">
      <c r="A1624" s="209">
        <v>101592</v>
      </c>
      <c r="B1624" s="209" t="s">
        <v>24507</v>
      </c>
      <c r="C1624" s="285" t="s">
        <v>4</v>
      </c>
      <c r="D1624" s="284" t="s">
        <v>31872</v>
      </c>
    </row>
    <row r="1625" spans="1:4" ht="13.5">
      <c r="A1625" s="209">
        <v>101593</v>
      </c>
      <c r="B1625" s="209" t="s">
        <v>24508</v>
      </c>
      <c r="C1625" s="285" t="s">
        <v>4</v>
      </c>
      <c r="D1625" s="284" t="s">
        <v>30541</v>
      </c>
    </row>
    <row r="1626" spans="1:4" ht="13.5">
      <c r="A1626" s="209">
        <v>101600</v>
      </c>
      <c r="B1626" s="209" t="s">
        <v>24509</v>
      </c>
      <c r="C1626" s="285" t="s">
        <v>4</v>
      </c>
      <c r="D1626" s="284" t="s">
        <v>28094</v>
      </c>
    </row>
    <row r="1627" spans="1:4" ht="13.5">
      <c r="A1627" s="209">
        <v>101601</v>
      </c>
      <c r="B1627" s="209" t="s">
        <v>24510</v>
      </c>
      <c r="C1627" s="285" t="s">
        <v>4</v>
      </c>
      <c r="D1627" s="284" t="s">
        <v>28151</v>
      </c>
    </row>
    <row r="1628" spans="1:4" ht="13.5">
      <c r="A1628" s="209">
        <v>101602</v>
      </c>
      <c r="B1628" s="209" t="s">
        <v>24511</v>
      </c>
      <c r="C1628" s="285" t="s">
        <v>4</v>
      </c>
      <c r="D1628" s="284" t="s">
        <v>27611</v>
      </c>
    </row>
    <row r="1629" spans="1:4" ht="13.5">
      <c r="A1629" s="209">
        <v>101603</v>
      </c>
      <c r="B1629" s="209" t="s">
        <v>24512</v>
      </c>
      <c r="C1629" s="285" t="s">
        <v>4</v>
      </c>
      <c r="D1629" s="284" t="s">
        <v>28914</v>
      </c>
    </row>
    <row r="1630" spans="1:4" ht="13.5">
      <c r="A1630" s="209">
        <v>101604</v>
      </c>
      <c r="B1630" s="209" t="s">
        <v>24513</v>
      </c>
      <c r="C1630" s="285" t="s">
        <v>4</v>
      </c>
      <c r="D1630" s="284" t="s">
        <v>31873</v>
      </c>
    </row>
    <row r="1631" spans="1:4" ht="13.5">
      <c r="A1631" s="209">
        <v>101605</v>
      </c>
      <c r="B1631" s="209" t="s">
        <v>24514</v>
      </c>
      <c r="C1631" s="285" t="s">
        <v>4</v>
      </c>
      <c r="D1631" s="284" t="s">
        <v>31874</v>
      </c>
    </row>
    <row r="1632" spans="1:4" ht="13.5">
      <c r="A1632" s="209">
        <v>90788</v>
      </c>
      <c r="B1632" s="209" t="s">
        <v>8149</v>
      </c>
      <c r="C1632" s="285" t="s">
        <v>2</v>
      </c>
      <c r="D1632" s="284" t="s">
        <v>31875</v>
      </c>
    </row>
    <row r="1633" spans="1:4" ht="13.5">
      <c r="A1633" s="209">
        <v>90789</v>
      </c>
      <c r="B1633" s="209" t="s">
        <v>8150</v>
      </c>
      <c r="C1633" s="285" t="s">
        <v>2</v>
      </c>
      <c r="D1633" s="284" t="s">
        <v>31876</v>
      </c>
    </row>
    <row r="1634" spans="1:4" ht="13.5">
      <c r="A1634" s="209">
        <v>90790</v>
      </c>
      <c r="B1634" s="209" t="s">
        <v>8151</v>
      </c>
      <c r="C1634" s="285" t="s">
        <v>2</v>
      </c>
      <c r="D1634" s="284" t="s">
        <v>31877</v>
      </c>
    </row>
    <row r="1635" spans="1:4" ht="13.5">
      <c r="A1635" s="209">
        <v>90791</v>
      </c>
      <c r="B1635" s="209" t="s">
        <v>24515</v>
      </c>
      <c r="C1635" s="285" t="s">
        <v>2</v>
      </c>
      <c r="D1635" s="284" t="s">
        <v>31878</v>
      </c>
    </row>
    <row r="1636" spans="1:4" ht="13.5">
      <c r="A1636" s="209">
        <v>90793</v>
      </c>
      <c r="B1636" s="209" t="s">
        <v>24516</v>
      </c>
      <c r="C1636" s="285" t="s">
        <v>2</v>
      </c>
      <c r="D1636" s="284" t="s">
        <v>31879</v>
      </c>
    </row>
    <row r="1637" spans="1:4" ht="13.5">
      <c r="A1637" s="209">
        <v>90794</v>
      </c>
      <c r="B1637" s="209" t="s">
        <v>24517</v>
      </c>
      <c r="C1637" s="285" t="s">
        <v>2</v>
      </c>
      <c r="D1637" s="284" t="s">
        <v>31880</v>
      </c>
    </row>
    <row r="1638" spans="1:4" ht="13.5">
      <c r="A1638" s="209">
        <v>90795</v>
      </c>
      <c r="B1638" s="209" t="s">
        <v>24518</v>
      </c>
      <c r="C1638" s="285" t="s">
        <v>2</v>
      </c>
      <c r="D1638" s="284" t="s">
        <v>31881</v>
      </c>
    </row>
    <row r="1639" spans="1:4" ht="13.5">
      <c r="A1639" s="209">
        <v>90796</v>
      </c>
      <c r="B1639" s="209" t="s">
        <v>24519</v>
      </c>
      <c r="C1639" s="285" t="s">
        <v>2</v>
      </c>
      <c r="D1639" s="284" t="s">
        <v>26819</v>
      </c>
    </row>
    <row r="1640" spans="1:4" ht="13.5">
      <c r="A1640" s="209">
        <v>90797</v>
      </c>
      <c r="B1640" s="209" t="s">
        <v>24520</v>
      </c>
      <c r="C1640" s="285" t="s">
        <v>2</v>
      </c>
      <c r="D1640" s="284" t="s">
        <v>31882</v>
      </c>
    </row>
    <row r="1641" spans="1:4" ht="13.5">
      <c r="A1641" s="209">
        <v>90798</v>
      </c>
      <c r="B1641" s="209" t="s">
        <v>24521</v>
      </c>
      <c r="C1641" s="285" t="s">
        <v>2</v>
      </c>
      <c r="D1641" s="284" t="s">
        <v>31883</v>
      </c>
    </row>
    <row r="1642" spans="1:4" ht="13.5">
      <c r="A1642" s="209">
        <v>90799</v>
      </c>
      <c r="B1642" s="209" t="s">
        <v>24522</v>
      </c>
      <c r="C1642" s="285" t="s">
        <v>2</v>
      </c>
      <c r="D1642" s="284" t="s">
        <v>31884</v>
      </c>
    </row>
    <row r="1643" spans="1:4" ht="13.5">
      <c r="A1643" s="209">
        <v>90801</v>
      </c>
      <c r="B1643" s="209" t="s">
        <v>8152</v>
      </c>
      <c r="C1643" s="285" t="s">
        <v>2</v>
      </c>
      <c r="D1643" s="284" t="s">
        <v>31885</v>
      </c>
    </row>
    <row r="1644" spans="1:4" ht="13.5">
      <c r="A1644" s="209">
        <v>90806</v>
      </c>
      <c r="B1644" s="209" t="s">
        <v>8153</v>
      </c>
      <c r="C1644" s="285" t="s">
        <v>2</v>
      </c>
      <c r="D1644" s="284" t="s">
        <v>31886</v>
      </c>
    </row>
    <row r="1645" spans="1:4" ht="13.5">
      <c r="A1645" s="209">
        <v>90820</v>
      </c>
      <c r="B1645" s="209" t="s">
        <v>8154</v>
      </c>
      <c r="C1645" s="285" t="s">
        <v>2</v>
      </c>
      <c r="D1645" s="284" t="s">
        <v>30297</v>
      </c>
    </row>
    <row r="1646" spans="1:4" ht="13.5">
      <c r="A1646" s="209">
        <v>90821</v>
      </c>
      <c r="B1646" s="209" t="s">
        <v>8155</v>
      </c>
      <c r="C1646" s="285" t="s">
        <v>2</v>
      </c>
      <c r="D1646" s="284" t="s">
        <v>31887</v>
      </c>
    </row>
    <row r="1647" spans="1:4" ht="13.5">
      <c r="A1647" s="209">
        <v>90822</v>
      </c>
      <c r="B1647" s="209" t="s">
        <v>8156</v>
      </c>
      <c r="C1647" s="285" t="s">
        <v>2</v>
      </c>
      <c r="D1647" s="284" t="s">
        <v>31888</v>
      </c>
    </row>
    <row r="1648" spans="1:4" ht="13.5">
      <c r="A1648" s="209">
        <v>90823</v>
      </c>
      <c r="B1648" s="209" t="s">
        <v>8157</v>
      </c>
      <c r="C1648" s="285" t="s">
        <v>2</v>
      </c>
      <c r="D1648" s="284" t="s">
        <v>31889</v>
      </c>
    </row>
    <row r="1649" spans="1:4" ht="13.5">
      <c r="A1649" s="209">
        <v>90824</v>
      </c>
      <c r="B1649" s="209" t="s">
        <v>8158</v>
      </c>
      <c r="C1649" s="285" t="s">
        <v>2</v>
      </c>
      <c r="D1649" s="284" t="s">
        <v>31890</v>
      </c>
    </row>
    <row r="1650" spans="1:4" ht="13.5">
      <c r="A1650" s="209">
        <v>90825</v>
      </c>
      <c r="B1650" s="209" t="s">
        <v>8159</v>
      </c>
      <c r="C1650" s="285" t="s">
        <v>2</v>
      </c>
      <c r="D1650" s="284" t="s">
        <v>31891</v>
      </c>
    </row>
    <row r="1651" spans="1:4" ht="13.5">
      <c r="A1651" s="209">
        <v>90830</v>
      </c>
      <c r="B1651" s="209" t="s">
        <v>8160</v>
      </c>
      <c r="C1651" s="285" t="s">
        <v>2</v>
      </c>
      <c r="D1651" s="284" t="s">
        <v>31892</v>
      </c>
    </row>
    <row r="1652" spans="1:4" ht="13.5">
      <c r="A1652" s="209">
        <v>90831</v>
      </c>
      <c r="B1652" s="209" t="s">
        <v>8161</v>
      </c>
      <c r="C1652" s="285" t="s">
        <v>2</v>
      </c>
      <c r="D1652" s="284" t="s">
        <v>31893</v>
      </c>
    </row>
    <row r="1653" spans="1:4" ht="13.5">
      <c r="A1653" s="209">
        <v>90841</v>
      </c>
      <c r="B1653" s="209" t="s">
        <v>8162</v>
      </c>
      <c r="C1653" s="285" t="s">
        <v>2</v>
      </c>
      <c r="D1653" s="284" t="s">
        <v>31894</v>
      </c>
    </row>
    <row r="1654" spans="1:4" ht="13.5">
      <c r="A1654" s="209">
        <v>90842</v>
      </c>
      <c r="B1654" s="209" t="s">
        <v>8163</v>
      </c>
      <c r="C1654" s="285" t="s">
        <v>2</v>
      </c>
      <c r="D1654" s="284" t="s">
        <v>31895</v>
      </c>
    </row>
    <row r="1655" spans="1:4" ht="13.5">
      <c r="A1655" s="209">
        <v>90843</v>
      </c>
      <c r="B1655" s="209" t="s">
        <v>8164</v>
      </c>
      <c r="C1655" s="285" t="s">
        <v>2</v>
      </c>
      <c r="D1655" s="284" t="s">
        <v>31896</v>
      </c>
    </row>
    <row r="1656" spans="1:4" ht="13.5">
      <c r="A1656" s="209">
        <v>90844</v>
      </c>
      <c r="B1656" s="209" t="s">
        <v>8165</v>
      </c>
      <c r="C1656" s="285" t="s">
        <v>2</v>
      </c>
      <c r="D1656" s="284" t="s">
        <v>31897</v>
      </c>
    </row>
    <row r="1657" spans="1:4" ht="13.5">
      <c r="A1657" s="209">
        <v>90845</v>
      </c>
      <c r="B1657" s="209" t="s">
        <v>24038</v>
      </c>
      <c r="C1657" s="285" t="s">
        <v>2</v>
      </c>
      <c r="D1657" s="284" t="s">
        <v>31898</v>
      </c>
    </row>
    <row r="1658" spans="1:4" ht="13.5">
      <c r="A1658" s="209">
        <v>90846</v>
      </c>
      <c r="B1658" s="209" t="s">
        <v>24039</v>
      </c>
      <c r="C1658" s="285" t="s">
        <v>2</v>
      </c>
      <c r="D1658" s="284" t="s">
        <v>31899</v>
      </c>
    </row>
    <row r="1659" spans="1:4" ht="13.5">
      <c r="A1659" s="209">
        <v>90847</v>
      </c>
      <c r="B1659" s="209" t="s">
        <v>8166</v>
      </c>
      <c r="C1659" s="285" t="s">
        <v>2</v>
      </c>
      <c r="D1659" s="284" t="s">
        <v>31900</v>
      </c>
    </row>
    <row r="1660" spans="1:4" ht="13.5">
      <c r="A1660" s="209">
        <v>90848</v>
      </c>
      <c r="B1660" s="209" t="s">
        <v>8167</v>
      </c>
      <c r="C1660" s="285" t="s">
        <v>2</v>
      </c>
      <c r="D1660" s="284" t="s">
        <v>31901</v>
      </c>
    </row>
    <row r="1661" spans="1:4" ht="13.5">
      <c r="A1661" s="209">
        <v>90849</v>
      </c>
      <c r="B1661" s="209" t="s">
        <v>8168</v>
      </c>
      <c r="C1661" s="285" t="s">
        <v>2</v>
      </c>
      <c r="D1661" s="284" t="s">
        <v>31902</v>
      </c>
    </row>
    <row r="1662" spans="1:4" ht="13.5">
      <c r="A1662" s="209">
        <v>90850</v>
      </c>
      <c r="B1662" s="209" t="s">
        <v>8169</v>
      </c>
      <c r="C1662" s="285" t="s">
        <v>2</v>
      </c>
      <c r="D1662" s="284" t="s">
        <v>31903</v>
      </c>
    </row>
    <row r="1663" spans="1:4" ht="13.5">
      <c r="A1663" s="209">
        <v>90851</v>
      </c>
      <c r="B1663" s="209" t="s">
        <v>24040</v>
      </c>
      <c r="C1663" s="285" t="s">
        <v>2</v>
      </c>
      <c r="D1663" s="284" t="s">
        <v>31904</v>
      </c>
    </row>
    <row r="1664" spans="1:4" ht="13.5">
      <c r="A1664" s="209">
        <v>90852</v>
      </c>
      <c r="B1664" s="209" t="s">
        <v>24041</v>
      </c>
      <c r="C1664" s="285" t="s">
        <v>2</v>
      </c>
      <c r="D1664" s="284" t="s">
        <v>31905</v>
      </c>
    </row>
    <row r="1665" spans="1:4" ht="13.5">
      <c r="A1665" s="209">
        <v>91009</v>
      </c>
      <c r="B1665" s="209" t="s">
        <v>8170</v>
      </c>
      <c r="C1665" s="285" t="s">
        <v>2</v>
      </c>
      <c r="D1665" s="284" t="s">
        <v>31906</v>
      </c>
    </row>
    <row r="1666" spans="1:4" ht="13.5">
      <c r="A1666" s="209">
        <v>91010</v>
      </c>
      <c r="B1666" s="209" t="s">
        <v>8171</v>
      </c>
      <c r="C1666" s="285" t="s">
        <v>2</v>
      </c>
      <c r="D1666" s="284" t="s">
        <v>31907</v>
      </c>
    </row>
    <row r="1667" spans="1:4" ht="13.5">
      <c r="A1667" s="209">
        <v>91011</v>
      </c>
      <c r="B1667" s="209" t="s">
        <v>8172</v>
      </c>
      <c r="C1667" s="285" t="s">
        <v>2</v>
      </c>
      <c r="D1667" s="284" t="s">
        <v>31908</v>
      </c>
    </row>
    <row r="1668" spans="1:4" ht="13.5">
      <c r="A1668" s="209">
        <v>91012</v>
      </c>
      <c r="B1668" s="209" t="s">
        <v>8173</v>
      </c>
      <c r="C1668" s="285" t="s">
        <v>2</v>
      </c>
      <c r="D1668" s="284" t="s">
        <v>31909</v>
      </c>
    </row>
    <row r="1669" spans="1:4" ht="13.5">
      <c r="A1669" s="209">
        <v>91013</v>
      </c>
      <c r="B1669" s="209" t="s">
        <v>8174</v>
      </c>
      <c r="C1669" s="285" t="s">
        <v>2</v>
      </c>
      <c r="D1669" s="284" t="s">
        <v>31910</v>
      </c>
    </row>
    <row r="1670" spans="1:4" ht="13.5">
      <c r="A1670" s="209">
        <v>91014</v>
      </c>
      <c r="B1670" s="209" t="s">
        <v>8175</v>
      </c>
      <c r="C1670" s="285" t="s">
        <v>2</v>
      </c>
      <c r="D1670" s="284" t="s">
        <v>31911</v>
      </c>
    </row>
    <row r="1671" spans="1:4" ht="13.5">
      <c r="A1671" s="209">
        <v>91015</v>
      </c>
      <c r="B1671" s="209" t="s">
        <v>8176</v>
      </c>
      <c r="C1671" s="285" t="s">
        <v>2</v>
      </c>
      <c r="D1671" s="284" t="s">
        <v>31912</v>
      </c>
    </row>
    <row r="1672" spans="1:4" ht="13.5">
      <c r="A1672" s="209">
        <v>91016</v>
      </c>
      <c r="B1672" s="209" t="s">
        <v>8177</v>
      </c>
      <c r="C1672" s="285" t="s">
        <v>2</v>
      </c>
      <c r="D1672" s="284" t="s">
        <v>31913</v>
      </c>
    </row>
    <row r="1673" spans="1:4" ht="13.5">
      <c r="A1673" s="209">
        <v>91287</v>
      </c>
      <c r="B1673" s="209" t="s">
        <v>8178</v>
      </c>
      <c r="C1673" s="285" t="s">
        <v>2</v>
      </c>
      <c r="D1673" s="284" t="s">
        <v>31914</v>
      </c>
    </row>
    <row r="1674" spans="1:4" ht="13.5">
      <c r="A1674" s="209">
        <v>91292</v>
      </c>
      <c r="B1674" s="209" t="s">
        <v>8179</v>
      </c>
      <c r="C1674" s="285" t="s">
        <v>2</v>
      </c>
      <c r="D1674" s="284" t="s">
        <v>31915</v>
      </c>
    </row>
    <row r="1675" spans="1:4" ht="13.5">
      <c r="A1675" s="209">
        <v>91295</v>
      </c>
      <c r="B1675" s="209" t="s">
        <v>8180</v>
      </c>
      <c r="C1675" s="285" t="s">
        <v>2</v>
      </c>
      <c r="D1675" s="284" t="s">
        <v>31916</v>
      </c>
    </row>
    <row r="1676" spans="1:4" ht="13.5">
      <c r="A1676" s="209">
        <v>91296</v>
      </c>
      <c r="B1676" s="209" t="s">
        <v>8181</v>
      </c>
      <c r="C1676" s="285" t="s">
        <v>2</v>
      </c>
      <c r="D1676" s="284" t="s">
        <v>31917</v>
      </c>
    </row>
    <row r="1677" spans="1:4" ht="13.5">
      <c r="A1677" s="209">
        <v>91297</v>
      </c>
      <c r="B1677" s="209" t="s">
        <v>8182</v>
      </c>
      <c r="C1677" s="285" t="s">
        <v>2</v>
      </c>
      <c r="D1677" s="284" t="s">
        <v>31918</v>
      </c>
    </row>
    <row r="1678" spans="1:4" ht="13.5">
      <c r="A1678" s="209">
        <v>91298</v>
      </c>
      <c r="B1678" s="209" t="s">
        <v>8183</v>
      </c>
      <c r="C1678" s="285" t="s">
        <v>2</v>
      </c>
      <c r="D1678" s="284" t="s">
        <v>31919</v>
      </c>
    </row>
    <row r="1679" spans="1:4" ht="13.5">
      <c r="A1679" s="209">
        <v>91299</v>
      </c>
      <c r="B1679" s="209" t="s">
        <v>8184</v>
      </c>
      <c r="C1679" s="285" t="s">
        <v>2</v>
      </c>
      <c r="D1679" s="284" t="s">
        <v>31920</v>
      </c>
    </row>
    <row r="1680" spans="1:4" ht="13.5">
      <c r="A1680" s="209">
        <v>91304</v>
      </c>
      <c r="B1680" s="209" t="s">
        <v>8185</v>
      </c>
      <c r="C1680" s="285" t="s">
        <v>2</v>
      </c>
      <c r="D1680" s="284" t="s">
        <v>31921</v>
      </c>
    </row>
    <row r="1681" spans="1:4" ht="13.5">
      <c r="A1681" s="209">
        <v>91305</v>
      </c>
      <c r="B1681" s="209" t="s">
        <v>8186</v>
      </c>
      <c r="C1681" s="285" t="s">
        <v>2</v>
      </c>
      <c r="D1681" s="284" t="s">
        <v>31922</v>
      </c>
    </row>
    <row r="1682" spans="1:4" ht="13.5">
      <c r="A1682" s="209">
        <v>91306</v>
      </c>
      <c r="B1682" s="209" t="s">
        <v>8187</v>
      </c>
      <c r="C1682" s="285" t="s">
        <v>2</v>
      </c>
      <c r="D1682" s="284" t="s">
        <v>31893</v>
      </c>
    </row>
    <row r="1683" spans="1:4" ht="13.5">
      <c r="A1683" s="209">
        <v>91307</v>
      </c>
      <c r="B1683" s="209" t="s">
        <v>8188</v>
      </c>
      <c r="C1683" s="285" t="s">
        <v>2</v>
      </c>
      <c r="D1683" s="284" t="s">
        <v>31923</v>
      </c>
    </row>
    <row r="1684" spans="1:4" ht="13.5">
      <c r="A1684" s="209">
        <v>91312</v>
      </c>
      <c r="B1684" s="209" t="s">
        <v>8189</v>
      </c>
      <c r="C1684" s="285" t="s">
        <v>2</v>
      </c>
      <c r="D1684" s="284" t="s">
        <v>31924</v>
      </c>
    </row>
    <row r="1685" spans="1:4" ht="13.5">
      <c r="A1685" s="209">
        <v>91313</v>
      </c>
      <c r="B1685" s="209" t="s">
        <v>8190</v>
      </c>
      <c r="C1685" s="285" t="s">
        <v>2</v>
      </c>
      <c r="D1685" s="284" t="s">
        <v>31925</v>
      </c>
    </row>
    <row r="1686" spans="1:4" ht="13.5">
      <c r="A1686" s="209">
        <v>91314</v>
      </c>
      <c r="B1686" s="209" t="s">
        <v>8191</v>
      </c>
      <c r="C1686" s="285" t="s">
        <v>2</v>
      </c>
      <c r="D1686" s="284" t="s">
        <v>31926</v>
      </c>
    </row>
    <row r="1687" spans="1:4" ht="13.5">
      <c r="A1687" s="209">
        <v>91315</v>
      </c>
      <c r="B1687" s="209" t="s">
        <v>8192</v>
      </c>
      <c r="C1687" s="285" t="s">
        <v>2</v>
      </c>
      <c r="D1687" s="284" t="s">
        <v>31927</v>
      </c>
    </row>
    <row r="1688" spans="1:4" ht="13.5">
      <c r="A1688" s="209">
        <v>91316</v>
      </c>
      <c r="B1688" s="209" t="s">
        <v>24042</v>
      </c>
      <c r="C1688" s="285" t="s">
        <v>2</v>
      </c>
      <c r="D1688" s="284" t="s">
        <v>31928</v>
      </c>
    </row>
    <row r="1689" spans="1:4" ht="13.5">
      <c r="A1689" s="209">
        <v>91317</v>
      </c>
      <c r="B1689" s="209" t="s">
        <v>24043</v>
      </c>
      <c r="C1689" s="285" t="s">
        <v>2</v>
      </c>
      <c r="D1689" s="284" t="s">
        <v>31929</v>
      </c>
    </row>
    <row r="1690" spans="1:4" ht="13.5">
      <c r="A1690" s="209">
        <v>91318</v>
      </c>
      <c r="B1690" s="209" t="s">
        <v>8193</v>
      </c>
      <c r="C1690" s="285" t="s">
        <v>2</v>
      </c>
      <c r="D1690" s="284" t="s">
        <v>31930</v>
      </c>
    </row>
    <row r="1691" spans="1:4" ht="13.5">
      <c r="A1691" s="209">
        <v>91319</v>
      </c>
      <c r="B1691" s="209" t="s">
        <v>8194</v>
      </c>
      <c r="C1691" s="285" t="s">
        <v>2</v>
      </c>
      <c r="D1691" s="284" t="s">
        <v>31931</v>
      </c>
    </row>
    <row r="1692" spans="1:4" ht="13.5">
      <c r="A1692" s="209">
        <v>91320</v>
      </c>
      <c r="B1692" s="209" t="s">
        <v>8195</v>
      </c>
      <c r="C1692" s="285" t="s">
        <v>2</v>
      </c>
      <c r="D1692" s="284" t="s">
        <v>31932</v>
      </c>
    </row>
    <row r="1693" spans="1:4" ht="13.5">
      <c r="A1693" s="209">
        <v>91321</v>
      </c>
      <c r="B1693" s="209" t="s">
        <v>8196</v>
      </c>
      <c r="C1693" s="285" t="s">
        <v>2</v>
      </c>
      <c r="D1693" s="284" t="s">
        <v>31933</v>
      </c>
    </row>
    <row r="1694" spans="1:4" ht="13.5">
      <c r="A1694" s="209">
        <v>91322</v>
      </c>
      <c r="B1694" s="209" t="s">
        <v>24044</v>
      </c>
      <c r="C1694" s="285" t="s">
        <v>2</v>
      </c>
      <c r="D1694" s="284" t="s">
        <v>31934</v>
      </c>
    </row>
    <row r="1695" spans="1:4" ht="13.5">
      <c r="A1695" s="209">
        <v>91323</v>
      </c>
      <c r="B1695" s="209" t="s">
        <v>24045</v>
      </c>
      <c r="C1695" s="285" t="s">
        <v>2</v>
      </c>
      <c r="D1695" s="284" t="s">
        <v>31935</v>
      </c>
    </row>
    <row r="1696" spans="1:4" ht="13.5">
      <c r="A1696" s="209">
        <v>91324</v>
      </c>
      <c r="B1696" s="209" t="s">
        <v>8197</v>
      </c>
      <c r="C1696" s="285" t="s">
        <v>2</v>
      </c>
      <c r="D1696" s="284" t="s">
        <v>31936</v>
      </c>
    </row>
    <row r="1697" spans="1:4" ht="13.5">
      <c r="A1697" s="209">
        <v>91325</v>
      </c>
      <c r="B1697" s="209" t="s">
        <v>8198</v>
      </c>
      <c r="C1697" s="285" t="s">
        <v>2</v>
      </c>
      <c r="D1697" s="284" t="s">
        <v>31937</v>
      </c>
    </row>
    <row r="1698" spans="1:4" ht="13.5">
      <c r="A1698" s="209">
        <v>91326</v>
      </c>
      <c r="B1698" s="209" t="s">
        <v>8199</v>
      </c>
      <c r="C1698" s="285" t="s">
        <v>2</v>
      </c>
      <c r="D1698" s="284" t="s">
        <v>31938</v>
      </c>
    </row>
    <row r="1699" spans="1:4" ht="13.5">
      <c r="A1699" s="209">
        <v>91327</v>
      </c>
      <c r="B1699" s="209" t="s">
        <v>8200</v>
      </c>
      <c r="C1699" s="285" t="s">
        <v>2</v>
      </c>
      <c r="D1699" s="284" t="s">
        <v>31939</v>
      </c>
    </row>
    <row r="1700" spans="1:4" ht="13.5">
      <c r="A1700" s="209">
        <v>91328</v>
      </c>
      <c r="B1700" s="209" t="s">
        <v>8201</v>
      </c>
      <c r="C1700" s="285" t="s">
        <v>2</v>
      </c>
      <c r="D1700" s="284" t="s">
        <v>31940</v>
      </c>
    </row>
    <row r="1701" spans="1:4" ht="13.5">
      <c r="A1701" s="209">
        <v>91329</v>
      </c>
      <c r="B1701" s="209" t="s">
        <v>8202</v>
      </c>
      <c r="C1701" s="285" t="s">
        <v>2</v>
      </c>
      <c r="D1701" s="284" t="s">
        <v>31941</v>
      </c>
    </row>
    <row r="1702" spans="1:4" ht="13.5">
      <c r="A1702" s="209">
        <v>91330</v>
      </c>
      <c r="B1702" s="209" t="s">
        <v>8203</v>
      </c>
      <c r="C1702" s="285" t="s">
        <v>2</v>
      </c>
      <c r="D1702" s="284" t="s">
        <v>31942</v>
      </c>
    </row>
    <row r="1703" spans="1:4" ht="13.5">
      <c r="A1703" s="209">
        <v>91331</v>
      </c>
      <c r="B1703" s="209" t="s">
        <v>8204</v>
      </c>
      <c r="C1703" s="285" t="s">
        <v>2</v>
      </c>
      <c r="D1703" s="284" t="s">
        <v>31943</v>
      </c>
    </row>
    <row r="1704" spans="1:4" ht="13.5">
      <c r="A1704" s="209">
        <v>91332</v>
      </c>
      <c r="B1704" s="209" t="s">
        <v>8205</v>
      </c>
      <c r="C1704" s="285" t="s">
        <v>2</v>
      </c>
      <c r="D1704" s="284" t="s">
        <v>31944</v>
      </c>
    </row>
    <row r="1705" spans="1:4" ht="13.5">
      <c r="A1705" s="209">
        <v>91333</v>
      </c>
      <c r="B1705" s="209" t="s">
        <v>8206</v>
      </c>
      <c r="C1705" s="285" t="s">
        <v>2</v>
      </c>
      <c r="D1705" s="284" t="s">
        <v>31945</v>
      </c>
    </row>
    <row r="1706" spans="1:4" ht="13.5">
      <c r="A1706" s="209">
        <v>91334</v>
      </c>
      <c r="B1706" s="209" t="s">
        <v>8207</v>
      </c>
      <c r="C1706" s="285" t="s">
        <v>2</v>
      </c>
      <c r="D1706" s="284" t="s">
        <v>31946</v>
      </c>
    </row>
    <row r="1707" spans="1:4" ht="13.5">
      <c r="A1707" s="209">
        <v>91335</v>
      </c>
      <c r="B1707" s="209" t="s">
        <v>8208</v>
      </c>
      <c r="C1707" s="285" t="s">
        <v>2</v>
      </c>
      <c r="D1707" s="284" t="s">
        <v>31947</v>
      </c>
    </row>
    <row r="1708" spans="1:4" ht="13.5">
      <c r="A1708" s="209">
        <v>91336</v>
      </c>
      <c r="B1708" s="209" t="s">
        <v>8209</v>
      </c>
      <c r="C1708" s="285" t="s">
        <v>2</v>
      </c>
      <c r="D1708" s="284" t="s">
        <v>31948</v>
      </c>
    </row>
    <row r="1709" spans="1:4" ht="13.5">
      <c r="A1709" s="209">
        <v>91337</v>
      </c>
      <c r="B1709" s="209" t="s">
        <v>8210</v>
      </c>
      <c r="C1709" s="285" t="s">
        <v>2</v>
      </c>
      <c r="D1709" s="284" t="s">
        <v>31949</v>
      </c>
    </row>
    <row r="1710" spans="1:4" ht="13.5">
      <c r="A1710" s="209">
        <v>100659</v>
      </c>
      <c r="B1710" s="209" t="s">
        <v>8211</v>
      </c>
      <c r="C1710" s="285" t="s">
        <v>1</v>
      </c>
      <c r="D1710" s="284" t="s">
        <v>28600</v>
      </c>
    </row>
    <row r="1711" spans="1:4" ht="13.5">
      <c r="A1711" s="209">
        <v>100660</v>
      </c>
      <c r="B1711" s="209" t="s">
        <v>8212</v>
      </c>
      <c r="C1711" s="285" t="s">
        <v>1</v>
      </c>
      <c r="D1711" s="284" t="s">
        <v>30979</v>
      </c>
    </row>
    <row r="1712" spans="1:4" ht="13.5">
      <c r="A1712" s="209">
        <v>100675</v>
      </c>
      <c r="B1712" s="209" t="s">
        <v>8213</v>
      </c>
      <c r="C1712" s="285" t="s">
        <v>2</v>
      </c>
      <c r="D1712" s="284" t="s">
        <v>31950</v>
      </c>
    </row>
    <row r="1713" spans="1:4" ht="13.5">
      <c r="A1713" s="209">
        <v>100676</v>
      </c>
      <c r="B1713" s="209" t="s">
        <v>8214</v>
      </c>
      <c r="C1713" s="285" t="s">
        <v>2</v>
      </c>
      <c r="D1713" s="284" t="s">
        <v>31951</v>
      </c>
    </row>
    <row r="1714" spans="1:4" ht="13.5">
      <c r="A1714" s="209">
        <v>100678</v>
      </c>
      <c r="B1714" s="209" t="s">
        <v>8215</v>
      </c>
      <c r="C1714" s="285" t="s">
        <v>2</v>
      </c>
      <c r="D1714" s="284" t="s">
        <v>31952</v>
      </c>
    </row>
    <row r="1715" spans="1:4" ht="13.5">
      <c r="A1715" s="209">
        <v>100679</v>
      </c>
      <c r="B1715" s="209" t="s">
        <v>8216</v>
      </c>
      <c r="C1715" s="285" t="s">
        <v>2</v>
      </c>
      <c r="D1715" s="284" t="s">
        <v>31953</v>
      </c>
    </row>
    <row r="1716" spans="1:4" ht="13.5">
      <c r="A1716" s="209">
        <v>100680</v>
      </c>
      <c r="B1716" s="209" t="s">
        <v>8217</v>
      </c>
      <c r="C1716" s="285" t="s">
        <v>2</v>
      </c>
      <c r="D1716" s="284" t="s">
        <v>31954</v>
      </c>
    </row>
    <row r="1717" spans="1:4" ht="13.5">
      <c r="A1717" s="209">
        <v>100681</v>
      </c>
      <c r="B1717" s="209" t="s">
        <v>8218</v>
      </c>
      <c r="C1717" s="285" t="s">
        <v>2</v>
      </c>
      <c r="D1717" s="284" t="s">
        <v>31955</v>
      </c>
    </row>
    <row r="1718" spans="1:4" ht="13.5">
      <c r="A1718" s="209">
        <v>100682</v>
      </c>
      <c r="B1718" s="209" t="s">
        <v>8219</v>
      </c>
      <c r="C1718" s="285" t="s">
        <v>2</v>
      </c>
      <c r="D1718" s="284" t="s">
        <v>31956</v>
      </c>
    </row>
    <row r="1719" spans="1:4" ht="13.5">
      <c r="A1719" s="209">
        <v>100683</v>
      </c>
      <c r="B1719" s="209" t="s">
        <v>8220</v>
      </c>
      <c r="C1719" s="285" t="s">
        <v>2</v>
      </c>
      <c r="D1719" s="284" t="s">
        <v>31957</v>
      </c>
    </row>
    <row r="1720" spans="1:4" ht="13.5">
      <c r="A1720" s="209">
        <v>100684</v>
      </c>
      <c r="B1720" s="209" t="s">
        <v>8221</v>
      </c>
      <c r="C1720" s="285" t="s">
        <v>2</v>
      </c>
      <c r="D1720" s="284" t="s">
        <v>31958</v>
      </c>
    </row>
    <row r="1721" spans="1:4" ht="13.5">
      <c r="A1721" s="209">
        <v>100685</v>
      </c>
      <c r="B1721" s="209" t="s">
        <v>8222</v>
      </c>
      <c r="C1721" s="285" t="s">
        <v>2</v>
      </c>
      <c r="D1721" s="284" t="s">
        <v>31959</v>
      </c>
    </row>
    <row r="1722" spans="1:4" ht="13.5">
      <c r="A1722" s="209">
        <v>100686</v>
      </c>
      <c r="B1722" s="209" t="s">
        <v>8223</v>
      </c>
      <c r="C1722" s="285" t="s">
        <v>2</v>
      </c>
      <c r="D1722" s="284" t="s">
        <v>31960</v>
      </c>
    </row>
    <row r="1723" spans="1:4" ht="13.5">
      <c r="A1723" s="209">
        <v>100687</v>
      </c>
      <c r="B1723" s="209" t="s">
        <v>8224</v>
      </c>
      <c r="C1723" s="285" t="s">
        <v>2</v>
      </c>
      <c r="D1723" s="284" t="s">
        <v>31961</v>
      </c>
    </row>
    <row r="1724" spans="1:4" ht="13.5">
      <c r="A1724" s="209">
        <v>100688</v>
      </c>
      <c r="B1724" s="209" t="s">
        <v>8225</v>
      </c>
      <c r="C1724" s="285" t="s">
        <v>2</v>
      </c>
      <c r="D1724" s="284" t="s">
        <v>31962</v>
      </c>
    </row>
    <row r="1725" spans="1:4" ht="13.5">
      <c r="A1725" s="209">
        <v>100689</v>
      </c>
      <c r="B1725" s="209" t="s">
        <v>8226</v>
      </c>
      <c r="C1725" s="285" t="s">
        <v>2</v>
      </c>
      <c r="D1725" s="284" t="s">
        <v>31963</v>
      </c>
    </row>
    <row r="1726" spans="1:4" ht="13.5">
      <c r="A1726" s="209">
        <v>100690</v>
      </c>
      <c r="B1726" s="209" t="s">
        <v>8227</v>
      </c>
      <c r="C1726" s="285" t="s">
        <v>2</v>
      </c>
      <c r="D1726" s="284" t="s">
        <v>31964</v>
      </c>
    </row>
    <row r="1727" spans="1:4" ht="13.5">
      <c r="A1727" s="209">
        <v>100691</v>
      </c>
      <c r="B1727" s="209" t="s">
        <v>8228</v>
      </c>
      <c r="C1727" s="285" t="s">
        <v>2</v>
      </c>
      <c r="D1727" s="284" t="s">
        <v>31965</v>
      </c>
    </row>
    <row r="1728" spans="1:4" ht="13.5">
      <c r="A1728" s="209">
        <v>100692</v>
      </c>
      <c r="B1728" s="209" t="s">
        <v>8229</v>
      </c>
      <c r="C1728" s="285" t="s">
        <v>2</v>
      </c>
      <c r="D1728" s="284" t="s">
        <v>31966</v>
      </c>
    </row>
    <row r="1729" spans="1:4" ht="13.5">
      <c r="A1729" s="209">
        <v>100693</v>
      </c>
      <c r="B1729" s="209" t="s">
        <v>8230</v>
      </c>
      <c r="C1729" s="285" t="s">
        <v>2</v>
      </c>
      <c r="D1729" s="284" t="s">
        <v>31967</v>
      </c>
    </row>
    <row r="1730" spans="1:4" ht="13.5">
      <c r="A1730" s="209">
        <v>100694</v>
      </c>
      <c r="B1730" s="209" t="s">
        <v>8231</v>
      </c>
      <c r="C1730" s="285" t="s">
        <v>2</v>
      </c>
      <c r="D1730" s="284" t="s">
        <v>31968</v>
      </c>
    </row>
    <row r="1731" spans="1:4" ht="13.5">
      <c r="A1731" s="209">
        <v>100695</v>
      </c>
      <c r="B1731" s="209" t="s">
        <v>8232</v>
      </c>
      <c r="C1731" s="285" t="s">
        <v>2</v>
      </c>
      <c r="D1731" s="284" t="s">
        <v>27256</v>
      </c>
    </row>
    <row r="1732" spans="1:4" ht="13.5">
      <c r="A1732" s="209">
        <v>100696</v>
      </c>
      <c r="B1732" s="209" t="s">
        <v>8233</v>
      </c>
      <c r="C1732" s="285" t="s">
        <v>2</v>
      </c>
      <c r="D1732" s="284" t="s">
        <v>27085</v>
      </c>
    </row>
    <row r="1733" spans="1:4" ht="13.5">
      <c r="A1733" s="209">
        <v>100697</v>
      </c>
      <c r="B1733" s="209" t="s">
        <v>8234</v>
      </c>
      <c r="C1733" s="285" t="s">
        <v>2</v>
      </c>
      <c r="D1733" s="284" t="s">
        <v>31969</v>
      </c>
    </row>
    <row r="1734" spans="1:4" ht="13.5">
      <c r="A1734" s="209">
        <v>100698</v>
      </c>
      <c r="B1734" s="209" t="s">
        <v>8235</v>
      </c>
      <c r="C1734" s="285" t="s">
        <v>2</v>
      </c>
      <c r="D1734" s="284" t="s">
        <v>31970</v>
      </c>
    </row>
    <row r="1735" spans="1:4" ht="13.5">
      <c r="A1735" s="209">
        <v>100699</v>
      </c>
      <c r="B1735" s="209" t="s">
        <v>8236</v>
      </c>
      <c r="C1735" s="285" t="s">
        <v>2</v>
      </c>
      <c r="D1735" s="284" t="s">
        <v>31971</v>
      </c>
    </row>
    <row r="1736" spans="1:4" ht="13.5">
      <c r="A1736" s="209">
        <v>100700</v>
      </c>
      <c r="B1736" s="209" t="s">
        <v>8237</v>
      </c>
      <c r="C1736" s="285" t="s">
        <v>2</v>
      </c>
      <c r="D1736" s="284" t="s">
        <v>31972</v>
      </c>
    </row>
    <row r="1737" spans="1:4" ht="13.5">
      <c r="A1737" s="209">
        <v>100712</v>
      </c>
      <c r="B1737" s="209" t="s">
        <v>8238</v>
      </c>
      <c r="C1737" s="285" t="s">
        <v>2</v>
      </c>
      <c r="D1737" s="284" t="s">
        <v>31973</v>
      </c>
    </row>
    <row r="1738" spans="1:4" ht="13.5">
      <c r="A1738" s="209">
        <v>100665</v>
      </c>
      <c r="B1738" s="209" t="s">
        <v>8239</v>
      </c>
      <c r="C1738" s="285" t="s">
        <v>4</v>
      </c>
      <c r="D1738" s="284" t="s">
        <v>31974</v>
      </c>
    </row>
    <row r="1739" spans="1:4" ht="13.5">
      <c r="A1739" s="209">
        <v>100666</v>
      </c>
      <c r="B1739" s="209" t="s">
        <v>8240</v>
      </c>
      <c r="C1739" s="285" t="s">
        <v>4</v>
      </c>
      <c r="D1739" s="284" t="s">
        <v>31975</v>
      </c>
    </row>
    <row r="1740" spans="1:4" ht="13.5">
      <c r="A1740" s="209">
        <v>100667</v>
      </c>
      <c r="B1740" s="209" t="s">
        <v>8241</v>
      </c>
      <c r="C1740" s="285" t="s">
        <v>4</v>
      </c>
      <c r="D1740" s="284" t="s">
        <v>31976</v>
      </c>
    </row>
    <row r="1741" spans="1:4" ht="13.5">
      <c r="A1741" s="209">
        <v>100668</v>
      </c>
      <c r="B1741" s="209" t="s">
        <v>8242</v>
      </c>
      <c r="C1741" s="285" t="s">
        <v>4</v>
      </c>
      <c r="D1741" s="284" t="s">
        <v>31977</v>
      </c>
    </row>
    <row r="1742" spans="1:4" ht="13.5">
      <c r="A1742" s="209">
        <v>100669</v>
      </c>
      <c r="B1742" s="209" t="s">
        <v>8243</v>
      </c>
      <c r="C1742" s="285" t="s">
        <v>4</v>
      </c>
      <c r="D1742" s="284" t="s">
        <v>31978</v>
      </c>
    </row>
    <row r="1743" spans="1:4" ht="13.5">
      <c r="A1743" s="209">
        <v>100670</v>
      </c>
      <c r="B1743" s="209" t="s">
        <v>8244</v>
      </c>
      <c r="C1743" s="285" t="s">
        <v>4</v>
      </c>
      <c r="D1743" s="284" t="s">
        <v>31979</v>
      </c>
    </row>
    <row r="1744" spans="1:4" ht="13.5">
      <c r="A1744" s="209">
        <v>100671</v>
      </c>
      <c r="B1744" s="209" t="s">
        <v>8245</v>
      </c>
      <c r="C1744" s="285" t="s">
        <v>4</v>
      </c>
      <c r="D1744" s="284" t="s">
        <v>31980</v>
      </c>
    </row>
    <row r="1745" spans="1:4" ht="13.5">
      <c r="A1745" s="209">
        <v>100672</v>
      </c>
      <c r="B1745" s="209" t="s">
        <v>8246</v>
      </c>
      <c r="C1745" s="285" t="s">
        <v>4</v>
      </c>
      <c r="D1745" s="284" t="s">
        <v>31981</v>
      </c>
    </row>
    <row r="1746" spans="1:4" ht="13.5">
      <c r="A1746" s="209">
        <v>100701</v>
      </c>
      <c r="B1746" s="209" t="s">
        <v>8247</v>
      </c>
      <c r="C1746" s="285" t="s">
        <v>4</v>
      </c>
      <c r="D1746" s="284" t="s">
        <v>31982</v>
      </c>
    </row>
    <row r="1747" spans="1:4" ht="13.5">
      <c r="A1747" s="209">
        <v>94559</v>
      </c>
      <c r="B1747" s="209" t="s">
        <v>8248</v>
      </c>
      <c r="C1747" s="285" t="s">
        <v>4</v>
      </c>
      <c r="D1747" s="284" t="s">
        <v>31983</v>
      </c>
    </row>
    <row r="1748" spans="1:4" ht="13.5">
      <c r="A1748" s="209">
        <v>94562</v>
      </c>
      <c r="B1748" s="209" t="s">
        <v>8249</v>
      </c>
      <c r="C1748" s="285" t="s">
        <v>4</v>
      </c>
      <c r="D1748" s="284" t="s">
        <v>31984</v>
      </c>
    </row>
    <row r="1749" spans="1:4" ht="13.5">
      <c r="A1749" s="209">
        <v>94587</v>
      </c>
      <c r="B1749" s="209" t="s">
        <v>8250</v>
      </c>
      <c r="C1749" s="285" t="s">
        <v>1</v>
      </c>
      <c r="D1749" s="284" t="s">
        <v>31985</v>
      </c>
    </row>
    <row r="1750" spans="1:4" ht="13.5">
      <c r="A1750" s="209">
        <v>94588</v>
      </c>
      <c r="B1750" s="209" t="s">
        <v>8251</v>
      </c>
      <c r="C1750" s="285" t="s">
        <v>1</v>
      </c>
      <c r="D1750" s="284" t="s">
        <v>31986</v>
      </c>
    </row>
    <row r="1751" spans="1:4" ht="13.5">
      <c r="A1751" s="209">
        <v>99837</v>
      </c>
      <c r="B1751" s="209" t="s">
        <v>8252</v>
      </c>
      <c r="C1751" s="285" t="s">
        <v>1</v>
      </c>
      <c r="D1751" s="284" t="s">
        <v>31987</v>
      </c>
    </row>
    <row r="1752" spans="1:4" ht="13.5">
      <c r="A1752" s="209">
        <v>99839</v>
      </c>
      <c r="B1752" s="209" t="s">
        <v>8253</v>
      </c>
      <c r="C1752" s="285" t="s">
        <v>1</v>
      </c>
      <c r="D1752" s="284" t="s">
        <v>31988</v>
      </c>
    </row>
    <row r="1753" spans="1:4" ht="13.5">
      <c r="A1753" s="209">
        <v>99841</v>
      </c>
      <c r="B1753" s="209" t="s">
        <v>8254</v>
      </c>
      <c r="C1753" s="285" t="s">
        <v>1</v>
      </c>
      <c r="D1753" s="284" t="s">
        <v>31989</v>
      </c>
    </row>
    <row r="1754" spans="1:4" ht="13.5">
      <c r="A1754" s="209">
        <v>99855</v>
      </c>
      <c r="B1754" s="209" t="s">
        <v>8255</v>
      </c>
      <c r="C1754" s="285" t="s">
        <v>1</v>
      </c>
      <c r="D1754" s="284" t="s">
        <v>31990</v>
      </c>
    </row>
    <row r="1755" spans="1:4" ht="13.5">
      <c r="A1755" s="209">
        <v>99857</v>
      </c>
      <c r="B1755" s="209" t="s">
        <v>8256</v>
      </c>
      <c r="C1755" s="285" t="s">
        <v>1</v>
      </c>
      <c r="D1755" s="284" t="s">
        <v>31991</v>
      </c>
    </row>
    <row r="1756" spans="1:4" ht="13.5">
      <c r="A1756" s="209">
        <v>99861</v>
      </c>
      <c r="B1756" s="209" t="s">
        <v>8257</v>
      </c>
      <c r="C1756" s="285" t="s">
        <v>4</v>
      </c>
      <c r="D1756" s="284" t="s">
        <v>31992</v>
      </c>
    </row>
    <row r="1757" spans="1:4" ht="13.5">
      <c r="A1757" s="209">
        <v>99862</v>
      </c>
      <c r="B1757" s="209" t="s">
        <v>8258</v>
      </c>
      <c r="C1757" s="285" t="s">
        <v>4</v>
      </c>
      <c r="D1757" s="284" t="s">
        <v>31993</v>
      </c>
    </row>
    <row r="1758" spans="1:4" ht="13.5">
      <c r="A1758" s="209">
        <v>90838</v>
      </c>
      <c r="B1758" s="209" t="s">
        <v>8259</v>
      </c>
      <c r="C1758" s="285" t="s">
        <v>2</v>
      </c>
      <c r="D1758" s="284" t="s">
        <v>31994</v>
      </c>
    </row>
    <row r="1759" spans="1:4" ht="13.5">
      <c r="A1759" s="209">
        <v>91338</v>
      </c>
      <c r="B1759" s="209" t="s">
        <v>8260</v>
      </c>
      <c r="C1759" s="285" t="s">
        <v>4</v>
      </c>
      <c r="D1759" s="284" t="s">
        <v>31995</v>
      </c>
    </row>
    <row r="1760" spans="1:4" ht="13.5">
      <c r="A1760" s="209">
        <v>91341</v>
      </c>
      <c r="B1760" s="209" t="s">
        <v>8261</v>
      </c>
      <c r="C1760" s="285" t="s">
        <v>4</v>
      </c>
      <c r="D1760" s="284" t="s">
        <v>31996</v>
      </c>
    </row>
    <row r="1761" spans="1:4" ht="13.5">
      <c r="A1761" s="209">
        <v>94805</v>
      </c>
      <c r="B1761" s="209" t="s">
        <v>8262</v>
      </c>
      <c r="C1761" s="285" t="s">
        <v>2</v>
      </c>
      <c r="D1761" s="284" t="s">
        <v>31997</v>
      </c>
    </row>
    <row r="1762" spans="1:4" ht="13.5">
      <c r="A1762" s="209">
        <v>94806</v>
      </c>
      <c r="B1762" s="209" t="s">
        <v>8263</v>
      </c>
      <c r="C1762" s="285" t="s">
        <v>2</v>
      </c>
      <c r="D1762" s="284" t="s">
        <v>31998</v>
      </c>
    </row>
    <row r="1763" spans="1:4" ht="13.5">
      <c r="A1763" s="209">
        <v>94807</v>
      </c>
      <c r="B1763" s="209" t="s">
        <v>8264</v>
      </c>
      <c r="C1763" s="285" t="s">
        <v>2</v>
      </c>
      <c r="D1763" s="284" t="s">
        <v>31999</v>
      </c>
    </row>
    <row r="1764" spans="1:4" ht="13.5">
      <c r="A1764" s="209">
        <v>100702</v>
      </c>
      <c r="B1764" s="209" t="s">
        <v>8265</v>
      </c>
      <c r="C1764" s="285" t="s">
        <v>4</v>
      </c>
      <c r="D1764" s="284" t="s">
        <v>32000</v>
      </c>
    </row>
    <row r="1765" spans="1:4" ht="13.5">
      <c r="A1765" s="209">
        <v>102188</v>
      </c>
      <c r="B1765" s="209" t="s">
        <v>25437</v>
      </c>
      <c r="C1765" s="285" t="s">
        <v>2</v>
      </c>
      <c r="D1765" s="284" t="s">
        <v>32001</v>
      </c>
    </row>
    <row r="1766" spans="1:4" ht="13.5">
      <c r="A1766" s="209">
        <v>102189</v>
      </c>
      <c r="B1766" s="209" t="s">
        <v>25438</v>
      </c>
      <c r="C1766" s="285" t="s">
        <v>2</v>
      </c>
      <c r="D1766" s="284" t="s">
        <v>32002</v>
      </c>
    </row>
    <row r="1767" spans="1:4" ht="13.5">
      <c r="A1767" s="209">
        <v>100703</v>
      </c>
      <c r="B1767" s="209" t="s">
        <v>8266</v>
      </c>
      <c r="C1767" s="285" t="s">
        <v>2</v>
      </c>
      <c r="D1767" s="284" t="s">
        <v>27033</v>
      </c>
    </row>
    <row r="1768" spans="1:4" ht="13.5">
      <c r="A1768" s="209">
        <v>100704</v>
      </c>
      <c r="B1768" s="209" t="s">
        <v>8267</v>
      </c>
      <c r="C1768" s="285" t="s">
        <v>2</v>
      </c>
      <c r="D1768" s="284" t="s">
        <v>32003</v>
      </c>
    </row>
    <row r="1769" spans="1:4" ht="13.5">
      <c r="A1769" s="209">
        <v>100705</v>
      </c>
      <c r="B1769" s="209" t="s">
        <v>8268</v>
      </c>
      <c r="C1769" s="285" t="s">
        <v>2</v>
      </c>
      <c r="D1769" s="284" t="s">
        <v>31178</v>
      </c>
    </row>
    <row r="1770" spans="1:4" ht="13.5">
      <c r="A1770" s="209">
        <v>100706</v>
      </c>
      <c r="B1770" s="209" t="s">
        <v>8269</v>
      </c>
      <c r="C1770" s="285" t="s">
        <v>2</v>
      </c>
      <c r="D1770" s="284" t="s">
        <v>32004</v>
      </c>
    </row>
    <row r="1771" spans="1:4" ht="13.5">
      <c r="A1771" s="209">
        <v>100707</v>
      </c>
      <c r="B1771" s="209" t="s">
        <v>8270</v>
      </c>
      <c r="C1771" s="285" t="s">
        <v>2</v>
      </c>
      <c r="D1771" s="284" t="s">
        <v>32005</v>
      </c>
    </row>
    <row r="1772" spans="1:4" ht="13.5">
      <c r="A1772" s="209">
        <v>100708</v>
      </c>
      <c r="B1772" s="209" t="s">
        <v>8271</v>
      </c>
      <c r="C1772" s="285" t="s">
        <v>2</v>
      </c>
      <c r="D1772" s="284" t="s">
        <v>32006</v>
      </c>
    </row>
    <row r="1773" spans="1:4" ht="13.5">
      <c r="A1773" s="209">
        <v>100709</v>
      </c>
      <c r="B1773" s="209" t="s">
        <v>8272</v>
      </c>
      <c r="C1773" s="285" t="s">
        <v>2</v>
      </c>
      <c r="D1773" s="284" t="s">
        <v>32007</v>
      </c>
    </row>
    <row r="1774" spans="1:4" ht="13.5">
      <c r="A1774" s="209">
        <v>100710</v>
      </c>
      <c r="B1774" s="209" t="s">
        <v>8273</v>
      </c>
      <c r="C1774" s="285" t="s">
        <v>2</v>
      </c>
      <c r="D1774" s="284" t="s">
        <v>32008</v>
      </c>
    </row>
    <row r="1775" spans="1:4" ht="13.5">
      <c r="A1775" s="209">
        <v>102151</v>
      </c>
      <c r="B1775" s="209" t="s">
        <v>25439</v>
      </c>
      <c r="C1775" s="285" t="s">
        <v>4</v>
      </c>
      <c r="D1775" s="284" t="s">
        <v>32009</v>
      </c>
    </row>
    <row r="1776" spans="1:4" ht="13.5">
      <c r="A1776" s="209">
        <v>102152</v>
      </c>
      <c r="B1776" s="209" t="s">
        <v>25440</v>
      </c>
      <c r="C1776" s="285" t="s">
        <v>4</v>
      </c>
      <c r="D1776" s="284" t="s">
        <v>32010</v>
      </c>
    </row>
    <row r="1777" spans="1:4" ht="13.5">
      <c r="A1777" s="209">
        <v>102153</v>
      </c>
      <c r="B1777" s="209" t="s">
        <v>25441</v>
      </c>
      <c r="C1777" s="285" t="s">
        <v>4</v>
      </c>
      <c r="D1777" s="284" t="s">
        <v>32011</v>
      </c>
    </row>
    <row r="1778" spans="1:4" ht="13.5">
      <c r="A1778" s="209">
        <v>102154</v>
      </c>
      <c r="B1778" s="209" t="s">
        <v>25442</v>
      </c>
      <c r="C1778" s="285" t="s">
        <v>4</v>
      </c>
      <c r="D1778" s="284" t="s">
        <v>32012</v>
      </c>
    </row>
    <row r="1779" spans="1:4" ht="13.5">
      <c r="A1779" s="209">
        <v>102155</v>
      </c>
      <c r="B1779" s="209" t="s">
        <v>25443</v>
      </c>
      <c r="C1779" s="285" t="s">
        <v>4</v>
      </c>
      <c r="D1779" s="284" t="s">
        <v>32013</v>
      </c>
    </row>
    <row r="1780" spans="1:4" ht="13.5">
      <c r="A1780" s="209">
        <v>102156</v>
      </c>
      <c r="B1780" s="209" t="s">
        <v>25444</v>
      </c>
      <c r="C1780" s="285" t="s">
        <v>4</v>
      </c>
      <c r="D1780" s="284" t="s">
        <v>32014</v>
      </c>
    </row>
    <row r="1781" spans="1:4" ht="13.5">
      <c r="A1781" s="209">
        <v>102157</v>
      </c>
      <c r="B1781" s="209" t="s">
        <v>25445</v>
      </c>
      <c r="C1781" s="285" t="s">
        <v>4</v>
      </c>
      <c r="D1781" s="284" t="s">
        <v>32015</v>
      </c>
    </row>
    <row r="1782" spans="1:4" ht="13.5">
      <c r="A1782" s="209">
        <v>102158</v>
      </c>
      <c r="B1782" s="209" t="s">
        <v>25446</v>
      </c>
      <c r="C1782" s="285" t="s">
        <v>4</v>
      </c>
      <c r="D1782" s="284" t="s">
        <v>32016</v>
      </c>
    </row>
    <row r="1783" spans="1:4" ht="13.5">
      <c r="A1783" s="209">
        <v>102159</v>
      </c>
      <c r="B1783" s="209" t="s">
        <v>25447</v>
      </c>
      <c r="C1783" s="285" t="s">
        <v>4</v>
      </c>
      <c r="D1783" s="284" t="s">
        <v>32017</v>
      </c>
    </row>
    <row r="1784" spans="1:4" ht="13.5">
      <c r="A1784" s="209">
        <v>102160</v>
      </c>
      <c r="B1784" s="209" t="s">
        <v>25448</v>
      </c>
      <c r="C1784" s="285" t="s">
        <v>4</v>
      </c>
      <c r="D1784" s="284" t="s">
        <v>32018</v>
      </c>
    </row>
    <row r="1785" spans="1:4" ht="13.5">
      <c r="A1785" s="209">
        <v>102161</v>
      </c>
      <c r="B1785" s="209" t="s">
        <v>25449</v>
      </c>
      <c r="C1785" s="285" t="s">
        <v>4</v>
      </c>
      <c r="D1785" s="284" t="s">
        <v>32019</v>
      </c>
    </row>
    <row r="1786" spans="1:4" ht="13.5">
      <c r="A1786" s="209">
        <v>102162</v>
      </c>
      <c r="B1786" s="209" t="s">
        <v>25450</v>
      </c>
      <c r="C1786" s="285" t="s">
        <v>4</v>
      </c>
      <c r="D1786" s="284" t="s">
        <v>28872</v>
      </c>
    </row>
    <row r="1787" spans="1:4" ht="13.5">
      <c r="A1787" s="209">
        <v>102163</v>
      </c>
      <c r="B1787" s="209" t="s">
        <v>25451</v>
      </c>
      <c r="C1787" s="285" t="s">
        <v>4</v>
      </c>
      <c r="D1787" s="284" t="s">
        <v>32020</v>
      </c>
    </row>
    <row r="1788" spans="1:4" ht="13.5">
      <c r="A1788" s="209">
        <v>102164</v>
      </c>
      <c r="B1788" s="209" t="s">
        <v>25452</v>
      </c>
      <c r="C1788" s="285" t="s">
        <v>4</v>
      </c>
      <c r="D1788" s="284" t="s">
        <v>32021</v>
      </c>
    </row>
    <row r="1789" spans="1:4" ht="13.5">
      <c r="A1789" s="209">
        <v>102165</v>
      </c>
      <c r="B1789" s="209" t="s">
        <v>25453</v>
      </c>
      <c r="C1789" s="285" t="s">
        <v>4</v>
      </c>
      <c r="D1789" s="284" t="s">
        <v>32022</v>
      </c>
    </row>
    <row r="1790" spans="1:4" ht="13.5">
      <c r="A1790" s="209">
        <v>102166</v>
      </c>
      <c r="B1790" s="209" t="s">
        <v>25454</v>
      </c>
      <c r="C1790" s="285" t="s">
        <v>4</v>
      </c>
      <c r="D1790" s="284" t="s">
        <v>32023</v>
      </c>
    </row>
    <row r="1791" spans="1:4" ht="13.5">
      <c r="A1791" s="209">
        <v>102167</v>
      </c>
      <c r="B1791" s="209" t="s">
        <v>25455</v>
      </c>
      <c r="C1791" s="285" t="s">
        <v>4</v>
      </c>
      <c r="D1791" s="284" t="s">
        <v>32024</v>
      </c>
    </row>
    <row r="1792" spans="1:4" ht="13.5">
      <c r="A1792" s="209">
        <v>102168</v>
      </c>
      <c r="B1792" s="209" t="s">
        <v>25456</v>
      </c>
      <c r="C1792" s="285" t="s">
        <v>4</v>
      </c>
      <c r="D1792" s="284" t="s">
        <v>32025</v>
      </c>
    </row>
    <row r="1793" spans="1:4" ht="13.5">
      <c r="A1793" s="209">
        <v>102169</v>
      </c>
      <c r="B1793" s="209" t="s">
        <v>25457</v>
      </c>
      <c r="C1793" s="285" t="s">
        <v>4</v>
      </c>
      <c r="D1793" s="284" t="s">
        <v>32026</v>
      </c>
    </row>
    <row r="1794" spans="1:4" ht="13.5">
      <c r="A1794" s="209">
        <v>102170</v>
      </c>
      <c r="B1794" s="209" t="s">
        <v>25458</v>
      </c>
      <c r="C1794" s="285" t="s">
        <v>4</v>
      </c>
      <c r="D1794" s="284" t="s">
        <v>32027</v>
      </c>
    </row>
    <row r="1795" spans="1:4" ht="13.5">
      <c r="A1795" s="209">
        <v>102171</v>
      </c>
      <c r="B1795" s="209" t="s">
        <v>25459</v>
      </c>
      <c r="C1795" s="285" t="s">
        <v>4</v>
      </c>
      <c r="D1795" s="284" t="s">
        <v>32028</v>
      </c>
    </row>
    <row r="1796" spans="1:4" ht="13.5">
      <c r="A1796" s="209">
        <v>102172</v>
      </c>
      <c r="B1796" s="209" t="s">
        <v>25460</v>
      </c>
      <c r="C1796" s="285" t="s">
        <v>4</v>
      </c>
      <c r="D1796" s="284" t="s">
        <v>32029</v>
      </c>
    </row>
    <row r="1797" spans="1:4" ht="13.5">
      <c r="A1797" s="209">
        <v>102176</v>
      </c>
      <c r="B1797" s="209" t="s">
        <v>25461</v>
      </c>
      <c r="C1797" s="285" t="s">
        <v>4</v>
      </c>
      <c r="D1797" s="284" t="s">
        <v>32030</v>
      </c>
    </row>
    <row r="1798" spans="1:4" ht="13.5">
      <c r="A1798" s="209">
        <v>102177</v>
      </c>
      <c r="B1798" s="209" t="s">
        <v>25462</v>
      </c>
      <c r="C1798" s="285" t="s">
        <v>4</v>
      </c>
      <c r="D1798" s="284" t="s">
        <v>32031</v>
      </c>
    </row>
    <row r="1799" spans="1:4" ht="13.5">
      <c r="A1799" s="209">
        <v>102178</v>
      </c>
      <c r="B1799" s="209" t="s">
        <v>25463</v>
      </c>
      <c r="C1799" s="285" t="s">
        <v>4</v>
      </c>
      <c r="D1799" s="284" t="s">
        <v>32032</v>
      </c>
    </row>
    <row r="1800" spans="1:4" ht="13.5">
      <c r="A1800" s="209">
        <v>102179</v>
      </c>
      <c r="B1800" s="209" t="s">
        <v>25464</v>
      </c>
      <c r="C1800" s="285" t="s">
        <v>4</v>
      </c>
      <c r="D1800" s="284" t="s">
        <v>32033</v>
      </c>
    </row>
    <row r="1801" spans="1:4" ht="13.5">
      <c r="A1801" s="209">
        <v>102180</v>
      </c>
      <c r="B1801" s="209" t="s">
        <v>25465</v>
      </c>
      <c r="C1801" s="285" t="s">
        <v>4</v>
      </c>
      <c r="D1801" s="284" t="s">
        <v>32034</v>
      </c>
    </row>
    <row r="1802" spans="1:4" ht="13.5">
      <c r="A1802" s="209">
        <v>102181</v>
      </c>
      <c r="B1802" s="209" t="s">
        <v>25466</v>
      </c>
      <c r="C1802" s="285" t="s">
        <v>4</v>
      </c>
      <c r="D1802" s="284" t="s">
        <v>32035</v>
      </c>
    </row>
    <row r="1803" spans="1:4" ht="13.5">
      <c r="A1803" s="209">
        <v>102182</v>
      </c>
      <c r="B1803" s="209" t="s">
        <v>25467</v>
      </c>
      <c r="C1803" s="285" t="s">
        <v>2</v>
      </c>
      <c r="D1803" s="284" t="s">
        <v>32036</v>
      </c>
    </row>
    <row r="1804" spans="1:4" ht="13.5">
      <c r="A1804" s="209">
        <v>102183</v>
      </c>
      <c r="B1804" s="209" t="s">
        <v>25468</v>
      </c>
      <c r="C1804" s="285" t="s">
        <v>2</v>
      </c>
      <c r="D1804" s="284" t="s">
        <v>32037</v>
      </c>
    </row>
    <row r="1805" spans="1:4" ht="13.5">
      <c r="A1805" s="209">
        <v>102184</v>
      </c>
      <c r="B1805" s="209" t="s">
        <v>25469</v>
      </c>
      <c r="C1805" s="285" t="s">
        <v>2</v>
      </c>
      <c r="D1805" s="284" t="s">
        <v>32038</v>
      </c>
    </row>
    <row r="1806" spans="1:4" ht="13.5">
      <c r="A1806" s="209">
        <v>102185</v>
      </c>
      <c r="B1806" s="209" t="s">
        <v>25470</v>
      </c>
      <c r="C1806" s="285" t="s">
        <v>2</v>
      </c>
      <c r="D1806" s="284" t="s">
        <v>32039</v>
      </c>
    </row>
    <row r="1807" spans="1:4" ht="13.5">
      <c r="A1807" s="209">
        <v>102190</v>
      </c>
      <c r="B1807" s="209" t="s">
        <v>25471</v>
      </c>
      <c r="C1807" s="285" t="s">
        <v>4</v>
      </c>
      <c r="D1807" s="284" t="s">
        <v>32040</v>
      </c>
    </row>
    <row r="1808" spans="1:4" ht="13.5">
      <c r="A1808" s="209">
        <v>102191</v>
      </c>
      <c r="B1808" s="209" t="s">
        <v>25472</v>
      </c>
      <c r="C1808" s="285" t="s">
        <v>4</v>
      </c>
      <c r="D1808" s="284" t="s">
        <v>28973</v>
      </c>
    </row>
    <row r="1809" spans="1:4" ht="13.5">
      <c r="A1809" s="209">
        <v>102192</v>
      </c>
      <c r="B1809" s="209" t="s">
        <v>25473</v>
      </c>
      <c r="C1809" s="285" t="s">
        <v>4</v>
      </c>
      <c r="D1809" s="284" t="s">
        <v>32041</v>
      </c>
    </row>
    <row r="1810" spans="1:4" ht="13.5">
      <c r="A1810" s="209">
        <v>94569</v>
      </c>
      <c r="B1810" s="209" t="s">
        <v>8274</v>
      </c>
      <c r="C1810" s="285" t="s">
        <v>4</v>
      </c>
      <c r="D1810" s="284" t="s">
        <v>32042</v>
      </c>
    </row>
    <row r="1811" spans="1:4" ht="13.5">
      <c r="A1811" s="209">
        <v>94570</v>
      </c>
      <c r="B1811" s="209" t="s">
        <v>8275</v>
      </c>
      <c r="C1811" s="285" t="s">
        <v>4</v>
      </c>
      <c r="D1811" s="284" t="s">
        <v>32043</v>
      </c>
    </row>
    <row r="1812" spans="1:4" ht="13.5">
      <c r="A1812" s="209">
        <v>94572</v>
      </c>
      <c r="B1812" s="209" t="s">
        <v>8276</v>
      </c>
      <c r="C1812" s="285" t="s">
        <v>4</v>
      </c>
      <c r="D1812" s="284" t="s">
        <v>32044</v>
      </c>
    </row>
    <row r="1813" spans="1:4" ht="13.5">
      <c r="A1813" s="209">
        <v>94573</v>
      </c>
      <c r="B1813" s="209" t="s">
        <v>8277</v>
      </c>
      <c r="C1813" s="285" t="s">
        <v>4</v>
      </c>
      <c r="D1813" s="284" t="s">
        <v>32045</v>
      </c>
    </row>
    <row r="1814" spans="1:4" ht="13.5">
      <c r="A1814" s="209">
        <v>94580</v>
      </c>
      <c r="B1814" s="209" t="s">
        <v>8278</v>
      </c>
      <c r="C1814" s="285" t="s">
        <v>4</v>
      </c>
      <c r="D1814" s="284" t="s">
        <v>32046</v>
      </c>
    </row>
    <row r="1815" spans="1:4" ht="13.5">
      <c r="A1815" s="209">
        <v>100674</v>
      </c>
      <c r="B1815" s="209" t="s">
        <v>8279</v>
      </c>
      <c r="C1815" s="285" t="s">
        <v>4</v>
      </c>
      <c r="D1815" s="284" t="s">
        <v>32047</v>
      </c>
    </row>
    <row r="1816" spans="1:4" ht="13.5">
      <c r="A1816" s="209">
        <v>101096</v>
      </c>
      <c r="B1816" s="209" t="s">
        <v>23659</v>
      </c>
      <c r="C1816" s="285" t="s">
        <v>7</v>
      </c>
      <c r="D1816" s="284" t="s">
        <v>32048</v>
      </c>
    </row>
    <row r="1817" spans="1:4" ht="13.5">
      <c r="A1817" s="209">
        <v>101097</v>
      </c>
      <c r="B1817" s="209" t="s">
        <v>23660</v>
      </c>
      <c r="C1817" s="285" t="s">
        <v>7</v>
      </c>
      <c r="D1817" s="284" t="s">
        <v>32049</v>
      </c>
    </row>
    <row r="1818" spans="1:4" ht="13.5">
      <c r="A1818" s="209">
        <v>101098</v>
      </c>
      <c r="B1818" s="209" t="s">
        <v>23661</v>
      </c>
      <c r="C1818" s="285" t="s">
        <v>7</v>
      </c>
      <c r="D1818" s="284" t="s">
        <v>32050</v>
      </c>
    </row>
    <row r="1819" spans="1:4" ht="13.5">
      <c r="A1819" s="209">
        <v>101099</v>
      </c>
      <c r="B1819" s="209" t="s">
        <v>23662</v>
      </c>
      <c r="C1819" s="285" t="s">
        <v>7</v>
      </c>
      <c r="D1819" s="284" t="s">
        <v>32051</v>
      </c>
    </row>
    <row r="1820" spans="1:4" ht="13.5">
      <c r="A1820" s="209">
        <v>101100</v>
      </c>
      <c r="B1820" s="209" t="s">
        <v>23663</v>
      </c>
      <c r="C1820" s="285" t="s">
        <v>7</v>
      </c>
      <c r="D1820" s="284" t="s">
        <v>32052</v>
      </c>
    </row>
    <row r="1821" spans="1:4" ht="13.5">
      <c r="A1821" s="209">
        <v>101101</v>
      </c>
      <c r="B1821" s="209" t="s">
        <v>23664</v>
      </c>
      <c r="C1821" s="285" t="s">
        <v>7</v>
      </c>
      <c r="D1821" s="284" t="s">
        <v>32053</v>
      </c>
    </row>
    <row r="1822" spans="1:4" ht="13.5">
      <c r="A1822" s="209">
        <v>101102</v>
      </c>
      <c r="B1822" s="209" t="s">
        <v>23665</v>
      </c>
      <c r="C1822" s="285" t="s">
        <v>7</v>
      </c>
      <c r="D1822" s="284" t="s">
        <v>32054</v>
      </c>
    </row>
    <row r="1823" spans="1:4" ht="13.5">
      <c r="A1823" s="209">
        <v>101103</v>
      </c>
      <c r="B1823" s="209" t="s">
        <v>23666</v>
      </c>
      <c r="C1823" s="285" t="s">
        <v>7</v>
      </c>
      <c r="D1823" s="284" t="s">
        <v>32055</v>
      </c>
    </row>
    <row r="1824" spans="1:4" ht="13.5">
      <c r="A1824" s="209">
        <v>101104</v>
      </c>
      <c r="B1824" s="209" t="s">
        <v>23667</v>
      </c>
      <c r="C1824" s="285" t="s">
        <v>7</v>
      </c>
      <c r="D1824" s="284" t="s">
        <v>32056</v>
      </c>
    </row>
    <row r="1825" spans="1:4" ht="13.5">
      <c r="A1825" s="209">
        <v>101105</v>
      </c>
      <c r="B1825" s="209" t="s">
        <v>23668</v>
      </c>
      <c r="C1825" s="285" t="s">
        <v>7</v>
      </c>
      <c r="D1825" s="284" t="s">
        <v>32057</v>
      </c>
    </row>
    <row r="1826" spans="1:4" ht="13.5">
      <c r="A1826" s="209">
        <v>101106</v>
      </c>
      <c r="B1826" s="209" t="s">
        <v>23669</v>
      </c>
      <c r="C1826" s="285" t="s">
        <v>7</v>
      </c>
      <c r="D1826" s="284" t="s">
        <v>32058</v>
      </c>
    </row>
    <row r="1827" spans="1:4" ht="13.5">
      <c r="A1827" s="209">
        <v>101107</v>
      </c>
      <c r="B1827" s="209" t="s">
        <v>23670</v>
      </c>
      <c r="C1827" s="285" t="s">
        <v>7</v>
      </c>
      <c r="D1827" s="284" t="s">
        <v>32059</v>
      </c>
    </row>
    <row r="1828" spans="1:4" ht="13.5">
      <c r="A1828" s="209">
        <v>101108</v>
      </c>
      <c r="B1828" s="209" t="s">
        <v>23671</v>
      </c>
      <c r="C1828" s="285" t="s">
        <v>7</v>
      </c>
      <c r="D1828" s="284" t="s">
        <v>32060</v>
      </c>
    </row>
    <row r="1829" spans="1:4" ht="13.5">
      <c r="A1829" s="209">
        <v>101109</v>
      </c>
      <c r="B1829" s="209" t="s">
        <v>23672</v>
      </c>
      <c r="C1829" s="285" t="s">
        <v>7</v>
      </c>
      <c r="D1829" s="284" t="s">
        <v>32061</v>
      </c>
    </row>
    <row r="1830" spans="1:4" ht="13.5">
      <c r="A1830" s="209">
        <v>101110</v>
      </c>
      <c r="B1830" s="209" t="s">
        <v>23673</v>
      </c>
      <c r="C1830" s="285" t="s">
        <v>7</v>
      </c>
      <c r="D1830" s="284" t="s">
        <v>32062</v>
      </c>
    </row>
    <row r="1831" spans="1:4" ht="13.5">
      <c r="A1831" s="209">
        <v>101111</v>
      </c>
      <c r="B1831" s="209" t="s">
        <v>23674</v>
      </c>
      <c r="C1831" s="285" t="s">
        <v>7</v>
      </c>
      <c r="D1831" s="284" t="s">
        <v>32063</v>
      </c>
    </row>
    <row r="1832" spans="1:4" ht="13.5">
      <c r="A1832" s="209">
        <v>101112</v>
      </c>
      <c r="B1832" s="209" t="s">
        <v>23675</v>
      </c>
      <c r="C1832" s="285" t="s">
        <v>7</v>
      </c>
      <c r="D1832" s="284" t="s">
        <v>32064</v>
      </c>
    </row>
    <row r="1833" spans="1:4" ht="13.5">
      <c r="A1833" s="209">
        <v>101113</v>
      </c>
      <c r="B1833" s="209" t="s">
        <v>23676</v>
      </c>
      <c r="C1833" s="285" t="s">
        <v>7</v>
      </c>
      <c r="D1833" s="284" t="s">
        <v>32065</v>
      </c>
    </row>
    <row r="1834" spans="1:4" ht="13.5">
      <c r="A1834" s="209">
        <v>95601</v>
      </c>
      <c r="B1834" s="209" t="s">
        <v>30622</v>
      </c>
      <c r="C1834" s="285" t="s">
        <v>2</v>
      </c>
      <c r="D1834" s="284" t="s">
        <v>32066</v>
      </c>
    </row>
    <row r="1835" spans="1:4" ht="13.5">
      <c r="A1835" s="209">
        <v>95602</v>
      </c>
      <c r="B1835" s="209" t="s">
        <v>30623</v>
      </c>
      <c r="C1835" s="285" t="s">
        <v>2</v>
      </c>
      <c r="D1835" s="284" t="s">
        <v>29784</v>
      </c>
    </row>
    <row r="1836" spans="1:4" ht="13.5">
      <c r="A1836" s="209">
        <v>95603</v>
      </c>
      <c r="B1836" s="209" t="s">
        <v>30624</v>
      </c>
      <c r="C1836" s="285" t="s">
        <v>2</v>
      </c>
      <c r="D1836" s="284" t="s">
        <v>32067</v>
      </c>
    </row>
    <row r="1837" spans="1:4" ht="13.5">
      <c r="A1837" s="209">
        <v>95604</v>
      </c>
      <c r="B1837" s="209" t="s">
        <v>30625</v>
      </c>
      <c r="C1837" s="285" t="s">
        <v>2</v>
      </c>
      <c r="D1837" s="284" t="s">
        <v>32068</v>
      </c>
    </row>
    <row r="1838" spans="1:4" ht="13.5">
      <c r="A1838" s="209">
        <v>95605</v>
      </c>
      <c r="B1838" s="209" t="s">
        <v>30626</v>
      </c>
      <c r="C1838" s="285" t="s">
        <v>2</v>
      </c>
      <c r="D1838" s="284" t="s">
        <v>32069</v>
      </c>
    </row>
    <row r="1839" spans="1:4" ht="13.5">
      <c r="A1839" s="209">
        <v>95607</v>
      </c>
      <c r="B1839" s="209" t="s">
        <v>30627</v>
      </c>
      <c r="C1839" s="285" t="s">
        <v>2</v>
      </c>
      <c r="D1839" s="284" t="s">
        <v>29696</v>
      </c>
    </row>
    <row r="1840" spans="1:4" ht="13.5">
      <c r="A1840" s="209">
        <v>95608</v>
      </c>
      <c r="B1840" s="209" t="s">
        <v>30628</v>
      </c>
      <c r="C1840" s="285" t="s">
        <v>2</v>
      </c>
      <c r="D1840" s="284" t="s">
        <v>32070</v>
      </c>
    </row>
    <row r="1841" spans="1:4" ht="13.5">
      <c r="A1841" s="209">
        <v>95609</v>
      </c>
      <c r="B1841" s="209" t="s">
        <v>30629</v>
      </c>
      <c r="C1841" s="285" t="s">
        <v>2</v>
      </c>
      <c r="D1841" s="284" t="s">
        <v>29227</v>
      </c>
    </row>
    <row r="1842" spans="1:4" ht="13.5">
      <c r="A1842" s="209">
        <v>100651</v>
      </c>
      <c r="B1842" s="209" t="s">
        <v>25474</v>
      </c>
      <c r="C1842" s="285" t="s">
        <v>1</v>
      </c>
      <c r="D1842" s="284" t="s">
        <v>32071</v>
      </c>
    </row>
    <row r="1843" spans="1:4" ht="13.5">
      <c r="A1843" s="209">
        <v>100652</v>
      </c>
      <c r="B1843" s="209" t="s">
        <v>25475</v>
      </c>
      <c r="C1843" s="285" t="s">
        <v>1</v>
      </c>
      <c r="D1843" s="284" t="s">
        <v>32072</v>
      </c>
    </row>
    <row r="1844" spans="1:4" ht="13.5">
      <c r="A1844" s="209">
        <v>100653</v>
      </c>
      <c r="B1844" s="209" t="s">
        <v>25476</v>
      </c>
      <c r="C1844" s="285" t="s">
        <v>1</v>
      </c>
      <c r="D1844" s="284" t="s">
        <v>32073</v>
      </c>
    </row>
    <row r="1845" spans="1:4" ht="13.5">
      <c r="A1845" s="209">
        <v>100654</v>
      </c>
      <c r="B1845" s="209" t="s">
        <v>25477</v>
      </c>
      <c r="C1845" s="285" t="s">
        <v>1</v>
      </c>
      <c r="D1845" s="284" t="s">
        <v>32074</v>
      </c>
    </row>
    <row r="1846" spans="1:4" ht="13.5">
      <c r="A1846" s="209">
        <v>100655</v>
      </c>
      <c r="B1846" s="209" t="s">
        <v>25478</v>
      </c>
      <c r="C1846" s="285" t="s">
        <v>1</v>
      </c>
      <c r="D1846" s="284" t="s">
        <v>32075</v>
      </c>
    </row>
    <row r="1847" spans="1:4" ht="13.5">
      <c r="A1847" s="209">
        <v>100656</v>
      </c>
      <c r="B1847" s="209" t="s">
        <v>8280</v>
      </c>
      <c r="C1847" s="285" t="s">
        <v>1</v>
      </c>
      <c r="D1847" s="284" t="s">
        <v>32076</v>
      </c>
    </row>
    <row r="1848" spans="1:4" ht="13.5">
      <c r="A1848" s="209">
        <v>100657</v>
      </c>
      <c r="B1848" s="209" t="s">
        <v>8281</v>
      </c>
      <c r="C1848" s="285" t="s">
        <v>1</v>
      </c>
      <c r="D1848" s="284" t="s">
        <v>32077</v>
      </c>
    </row>
    <row r="1849" spans="1:4" ht="13.5">
      <c r="A1849" s="209">
        <v>100658</v>
      </c>
      <c r="B1849" s="209" t="s">
        <v>8282</v>
      </c>
      <c r="C1849" s="285" t="s">
        <v>1</v>
      </c>
      <c r="D1849" s="284" t="s">
        <v>32078</v>
      </c>
    </row>
    <row r="1850" spans="1:4" ht="13.5">
      <c r="A1850" s="209">
        <v>100889</v>
      </c>
      <c r="B1850" s="209" t="s">
        <v>8283</v>
      </c>
      <c r="C1850" s="285" t="s">
        <v>3</v>
      </c>
      <c r="D1850" s="284" t="s">
        <v>29951</v>
      </c>
    </row>
    <row r="1851" spans="1:4" ht="13.5">
      <c r="A1851" s="209">
        <v>100890</v>
      </c>
      <c r="B1851" s="209" t="s">
        <v>8284</v>
      </c>
      <c r="C1851" s="285" t="s">
        <v>3</v>
      </c>
      <c r="D1851" s="284" t="s">
        <v>32079</v>
      </c>
    </row>
    <row r="1852" spans="1:4" ht="13.5">
      <c r="A1852" s="209">
        <v>100892</v>
      </c>
      <c r="B1852" s="209" t="s">
        <v>8285</v>
      </c>
      <c r="C1852" s="285" t="s">
        <v>3</v>
      </c>
      <c r="D1852" s="284" t="s">
        <v>26708</v>
      </c>
    </row>
    <row r="1853" spans="1:4" ht="13.5">
      <c r="A1853" s="209">
        <v>100893</v>
      </c>
      <c r="B1853" s="209" t="s">
        <v>8286</v>
      </c>
      <c r="C1853" s="285" t="s">
        <v>3</v>
      </c>
      <c r="D1853" s="284" t="s">
        <v>32080</v>
      </c>
    </row>
    <row r="1854" spans="1:4" ht="13.5">
      <c r="A1854" s="209">
        <v>100894</v>
      </c>
      <c r="B1854" s="209" t="s">
        <v>8287</v>
      </c>
      <c r="C1854" s="285" t="s">
        <v>3</v>
      </c>
      <c r="D1854" s="284" t="s">
        <v>28504</v>
      </c>
    </row>
    <row r="1855" spans="1:4" ht="13.5">
      <c r="A1855" s="209">
        <v>100896</v>
      </c>
      <c r="B1855" s="209" t="s">
        <v>8288</v>
      </c>
      <c r="C1855" s="285" t="s">
        <v>1</v>
      </c>
      <c r="D1855" s="284" t="s">
        <v>32081</v>
      </c>
    </row>
    <row r="1856" spans="1:4" ht="13.5">
      <c r="A1856" s="209">
        <v>100897</v>
      </c>
      <c r="B1856" s="209" t="s">
        <v>8289</v>
      </c>
      <c r="C1856" s="285" t="s">
        <v>1</v>
      </c>
      <c r="D1856" s="284" t="s">
        <v>32082</v>
      </c>
    </row>
    <row r="1857" spans="1:4" ht="13.5">
      <c r="A1857" s="209">
        <v>100898</v>
      </c>
      <c r="B1857" s="209" t="s">
        <v>8290</v>
      </c>
      <c r="C1857" s="285" t="s">
        <v>1</v>
      </c>
      <c r="D1857" s="284" t="s">
        <v>29790</v>
      </c>
    </row>
    <row r="1858" spans="1:4" ht="13.5">
      <c r="A1858" s="209">
        <v>100899</v>
      </c>
      <c r="B1858" s="209" t="s">
        <v>8291</v>
      </c>
      <c r="C1858" s="285" t="s">
        <v>1</v>
      </c>
      <c r="D1858" s="284" t="s">
        <v>32083</v>
      </c>
    </row>
    <row r="1859" spans="1:4" ht="13.5">
      <c r="A1859" s="209">
        <v>100900</v>
      </c>
      <c r="B1859" s="209" t="s">
        <v>8292</v>
      </c>
      <c r="C1859" s="285" t="s">
        <v>1</v>
      </c>
      <c r="D1859" s="284" t="s">
        <v>32084</v>
      </c>
    </row>
    <row r="1860" spans="1:4" ht="13.5">
      <c r="A1860" s="209">
        <v>100929</v>
      </c>
      <c r="B1860" s="209" t="s">
        <v>30630</v>
      </c>
      <c r="C1860" s="285" t="s">
        <v>1</v>
      </c>
      <c r="D1860" s="284" t="s">
        <v>32085</v>
      </c>
    </row>
    <row r="1861" spans="1:4" ht="13.5">
      <c r="A1861" s="209">
        <v>100930</v>
      </c>
      <c r="B1861" s="209" t="s">
        <v>30631</v>
      </c>
      <c r="C1861" s="285" t="s">
        <v>1</v>
      </c>
      <c r="D1861" s="284" t="s">
        <v>32086</v>
      </c>
    </row>
    <row r="1862" spans="1:4" ht="13.5">
      <c r="A1862" s="209">
        <v>100931</v>
      </c>
      <c r="B1862" s="209" t="s">
        <v>30632</v>
      </c>
      <c r="C1862" s="285" t="s">
        <v>1</v>
      </c>
      <c r="D1862" s="284" t="s">
        <v>32087</v>
      </c>
    </row>
    <row r="1863" spans="1:4" ht="13.5">
      <c r="A1863" s="209">
        <v>100932</v>
      </c>
      <c r="B1863" s="209" t="s">
        <v>30633</v>
      </c>
      <c r="C1863" s="285" t="s">
        <v>1</v>
      </c>
      <c r="D1863" s="284" t="s">
        <v>32088</v>
      </c>
    </row>
    <row r="1864" spans="1:4" ht="13.5">
      <c r="A1864" s="209">
        <v>100933</v>
      </c>
      <c r="B1864" s="209" t="s">
        <v>30634</v>
      </c>
      <c r="C1864" s="285" t="s">
        <v>1</v>
      </c>
      <c r="D1864" s="284" t="s">
        <v>32089</v>
      </c>
    </row>
    <row r="1865" spans="1:4" ht="13.5">
      <c r="A1865" s="209">
        <v>100934</v>
      </c>
      <c r="B1865" s="209" t="s">
        <v>30635</v>
      </c>
      <c r="C1865" s="285" t="s">
        <v>1</v>
      </c>
      <c r="D1865" s="284" t="s">
        <v>32090</v>
      </c>
    </row>
    <row r="1866" spans="1:4" ht="13.5">
      <c r="A1866" s="209">
        <v>100935</v>
      </c>
      <c r="B1866" s="209" t="s">
        <v>30636</v>
      </c>
      <c r="C1866" s="285" t="s">
        <v>1</v>
      </c>
      <c r="D1866" s="284" t="s">
        <v>32091</v>
      </c>
    </row>
    <row r="1867" spans="1:4" ht="13.5">
      <c r="A1867" s="209">
        <v>100936</v>
      </c>
      <c r="B1867" s="209" t="s">
        <v>30637</v>
      </c>
      <c r="C1867" s="285" t="s">
        <v>1</v>
      </c>
      <c r="D1867" s="284" t="s">
        <v>32092</v>
      </c>
    </row>
    <row r="1868" spans="1:4" ht="13.5">
      <c r="A1868" s="209">
        <v>101173</v>
      </c>
      <c r="B1868" s="209" t="s">
        <v>23677</v>
      </c>
      <c r="C1868" s="285" t="s">
        <v>1</v>
      </c>
      <c r="D1868" s="284" t="s">
        <v>29269</v>
      </c>
    </row>
    <row r="1869" spans="1:4" ht="13.5">
      <c r="A1869" s="209">
        <v>101174</v>
      </c>
      <c r="B1869" s="209" t="s">
        <v>23678</v>
      </c>
      <c r="C1869" s="285" t="s">
        <v>1</v>
      </c>
      <c r="D1869" s="284" t="s">
        <v>32093</v>
      </c>
    </row>
    <row r="1870" spans="1:4" ht="13.5">
      <c r="A1870" s="209">
        <v>101175</v>
      </c>
      <c r="B1870" s="209" t="s">
        <v>23679</v>
      </c>
      <c r="C1870" s="285" t="s">
        <v>1</v>
      </c>
      <c r="D1870" s="284" t="s">
        <v>32094</v>
      </c>
    </row>
    <row r="1871" spans="1:4" ht="13.5">
      <c r="A1871" s="209">
        <v>101176</v>
      </c>
      <c r="B1871" s="209" t="s">
        <v>23680</v>
      </c>
      <c r="C1871" s="285" t="s">
        <v>1</v>
      </c>
      <c r="D1871" s="284" t="s">
        <v>32095</v>
      </c>
    </row>
    <row r="1872" spans="1:4" ht="13.5">
      <c r="A1872" s="209">
        <v>102521</v>
      </c>
      <c r="B1872" s="209" t="s">
        <v>30638</v>
      </c>
      <c r="C1872" s="285" t="s">
        <v>2</v>
      </c>
      <c r="D1872" s="284" t="s">
        <v>32096</v>
      </c>
    </row>
    <row r="1873" spans="1:4" ht="13.5">
      <c r="A1873" s="209">
        <v>102522</v>
      </c>
      <c r="B1873" s="209" t="s">
        <v>30639</v>
      </c>
      <c r="C1873" s="285" t="s">
        <v>2</v>
      </c>
      <c r="D1873" s="284" t="s">
        <v>32097</v>
      </c>
    </row>
    <row r="1874" spans="1:4" ht="13.5">
      <c r="A1874" s="209">
        <v>102523</v>
      </c>
      <c r="B1874" s="209" t="s">
        <v>30640</v>
      </c>
      <c r="C1874" s="285" t="s">
        <v>2</v>
      </c>
      <c r="D1874" s="284" t="s">
        <v>32098</v>
      </c>
    </row>
    <row r="1875" spans="1:4" ht="13.5">
      <c r="A1875" s="209">
        <v>95240</v>
      </c>
      <c r="B1875" s="209" t="s">
        <v>25479</v>
      </c>
      <c r="C1875" s="285" t="s">
        <v>4</v>
      </c>
      <c r="D1875" s="284" t="s">
        <v>27425</v>
      </c>
    </row>
    <row r="1876" spans="1:4" ht="13.5">
      <c r="A1876" s="209">
        <v>95241</v>
      </c>
      <c r="B1876" s="209" t="s">
        <v>25480</v>
      </c>
      <c r="C1876" s="285" t="s">
        <v>4</v>
      </c>
      <c r="D1876" s="284" t="s">
        <v>32099</v>
      </c>
    </row>
    <row r="1877" spans="1:4" ht="13.5">
      <c r="A1877" s="209">
        <v>96616</v>
      </c>
      <c r="B1877" s="209" t="s">
        <v>8293</v>
      </c>
      <c r="C1877" s="285" t="s">
        <v>7</v>
      </c>
      <c r="D1877" s="284" t="s">
        <v>32100</v>
      </c>
    </row>
    <row r="1878" spans="1:4" ht="13.5">
      <c r="A1878" s="209">
        <v>96617</v>
      </c>
      <c r="B1878" s="209" t="s">
        <v>8294</v>
      </c>
      <c r="C1878" s="285" t="s">
        <v>4</v>
      </c>
      <c r="D1878" s="284" t="s">
        <v>32101</v>
      </c>
    </row>
    <row r="1879" spans="1:4" ht="13.5">
      <c r="A1879" s="209">
        <v>96619</v>
      </c>
      <c r="B1879" s="209" t="s">
        <v>8295</v>
      </c>
      <c r="C1879" s="285" t="s">
        <v>4</v>
      </c>
      <c r="D1879" s="284" t="s">
        <v>29191</v>
      </c>
    </row>
    <row r="1880" spans="1:4" ht="13.5">
      <c r="A1880" s="209">
        <v>96620</v>
      </c>
      <c r="B1880" s="209" t="s">
        <v>25481</v>
      </c>
      <c r="C1880" s="285" t="s">
        <v>7</v>
      </c>
      <c r="D1880" s="284" t="s">
        <v>32102</v>
      </c>
    </row>
    <row r="1881" spans="1:4" ht="13.5">
      <c r="A1881" s="209">
        <v>96621</v>
      </c>
      <c r="B1881" s="209" t="s">
        <v>8296</v>
      </c>
      <c r="C1881" s="285" t="s">
        <v>7</v>
      </c>
      <c r="D1881" s="284" t="s">
        <v>32103</v>
      </c>
    </row>
    <row r="1882" spans="1:4" ht="13.5">
      <c r="A1882" s="209">
        <v>96622</v>
      </c>
      <c r="B1882" s="209" t="s">
        <v>25482</v>
      </c>
      <c r="C1882" s="285" t="s">
        <v>7</v>
      </c>
      <c r="D1882" s="284" t="s">
        <v>30937</v>
      </c>
    </row>
    <row r="1883" spans="1:4" ht="13.5">
      <c r="A1883" s="209">
        <v>96623</v>
      </c>
      <c r="B1883" s="209" t="s">
        <v>8297</v>
      </c>
      <c r="C1883" s="285" t="s">
        <v>7</v>
      </c>
      <c r="D1883" s="284" t="s">
        <v>32104</v>
      </c>
    </row>
    <row r="1884" spans="1:4" ht="13.5">
      <c r="A1884" s="209">
        <v>96624</v>
      </c>
      <c r="B1884" s="209" t="s">
        <v>25483</v>
      </c>
      <c r="C1884" s="285" t="s">
        <v>7</v>
      </c>
      <c r="D1884" s="284" t="s">
        <v>32105</v>
      </c>
    </row>
    <row r="1885" spans="1:4" ht="13.5">
      <c r="A1885" s="209">
        <v>97082</v>
      </c>
      <c r="B1885" s="209" t="s">
        <v>8298</v>
      </c>
      <c r="C1885" s="285" t="s">
        <v>7</v>
      </c>
      <c r="D1885" s="284" t="s">
        <v>32106</v>
      </c>
    </row>
    <row r="1886" spans="1:4" ht="13.5">
      <c r="A1886" s="209">
        <v>97083</v>
      </c>
      <c r="B1886" s="209" t="s">
        <v>8299</v>
      </c>
      <c r="C1886" s="285" t="s">
        <v>4</v>
      </c>
      <c r="D1886" s="284" t="s">
        <v>27972</v>
      </c>
    </row>
    <row r="1887" spans="1:4" ht="13.5">
      <c r="A1887" s="209">
        <v>97084</v>
      </c>
      <c r="B1887" s="209" t="s">
        <v>8300</v>
      </c>
      <c r="C1887" s="285" t="s">
        <v>4</v>
      </c>
      <c r="D1887" s="284" t="s">
        <v>26868</v>
      </c>
    </row>
    <row r="1888" spans="1:4" ht="13.5">
      <c r="A1888" s="209">
        <v>97086</v>
      </c>
      <c r="B1888" s="209" t="s">
        <v>8301</v>
      </c>
      <c r="C1888" s="285" t="s">
        <v>4</v>
      </c>
      <c r="D1888" s="284" t="s">
        <v>32107</v>
      </c>
    </row>
    <row r="1889" spans="1:4" ht="13.5">
      <c r="A1889" s="209">
        <v>97087</v>
      </c>
      <c r="B1889" s="209" t="s">
        <v>25484</v>
      </c>
      <c r="C1889" s="285" t="s">
        <v>4</v>
      </c>
      <c r="D1889" s="284" t="s">
        <v>26900</v>
      </c>
    </row>
    <row r="1890" spans="1:4" ht="13.5">
      <c r="A1890" s="209">
        <v>97088</v>
      </c>
      <c r="B1890" s="209" t="s">
        <v>25485</v>
      </c>
      <c r="C1890" s="285" t="s">
        <v>3</v>
      </c>
      <c r="D1890" s="284" t="s">
        <v>32108</v>
      </c>
    </row>
    <row r="1891" spans="1:4" ht="13.5">
      <c r="A1891" s="209">
        <v>97089</v>
      </c>
      <c r="B1891" s="209" t="s">
        <v>25486</v>
      </c>
      <c r="C1891" s="285" t="s">
        <v>3</v>
      </c>
      <c r="D1891" s="284" t="s">
        <v>32109</v>
      </c>
    </row>
    <row r="1892" spans="1:4" ht="13.5">
      <c r="A1892" s="209">
        <v>97090</v>
      </c>
      <c r="B1892" s="209" t="s">
        <v>25487</v>
      </c>
      <c r="C1892" s="285" t="s">
        <v>3</v>
      </c>
      <c r="D1892" s="284" t="s">
        <v>28557</v>
      </c>
    </row>
    <row r="1893" spans="1:4" ht="13.5">
      <c r="A1893" s="209">
        <v>97091</v>
      </c>
      <c r="B1893" s="209" t="s">
        <v>25488</v>
      </c>
      <c r="C1893" s="285" t="s">
        <v>3</v>
      </c>
      <c r="D1893" s="284" t="s">
        <v>32110</v>
      </c>
    </row>
    <row r="1894" spans="1:4" ht="13.5">
      <c r="A1894" s="209">
        <v>97092</v>
      </c>
      <c r="B1894" s="209" t="s">
        <v>25489</v>
      </c>
      <c r="C1894" s="285" t="s">
        <v>3</v>
      </c>
      <c r="D1894" s="284" t="s">
        <v>29674</v>
      </c>
    </row>
    <row r="1895" spans="1:4" ht="13.5">
      <c r="A1895" s="209">
        <v>97093</v>
      </c>
      <c r="B1895" s="209" t="s">
        <v>25490</v>
      </c>
      <c r="C1895" s="285" t="s">
        <v>3</v>
      </c>
      <c r="D1895" s="284" t="s">
        <v>26500</v>
      </c>
    </row>
    <row r="1896" spans="1:4" ht="13.5">
      <c r="A1896" s="209">
        <v>97094</v>
      </c>
      <c r="B1896" s="209" t="s">
        <v>8302</v>
      </c>
      <c r="C1896" s="285" t="s">
        <v>7</v>
      </c>
      <c r="D1896" s="284" t="s">
        <v>32111</v>
      </c>
    </row>
    <row r="1897" spans="1:4" ht="13.5">
      <c r="A1897" s="209">
        <v>97095</v>
      </c>
      <c r="B1897" s="209" t="s">
        <v>8303</v>
      </c>
      <c r="C1897" s="285" t="s">
        <v>7</v>
      </c>
      <c r="D1897" s="284" t="s">
        <v>32112</v>
      </c>
    </row>
    <row r="1898" spans="1:4" ht="13.5">
      <c r="A1898" s="209">
        <v>97096</v>
      </c>
      <c r="B1898" s="209" t="s">
        <v>8304</v>
      </c>
      <c r="C1898" s="285" t="s">
        <v>7</v>
      </c>
      <c r="D1898" s="284" t="s">
        <v>32113</v>
      </c>
    </row>
    <row r="1899" spans="1:4" ht="13.5">
      <c r="A1899" s="209">
        <v>97097</v>
      </c>
      <c r="B1899" s="209" t="s">
        <v>12967</v>
      </c>
      <c r="C1899" s="285" t="s">
        <v>4</v>
      </c>
      <c r="D1899" s="284" t="s">
        <v>26732</v>
      </c>
    </row>
    <row r="1900" spans="1:4" ht="13.5">
      <c r="A1900" s="209">
        <v>97101</v>
      </c>
      <c r="B1900" s="209" t="s">
        <v>25491</v>
      </c>
      <c r="C1900" s="285" t="s">
        <v>4</v>
      </c>
      <c r="D1900" s="284" t="s">
        <v>32114</v>
      </c>
    </row>
    <row r="1901" spans="1:4" ht="13.5">
      <c r="A1901" s="209">
        <v>97102</v>
      </c>
      <c r="B1901" s="209" t="s">
        <v>25492</v>
      </c>
      <c r="C1901" s="285" t="s">
        <v>4</v>
      </c>
      <c r="D1901" s="284" t="s">
        <v>32115</v>
      </c>
    </row>
    <row r="1902" spans="1:4" ht="13.5">
      <c r="A1902" s="209">
        <v>97103</v>
      </c>
      <c r="B1902" s="209" t="s">
        <v>25493</v>
      </c>
      <c r="C1902" s="285" t="s">
        <v>4</v>
      </c>
      <c r="D1902" s="284" t="s">
        <v>32116</v>
      </c>
    </row>
    <row r="1903" spans="1:4" ht="13.5">
      <c r="A1903" s="209">
        <v>100322</v>
      </c>
      <c r="B1903" s="209" t="s">
        <v>25494</v>
      </c>
      <c r="C1903" s="285" t="s">
        <v>7</v>
      </c>
      <c r="D1903" s="284" t="s">
        <v>31230</v>
      </c>
    </row>
    <row r="1904" spans="1:4" ht="13.5">
      <c r="A1904" s="209">
        <v>100323</v>
      </c>
      <c r="B1904" s="209" t="s">
        <v>25495</v>
      </c>
      <c r="C1904" s="285" t="s">
        <v>7</v>
      </c>
      <c r="D1904" s="284" t="s">
        <v>32117</v>
      </c>
    </row>
    <row r="1905" spans="1:4" ht="13.5">
      <c r="A1905" s="209">
        <v>100324</v>
      </c>
      <c r="B1905" s="209" t="s">
        <v>25496</v>
      </c>
      <c r="C1905" s="285" t="s">
        <v>7</v>
      </c>
      <c r="D1905" s="284" t="s">
        <v>32118</v>
      </c>
    </row>
    <row r="1906" spans="1:4" ht="13.5">
      <c r="A1906" s="209">
        <v>92263</v>
      </c>
      <c r="B1906" s="209" t="s">
        <v>24523</v>
      </c>
      <c r="C1906" s="285" t="s">
        <v>4</v>
      </c>
      <c r="D1906" s="284" t="s">
        <v>32119</v>
      </c>
    </row>
    <row r="1907" spans="1:4" ht="13.5">
      <c r="A1907" s="209">
        <v>92264</v>
      </c>
      <c r="B1907" s="209" t="s">
        <v>24524</v>
      </c>
      <c r="C1907" s="285" t="s">
        <v>4</v>
      </c>
      <c r="D1907" s="284" t="s">
        <v>32120</v>
      </c>
    </row>
    <row r="1908" spans="1:4" ht="13.5">
      <c r="A1908" s="209">
        <v>92265</v>
      </c>
      <c r="B1908" s="209" t="s">
        <v>24525</v>
      </c>
      <c r="C1908" s="285" t="s">
        <v>4</v>
      </c>
      <c r="D1908" s="284" t="s">
        <v>32121</v>
      </c>
    </row>
    <row r="1909" spans="1:4" ht="13.5">
      <c r="A1909" s="209">
        <v>92266</v>
      </c>
      <c r="B1909" s="209" t="s">
        <v>24526</v>
      </c>
      <c r="C1909" s="285" t="s">
        <v>4</v>
      </c>
      <c r="D1909" s="284" t="s">
        <v>32122</v>
      </c>
    </row>
    <row r="1910" spans="1:4" ht="13.5">
      <c r="A1910" s="209">
        <v>92267</v>
      </c>
      <c r="B1910" s="209" t="s">
        <v>24527</v>
      </c>
      <c r="C1910" s="285" t="s">
        <v>4</v>
      </c>
      <c r="D1910" s="284" t="s">
        <v>32123</v>
      </c>
    </row>
    <row r="1911" spans="1:4" ht="13.5">
      <c r="A1911" s="209">
        <v>92268</v>
      </c>
      <c r="B1911" s="209" t="s">
        <v>24528</v>
      </c>
      <c r="C1911" s="285" t="s">
        <v>4</v>
      </c>
      <c r="D1911" s="284" t="s">
        <v>31134</v>
      </c>
    </row>
    <row r="1912" spans="1:4" ht="13.5">
      <c r="A1912" s="209">
        <v>92269</v>
      </c>
      <c r="B1912" s="209" t="s">
        <v>24529</v>
      </c>
      <c r="C1912" s="285" t="s">
        <v>4</v>
      </c>
      <c r="D1912" s="284" t="s">
        <v>32124</v>
      </c>
    </row>
    <row r="1913" spans="1:4" ht="13.5">
      <c r="A1913" s="209">
        <v>92270</v>
      </c>
      <c r="B1913" s="209" t="s">
        <v>24530</v>
      </c>
      <c r="C1913" s="285" t="s">
        <v>4</v>
      </c>
      <c r="D1913" s="284" t="s">
        <v>32125</v>
      </c>
    </row>
    <row r="1914" spans="1:4" ht="13.5">
      <c r="A1914" s="209">
        <v>92271</v>
      </c>
      <c r="B1914" s="209" t="s">
        <v>24531</v>
      </c>
      <c r="C1914" s="285" t="s">
        <v>4</v>
      </c>
      <c r="D1914" s="284" t="s">
        <v>32126</v>
      </c>
    </row>
    <row r="1915" spans="1:4" ht="13.5">
      <c r="A1915" s="209">
        <v>92272</v>
      </c>
      <c r="B1915" s="209" t="s">
        <v>24532</v>
      </c>
      <c r="C1915" s="285" t="s">
        <v>1</v>
      </c>
      <c r="D1915" s="284" t="s">
        <v>32127</v>
      </c>
    </row>
    <row r="1916" spans="1:4" ht="13.5">
      <c r="A1916" s="209">
        <v>92273</v>
      </c>
      <c r="B1916" s="209" t="s">
        <v>24533</v>
      </c>
      <c r="C1916" s="285" t="s">
        <v>1</v>
      </c>
      <c r="D1916" s="284" t="s">
        <v>26784</v>
      </c>
    </row>
    <row r="1917" spans="1:4" ht="13.5">
      <c r="A1917" s="209">
        <v>92409</v>
      </c>
      <c r="B1917" s="209" t="s">
        <v>24534</v>
      </c>
      <c r="C1917" s="285" t="s">
        <v>4</v>
      </c>
      <c r="D1917" s="284" t="s">
        <v>32128</v>
      </c>
    </row>
    <row r="1918" spans="1:4" ht="13.5">
      <c r="A1918" s="209">
        <v>92411</v>
      </c>
      <c r="B1918" s="209" t="s">
        <v>24535</v>
      </c>
      <c r="C1918" s="285" t="s">
        <v>4</v>
      </c>
      <c r="D1918" s="284" t="s">
        <v>32129</v>
      </c>
    </row>
    <row r="1919" spans="1:4" ht="13.5">
      <c r="A1919" s="209">
        <v>92413</v>
      </c>
      <c r="B1919" s="209" t="s">
        <v>24536</v>
      </c>
      <c r="C1919" s="285" t="s">
        <v>4</v>
      </c>
      <c r="D1919" s="284" t="s">
        <v>32130</v>
      </c>
    </row>
    <row r="1920" spans="1:4" ht="13.5">
      <c r="A1920" s="209">
        <v>92415</v>
      </c>
      <c r="B1920" s="209" t="s">
        <v>24537</v>
      </c>
      <c r="C1920" s="285" t="s">
        <v>4</v>
      </c>
      <c r="D1920" s="284" t="s">
        <v>32131</v>
      </c>
    </row>
    <row r="1921" spans="1:4" ht="13.5">
      <c r="A1921" s="209">
        <v>92417</v>
      </c>
      <c r="B1921" s="209" t="s">
        <v>24538</v>
      </c>
      <c r="C1921" s="285" t="s">
        <v>4</v>
      </c>
      <c r="D1921" s="284" t="s">
        <v>30085</v>
      </c>
    </row>
    <row r="1922" spans="1:4" ht="13.5">
      <c r="A1922" s="209">
        <v>92419</v>
      </c>
      <c r="B1922" s="209" t="s">
        <v>24539</v>
      </c>
      <c r="C1922" s="285" t="s">
        <v>4</v>
      </c>
      <c r="D1922" s="284" t="s">
        <v>32132</v>
      </c>
    </row>
    <row r="1923" spans="1:4" ht="13.5">
      <c r="A1923" s="209">
        <v>92421</v>
      </c>
      <c r="B1923" s="209" t="s">
        <v>24540</v>
      </c>
      <c r="C1923" s="285" t="s">
        <v>4</v>
      </c>
      <c r="D1923" s="284" t="s">
        <v>32133</v>
      </c>
    </row>
    <row r="1924" spans="1:4" ht="13.5">
      <c r="A1924" s="209">
        <v>92423</v>
      </c>
      <c r="B1924" s="209" t="s">
        <v>24541</v>
      </c>
      <c r="C1924" s="285" t="s">
        <v>4</v>
      </c>
      <c r="D1924" s="284" t="s">
        <v>32134</v>
      </c>
    </row>
    <row r="1925" spans="1:4" ht="13.5">
      <c r="A1925" s="209">
        <v>92425</v>
      </c>
      <c r="B1925" s="209" t="s">
        <v>24542</v>
      </c>
      <c r="C1925" s="285" t="s">
        <v>4</v>
      </c>
      <c r="D1925" s="284" t="s">
        <v>32135</v>
      </c>
    </row>
    <row r="1926" spans="1:4" ht="13.5">
      <c r="A1926" s="209">
        <v>92427</v>
      </c>
      <c r="B1926" s="209" t="s">
        <v>24543</v>
      </c>
      <c r="C1926" s="285" t="s">
        <v>4</v>
      </c>
      <c r="D1926" s="284" t="s">
        <v>32136</v>
      </c>
    </row>
    <row r="1927" spans="1:4" ht="13.5">
      <c r="A1927" s="209">
        <v>92429</v>
      </c>
      <c r="B1927" s="209" t="s">
        <v>24544</v>
      </c>
      <c r="C1927" s="285" t="s">
        <v>4</v>
      </c>
      <c r="D1927" s="284" t="s">
        <v>32137</v>
      </c>
    </row>
    <row r="1928" spans="1:4" ht="13.5">
      <c r="A1928" s="209">
        <v>92431</v>
      </c>
      <c r="B1928" s="209" t="s">
        <v>24545</v>
      </c>
      <c r="C1928" s="285" t="s">
        <v>4</v>
      </c>
      <c r="D1928" s="284" t="s">
        <v>32138</v>
      </c>
    </row>
    <row r="1929" spans="1:4" ht="13.5">
      <c r="A1929" s="209">
        <v>92433</v>
      </c>
      <c r="B1929" s="209" t="s">
        <v>24546</v>
      </c>
      <c r="C1929" s="285" t="s">
        <v>4</v>
      </c>
      <c r="D1929" s="284" t="s">
        <v>27302</v>
      </c>
    </row>
    <row r="1930" spans="1:4" ht="13.5">
      <c r="A1930" s="209">
        <v>92435</v>
      </c>
      <c r="B1930" s="209" t="s">
        <v>24547</v>
      </c>
      <c r="C1930" s="285" t="s">
        <v>4</v>
      </c>
      <c r="D1930" s="284" t="s">
        <v>32139</v>
      </c>
    </row>
    <row r="1931" spans="1:4" ht="13.5">
      <c r="A1931" s="209">
        <v>92437</v>
      </c>
      <c r="B1931" s="209" t="s">
        <v>24548</v>
      </c>
      <c r="C1931" s="285" t="s">
        <v>4</v>
      </c>
      <c r="D1931" s="284" t="s">
        <v>32140</v>
      </c>
    </row>
    <row r="1932" spans="1:4" ht="13.5">
      <c r="A1932" s="209">
        <v>92439</v>
      </c>
      <c r="B1932" s="209" t="s">
        <v>24549</v>
      </c>
      <c r="C1932" s="285" t="s">
        <v>4</v>
      </c>
      <c r="D1932" s="284" t="s">
        <v>32141</v>
      </c>
    </row>
    <row r="1933" spans="1:4" ht="13.5">
      <c r="A1933" s="209">
        <v>92441</v>
      </c>
      <c r="B1933" s="209" t="s">
        <v>24550</v>
      </c>
      <c r="C1933" s="285" t="s">
        <v>4</v>
      </c>
      <c r="D1933" s="284" t="s">
        <v>32142</v>
      </c>
    </row>
    <row r="1934" spans="1:4" ht="13.5">
      <c r="A1934" s="209">
        <v>92443</v>
      </c>
      <c r="B1934" s="209" t="s">
        <v>24551</v>
      </c>
      <c r="C1934" s="285" t="s">
        <v>4</v>
      </c>
      <c r="D1934" s="284" t="s">
        <v>32143</v>
      </c>
    </row>
    <row r="1935" spans="1:4" ht="13.5">
      <c r="A1935" s="209">
        <v>92445</v>
      </c>
      <c r="B1935" s="209" t="s">
        <v>24552</v>
      </c>
      <c r="C1935" s="285" t="s">
        <v>4</v>
      </c>
      <c r="D1935" s="284" t="s">
        <v>32144</v>
      </c>
    </row>
    <row r="1936" spans="1:4" ht="13.5">
      <c r="A1936" s="209">
        <v>92446</v>
      </c>
      <c r="B1936" s="209" t="s">
        <v>24553</v>
      </c>
      <c r="C1936" s="285" t="s">
        <v>4</v>
      </c>
      <c r="D1936" s="284" t="s">
        <v>32145</v>
      </c>
    </row>
    <row r="1937" spans="1:4" ht="13.5">
      <c r="A1937" s="209">
        <v>92447</v>
      </c>
      <c r="B1937" s="209" t="s">
        <v>24554</v>
      </c>
      <c r="C1937" s="285" t="s">
        <v>4</v>
      </c>
      <c r="D1937" s="284" t="s">
        <v>32146</v>
      </c>
    </row>
    <row r="1938" spans="1:4" ht="13.5">
      <c r="A1938" s="209">
        <v>92448</v>
      </c>
      <c r="B1938" s="209" t="s">
        <v>24555</v>
      </c>
      <c r="C1938" s="285" t="s">
        <v>4</v>
      </c>
      <c r="D1938" s="284" t="s">
        <v>32147</v>
      </c>
    </row>
    <row r="1939" spans="1:4" ht="13.5">
      <c r="A1939" s="209">
        <v>92449</v>
      </c>
      <c r="B1939" s="209" t="s">
        <v>24556</v>
      </c>
      <c r="C1939" s="285" t="s">
        <v>4</v>
      </c>
      <c r="D1939" s="284" t="s">
        <v>32148</v>
      </c>
    </row>
    <row r="1940" spans="1:4" ht="13.5">
      <c r="A1940" s="209">
        <v>92450</v>
      </c>
      <c r="B1940" s="209" t="s">
        <v>24557</v>
      </c>
      <c r="C1940" s="285" t="s">
        <v>4</v>
      </c>
      <c r="D1940" s="284" t="s">
        <v>32149</v>
      </c>
    </row>
    <row r="1941" spans="1:4" ht="13.5">
      <c r="A1941" s="209">
        <v>92451</v>
      </c>
      <c r="B1941" s="209" t="s">
        <v>24558</v>
      </c>
      <c r="C1941" s="285" t="s">
        <v>4</v>
      </c>
      <c r="D1941" s="284" t="s">
        <v>32150</v>
      </c>
    </row>
    <row r="1942" spans="1:4" ht="13.5">
      <c r="A1942" s="209">
        <v>92452</v>
      </c>
      <c r="B1942" s="209" t="s">
        <v>24559</v>
      </c>
      <c r="C1942" s="285" t="s">
        <v>4</v>
      </c>
      <c r="D1942" s="284" t="s">
        <v>32151</v>
      </c>
    </row>
    <row r="1943" spans="1:4" ht="13.5">
      <c r="A1943" s="209">
        <v>92453</v>
      </c>
      <c r="B1943" s="209" t="s">
        <v>24560</v>
      </c>
      <c r="C1943" s="285" t="s">
        <v>4</v>
      </c>
      <c r="D1943" s="284" t="s">
        <v>30412</v>
      </c>
    </row>
    <row r="1944" spans="1:4" ht="13.5">
      <c r="A1944" s="209">
        <v>92454</v>
      </c>
      <c r="B1944" s="209" t="s">
        <v>24561</v>
      </c>
      <c r="C1944" s="285" t="s">
        <v>4</v>
      </c>
      <c r="D1944" s="284" t="s">
        <v>32152</v>
      </c>
    </row>
    <row r="1945" spans="1:4" ht="13.5">
      <c r="A1945" s="209">
        <v>92455</v>
      </c>
      <c r="B1945" s="209" t="s">
        <v>24562</v>
      </c>
      <c r="C1945" s="285" t="s">
        <v>4</v>
      </c>
      <c r="D1945" s="284" t="s">
        <v>32153</v>
      </c>
    </row>
    <row r="1946" spans="1:4" ht="13.5">
      <c r="A1946" s="209">
        <v>92456</v>
      </c>
      <c r="B1946" s="209" t="s">
        <v>24563</v>
      </c>
      <c r="C1946" s="285" t="s">
        <v>4</v>
      </c>
      <c r="D1946" s="284" t="s">
        <v>32154</v>
      </c>
    </row>
    <row r="1947" spans="1:4" ht="13.5">
      <c r="A1947" s="209">
        <v>92457</v>
      </c>
      <c r="B1947" s="209" t="s">
        <v>24564</v>
      </c>
      <c r="C1947" s="285" t="s">
        <v>4</v>
      </c>
      <c r="D1947" s="284" t="s">
        <v>32155</v>
      </c>
    </row>
    <row r="1948" spans="1:4" ht="13.5">
      <c r="A1948" s="209">
        <v>92458</v>
      </c>
      <c r="B1948" s="209" t="s">
        <v>8305</v>
      </c>
      <c r="C1948" s="285" t="s">
        <v>4</v>
      </c>
      <c r="D1948" s="284" t="s">
        <v>32156</v>
      </c>
    </row>
    <row r="1949" spans="1:4" ht="13.5">
      <c r="A1949" s="209">
        <v>92459</v>
      </c>
      <c r="B1949" s="209" t="s">
        <v>24565</v>
      </c>
      <c r="C1949" s="285" t="s">
        <v>4</v>
      </c>
      <c r="D1949" s="284" t="s">
        <v>32157</v>
      </c>
    </row>
    <row r="1950" spans="1:4" ht="13.5">
      <c r="A1950" s="209">
        <v>92460</v>
      </c>
      <c r="B1950" s="209" t="s">
        <v>24566</v>
      </c>
      <c r="C1950" s="285" t="s">
        <v>4</v>
      </c>
      <c r="D1950" s="284" t="s">
        <v>32158</v>
      </c>
    </row>
    <row r="1951" spans="1:4" ht="13.5">
      <c r="A1951" s="209">
        <v>92461</v>
      </c>
      <c r="B1951" s="209" t="s">
        <v>24567</v>
      </c>
      <c r="C1951" s="285" t="s">
        <v>4</v>
      </c>
      <c r="D1951" s="284" t="s">
        <v>32159</v>
      </c>
    </row>
    <row r="1952" spans="1:4" ht="13.5">
      <c r="A1952" s="209">
        <v>92462</v>
      </c>
      <c r="B1952" s="209" t="s">
        <v>24568</v>
      </c>
      <c r="C1952" s="285" t="s">
        <v>4</v>
      </c>
      <c r="D1952" s="284" t="s">
        <v>32160</v>
      </c>
    </row>
    <row r="1953" spans="1:4" ht="13.5">
      <c r="A1953" s="209">
        <v>92463</v>
      </c>
      <c r="B1953" s="209" t="s">
        <v>24569</v>
      </c>
      <c r="C1953" s="285" t="s">
        <v>4</v>
      </c>
      <c r="D1953" s="284" t="s">
        <v>32161</v>
      </c>
    </row>
    <row r="1954" spans="1:4" ht="13.5">
      <c r="A1954" s="209">
        <v>92464</v>
      </c>
      <c r="B1954" s="209" t="s">
        <v>24570</v>
      </c>
      <c r="C1954" s="285" t="s">
        <v>4</v>
      </c>
      <c r="D1954" s="284" t="s">
        <v>32162</v>
      </c>
    </row>
    <row r="1955" spans="1:4" ht="13.5">
      <c r="A1955" s="209">
        <v>92465</v>
      </c>
      <c r="B1955" s="209" t="s">
        <v>24571</v>
      </c>
      <c r="C1955" s="285" t="s">
        <v>4</v>
      </c>
      <c r="D1955" s="284" t="s">
        <v>32163</v>
      </c>
    </row>
    <row r="1956" spans="1:4" ht="13.5">
      <c r="A1956" s="209">
        <v>92466</v>
      </c>
      <c r="B1956" s="209" t="s">
        <v>24572</v>
      </c>
      <c r="C1956" s="285" t="s">
        <v>4</v>
      </c>
      <c r="D1956" s="284" t="s">
        <v>32164</v>
      </c>
    </row>
    <row r="1957" spans="1:4" ht="13.5">
      <c r="A1957" s="209">
        <v>92467</v>
      </c>
      <c r="B1957" s="209" t="s">
        <v>24573</v>
      </c>
      <c r="C1957" s="285" t="s">
        <v>4</v>
      </c>
      <c r="D1957" s="284" t="s">
        <v>32165</v>
      </c>
    </row>
    <row r="1958" spans="1:4" ht="13.5">
      <c r="A1958" s="209">
        <v>92468</v>
      </c>
      <c r="B1958" s="209" t="s">
        <v>24574</v>
      </c>
      <c r="C1958" s="285" t="s">
        <v>4</v>
      </c>
      <c r="D1958" s="284" t="s">
        <v>30185</v>
      </c>
    </row>
    <row r="1959" spans="1:4" ht="13.5">
      <c r="A1959" s="209">
        <v>92469</v>
      </c>
      <c r="B1959" s="209" t="s">
        <v>24575</v>
      </c>
      <c r="C1959" s="285" t="s">
        <v>4</v>
      </c>
      <c r="D1959" s="284" t="s">
        <v>32166</v>
      </c>
    </row>
    <row r="1960" spans="1:4" ht="13.5">
      <c r="A1960" s="209">
        <v>92470</v>
      </c>
      <c r="B1960" s="209" t="s">
        <v>24576</v>
      </c>
      <c r="C1960" s="285" t="s">
        <v>4</v>
      </c>
      <c r="D1960" s="284" t="s">
        <v>32167</v>
      </c>
    </row>
    <row r="1961" spans="1:4" ht="13.5">
      <c r="A1961" s="209">
        <v>92471</v>
      </c>
      <c r="B1961" s="209" t="s">
        <v>24577</v>
      </c>
      <c r="C1961" s="285" t="s">
        <v>4</v>
      </c>
      <c r="D1961" s="284" t="s">
        <v>32168</v>
      </c>
    </row>
    <row r="1962" spans="1:4" ht="13.5">
      <c r="A1962" s="209">
        <v>92472</v>
      </c>
      <c r="B1962" s="209" t="s">
        <v>24578</v>
      </c>
      <c r="C1962" s="285" t="s">
        <v>4</v>
      </c>
      <c r="D1962" s="284" t="s">
        <v>32169</v>
      </c>
    </row>
    <row r="1963" spans="1:4" ht="13.5">
      <c r="A1963" s="209">
        <v>92473</v>
      </c>
      <c r="B1963" s="209" t="s">
        <v>24579</v>
      </c>
      <c r="C1963" s="285" t="s">
        <v>4</v>
      </c>
      <c r="D1963" s="284" t="s">
        <v>32170</v>
      </c>
    </row>
    <row r="1964" spans="1:4" ht="13.5">
      <c r="A1964" s="209">
        <v>92474</v>
      </c>
      <c r="B1964" s="209" t="s">
        <v>24580</v>
      </c>
      <c r="C1964" s="285" t="s">
        <v>4</v>
      </c>
      <c r="D1964" s="284" t="s">
        <v>32171</v>
      </c>
    </row>
    <row r="1965" spans="1:4" ht="13.5">
      <c r="A1965" s="209">
        <v>92475</v>
      </c>
      <c r="B1965" s="209" t="s">
        <v>24581</v>
      </c>
      <c r="C1965" s="285" t="s">
        <v>4</v>
      </c>
      <c r="D1965" s="284" t="s">
        <v>32172</v>
      </c>
    </row>
    <row r="1966" spans="1:4" ht="13.5">
      <c r="A1966" s="209">
        <v>92476</v>
      </c>
      <c r="B1966" s="209" t="s">
        <v>24582</v>
      </c>
      <c r="C1966" s="285" t="s">
        <v>4</v>
      </c>
      <c r="D1966" s="284" t="s">
        <v>32173</v>
      </c>
    </row>
    <row r="1967" spans="1:4" ht="13.5">
      <c r="A1967" s="209">
        <v>92477</v>
      </c>
      <c r="B1967" s="209" t="s">
        <v>24583</v>
      </c>
      <c r="C1967" s="285" t="s">
        <v>4</v>
      </c>
      <c r="D1967" s="284" t="s">
        <v>32174</v>
      </c>
    </row>
    <row r="1968" spans="1:4" ht="13.5">
      <c r="A1968" s="209">
        <v>92478</v>
      </c>
      <c r="B1968" s="209" t="s">
        <v>24584</v>
      </c>
      <c r="C1968" s="285" t="s">
        <v>4</v>
      </c>
      <c r="D1968" s="284" t="s">
        <v>32175</v>
      </c>
    </row>
    <row r="1969" spans="1:4" ht="13.5">
      <c r="A1969" s="209">
        <v>92479</v>
      </c>
      <c r="B1969" s="209" t="s">
        <v>24585</v>
      </c>
      <c r="C1969" s="285" t="s">
        <v>4</v>
      </c>
      <c r="D1969" s="284" t="s">
        <v>30851</v>
      </c>
    </row>
    <row r="1970" spans="1:4" ht="13.5">
      <c r="A1970" s="209">
        <v>92480</v>
      </c>
      <c r="B1970" s="209" t="s">
        <v>24586</v>
      </c>
      <c r="C1970" s="285" t="s">
        <v>4</v>
      </c>
      <c r="D1970" s="284" t="s">
        <v>32176</v>
      </c>
    </row>
    <row r="1971" spans="1:4" ht="13.5">
      <c r="A1971" s="209">
        <v>92482</v>
      </c>
      <c r="B1971" s="209" t="s">
        <v>24587</v>
      </c>
      <c r="C1971" s="285" t="s">
        <v>4</v>
      </c>
      <c r="D1971" s="284" t="s">
        <v>32177</v>
      </c>
    </row>
    <row r="1972" spans="1:4" ht="13.5">
      <c r="A1972" s="209">
        <v>92484</v>
      </c>
      <c r="B1972" s="209" t="s">
        <v>24588</v>
      </c>
      <c r="C1972" s="285" t="s">
        <v>4</v>
      </c>
      <c r="D1972" s="284" t="s">
        <v>32178</v>
      </c>
    </row>
    <row r="1973" spans="1:4" ht="13.5">
      <c r="A1973" s="209">
        <v>92486</v>
      </c>
      <c r="B1973" s="209" t="s">
        <v>24589</v>
      </c>
      <c r="C1973" s="285" t="s">
        <v>4</v>
      </c>
      <c r="D1973" s="284" t="s">
        <v>32179</v>
      </c>
    </row>
    <row r="1974" spans="1:4" ht="13.5">
      <c r="A1974" s="209">
        <v>92488</v>
      </c>
      <c r="B1974" s="209" t="s">
        <v>24590</v>
      </c>
      <c r="C1974" s="285" t="s">
        <v>4</v>
      </c>
      <c r="D1974" s="284" t="s">
        <v>32180</v>
      </c>
    </row>
    <row r="1975" spans="1:4" ht="13.5">
      <c r="A1975" s="209">
        <v>92490</v>
      </c>
      <c r="B1975" s="209" t="s">
        <v>24591</v>
      </c>
      <c r="C1975" s="285" t="s">
        <v>4</v>
      </c>
      <c r="D1975" s="284" t="s">
        <v>27670</v>
      </c>
    </row>
    <row r="1976" spans="1:4" ht="13.5">
      <c r="A1976" s="209">
        <v>92492</v>
      </c>
      <c r="B1976" s="209" t="s">
        <v>24592</v>
      </c>
      <c r="C1976" s="285" t="s">
        <v>4</v>
      </c>
      <c r="D1976" s="284" t="s">
        <v>32181</v>
      </c>
    </row>
    <row r="1977" spans="1:4" ht="13.5">
      <c r="A1977" s="209">
        <v>92494</v>
      </c>
      <c r="B1977" s="209" t="s">
        <v>24593</v>
      </c>
      <c r="C1977" s="285" t="s">
        <v>4</v>
      </c>
      <c r="D1977" s="284" t="s">
        <v>29996</v>
      </c>
    </row>
    <row r="1978" spans="1:4" ht="13.5">
      <c r="A1978" s="209">
        <v>92496</v>
      </c>
      <c r="B1978" s="209" t="s">
        <v>24594</v>
      </c>
      <c r="C1978" s="285" t="s">
        <v>4</v>
      </c>
      <c r="D1978" s="284" t="s">
        <v>27022</v>
      </c>
    </row>
    <row r="1979" spans="1:4" ht="13.5">
      <c r="A1979" s="209">
        <v>92498</v>
      </c>
      <c r="B1979" s="209" t="s">
        <v>24595</v>
      </c>
      <c r="C1979" s="285" t="s">
        <v>4</v>
      </c>
      <c r="D1979" s="284" t="s">
        <v>29937</v>
      </c>
    </row>
    <row r="1980" spans="1:4" ht="13.5">
      <c r="A1980" s="209">
        <v>92500</v>
      </c>
      <c r="B1980" s="209" t="s">
        <v>24596</v>
      </c>
      <c r="C1980" s="285" t="s">
        <v>4</v>
      </c>
      <c r="D1980" s="284" t="s">
        <v>30958</v>
      </c>
    </row>
    <row r="1981" spans="1:4" ht="13.5">
      <c r="A1981" s="209">
        <v>92502</v>
      </c>
      <c r="B1981" s="209" t="s">
        <v>24597</v>
      </c>
      <c r="C1981" s="285" t="s">
        <v>4</v>
      </c>
      <c r="D1981" s="284" t="s">
        <v>32182</v>
      </c>
    </row>
    <row r="1982" spans="1:4" ht="13.5">
      <c r="A1982" s="209">
        <v>92504</v>
      </c>
      <c r="B1982" s="209" t="s">
        <v>24598</v>
      </c>
      <c r="C1982" s="285" t="s">
        <v>4</v>
      </c>
      <c r="D1982" s="284" t="s">
        <v>32183</v>
      </c>
    </row>
    <row r="1983" spans="1:4" ht="13.5">
      <c r="A1983" s="209">
        <v>92506</v>
      </c>
      <c r="B1983" s="209" t="s">
        <v>24599</v>
      </c>
      <c r="C1983" s="285" t="s">
        <v>4</v>
      </c>
      <c r="D1983" s="284" t="s">
        <v>27020</v>
      </c>
    </row>
    <row r="1984" spans="1:4" ht="13.5">
      <c r="A1984" s="209">
        <v>92508</v>
      </c>
      <c r="B1984" s="209" t="s">
        <v>24600</v>
      </c>
      <c r="C1984" s="285" t="s">
        <v>4</v>
      </c>
      <c r="D1984" s="284" t="s">
        <v>32184</v>
      </c>
    </row>
    <row r="1985" spans="1:4" ht="13.5">
      <c r="A1985" s="209">
        <v>92510</v>
      </c>
      <c r="B1985" s="209" t="s">
        <v>24601</v>
      </c>
      <c r="C1985" s="285" t="s">
        <v>4</v>
      </c>
      <c r="D1985" s="284" t="s">
        <v>32185</v>
      </c>
    </row>
    <row r="1986" spans="1:4" ht="13.5">
      <c r="A1986" s="209">
        <v>92512</v>
      </c>
      <c r="B1986" s="209" t="s">
        <v>24602</v>
      </c>
      <c r="C1986" s="285" t="s">
        <v>4</v>
      </c>
      <c r="D1986" s="284" t="s">
        <v>32186</v>
      </c>
    </row>
    <row r="1987" spans="1:4" ht="13.5">
      <c r="A1987" s="209">
        <v>92514</v>
      </c>
      <c r="B1987" s="209" t="s">
        <v>24603</v>
      </c>
      <c r="C1987" s="285" t="s">
        <v>4</v>
      </c>
      <c r="D1987" s="284" t="s">
        <v>32187</v>
      </c>
    </row>
    <row r="1988" spans="1:4" ht="13.5">
      <c r="A1988" s="209">
        <v>92515</v>
      </c>
      <c r="B1988" s="209" t="s">
        <v>24604</v>
      </c>
      <c r="C1988" s="285" t="s">
        <v>4</v>
      </c>
      <c r="D1988" s="284" t="s">
        <v>32188</v>
      </c>
    </row>
    <row r="1989" spans="1:4" ht="13.5">
      <c r="A1989" s="209">
        <v>92518</v>
      </c>
      <c r="B1989" s="209" t="s">
        <v>24605</v>
      </c>
      <c r="C1989" s="285" t="s">
        <v>4</v>
      </c>
      <c r="D1989" s="284" t="s">
        <v>28832</v>
      </c>
    </row>
    <row r="1990" spans="1:4" ht="13.5">
      <c r="A1990" s="209">
        <v>92520</v>
      </c>
      <c r="B1990" s="209" t="s">
        <v>24606</v>
      </c>
      <c r="C1990" s="285" t="s">
        <v>4</v>
      </c>
      <c r="D1990" s="284" t="s">
        <v>32189</v>
      </c>
    </row>
    <row r="1991" spans="1:4" ht="13.5">
      <c r="A1991" s="209">
        <v>92522</v>
      </c>
      <c r="B1991" s="209" t="s">
        <v>24607</v>
      </c>
      <c r="C1991" s="285" t="s">
        <v>4</v>
      </c>
      <c r="D1991" s="284" t="s">
        <v>29614</v>
      </c>
    </row>
    <row r="1992" spans="1:4" ht="13.5">
      <c r="A1992" s="209">
        <v>92524</v>
      </c>
      <c r="B1992" s="209" t="s">
        <v>24608</v>
      </c>
      <c r="C1992" s="285" t="s">
        <v>4</v>
      </c>
      <c r="D1992" s="284" t="s">
        <v>28638</v>
      </c>
    </row>
    <row r="1993" spans="1:4" ht="13.5">
      <c r="A1993" s="209">
        <v>92526</v>
      </c>
      <c r="B1993" s="209" t="s">
        <v>24609</v>
      </c>
      <c r="C1993" s="285" t="s">
        <v>4</v>
      </c>
      <c r="D1993" s="284" t="s">
        <v>28832</v>
      </c>
    </row>
    <row r="1994" spans="1:4" ht="13.5">
      <c r="A1994" s="209">
        <v>92528</v>
      </c>
      <c r="B1994" s="209" t="s">
        <v>24610</v>
      </c>
      <c r="C1994" s="285" t="s">
        <v>4</v>
      </c>
      <c r="D1994" s="284" t="s">
        <v>32190</v>
      </c>
    </row>
    <row r="1995" spans="1:4" ht="13.5">
      <c r="A1995" s="209">
        <v>92530</v>
      </c>
      <c r="B1995" s="209" t="s">
        <v>24611</v>
      </c>
      <c r="C1995" s="285" t="s">
        <v>4</v>
      </c>
      <c r="D1995" s="284" t="s">
        <v>32191</v>
      </c>
    </row>
    <row r="1996" spans="1:4" ht="13.5">
      <c r="A1996" s="209">
        <v>92532</v>
      </c>
      <c r="B1996" s="209" t="s">
        <v>24612</v>
      </c>
      <c r="C1996" s="285" t="s">
        <v>4</v>
      </c>
      <c r="D1996" s="284" t="s">
        <v>32192</v>
      </c>
    </row>
    <row r="1997" spans="1:4" ht="13.5">
      <c r="A1997" s="209">
        <v>92534</v>
      </c>
      <c r="B1997" s="209" t="s">
        <v>24613</v>
      </c>
      <c r="C1997" s="285" t="s">
        <v>4</v>
      </c>
      <c r="D1997" s="284" t="s">
        <v>32193</v>
      </c>
    </row>
    <row r="1998" spans="1:4" ht="13.5">
      <c r="A1998" s="209">
        <v>92536</v>
      </c>
      <c r="B1998" s="209" t="s">
        <v>24614</v>
      </c>
      <c r="C1998" s="285" t="s">
        <v>4</v>
      </c>
      <c r="D1998" s="284" t="s">
        <v>32194</v>
      </c>
    </row>
    <row r="1999" spans="1:4" ht="13.5">
      <c r="A1999" s="209">
        <v>92538</v>
      </c>
      <c r="B1999" s="209" t="s">
        <v>24615</v>
      </c>
      <c r="C1999" s="285" t="s">
        <v>4</v>
      </c>
      <c r="D1999" s="284" t="s">
        <v>27173</v>
      </c>
    </row>
    <row r="2000" spans="1:4" ht="13.5">
      <c r="A2000" s="209">
        <v>96252</v>
      </c>
      <c r="B2000" s="209" t="s">
        <v>8306</v>
      </c>
      <c r="C2000" s="285" t="s">
        <v>4</v>
      </c>
      <c r="D2000" s="284" t="s">
        <v>32195</v>
      </c>
    </row>
    <row r="2001" spans="1:4" ht="13.5">
      <c r="A2001" s="209">
        <v>96257</v>
      </c>
      <c r="B2001" s="209" t="s">
        <v>8307</v>
      </c>
      <c r="C2001" s="285" t="s">
        <v>4</v>
      </c>
      <c r="D2001" s="284" t="s">
        <v>32196</v>
      </c>
    </row>
    <row r="2002" spans="1:4" ht="13.5">
      <c r="A2002" s="209">
        <v>96258</v>
      </c>
      <c r="B2002" s="209" t="s">
        <v>8308</v>
      </c>
      <c r="C2002" s="285" t="s">
        <v>4</v>
      </c>
      <c r="D2002" s="284" t="s">
        <v>29471</v>
      </c>
    </row>
    <row r="2003" spans="1:4" ht="13.5">
      <c r="A2003" s="209">
        <v>96259</v>
      </c>
      <c r="B2003" s="209" t="s">
        <v>8309</v>
      </c>
      <c r="C2003" s="285" t="s">
        <v>4</v>
      </c>
      <c r="D2003" s="284" t="s">
        <v>32197</v>
      </c>
    </row>
    <row r="2004" spans="1:4" ht="13.5">
      <c r="A2004" s="209">
        <v>96529</v>
      </c>
      <c r="B2004" s="209" t="s">
        <v>8310</v>
      </c>
      <c r="C2004" s="285" t="s">
        <v>4</v>
      </c>
      <c r="D2004" s="284" t="s">
        <v>32198</v>
      </c>
    </row>
    <row r="2005" spans="1:4" ht="13.5">
      <c r="A2005" s="209">
        <v>96530</v>
      </c>
      <c r="B2005" s="209" t="s">
        <v>8311</v>
      </c>
      <c r="C2005" s="285" t="s">
        <v>4</v>
      </c>
      <c r="D2005" s="284" t="s">
        <v>32199</v>
      </c>
    </row>
    <row r="2006" spans="1:4" ht="13.5">
      <c r="A2006" s="209">
        <v>96531</v>
      </c>
      <c r="B2006" s="209" t="s">
        <v>8312</v>
      </c>
      <c r="C2006" s="285" t="s">
        <v>4</v>
      </c>
      <c r="D2006" s="284" t="s">
        <v>32200</v>
      </c>
    </row>
    <row r="2007" spans="1:4" ht="13.5">
      <c r="A2007" s="209">
        <v>96532</v>
      </c>
      <c r="B2007" s="209" t="s">
        <v>8313</v>
      </c>
      <c r="C2007" s="285" t="s">
        <v>4</v>
      </c>
      <c r="D2007" s="284" t="s">
        <v>32201</v>
      </c>
    </row>
    <row r="2008" spans="1:4" ht="13.5">
      <c r="A2008" s="209">
        <v>96533</v>
      </c>
      <c r="B2008" s="209" t="s">
        <v>8314</v>
      </c>
      <c r="C2008" s="285" t="s">
        <v>4</v>
      </c>
      <c r="D2008" s="284" t="s">
        <v>32202</v>
      </c>
    </row>
    <row r="2009" spans="1:4" ht="13.5">
      <c r="A2009" s="209">
        <v>96534</v>
      </c>
      <c r="B2009" s="209" t="s">
        <v>8315</v>
      </c>
      <c r="C2009" s="285" t="s">
        <v>4</v>
      </c>
      <c r="D2009" s="284" t="s">
        <v>32203</v>
      </c>
    </row>
    <row r="2010" spans="1:4" ht="13.5">
      <c r="A2010" s="209">
        <v>96535</v>
      </c>
      <c r="B2010" s="209" t="s">
        <v>8316</v>
      </c>
      <c r="C2010" s="285" t="s">
        <v>4</v>
      </c>
      <c r="D2010" s="284" t="s">
        <v>32204</v>
      </c>
    </row>
    <row r="2011" spans="1:4" ht="13.5">
      <c r="A2011" s="209">
        <v>96536</v>
      </c>
      <c r="B2011" s="209" t="s">
        <v>8317</v>
      </c>
      <c r="C2011" s="285" t="s">
        <v>4</v>
      </c>
      <c r="D2011" s="284" t="s">
        <v>26767</v>
      </c>
    </row>
    <row r="2012" spans="1:4" ht="13.5">
      <c r="A2012" s="209">
        <v>96537</v>
      </c>
      <c r="B2012" s="209" t="s">
        <v>8318</v>
      </c>
      <c r="C2012" s="285" t="s">
        <v>4</v>
      </c>
      <c r="D2012" s="284" t="s">
        <v>32205</v>
      </c>
    </row>
    <row r="2013" spans="1:4" ht="13.5">
      <c r="A2013" s="209">
        <v>96538</v>
      </c>
      <c r="B2013" s="209" t="s">
        <v>8319</v>
      </c>
      <c r="C2013" s="285" t="s">
        <v>4</v>
      </c>
      <c r="D2013" s="284" t="s">
        <v>31887</v>
      </c>
    </row>
    <row r="2014" spans="1:4" ht="13.5">
      <c r="A2014" s="209">
        <v>96539</v>
      </c>
      <c r="B2014" s="209" t="s">
        <v>8320</v>
      </c>
      <c r="C2014" s="285" t="s">
        <v>4</v>
      </c>
      <c r="D2014" s="284" t="s">
        <v>27781</v>
      </c>
    </row>
    <row r="2015" spans="1:4" ht="13.5">
      <c r="A2015" s="209">
        <v>96540</v>
      </c>
      <c r="B2015" s="209" t="s">
        <v>8321</v>
      </c>
      <c r="C2015" s="285" t="s">
        <v>4</v>
      </c>
      <c r="D2015" s="284" t="s">
        <v>32206</v>
      </c>
    </row>
    <row r="2016" spans="1:4" ht="13.5">
      <c r="A2016" s="209">
        <v>96541</v>
      </c>
      <c r="B2016" s="209" t="s">
        <v>8322</v>
      </c>
      <c r="C2016" s="285" t="s">
        <v>4</v>
      </c>
      <c r="D2016" s="284" t="s">
        <v>32207</v>
      </c>
    </row>
    <row r="2017" spans="1:4" ht="13.5">
      <c r="A2017" s="209">
        <v>96542</v>
      </c>
      <c r="B2017" s="209" t="s">
        <v>8323</v>
      </c>
      <c r="C2017" s="285" t="s">
        <v>4</v>
      </c>
      <c r="D2017" s="284" t="s">
        <v>32208</v>
      </c>
    </row>
    <row r="2018" spans="1:4" ht="13.5">
      <c r="A2018" s="209">
        <v>96543</v>
      </c>
      <c r="B2018" s="209" t="s">
        <v>8324</v>
      </c>
      <c r="C2018" s="285" t="s">
        <v>3</v>
      </c>
      <c r="D2018" s="284" t="s">
        <v>28572</v>
      </c>
    </row>
    <row r="2019" spans="1:4" ht="13.5">
      <c r="A2019" s="209">
        <v>97747</v>
      </c>
      <c r="B2019" s="209" t="s">
        <v>8325</v>
      </c>
      <c r="C2019" s="285" t="s">
        <v>4</v>
      </c>
      <c r="D2019" s="284" t="s">
        <v>32209</v>
      </c>
    </row>
    <row r="2020" spans="1:4" ht="13.5">
      <c r="A2020" s="209">
        <v>101791</v>
      </c>
      <c r="B2020" s="209" t="s">
        <v>24616</v>
      </c>
      <c r="C2020" s="285" t="s">
        <v>1</v>
      </c>
      <c r="D2020" s="284" t="s">
        <v>29959</v>
      </c>
    </row>
    <row r="2021" spans="1:4" ht="13.5">
      <c r="A2021" s="209">
        <v>101792</v>
      </c>
      <c r="B2021" s="209" t="s">
        <v>24617</v>
      </c>
      <c r="C2021" s="285" t="s">
        <v>7</v>
      </c>
      <c r="D2021" s="284" t="s">
        <v>32210</v>
      </c>
    </row>
    <row r="2022" spans="1:4" ht="13.5">
      <c r="A2022" s="209">
        <v>101793</v>
      </c>
      <c r="B2022" s="209" t="s">
        <v>24618</v>
      </c>
      <c r="C2022" s="285" t="s">
        <v>7</v>
      </c>
      <c r="D2022" s="284" t="s">
        <v>32211</v>
      </c>
    </row>
    <row r="2023" spans="1:4" ht="13.5">
      <c r="A2023" s="209">
        <v>101969</v>
      </c>
      <c r="B2023" s="209" t="s">
        <v>25497</v>
      </c>
      <c r="C2023" s="285" t="s">
        <v>4</v>
      </c>
      <c r="D2023" s="284" t="s">
        <v>32212</v>
      </c>
    </row>
    <row r="2024" spans="1:4" ht="13.5">
      <c r="A2024" s="209">
        <v>101971</v>
      </c>
      <c r="B2024" s="209" t="s">
        <v>25498</v>
      </c>
      <c r="C2024" s="285" t="s">
        <v>4</v>
      </c>
      <c r="D2024" s="284" t="s">
        <v>32213</v>
      </c>
    </row>
    <row r="2025" spans="1:4" ht="13.5">
      <c r="A2025" s="209">
        <v>101973</v>
      </c>
      <c r="B2025" s="209" t="s">
        <v>25499</v>
      </c>
      <c r="C2025" s="285" t="s">
        <v>4</v>
      </c>
      <c r="D2025" s="284" t="s">
        <v>32214</v>
      </c>
    </row>
    <row r="2026" spans="1:4" ht="13.5">
      <c r="A2026" s="209">
        <v>101974</v>
      </c>
      <c r="B2026" s="209" t="s">
        <v>25500</v>
      </c>
      <c r="C2026" s="285" t="s">
        <v>4</v>
      </c>
      <c r="D2026" s="284" t="s">
        <v>32215</v>
      </c>
    </row>
    <row r="2027" spans="1:4" ht="13.5">
      <c r="A2027" s="209">
        <v>101975</v>
      </c>
      <c r="B2027" s="209" t="s">
        <v>25501</v>
      </c>
      <c r="C2027" s="285" t="s">
        <v>4</v>
      </c>
      <c r="D2027" s="284" t="s">
        <v>32216</v>
      </c>
    </row>
    <row r="2028" spans="1:4" ht="13.5">
      <c r="A2028" s="209">
        <v>101977</v>
      </c>
      <c r="B2028" s="209" t="s">
        <v>25502</v>
      </c>
      <c r="C2028" s="285" t="s">
        <v>4</v>
      </c>
      <c r="D2028" s="284" t="s">
        <v>32217</v>
      </c>
    </row>
    <row r="2029" spans="1:4" ht="13.5">
      <c r="A2029" s="209">
        <v>101980</v>
      </c>
      <c r="B2029" s="209" t="s">
        <v>25503</v>
      </c>
      <c r="C2029" s="285" t="s">
        <v>4</v>
      </c>
      <c r="D2029" s="284" t="s">
        <v>32218</v>
      </c>
    </row>
    <row r="2030" spans="1:4" ht="13.5">
      <c r="A2030" s="209">
        <v>101981</v>
      </c>
      <c r="B2030" s="209" t="s">
        <v>25504</v>
      </c>
      <c r="C2030" s="285" t="s">
        <v>4</v>
      </c>
      <c r="D2030" s="284" t="s">
        <v>32219</v>
      </c>
    </row>
    <row r="2031" spans="1:4" ht="13.5">
      <c r="A2031" s="209">
        <v>101982</v>
      </c>
      <c r="B2031" s="209" t="s">
        <v>25505</v>
      </c>
      <c r="C2031" s="285" t="s">
        <v>4</v>
      </c>
      <c r="D2031" s="284" t="s">
        <v>32220</v>
      </c>
    </row>
    <row r="2032" spans="1:4" ht="13.5">
      <c r="A2032" s="209">
        <v>101983</v>
      </c>
      <c r="B2032" s="209" t="s">
        <v>25506</v>
      </c>
      <c r="C2032" s="285" t="s">
        <v>4</v>
      </c>
      <c r="D2032" s="284" t="s">
        <v>32221</v>
      </c>
    </row>
    <row r="2033" spans="1:4" ht="13.5">
      <c r="A2033" s="209">
        <v>101985</v>
      </c>
      <c r="B2033" s="209" t="s">
        <v>25507</v>
      </c>
      <c r="C2033" s="285" t="s">
        <v>4</v>
      </c>
      <c r="D2033" s="284" t="s">
        <v>32222</v>
      </c>
    </row>
    <row r="2034" spans="1:4" ht="13.5">
      <c r="A2034" s="209">
        <v>101986</v>
      </c>
      <c r="B2034" s="209" t="s">
        <v>25508</v>
      </c>
      <c r="C2034" s="285" t="s">
        <v>4</v>
      </c>
      <c r="D2034" s="284" t="s">
        <v>32223</v>
      </c>
    </row>
    <row r="2035" spans="1:4" ht="13.5">
      <c r="A2035" s="209">
        <v>101987</v>
      </c>
      <c r="B2035" s="209" t="s">
        <v>25509</v>
      </c>
      <c r="C2035" s="285" t="s">
        <v>4</v>
      </c>
      <c r="D2035" s="284" t="s">
        <v>32224</v>
      </c>
    </row>
    <row r="2036" spans="1:4" ht="13.5">
      <c r="A2036" s="209">
        <v>101988</v>
      </c>
      <c r="B2036" s="209" t="s">
        <v>25510</v>
      </c>
      <c r="C2036" s="285" t="s">
        <v>4</v>
      </c>
      <c r="D2036" s="284" t="s">
        <v>32225</v>
      </c>
    </row>
    <row r="2037" spans="1:4" ht="13.5">
      <c r="A2037" s="209">
        <v>101989</v>
      </c>
      <c r="B2037" s="209" t="s">
        <v>25511</v>
      </c>
      <c r="C2037" s="285" t="s">
        <v>4</v>
      </c>
      <c r="D2037" s="284" t="s">
        <v>32226</v>
      </c>
    </row>
    <row r="2038" spans="1:4" ht="13.5">
      <c r="A2038" s="209">
        <v>101990</v>
      </c>
      <c r="B2038" s="209" t="s">
        <v>25512</v>
      </c>
      <c r="C2038" s="285" t="s">
        <v>4</v>
      </c>
      <c r="D2038" s="284" t="s">
        <v>32227</v>
      </c>
    </row>
    <row r="2039" spans="1:4" ht="13.5">
      <c r="A2039" s="209">
        <v>101991</v>
      </c>
      <c r="B2039" s="209" t="s">
        <v>25513</v>
      </c>
      <c r="C2039" s="285" t="s">
        <v>4</v>
      </c>
      <c r="D2039" s="284" t="s">
        <v>32228</v>
      </c>
    </row>
    <row r="2040" spans="1:4" ht="13.5">
      <c r="A2040" s="209">
        <v>101992</v>
      </c>
      <c r="B2040" s="209" t="s">
        <v>25514</v>
      </c>
      <c r="C2040" s="285" t="s">
        <v>4</v>
      </c>
      <c r="D2040" s="284" t="s">
        <v>32229</v>
      </c>
    </row>
    <row r="2041" spans="1:4" ht="13.5">
      <c r="A2041" s="209">
        <v>101993</v>
      </c>
      <c r="B2041" s="209" t="s">
        <v>25515</v>
      </c>
      <c r="C2041" s="285" t="s">
        <v>4</v>
      </c>
      <c r="D2041" s="284" t="s">
        <v>32230</v>
      </c>
    </row>
    <row r="2042" spans="1:4" ht="13.5">
      <c r="A2042" s="209">
        <v>101994</v>
      </c>
      <c r="B2042" s="209" t="s">
        <v>25516</v>
      </c>
      <c r="C2042" s="285" t="s">
        <v>4</v>
      </c>
      <c r="D2042" s="284" t="s">
        <v>32231</v>
      </c>
    </row>
    <row r="2043" spans="1:4" ht="13.5">
      <c r="A2043" s="209">
        <v>101995</v>
      </c>
      <c r="B2043" s="209" t="s">
        <v>25517</v>
      </c>
      <c r="C2043" s="285" t="s">
        <v>4</v>
      </c>
      <c r="D2043" s="284" t="s">
        <v>32232</v>
      </c>
    </row>
    <row r="2044" spans="1:4" ht="13.5">
      <c r="A2044" s="209">
        <v>101996</v>
      </c>
      <c r="B2044" s="209" t="s">
        <v>25518</v>
      </c>
      <c r="C2044" s="285" t="s">
        <v>4</v>
      </c>
      <c r="D2044" s="284" t="s">
        <v>32233</v>
      </c>
    </row>
    <row r="2045" spans="1:4" ht="13.5">
      <c r="A2045" s="209">
        <v>101997</v>
      </c>
      <c r="B2045" s="209" t="s">
        <v>25519</v>
      </c>
      <c r="C2045" s="285" t="s">
        <v>4</v>
      </c>
      <c r="D2045" s="284" t="s">
        <v>32234</v>
      </c>
    </row>
    <row r="2046" spans="1:4" ht="13.5">
      <c r="A2046" s="209">
        <v>101998</v>
      </c>
      <c r="B2046" s="209" t="s">
        <v>25520</v>
      </c>
      <c r="C2046" s="285" t="s">
        <v>4</v>
      </c>
      <c r="D2046" s="284" t="s">
        <v>32235</v>
      </c>
    </row>
    <row r="2047" spans="1:4" ht="13.5">
      <c r="A2047" s="209">
        <v>101999</v>
      </c>
      <c r="B2047" s="209" t="s">
        <v>25521</v>
      </c>
      <c r="C2047" s="285" t="s">
        <v>4</v>
      </c>
      <c r="D2047" s="284" t="s">
        <v>32236</v>
      </c>
    </row>
    <row r="2048" spans="1:4" ht="13.5">
      <c r="A2048" s="209">
        <v>102000</v>
      </c>
      <c r="B2048" s="209" t="s">
        <v>25522</v>
      </c>
      <c r="C2048" s="285" t="s">
        <v>4</v>
      </c>
      <c r="D2048" s="284" t="s">
        <v>32237</v>
      </c>
    </row>
    <row r="2049" spans="1:4" ht="13.5">
      <c r="A2049" s="209">
        <v>102001</v>
      </c>
      <c r="B2049" s="209" t="s">
        <v>25523</v>
      </c>
      <c r="C2049" s="285" t="s">
        <v>4</v>
      </c>
      <c r="D2049" s="284" t="s">
        <v>32238</v>
      </c>
    </row>
    <row r="2050" spans="1:4" ht="13.5">
      <c r="A2050" s="209">
        <v>102002</v>
      </c>
      <c r="B2050" s="209" t="s">
        <v>25524</v>
      </c>
      <c r="C2050" s="285" t="s">
        <v>4</v>
      </c>
      <c r="D2050" s="284" t="s">
        <v>32239</v>
      </c>
    </row>
    <row r="2051" spans="1:4" ht="13.5">
      <c r="A2051" s="209">
        <v>102003</v>
      </c>
      <c r="B2051" s="209" t="s">
        <v>25525</v>
      </c>
      <c r="C2051" s="285" t="s">
        <v>4</v>
      </c>
      <c r="D2051" s="284" t="s">
        <v>32240</v>
      </c>
    </row>
    <row r="2052" spans="1:4" ht="13.5">
      <c r="A2052" s="209">
        <v>102004</v>
      </c>
      <c r="B2052" s="209" t="s">
        <v>25526</v>
      </c>
      <c r="C2052" s="285" t="s">
        <v>4</v>
      </c>
      <c r="D2052" s="284" t="s">
        <v>32241</v>
      </c>
    </row>
    <row r="2053" spans="1:4" ht="13.5">
      <c r="A2053" s="209">
        <v>102005</v>
      </c>
      <c r="B2053" s="209" t="s">
        <v>25527</v>
      </c>
      <c r="C2053" s="285" t="s">
        <v>4</v>
      </c>
      <c r="D2053" s="284" t="s">
        <v>32242</v>
      </c>
    </row>
    <row r="2054" spans="1:4" ht="13.5">
      <c r="A2054" s="209">
        <v>102006</v>
      </c>
      <c r="B2054" s="209" t="s">
        <v>25528</v>
      </c>
      <c r="C2054" s="285" t="s">
        <v>4</v>
      </c>
      <c r="D2054" s="284" t="s">
        <v>32243</v>
      </c>
    </row>
    <row r="2055" spans="1:4" ht="13.5">
      <c r="A2055" s="209">
        <v>102007</v>
      </c>
      <c r="B2055" s="209" t="s">
        <v>25529</v>
      </c>
      <c r="C2055" s="285" t="s">
        <v>4</v>
      </c>
      <c r="D2055" s="284" t="s">
        <v>32244</v>
      </c>
    </row>
    <row r="2056" spans="1:4" ht="13.5">
      <c r="A2056" s="209">
        <v>102008</v>
      </c>
      <c r="B2056" s="209" t="s">
        <v>25530</v>
      </c>
      <c r="C2056" s="285" t="s">
        <v>4</v>
      </c>
      <c r="D2056" s="284" t="s">
        <v>32245</v>
      </c>
    </row>
    <row r="2057" spans="1:4" ht="13.5">
      <c r="A2057" s="209">
        <v>102009</v>
      </c>
      <c r="B2057" s="209" t="s">
        <v>25531</v>
      </c>
      <c r="C2057" s="285" t="s">
        <v>4</v>
      </c>
      <c r="D2057" s="284" t="s">
        <v>32246</v>
      </c>
    </row>
    <row r="2058" spans="1:4" ht="13.5">
      <c r="A2058" s="209">
        <v>102010</v>
      </c>
      <c r="B2058" s="209" t="s">
        <v>25532</v>
      </c>
      <c r="C2058" s="285" t="s">
        <v>4</v>
      </c>
      <c r="D2058" s="284" t="s">
        <v>32247</v>
      </c>
    </row>
    <row r="2059" spans="1:4" ht="13.5">
      <c r="A2059" s="209">
        <v>102011</v>
      </c>
      <c r="B2059" s="209" t="s">
        <v>25533</v>
      </c>
      <c r="C2059" s="285" t="s">
        <v>4</v>
      </c>
      <c r="D2059" s="284" t="s">
        <v>32248</v>
      </c>
    </row>
    <row r="2060" spans="1:4" ht="13.5">
      <c r="A2060" s="209">
        <v>102012</v>
      </c>
      <c r="B2060" s="209" t="s">
        <v>25534</v>
      </c>
      <c r="C2060" s="285" t="s">
        <v>4</v>
      </c>
      <c r="D2060" s="284" t="s">
        <v>32249</v>
      </c>
    </row>
    <row r="2061" spans="1:4" ht="13.5">
      <c r="A2061" s="209">
        <v>102013</v>
      </c>
      <c r="B2061" s="209" t="s">
        <v>25535</v>
      </c>
      <c r="C2061" s="285" t="s">
        <v>4</v>
      </c>
      <c r="D2061" s="284" t="s">
        <v>32250</v>
      </c>
    </row>
    <row r="2062" spans="1:4" ht="13.5">
      <c r="A2062" s="209">
        <v>102014</v>
      </c>
      <c r="B2062" s="209" t="s">
        <v>25536</v>
      </c>
      <c r="C2062" s="285" t="s">
        <v>4</v>
      </c>
      <c r="D2062" s="284" t="s">
        <v>32251</v>
      </c>
    </row>
    <row r="2063" spans="1:4" ht="13.5">
      <c r="A2063" s="209">
        <v>102015</v>
      </c>
      <c r="B2063" s="209" t="s">
        <v>25537</v>
      </c>
      <c r="C2063" s="285" t="s">
        <v>4</v>
      </c>
      <c r="D2063" s="284" t="s">
        <v>32252</v>
      </c>
    </row>
    <row r="2064" spans="1:4" ht="13.5">
      <c r="A2064" s="209">
        <v>102016</v>
      </c>
      <c r="B2064" s="209" t="s">
        <v>25538</v>
      </c>
      <c r="C2064" s="285" t="s">
        <v>4</v>
      </c>
      <c r="D2064" s="284" t="s">
        <v>32253</v>
      </c>
    </row>
    <row r="2065" spans="1:4" ht="13.5">
      <c r="A2065" s="209">
        <v>102017</v>
      </c>
      <c r="B2065" s="209" t="s">
        <v>25539</v>
      </c>
      <c r="C2065" s="285" t="s">
        <v>4</v>
      </c>
      <c r="D2065" s="284" t="s">
        <v>32254</v>
      </c>
    </row>
    <row r="2066" spans="1:4" ht="13.5">
      <c r="A2066" s="209">
        <v>102036</v>
      </c>
      <c r="B2066" s="209" t="s">
        <v>25540</v>
      </c>
      <c r="C2066" s="285" t="s">
        <v>4</v>
      </c>
      <c r="D2066" s="284" t="s">
        <v>32255</v>
      </c>
    </row>
    <row r="2067" spans="1:4" ht="13.5">
      <c r="A2067" s="209">
        <v>102037</v>
      </c>
      <c r="B2067" s="209" t="s">
        <v>25541</v>
      </c>
      <c r="C2067" s="285" t="s">
        <v>4</v>
      </c>
      <c r="D2067" s="284" t="s">
        <v>32256</v>
      </c>
    </row>
    <row r="2068" spans="1:4" ht="13.5">
      <c r="A2068" s="209">
        <v>102038</v>
      </c>
      <c r="B2068" s="209" t="s">
        <v>25542</v>
      </c>
      <c r="C2068" s="285" t="s">
        <v>4</v>
      </c>
      <c r="D2068" s="284" t="s">
        <v>32257</v>
      </c>
    </row>
    <row r="2069" spans="1:4" ht="13.5">
      <c r="A2069" s="209">
        <v>102039</v>
      </c>
      <c r="B2069" s="209" t="s">
        <v>25543</v>
      </c>
      <c r="C2069" s="285" t="s">
        <v>4</v>
      </c>
      <c r="D2069" s="284" t="s">
        <v>32258</v>
      </c>
    </row>
    <row r="2070" spans="1:4" ht="13.5">
      <c r="A2070" s="209">
        <v>102040</v>
      </c>
      <c r="B2070" s="209" t="s">
        <v>25544</v>
      </c>
      <c r="C2070" s="285" t="s">
        <v>4</v>
      </c>
      <c r="D2070" s="284" t="s">
        <v>32259</v>
      </c>
    </row>
    <row r="2071" spans="1:4" ht="13.5">
      <c r="A2071" s="209">
        <v>102041</v>
      </c>
      <c r="B2071" s="209" t="s">
        <v>25545</v>
      </c>
      <c r="C2071" s="285" t="s">
        <v>4</v>
      </c>
      <c r="D2071" s="284" t="s">
        <v>32260</v>
      </c>
    </row>
    <row r="2072" spans="1:4" ht="13.5">
      <c r="A2072" s="209">
        <v>102042</v>
      </c>
      <c r="B2072" s="209" t="s">
        <v>25546</v>
      </c>
      <c r="C2072" s="285" t="s">
        <v>4</v>
      </c>
      <c r="D2072" s="284" t="s">
        <v>32261</v>
      </c>
    </row>
    <row r="2073" spans="1:4" ht="13.5">
      <c r="A2073" s="209">
        <v>102043</v>
      </c>
      <c r="B2073" s="209" t="s">
        <v>25547</v>
      </c>
      <c r="C2073" s="285" t="s">
        <v>4</v>
      </c>
      <c r="D2073" s="284" t="s">
        <v>32262</v>
      </c>
    </row>
    <row r="2074" spans="1:4" ht="13.5">
      <c r="A2074" s="209">
        <v>102044</v>
      </c>
      <c r="B2074" s="209" t="s">
        <v>25548</v>
      </c>
      <c r="C2074" s="285" t="s">
        <v>4</v>
      </c>
      <c r="D2074" s="284" t="s">
        <v>32263</v>
      </c>
    </row>
    <row r="2075" spans="1:4" ht="13.5">
      <c r="A2075" s="209">
        <v>102045</v>
      </c>
      <c r="B2075" s="209" t="s">
        <v>25549</v>
      </c>
      <c r="C2075" s="285" t="s">
        <v>4</v>
      </c>
      <c r="D2075" s="284" t="s">
        <v>32264</v>
      </c>
    </row>
    <row r="2076" spans="1:4" ht="13.5">
      <c r="A2076" s="209">
        <v>102046</v>
      </c>
      <c r="B2076" s="209" t="s">
        <v>25550</v>
      </c>
      <c r="C2076" s="285" t="s">
        <v>4</v>
      </c>
      <c r="D2076" s="284" t="s">
        <v>32265</v>
      </c>
    </row>
    <row r="2077" spans="1:4" ht="13.5">
      <c r="A2077" s="209">
        <v>102047</v>
      </c>
      <c r="B2077" s="209" t="s">
        <v>25551</v>
      </c>
      <c r="C2077" s="285" t="s">
        <v>4</v>
      </c>
      <c r="D2077" s="284" t="s">
        <v>32266</v>
      </c>
    </row>
    <row r="2078" spans="1:4" ht="13.5">
      <c r="A2078" s="209">
        <v>102048</v>
      </c>
      <c r="B2078" s="209" t="s">
        <v>25552</v>
      </c>
      <c r="C2078" s="285" t="s">
        <v>4</v>
      </c>
      <c r="D2078" s="284" t="s">
        <v>32267</v>
      </c>
    </row>
    <row r="2079" spans="1:4" ht="13.5">
      <c r="A2079" s="209">
        <v>102049</v>
      </c>
      <c r="B2079" s="209" t="s">
        <v>25553</v>
      </c>
      <c r="C2079" s="285" t="s">
        <v>4</v>
      </c>
      <c r="D2079" s="284" t="s">
        <v>32268</v>
      </c>
    </row>
    <row r="2080" spans="1:4" ht="13.5">
      <c r="A2080" s="209">
        <v>102050</v>
      </c>
      <c r="B2080" s="209" t="s">
        <v>25554</v>
      </c>
      <c r="C2080" s="285" t="s">
        <v>4</v>
      </c>
      <c r="D2080" s="284" t="s">
        <v>32269</v>
      </c>
    </row>
    <row r="2081" spans="1:4" ht="13.5">
      <c r="A2081" s="209">
        <v>102051</v>
      </c>
      <c r="B2081" s="209" t="s">
        <v>25555</v>
      </c>
      <c r="C2081" s="285" t="s">
        <v>4</v>
      </c>
      <c r="D2081" s="284" t="s">
        <v>32270</v>
      </c>
    </row>
    <row r="2082" spans="1:4" ht="13.5">
      <c r="A2082" s="209">
        <v>102052</v>
      </c>
      <c r="B2082" s="209" t="s">
        <v>25556</v>
      </c>
      <c r="C2082" s="285" t="s">
        <v>4</v>
      </c>
      <c r="D2082" s="284" t="s">
        <v>32271</v>
      </c>
    </row>
    <row r="2083" spans="1:4" ht="13.5">
      <c r="A2083" s="209">
        <v>102059</v>
      </c>
      <c r="B2083" s="209" t="s">
        <v>25557</v>
      </c>
      <c r="C2083" s="285" t="s">
        <v>4</v>
      </c>
      <c r="D2083" s="284" t="s">
        <v>32272</v>
      </c>
    </row>
    <row r="2084" spans="1:4" ht="13.5">
      <c r="A2084" s="209">
        <v>102060</v>
      </c>
      <c r="B2084" s="209" t="s">
        <v>25558</v>
      </c>
      <c r="C2084" s="285" t="s">
        <v>4</v>
      </c>
      <c r="D2084" s="284" t="s">
        <v>32273</v>
      </c>
    </row>
    <row r="2085" spans="1:4" ht="13.5">
      <c r="A2085" s="209">
        <v>102061</v>
      </c>
      <c r="B2085" s="209" t="s">
        <v>25559</v>
      </c>
      <c r="C2085" s="285" t="s">
        <v>4</v>
      </c>
      <c r="D2085" s="284" t="s">
        <v>32274</v>
      </c>
    </row>
    <row r="2086" spans="1:4" ht="13.5">
      <c r="A2086" s="209">
        <v>102062</v>
      </c>
      <c r="B2086" s="209" t="s">
        <v>25560</v>
      </c>
      <c r="C2086" s="285" t="s">
        <v>4</v>
      </c>
      <c r="D2086" s="284" t="s">
        <v>32275</v>
      </c>
    </row>
    <row r="2087" spans="1:4" ht="13.5">
      <c r="A2087" s="209">
        <v>102063</v>
      </c>
      <c r="B2087" s="209" t="s">
        <v>25561</v>
      </c>
      <c r="C2087" s="285" t="s">
        <v>4</v>
      </c>
      <c r="D2087" s="284" t="s">
        <v>32276</v>
      </c>
    </row>
    <row r="2088" spans="1:4" ht="13.5">
      <c r="A2088" s="209">
        <v>102064</v>
      </c>
      <c r="B2088" s="209" t="s">
        <v>25562</v>
      </c>
      <c r="C2088" s="285" t="s">
        <v>4</v>
      </c>
      <c r="D2088" s="284" t="s">
        <v>32277</v>
      </c>
    </row>
    <row r="2089" spans="1:4" ht="13.5">
      <c r="A2089" s="209">
        <v>102065</v>
      </c>
      <c r="B2089" s="209" t="s">
        <v>25563</v>
      </c>
      <c r="C2089" s="285" t="s">
        <v>4</v>
      </c>
      <c r="D2089" s="284" t="s">
        <v>32278</v>
      </c>
    </row>
    <row r="2090" spans="1:4" ht="13.5">
      <c r="A2090" s="209">
        <v>102066</v>
      </c>
      <c r="B2090" s="209" t="s">
        <v>25564</v>
      </c>
      <c r="C2090" s="285" t="s">
        <v>4</v>
      </c>
      <c r="D2090" s="284" t="s">
        <v>32279</v>
      </c>
    </row>
    <row r="2091" spans="1:4" ht="13.5">
      <c r="A2091" s="209">
        <v>102067</v>
      </c>
      <c r="B2091" s="209" t="s">
        <v>25565</v>
      </c>
      <c r="C2091" s="285" t="s">
        <v>4</v>
      </c>
      <c r="D2091" s="284" t="s">
        <v>32280</v>
      </c>
    </row>
    <row r="2092" spans="1:4" ht="13.5">
      <c r="A2092" s="209">
        <v>102068</v>
      </c>
      <c r="B2092" s="209" t="s">
        <v>25566</v>
      </c>
      <c r="C2092" s="285" t="s">
        <v>4</v>
      </c>
      <c r="D2092" s="284" t="s">
        <v>32281</v>
      </c>
    </row>
    <row r="2093" spans="1:4" ht="13.5">
      <c r="A2093" s="209">
        <v>102069</v>
      </c>
      <c r="B2093" s="209" t="s">
        <v>25567</v>
      </c>
      <c r="C2093" s="285" t="s">
        <v>4</v>
      </c>
      <c r="D2093" s="284" t="s">
        <v>32282</v>
      </c>
    </row>
    <row r="2094" spans="1:4" ht="13.5">
      <c r="A2094" s="209">
        <v>102070</v>
      </c>
      <c r="B2094" s="209" t="s">
        <v>25568</v>
      </c>
      <c r="C2094" s="285" t="s">
        <v>4</v>
      </c>
      <c r="D2094" s="284" t="s">
        <v>32283</v>
      </c>
    </row>
    <row r="2095" spans="1:4" ht="13.5">
      <c r="A2095" s="209">
        <v>102071</v>
      </c>
      <c r="B2095" s="209" t="s">
        <v>25569</v>
      </c>
      <c r="C2095" s="285" t="s">
        <v>4</v>
      </c>
      <c r="D2095" s="284" t="s">
        <v>32284</v>
      </c>
    </row>
    <row r="2096" spans="1:4" ht="13.5">
      <c r="A2096" s="209">
        <v>102072</v>
      </c>
      <c r="B2096" s="209" t="s">
        <v>25570</v>
      </c>
      <c r="C2096" s="285" t="s">
        <v>4</v>
      </c>
      <c r="D2096" s="284" t="s">
        <v>32285</v>
      </c>
    </row>
    <row r="2097" spans="1:4" ht="13.5">
      <c r="A2097" s="209">
        <v>102073</v>
      </c>
      <c r="B2097" s="209" t="s">
        <v>25571</v>
      </c>
      <c r="C2097" s="285" t="s">
        <v>7</v>
      </c>
      <c r="D2097" s="284" t="s">
        <v>32286</v>
      </c>
    </row>
    <row r="2098" spans="1:4" ht="13.5">
      <c r="A2098" s="209">
        <v>102074</v>
      </c>
      <c r="B2098" s="209" t="s">
        <v>25572</v>
      </c>
      <c r="C2098" s="285" t="s">
        <v>7</v>
      </c>
      <c r="D2098" s="284" t="s">
        <v>32287</v>
      </c>
    </row>
    <row r="2099" spans="1:4" ht="13.5">
      <c r="A2099" s="209">
        <v>102075</v>
      </c>
      <c r="B2099" s="209" t="s">
        <v>25573</v>
      </c>
      <c r="C2099" s="285" t="s">
        <v>7</v>
      </c>
      <c r="D2099" s="284" t="s">
        <v>32288</v>
      </c>
    </row>
    <row r="2100" spans="1:4" ht="13.5">
      <c r="A2100" s="209">
        <v>102076</v>
      </c>
      <c r="B2100" s="209" t="s">
        <v>25574</v>
      </c>
      <c r="C2100" s="285" t="s">
        <v>7</v>
      </c>
      <c r="D2100" s="284" t="s">
        <v>32289</v>
      </c>
    </row>
    <row r="2101" spans="1:4" ht="13.5">
      <c r="A2101" s="209">
        <v>102077</v>
      </c>
      <c r="B2101" s="209" t="s">
        <v>25575</v>
      </c>
      <c r="C2101" s="285" t="s">
        <v>7</v>
      </c>
      <c r="D2101" s="284" t="s">
        <v>32290</v>
      </c>
    </row>
    <row r="2102" spans="1:4" ht="13.5">
      <c r="A2102" s="209">
        <v>102078</v>
      </c>
      <c r="B2102" s="209" t="s">
        <v>25576</v>
      </c>
      <c r="C2102" s="285" t="s">
        <v>7</v>
      </c>
      <c r="D2102" s="284" t="s">
        <v>32291</v>
      </c>
    </row>
    <row r="2103" spans="1:4" ht="13.5">
      <c r="A2103" s="209">
        <v>102079</v>
      </c>
      <c r="B2103" s="209" t="s">
        <v>25577</v>
      </c>
      <c r="C2103" s="285" t="s">
        <v>7</v>
      </c>
      <c r="D2103" s="284" t="s">
        <v>32292</v>
      </c>
    </row>
    <row r="2104" spans="1:4" ht="13.5">
      <c r="A2104" s="209">
        <v>102080</v>
      </c>
      <c r="B2104" s="209" t="s">
        <v>25578</v>
      </c>
      <c r="C2104" s="285" t="s">
        <v>7</v>
      </c>
      <c r="D2104" s="284" t="s">
        <v>32293</v>
      </c>
    </row>
    <row r="2105" spans="1:4" ht="13.5">
      <c r="A2105" s="209">
        <v>102086</v>
      </c>
      <c r="B2105" s="209" t="s">
        <v>25579</v>
      </c>
      <c r="C2105" s="285" t="s">
        <v>4</v>
      </c>
      <c r="D2105" s="284" t="s">
        <v>32294</v>
      </c>
    </row>
    <row r="2106" spans="1:4" ht="13.5">
      <c r="A2106" s="209">
        <v>102087</v>
      </c>
      <c r="B2106" s="209" t="s">
        <v>25580</v>
      </c>
      <c r="C2106" s="285" t="s">
        <v>4</v>
      </c>
      <c r="D2106" s="284" t="s">
        <v>32295</v>
      </c>
    </row>
    <row r="2107" spans="1:4" ht="13.5">
      <c r="A2107" s="209">
        <v>102088</v>
      </c>
      <c r="B2107" s="209" t="s">
        <v>25581</v>
      </c>
      <c r="C2107" s="285" t="s">
        <v>4</v>
      </c>
      <c r="D2107" s="284" t="s">
        <v>32296</v>
      </c>
    </row>
    <row r="2108" spans="1:4" ht="13.5">
      <c r="A2108" s="209">
        <v>102089</v>
      </c>
      <c r="B2108" s="209" t="s">
        <v>25582</v>
      </c>
      <c r="C2108" s="285" t="s">
        <v>4</v>
      </c>
      <c r="D2108" s="284" t="s">
        <v>32297</v>
      </c>
    </row>
    <row r="2109" spans="1:4" ht="13.5">
      <c r="A2109" s="209">
        <v>102090</v>
      </c>
      <c r="B2109" s="209" t="s">
        <v>25583</v>
      </c>
      <c r="C2109" s="285" t="s">
        <v>4</v>
      </c>
      <c r="D2109" s="284" t="s">
        <v>32298</v>
      </c>
    </row>
    <row r="2110" spans="1:4" ht="13.5">
      <c r="A2110" s="209">
        <v>102091</v>
      </c>
      <c r="B2110" s="209" t="s">
        <v>25584</v>
      </c>
      <c r="C2110" s="285" t="s">
        <v>4</v>
      </c>
      <c r="D2110" s="284" t="s">
        <v>32299</v>
      </c>
    </row>
    <row r="2111" spans="1:4" ht="13.5">
      <c r="A2111" s="209">
        <v>89996</v>
      </c>
      <c r="B2111" s="209" t="s">
        <v>8326</v>
      </c>
      <c r="C2111" s="285" t="s">
        <v>3</v>
      </c>
      <c r="D2111" s="284" t="s">
        <v>28801</v>
      </c>
    </row>
    <row r="2112" spans="1:4" ht="13.5">
      <c r="A2112" s="209">
        <v>89997</v>
      </c>
      <c r="B2112" s="209" t="s">
        <v>8327</v>
      </c>
      <c r="C2112" s="285" t="s">
        <v>3</v>
      </c>
      <c r="D2112" s="284" t="s">
        <v>28139</v>
      </c>
    </row>
    <row r="2113" spans="1:4" ht="13.5">
      <c r="A2113" s="209">
        <v>89998</v>
      </c>
      <c r="B2113" s="209" t="s">
        <v>8328</v>
      </c>
      <c r="C2113" s="285" t="s">
        <v>3</v>
      </c>
      <c r="D2113" s="284" t="s">
        <v>32300</v>
      </c>
    </row>
    <row r="2114" spans="1:4" ht="13.5">
      <c r="A2114" s="209">
        <v>89999</v>
      </c>
      <c r="B2114" s="209" t="s">
        <v>8329</v>
      </c>
      <c r="C2114" s="285" t="s">
        <v>3</v>
      </c>
      <c r="D2114" s="284" t="s">
        <v>32301</v>
      </c>
    </row>
    <row r="2115" spans="1:4" ht="13.5">
      <c r="A2115" s="209">
        <v>90000</v>
      </c>
      <c r="B2115" s="209" t="s">
        <v>8330</v>
      </c>
      <c r="C2115" s="285" t="s">
        <v>3</v>
      </c>
      <c r="D2115" s="284" t="s">
        <v>27305</v>
      </c>
    </row>
    <row r="2116" spans="1:4" ht="13.5">
      <c r="A2116" s="209">
        <v>91593</v>
      </c>
      <c r="B2116" s="209" t="s">
        <v>8331</v>
      </c>
      <c r="C2116" s="285" t="s">
        <v>3</v>
      </c>
      <c r="D2116" s="284" t="s">
        <v>32302</v>
      </c>
    </row>
    <row r="2117" spans="1:4" ht="13.5">
      <c r="A2117" s="209">
        <v>91594</v>
      </c>
      <c r="B2117" s="209" t="s">
        <v>8332</v>
      </c>
      <c r="C2117" s="285" t="s">
        <v>3</v>
      </c>
      <c r="D2117" s="284" t="s">
        <v>29363</v>
      </c>
    </row>
    <row r="2118" spans="1:4" ht="13.5">
      <c r="A2118" s="209">
        <v>91595</v>
      </c>
      <c r="B2118" s="209" t="s">
        <v>8333</v>
      </c>
      <c r="C2118" s="285" t="s">
        <v>3</v>
      </c>
      <c r="D2118" s="284" t="s">
        <v>32303</v>
      </c>
    </row>
    <row r="2119" spans="1:4" ht="13.5">
      <c r="A2119" s="209">
        <v>91596</v>
      </c>
      <c r="B2119" s="209" t="s">
        <v>8334</v>
      </c>
      <c r="C2119" s="285" t="s">
        <v>3</v>
      </c>
      <c r="D2119" s="284" t="s">
        <v>27351</v>
      </c>
    </row>
    <row r="2120" spans="1:4" ht="13.5">
      <c r="A2120" s="209">
        <v>91597</v>
      </c>
      <c r="B2120" s="209" t="s">
        <v>8335</v>
      </c>
      <c r="C2120" s="285" t="s">
        <v>3</v>
      </c>
      <c r="D2120" s="284" t="s">
        <v>31090</v>
      </c>
    </row>
    <row r="2121" spans="1:4" ht="13.5">
      <c r="A2121" s="209">
        <v>91598</v>
      </c>
      <c r="B2121" s="209" t="s">
        <v>8336</v>
      </c>
      <c r="C2121" s="285" t="s">
        <v>3</v>
      </c>
      <c r="D2121" s="284" t="s">
        <v>30550</v>
      </c>
    </row>
    <row r="2122" spans="1:4" ht="13.5">
      <c r="A2122" s="209">
        <v>91599</v>
      </c>
      <c r="B2122" s="209" t="s">
        <v>8337</v>
      </c>
      <c r="C2122" s="285" t="s">
        <v>3</v>
      </c>
      <c r="D2122" s="284" t="s">
        <v>29762</v>
      </c>
    </row>
    <row r="2123" spans="1:4" ht="13.5">
      <c r="A2123" s="209">
        <v>91600</v>
      </c>
      <c r="B2123" s="209" t="s">
        <v>8338</v>
      </c>
      <c r="C2123" s="285" t="s">
        <v>3</v>
      </c>
      <c r="D2123" s="284" t="s">
        <v>32304</v>
      </c>
    </row>
    <row r="2124" spans="1:4" ht="13.5">
      <c r="A2124" s="209">
        <v>91601</v>
      </c>
      <c r="B2124" s="209" t="s">
        <v>8339</v>
      </c>
      <c r="C2124" s="285" t="s">
        <v>3</v>
      </c>
      <c r="D2124" s="284" t="s">
        <v>32305</v>
      </c>
    </row>
    <row r="2125" spans="1:4" ht="13.5">
      <c r="A2125" s="209">
        <v>91602</v>
      </c>
      <c r="B2125" s="209" t="s">
        <v>8340</v>
      </c>
      <c r="C2125" s="285" t="s">
        <v>3</v>
      </c>
      <c r="D2125" s="284" t="s">
        <v>30389</v>
      </c>
    </row>
    <row r="2126" spans="1:4" ht="13.5">
      <c r="A2126" s="209">
        <v>91603</v>
      </c>
      <c r="B2126" s="209" t="s">
        <v>8341</v>
      </c>
      <c r="C2126" s="285" t="s">
        <v>3</v>
      </c>
      <c r="D2126" s="284" t="s">
        <v>31434</v>
      </c>
    </row>
    <row r="2127" spans="1:4" ht="13.5">
      <c r="A2127" s="209">
        <v>92759</v>
      </c>
      <c r="B2127" s="209" t="s">
        <v>8342</v>
      </c>
      <c r="C2127" s="285" t="s">
        <v>3</v>
      </c>
      <c r="D2127" s="284" t="s">
        <v>26522</v>
      </c>
    </row>
    <row r="2128" spans="1:4" ht="13.5">
      <c r="A2128" s="209">
        <v>92760</v>
      </c>
      <c r="B2128" s="209" t="s">
        <v>8343</v>
      </c>
      <c r="C2128" s="285" t="s">
        <v>3</v>
      </c>
      <c r="D2128" s="284" t="s">
        <v>27003</v>
      </c>
    </row>
    <row r="2129" spans="1:4" ht="13.5">
      <c r="A2129" s="209">
        <v>92761</v>
      </c>
      <c r="B2129" s="209" t="s">
        <v>8344</v>
      </c>
      <c r="C2129" s="285" t="s">
        <v>3</v>
      </c>
      <c r="D2129" s="284" t="s">
        <v>31232</v>
      </c>
    </row>
    <row r="2130" spans="1:4" ht="13.5">
      <c r="A2130" s="209">
        <v>92762</v>
      </c>
      <c r="B2130" s="209" t="s">
        <v>8345</v>
      </c>
      <c r="C2130" s="285" t="s">
        <v>3</v>
      </c>
      <c r="D2130" s="284" t="s">
        <v>32306</v>
      </c>
    </row>
    <row r="2131" spans="1:4" ht="13.5">
      <c r="A2131" s="209">
        <v>92763</v>
      </c>
      <c r="B2131" s="209" t="s">
        <v>8346</v>
      </c>
      <c r="C2131" s="285" t="s">
        <v>3</v>
      </c>
      <c r="D2131" s="284" t="s">
        <v>28130</v>
      </c>
    </row>
    <row r="2132" spans="1:4" ht="13.5">
      <c r="A2132" s="209">
        <v>92764</v>
      </c>
      <c r="B2132" s="209" t="s">
        <v>8347</v>
      </c>
      <c r="C2132" s="285" t="s">
        <v>3</v>
      </c>
      <c r="D2132" s="284" t="s">
        <v>32307</v>
      </c>
    </row>
    <row r="2133" spans="1:4" ht="13.5">
      <c r="A2133" s="209">
        <v>92765</v>
      </c>
      <c r="B2133" s="209" t="s">
        <v>8348</v>
      </c>
      <c r="C2133" s="285" t="s">
        <v>3</v>
      </c>
      <c r="D2133" s="284" t="s">
        <v>32308</v>
      </c>
    </row>
    <row r="2134" spans="1:4" ht="13.5">
      <c r="A2134" s="209">
        <v>92766</v>
      </c>
      <c r="B2134" s="209" t="s">
        <v>8349</v>
      </c>
      <c r="C2134" s="285" t="s">
        <v>3</v>
      </c>
      <c r="D2134" s="284" t="s">
        <v>27525</v>
      </c>
    </row>
    <row r="2135" spans="1:4" ht="13.5">
      <c r="A2135" s="209">
        <v>92767</v>
      </c>
      <c r="B2135" s="209" t="s">
        <v>8350</v>
      </c>
      <c r="C2135" s="285" t="s">
        <v>3</v>
      </c>
      <c r="D2135" s="284" t="s">
        <v>26776</v>
      </c>
    </row>
    <row r="2136" spans="1:4" ht="13.5">
      <c r="A2136" s="209">
        <v>92768</v>
      </c>
      <c r="B2136" s="209" t="s">
        <v>8351</v>
      </c>
      <c r="C2136" s="285" t="s">
        <v>3</v>
      </c>
      <c r="D2136" s="284" t="s">
        <v>30577</v>
      </c>
    </row>
    <row r="2137" spans="1:4" ht="13.5">
      <c r="A2137" s="209">
        <v>92769</v>
      </c>
      <c r="B2137" s="209" t="s">
        <v>8352</v>
      </c>
      <c r="C2137" s="285" t="s">
        <v>3</v>
      </c>
      <c r="D2137" s="284" t="s">
        <v>30577</v>
      </c>
    </row>
    <row r="2138" spans="1:4" ht="13.5">
      <c r="A2138" s="209">
        <v>92770</v>
      </c>
      <c r="B2138" s="209" t="s">
        <v>8353</v>
      </c>
      <c r="C2138" s="285" t="s">
        <v>3</v>
      </c>
      <c r="D2138" s="284" t="s">
        <v>32305</v>
      </c>
    </row>
    <row r="2139" spans="1:4" ht="13.5">
      <c r="A2139" s="209">
        <v>92771</v>
      </c>
      <c r="B2139" s="209" t="s">
        <v>8354</v>
      </c>
      <c r="C2139" s="285" t="s">
        <v>3</v>
      </c>
      <c r="D2139" s="284" t="s">
        <v>31488</v>
      </c>
    </row>
    <row r="2140" spans="1:4" ht="13.5">
      <c r="A2140" s="209">
        <v>92772</v>
      </c>
      <c r="B2140" s="209" t="s">
        <v>8355</v>
      </c>
      <c r="C2140" s="285" t="s">
        <v>3</v>
      </c>
      <c r="D2140" s="284" t="s">
        <v>32307</v>
      </c>
    </row>
    <row r="2141" spans="1:4" ht="13.5">
      <c r="A2141" s="209">
        <v>92773</v>
      </c>
      <c r="B2141" s="209" t="s">
        <v>8356</v>
      </c>
      <c r="C2141" s="285" t="s">
        <v>3</v>
      </c>
      <c r="D2141" s="284" t="s">
        <v>32309</v>
      </c>
    </row>
    <row r="2142" spans="1:4" ht="13.5">
      <c r="A2142" s="209">
        <v>92774</v>
      </c>
      <c r="B2142" s="209" t="s">
        <v>8357</v>
      </c>
      <c r="C2142" s="285" t="s">
        <v>3</v>
      </c>
      <c r="D2142" s="284" t="s">
        <v>32310</v>
      </c>
    </row>
    <row r="2143" spans="1:4" ht="13.5">
      <c r="A2143" s="209">
        <v>92775</v>
      </c>
      <c r="B2143" s="209" t="s">
        <v>8358</v>
      </c>
      <c r="C2143" s="285" t="s">
        <v>3</v>
      </c>
      <c r="D2143" s="284" t="s">
        <v>27746</v>
      </c>
    </row>
    <row r="2144" spans="1:4" ht="13.5">
      <c r="A2144" s="209">
        <v>92776</v>
      </c>
      <c r="B2144" s="209" t="s">
        <v>8359</v>
      </c>
      <c r="C2144" s="285" t="s">
        <v>3</v>
      </c>
      <c r="D2144" s="284" t="s">
        <v>32311</v>
      </c>
    </row>
    <row r="2145" spans="1:4" ht="13.5">
      <c r="A2145" s="209">
        <v>92777</v>
      </c>
      <c r="B2145" s="209" t="s">
        <v>8360</v>
      </c>
      <c r="C2145" s="285" t="s">
        <v>3</v>
      </c>
      <c r="D2145" s="284" t="s">
        <v>32312</v>
      </c>
    </row>
    <row r="2146" spans="1:4" ht="13.5">
      <c r="A2146" s="209">
        <v>92778</v>
      </c>
      <c r="B2146" s="209" t="s">
        <v>8361</v>
      </c>
      <c r="C2146" s="285" t="s">
        <v>3</v>
      </c>
      <c r="D2146" s="284" t="s">
        <v>27007</v>
      </c>
    </row>
    <row r="2147" spans="1:4" ht="13.5">
      <c r="A2147" s="209">
        <v>92779</v>
      </c>
      <c r="B2147" s="209" t="s">
        <v>8362</v>
      </c>
      <c r="C2147" s="285" t="s">
        <v>3</v>
      </c>
      <c r="D2147" s="284" t="s">
        <v>27868</v>
      </c>
    </row>
    <row r="2148" spans="1:4" ht="13.5">
      <c r="A2148" s="209">
        <v>92780</v>
      </c>
      <c r="B2148" s="209" t="s">
        <v>8363</v>
      </c>
      <c r="C2148" s="285" t="s">
        <v>3</v>
      </c>
      <c r="D2148" s="284" t="s">
        <v>29742</v>
      </c>
    </row>
    <row r="2149" spans="1:4" ht="13.5">
      <c r="A2149" s="209">
        <v>92781</v>
      </c>
      <c r="B2149" s="209" t="s">
        <v>8364</v>
      </c>
      <c r="C2149" s="285" t="s">
        <v>3</v>
      </c>
      <c r="D2149" s="284" t="s">
        <v>30116</v>
      </c>
    </row>
    <row r="2150" spans="1:4" ht="13.5">
      <c r="A2150" s="209">
        <v>92782</v>
      </c>
      <c r="B2150" s="209" t="s">
        <v>8365</v>
      </c>
      <c r="C2150" s="285" t="s">
        <v>3</v>
      </c>
      <c r="D2150" s="284" t="s">
        <v>32313</v>
      </c>
    </row>
    <row r="2151" spans="1:4" ht="13.5">
      <c r="A2151" s="209">
        <v>92783</v>
      </c>
      <c r="B2151" s="209" t="s">
        <v>8366</v>
      </c>
      <c r="C2151" s="285" t="s">
        <v>3</v>
      </c>
      <c r="D2151" s="284" t="s">
        <v>27635</v>
      </c>
    </row>
    <row r="2152" spans="1:4" ht="13.5">
      <c r="A2152" s="209">
        <v>92784</v>
      </c>
      <c r="B2152" s="209" t="s">
        <v>8367</v>
      </c>
      <c r="C2152" s="285" t="s">
        <v>3</v>
      </c>
      <c r="D2152" s="284" t="s">
        <v>32314</v>
      </c>
    </row>
    <row r="2153" spans="1:4" ht="13.5">
      <c r="A2153" s="209">
        <v>92785</v>
      </c>
      <c r="B2153" s="209" t="s">
        <v>8368</v>
      </c>
      <c r="C2153" s="285" t="s">
        <v>3</v>
      </c>
      <c r="D2153" s="284" t="s">
        <v>32315</v>
      </c>
    </row>
    <row r="2154" spans="1:4" ht="13.5">
      <c r="A2154" s="209">
        <v>92786</v>
      </c>
      <c r="B2154" s="209" t="s">
        <v>8369</v>
      </c>
      <c r="C2154" s="285" t="s">
        <v>3</v>
      </c>
      <c r="D2154" s="284" t="s">
        <v>32316</v>
      </c>
    </row>
    <row r="2155" spans="1:4" ht="13.5">
      <c r="A2155" s="209">
        <v>92787</v>
      </c>
      <c r="B2155" s="209" t="s">
        <v>8370</v>
      </c>
      <c r="C2155" s="285" t="s">
        <v>3</v>
      </c>
      <c r="D2155" s="284" t="s">
        <v>27401</v>
      </c>
    </row>
    <row r="2156" spans="1:4" ht="13.5">
      <c r="A2156" s="209">
        <v>92788</v>
      </c>
      <c r="B2156" s="209" t="s">
        <v>8371</v>
      </c>
      <c r="C2156" s="285" t="s">
        <v>3</v>
      </c>
      <c r="D2156" s="284" t="s">
        <v>32317</v>
      </c>
    </row>
    <row r="2157" spans="1:4" ht="13.5">
      <c r="A2157" s="209">
        <v>92789</v>
      </c>
      <c r="B2157" s="209" t="s">
        <v>8372</v>
      </c>
      <c r="C2157" s="285" t="s">
        <v>3</v>
      </c>
      <c r="D2157" s="284" t="s">
        <v>32318</v>
      </c>
    </row>
    <row r="2158" spans="1:4" ht="13.5">
      <c r="A2158" s="209">
        <v>92790</v>
      </c>
      <c r="B2158" s="209" t="s">
        <v>8373</v>
      </c>
      <c r="C2158" s="285" t="s">
        <v>3</v>
      </c>
      <c r="D2158" s="284" t="s">
        <v>32319</v>
      </c>
    </row>
    <row r="2159" spans="1:4" ht="13.5">
      <c r="A2159" s="209">
        <v>92791</v>
      </c>
      <c r="B2159" s="209" t="s">
        <v>8374</v>
      </c>
      <c r="C2159" s="285" t="s">
        <v>3</v>
      </c>
      <c r="D2159" s="284" t="s">
        <v>30910</v>
      </c>
    </row>
    <row r="2160" spans="1:4" ht="13.5">
      <c r="A2160" s="209">
        <v>92792</v>
      </c>
      <c r="B2160" s="209" t="s">
        <v>8375</v>
      </c>
      <c r="C2160" s="285" t="s">
        <v>3</v>
      </c>
      <c r="D2160" s="284" t="s">
        <v>27525</v>
      </c>
    </row>
    <row r="2161" spans="1:4" ht="13.5">
      <c r="A2161" s="209">
        <v>92793</v>
      </c>
      <c r="B2161" s="209" t="s">
        <v>8376</v>
      </c>
      <c r="C2161" s="285" t="s">
        <v>3</v>
      </c>
      <c r="D2161" s="284" t="s">
        <v>26534</v>
      </c>
    </row>
    <row r="2162" spans="1:4" ht="13.5">
      <c r="A2162" s="209">
        <v>92794</v>
      </c>
      <c r="B2162" s="209" t="s">
        <v>8377</v>
      </c>
      <c r="C2162" s="285" t="s">
        <v>3</v>
      </c>
      <c r="D2162" s="284" t="s">
        <v>32320</v>
      </c>
    </row>
    <row r="2163" spans="1:4" ht="13.5">
      <c r="A2163" s="209">
        <v>92795</v>
      </c>
      <c r="B2163" s="209" t="s">
        <v>8378</v>
      </c>
      <c r="C2163" s="285" t="s">
        <v>3</v>
      </c>
      <c r="D2163" s="284" t="s">
        <v>28017</v>
      </c>
    </row>
    <row r="2164" spans="1:4" ht="13.5">
      <c r="A2164" s="209">
        <v>92796</v>
      </c>
      <c r="B2164" s="209" t="s">
        <v>8379</v>
      </c>
      <c r="C2164" s="285" t="s">
        <v>3</v>
      </c>
      <c r="D2164" s="284" t="s">
        <v>32321</v>
      </c>
    </row>
    <row r="2165" spans="1:4" ht="13.5">
      <c r="A2165" s="209">
        <v>92797</v>
      </c>
      <c r="B2165" s="209" t="s">
        <v>8380</v>
      </c>
      <c r="C2165" s="285" t="s">
        <v>3</v>
      </c>
      <c r="D2165" s="284" t="s">
        <v>32041</v>
      </c>
    </row>
    <row r="2166" spans="1:4" ht="13.5">
      <c r="A2166" s="209">
        <v>92798</v>
      </c>
      <c r="B2166" s="209" t="s">
        <v>8381</v>
      </c>
      <c r="C2166" s="285" t="s">
        <v>3</v>
      </c>
      <c r="D2166" s="284" t="s">
        <v>28348</v>
      </c>
    </row>
    <row r="2167" spans="1:4" ht="13.5">
      <c r="A2167" s="209">
        <v>92799</v>
      </c>
      <c r="B2167" s="209" t="s">
        <v>8382</v>
      </c>
      <c r="C2167" s="285" t="s">
        <v>3</v>
      </c>
      <c r="D2167" s="284" t="s">
        <v>26830</v>
      </c>
    </row>
    <row r="2168" spans="1:4" ht="13.5">
      <c r="A2168" s="209">
        <v>92800</v>
      </c>
      <c r="B2168" s="209" t="s">
        <v>8383</v>
      </c>
      <c r="C2168" s="285" t="s">
        <v>3</v>
      </c>
      <c r="D2168" s="284" t="s">
        <v>27696</v>
      </c>
    </row>
    <row r="2169" spans="1:4" ht="13.5">
      <c r="A2169" s="209">
        <v>92801</v>
      </c>
      <c r="B2169" s="209" t="s">
        <v>8384</v>
      </c>
      <c r="C2169" s="285" t="s">
        <v>3</v>
      </c>
      <c r="D2169" s="284" t="s">
        <v>32322</v>
      </c>
    </row>
    <row r="2170" spans="1:4" ht="13.5">
      <c r="A2170" s="209">
        <v>92802</v>
      </c>
      <c r="B2170" s="209" t="s">
        <v>8385</v>
      </c>
      <c r="C2170" s="285" t="s">
        <v>3</v>
      </c>
      <c r="D2170" s="284" t="s">
        <v>29391</v>
      </c>
    </row>
    <row r="2171" spans="1:4" ht="13.5">
      <c r="A2171" s="209">
        <v>92803</v>
      </c>
      <c r="B2171" s="209" t="s">
        <v>8386</v>
      </c>
      <c r="C2171" s="285" t="s">
        <v>3</v>
      </c>
      <c r="D2171" s="284" t="s">
        <v>27605</v>
      </c>
    </row>
    <row r="2172" spans="1:4" ht="13.5">
      <c r="A2172" s="209">
        <v>92804</v>
      </c>
      <c r="B2172" s="209" t="s">
        <v>8387</v>
      </c>
      <c r="C2172" s="285" t="s">
        <v>3</v>
      </c>
      <c r="D2172" s="284" t="s">
        <v>27579</v>
      </c>
    </row>
    <row r="2173" spans="1:4" ht="13.5">
      <c r="A2173" s="209">
        <v>92805</v>
      </c>
      <c r="B2173" s="209" t="s">
        <v>8388</v>
      </c>
      <c r="C2173" s="285" t="s">
        <v>3</v>
      </c>
      <c r="D2173" s="284" t="s">
        <v>27034</v>
      </c>
    </row>
    <row r="2174" spans="1:4" ht="13.5">
      <c r="A2174" s="209">
        <v>92806</v>
      </c>
      <c r="B2174" s="209" t="s">
        <v>8389</v>
      </c>
      <c r="C2174" s="285" t="s">
        <v>3</v>
      </c>
      <c r="D2174" s="284" t="s">
        <v>28926</v>
      </c>
    </row>
    <row r="2175" spans="1:4" ht="13.5">
      <c r="A2175" s="209">
        <v>92875</v>
      </c>
      <c r="B2175" s="209" t="s">
        <v>8390</v>
      </c>
      <c r="C2175" s="285" t="s">
        <v>3</v>
      </c>
      <c r="D2175" s="284" t="s">
        <v>32323</v>
      </c>
    </row>
    <row r="2176" spans="1:4" ht="13.5">
      <c r="A2176" s="209">
        <v>92876</v>
      </c>
      <c r="B2176" s="209" t="s">
        <v>8391</v>
      </c>
      <c r="C2176" s="285" t="s">
        <v>3</v>
      </c>
      <c r="D2176" s="284" t="s">
        <v>27442</v>
      </c>
    </row>
    <row r="2177" spans="1:4" ht="13.5">
      <c r="A2177" s="209">
        <v>92877</v>
      </c>
      <c r="B2177" s="209" t="s">
        <v>8392</v>
      </c>
      <c r="C2177" s="285" t="s">
        <v>3</v>
      </c>
      <c r="D2177" s="284" t="s">
        <v>31090</v>
      </c>
    </row>
    <row r="2178" spans="1:4" ht="13.5">
      <c r="A2178" s="209">
        <v>92878</v>
      </c>
      <c r="B2178" s="209" t="s">
        <v>8393</v>
      </c>
      <c r="C2178" s="285" t="s">
        <v>3</v>
      </c>
      <c r="D2178" s="284" t="s">
        <v>32324</v>
      </c>
    </row>
    <row r="2179" spans="1:4" ht="13.5">
      <c r="A2179" s="209">
        <v>92879</v>
      </c>
      <c r="B2179" s="209" t="s">
        <v>8394</v>
      </c>
      <c r="C2179" s="285" t="s">
        <v>3</v>
      </c>
      <c r="D2179" s="284" t="s">
        <v>27740</v>
      </c>
    </row>
    <row r="2180" spans="1:4" ht="13.5">
      <c r="A2180" s="209">
        <v>92880</v>
      </c>
      <c r="B2180" s="209" t="s">
        <v>8395</v>
      </c>
      <c r="C2180" s="285" t="s">
        <v>3</v>
      </c>
      <c r="D2180" s="284" t="s">
        <v>32325</v>
      </c>
    </row>
    <row r="2181" spans="1:4" ht="13.5">
      <c r="A2181" s="209">
        <v>92881</v>
      </c>
      <c r="B2181" s="209" t="s">
        <v>8396</v>
      </c>
      <c r="C2181" s="285" t="s">
        <v>3</v>
      </c>
      <c r="D2181" s="284" t="s">
        <v>27371</v>
      </c>
    </row>
    <row r="2182" spans="1:4" ht="13.5">
      <c r="A2182" s="209">
        <v>92882</v>
      </c>
      <c r="B2182" s="209" t="s">
        <v>8397</v>
      </c>
      <c r="C2182" s="285" t="s">
        <v>3</v>
      </c>
      <c r="D2182" s="284" t="s">
        <v>27010</v>
      </c>
    </row>
    <row r="2183" spans="1:4" ht="13.5">
      <c r="A2183" s="209">
        <v>92883</v>
      </c>
      <c r="B2183" s="209" t="s">
        <v>8398</v>
      </c>
      <c r="C2183" s="285" t="s">
        <v>3</v>
      </c>
      <c r="D2183" s="284" t="s">
        <v>32326</v>
      </c>
    </row>
    <row r="2184" spans="1:4" ht="13.5">
      <c r="A2184" s="209">
        <v>92884</v>
      </c>
      <c r="B2184" s="209" t="s">
        <v>8399</v>
      </c>
      <c r="C2184" s="285" t="s">
        <v>3</v>
      </c>
      <c r="D2184" s="284" t="s">
        <v>32327</v>
      </c>
    </row>
    <row r="2185" spans="1:4" ht="13.5">
      <c r="A2185" s="209">
        <v>92885</v>
      </c>
      <c r="B2185" s="209" t="s">
        <v>8400</v>
      </c>
      <c r="C2185" s="285" t="s">
        <v>3</v>
      </c>
      <c r="D2185" s="284" t="s">
        <v>32328</v>
      </c>
    </row>
    <row r="2186" spans="1:4" ht="13.5">
      <c r="A2186" s="209">
        <v>92886</v>
      </c>
      <c r="B2186" s="209" t="s">
        <v>8401</v>
      </c>
      <c r="C2186" s="285" t="s">
        <v>3</v>
      </c>
      <c r="D2186" s="284" t="s">
        <v>30389</v>
      </c>
    </row>
    <row r="2187" spans="1:4" ht="13.5">
      <c r="A2187" s="209">
        <v>92887</v>
      </c>
      <c r="B2187" s="209" t="s">
        <v>8402</v>
      </c>
      <c r="C2187" s="285" t="s">
        <v>3</v>
      </c>
      <c r="D2187" s="284" t="s">
        <v>32329</v>
      </c>
    </row>
    <row r="2188" spans="1:4" ht="13.5">
      <c r="A2188" s="209">
        <v>92888</v>
      </c>
      <c r="B2188" s="209" t="s">
        <v>8403</v>
      </c>
      <c r="C2188" s="285" t="s">
        <v>3</v>
      </c>
      <c r="D2188" s="284" t="s">
        <v>32330</v>
      </c>
    </row>
    <row r="2189" spans="1:4" ht="13.5">
      <c r="A2189" s="209">
        <v>92915</v>
      </c>
      <c r="B2189" s="209" t="s">
        <v>8404</v>
      </c>
      <c r="C2189" s="285" t="s">
        <v>3</v>
      </c>
      <c r="D2189" s="284" t="s">
        <v>28221</v>
      </c>
    </row>
    <row r="2190" spans="1:4" ht="13.5">
      <c r="A2190" s="209">
        <v>92916</v>
      </c>
      <c r="B2190" s="209" t="s">
        <v>8405</v>
      </c>
      <c r="C2190" s="285" t="s">
        <v>3</v>
      </c>
      <c r="D2190" s="284" t="s">
        <v>32331</v>
      </c>
    </row>
    <row r="2191" spans="1:4" ht="13.5">
      <c r="A2191" s="209">
        <v>92917</v>
      </c>
      <c r="B2191" s="209" t="s">
        <v>8406</v>
      </c>
      <c r="C2191" s="285" t="s">
        <v>3</v>
      </c>
      <c r="D2191" s="284" t="s">
        <v>32332</v>
      </c>
    </row>
    <row r="2192" spans="1:4" ht="13.5">
      <c r="A2192" s="209">
        <v>92919</v>
      </c>
      <c r="B2192" s="209" t="s">
        <v>8407</v>
      </c>
      <c r="C2192" s="285" t="s">
        <v>3</v>
      </c>
      <c r="D2192" s="284" t="s">
        <v>27405</v>
      </c>
    </row>
    <row r="2193" spans="1:4" ht="13.5">
      <c r="A2193" s="209">
        <v>92921</v>
      </c>
      <c r="B2193" s="209" t="s">
        <v>8408</v>
      </c>
      <c r="C2193" s="285" t="s">
        <v>3</v>
      </c>
      <c r="D2193" s="284" t="s">
        <v>29029</v>
      </c>
    </row>
    <row r="2194" spans="1:4" ht="13.5">
      <c r="A2194" s="209">
        <v>92922</v>
      </c>
      <c r="B2194" s="209" t="s">
        <v>8409</v>
      </c>
      <c r="C2194" s="285" t="s">
        <v>3</v>
      </c>
      <c r="D2194" s="284" t="s">
        <v>26560</v>
      </c>
    </row>
    <row r="2195" spans="1:4" ht="13.5">
      <c r="A2195" s="209">
        <v>92923</v>
      </c>
      <c r="B2195" s="209" t="s">
        <v>8410</v>
      </c>
      <c r="C2195" s="285" t="s">
        <v>3</v>
      </c>
      <c r="D2195" s="284" t="s">
        <v>28420</v>
      </c>
    </row>
    <row r="2196" spans="1:4" ht="13.5">
      <c r="A2196" s="209">
        <v>92924</v>
      </c>
      <c r="B2196" s="209" t="s">
        <v>8411</v>
      </c>
      <c r="C2196" s="285" t="s">
        <v>3</v>
      </c>
      <c r="D2196" s="284" t="s">
        <v>32325</v>
      </c>
    </row>
    <row r="2197" spans="1:4" ht="13.5">
      <c r="A2197" s="209">
        <v>95445</v>
      </c>
      <c r="B2197" s="209" t="s">
        <v>8412</v>
      </c>
      <c r="C2197" s="285" t="s">
        <v>3</v>
      </c>
      <c r="D2197" s="284" t="s">
        <v>32333</v>
      </c>
    </row>
    <row r="2198" spans="1:4" ht="13.5">
      <c r="A2198" s="209">
        <v>95446</v>
      </c>
      <c r="B2198" s="209" t="s">
        <v>8413</v>
      </c>
      <c r="C2198" s="285" t="s">
        <v>3</v>
      </c>
      <c r="D2198" s="284" t="s">
        <v>31857</v>
      </c>
    </row>
    <row r="2199" spans="1:4" ht="13.5">
      <c r="A2199" s="209">
        <v>95448</v>
      </c>
      <c r="B2199" s="209" t="s">
        <v>12968</v>
      </c>
      <c r="C2199" s="285" t="s">
        <v>3</v>
      </c>
      <c r="D2199" s="284" t="s">
        <v>28420</v>
      </c>
    </row>
    <row r="2200" spans="1:4" ht="13.5">
      <c r="A2200" s="209">
        <v>95576</v>
      </c>
      <c r="B2200" s="209" t="s">
        <v>8414</v>
      </c>
      <c r="C2200" s="285" t="s">
        <v>3</v>
      </c>
      <c r="D2200" s="284" t="s">
        <v>32334</v>
      </c>
    </row>
    <row r="2201" spans="1:4" ht="13.5">
      <c r="A2201" s="209">
        <v>95577</v>
      </c>
      <c r="B2201" s="209" t="s">
        <v>8415</v>
      </c>
      <c r="C2201" s="285" t="s">
        <v>3</v>
      </c>
      <c r="D2201" s="284" t="s">
        <v>29850</v>
      </c>
    </row>
    <row r="2202" spans="1:4" ht="13.5">
      <c r="A2202" s="209">
        <v>95578</v>
      </c>
      <c r="B2202" s="209" t="s">
        <v>8416</v>
      </c>
      <c r="C2202" s="285" t="s">
        <v>3</v>
      </c>
      <c r="D2202" s="284" t="s">
        <v>28348</v>
      </c>
    </row>
    <row r="2203" spans="1:4" ht="13.5">
      <c r="A2203" s="209">
        <v>95579</v>
      </c>
      <c r="B2203" s="209" t="s">
        <v>8417</v>
      </c>
      <c r="C2203" s="285" t="s">
        <v>3</v>
      </c>
      <c r="D2203" s="284" t="s">
        <v>32335</v>
      </c>
    </row>
    <row r="2204" spans="1:4" ht="13.5">
      <c r="A2204" s="209">
        <v>95580</v>
      </c>
      <c r="B2204" s="209" t="s">
        <v>8418</v>
      </c>
      <c r="C2204" s="285" t="s">
        <v>3</v>
      </c>
      <c r="D2204" s="284" t="s">
        <v>32336</v>
      </c>
    </row>
    <row r="2205" spans="1:4" ht="13.5">
      <c r="A2205" s="209">
        <v>95581</v>
      </c>
      <c r="B2205" s="209" t="s">
        <v>8419</v>
      </c>
      <c r="C2205" s="285" t="s">
        <v>3</v>
      </c>
      <c r="D2205" s="284" t="s">
        <v>27399</v>
      </c>
    </row>
    <row r="2206" spans="1:4" ht="13.5">
      <c r="A2206" s="209">
        <v>95582</v>
      </c>
      <c r="B2206" s="209" t="s">
        <v>12969</v>
      </c>
      <c r="C2206" s="285" t="s">
        <v>3</v>
      </c>
      <c r="D2206" s="284" t="s">
        <v>32337</v>
      </c>
    </row>
    <row r="2207" spans="1:4" ht="13.5">
      <c r="A2207" s="209">
        <v>95583</v>
      </c>
      <c r="B2207" s="209" t="s">
        <v>8420</v>
      </c>
      <c r="C2207" s="285" t="s">
        <v>3</v>
      </c>
      <c r="D2207" s="284" t="s">
        <v>32338</v>
      </c>
    </row>
    <row r="2208" spans="1:4" ht="13.5">
      <c r="A2208" s="209">
        <v>95584</v>
      </c>
      <c r="B2208" s="209" t="s">
        <v>8421</v>
      </c>
      <c r="C2208" s="285" t="s">
        <v>3</v>
      </c>
      <c r="D2208" s="284" t="s">
        <v>29312</v>
      </c>
    </row>
    <row r="2209" spans="1:4" ht="13.5">
      <c r="A2209" s="209">
        <v>95585</v>
      </c>
      <c r="B2209" s="209" t="s">
        <v>8422</v>
      </c>
      <c r="C2209" s="285" t="s">
        <v>3</v>
      </c>
      <c r="D2209" s="284" t="s">
        <v>29162</v>
      </c>
    </row>
    <row r="2210" spans="1:4" ht="13.5">
      <c r="A2210" s="209">
        <v>95586</v>
      </c>
      <c r="B2210" s="209" t="s">
        <v>8423</v>
      </c>
      <c r="C2210" s="285" t="s">
        <v>3</v>
      </c>
      <c r="D2210" s="284" t="s">
        <v>32339</v>
      </c>
    </row>
    <row r="2211" spans="1:4" ht="13.5">
      <c r="A2211" s="209">
        <v>95587</v>
      </c>
      <c r="B2211" s="209" t="s">
        <v>8424</v>
      </c>
      <c r="C2211" s="285" t="s">
        <v>3</v>
      </c>
      <c r="D2211" s="284" t="s">
        <v>32340</v>
      </c>
    </row>
    <row r="2212" spans="1:4" ht="13.5">
      <c r="A2212" s="209">
        <v>95588</v>
      </c>
      <c r="B2212" s="209" t="s">
        <v>8425</v>
      </c>
      <c r="C2212" s="285" t="s">
        <v>3</v>
      </c>
      <c r="D2212" s="284" t="s">
        <v>32341</v>
      </c>
    </row>
    <row r="2213" spans="1:4" ht="13.5">
      <c r="A2213" s="209">
        <v>95589</v>
      </c>
      <c r="B2213" s="209" t="s">
        <v>8426</v>
      </c>
      <c r="C2213" s="285" t="s">
        <v>3</v>
      </c>
      <c r="D2213" s="284" t="s">
        <v>27590</v>
      </c>
    </row>
    <row r="2214" spans="1:4" ht="13.5">
      <c r="A2214" s="209">
        <v>95590</v>
      </c>
      <c r="B2214" s="209" t="s">
        <v>8427</v>
      </c>
      <c r="C2214" s="285" t="s">
        <v>3</v>
      </c>
      <c r="D2214" s="284" t="s">
        <v>32342</v>
      </c>
    </row>
    <row r="2215" spans="1:4" ht="13.5">
      <c r="A2215" s="209">
        <v>95591</v>
      </c>
      <c r="B2215" s="209" t="s">
        <v>12970</v>
      </c>
      <c r="C2215" s="285" t="s">
        <v>3</v>
      </c>
      <c r="D2215" s="284" t="s">
        <v>31198</v>
      </c>
    </row>
    <row r="2216" spans="1:4" ht="13.5">
      <c r="A2216" s="209">
        <v>95592</v>
      </c>
      <c r="B2216" s="209" t="s">
        <v>8428</v>
      </c>
      <c r="C2216" s="285" t="s">
        <v>3</v>
      </c>
      <c r="D2216" s="284" t="s">
        <v>32343</v>
      </c>
    </row>
    <row r="2217" spans="1:4" ht="13.5">
      <c r="A2217" s="209">
        <v>95593</v>
      </c>
      <c r="B2217" s="209" t="s">
        <v>8429</v>
      </c>
      <c r="C2217" s="285" t="s">
        <v>3</v>
      </c>
      <c r="D2217" s="284" t="s">
        <v>27369</v>
      </c>
    </row>
    <row r="2218" spans="1:4" ht="13.5">
      <c r="A2218" s="209">
        <v>95943</v>
      </c>
      <c r="B2218" s="209" t="s">
        <v>25585</v>
      </c>
      <c r="C2218" s="285" t="s">
        <v>3</v>
      </c>
      <c r="D2218" s="284" t="s">
        <v>31339</v>
      </c>
    </row>
    <row r="2219" spans="1:4" ht="13.5">
      <c r="A2219" s="209">
        <v>95944</v>
      </c>
      <c r="B2219" s="209" t="s">
        <v>25586</v>
      </c>
      <c r="C2219" s="285" t="s">
        <v>3</v>
      </c>
      <c r="D2219" s="284" t="s">
        <v>32344</v>
      </c>
    </row>
    <row r="2220" spans="1:4" ht="13.5">
      <c r="A2220" s="209">
        <v>95945</v>
      </c>
      <c r="B2220" s="209" t="s">
        <v>25587</v>
      </c>
      <c r="C2220" s="285" t="s">
        <v>3</v>
      </c>
      <c r="D2220" s="284" t="s">
        <v>32345</v>
      </c>
    </row>
    <row r="2221" spans="1:4" ht="13.5">
      <c r="A2221" s="209">
        <v>95946</v>
      </c>
      <c r="B2221" s="209" t="s">
        <v>25588</v>
      </c>
      <c r="C2221" s="285" t="s">
        <v>3</v>
      </c>
      <c r="D2221" s="284" t="s">
        <v>26445</v>
      </c>
    </row>
    <row r="2222" spans="1:4" ht="13.5">
      <c r="A2222" s="209">
        <v>95947</v>
      </c>
      <c r="B2222" s="209" t="s">
        <v>25589</v>
      </c>
      <c r="C2222" s="285" t="s">
        <v>3</v>
      </c>
      <c r="D2222" s="284" t="s">
        <v>32346</v>
      </c>
    </row>
    <row r="2223" spans="1:4" ht="13.5">
      <c r="A2223" s="209">
        <v>95948</v>
      </c>
      <c r="B2223" s="209" t="s">
        <v>25590</v>
      </c>
      <c r="C2223" s="285" t="s">
        <v>3</v>
      </c>
      <c r="D2223" s="284" t="s">
        <v>29590</v>
      </c>
    </row>
    <row r="2224" spans="1:4" ht="13.5">
      <c r="A2224" s="209">
        <v>96544</v>
      </c>
      <c r="B2224" s="209" t="s">
        <v>8430</v>
      </c>
      <c r="C2224" s="285" t="s">
        <v>3</v>
      </c>
      <c r="D2224" s="284" t="s">
        <v>32345</v>
      </c>
    </row>
    <row r="2225" spans="1:4" ht="13.5">
      <c r="A2225" s="209">
        <v>96545</v>
      </c>
      <c r="B2225" s="209" t="s">
        <v>8431</v>
      </c>
      <c r="C2225" s="285" t="s">
        <v>3</v>
      </c>
      <c r="D2225" s="284" t="s">
        <v>32312</v>
      </c>
    </row>
    <row r="2226" spans="1:4" ht="13.5">
      <c r="A2226" s="209">
        <v>96546</v>
      </c>
      <c r="B2226" s="209" t="s">
        <v>8432</v>
      </c>
      <c r="C2226" s="285" t="s">
        <v>3</v>
      </c>
      <c r="D2226" s="284" t="s">
        <v>31856</v>
      </c>
    </row>
    <row r="2227" spans="1:4" ht="13.5">
      <c r="A2227" s="209">
        <v>96547</v>
      </c>
      <c r="B2227" s="209" t="s">
        <v>8433</v>
      </c>
      <c r="C2227" s="285" t="s">
        <v>3</v>
      </c>
      <c r="D2227" s="284" t="s">
        <v>27450</v>
      </c>
    </row>
    <row r="2228" spans="1:4" ht="13.5">
      <c r="A2228" s="209">
        <v>96548</v>
      </c>
      <c r="B2228" s="209" t="s">
        <v>8434</v>
      </c>
      <c r="C2228" s="285" t="s">
        <v>3</v>
      </c>
      <c r="D2228" s="284" t="s">
        <v>27011</v>
      </c>
    </row>
    <row r="2229" spans="1:4" ht="13.5">
      <c r="A2229" s="209">
        <v>96549</v>
      </c>
      <c r="B2229" s="209" t="s">
        <v>8435</v>
      </c>
      <c r="C2229" s="285" t="s">
        <v>3</v>
      </c>
      <c r="D2229" s="284" t="s">
        <v>32347</v>
      </c>
    </row>
    <row r="2230" spans="1:4" ht="13.5">
      <c r="A2230" s="209">
        <v>96550</v>
      </c>
      <c r="B2230" s="209" t="s">
        <v>8436</v>
      </c>
      <c r="C2230" s="285" t="s">
        <v>3</v>
      </c>
      <c r="D2230" s="284" t="s">
        <v>32348</v>
      </c>
    </row>
    <row r="2231" spans="1:4" ht="13.5">
      <c r="A2231" s="209">
        <v>100064</v>
      </c>
      <c r="B2231" s="209" t="s">
        <v>30641</v>
      </c>
      <c r="C2231" s="285" t="s">
        <v>3</v>
      </c>
      <c r="D2231" s="284" t="s">
        <v>29959</v>
      </c>
    </row>
    <row r="2232" spans="1:4" ht="13.5">
      <c r="A2232" s="209">
        <v>100066</v>
      </c>
      <c r="B2232" s="209" t="s">
        <v>8437</v>
      </c>
      <c r="C2232" s="285" t="s">
        <v>3</v>
      </c>
      <c r="D2232" s="284" t="s">
        <v>29363</v>
      </c>
    </row>
    <row r="2233" spans="1:4" ht="13.5">
      <c r="A2233" s="209">
        <v>100067</v>
      </c>
      <c r="B2233" s="209" t="s">
        <v>8438</v>
      </c>
      <c r="C2233" s="285" t="s">
        <v>3</v>
      </c>
      <c r="D2233" s="284" t="s">
        <v>32349</v>
      </c>
    </row>
    <row r="2234" spans="1:4" ht="13.5">
      <c r="A2234" s="209">
        <v>100068</v>
      </c>
      <c r="B2234" s="209" t="s">
        <v>8439</v>
      </c>
      <c r="C2234" s="285" t="s">
        <v>3</v>
      </c>
      <c r="D2234" s="284" t="s">
        <v>28752</v>
      </c>
    </row>
    <row r="2235" spans="1:4" ht="13.5">
      <c r="A2235" s="209">
        <v>89993</v>
      </c>
      <c r="B2235" s="209" t="s">
        <v>8440</v>
      </c>
      <c r="C2235" s="285" t="s">
        <v>7</v>
      </c>
      <c r="D2235" s="284" t="s">
        <v>32350</v>
      </c>
    </row>
    <row r="2236" spans="1:4" ht="13.5">
      <c r="A2236" s="209">
        <v>89994</v>
      </c>
      <c r="B2236" s="209" t="s">
        <v>8441</v>
      </c>
      <c r="C2236" s="285" t="s">
        <v>7</v>
      </c>
      <c r="D2236" s="284" t="s">
        <v>32351</v>
      </c>
    </row>
    <row r="2237" spans="1:4" ht="13.5">
      <c r="A2237" s="209">
        <v>89995</v>
      </c>
      <c r="B2237" s="209" t="s">
        <v>8442</v>
      </c>
      <c r="C2237" s="285" t="s">
        <v>7</v>
      </c>
      <c r="D2237" s="284" t="s">
        <v>32352</v>
      </c>
    </row>
    <row r="2238" spans="1:4" ht="13.5">
      <c r="A2238" s="209">
        <v>90278</v>
      </c>
      <c r="B2238" s="209" t="s">
        <v>8443</v>
      </c>
      <c r="C2238" s="285" t="s">
        <v>7</v>
      </c>
      <c r="D2238" s="284" t="s">
        <v>32353</v>
      </c>
    </row>
    <row r="2239" spans="1:4" ht="13.5">
      <c r="A2239" s="209">
        <v>90279</v>
      </c>
      <c r="B2239" s="209" t="s">
        <v>8444</v>
      </c>
      <c r="C2239" s="285" t="s">
        <v>7</v>
      </c>
      <c r="D2239" s="284" t="s">
        <v>32354</v>
      </c>
    </row>
    <row r="2240" spans="1:4" ht="13.5">
      <c r="A2240" s="209">
        <v>90280</v>
      </c>
      <c r="B2240" s="209" t="s">
        <v>8445</v>
      </c>
      <c r="C2240" s="285" t="s">
        <v>7</v>
      </c>
      <c r="D2240" s="284" t="s">
        <v>32355</v>
      </c>
    </row>
    <row r="2241" spans="1:4" ht="13.5">
      <c r="A2241" s="209">
        <v>90281</v>
      </c>
      <c r="B2241" s="209" t="s">
        <v>8446</v>
      </c>
      <c r="C2241" s="285" t="s">
        <v>7</v>
      </c>
      <c r="D2241" s="284" t="s">
        <v>32356</v>
      </c>
    </row>
    <row r="2242" spans="1:4" ht="13.5">
      <c r="A2242" s="209">
        <v>90282</v>
      </c>
      <c r="B2242" s="209" t="s">
        <v>8447</v>
      </c>
      <c r="C2242" s="285" t="s">
        <v>7</v>
      </c>
      <c r="D2242" s="284" t="s">
        <v>32357</v>
      </c>
    </row>
    <row r="2243" spans="1:4" ht="13.5">
      <c r="A2243" s="209">
        <v>90283</v>
      </c>
      <c r="B2243" s="209" t="s">
        <v>8448</v>
      </c>
      <c r="C2243" s="285" t="s">
        <v>7</v>
      </c>
      <c r="D2243" s="284" t="s">
        <v>32358</v>
      </c>
    </row>
    <row r="2244" spans="1:4" ht="13.5">
      <c r="A2244" s="209">
        <v>90284</v>
      </c>
      <c r="B2244" s="209" t="s">
        <v>8449</v>
      </c>
      <c r="C2244" s="285" t="s">
        <v>7</v>
      </c>
      <c r="D2244" s="284" t="s">
        <v>32359</v>
      </c>
    </row>
    <row r="2245" spans="1:4" ht="13.5">
      <c r="A2245" s="209">
        <v>90285</v>
      </c>
      <c r="B2245" s="209" t="s">
        <v>8450</v>
      </c>
      <c r="C2245" s="285" t="s">
        <v>7</v>
      </c>
      <c r="D2245" s="284" t="s">
        <v>32360</v>
      </c>
    </row>
    <row r="2246" spans="1:4" ht="13.5">
      <c r="A2246" s="209">
        <v>90853</v>
      </c>
      <c r="B2246" s="209" t="s">
        <v>8451</v>
      </c>
      <c r="C2246" s="285" t="s">
        <v>7</v>
      </c>
      <c r="D2246" s="284" t="s">
        <v>32361</v>
      </c>
    </row>
    <row r="2247" spans="1:4" ht="13.5">
      <c r="A2247" s="209">
        <v>90854</v>
      </c>
      <c r="B2247" s="209" t="s">
        <v>8452</v>
      </c>
      <c r="C2247" s="285" t="s">
        <v>7</v>
      </c>
      <c r="D2247" s="284" t="s">
        <v>32362</v>
      </c>
    </row>
    <row r="2248" spans="1:4" ht="13.5">
      <c r="A2248" s="209">
        <v>90855</v>
      </c>
      <c r="B2248" s="209" t="s">
        <v>8453</v>
      </c>
      <c r="C2248" s="285" t="s">
        <v>7</v>
      </c>
      <c r="D2248" s="284" t="s">
        <v>32363</v>
      </c>
    </row>
    <row r="2249" spans="1:4" ht="13.5">
      <c r="A2249" s="209">
        <v>90856</v>
      </c>
      <c r="B2249" s="209" t="s">
        <v>8454</v>
      </c>
      <c r="C2249" s="285" t="s">
        <v>7</v>
      </c>
      <c r="D2249" s="284" t="s">
        <v>32364</v>
      </c>
    </row>
    <row r="2250" spans="1:4" ht="13.5">
      <c r="A2250" s="209">
        <v>90857</v>
      </c>
      <c r="B2250" s="209" t="s">
        <v>8455</v>
      </c>
      <c r="C2250" s="285" t="s">
        <v>7</v>
      </c>
      <c r="D2250" s="284" t="s">
        <v>32365</v>
      </c>
    </row>
    <row r="2251" spans="1:4" ht="13.5">
      <c r="A2251" s="209">
        <v>90858</v>
      </c>
      <c r="B2251" s="209" t="s">
        <v>8456</v>
      </c>
      <c r="C2251" s="285" t="s">
        <v>7</v>
      </c>
      <c r="D2251" s="284" t="s">
        <v>32366</v>
      </c>
    </row>
    <row r="2252" spans="1:4" ht="13.5">
      <c r="A2252" s="209">
        <v>90859</v>
      </c>
      <c r="B2252" s="209" t="s">
        <v>8457</v>
      </c>
      <c r="C2252" s="285" t="s">
        <v>7</v>
      </c>
      <c r="D2252" s="284" t="s">
        <v>32367</v>
      </c>
    </row>
    <row r="2253" spans="1:4" ht="13.5">
      <c r="A2253" s="209">
        <v>90860</v>
      </c>
      <c r="B2253" s="209" t="s">
        <v>8458</v>
      </c>
      <c r="C2253" s="285" t="s">
        <v>7</v>
      </c>
      <c r="D2253" s="284" t="s">
        <v>32368</v>
      </c>
    </row>
    <row r="2254" spans="1:4" ht="13.5">
      <c r="A2254" s="209">
        <v>90861</v>
      </c>
      <c r="B2254" s="209" t="s">
        <v>8459</v>
      </c>
      <c r="C2254" s="285" t="s">
        <v>7</v>
      </c>
      <c r="D2254" s="284" t="s">
        <v>32369</v>
      </c>
    </row>
    <row r="2255" spans="1:4" ht="13.5">
      <c r="A2255" s="209">
        <v>90862</v>
      </c>
      <c r="B2255" s="209" t="s">
        <v>8460</v>
      </c>
      <c r="C2255" s="285" t="s">
        <v>7</v>
      </c>
      <c r="D2255" s="284" t="s">
        <v>32370</v>
      </c>
    </row>
    <row r="2256" spans="1:4" ht="13.5">
      <c r="A2256" s="209">
        <v>92718</v>
      </c>
      <c r="B2256" s="209" t="s">
        <v>8461</v>
      </c>
      <c r="C2256" s="285" t="s">
        <v>7</v>
      </c>
      <c r="D2256" s="284" t="s">
        <v>32371</v>
      </c>
    </row>
    <row r="2257" spans="1:4" ht="13.5">
      <c r="A2257" s="209">
        <v>92719</v>
      </c>
      <c r="B2257" s="209" t="s">
        <v>8462</v>
      </c>
      <c r="C2257" s="285" t="s">
        <v>7</v>
      </c>
      <c r="D2257" s="284" t="s">
        <v>32372</v>
      </c>
    </row>
    <row r="2258" spans="1:4" ht="13.5">
      <c r="A2258" s="209">
        <v>92720</v>
      </c>
      <c r="B2258" s="209" t="s">
        <v>8463</v>
      </c>
      <c r="C2258" s="285" t="s">
        <v>7</v>
      </c>
      <c r="D2258" s="284" t="s">
        <v>31677</v>
      </c>
    </row>
    <row r="2259" spans="1:4" ht="13.5">
      <c r="A2259" s="209">
        <v>92721</v>
      </c>
      <c r="B2259" s="209" t="s">
        <v>8464</v>
      </c>
      <c r="C2259" s="285" t="s">
        <v>7</v>
      </c>
      <c r="D2259" s="284" t="s">
        <v>32373</v>
      </c>
    </row>
    <row r="2260" spans="1:4" ht="13.5">
      <c r="A2260" s="209">
        <v>92722</v>
      </c>
      <c r="B2260" s="209" t="s">
        <v>8465</v>
      </c>
      <c r="C2260" s="285" t="s">
        <v>7</v>
      </c>
      <c r="D2260" s="284" t="s">
        <v>32374</v>
      </c>
    </row>
    <row r="2261" spans="1:4" ht="13.5">
      <c r="A2261" s="209">
        <v>92723</v>
      </c>
      <c r="B2261" s="209" t="s">
        <v>8466</v>
      </c>
      <c r="C2261" s="285" t="s">
        <v>7</v>
      </c>
      <c r="D2261" s="284" t="s">
        <v>32375</v>
      </c>
    </row>
    <row r="2262" spans="1:4" ht="13.5">
      <c r="A2262" s="209">
        <v>92724</v>
      </c>
      <c r="B2262" s="209" t="s">
        <v>8467</v>
      </c>
      <c r="C2262" s="285" t="s">
        <v>7</v>
      </c>
      <c r="D2262" s="284" t="s">
        <v>32376</v>
      </c>
    </row>
    <row r="2263" spans="1:4" ht="13.5">
      <c r="A2263" s="209">
        <v>92725</v>
      </c>
      <c r="B2263" s="209" t="s">
        <v>8468</v>
      </c>
      <c r="C2263" s="285" t="s">
        <v>7</v>
      </c>
      <c r="D2263" s="284" t="s">
        <v>32377</v>
      </c>
    </row>
    <row r="2264" spans="1:4" ht="13.5">
      <c r="A2264" s="209">
        <v>92726</v>
      </c>
      <c r="B2264" s="209" t="s">
        <v>8469</v>
      </c>
      <c r="C2264" s="285" t="s">
        <v>7</v>
      </c>
      <c r="D2264" s="284" t="s">
        <v>32378</v>
      </c>
    </row>
    <row r="2265" spans="1:4" ht="13.5">
      <c r="A2265" s="209">
        <v>92727</v>
      </c>
      <c r="B2265" s="209" t="s">
        <v>8470</v>
      </c>
      <c r="C2265" s="285" t="s">
        <v>7</v>
      </c>
      <c r="D2265" s="284" t="s">
        <v>32379</v>
      </c>
    </row>
    <row r="2266" spans="1:4" ht="13.5">
      <c r="A2266" s="209">
        <v>92728</v>
      </c>
      <c r="B2266" s="209" t="s">
        <v>8471</v>
      </c>
      <c r="C2266" s="285" t="s">
        <v>7</v>
      </c>
      <c r="D2266" s="284" t="s">
        <v>32380</v>
      </c>
    </row>
    <row r="2267" spans="1:4" ht="13.5">
      <c r="A2267" s="209">
        <v>92729</v>
      </c>
      <c r="B2267" s="209" t="s">
        <v>8472</v>
      </c>
      <c r="C2267" s="285" t="s">
        <v>7</v>
      </c>
      <c r="D2267" s="284" t="s">
        <v>32381</v>
      </c>
    </row>
    <row r="2268" spans="1:4" ht="13.5">
      <c r="A2268" s="209">
        <v>92730</v>
      </c>
      <c r="B2268" s="209" t="s">
        <v>8473</v>
      </c>
      <c r="C2268" s="285" t="s">
        <v>7</v>
      </c>
      <c r="D2268" s="284" t="s">
        <v>32382</v>
      </c>
    </row>
    <row r="2269" spans="1:4" ht="13.5">
      <c r="A2269" s="209">
        <v>92731</v>
      </c>
      <c r="B2269" s="209" t="s">
        <v>8474</v>
      </c>
      <c r="C2269" s="285" t="s">
        <v>7</v>
      </c>
      <c r="D2269" s="284" t="s">
        <v>32383</v>
      </c>
    </row>
    <row r="2270" spans="1:4" ht="13.5">
      <c r="A2270" s="209">
        <v>92732</v>
      </c>
      <c r="B2270" s="209" t="s">
        <v>8475</v>
      </c>
      <c r="C2270" s="285" t="s">
        <v>7</v>
      </c>
      <c r="D2270" s="284" t="s">
        <v>32384</v>
      </c>
    </row>
    <row r="2271" spans="1:4" ht="13.5">
      <c r="A2271" s="209">
        <v>92733</v>
      </c>
      <c r="B2271" s="209" t="s">
        <v>8476</v>
      </c>
      <c r="C2271" s="285" t="s">
        <v>7</v>
      </c>
      <c r="D2271" s="284" t="s">
        <v>32385</v>
      </c>
    </row>
    <row r="2272" spans="1:4" ht="13.5">
      <c r="A2272" s="209">
        <v>92734</v>
      </c>
      <c r="B2272" s="209" t="s">
        <v>8477</v>
      </c>
      <c r="C2272" s="285" t="s">
        <v>7</v>
      </c>
      <c r="D2272" s="284" t="s">
        <v>32386</v>
      </c>
    </row>
    <row r="2273" spans="1:4" ht="13.5">
      <c r="A2273" s="209">
        <v>92735</v>
      </c>
      <c r="B2273" s="209" t="s">
        <v>8478</v>
      </c>
      <c r="C2273" s="285" t="s">
        <v>7</v>
      </c>
      <c r="D2273" s="284" t="s">
        <v>32387</v>
      </c>
    </row>
    <row r="2274" spans="1:4" ht="13.5">
      <c r="A2274" s="209">
        <v>92736</v>
      </c>
      <c r="B2274" s="209" t="s">
        <v>8479</v>
      </c>
      <c r="C2274" s="285" t="s">
        <v>7</v>
      </c>
      <c r="D2274" s="284" t="s">
        <v>32388</v>
      </c>
    </row>
    <row r="2275" spans="1:4" ht="13.5">
      <c r="A2275" s="209">
        <v>92739</v>
      </c>
      <c r="B2275" s="209" t="s">
        <v>8480</v>
      </c>
      <c r="C2275" s="285" t="s">
        <v>7</v>
      </c>
      <c r="D2275" s="284" t="s">
        <v>32389</v>
      </c>
    </row>
    <row r="2276" spans="1:4" ht="13.5">
      <c r="A2276" s="209">
        <v>92740</v>
      </c>
      <c r="B2276" s="209" t="s">
        <v>8481</v>
      </c>
      <c r="C2276" s="285" t="s">
        <v>7</v>
      </c>
      <c r="D2276" s="284" t="s">
        <v>32390</v>
      </c>
    </row>
    <row r="2277" spans="1:4" ht="13.5">
      <c r="A2277" s="209">
        <v>92741</v>
      </c>
      <c r="B2277" s="209" t="s">
        <v>8482</v>
      </c>
      <c r="C2277" s="285" t="s">
        <v>7</v>
      </c>
      <c r="D2277" s="284" t="s">
        <v>32391</v>
      </c>
    </row>
    <row r="2278" spans="1:4" ht="13.5">
      <c r="A2278" s="209">
        <v>92742</v>
      </c>
      <c r="B2278" s="209" t="s">
        <v>8483</v>
      </c>
      <c r="C2278" s="285" t="s">
        <v>7</v>
      </c>
      <c r="D2278" s="284" t="s">
        <v>32392</v>
      </c>
    </row>
    <row r="2279" spans="1:4" ht="13.5">
      <c r="A2279" s="209">
        <v>92873</v>
      </c>
      <c r="B2279" s="209" t="s">
        <v>8484</v>
      </c>
      <c r="C2279" s="285" t="s">
        <v>7</v>
      </c>
      <c r="D2279" s="284" t="s">
        <v>32393</v>
      </c>
    </row>
    <row r="2280" spans="1:4" ht="13.5">
      <c r="A2280" s="209">
        <v>92874</v>
      </c>
      <c r="B2280" s="209" t="s">
        <v>8485</v>
      </c>
      <c r="C2280" s="285" t="s">
        <v>7</v>
      </c>
      <c r="D2280" s="284" t="s">
        <v>30222</v>
      </c>
    </row>
    <row r="2281" spans="1:4" ht="13.5">
      <c r="A2281" s="209">
        <v>94962</v>
      </c>
      <c r="B2281" s="209" t="s">
        <v>30642</v>
      </c>
      <c r="C2281" s="285" t="s">
        <v>7</v>
      </c>
      <c r="D2281" s="284" t="s">
        <v>32394</v>
      </c>
    </row>
    <row r="2282" spans="1:4" ht="13.5">
      <c r="A2282" s="209">
        <v>94963</v>
      </c>
      <c r="B2282" s="209" t="s">
        <v>30643</v>
      </c>
      <c r="C2282" s="285" t="s">
        <v>7</v>
      </c>
      <c r="D2282" s="284" t="s">
        <v>32395</v>
      </c>
    </row>
    <row r="2283" spans="1:4" ht="13.5">
      <c r="A2283" s="209">
        <v>94964</v>
      </c>
      <c r="B2283" s="209" t="s">
        <v>30644</v>
      </c>
      <c r="C2283" s="285" t="s">
        <v>7</v>
      </c>
      <c r="D2283" s="284" t="s">
        <v>32396</v>
      </c>
    </row>
    <row r="2284" spans="1:4" ht="13.5">
      <c r="A2284" s="209">
        <v>94965</v>
      </c>
      <c r="B2284" s="209" t="s">
        <v>30645</v>
      </c>
      <c r="C2284" s="285" t="s">
        <v>7</v>
      </c>
      <c r="D2284" s="284" t="s">
        <v>32397</v>
      </c>
    </row>
    <row r="2285" spans="1:4" ht="13.5">
      <c r="A2285" s="209">
        <v>94966</v>
      </c>
      <c r="B2285" s="209" t="s">
        <v>30646</v>
      </c>
      <c r="C2285" s="285" t="s">
        <v>7</v>
      </c>
      <c r="D2285" s="284" t="s">
        <v>32398</v>
      </c>
    </row>
    <row r="2286" spans="1:4" ht="13.5">
      <c r="A2286" s="209">
        <v>94967</v>
      </c>
      <c r="B2286" s="209" t="s">
        <v>30647</v>
      </c>
      <c r="C2286" s="285" t="s">
        <v>7</v>
      </c>
      <c r="D2286" s="284" t="s">
        <v>32399</v>
      </c>
    </row>
    <row r="2287" spans="1:4" ht="13.5">
      <c r="A2287" s="209">
        <v>94968</v>
      </c>
      <c r="B2287" s="209" t="s">
        <v>30648</v>
      </c>
      <c r="C2287" s="285" t="s">
        <v>7</v>
      </c>
      <c r="D2287" s="284" t="s">
        <v>32400</v>
      </c>
    </row>
    <row r="2288" spans="1:4" ht="13.5">
      <c r="A2288" s="209">
        <v>94969</v>
      </c>
      <c r="B2288" s="209" t="s">
        <v>30649</v>
      </c>
      <c r="C2288" s="285" t="s">
        <v>7</v>
      </c>
      <c r="D2288" s="284" t="s">
        <v>32401</v>
      </c>
    </row>
    <row r="2289" spans="1:4" ht="13.5">
      <c r="A2289" s="209">
        <v>94970</v>
      </c>
      <c r="B2289" s="209" t="s">
        <v>30650</v>
      </c>
      <c r="C2289" s="285" t="s">
        <v>7</v>
      </c>
      <c r="D2289" s="284" t="s">
        <v>32402</v>
      </c>
    </row>
    <row r="2290" spans="1:4" ht="13.5">
      <c r="A2290" s="209">
        <v>94971</v>
      </c>
      <c r="B2290" s="209" t="s">
        <v>30651</v>
      </c>
      <c r="C2290" s="285" t="s">
        <v>7</v>
      </c>
      <c r="D2290" s="284" t="s">
        <v>32403</v>
      </c>
    </row>
    <row r="2291" spans="1:4" ht="13.5">
      <c r="A2291" s="209">
        <v>94972</v>
      </c>
      <c r="B2291" s="209" t="s">
        <v>30652</v>
      </c>
      <c r="C2291" s="285" t="s">
        <v>7</v>
      </c>
      <c r="D2291" s="284" t="s">
        <v>32404</v>
      </c>
    </row>
    <row r="2292" spans="1:4" ht="13.5">
      <c r="A2292" s="209">
        <v>94973</v>
      </c>
      <c r="B2292" s="209" t="s">
        <v>30653</v>
      </c>
      <c r="C2292" s="285" t="s">
        <v>7</v>
      </c>
      <c r="D2292" s="284" t="s">
        <v>32405</v>
      </c>
    </row>
    <row r="2293" spans="1:4" ht="13.5">
      <c r="A2293" s="209">
        <v>94974</v>
      </c>
      <c r="B2293" s="209" t="s">
        <v>30654</v>
      </c>
      <c r="C2293" s="285" t="s">
        <v>7</v>
      </c>
      <c r="D2293" s="284" t="s">
        <v>32406</v>
      </c>
    </row>
    <row r="2294" spans="1:4" ht="13.5">
      <c r="A2294" s="209">
        <v>94975</v>
      </c>
      <c r="B2294" s="209" t="s">
        <v>30655</v>
      </c>
      <c r="C2294" s="285" t="s">
        <v>7</v>
      </c>
      <c r="D2294" s="284" t="s">
        <v>32407</v>
      </c>
    </row>
    <row r="2295" spans="1:4" ht="13.5">
      <c r="A2295" s="209">
        <v>96555</v>
      </c>
      <c r="B2295" s="209" t="s">
        <v>8486</v>
      </c>
      <c r="C2295" s="285" t="s">
        <v>7</v>
      </c>
      <c r="D2295" s="284" t="s">
        <v>32408</v>
      </c>
    </row>
    <row r="2296" spans="1:4" ht="13.5">
      <c r="A2296" s="209">
        <v>96556</v>
      </c>
      <c r="B2296" s="209" t="s">
        <v>8487</v>
      </c>
      <c r="C2296" s="285" t="s">
        <v>7</v>
      </c>
      <c r="D2296" s="284" t="s">
        <v>32409</v>
      </c>
    </row>
    <row r="2297" spans="1:4" ht="13.5">
      <c r="A2297" s="209">
        <v>96557</v>
      </c>
      <c r="B2297" s="209" t="s">
        <v>8488</v>
      </c>
      <c r="C2297" s="285" t="s">
        <v>7</v>
      </c>
      <c r="D2297" s="284" t="s">
        <v>32410</v>
      </c>
    </row>
    <row r="2298" spans="1:4" ht="13.5">
      <c r="A2298" s="209">
        <v>96558</v>
      </c>
      <c r="B2298" s="209" t="s">
        <v>8489</v>
      </c>
      <c r="C2298" s="285" t="s">
        <v>7</v>
      </c>
      <c r="D2298" s="284" t="s">
        <v>32411</v>
      </c>
    </row>
    <row r="2299" spans="1:4" ht="13.5">
      <c r="A2299" s="209">
        <v>99235</v>
      </c>
      <c r="B2299" s="209" t="s">
        <v>8490</v>
      </c>
      <c r="C2299" s="285" t="s">
        <v>7</v>
      </c>
      <c r="D2299" s="284" t="s">
        <v>32412</v>
      </c>
    </row>
    <row r="2300" spans="1:4" ht="13.5">
      <c r="A2300" s="209">
        <v>99431</v>
      </c>
      <c r="B2300" s="209" t="s">
        <v>8491</v>
      </c>
      <c r="C2300" s="285" t="s">
        <v>7</v>
      </c>
      <c r="D2300" s="284" t="s">
        <v>32413</v>
      </c>
    </row>
    <row r="2301" spans="1:4" ht="13.5">
      <c r="A2301" s="209">
        <v>99432</v>
      </c>
      <c r="B2301" s="209" t="s">
        <v>8492</v>
      </c>
      <c r="C2301" s="285" t="s">
        <v>7</v>
      </c>
      <c r="D2301" s="284" t="s">
        <v>32414</v>
      </c>
    </row>
    <row r="2302" spans="1:4" ht="13.5">
      <c r="A2302" s="209">
        <v>99433</v>
      </c>
      <c r="B2302" s="209" t="s">
        <v>8493</v>
      </c>
      <c r="C2302" s="285" t="s">
        <v>7</v>
      </c>
      <c r="D2302" s="284" t="s">
        <v>32415</v>
      </c>
    </row>
    <row r="2303" spans="1:4" ht="13.5">
      <c r="A2303" s="209">
        <v>99434</v>
      </c>
      <c r="B2303" s="209" t="s">
        <v>8494</v>
      </c>
      <c r="C2303" s="285" t="s">
        <v>7</v>
      </c>
      <c r="D2303" s="284" t="s">
        <v>32416</v>
      </c>
    </row>
    <row r="2304" spans="1:4" ht="13.5">
      <c r="A2304" s="209">
        <v>99435</v>
      </c>
      <c r="B2304" s="209" t="s">
        <v>8495</v>
      </c>
      <c r="C2304" s="285" t="s">
        <v>7</v>
      </c>
      <c r="D2304" s="284" t="s">
        <v>32417</v>
      </c>
    </row>
    <row r="2305" spans="1:4" ht="13.5">
      <c r="A2305" s="209">
        <v>99436</v>
      </c>
      <c r="B2305" s="209" t="s">
        <v>8496</v>
      </c>
      <c r="C2305" s="285" t="s">
        <v>7</v>
      </c>
      <c r="D2305" s="284" t="s">
        <v>32418</v>
      </c>
    </row>
    <row r="2306" spans="1:4" ht="13.5">
      <c r="A2306" s="209">
        <v>99437</v>
      </c>
      <c r="B2306" s="209" t="s">
        <v>8497</v>
      </c>
      <c r="C2306" s="285" t="s">
        <v>7</v>
      </c>
      <c r="D2306" s="284" t="s">
        <v>32419</v>
      </c>
    </row>
    <row r="2307" spans="1:4" ht="13.5">
      <c r="A2307" s="209">
        <v>99438</v>
      </c>
      <c r="B2307" s="209" t="s">
        <v>8498</v>
      </c>
      <c r="C2307" s="285" t="s">
        <v>7</v>
      </c>
      <c r="D2307" s="284" t="s">
        <v>32420</v>
      </c>
    </row>
    <row r="2308" spans="1:4" ht="13.5">
      <c r="A2308" s="209">
        <v>99439</v>
      </c>
      <c r="B2308" s="209" t="s">
        <v>8499</v>
      </c>
      <c r="C2308" s="285" t="s">
        <v>7</v>
      </c>
      <c r="D2308" s="284" t="s">
        <v>32421</v>
      </c>
    </row>
    <row r="2309" spans="1:4" ht="13.5">
      <c r="A2309" s="209">
        <v>102473</v>
      </c>
      <c r="B2309" s="209" t="s">
        <v>30656</v>
      </c>
      <c r="C2309" s="285" t="s">
        <v>7</v>
      </c>
      <c r="D2309" s="284" t="s">
        <v>32422</v>
      </c>
    </row>
    <row r="2310" spans="1:4" ht="13.5">
      <c r="A2310" s="209">
        <v>102474</v>
      </c>
      <c r="B2310" s="209" t="s">
        <v>30657</v>
      </c>
      <c r="C2310" s="285" t="s">
        <v>7</v>
      </c>
      <c r="D2310" s="284" t="s">
        <v>32423</v>
      </c>
    </row>
    <row r="2311" spans="1:4" ht="13.5">
      <c r="A2311" s="209">
        <v>102475</v>
      </c>
      <c r="B2311" s="209" t="s">
        <v>30658</v>
      </c>
      <c r="C2311" s="285" t="s">
        <v>7</v>
      </c>
      <c r="D2311" s="284" t="s">
        <v>32424</v>
      </c>
    </row>
    <row r="2312" spans="1:4" ht="13.5">
      <c r="A2312" s="209">
        <v>102476</v>
      </c>
      <c r="B2312" s="209" t="s">
        <v>30659</v>
      </c>
      <c r="C2312" s="285" t="s">
        <v>7</v>
      </c>
      <c r="D2312" s="284" t="s">
        <v>32425</v>
      </c>
    </row>
    <row r="2313" spans="1:4" ht="13.5">
      <c r="A2313" s="209">
        <v>102477</v>
      </c>
      <c r="B2313" s="209" t="s">
        <v>30660</v>
      </c>
      <c r="C2313" s="285" t="s">
        <v>7</v>
      </c>
      <c r="D2313" s="284" t="s">
        <v>32426</v>
      </c>
    </row>
    <row r="2314" spans="1:4" ht="13.5">
      <c r="A2314" s="209">
        <v>102478</v>
      </c>
      <c r="B2314" s="209" t="s">
        <v>30661</v>
      </c>
      <c r="C2314" s="285" t="s">
        <v>7</v>
      </c>
      <c r="D2314" s="284" t="s">
        <v>32427</v>
      </c>
    </row>
    <row r="2315" spans="1:4" ht="13.5">
      <c r="A2315" s="209">
        <v>102479</v>
      </c>
      <c r="B2315" s="209" t="s">
        <v>30662</v>
      </c>
      <c r="C2315" s="285" t="s">
        <v>7</v>
      </c>
      <c r="D2315" s="284" t="s">
        <v>32428</v>
      </c>
    </row>
    <row r="2316" spans="1:4" ht="13.5">
      <c r="A2316" s="209">
        <v>102480</v>
      </c>
      <c r="B2316" s="209" t="s">
        <v>30663</v>
      </c>
      <c r="C2316" s="285" t="s">
        <v>7</v>
      </c>
      <c r="D2316" s="284" t="s">
        <v>32429</v>
      </c>
    </row>
    <row r="2317" spans="1:4" ht="13.5">
      <c r="A2317" s="209">
        <v>102481</v>
      </c>
      <c r="B2317" s="209" t="s">
        <v>30664</v>
      </c>
      <c r="C2317" s="285" t="s">
        <v>7</v>
      </c>
      <c r="D2317" s="284" t="s">
        <v>32430</v>
      </c>
    </row>
    <row r="2318" spans="1:4" ht="13.5">
      <c r="A2318" s="209">
        <v>102482</v>
      </c>
      <c r="B2318" s="209" t="s">
        <v>30665</v>
      </c>
      <c r="C2318" s="285" t="s">
        <v>7</v>
      </c>
      <c r="D2318" s="284" t="s">
        <v>32431</v>
      </c>
    </row>
    <row r="2319" spans="1:4" ht="13.5">
      <c r="A2319" s="209">
        <v>102483</v>
      </c>
      <c r="B2319" s="209" t="s">
        <v>30666</v>
      </c>
      <c r="C2319" s="285" t="s">
        <v>7</v>
      </c>
      <c r="D2319" s="284" t="s">
        <v>32432</v>
      </c>
    </row>
    <row r="2320" spans="1:4" ht="13.5">
      <c r="A2320" s="209">
        <v>102484</v>
      </c>
      <c r="B2320" s="209" t="s">
        <v>30667</v>
      </c>
      <c r="C2320" s="285" t="s">
        <v>7</v>
      </c>
      <c r="D2320" s="284" t="s">
        <v>32433</v>
      </c>
    </row>
    <row r="2321" spans="1:4" ht="13.5">
      <c r="A2321" s="209">
        <v>102485</v>
      </c>
      <c r="B2321" s="209" t="s">
        <v>30668</v>
      </c>
      <c r="C2321" s="285" t="s">
        <v>7</v>
      </c>
      <c r="D2321" s="284" t="s">
        <v>32434</v>
      </c>
    </row>
    <row r="2322" spans="1:4" ht="13.5">
      <c r="A2322" s="209">
        <v>102486</v>
      </c>
      <c r="B2322" s="209" t="s">
        <v>30669</v>
      </c>
      <c r="C2322" s="285" t="s">
        <v>7</v>
      </c>
      <c r="D2322" s="284" t="s">
        <v>32435</v>
      </c>
    </row>
    <row r="2323" spans="1:4" ht="13.5">
      <c r="A2323" s="209">
        <v>102487</v>
      </c>
      <c r="B2323" s="209" t="s">
        <v>30670</v>
      </c>
      <c r="C2323" s="285" t="s">
        <v>7</v>
      </c>
      <c r="D2323" s="284" t="s">
        <v>32436</v>
      </c>
    </row>
    <row r="2324" spans="1:4" ht="13.5">
      <c r="A2324" s="209">
        <v>101963</v>
      </c>
      <c r="B2324" s="209" t="s">
        <v>25591</v>
      </c>
      <c r="C2324" s="285" t="s">
        <v>4</v>
      </c>
      <c r="D2324" s="284" t="s">
        <v>32437</v>
      </c>
    </row>
    <row r="2325" spans="1:4" ht="13.5">
      <c r="A2325" s="209">
        <v>101964</v>
      </c>
      <c r="B2325" s="209" t="s">
        <v>25592</v>
      </c>
      <c r="C2325" s="285" t="s">
        <v>4</v>
      </c>
      <c r="D2325" s="284" t="s">
        <v>32438</v>
      </c>
    </row>
    <row r="2326" spans="1:4" ht="13.5">
      <c r="A2326" s="209">
        <v>101165</v>
      </c>
      <c r="B2326" s="209" t="s">
        <v>23681</v>
      </c>
      <c r="C2326" s="285" t="s">
        <v>7</v>
      </c>
      <c r="D2326" s="284" t="s">
        <v>32439</v>
      </c>
    </row>
    <row r="2327" spans="1:4" ht="13.5">
      <c r="A2327" s="209">
        <v>101166</v>
      </c>
      <c r="B2327" s="209" t="s">
        <v>23682</v>
      </c>
      <c r="C2327" s="285" t="s">
        <v>7</v>
      </c>
      <c r="D2327" s="284" t="s">
        <v>32440</v>
      </c>
    </row>
    <row r="2328" spans="1:4" ht="13.5">
      <c r="A2328" s="209">
        <v>98576</v>
      </c>
      <c r="B2328" s="209" t="s">
        <v>8500</v>
      </c>
      <c r="C2328" s="285" t="s">
        <v>1</v>
      </c>
      <c r="D2328" s="284" t="s">
        <v>30384</v>
      </c>
    </row>
    <row r="2329" spans="1:4" ht="13.5">
      <c r="A2329" s="209">
        <v>93182</v>
      </c>
      <c r="B2329" s="209" t="s">
        <v>8501</v>
      </c>
      <c r="C2329" s="285" t="s">
        <v>1</v>
      </c>
      <c r="D2329" s="284" t="s">
        <v>32441</v>
      </c>
    </row>
    <row r="2330" spans="1:4" ht="13.5">
      <c r="A2330" s="209">
        <v>93183</v>
      </c>
      <c r="B2330" s="209" t="s">
        <v>8502</v>
      </c>
      <c r="C2330" s="285" t="s">
        <v>1</v>
      </c>
      <c r="D2330" s="284" t="s">
        <v>32442</v>
      </c>
    </row>
    <row r="2331" spans="1:4" ht="13.5">
      <c r="A2331" s="209">
        <v>93184</v>
      </c>
      <c r="B2331" s="209" t="s">
        <v>8503</v>
      </c>
      <c r="C2331" s="285" t="s">
        <v>1</v>
      </c>
      <c r="D2331" s="284" t="s">
        <v>30379</v>
      </c>
    </row>
    <row r="2332" spans="1:4" ht="13.5">
      <c r="A2332" s="209">
        <v>93185</v>
      </c>
      <c r="B2332" s="209" t="s">
        <v>8504</v>
      </c>
      <c r="C2332" s="285" t="s">
        <v>1</v>
      </c>
      <c r="D2332" s="284" t="s">
        <v>30102</v>
      </c>
    </row>
    <row r="2333" spans="1:4" ht="13.5">
      <c r="A2333" s="209">
        <v>93186</v>
      </c>
      <c r="B2333" s="209" t="s">
        <v>8505</v>
      </c>
      <c r="C2333" s="285" t="s">
        <v>1</v>
      </c>
      <c r="D2333" s="284" t="s">
        <v>32443</v>
      </c>
    </row>
    <row r="2334" spans="1:4" ht="13.5">
      <c r="A2334" s="209">
        <v>93187</v>
      </c>
      <c r="B2334" s="209" t="s">
        <v>8506</v>
      </c>
      <c r="C2334" s="285" t="s">
        <v>1</v>
      </c>
      <c r="D2334" s="284" t="s">
        <v>32444</v>
      </c>
    </row>
    <row r="2335" spans="1:4" ht="13.5">
      <c r="A2335" s="209">
        <v>93188</v>
      </c>
      <c r="B2335" s="209" t="s">
        <v>8507</v>
      </c>
      <c r="C2335" s="285" t="s">
        <v>1</v>
      </c>
      <c r="D2335" s="284" t="s">
        <v>31991</v>
      </c>
    </row>
    <row r="2336" spans="1:4" ht="13.5">
      <c r="A2336" s="209">
        <v>93189</v>
      </c>
      <c r="B2336" s="209" t="s">
        <v>8508</v>
      </c>
      <c r="C2336" s="285" t="s">
        <v>1</v>
      </c>
      <c r="D2336" s="284" t="s">
        <v>32445</v>
      </c>
    </row>
    <row r="2337" spans="1:4" ht="13.5">
      <c r="A2337" s="209">
        <v>93190</v>
      </c>
      <c r="B2337" s="209" t="s">
        <v>8509</v>
      </c>
      <c r="C2337" s="285" t="s">
        <v>1</v>
      </c>
      <c r="D2337" s="284" t="s">
        <v>32446</v>
      </c>
    </row>
    <row r="2338" spans="1:4" ht="13.5">
      <c r="A2338" s="209">
        <v>93191</v>
      </c>
      <c r="B2338" s="209" t="s">
        <v>8510</v>
      </c>
      <c r="C2338" s="285" t="s">
        <v>1</v>
      </c>
      <c r="D2338" s="284" t="s">
        <v>30898</v>
      </c>
    </row>
    <row r="2339" spans="1:4" ht="13.5">
      <c r="A2339" s="209">
        <v>93192</v>
      </c>
      <c r="B2339" s="209" t="s">
        <v>8511</v>
      </c>
      <c r="C2339" s="285" t="s">
        <v>1</v>
      </c>
      <c r="D2339" s="284" t="s">
        <v>27670</v>
      </c>
    </row>
    <row r="2340" spans="1:4" ht="13.5">
      <c r="A2340" s="209">
        <v>93193</v>
      </c>
      <c r="B2340" s="209" t="s">
        <v>8512</v>
      </c>
      <c r="C2340" s="285" t="s">
        <v>1</v>
      </c>
      <c r="D2340" s="284" t="s">
        <v>32447</v>
      </c>
    </row>
    <row r="2341" spans="1:4" ht="13.5">
      <c r="A2341" s="209">
        <v>93194</v>
      </c>
      <c r="B2341" s="209" t="s">
        <v>8513</v>
      </c>
      <c r="C2341" s="285" t="s">
        <v>1</v>
      </c>
      <c r="D2341" s="284" t="s">
        <v>30424</v>
      </c>
    </row>
    <row r="2342" spans="1:4" ht="13.5">
      <c r="A2342" s="209">
        <v>93195</v>
      </c>
      <c r="B2342" s="209" t="s">
        <v>8514</v>
      </c>
      <c r="C2342" s="285" t="s">
        <v>1</v>
      </c>
      <c r="D2342" s="284" t="s">
        <v>32448</v>
      </c>
    </row>
    <row r="2343" spans="1:4" ht="13.5">
      <c r="A2343" s="209">
        <v>93196</v>
      </c>
      <c r="B2343" s="209" t="s">
        <v>8515</v>
      </c>
      <c r="C2343" s="285" t="s">
        <v>1</v>
      </c>
      <c r="D2343" s="284" t="s">
        <v>32449</v>
      </c>
    </row>
    <row r="2344" spans="1:4" ht="13.5">
      <c r="A2344" s="209">
        <v>93197</v>
      </c>
      <c r="B2344" s="209" t="s">
        <v>8516</v>
      </c>
      <c r="C2344" s="285" t="s">
        <v>1</v>
      </c>
      <c r="D2344" s="284" t="s">
        <v>26983</v>
      </c>
    </row>
    <row r="2345" spans="1:4" ht="13.5">
      <c r="A2345" s="209">
        <v>93198</v>
      </c>
      <c r="B2345" s="209" t="s">
        <v>8517</v>
      </c>
      <c r="C2345" s="285" t="s">
        <v>1</v>
      </c>
      <c r="D2345" s="284" t="s">
        <v>32450</v>
      </c>
    </row>
    <row r="2346" spans="1:4" ht="13.5">
      <c r="A2346" s="209">
        <v>93199</v>
      </c>
      <c r="B2346" s="209" t="s">
        <v>8518</v>
      </c>
      <c r="C2346" s="285" t="s">
        <v>1</v>
      </c>
      <c r="D2346" s="284" t="s">
        <v>27967</v>
      </c>
    </row>
    <row r="2347" spans="1:4" ht="13.5">
      <c r="A2347" s="209">
        <v>93200</v>
      </c>
      <c r="B2347" s="209" t="s">
        <v>8519</v>
      </c>
      <c r="C2347" s="285" t="s">
        <v>1</v>
      </c>
      <c r="D2347" s="284" t="s">
        <v>26899</v>
      </c>
    </row>
    <row r="2348" spans="1:4" ht="13.5">
      <c r="A2348" s="209">
        <v>93201</v>
      </c>
      <c r="B2348" s="209" t="s">
        <v>8520</v>
      </c>
      <c r="C2348" s="285" t="s">
        <v>1</v>
      </c>
      <c r="D2348" s="284" t="s">
        <v>27744</v>
      </c>
    </row>
    <row r="2349" spans="1:4" ht="13.5">
      <c r="A2349" s="209">
        <v>93202</v>
      </c>
      <c r="B2349" s="209" t="s">
        <v>8521</v>
      </c>
      <c r="C2349" s="285" t="s">
        <v>1</v>
      </c>
      <c r="D2349" s="284" t="s">
        <v>32451</v>
      </c>
    </row>
    <row r="2350" spans="1:4" ht="13.5">
      <c r="A2350" s="209">
        <v>93203</v>
      </c>
      <c r="B2350" s="209" t="s">
        <v>8522</v>
      </c>
      <c r="C2350" s="285" t="s">
        <v>1</v>
      </c>
      <c r="D2350" s="284" t="s">
        <v>29743</v>
      </c>
    </row>
    <row r="2351" spans="1:4" ht="13.5">
      <c r="A2351" s="209">
        <v>93204</v>
      </c>
      <c r="B2351" s="209" t="s">
        <v>8523</v>
      </c>
      <c r="C2351" s="285" t="s">
        <v>1</v>
      </c>
      <c r="D2351" s="284" t="s">
        <v>32452</v>
      </c>
    </row>
    <row r="2352" spans="1:4" ht="13.5">
      <c r="A2352" s="209">
        <v>93205</v>
      </c>
      <c r="B2352" s="209" t="s">
        <v>8524</v>
      </c>
      <c r="C2352" s="285" t="s">
        <v>1</v>
      </c>
      <c r="D2352" s="284" t="s">
        <v>32453</v>
      </c>
    </row>
    <row r="2353" spans="1:4" ht="13.5">
      <c r="A2353" s="209">
        <v>95952</v>
      </c>
      <c r="B2353" s="209" t="s">
        <v>8525</v>
      </c>
      <c r="C2353" s="285" t="s">
        <v>7</v>
      </c>
      <c r="D2353" s="284" t="s">
        <v>32454</v>
      </c>
    </row>
    <row r="2354" spans="1:4" ht="13.5">
      <c r="A2354" s="209">
        <v>95953</v>
      </c>
      <c r="B2354" s="209" t="s">
        <v>8526</v>
      </c>
      <c r="C2354" s="285" t="s">
        <v>7</v>
      </c>
      <c r="D2354" s="284" t="s">
        <v>32455</v>
      </c>
    </row>
    <row r="2355" spans="1:4" ht="13.5">
      <c r="A2355" s="209">
        <v>95954</v>
      </c>
      <c r="B2355" s="209" t="s">
        <v>8527</v>
      </c>
      <c r="C2355" s="285" t="s">
        <v>7</v>
      </c>
      <c r="D2355" s="284" t="s">
        <v>32456</v>
      </c>
    </row>
    <row r="2356" spans="1:4" ht="13.5">
      <c r="A2356" s="209">
        <v>95955</v>
      </c>
      <c r="B2356" s="209" t="s">
        <v>8528</v>
      </c>
      <c r="C2356" s="285" t="s">
        <v>7</v>
      </c>
      <c r="D2356" s="284" t="s">
        <v>32457</v>
      </c>
    </row>
    <row r="2357" spans="1:4" ht="13.5">
      <c r="A2357" s="209">
        <v>95956</v>
      </c>
      <c r="B2357" s="209" t="s">
        <v>8529</v>
      </c>
      <c r="C2357" s="285" t="s">
        <v>7</v>
      </c>
      <c r="D2357" s="284" t="s">
        <v>32458</v>
      </c>
    </row>
    <row r="2358" spans="1:4" ht="13.5">
      <c r="A2358" s="209">
        <v>95957</v>
      </c>
      <c r="B2358" s="209" t="s">
        <v>8530</v>
      </c>
      <c r="C2358" s="285" t="s">
        <v>7</v>
      </c>
      <c r="D2358" s="284" t="s">
        <v>32459</v>
      </c>
    </row>
    <row r="2359" spans="1:4" ht="13.5">
      <c r="A2359" s="209">
        <v>95969</v>
      </c>
      <c r="B2359" s="209" t="s">
        <v>8531</v>
      </c>
      <c r="C2359" s="285" t="s">
        <v>7</v>
      </c>
      <c r="D2359" s="284" t="s">
        <v>32460</v>
      </c>
    </row>
    <row r="2360" spans="1:4" ht="13.5">
      <c r="A2360" s="209">
        <v>97733</v>
      </c>
      <c r="B2360" s="209" t="s">
        <v>8532</v>
      </c>
      <c r="C2360" s="285" t="s">
        <v>7</v>
      </c>
      <c r="D2360" s="284" t="s">
        <v>32461</v>
      </c>
    </row>
    <row r="2361" spans="1:4" ht="13.5">
      <c r="A2361" s="209">
        <v>97734</v>
      </c>
      <c r="B2361" s="209" t="s">
        <v>8533</v>
      </c>
      <c r="C2361" s="285" t="s">
        <v>7</v>
      </c>
      <c r="D2361" s="284" t="s">
        <v>32462</v>
      </c>
    </row>
    <row r="2362" spans="1:4" ht="13.5">
      <c r="A2362" s="209">
        <v>97735</v>
      </c>
      <c r="B2362" s="209" t="s">
        <v>8534</v>
      </c>
      <c r="C2362" s="285" t="s">
        <v>7</v>
      </c>
      <c r="D2362" s="284" t="s">
        <v>32463</v>
      </c>
    </row>
    <row r="2363" spans="1:4" ht="13.5">
      <c r="A2363" s="209">
        <v>97736</v>
      </c>
      <c r="B2363" s="209" t="s">
        <v>8535</v>
      </c>
      <c r="C2363" s="285" t="s">
        <v>7</v>
      </c>
      <c r="D2363" s="284" t="s">
        <v>32464</v>
      </c>
    </row>
    <row r="2364" spans="1:4" ht="13.5">
      <c r="A2364" s="209">
        <v>97737</v>
      </c>
      <c r="B2364" s="209" t="s">
        <v>8536</v>
      </c>
      <c r="C2364" s="285" t="s">
        <v>7</v>
      </c>
      <c r="D2364" s="284" t="s">
        <v>32465</v>
      </c>
    </row>
    <row r="2365" spans="1:4" ht="13.5">
      <c r="A2365" s="209">
        <v>97738</v>
      </c>
      <c r="B2365" s="209" t="s">
        <v>8537</v>
      </c>
      <c r="C2365" s="285" t="s">
        <v>7</v>
      </c>
      <c r="D2365" s="284" t="s">
        <v>32466</v>
      </c>
    </row>
    <row r="2366" spans="1:4" ht="13.5">
      <c r="A2366" s="209">
        <v>97739</v>
      </c>
      <c r="B2366" s="209" t="s">
        <v>8538</v>
      </c>
      <c r="C2366" s="285" t="s">
        <v>7</v>
      </c>
      <c r="D2366" s="284" t="s">
        <v>32467</v>
      </c>
    </row>
    <row r="2367" spans="1:4" ht="13.5">
      <c r="A2367" s="209">
        <v>97740</v>
      </c>
      <c r="B2367" s="209" t="s">
        <v>8539</v>
      </c>
      <c r="C2367" s="285" t="s">
        <v>7</v>
      </c>
      <c r="D2367" s="284" t="s">
        <v>32468</v>
      </c>
    </row>
    <row r="2368" spans="1:4" ht="13.5">
      <c r="A2368" s="209">
        <v>98615</v>
      </c>
      <c r="B2368" s="209" t="s">
        <v>8540</v>
      </c>
      <c r="C2368" s="285" t="s">
        <v>4</v>
      </c>
      <c r="D2368" s="284" t="s">
        <v>32469</v>
      </c>
    </row>
    <row r="2369" spans="1:4" ht="13.5">
      <c r="A2369" s="209">
        <v>98616</v>
      </c>
      <c r="B2369" s="209" t="s">
        <v>8541</v>
      </c>
      <c r="C2369" s="285" t="s">
        <v>4</v>
      </c>
      <c r="D2369" s="284" t="s">
        <v>29667</v>
      </c>
    </row>
    <row r="2370" spans="1:4" ht="13.5">
      <c r="A2370" s="209">
        <v>98617</v>
      </c>
      <c r="B2370" s="209" t="s">
        <v>8542</v>
      </c>
      <c r="C2370" s="285" t="s">
        <v>4</v>
      </c>
      <c r="D2370" s="284" t="s">
        <v>32470</v>
      </c>
    </row>
    <row r="2371" spans="1:4" ht="13.5">
      <c r="A2371" s="209">
        <v>98618</v>
      </c>
      <c r="B2371" s="209" t="s">
        <v>8543</v>
      </c>
      <c r="C2371" s="285" t="s">
        <v>4</v>
      </c>
      <c r="D2371" s="284" t="s">
        <v>32471</v>
      </c>
    </row>
    <row r="2372" spans="1:4" ht="13.5">
      <c r="A2372" s="209">
        <v>98619</v>
      </c>
      <c r="B2372" s="209" t="s">
        <v>8544</v>
      </c>
      <c r="C2372" s="285" t="s">
        <v>4</v>
      </c>
      <c r="D2372" s="284" t="s">
        <v>32472</v>
      </c>
    </row>
    <row r="2373" spans="1:4" ht="13.5">
      <c r="A2373" s="209">
        <v>98620</v>
      </c>
      <c r="B2373" s="209" t="s">
        <v>8545</v>
      </c>
      <c r="C2373" s="285" t="s">
        <v>4</v>
      </c>
      <c r="D2373" s="284" t="s">
        <v>32473</v>
      </c>
    </row>
    <row r="2374" spans="1:4" ht="13.5">
      <c r="A2374" s="209">
        <v>98621</v>
      </c>
      <c r="B2374" s="209" t="s">
        <v>8546</v>
      </c>
      <c r="C2374" s="285" t="s">
        <v>4</v>
      </c>
      <c r="D2374" s="284" t="s">
        <v>32474</v>
      </c>
    </row>
    <row r="2375" spans="1:4" ht="13.5">
      <c r="A2375" s="209">
        <v>98622</v>
      </c>
      <c r="B2375" s="209" t="s">
        <v>8547</v>
      </c>
      <c r="C2375" s="285" t="s">
        <v>4</v>
      </c>
      <c r="D2375" s="284" t="s">
        <v>32475</v>
      </c>
    </row>
    <row r="2376" spans="1:4" ht="13.5">
      <c r="A2376" s="209">
        <v>98623</v>
      </c>
      <c r="B2376" s="209" t="s">
        <v>8548</v>
      </c>
      <c r="C2376" s="285" t="s">
        <v>4</v>
      </c>
      <c r="D2376" s="284" t="s">
        <v>32476</v>
      </c>
    </row>
    <row r="2377" spans="1:4" ht="13.5">
      <c r="A2377" s="209">
        <v>98624</v>
      </c>
      <c r="B2377" s="209" t="s">
        <v>8549</v>
      </c>
      <c r="C2377" s="285" t="s">
        <v>4</v>
      </c>
      <c r="D2377" s="284" t="s">
        <v>32477</v>
      </c>
    </row>
    <row r="2378" spans="1:4" ht="13.5">
      <c r="A2378" s="209">
        <v>98625</v>
      </c>
      <c r="B2378" s="209" t="s">
        <v>8550</v>
      </c>
      <c r="C2378" s="285" t="s">
        <v>4</v>
      </c>
      <c r="D2378" s="284" t="s">
        <v>32478</v>
      </c>
    </row>
    <row r="2379" spans="1:4" ht="13.5">
      <c r="A2379" s="209">
        <v>98626</v>
      </c>
      <c r="B2379" s="209" t="s">
        <v>8551</v>
      </c>
      <c r="C2379" s="285" t="s">
        <v>4</v>
      </c>
      <c r="D2379" s="284" t="s">
        <v>32479</v>
      </c>
    </row>
    <row r="2380" spans="1:4" ht="13.5">
      <c r="A2380" s="209">
        <v>98655</v>
      </c>
      <c r="B2380" s="209" t="s">
        <v>8552</v>
      </c>
      <c r="C2380" s="285" t="s">
        <v>1</v>
      </c>
      <c r="D2380" s="284" t="s">
        <v>32480</v>
      </c>
    </row>
    <row r="2381" spans="1:4" ht="13.5">
      <c r="A2381" s="209">
        <v>98656</v>
      </c>
      <c r="B2381" s="209" t="s">
        <v>8553</v>
      </c>
      <c r="C2381" s="285" t="s">
        <v>1</v>
      </c>
      <c r="D2381" s="284" t="s">
        <v>32481</v>
      </c>
    </row>
    <row r="2382" spans="1:4" ht="13.5">
      <c r="A2382" s="209">
        <v>98657</v>
      </c>
      <c r="B2382" s="209" t="s">
        <v>8554</v>
      </c>
      <c r="C2382" s="285" t="s">
        <v>1</v>
      </c>
      <c r="D2382" s="284" t="s">
        <v>32482</v>
      </c>
    </row>
    <row r="2383" spans="1:4" ht="13.5">
      <c r="A2383" s="209">
        <v>98658</v>
      </c>
      <c r="B2383" s="209" t="s">
        <v>8555</v>
      </c>
      <c r="C2383" s="285" t="s">
        <v>1</v>
      </c>
      <c r="D2383" s="284" t="s">
        <v>32483</v>
      </c>
    </row>
    <row r="2384" spans="1:4" ht="13.5">
      <c r="A2384" s="209">
        <v>98659</v>
      </c>
      <c r="B2384" s="209" t="s">
        <v>8556</v>
      </c>
      <c r="C2384" s="285" t="s">
        <v>1</v>
      </c>
      <c r="D2384" s="284" t="s">
        <v>32484</v>
      </c>
    </row>
    <row r="2385" spans="1:4" ht="13.5">
      <c r="A2385" s="209">
        <v>98746</v>
      </c>
      <c r="B2385" s="209" t="s">
        <v>8557</v>
      </c>
      <c r="C2385" s="285" t="s">
        <v>1</v>
      </c>
      <c r="D2385" s="284" t="s">
        <v>32485</v>
      </c>
    </row>
    <row r="2386" spans="1:4" ht="13.5">
      <c r="A2386" s="209">
        <v>98749</v>
      </c>
      <c r="B2386" s="209" t="s">
        <v>8558</v>
      </c>
      <c r="C2386" s="285" t="s">
        <v>1</v>
      </c>
      <c r="D2386" s="284" t="s">
        <v>28032</v>
      </c>
    </row>
    <row r="2387" spans="1:4" ht="13.5">
      <c r="A2387" s="209">
        <v>98750</v>
      </c>
      <c r="B2387" s="209" t="s">
        <v>8559</v>
      </c>
      <c r="C2387" s="285" t="s">
        <v>1</v>
      </c>
      <c r="D2387" s="284" t="s">
        <v>32486</v>
      </c>
    </row>
    <row r="2388" spans="1:4" ht="13.5">
      <c r="A2388" s="209">
        <v>98751</v>
      </c>
      <c r="B2388" s="209" t="s">
        <v>8560</v>
      </c>
      <c r="C2388" s="285" t="s">
        <v>1</v>
      </c>
      <c r="D2388" s="284" t="s">
        <v>32487</v>
      </c>
    </row>
    <row r="2389" spans="1:4" ht="13.5">
      <c r="A2389" s="209">
        <v>98752</v>
      </c>
      <c r="B2389" s="209" t="s">
        <v>8561</v>
      </c>
      <c r="C2389" s="285" t="s">
        <v>1</v>
      </c>
      <c r="D2389" s="284" t="s">
        <v>32488</v>
      </c>
    </row>
    <row r="2390" spans="1:4" ht="13.5">
      <c r="A2390" s="209">
        <v>98753</v>
      </c>
      <c r="B2390" s="209" t="s">
        <v>8562</v>
      </c>
      <c r="C2390" s="285" t="s">
        <v>1</v>
      </c>
      <c r="D2390" s="284" t="s">
        <v>32489</v>
      </c>
    </row>
    <row r="2391" spans="1:4" ht="13.5">
      <c r="A2391" s="209">
        <v>100763</v>
      </c>
      <c r="B2391" s="209" t="s">
        <v>8563</v>
      </c>
      <c r="C2391" s="285" t="s">
        <v>3</v>
      </c>
      <c r="D2391" s="284" t="s">
        <v>28429</v>
      </c>
    </row>
    <row r="2392" spans="1:4" ht="13.5">
      <c r="A2392" s="209">
        <v>100764</v>
      </c>
      <c r="B2392" s="209" t="s">
        <v>8564</v>
      </c>
      <c r="C2392" s="285" t="s">
        <v>3</v>
      </c>
      <c r="D2392" s="284" t="s">
        <v>32490</v>
      </c>
    </row>
    <row r="2393" spans="1:4" ht="13.5">
      <c r="A2393" s="209">
        <v>100765</v>
      </c>
      <c r="B2393" s="209" t="s">
        <v>8565</v>
      </c>
      <c r="C2393" s="285" t="s">
        <v>3</v>
      </c>
      <c r="D2393" s="284" t="s">
        <v>32491</v>
      </c>
    </row>
    <row r="2394" spans="1:4" ht="13.5">
      <c r="A2394" s="209">
        <v>100766</v>
      </c>
      <c r="B2394" s="209" t="s">
        <v>30671</v>
      </c>
      <c r="C2394" s="285" t="s">
        <v>3</v>
      </c>
      <c r="D2394" s="284" t="s">
        <v>32492</v>
      </c>
    </row>
    <row r="2395" spans="1:4" ht="13.5">
      <c r="A2395" s="209">
        <v>100767</v>
      </c>
      <c r="B2395" s="209" t="s">
        <v>8566</v>
      </c>
      <c r="C2395" s="285" t="s">
        <v>3</v>
      </c>
      <c r="D2395" s="284" t="s">
        <v>32493</v>
      </c>
    </row>
    <row r="2396" spans="1:4" ht="13.5">
      <c r="A2396" s="209">
        <v>100768</v>
      </c>
      <c r="B2396" s="209" t="s">
        <v>30672</v>
      </c>
      <c r="C2396" s="285" t="s">
        <v>3</v>
      </c>
      <c r="D2396" s="284" t="s">
        <v>32494</v>
      </c>
    </row>
    <row r="2397" spans="1:4" ht="13.5">
      <c r="A2397" s="209">
        <v>100769</v>
      </c>
      <c r="B2397" s="209" t="s">
        <v>8567</v>
      </c>
      <c r="C2397" s="285" t="s">
        <v>3</v>
      </c>
      <c r="D2397" s="284" t="s">
        <v>27469</v>
      </c>
    </row>
    <row r="2398" spans="1:4" ht="13.5">
      <c r="A2398" s="209">
        <v>100770</v>
      </c>
      <c r="B2398" s="209" t="s">
        <v>30673</v>
      </c>
      <c r="C2398" s="285" t="s">
        <v>3</v>
      </c>
      <c r="D2398" s="284" t="s">
        <v>32495</v>
      </c>
    </row>
    <row r="2399" spans="1:4" ht="13.5">
      <c r="A2399" s="209">
        <v>100771</v>
      </c>
      <c r="B2399" s="209" t="s">
        <v>8568</v>
      </c>
      <c r="C2399" s="285" t="s">
        <v>3</v>
      </c>
      <c r="D2399" s="284" t="s">
        <v>32496</v>
      </c>
    </row>
    <row r="2400" spans="1:4" ht="13.5">
      <c r="A2400" s="209">
        <v>100772</v>
      </c>
      <c r="B2400" s="209" t="s">
        <v>30674</v>
      </c>
      <c r="C2400" s="285" t="s">
        <v>3</v>
      </c>
      <c r="D2400" s="284" t="s">
        <v>32497</v>
      </c>
    </row>
    <row r="2401" spans="1:4" ht="13.5">
      <c r="A2401" s="209">
        <v>100773</v>
      </c>
      <c r="B2401" s="209" t="s">
        <v>8569</v>
      </c>
      <c r="C2401" s="285" t="s">
        <v>3</v>
      </c>
      <c r="D2401" s="284" t="s">
        <v>29526</v>
      </c>
    </row>
    <row r="2402" spans="1:4" ht="13.5">
      <c r="A2402" s="209">
        <v>100774</v>
      </c>
      <c r="B2402" s="209" t="s">
        <v>8570</v>
      </c>
      <c r="C2402" s="285" t="s">
        <v>3</v>
      </c>
      <c r="D2402" s="284" t="s">
        <v>30485</v>
      </c>
    </row>
    <row r="2403" spans="1:4" ht="13.5">
      <c r="A2403" s="209">
        <v>100775</v>
      </c>
      <c r="B2403" s="209" t="s">
        <v>8571</v>
      </c>
      <c r="C2403" s="285" t="s">
        <v>3</v>
      </c>
      <c r="D2403" s="284" t="s">
        <v>29786</v>
      </c>
    </row>
    <row r="2404" spans="1:4" ht="13.5">
      <c r="A2404" s="209">
        <v>100776</v>
      </c>
      <c r="B2404" s="209" t="s">
        <v>8572</v>
      </c>
      <c r="C2404" s="285" t="s">
        <v>3</v>
      </c>
      <c r="D2404" s="284" t="s">
        <v>32498</v>
      </c>
    </row>
    <row r="2405" spans="1:4" ht="13.5">
      <c r="A2405" s="209">
        <v>100777</v>
      </c>
      <c r="B2405" s="209" t="s">
        <v>8573</v>
      </c>
      <c r="C2405" s="285" t="s">
        <v>3</v>
      </c>
      <c r="D2405" s="284" t="s">
        <v>32499</v>
      </c>
    </row>
    <row r="2406" spans="1:4" ht="13.5">
      <c r="A2406" s="209">
        <v>100778</v>
      </c>
      <c r="B2406" s="209" t="s">
        <v>8574</v>
      </c>
      <c r="C2406" s="285" t="s">
        <v>3</v>
      </c>
      <c r="D2406" s="284" t="s">
        <v>28664</v>
      </c>
    </row>
    <row r="2407" spans="1:4" ht="13.5">
      <c r="A2407" s="209">
        <v>98560</v>
      </c>
      <c r="B2407" s="209" t="s">
        <v>8575</v>
      </c>
      <c r="C2407" s="285" t="s">
        <v>4</v>
      </c>
      <c r="D2407" s="284" t="s">
        <v>32500</v>
      </c>
    </row>
    <row r="2408" spans="1:4" ht="13.5">
      <c r="A2408" s="209">
        <v>98561</v>
      </c>
      <c r="B2408" s="209" t="s">
        <v>8576</v>
      </c>
      <c r="C2408" s="285" t="s">
        <v>4</v>
      </c>
      <c r="D2408" s="284" t="s">
        <v>32501</v>
      </c>
    </row>
    <row r="2409" spans="1:4" ht="13.5">
      <c r="A2409" s="209">
        <v>98562</v>
      </c>
      <c r="B2409" s="209" t="s">
        <v>8577</v>
      </c>
      <c r="C2409" s="285" t="s">
        <v>4</v>
      </c>
      <c r="D2409" s="284" t="s">
        <v>30144</v>
      </c>
    </row>
    <row r="2410" spans="1:4" ht="13.5">
      <c r="A2410" s="209">
        <v>98555</v>
      </c>
      <c r="B2410" s="209" t="s">
        <v>8578</v>
      </c>
      <c r="C2410" s="285" t="s">
        <v>4</v>
      </c>
      <c r="D2410" s="284" t="s">
        <v>26954</v>
      </c>
    </row>
    <row r="2411" spans="1:4" ht="13.5">
      <c r="A2411" s="209">
        <v>98556</v>
      </c>
      <c r="B2411" s="209" t="s">
        <v>8579</v>
      </c>
      <c r="C2411" s="285" t="s">
        <v>4</v>
      </c>
      <c r="D2411" s="284" t="s">
        <v>32502</v>
      </c>
    </row>
    <row r="2412" spans="1:4" ht="13.5">
      <c r="A2412" s="209">
        <v>98558</v>
      </c>
      <c r="B2412" s="209" t="s">
        <v>8580</v>
      </c>
      <c r="C2412" s="285" t="s">
        <v>2</v>
      </c>
      <c r="D2412" s="284" t="s">
        <v>32503</v>
      </c>
    </row>
    <row r="2413" spans="1:4" ht="13.5">
      <c r="A2413" s="209">
        <v>98559</v>
      </c>
      <c r="B2413" s="209" t="s">
        <v>8581</v>
      </c>
      <c r="C2413" s="285" t="s">
        <v>1</v>
      </c>
      <c r="D2413" s="284" t="s">
        <v>26881</v>
      </c>
    </row>
    <row r="2414" spans="1:4" ht="13.5">
      <c r="A2414" s="209">
        <v>98546</v>
      </c>
      <c r="B2414" s="209" t="s">
        <v>8582</v>
      </c>
      <c r="C2414" s="285" t="s">
        <v>4</v>
      </c>
      <c r="D2414" s="284" t="s">
        <v>31223</v>
      </c>
    </row>
    <row r="2415" spans="1:4" ht="13.5">
      <c r="A2415" s="209">
        <v>98547</v>
      </c>
      <c r="B2415" s="209" t="s">
        <v>8583</v>
      </c>
      <c r="C2415" s="285" t="s">
        <v>4</v>
      </c>
      <c r="D2415" s="284" t="s">
        <v>32504</v>
      </c>
    </row>
    <row r="2416" spans="1:4" ht="13.5">
      <c r="A2416" s="209">
        <v>98553</v>
      </c>
      <c r="B2416" s="209" t="s">
        <v>23683</v>
      </c>
      <c r="C2416" s="285" t="s">
        <v>4</v>
      </c>
      <c r="D2416" s="284" t="s">
        <v>32505</v>
      </c>
    </row>
    <row r="2417" spans="1:4" ht="13.5">
      <c r="A2417" s="209">
        <v>98554</v>
      </c>
      <c r="B2417" s="209" t="s">
        <v>23684</v>
      </c>
      <c r="C2417" s="285" t="s">
        <v>4</v>
      </c>
      <c r="D2417" s="284" t="s">
        <v>32506</v>
      </c>
    </row>
    <row r="2418" spans="1:4" ht="13.5">
      <c r="A2418" s="209">
        <v>98557</v>
      </c>
      <c r="B2418" s="209" t="s">
        <v>8584</v>
      </c>
      <c r="C2418" s="285" t="s">
        <v>4</v>
      </c>
      <c r="D2418" s="284" t="s">
        <v>32507</v>
      </c>
    </row>
    <row r="2419" spans="1:4" ht="13.5">
      <c r="A2419" s="209">
        <v>98563</v>
      </c>
      <c r="B2419" s="209" t="s">
        <v>8585</v>
      </c>
      <c r="C2419" s="285" t="s">
        <v>4</v>
      </c>
      <c r="D2419" s="284" t="s">
        <v>32508</v>
      </c>
    </row>
    <row r="2420" spans="1:4" ht="13.5">
      <c r="A2420" s="209">
        <v>98564</v>
      </c>
      <c r="B2420" s="209" t="s">
        <v>8586</v>
      </c>
      <c r="C2420" s="285" t="s">
        <v>4</v>
      </c>
      <c r="D2420" s="284" t="s">
        <v>32509</v>
      </c>
    </row>
    <row r="2421" spans="1:4" ht="13.5">
      <c r="A2421" s="209">
        <v>98565</v>
      </c>
      <c r="B2421" s="209" t="s">
        <v>8587</v>
      </c>
      <c r="C2421" s="285" t="s">
        <v>4</v>
      </c>
      <c r="D2421" s="284" t="s">
        <v>32500</v>
      </c>
    </row>
    <row r="2422" spans="1:4" ht="13.5">
      <c r="A2422" s="209">
        <v>98566</v>
      </c>
      <c r="B2422" s="209" t="s">
        <v>8588</v>
      </c>
      <c r="C2422" s="285" t="s">
        <v>4</v>
      </c>
      <c r="D2422" s="284" t="s">
        <v>32510</v>
      </c>
    </row>
    <row r="2423" spans="1:4" ht="13.5">
      <c r="A2423" s="209">
        <v>98567</v>
      </c>
      <c r="B2423" s="209" t="s">
        <v>8589</v>
      </c>
      <c r="C2423" s="285" t="s">
        <v>4</v>
      </c>
      <c r="D2423" s="284" t="s">
        <v>32511</v>
      </c>
    </row>
    <row r="2424" spans="1:4" ht="13.5">
      <c r="A2424" s="209">
        <v>98568</v>
      </c>
      <c r="B2424" s="209" t="s">
        <v>8590</v>
      </c>
      <c r="C2424" s="285" t="s">
        <v>4</v>
      </c>
      <c r="D2424" s="284" t="s">
        <v>32512</v>
      </c>
    </row>
    <row r="2425" spans="1:4" ht="13.5">
      <c r="A2425" s="209">
        <v>98569</v>
      </c>
      <c r="B2425" s="209" t="s">
        <v>8591</v>
      </c>
      <c r="C2425" s="285" t="s">
        <v>4</v>
      </c>
      <c r="D2425" s="284" t="s">
        <v>32513</v>
      </c>
    </row>
    <row r="2426" spans="1:4" ht="13.5">
      <c r="A2426" s="209">
        <v>98570</v>
      </c>
      <c r="B2426" s="209" t="s">
        <v>8592</v>
      </c>
      <c r="C2426" s="285" t="s">
        <v>4</v>
      </c>
      <c r="D2426" s="284" t="s">
        <v>32514</v>
      </c>
    </row>
    <row r="2427" spans="1:4" ht="13.5">
      <c r="A2427" s="209">
        <v>98571</v>
      </c>
      <c r="B2427" s="209" t="s">
        <v>8593</v>
      </c>
      <c r="C2427" s="285" t="s">
        <v>4</v>
      </c>
      <c r="D2427" s="284" t="s">
        <v>32515</v>
      </c>
    </row>
    <row r="2428" spans="1:4" ht="13.5">
      <c r="A2428" s="209">
        <v>98572</v>
      </c>
      <c r="B2428" s="209" t="s">
        <v>8594</v>
      </c>
      <c r="C2428" s="285" t="s">
        <v>4</v>
      </c>
      <c r="D2428" s="284" t="s">
        <v>28977</v>
      </c>
    </row>
    <row r="2429" spans="1:4" ht="13.5">
      <c r="A2429" s="209">
        <v>98573</v>
      </c>
      <c r="B2429" s="209" t="s">
        <v>8595</v>
      </c>
      <c r="C2429" s="285" t="s">
        <v>4</v>
      </c>
      <c r="D2429" s="284" t="s">
        <v>32516</v>
      </c>
    </row>
    <row r="2430" spans="1:4" ht="13.5">
      <c r="A2430" s="209">
        <v>91831</v>
      </c>
      <c r="B2430" s="209" t="s">
        <v>8596</v>
      </c>
      <c r="C2430" s="285" t="s">
        <v>1</v>
      </c>
      <c r="D2430" s="284" t="s">
        <v>32517</v>
      </c>
    </row>
    <row r="2431" spans="1:4" ht="13.5">
      <c r="A2431" s="209">
        <v>91833</v>
      </c>
      <c r="B2431" s="209" t="s">
        <v>8597</v>
      </c>
      <c r="C2431" s="285" t="s">
        <v>1</v>
      </c>
      <c r="D2431" s="284" t="s">
        <v>32518</v>
      </c>
    </row>
    <row r="2432" spans="1:4" ht="13.5">
      <c r="A2432" s="209">
        <v>91834</v>
      </c>
      <c r="B2432" s="209" t="s">
        <v>8598</v>
      </c>
      <c r="C2432" s="285" t="s">
        <v>1</v>
      </c>
      <c r="D2432" s="284" t="s">
        <v>32519</v>
      </c>
    </row>
    <row r="2433" spans="1:4" ht="13.5">
      <c r="A2433" s="209">
        <v>91835</v>
      </c>
      <c r="B2433" s="209" t="s">
        <v>8599</v>
      </c>
      <c r="C2433" s="285" t="s">
        <v>1</v>
      </c>
      <c r="D2433" s="284" t="s">
        <v>27975</v>
      </c>
    </row>
    <row r="2434" spans="1:4" ht="13.5">
      <c r="A2434" s="209">
        <v>91836</v>
      </c>
      <c r="B2434" s="209" t="s">
        <v>8600</v>
      </c>
      <c r="C2434" s="285" t="s">
        <v>1</v>
      </c>
      <c r="D2434" s="284" t="s">
        <v>32520</v>
      </c>
    </row>
    <row r="2435" spans="1:4" ht="13.5">
      <c r="A2435" s="209">
        <v>91837</v>
      </c>
      <c r="B2435" s="209" t="s">
        <v>8601</v>
      </c>
      <c r="C2435" s="285" t="s">
        <v>1</v>
      </c>
      <c r="D2435" s="284" t="s">
        <v>31644</v>
      </c>
    </row>
    <row r="2436" spans="1:4" ht="13.5">
      <c r="A2436" s="209">
        <v>91839</v>
      </c>
      <c r="B2436" s="209" t="s">
        <v>8602</v>
      </c>
      <c r="C2436" s="285" t="s">
        <v>1</v>
      </c>
      <c r="D2436" s="284" t="s">
        <v>28137</v>
      </c>
    </row>
    <row r="2437" spans="1:4" ht="13.5">
      <c r="A2437" s="209">
        <v>91840</v>
      </c>
      <c r="B2437" s="209" t="s">
        <v>8603</v>
      </c>
      <c r="C2437" s="285" t="s">
        <v>1</v>
      </c>
      <c r="D2437" s="284" t="s">
        <v>27579</v>
      </c>
    </row>
    <row r="2438" spans="1:4" ht="13.5">
      <c r="A2438" s="209">
        <v>91841</v>
      </c>
      <c r="B2438" s="209" t="s">
        <v>8604</v>
      </c>
      <c r="C2438" s="285" t="s">
        <v>1</v>
      </c>
      <c r="D2438" s="284" t="s">
        <v>32521</v>
      </c>
    </row>
    <row r="2439" spans="1:4" ht="13.5">
      <c r="A2439" s="209">
        <v>91842</v>
      </c>
      <c r="B2439" s="209" t="s">
        <v>8605</v>
      </c>
      <c r="C2439" s="285" t="s">
        <v>1</v>
      </c>
      <c r="D2439" s="284" t="s">
        <v>26377</v>
      </c>
    </row>
    <row r="2440" spans="1:4" ht="13.5">
      <c r="A2440" s="209">
        <v>91843</v>
      </c>
      <c r="B2440" s="209" t="s">
        <v>8606</v>
      </c>
      <c r="C2440" s="285" t="s">
        <v>1</v>
      </c>
      <c r="D2440" s="284" t="s">
        <v>32522</v>
      </c>
    </row>
    <row r="2441" spans="1:4" ht="13.5">
      <c r="A2441" s="209">
        <v>91844</v>
      </c>
      <c r="B2441" s="209" t="s">
        <v>8607</v>
      </c>
      <c r="C2441" s="285" t="s">
        <v>1</v>
      </c>
      <c r="D2441" s="284" t="s">
        <v>32523</v>
      </c>
    </row>
    <row r="2442" spans="1:4" ht="13.5">
      <c r="A2442" s="209">
        <v>91845</v>
      </c>
      <c r="B2442" s="209" t="s">
        <v>8608</v>
      </c>
      <c r="C2442" s="285" t="s">
        <v>1</v>
      </c>
      <c r="D2442" s="284" t="s">
        <v>26513</v>
      </c>
    </row>
    <row r="2443" spans="1:4" ht="13.5">
      <c r="A2443" s="209">
        <v>91846</v>
      </c>
      <c r="B2443" s="209" t="s">
        <v>8609</v>
      </c>
      <c r="C2443" s="285" t="s">
        <v>1</v>
      </c>
      <c r="D2443" s="284" t="s">
        <v>27641</v>
      </c>
    </row>
    <row r="2444" spans="1:4" ht="13.5">
      <c r="A2444" s="209">
        <v>91847</v>
      </c>
      <c r="B2444" s="209" t="s">
        <v>8610</v>
      </c>
      <c r="C2444" s="285" t="s">
        <v>1</v>
      </c>
      <c r="D2444" s="284" t="s">
        <v>32524</v>
      </c>
    </row>
    <row r="2445" spans="1:4" ht="13.5">
      <c r="A2445" s="209">
        <v>91849</v>
      </c>
      <c r="B2445" s="209" t="s">
        <v>8611</v>
      </c>
      <c r="C2445" s="285" t="s">
        <v>1</v>
      </c>
      <c r="D2445" s="284" t="s">
        <v>31571</v>
      </c>
    </row>
    <row r="2446" spans="1:4" ht="13.5">
      <c r="A2446" s="209">
        <v>91850</v>
      </c>
      <c r="B2446" s="209" t="s">
        <v>8612</v>
      </c>
      <c r="C2446" s="285" t="s">
        <v>1</v>
      </c>
      <c r="D2446" s="284" t="s">
        <v>32525</v>
      </c>
    </row>
    <row r="2447" spans="1:4" ht="13.5">
      <c r="A2447" s="209">
        <v>91851</v>
      </c>
      <c r="B2447" s="209" t="s">
        <v>8613</v>
      </c>
      <c r="C2447" s="285" t="s">
        <v>1</v>
      </c>
      <c r="D2447" s="284" t="s">
        <v>30386</v>
      </c>
    </row>
    <row r="2448" spans="1:4" ht="13.5">
      <c r="A2448" s="209">
        <v>91852</v>
      </c>
      <c r="B2448" s="209" t="s">
        <v>8614</v>
      </c>
      <c r="C2448" s="285" t="s">
        <v>1</v>
      </c>
      <c r="D2448" s="284" t="s">
        <v>32526</v>
      </c>
    </row>
    <row r="2449" spans="1:4" ht="13.5">
      <c r="A2449" s="209">
        <v>91853</v>
      </c>
      <c r="B2449" s="209" t="s">
        <v>8615</v>
      </c>
      <c r="C2449" s="285" t="s">
        <v>1</v>
      </c>
      <c r="D2449" s="284" t="s">
        <v>32527</v>
      </c>
    </row>
    <row r="2450" spans="1:4" ht="13.5">
      <c r="A2450" s="209">
        <v>91854</v>
      </c>
      <c r="B2450" s="209" t="s">
        <v>8616</v>
      </c>
      <c r="C2450" s="285" t="s">
        <v>1</v>
      </c>
      <c r="D2450" s="284" t="s">
        <v>32528</v>
      </c>
    </row>
    <row r="2451" spans="1:4" ht="13.5">
      <c r="A2451" s="209">
        <v>91855</v>
      </c>
      <c r="B2451" s="209" t="s">
        <v>8617</v>
      </c>
      <c r="C2451" s="285" t="s">
        <v>1</v>
      </c>
      <c r="D2451" s="284" t="s">
        <v>32525</v>
      </c>
    </row>
    <row r="2452" spans="1:4" ht="13.5">
      <c r="A2452" s="209">
        <v>91856</v>
      </c>
      <c r="B2452" s="209" t="s">
        <v>8618</v>
      </c>
      <c r="C2452" s="285" t="s">
        <v>1</v>
      </c>
      <c r="D2452" s="284" t="s">
        <v>32529</v>
      </c>
    </row>
    <row r="2453" spans="1:4" ht="13.5">
      <c r="A2453" s="209">
        <v>91857</v>
      </c>
      <c r="B2453" s="209" t="s">
        <v>8619</v>
      </c>
      <c r="C2453" s="285" t="s">
        <v>1</v>
      </c>
      <c r="D2453" s="284" t="s">
        <v>32530</v>
      </c>
    </row>
    <row r="2454" spans="1:4" ht="13.5">
      <c r="A2454" s="209">
        <v>91859</v>
      </c>
      <c r="B2454" s="209" t="s">
        <v>8620</v>
      </c>
      <c r="C2454" s="285" t="s">
        <v>1</v>
      </c>
      <c r="D2454" s="284" t="s">
        <v>28594</v>
      </c>
    </row>
    <row r="2455" spans="1:4" ht="13.5">
      <c r="A2455" s="209">
        <v>91860</v>
      </c>
      <c r="B2455" s="209" t="s">
        <v>8621</v>
      </c>
      <c r="C2455" s="285" t="s">
        <v>1</v>
      </c>
      <c r="D2455" s="284" t="s">
        <v>27646</v>
      </c>
    </row>
    <row r="2456" spans="1:4" ht="13.5">
      <c r="A2456" s="209">
        <v>91861</v>
      </c>
      <c r="B2456" s="209" t="s">
        <v>8622</v>
      </c>
      <c r="C2456" s="285" t="s">
        <v>1</v>
      </c>
      <c r="D2456" s="284" t="s">
        <v>32531</v>
      </c>
    </row>
    <row r="2457" spans="1:4" ht="13.5">
      <c r="A2457" s="209">
        <v>91862</v>
      </c>
      <c r="B2457" s="209" t="s">
        <v>8623</v>
      </c>
      <c r="C2457" s="285" t="s">
        <v>1</v>
      </c>
      <c r="D2457" s="284" t="s">
        <v>27641</v>
      </c>
    </row>
    <row r="2458" spans="1:4" ht="13.5">
      <c r="A2458" s="209">
        <v>91863</v>
      </c>
      <c r="B2458" s="209" t="s">
        <v>8624</v>
      </c>
      <c r="C2458" s="285" t="s">
        <v>1</v>
      </c>
      <c r="D2458" s="284" t="s">
        <v>28902</v>
      </c>
    </row>
    <row r="2459" spans="1:4" ht="13.5">
      <c r="A2459" s="209">
        <v>91864</v>
      </c>
      <c r="B2459" s="209" t="s">
        <v>8625</v>
      </c>
      <c r="C2459" s="285" t="s">
        <v>1</v>
      </c>
      <c r="D2459" s="284" t="s">
        <v>32532</v>
      </c>
    </row>
    <row r="2460" spans="1:4" ht="13.5">
      <c r="A2460" s="209">
        <v>91865</v>
      </c>
      <c r="B2460" s="209" t="s">
        <v>8626</v>
      </c>
      <c r="C2460" s="285" t="s">
        <v>1</v>
      </c>
      <c r="D2460" s="284" t="s">
        <v>31429</v>
      </c>
    </row>
    <row r="2461" spans="1:4" ht="13.5">
      <c r="A2461" s="209">
        <v>91866</v>
      </c>
      <c r="B2461" s="209" t="s">
        <v>8627</v>
      </c>
      <c r="C2461" s="285" t="s">
        <v>1</v>
      </c>
      <c r="D2461" s="284" t="s">
        <v>29418</v>
      </c>
    </row>
    <row r="2462" spans="1:4" ht="13.5">
      <c r="A2462" s="209">
        <v>91867</v>
      </c>
      <c r="B2462" s="209" t="s">
        <v>8628</v>
      </c>
      <c r="C2462" s="285" t="s">
        <v>1</v>
      </c>
      <c r="D2462" s="284" t="s">
        <v>32533</v>
      </c>
    </row>
    <row r="2463" spans="1:4" ht="13.5">
      <c r="A2463" s="209">
        <v>91868</v>
      </c>
      <c r="B2463" s="209" t="s">
        <v>8629</v>
      </c>
      <c r="C2463" s="285" t="s">
        <v>1</v>
      </c>
      <c r="D2463" s="284" t="s">
        <v>32534</v>
      </c>
    </row>
    <row r="2464" spans="1:4" ht="13.5">
      <c r="A2464" s="209">
        <v>91869</v>
      </c>
      <c r="B2464" s="209" t="s">
        <v>8630</v>
      </c>
      <c r="C2464" s="285" t="s">
        <v>1</v>
      </c>
      <c r="D2464" s="284" t="s">
        <v>29860</v>
      </c>
    </row>
    <row r="2465" spans="1:4" ht="13.5">
      <c r="A2465" s="209">
        <v>91870</v>
      </c>
      <c r="B2465" s="209" t="s">
        <v>8631</v>
      </c>
      <c r="C2465" s="285" t="s">
        <v>1</v>
      </c>
      <c r="D2465" s="284" t="s">
        <v>28672</v>
      </c>
    </row>
    <row r="2466" spans="1:4" ht="13.5">
      <c r="A2466" s="209">
        <v>91871</v>
      </c>
      <c r="B2466" s="209" t="s">
        <v>8632</v>
      </c>
      <c r="C2466" s="285" t="s">
        <v>1</v>
      </c>
      <c r="D2466" s="284" t="s">
        <v>30427</v>
      </c>
    </row>
    <row r="2467" spans="1:4" ht="13.5">
      <c r="A2467" s="209">
        <v>91872</v>
      </c>
      <c r="B2467" s="209" t="s">
        <v>8633</v>
      </c>
      <c r="C2467" s="285" t="s">
        <v>1</v>
      </c>
      <c r="D2467" s="284" t="s">
        <v>28350</v>
      </c>
    </row>
    <row r="2468" spans="1:4" ht="13.5">
      <c r="A2468" s="209">
        <v>91873</v>
      </c>
      <c r="B2468" s="209" t="s">
        <v>8634</v>
      </c>
      <c r="C2468" s="285" t="s">
        <v>1</v>
      </c>
      <c r="D2468" s="284" t="s">
        <v>26791</v>
      </c>
    </row>
    <row r="2469" spans="1:4" ht="13.5">
      <c r="A2469" s="209">
        <v>93008</v>
      </c>
      <c r="B2469" s="209" t="s">
        <v>8635</v>
      </c>
      <c r="C2469" s="285" t="s">
        <v>1</v>
      </c>
      <c r="D2469" s="284" t="s">
        <v>32535</v>
      </c>
    </row>
    <row r="2470" spans="1:4" ht="13.5">
      <c r="A2470" s="209">
        <v>93009</v>
      </c>
      <c r="B2470" s="209" t="s">
        <v>8636</v>
      </c>
      <c r="C2470" s="285" t="s">
        <v>1</v>
      </c>
      <c r="D2470" s="284" t="s">
        <v>32536</v>
      </c>
    </row>
    <row r="2471" spans="1:4" ht="13.5">
      <c r="A2471" s="209">
        <v>93010</v>
      </c>
      <c r="B2471" s="209" t="s">
        <v>8637</v>
      </c>
      <c r="C2471" s="285" t="s">
        <v>1</v>
      </c>
      <c r="D2471" s="284" t="s">
        <v>28990</v>
      </c>
    </row>
    <row r="2472" spans="1:4" ht="13.5">
      <c r="A2472" s="209">
        <v>93011</v>
      </c>
      <c r="B2472" s="209" t="s">
        <v>8638</v>
      </c>
      <c r="C2472" s="285" t="s">
        <v>1</v>
      </c>
      <c r="D2472" s="284" t="s">
        <v>28658</v>
      </c>
    </row>
    <row r="2473" spans="1:4" ht="13.5">
      <c r="A2473" s="209">
        <v>93012</v>
      </c>
      <c r="B2473" s="209" t="s">
        <v>8639</v>
      </c>
      <c r="C2473" s="285" t="s">
        <v>1</v>
      </c>
      <c r="D2473" s="284" t="s">
        <v>32537</v>
      </c>
    </row>
    <row r="2474" spans="1:4" ht="13.5">
      <c r="A2474" s="209">
        <v>95726</v>
      </c>
      <c r="B2474" s="209" t="s">
        <v>8640</v>
      </c>
      <c r="C2474" s="285" t="s">
        <v>1</v>
      </c>
      <c r="D2474" s="284" t="s">
        <v>29852</v>
      </c>
    </row>
    <row r="2475" spans="1:4" ht="13.5">
      <c r="A2475" s="209">
        <v>95727</v>
      </c>
      <c r="B2475" s="209" t="s">
        <v>8641</v>
      </c>
      <c r="C2475" s="285" t="s">
        <v>1</v>
      </c>
      <c r="D2475" s="284" t="s">
        <v>32538</v>
      </c>
    </row>
    <row r="2476" spans="1:4" ht="13.5">
      <c r="A2476" s="209">
        <v>95728</v>
      </c>
      <c r="B2476" s="209" t="s">
        <v>8642</v>
      </c>
      <c r="C2476" s="285" t="s">
        <v>1</v>
      </c>
      <c r="D2476" s="284" t="s">
        <v>28670</v>
      </c>
    </row>
    <row r="2477" spans="1:4" ht="13.5">
      <c r="A2477" s="209">
        <v>95729</v>
      </c>
      <c r="B2477" s="209" t="s">
        <v>8643</v>
      </c>
      <c r="C2477" s="285" t="s">
        <v>1</v>
      </c>
      <c r="D2477" s="284" t="s">
        <v>26814</v>
      </c>
    </row>
    <row r="2478" spans="1:4" ht="13.5">
      <c r="A2478" s="209">
        <v>95730</v>
      </c>
      <c r="B2478" s="209" t="s">
        <v>8644</v>
      </c>
      <c r="C2478" s="285" t="s">
        <v>1</v>
      </c>
      <c r="D2478" s="284" t="s">
        <v>29320</v>
      </c>
    </row>
    <row r="2479" spans="1:4" ht="13.5">
      <c r="A2479" s="209">
        <v>95731</v>
      </c>
      <c r="B2479" s="209" t="s">
        <v>8645</v>
      </c>
      <c r="C2479" s="285" t="s">
        <v>1</v>
      </c>
      <c r="D2479" s="284" t="s">
        <v>32539</v>
      </c>
    </row>
    <row r="2480" spans="1:4" ht="13.5">
      <c r="A2480" s="209">
        <v>95732</v>
      </c>
      <c r="B2480" s="209" t="s">
        <v>8646</v>
      </c>
      <c r="C2480" s="285" t="s">
        <v>2</v>
      </c>
      <c r="D2480" s="284" t="s">
        <v>26460</v>
      </c>
    </row>
    <row r="2481" spans="1:4" ht="13.5">
      <c r="A2481" s="209">
        <v>95745</v>
      </c>
      <c r="B2481" s="209" t="s">
        <v>8647</v>
      </c>
      <c r="C2481" s="285" t="s">
        <v>1</v>
      </c>
      <c r="D2481" s="284" t="s">
        <v>32311</v>
      </c>
    </row>
    <row r="2482" spans="1:4" ht="13.5">
      <c r="A2482" s="209">
        <v>95746</v>
      </c>
      <c r="B2482" s="209" t="s">
        <v>8648</v>
      </c>
      <c r="C2482" s="285" t="s">
        <v>1</v>
      </c>
      <c r="D2482" s="284" t="s">
        <v>32540</v>
      </c>
    </row>
    <row r="2483" spans="1:4" ht="13.5">
      <c r="A2483" s="209">
        <v>95747</v>
      </c>
      <c r="B2483" s="209" t="s">
        <v>8649</v>
      </c>
      <c r="C2483" s="285" t="s">
        <v>1</v>
      </c>
      <c r="D2483" s="284" t="s">
        <v>32541</v>
      </c>
    </row>
    <row r="2484" spans="1:4" ht="13.5">
      <c r="A2484" s="209">
        <v>95748</v>
      </c>
      <c r="B2484" s="209" t="s">
        <v>8650</v>
      </c>
      <c r="C2484" s="285" t="s">
        <v>1</v>
      </c>
      <c r="D2484" s="284" t="s">
        <v>32542</v>
      </c>
    </row>
    <row r="2485" spans="1:4" ht="13.5">
      <c r="A2485" s="209">
        <v>95749</v>
      </c>
      <c r="B2485" s="209" t="s">
        <v>8651</v>
      </c>
      <c r="C2485" s="285" t="s">
        <v>1</v>
      </c>
      <c r="D2485" s="284" t="s">
        <v>31179</v>
      </c>
    </row>
    <row r="2486" spans="1:4" ht="13.5">
      <c r="A2486" s="209">
        <v>95750</v>
      </c>
      <c r="B2486" s="209" t="s">
        <v>8652</v>
      </c>
      <c r="C2486" s="285" t="s">
        <v>1</v>
      </c>
      <c r="D2486" s="284" t="s">
        <v>32543</v>
      </c>
    </row>
    <row r="2487" spans="1:4" ht="13.5">
      <c r="A2487" s="209">
        <v>95751</v>
      </c>
      <c r="B2487" s="209" t="s">
        <v>8653</v>
      </c>
      <c r="C2487" s="285" t="s">
        <v>1</v>
      </c>
      <c r="D2487" s="284" t="s">
        <v>32544</v>
      </c>
    </row>
    <row r="2488" spans="1:4" ht="13.5">
      <c r="A2488" s="209">
        <v>95752</v>
      </c>
      <c r="B2488" s="209" t="s">
        <v>8654</v>
      </c>
      <c r="C2488" s="285" t="s">
        <v>1</v>
      </c>
      <c r="D2488" s="284" t="s">
        <v>32545</v>
      </c>
    </row>
    <row r="2489" spans="1:4" ht="13.5">
      <c r="A2489" s="209">
        <v>97667</v>
      </c>
      <c r="B2489" s="209" t="s">
        <v>8655</v>
      </c>
      <c r="C2489" s="285" t="s">
        <v>1</v>
      </c>
      <c r="D2489" s="284" t="s">
        <v>28331</v>
      </c>
    </row>
    <row r="2490" spans="1:4" ht="13.5">
      <c r="A2490" s="209">
        <v>97668</v>
      </c>
      <c r="B2490" s="209" t="s">
        <v>8656</v>
      </c>
      <c r="C2490" s="285" t="s">
        <v>1</v>
      </c>
      <c r="D2490" s="284" t="s">
        <v>32521</v>
      </c>
    </row>
    <row r="2491" spans="1:4" ht="13.5">
      <c r="A2491" s="209">
        <v>97669</v>
      </c>
      <c r="B2491" s="209" t="s">
        <v>8657</v>
      </c>
      <c r="C2491" s="285" t="s">
        <v>1</v>
      </c>
      <c r="D2491" s="284" t="s">
        <v>32546</v>
      </c>
    </row>
    <row r="2492" spans="1:4" ht="13.5">
      <c r="A2492" s="209">
        <v>97670</v>
      </c>
      <c r="B2492" s="209" t="s">
        <v>8658</v>
      </c>
      <c r="C2492" s="285" t="s">
        <v>1</v>
      </c>
      <c r="D2492" s="284" t="s">
        <v>32547</v>
      </c>
    </row>
    <row r="2493" spans="1:4" ht="13.5">
      <c r="A2493" s="209">
        <v>91874</v>
      </c>
      <c r="B2493" s="209" t="s">
        <v>8659</v>
      </c>
      <c r="C2493" s="285" t="s">
        <v>2</v>
      </c>
      <c r="D2493" s="284" t="s">
        <v>27209</v>
      </c>
    </row>
    <row r="2494" spans="1:4" ht="13.5">
      <c r="A2494" s="209">
        <v>91875</v>
      </c>
      <c r="B2494" s="209" t="s">
        <v>8660</v>
      </c>
      <c r="C2494" s="285" t="s">
        <v>2</v>
      </c>
      <c r="D2494" s="284" t="s">
        <v>32548</v>
      </c>
    </row>
    <row r="2495" spans="1:4" ht="13.5">
      <c r="A2495" s="209">
        <v>91876</v>
      </c>
      <c r="B2495" s="209" t="s">
        <v>8661</v>
      </c>
      <c r="C2495" s="285" t="s">
        <v>2</v>
      </c>
      <c r="D2495" s="284" t="s">
        <v>32549</v>
      </c>
    </row>
    <row r="2496" spans="1:4" ht="13.5">
      <c r="A2496" s="209">
        <v>91877</v>
      </c>
      <c r="B2496" s="209" t="s">
        <v>8662</v>
      </c>
      <c r="C2496" s="285" t="s">
        <v>2</v>
      </c>
      <c r="D2496" s="284" t="s">
        <v>28897</v>
      </c>
    </row>
    <row r="2497" spans="1:4" ht="13.5">
      <c r="A2497" s="209">
        <v>91878</v>
      </c>
      <c r="B2497" s="209" t="s">
        <v>8663</v>
      </c>
      <c r="C2497" s="285" t="s">
        <v>2</v>
      </c>
      <c r="D2497" s="284" t="s">
        <v>32522</v>
      </c>
    </row>
    <row r="2498" spans="1:4" ht="13.5">
      <c r="A2498" s="209">
        <v>91879</v>
      </c>
      <c r="B2498" s="209" t="s">
        <v>8664</v>
      </c>
      <c r="C2498" s="285" t="s">
        <v>2</v>
      </c>
      <c r="D2498" s="284" t="s">
        <v>26607</v>
      </c>
    </row>
    <row r="2499" spans="1:4" ht="13.5">
      <c r="A2499" s="209">
        <v>91880</v>
      </c>
      <c r="B2499" s="209" t="s">
        <v>8665</v>
      </c>
      <c r="C2499" s="285" t="s">
        <v>2</v>
      </c>
      <c r="D2499" s="284" t="s">
        <v>28784</v>
      </c>
    </row>
    <row r="2500" spans="1:4" ht="13.5">
      <c r="A2500" s="209">
        <v>91881</v>
      </c>
      <c r="B2500" s="209" t="s">
        <v>8666</v>
      </c>
      <c r="C2500" s="285" t="s">
        <v>2</v>
      </c>
      <c r="D2500" s="284" t="s">
        <v>32333</v>
      </c>
    </row>
    <row r="2501" spans="1:4" ht="13.5">
      <c r="A2501" s="209">
        <v>91882</v>
      </c>
      <c r="B2501" s="209" t="s">
        <v>8667</v>
      </c>
      <c r="C2501" s="285" t="s">
        <v>2</v>
      </c>
      <c r="D2501" s="284" t="s">
        <v>32550</v>
      </c>
    </row>
    <row r="2502" spans="1:4" ht="13.5">
      <c r="A2502" s="209">
        <v>91884</v>
      </c>
      <c r="B2502" s="209" t="s">
        <v>8668</v>
      </c>
      <c r="C2502" s="285" t="s">
        <v>2</v>
      </c>
      <c r="D2502" s="284" t="s">
        <v>32551</v>
      </c>
    </row>
    <row r="2503" spans="1:4" ht="13.5">
      <c r="A2503" s="209">
        <v>91885</v>
      </c>
      <c r="B2503" s="209" t="s">
        <v>8669</v>
      </c>
      <c r="C2503" s="285" t="s">
        <v>2</v>
      </c>
      <c r="D2503" s="284" t="s">
        <v>32552</v>
      </c>
    </row>
    <row r="2504" spans="1:4" ht="13.5">
      <c r="A2504" s="209">
        <v>91886</v>
      </c>
      <c r="B2504" s="209" t="s">
        <v>8670</v>
      </c>
      <c r="C2504" s="285" t="s">
        <v>2</v>
      </c>
      <c r="D2504" s="284" t="s">
        <v>32553</v>
      </c>
    </row>
    <row r="2505" spans="1:4" ht="13.5">
      <c r="A2505" s="209">
        <v>91887</v>
      </c>
      <c r="B2505" s="209" t="s">
        <v>8671</v>
      </c>
      <c r="C2505" s="285" t="s">
        <v>2</v>
      </c>
      <c r="D2505" s="284" t="s">
        <v>32554</v>
      </c>
    </row>
    <row r="2506" spans="1:4" ht="13.5">
      <c r="A2506" s="209">
        <v>91889</v>
      </c>
      <c r="B2506" s="209" t="s">
        <v>8672</v>
      </c>
      <c r="C2506" s="285" t="s">
        <v>2</v>
      </c>
      <c r="D2506" s="284" t="s">
        <v>26601</v>
      </c>
    </row>
    <row r="2507" spans="1:4" ht="13.5">
      <c r="A2507" s="209">
        <v>91890</v>
      </c>
      <c r="B2507" s="209" t="s">
        <v>8673</v>
      </c>
      <c r="C2507" s="285" t="s">
        <v>2</v>
      </c>
      <c r="D2507" s="284" t="s">
        <v>32555</v>
      </c>
    </row>
    <row r="2508" spans="1:4" ht="13.5">
      <c r="A2508" s="209">
        <v>91892</v>
      </c>
      <c r="B2508" s="209" t="s">
        <v>8674</v>
      </c>
      <c r="C2508" s="285" t="s">
        <v>2</v>
      </c>
      <c r="D2508" s="284" t="s">
        <v>32556</v>
      </c>
    </row>
    <row r="2509" spans="1:4" ht="13.5">
      <c r="A2509" s="209">
        <v>91893</v>
      </c>
      <c r="B2509" s="209" t="s">
        <v>8675</v>
      </c>
      <c r="C2509" s="285" t="s">
        <v>2</v>
      </c>
      <c r="D2509" s="284" t="s">
        <v>32530</v>
      </c>
    </row>
    <row r="2510" spans="1:4" ht="13.5">
      <c r="A2510" s="209">
        <v>91895</v>
      </c>
      <c r="B2510" s="209" t="s">
        <v>8676</v>
      </c>
      <c r="C2510" s="285" t="s">
        <v>2</v>
      </c>
      <c r="D2510" s="284" t="s">
        <v>32557</v>
      </c>
    </row>
    <row r="2511" spans="1:4" ht="13.5">
      <c r="A2511" s="209">
        <v>91896</v>
      </c>
      <c r="B2511" s="209" t="s">
        <v>8677</v>
      </c>
      <c r="C2511" s="285" t="s">
        <v>2</v>
      </c>
      <c r="D2511" s="284" t="s">
        <v>32558</v>
      </c>
    </row>
    <row r="2512" spans="1:4" ht="13.5">
      <c r="A2512" s="209">
        <v>91898</v>
      </c>
      <c r="B2512" s="209" t="s">
        <v>8678</v>
      </c>
      <c r="C2512" s="285" t="s">
        <v>2</v>
      </c>
      <c r="D2512" s="284" t="s">
        <v>32559</v>
      </c>
    </row>
    <row r="2513" spans="1:4" ht="13.5">
      <c r="A2513" s="209">
        <v>91899</v>
      </c>
      <c r="B2513" s="209" t="s">
        <v>8679</v>
      </c>
      <c r="C2513" s="285" t="s">
        <v>2</v>
      </c>
      <c r="D2513" s="284" t="s">
        <v>28555</v>
      </c>
    </row>
    <row r="2514" spans="1:4" ht="13.5">
      <c r="A2514" s="209">
        <v>91901</v>
      </c>
      <c r="B2514" s="209" t="s">
        <v>8680</v>
      </c>
      <c r="C2514" s="285" t="s">
        <v>2</v>
      </c>
      <c r="D2514" s="284" t="s">
        <v>32560</v>
      </c>
    </row>
    <row r="2515" spans="1:4" ht="13.5">
      <c r="A2515" s="209">
        <v>91902</v>
      </c>
      <c r="B2515" s="209" t="s">
        <v>8681</v>
      </c>
      <c r="C2515" s="285" t="s">
        <v>2</v>
      </c>
      <c r="D2515" s="284" t="s">
        <v>32561</v>
      </c>
    </row>
    <row r="2516" spans="1:4" ht="13.5">
      <c r="A2516" s="209">
        <v>91904</v>
      </c>
      <c r="B2516" s="209" t="s">
        <v>8682</v>
      </c>
      <c r="C2516" s="285" t="s">
        <v>2</v>
      </c>
      <c r="D2516" s="284" t="s">
        <v>27649</v>
      </c>
    </row>
    <row r="2517" spans="1:4" ht="13.5">
      <c r="A2517" s="209">
        <v>91905</v>
      </c>
      <c r="B2517" s="209" t="s">
        <v>8683</v>
      </c>
      <c r="C2517" s="285" t="s">
        <v>2</v>
      </c>
      <c r="D2517" s="284" t="s">
        <v>32349</v>
      </c>
    </row>
    <row r="2518" spans="1:4" ht="13.5">
      <c r="A2518" s="209">
        <v>91907</v>
      </c>
      <c r="B2518" s="209" t="s">
        <v>8684</v>
      </c>
      <c r="C2518" s="285" t="s">
        <v>2</v>
      </c>
      <c r="D2518" s="284" t="s">
        <v>26742</v>
      </c>
    </row>
    <row r="2519" spans="1:4" ht="13.5">
      <c r="A2519" s="209">
        <v>91908</v>
      </c>
      <c r="B2519" s="209" t="s">
        <v>8685</v>
      </c>
      <c r="C2519" s="285" t="s">
        <v>2</v>
      </c>
      <c r="D2519" s="284" t="s">
        <v>28556</v>
      </c>
    </row>
    <row r="2520" spans="1:4" ht="13.5">
      <c r="A2520" s="209">
        <v>91910</v>
      </c>
      <c r="B2520" s="209" t="s">
        <v>8686</v>
      </c>
      <c r="C2520" s="285" t="s">
        <v>2</v>
      </c>
      <c r="D2520" s="284" t="s">
        <v>32562</v>
      </c>
    </row>
    <row r="2521" spans="1:4" ht="13.5">
      <c r="A2521" s="209">
        <v>91911</v>
      </c>
      <c r="B2521" s="209" t="s">
        <v>8687</v>
      </c>
      <c r="C2521" s="285" t="s">
        <v>2</v>
      </c>
      <c r="D2521" s="284" t="s">
        <v>32563</v>
      </c>
    </row>
    <row r="2522" spans="1:4" ht="13.5">
      <c r="A2522" s="209">
        <v>91913</v>
      </c>
      <c r="B2522" s="209" t="s">
        <v>8688</v>
      </c>
      <c r="C2522" s="285" t="s">
        <v>2</v>
      </c>
      <c r="D2522" s="284" t="s">
        <v>32564</v>
      </c>
    </row>
    <row r="2523" spans="1:4" ht="13.5">
      <c r="A2523" s="209">
        <v>91914</v>
      </c>
      <c r="B2523" s="209" t="s">
        <v>8689</v>
      </c>
      <c r="C2523" s="285" t="s">
        <v>2</v>
      </c>
      <c r="D2523" s="284" t="s">
        <v>27623</v>
      </c>
    </row>
    <row r="2524" spans="1:4" ht="13.5">
      <c r="A2524" s="209">
        <v>91916</v>
      </c>
      <c r="B2524" s="209" t="s">
        <v>8690</v>
      </c>
      <c r="C2524" s="285" t="s">
        <v>2</v>
      </c>
      <c r="D2524" s="284" t="s">
        <v>28664</v>
      </c>
    </row>
    <row r="2525" spans="1:4" ht="13.5">
      <c r="A2525" s="209">
        <v>91917</v>
      </c>
      <c r="B2525" s="209" t="s">
        <v>8691</v>
      </c>
      <c r="C2525" s="285" t="s">
        <v>2</v>
      </c>
      <c r="D2525" s="284" t="s">
        <v>32565</v>
      </c>
    </row>
    <row r="2526" spans="1:4" ht="13.5">
      <c r="A2526" s="209">
        <v>91919</v>
      </c>
      <c r="B2526" s="209" t="s">
        <v>8692</v>
      </c>
      <c r="C2526" s="285" t="s">
        <v>2</v>
      </c>
      <c r="D2526" s="284" t="s">
        <v>32566</v>
      </c>
    </row>
    <row r="2527" spans="1:4" ht="13.5">
      <c r="A2527" s="209">
        <v>91920</v>
      </c>
      <c r="B2527" s="209" t="s">
        <v>8693</v>
      </c>
      <c r="C2527" s="285" t="s">
        <v>2</v>
      </c>
      <c r="D2527" s="284" t="s">
        <v>32567</v>
      </c>
    </row>
    <row r="2528" spans="1:4" ht="13.5">
      <c r="A2528" s="209">
        <v>91922</v>
      </c>
      <c r="B2528" s="209" t="s">
        <v>8694</v>
      </c>
      <c r="C2528" s="285" t="s">
        <v>2</v>
      </c>
      <c r="D2528" s="284" t="s">
        <v>32568</v>
      </c>
    </row>
    <row r="2529" spans="1:4" ht="13.5">
      <c r="A2529" s="209">
        <v>93013</v>
      </c>
      <c r="B2529" s="209" t="s">
        <v>8695</v>
      </c>
      <c r="C2529" s="285" t="s">
        <v>2</v>
      </c>
      <c r="D2529" s="284" t="s">
        <v>32569</v>
      </c>
    </row>
    <row r="2530" spans="1:4" ht="13.5">
      <c r="A2530" s="209">
        <v>93014</v>
      </c>
      <c r="B2530" s="209" t="s">
        <v>8696</v>
      </c>
      <c r="C2530" s="285" t="s">
        <v>2</v>
      </c>
      <c r="D2530" s="284" t="s">
        <v>26471</v>
      </c>
    </row>
    <row r="2531" spans="1:4" ht="13.5">
      <c r="A2531" s="209">
        <v>93015</v>
      </c>
      <c r="B2531" s="209" t="s">
        <v>8697</v>
      </c>
      <c r="C2531" s="285" t="s">
        <v>2</v>
      </c>
      <c r="D2531" s="284" t="s">
        <v>28247</v>
      </c>
    </row>
    <row r="2532" spans="1:4" ht="13.5">
      <c r="A2532" s="209">
        <v>93016</v>
      </c>
      <c r="B2532" s="209" t="s">
        <v>8698</v>
      </c>
      <c r="C2532" s="285" t="s">
        <v>2</v>
      </c>
      <c r="D2532" s="284" t="s">
        <v>32570</v>
      </c>
    </row>
    <row r="2533" spans="1:4" ht="13.5">
      <c r="A2533" s="209">
        <v>93017</v>
      </c>
      <c r="B2533" s="209" t="s">
        <v>8699</v>
      </c>
      <c r="C2533" s="285" t="s">
        <v>2</v>
      </c>
      <c r="D2533" s="284" t="s">
        <v>32571</v>
      </c>
    </row>
    <row r="2534" spans="1:4" ht="13.5">
      <c r="A2534" s="209">
        <v>93018</v>
      </c>
      <c r="B2534" s="209" t="s">
        <v>8700</v>
      </c>
      <c r="C2534" s="285" t="s">
        <v>2</v>
      </c>
      <c r="D2534" s="284" t="s">
        <v>28863</v>
      </c>
    </row>
    <row r="2535" spans="1:4" ht="13.5">
      <c r="A2535" s="209">
        <v>93020</v>
      </c>
      <c r="B2535" s="209" t="s">
        <v>8701</v>
      </c>
      <c r="C2535" s="285" t="s">
        <v>2</v>
      </c>
      <c r="D2535" s="284" t="s">
        <v>29283</v>
      </c>
    </row>
    <row r="2536" spans="1:4" ht="13.5">
      <c r="A2536" s="209">
        <v>93022</v>
      </c>
      <c r="B2536" s="209" t="s">
        <v>8702</v>
      </c>
      <c r="C2536" s="285" t="s">
        <v>2</v>
      </c>
      <c r="D2536" s="284" t="s">
        <v>32572</v>
      </c>
    </row>
    <row r="2537" spans="1:4" ht="13.5">
      <c r="A2537" s="209">
        <v>93024</v>
      </c>
      <c r="B2537" s="209" t="s">
        <v>8703</v>
      </c>
      <c r="C2537" s="285" t="s">
        <v>2</v>
      </c>
      <c r="D2537" s="284" t="s">
        <v>32573</v>
      </c>
    </row>
    <row r="2538" spans="1:4" ht="13.5">
      <c r="A2538" s="209">
        <v>93026</v>
      </c>
      <c r="B2538" s="209" t="s">
        <v>8704</v>
      </c>
      <c r="C2538" s="285" t="s">
        <v>2</v>
      </c>
      <c r="D2538" s="284" t="s">
        <v>32574</v>
      </c>
    </row>
    <row r="2539" spans="1:4" ht="13.5">
      <c r="A2539" s="209">
        <v>95733</v>
      </c>
      <c r="B2539" s="209" t="s">
        <v>8705</v>
      </c>
      <c r="C2539" s="285" t="s">
        <v>2</v>
      </c>
      <c r="D2539" s="284" t="s">
        <v>27159</v>
      </c>
    </row>
    <row r="2540" spans="1:4" ht="13.5">
      <c r="A2540" s="209">
        <v>95734</v>
      </c>
      <c r="B2540" s="209" t="s">
        <v>8706</v>
      </c>
      <c r="C2540" s="285" t="s">
        <v>2</v>
      </c>
      <c r="D2540" s="284" t="s">
        <v>26762</v>
      </c>
    </row>
    <row r="2541" spans="1:4" ht="13.5">
      <c r="A2541" s="209">
        <v>95735</v>
      </c>
      <c r="B2541" s="209" t="s">
        <v>8707</v>
      </c>
      <c r="C2541" s="285" t="s">
        <v>2</v>
      </c>
      <c r="D2541" s="284" t="s">
        <v>27901</v>
      </c>
    </row>
    <row r="2542" spans="1:4" ht="13.5">
      <c r="A2542" s="209">
        <v>95736</v>
      </c>
      <c r="B2542" s="209" t="s">
        <v>8708</v>
      </c>
      <c r="C2542" s="285" t="s">
        <v>2</v>
      </c>
      <c r="D2542" s="284" t="s">
        <v>32575</v>
      </c>
    </row>
    <row r="2543" spans="1:4" ht="13.5">
      <c r="A2543" s="209">
        <v>95738</v>
      </c>
      <c r="B2543" s="209" t="s">
        <v>8709</v>
      </c>
      <c r="C2543" s="285" t="s">
        <v>2</v>
      </c>
      <c r="D2543" s="284" t="s">
        <v>30125</v>
      </c>
    </row>
    <row r="2544" spans="1:4" ht="13.5">
      <c r="A2544" s="209">
        <v>95753</v>
      </c>
      <c r="B2544" s="209" t="s">
        <v>8710</v>
      </c>
      <c r="C2544" s="285" t="s">
        <v>2</v>
      </c>
      <c r="D2544" s="284" t="s">
        <v>27867</v>
      </c>
    </row>
    <row r="2545" spans="1:4" ht="13.5">
      <c r="A2545" s="209">
        <v>95754</v>
      </c>
      <c r="B2545" s="209" t="s">
        <v>8711</v>
      </c>
      <c r="C2545" s="285" t="s">
        <v>2</v>
      </c>
      <c r="D2545" s="284" t="s">
        <v>32554</v>
      </c>
    </row>
    <row r="2546" spans="1:4" ht="13.5">
      <c r="A2546" s="209">
        <v>95755</v>
      </c>
      <c r="B2546" s="209" t="s">
        <v>8712</v>
      </c>
      <c r="C2546" s="285" t="s">
        <v>2</v>
      </c>
      <c r="D2546" s="284" t="s">
        <v>27745</v>
      </c>
    </row>
    <row r="2547" spans="1:4" ht="13.5">
      <c r="A2547" s="209">
        <v>95756</v>
      </c>
      <c r="B2547" s="209" t="s">
        <v>8713</v>
      </c>
      <c r="C2547" s="285" t="s">
        <v>2</v>
      </c>
      <c r="D2547" s="284" t="s">
        <v>32576</v>
      </c>
    </row>
    <row r="2548" spans="1:4" ht="13.5">
      <c r="A2548" s="209">
        <v>95757</v>
      </c>
      <c r="B2548" s="209" t="s">
        <v>8714</v>
      </c>
      <c r="C2548" s="285" t="s">
        <v>2</v>
      </c>
      <c r="D2548" s="284" t="s">
        <v>32577</v>
      </c>
    </row>
    <row r="2549" spans="1:4" ht="13.5">
      <c r="A2549" s="209">
        <v>95758</v>
      </c>
      <c r="B2549" s="209" t="s">
        <v>8715</v>
      </c>
      <c r="C2549" s="285" t="s">
        <v>2</v>
      </c>
      <c r="D2549" s="284" t="s">
        <v>28345</v>
      </c>
    </row>
    <row r="2550" spans="1:4" ht="13.5">
      <c r="A2550" s="209">
        <v>95759</v>
      </c>
      <c r="B2550" s="209" t="s">
        <v>8716</v>
      </c>
      <c r="C2550" s="285" t="s">
        <v>2</v>
      </c>
      <c r="D2550" s="284" t="s">
        <v>26534</v>
      </c>
    </row>
    <row r="2551" spans="1:4" ht="13.5">
      <c r="A2551" s="209">
        <v>95760</v>
      </c>
      <c r="B2551" s="209" t="s">
        <v>8717</v>
      </c>
      <c r="C2551" s="285" t="s">
        <v>2</v>
      </c>
      <c r="D2551" s="284" t="s">
        <v>28982</v>
      </c>
    </row>
    <row r="2552" spans="1:4" ht="13.5">
      <c r="A2552" s="209">
        <v>97559</v>
      </c>
      <c r="B2552" s="209" t="s">
        <v>8718</v>
      </c>
      <c r="C2552" s="285" t="s">
        <v>2</v>
      </c>
      <c r="D2552" s="284" t="s">
        <v>26459</v>
      </c>
    </row>
    <row r="2553" spans="1:4" ht="13.5">
      <c r="A2553" s="209">
        <v>97562</v>
      </c>
      <c r="B2553" s="209" t="s">
        <v>8719</v>
      </c>
      <c r="C2553" s="285" t="s">
        <v>2</v>
      </c>
      <c r="D2553" s="284" t="s">
        <v>31377</v>
      </c>
    </row>
    <row r="2554" spans="1:4" ht="13.5">
      <c r="A2554" s="209">
        <v>97564</v>
      </c>
      <c r="B2554" s="209" t="s">
        <v>8720</v>
      </c>
      <c r="C2554" s="285" t="s">
        <v>2</v>
      </c>
      <c r="D2554" s="284" t="s">
        <v>32578</v>
      </c>
    </row>
    <row r="2555" spans="1:4" ht="13.5">
      <c r="A2555" s="209">
        <v>91924</v>
      </c>
      <c r="B2555" s="209" t="s">
        <v>8721</v>
      </c>
      <c r="C2555" s="285" t="s">
        <v>1</v>
      </c>
      <c r="D2555" s="284" t="s">
        <v>30030</v>
      </c>
    </row>
    <row r="2556" spans="1:4" ht="13.5">
      <c r="A2556" s="209">
        <v>91925</v>
      </c>
      <c r="B2556" s="209" t="s">
        <v>8722</v>
      </c>
      <c r="C2556" s="285" t="s">
        <v>1</v>
      </c>
      <c r="D2556" s="284" t="s">
        <v>31241</v>
      </c>
    </row>
    <row r="2557" spans="1:4" ht="13.5">
      <c r="A2557" s="209">
        <v>91926</v>
      </c>
      <c r="B2557" s="209" t="s">
        <v>8723</v>
      </c>
      <c r="C2557" s="285" t="s">
        <v>1</v>
      </c>
      <c r="D2557" s="284" t="s">
        <v>31166</v>
      </c>
    </row>
    <row r="2558" spans="1:4" ht="13.5">
      <c r="A2558" s="209">
        <v>91927</v>
      </c>
      <c r="B2558" s="209" t="s">
        <v>8724</v>
      </c>
      <c r="C2558" s="285" t="s">
        <v>1</v>
      </c>
      <c r="D2558" s="284" t="s">
        <v>28326</v>
      </c>
    </row>
    <row r="2559" spans="1:4" ht="13.5">
      <c r="A2559" s="209">
        <v>91928</v>
      </c>
      <c r="B2559" s="209" t="s">
        <v>8725</v>
      </c>
      <c r="C2559" s="285" t="s">
        <v>1</v>
      </c>
      <c r="D2559" s="284" t="s">
        <v>32579</v>
      </c>
    </row>
    <row r="2560" spans="1:4" ht="13.5">
      <c r="A2560" s="209">
        <v>91929</v>
      </c>
      <c r="B2560" s="209" t="s">
        <v>8726</v>
      </c>
      <c r="C2560" s="285" t="s">
        <v>1</v>
      </c>
      <c r="D2560" s="284" t="s">
        <v>27808</v>
      </c>
    </row>
    <row r="2561" spans="1:4" ht="13.5">
      <c r="A2561" s="209">
        <v>91930</v>
      </c>
      <c r="B2561" s="209" t="s">
        <v>8727</v>
      </c>
      <c r="C2561" s="285" t="s">
        <v>1</v>
      </c>
      <c r="D2561" s="284" t="s">
        <v>26763</v>
      </c>
    </row>
    <row r="2562" spans="1:4" ht="13.5">
      <c r="A2562" s="209">
        <v>91931</v>
      </c>
      <c r="B2562" s="209" t="s">
        <v>8728</v>
      </c>
      <c r="C2562" s="285" t="s">
        <v>1</v>
      </c>
      <c r="D2562" s="284" t="s">
        <v>26588</v>
      </c>
    </row>
    <row r="2563" spans="1:4" ht="13.5">
      <c r="A2563" s="209">
        <v>91932</v>
      </c>
      <c r="B2563" s="209" t="s">
        <v>8729</v>
      </c>
      <c r="C2563" s="285" t="s">
        <v>1</v>
      </c>
      <c r="D2563" s="284" t="s">
        <v>27450</v>
      </c>
    </row>
    <row r="2564" spans="1:4" ht="13.5">
      <c r="A2564" s="209">
        <v>91933</v>
      </c>
      <c r="B2564" s="209" t="s">
        <v>8730</v>
      </c>
      <c r="C2564" s="285" t="s">
        <v>1</v>
      </c>
      <c r="D2564" s="284" t="s">
        <v>29968</v>
      </c>
    </row>
    <row r="2565" spans="1:4" ht="13.5">
      <c r="A2565" s="209">
        <v>91934</v>
      </c>
      <c r="B2565" s="209" t="s">
        <v>8731</v>
      </c>
      <c r="C2565" s="285" t="s">
        <v>1</v>
      </c>
      <c r="D2565" s="284" t="s">
        <v>32580</v>
      </c>
    </row>
    <row r="2566" spans="1:4" ht="13.5">
      <c r="A2566" s="209">
        <v>91935</v>
      </c>
      <c r="B2566" s="209" t="s">
        <v>8732</v>
      </c>
      <c r="C2566" s="285" t="s">
        <v>1</v>
      </c>
      <c r="D2566" s="284" t="s">
        <v>29227</v>
      </c>
    </row>
    <row r="2567" spans="1:4" ht="13.5">
      <c r="A2567" s="209">
        <v>92979</v>
      </c>
      <c r="B2567" s="209" t="s">
        <v>8733</v>
      </c>
      <c r="C2567" s="285" t="s">
        <v>1</v>
      </c>
      <c r="D2567" s="284" t="s">
        <v>26548</v>
      </c>
    </row>
    <row r="2568" spans="1:4" ht="13.5">
      <c r="A2568" s="209">
        <v>92980</v>
      </c>
      <c r="B2568" s="209" t="s">
        <v>8734</v>
      </c>
      <c r="C2568" s="285" t="s">
        <v>1</v>
      </c>
      <c r="D2568" s="284" t="s">
        <v>27833</v>
      </c>
    </row>
    <row r="2569" spans="1:4" ht="13.5">
      <c r="A2569" s="209">
        <v>92981</v>
      </c>
      <c r="B2569" s="209" t="s">
        <v>8735</v>
      </c>
      <c r="C2569" s="285" t="s">
        <v>1</v>
      </c>
      <c r="D2569" s="284" t="s">
        <v>28513</v>
      </c>
    </row>
    <row r="2570" spans="1:4" ht="13.5">
      <c r="A2570" s="209">
        <v>92982</v>
      </c>
      <c r="B2570" s="209" t="s">
        <v>8736</v>
      </c>
      <c r="C2570" s="285" t="s">
        <v>1</v>
      </c>
      <c r="D2570" s="284" t="s">
        <v>29781</v>
      </c>
    </row>
    <row r="2571" spans="1:4" ht="13.5">
      <c r="A2571" s="209">
        <v>92983</v>
      </c>
      <c r="B2571" s="209" t="s">
        <v>8737</v>
      </c>
      <c r="C2571" s="285" t="s">
        <v>1</v>
      </c>
      <c r="D2571" s="284" t="s">
        <v>27056</v>
      </c>
    </row>
    <row r="2572" spans="1:4" ht="13.5">
      <c r="A2572" s="209">
        <v>92984</v>
      </c>
      <c r="B2572" s="209" t="s">
        <v>8738</v>
      </c>
      <c r="C2572" s="285" t="s">
        <v>1</v>
      </c>
      <c r="D2572" s="284" t="s">
        <v>29798</v>
      </c>
    </row>
    <row r="2573" spans="1:4" ht="13.5">
      <c r="A2573" s="209">
        <v>92985</v>
      </c>
      <c r="B2573" s="209" t="s">
        <v>8739</v>
      </c>
      <c r="C2573" s="285" t="s">
        <v>1</v>
      </c>
      <c r="D2573" s="284" t="s">
        <v>32581</v>
      </c>
    </row>
    <row r="2574" spans="1:4" ht="13.5">
      <c r="A2574" s="209">
        <v>92986</v>
      </c>
      <c r="B2574" s="209" t="s">
        <v>8740</v>
      </c>
      <c r="C2574" s="285" t="s">
        <v>1</v>
      </c>
      <c r="D2574" s="284" t="s">
        <v>29676</v>
      </c>
    </row>
    <row r="2575" spans="1:4" ht="13.5">
      <c r="A2575" s="209">
        <v>92987</v>
      </c>
      <c r="B2575" s="209" t="s">
        <v>8741</v>
      </c>
      <c r="C2575" s="285" t="s">
        <v>1</v>
      </c>
      <c r="D2575" s="284" t="s">
        <v>32582</v>
      </c>
    </row>
    <row r="2576" spans="1:4" ht="13.5">
      <c r="A2576" s="209">
        <v>92988</v>
      </c>
      <c r="B2576" s="209" t="s">
        <v>8742</v>
      </c>
      <c r="C2576" s="285" t="s">
        <v>1</v>
      </c>
      <c r="D2576" s="284" t="s">
        <v>28960</v>
      </c>
    </row>
    <row r="2577" spans="1:4" ht="13.5">
      <c r="A2577" s="209">
        <v>92989</v>
      </c>
      <c r="B2577" s="209" t="s">
        <v>8743</v>
      </c>
      <c r="C2577" s="285" t="s">
        <v>1</v>
      </c>
      <c r="D2577" s="284" t="s">
        <v>32583</v>
      </c>
    </row>
    <row r="2578" spans="1:4" ht="13.5">
      <c r="A2578" s="209">
        <v>92990</v>
      </c>
      <c r="B2578" s="209" t="s">
        <v>8744</v>
      </c>
      <c r="C2578" s="285" t="s">
        <v>1</v>
      </c>
      <c r="D2578" s="284" t="s">
        <v>32584</v>
      </c>
    </row>
    <row r="2579" spans="1:4" ht="13.5">
      <c r="A2579" s="209">
        <v>92991</v>
      </c>
      <c r="B2579" s="209" t="s">
        <v>8745</v>
      </c>
      <c r="C2579" s="285" t="s">
        <v>1</v>
      </c>
      <c r="D2579" s="284" t="s">
        <v>32585</v>
      </c>
    </row>
    <row r="2580" spans="1:4" ht="13.5">
      <c r="A2580" s="209">
        <v>92992</v>
      </c>
      <c r="B2580" s="209" t="s">
        <v>8746</v>
      </c>
      <c r="C2580" s="285" t="s">
        <v>1</v>
      </c>
      <c r="D2580" s="284" t="s">
        <v>32586</v>
      </c>
    </row>
    <row r="2581" spans="1:4" ht="13.5">
      <c r="A2581" s="209">
        <v>92993</v>
      </c>
      <c r="B2581" s="209" t="s">
        <v>8747</v>
      </c>
      <c r="C2581" s="285" t="s">
        <v>1</v>
      </c>
      <c r="D2581" s="284" t="s">
        <v>32587</v>
      </c>
    </row>
    <row r="2582" spans="1:4" ht="13.5">
      <c r="A2582" s="209">
        <v>92994</v>
      </c>
      <c r="B2582" s="209" t="s">
        <v>8748</v>
      </c>
      <c r="C2582" s="285" t="s">
        <v>1</v>
      </c>
      <c r="D2582" s="284" t="s">
        <v>32588</v>
      </c>
    </row>
    <row r="2583" spans="1:4" ht="13.5">
      <c r="A2583" s="209">
        <v>92995</v>
      </c>
      <c r="B2583" s="209" t="s">
        <v>8749</v>
      </c>
      <c r="C2583" s="285" t="s">
        <v>1</v>
      </c>
      <c r="D2583" s="284" t="s">
        <v>32589</v>
      </c>
    </row>
    <row r="2584" spans="1:4" ht="13.5">
      <c r="A2584" s="209">
        <v>92996</v>
      </c>
      <c r="B2584" s="209" t="s">
        <v>8750</v>
      </c>
      <c r="C2584" s="285" t="s">
        <v>1</v>
      </c>
      <c r="D2584" s="284" t="s">
        <v>32590</v>
      </c>
    </row>
    <row r="2585" spans="1:4" ht="13.5">
      <c r="A2585" s="209">
        <v>92997</v>
      </c>
      <c r="B2585" s="209" t="s">
        <v>8751</v>
      </c>
      <c r="C2585" s="285" t="s">
        <v>1</v>
      </c>
      <c r="D2585" s="284" t="s">
        <v>32591</v>
      </c>
    </row>
    <row r="2586" spans="1:4" ht="13.5">
      <c r="A2586" s="209">
        <v>92998</v>
      </c>
      <c r="B2586" s="209" t="s">
        <v>8752</v>
      </c>
      <c r="C2586" s="285" t="s">
        <v>1</v>
      </c>
      <c r="D2586" s="284" t="s">
        <v>32592</v>
      </c>
    </row>
    <row r="2587" spans="1:4" ht="13.5">
      <c r="A2587" s="209">
        <v>92999</v>
      </c>
      <c r="B2587" s="209" t="s">
        <v>8753</v>
      </c>
      <c r="C2587" s="285" t="s">
        <v>1</v>
      </c>
      <c r="D2587" s="284" t="s">
        <v>32593</v>
      </c>
    </row>
    <row r="2588" spans="1:4" ht="13.5">
      <c r="A2588" s="209">
        <v>93000</v>
      </c>
      <c r="B2588" s="209" t="s">
        <v>8754</v>
      </c>
      <c r="C2588" s="285" t="s">
        <v>1</v>
      </c>
      <c r="D2588" s="284" t="s">
        <v>32594</v>
      </c>
    </row>
    <row r="2589" spans="1:4" ht="13.5">
      <c r="A2589" s="209">
        <v>93001</v>
      </c>
      <c r="B2589" s="209" t="s">
        <v>8755</v>
      </c>
      <c r="C2589" s="285" t="s">
        <v>1</v>
      </c>
      <c r="D2589" s="284" t="s">
        <v>32595</v>
      </c>
    </row>
    <row r="2590" spans="1:4" ht="13.5">
      <c r="A2590" s="209">
        <v>93002</v>
      </c>
      <c r="B2590" s="209" t="s">
        <v>8756</v>
      </c>
      <c r="C2590" s="285" t="s">
        <v>1</v>
      </c>
      <c r="D2590" s="284" t="s">
        <v>32596</v>
      </c>
    </row>
    <row r="2591" spans="1:4" ht="13.5">
      <c r="A2591" s="209">
        <v>101884</v>
      </c>
      <c r="B2591" s="209" t="s">
        <v>24619</v>
      </c>
      <c r="C2591" s="285" t="s">
        <v>1</v>
      </c>
      <c r="D2591" s="284" t="s">
        <v>32597</v>
      </c>
    </row>
    <row r="2592" spans="1:4" ht="13.5">
      <c r="A2592" s="209">
        <v>101885</v>
      </c>
      <c r="B2592" s="209" t="s">
        <v>24620</v>
      </c>
      <c r="C2592" s="285" t="s">
        <v>1</v>
      </c>
      <c r="D2592" s="284" t="s">
        <v>32598</v>
      </c>
    </row>
    <row r="2593" spans="1:4" ht="13.5">
      <c r="A2593" s="209">
        <v>101886</v>
      </c>
      <c r="B2593" s="209" t="s">
        <v>24621</v>
      </c>
      <c r="C2593" s="285" t="s">
        <v>1</v>
      </c>
      <c r="D2593" s="284" t="s">
        <v>32599</v>
      </c>
    </row>
    <row r="2594" spans="1:4" ht="13.5">
      <c r="A2594" s="209">
        <v>101887</v>
      </c>
      <c r="B2594" s="209" t="s">
        <v>24622</v>
      </c>
      <c r="C2594" s="285" t="s">
        <v>1</v>
      </c>
      <c r="D2594" s="284" t="s">
        <v>27169</v>
      </c>
    </row>
    <row r="2595" spans="1:4" ht="13.5">
      <c r="A2595" s="209">
        <v>101888</v>
      </c>
      <c r="B2595" s="209" t="s">
        <v>24623</v>
      </c>
      <c r="C2595" s="285" t="s">
        <v>1</v>
      </c>
      <c r="D2595" s="284" t="s">
        <v>27588</v>
      </c>
    </row>
    <row r="2596" spans="1:4" ht="13.5">
      <c r="A2596" s="209">
        <v>101889</v>
      </c>
      <c r="B2596" s="209" t="s">
        <v>24624</v>
      </c>
      <c r="C2596" s="285" t="s">
        <v>1</v>
      </c>
      <c r="D2596" s="284" t="s">
        <v>32600</v>
      </c>
    </row>
    <row r="2597" spans="1:4" ht="13.5">
      <c r="A2597" s="209">
        <v>91936</v>
      </c>
      <c r="B2597" s="209" t="s">
        <v>8757</v>
      </c>
      <c r="C2597" s="285" t="s">
        <v>2</v>
      </c>
      <c r="D2597" s="284" t="s">
        <v>29743</v>
      </c>
    </row>
    <row r="2598" spans="1:4" ht="13.5">
      <c r="A2598" s="209">
        <v>91937</v>
      </c>
      <c r="B2598" s="209" t="s">
        <v>8758</v>
      </c>
      <c r="C2598" s="285" t="s">
        <v>2</v>
      </c>
      <c r="D2598" s="284" t="s">
        <v>32601</v>
      </c>
    </row>
    <row r="2599" spans="1:4" ht="13.5">
      <c r="A2599" s="209">
        <v>91939</v>
      </c>
      <c r="B2599" s="209" t="s">
        <v>8759</v>
      </c>
      <c r="C2599" s="285" t="s">
        <v>2</v>
      </c>
      <c r="D2599" s="284" t="s">
        <v>27526</v>
      </c>
    </row>
    <row r="2600" spans="1:4" ht="13.5">
      <c r="A2600" s="209">
        <v>91940</v>
      </c>
      <c r="B2600" s="209" t="s">
        <v>8760</v>
      </c>
      <c r="C2600" s="285" t="s">
        <v>2</v>
      </c>
      <c r="D2600" s="284" t="s">
        <v>30910</v>
      </c>
    </row>
    <row r="2601" spans="1:4" ht="13.5">
      <c r="A2601" s="209">
        <v>91941</v>
      </c>
      <c r="B2601" s="209" t="s">
        <v>8761</v>
      </c>
      <c r="C2601" s="285" t="s">
        <v>2</v>
      </c>
      <c r="D2601" s="284" t="s">
        <v>32602</v>
      </c>
    </row>
    <row r="2602" spans="1:4" ht="13.5">
      <c r="A2602" s="209">
        <v>91942</v>
      </c>
      <c r="B2602" s="209" t="s">
        <v>8762</v>
      </c>
      <c r="C2602" s="285" t="s">
        <v>2</v>
      </c>
      <c r="D2602" s="284" t="s">
        <v>32603</v>
      </c>
    </row>
    <row r="2603" spans="1:4" ht="13.5">
      <c r="A2603" s="209">
        <v>91943</v>
      </c>
      <c r="B2603" s="209" t="s">
        <v>8763</v>
      </c>
      <c r="C2603" s="285" t="s">
        <v>2</v>
      </c>
      <c r="D2603" s="284" t="s">
        <v>32604</v>
      </c>
    </row>
    <row r="2604" spans="1:4" ht="13.5">
      <c r="A2604" s="209">
        <v>91944</v>
      </c>
      <c r="B2604" s="209" t="s">
        <v>8764</v>
      </c>
      <c r="C2604" s="285" t="s">
        <v>2</v>
      </c>
      <c r="D2604" s="284" t="s">
        <v>32605</v>
      </c>
    </row>
    <row r="2605" spans="1:4" ht="13.5">
      <c r="A2605" s="209">
        <v>92865</v>
      </c>
      <c r="B2605" s="209" t="s">
        <v>8765</v>
      </c>
      <c r="C2605" s="285" t="s">
        <v>2</v>
      </c>
      <c r="D2605" s="284" t="s">
        <v>29673</v>
      </c>
    </row>
    <row r="2606" spans="1:4" ht="13.5">
      <c r="A2606" s="209">
        <v>92866</v>
      </c>
      <c r="B2606" s="209" t="s">
        <v>8766</v>
      </c>
      <c r="C2606" s="285" t="s">
        <v>2</v>
      </c>
      <c r="D2606" s="284" t="s">
        <v>27618</v>
      </c>
    </row>
    <row r="2607" spans="1:4" ht="13.5">
      <c r="A2607" s="209">
        <v>92867</v>
      </c>
      <c r="B2607" s="209" t="s">
        <v>8767</v>
      </c>
      <c r="C2607" s="285" t="s">
        <v>2</v>
      </c>
      <c r="D2607" s="284" t="s">
        <v>32606</v>
      </c>
    </row>
    <row r="2608" spans="1:4" ht="13.5">
      <c r="A2608" s="209">
        <v>92868</v>
      </c>
      <c r="B2608" s="209" t="s">
        <v>8768</v>
      </c>
      <c r="C2608" s="285" t="s">
        <v>2</v>
      </c>
      <c r="D2608" s="284" t="s">
        <v>27195</v>
      </c>
    </row>
    <row r="2609" spans="1:4" ht="13.5">
      <c r="A2609" s="209">
        <v>92869</v>
      </c>
      <c r="B2609" s="209" t="s">
        <v>8769</v>
      </c>
      <c r="C2609" s="285" t="s">
        <v>2</v>
      </c>
      <c r="D2609" s="284" t="s">
        <v>27661</v>
      </c>
    </row>
    <row r="2610" spans="1:4" ht="13.5">
      <c r="A2610" s="209">
        <v>92870</v>
      </c>
      <c r="B2610" s="209" t="s">
        <v>8770</v>
      </c>
      <c r="C2610" s="285" t="s">
        <v>2</v>
      </c>
      <c r="D2610" s="284" t="s">
        <v>32607</v>
      </c>
    </row>
    <row r="2611" spans="1:4" ht="13.5">
      <c r="A2611" s="209">
        <v>92871</v>
      </c>
      <c r="B2611" s="209" t="s">
        <v>8771</v>
      </c>
      <c r="C2611" s="285" t="s">
        <v>2</v>
      </c>
      <c r="D2611" s="284" t="s">
        <v>32608</v>
      </c>
    </row>
    <row r="2612" spans="1:4" ht="13.5">
      <c r="A2612" s="209">
        <v>92872</v>
      </c>
      <c r="B2612" s="209" t="s">
        <v>8772</v>
      </c>
      <c r="C2612" s="285" t="s">
        <v>2</v>
      </c>
      <c r="D2612" s="284" t="s">
        <v>32609</v>
      </c>
    </row>
    <row r="2613" spans="1:4" ht="13.5">
      <c r="A2613" s="209">
        <v>95777</v>
      </c>
      <c r="B2613" s="209" t="s">
        <v>8773</v>
      </c>
      <c r="C2613" s="285" t="s">
        <v>2</v>
      </c>
      <c r="D2613" s="284" t="s">
        <v>32610</v>
      </c>
    </row>
    <row r="2614" spans="1:4" ht="13.5">
      <c r="A2614" s="209">
        <v>95778</v>
      </c>
      <c r="B2614" s="209" t="s">
        <v>8774</v>
      </c>
      <c r="C2614" s="285" t="s">
        <v>2</v>
      </c>
      <c r="D2614" s="284" t="s">
        <v>32611</v>
      </c>
    </row>
    <row r="2615" spans="1:4" ht="13.5">
      <c r="A2615" s="209">
        <v>95779</v>
      </c>
      <c r="B2615" s="209" t="s">
        <v>8775</v>
      </c>
      <c r="C2615" s="285" t="s">
        <v>2</v>
      </c>
      <c r="D2615" s="284" t="s">
        <v>32612</v>
      </c>
    </row>
    <row r="2616" spans="1:4" ht="13.5">
      <c r="A2616" s="209">
        <v>95780</v>
      </c>
      <c r="B2616" s="209" t="s">
        <v>8776</v>
      </c>
      <c r="C2616" s="285" t="s">
        <v>2</v>
      </c>
      <c r="D2616" s="284" t="s">
        <v>31225</v>
      </c>
    </row>
    <row r="2617" spans="1:4" ht="13.5">
      <c r="A2617" s="209">
        <v>95781</v>
      </c>
      <c r="B2617" s="209" t="s">
        <v>8777</v>
      </c>
      <c r="C2617" s="285" t="s">
        <v>2</v>
      </c>
      <c r="D2617" s="284" t="s">
        <v>32613</v>
      </c>
    </row>
    <row r="2618" spans="1:4" ht="13.5">
      <c r="A2618" s="209">
        <v>95782</v>
      </c>
      <c r="B2618" s="209" t="s">
        <v>8778</v>
      </c>
      <c r="C2618" s="285" t="s">
        <v>2</v>
      </c>
      <c r="D2618" s="284" t="s">
        <v>28946</v>
      </c>
    </row>
    <row r="2619" spans="1:4" ht="13.5">
      <c r="A2619" s="209">
        <v>95785</v>
      </c>
      <c r="B2619" s="209" t="s">
        <v>8779</v>
      </c>
      <c r="C2619" s="285" t="s">
        <v>2</v>
      </c>
      <c r="D2619" s="284" t="s">
        <v>32614</v>
      </c>
    </row>
    <row r="2620" spans="1:4" ht="13.5">
      <c r="A2620" s="209">
        <v>95787</v>
      </c>
      <c r="B2620" s="209" t="s">
        <v>8780</v>
      </c>
      <c r="C2620" s="285" t="s">
        <v>2</v>
      </c>
      <c r="D2620" s="284" t="s">
        <v>31228</v>
      </c>
    </row>
    <row r="2621" spans="1:4" ht="13.5">
      <c r="A2621" s="209">
        <v>95789</v>
      </c>
      <c r="B2621" s="209" t="s">
        <v>8781</v>
      </c>
      <c r="C2621" s="285" t="s">
        <v>2</v>
      </c>
      <c r="D2621" s="284" t="s">
        <v>32067</v>
      </c>
    </row>
    <row r="2622" spans="1:4" ht="13.5">
      <c r="A2622" s="209">
        <v>95791</v>
      </c>
      <c r="B2622" s="209" t="s">
        <v>8782</v>
      </c>
      <c r="C2622" s="285" t="s">
        <v>2</v>
      </c>
      <c r="D2622" s="284" t="s">
        <v>32615</v>
      </c>
    </row>
    <row r="2623" spans="1:4" ht="13.5">
      <c r="A2623" s="209">
        <v>95795</v>
      </c>
      <c r="B2623" s="209" t="s">
        <v>8783</v>
      </c>
      <c r="C2623" s="285" t="s">
        <v>2</v>
      </c>
      <c r="D2623" s="284" t="s">
        <v>32616</v>
      </c>
    </row>
    <row r="2624" spans="1:4" ht="13.5">
      <c r="A2624" s="209">
        <v>95796</v>
      </c>
      <c r="B2624" s="209" t="s">
        <v>8784</v>
      </c>
      <c r="C2624" s="285" t="s">
        <v>2</v>
      </c>
      <c r="D2624" s="284" t="s">
        <v>29085</v>
      </c>
    </row>
    <row r="2625" spans="1:4" ht="13.5">
      <c r="A2625" s="209">
        <v>95797</v>
      </c>
      <c r="B2625" s="209" t="s">
        <v>8785</v>
      </c>
      <c r="C2625" s="285" t="s">
        <v>2</v>
      </c>
      <c r="D2625" s="284" t="s">
        <v>32617</v>
      </c>
    </row>
    <row r="2626" spans="1:4" ht="13.5">
      <c r="A2626" s="209">
        <v>95801</v>
      </c>
      <c r="B2626" s="209" t="s">
        <v>8786</v>
      </c>
      <c r="C2626" s="285" t="s">
        <v>2</v>
      </c>
      <c r="D2626" s="284" t="s">
        <v>32618</v>
      </c>
    </row>
    <row r="2627" spans="1:4" ht="13.5">
      <c r="A2627" s="209">
        <v>95802</v>
      </c>
      <c r="B2627" s="209" t="s">
        <v>8787</v>
      </c>
      <c r="C2627" s="285" t="s">
        <v>2</v>
      </c>
      <c r="D2627" s="284" t="s">
        <v>32619</v>
      </c>
    </row>
    <row r="2628" spans="1:4" ht="13.5">
      <c r="A2628" s="209">
        <v>95803</v>
      </c>
      <c r="B2628" s="209" t="s">
        <v>8788</v>
      </c>
      <c r="C2628" s="285" t="s">
        <v>2</v>
      </c>
      <c r="D2628" s="284" t="s">
        <v>31184</v>
      </c>
    </row>
    <row r="2629" spans="1:4" ht="13.5">
      <c r="A2629" s="209">
        <v>95804</v>
      </c>
      <c r="B2629" s="209" t="s">
        <v>8789</v>
      </c>
      <c r="C2629" s="285" t="s">
        <v>2</v>
      </c>
      <c r="D2629" s="284" t="s">
        <v>32620</v>
      </c>
    </row>
    <row r="2630" spans="1:4" ht="13.5">
      <c r="A2630" s="209">
        <v>95805</v>
      </c>
      <c r="B2630" s="209" t="s">
        <v>8790</v>
      </c>
      <c r="C2630" s="285" t="s">
        <v>2</v>
      </c>
      <c r="D2630" s="284" t="s">
        <v>27588</v>
      </c>
    </row>
    <row r="2631" spans="1:4" ht="13.5">
      <c r="A2631" s="209">
        <v>95806</v>
      </c>
      <c r="B2631" s="209" t="s">
        <v>8791</v>
      </c>
      <c r="C2631" s="285" t="s">
        <v>2</v>
      </c>
      <c r="D2631" s="284" t="s">
        <v>32621</v>
      </c>
    </row>
    <row r="2632" spans="1:4" ht="13.5">
      <c r="A2632" s="209">
        <v>95807</v>
      </c>
      <c r="B2632" s="209" t="s">
        <v>8792</v>
      </c>
      <c r="C2632" s="285" t="s">
        <v>2</v>
      </c>
      <c r="D2632" s="284" t="s">
        <v>32622</v>
      </c>
    </row>
    <row r="2633" spans="1:4" ht="13.5">
      <c r="A2633" s="209">
        <v>95808</v>
      </c>
      <c r="B2633" s="209" t="s">
        <v>8793</v>
      </c>
      <c r="C2633" s="285" t="s">
        <v>2</v>
      </c>
      <c r="D2633" s="284" t="s">
        <v>32623</v>
      </c>
    </row>
    <row r="2634" spans="1:4" ht="13.5">
      <c r="A2634" s="209">
        <v>95809</v>
      </c>
      <c r="B2634" s="209" t="s">
        <v>8794</v>
      </c>
      <c r="C2634" s="285" t="s">
        <v>2</v>
      </c>
      <c r="D2634" s="284" t="s">
        <v>32624</v>
      </c>
    </row>
    <row r="2635" spans="1:4" ht="13.5">
      <c r="A2635" s="209">
        <v>95810</v>
      </c>
      <c r="B2635" s="209" t="s">
        <v>8795</v>
      </c>
      <c r="C2635" s="285" t="s">
        <v>2</v>
      </c>
      <c r="D2635" s="284" t="s">
        <v>32625</v>
      </c>
    </row>
    <row r="2636" spans="1:4" ht="13.5">
      <c r="A2636" s="209">
        <v>95811</v>
      </c>
      <c r="B2636" s="209" t="s">
        <v>8796</v>
      </c>
      <c r="C2636" s="285" t="s">
        <v>2</v>
      </c>
      <c r="D2636" s="284" t="s">
        <v>29310</v>
      </c>
    </row>
    <row r="2637" spans="1:4" ht="13.5">
      <c r="A2637" s="209">
        <v>95812</v>
      </c>
      <c r="B2637" s="209" t="s">
        <v>8797</v>
      </c>
      <c r="C2637" s="285" t="s">
        <v>2</v>
      </c>
      <c r="D2637" s="284" t="s">
        <v>28508</v>
      </c>
    </row>
    <row r="2638" spans="1:4" ht="13.5">
      <c r="A2638" s="209">
        <v>95813</v>
      </c>
      <c r="B2638" s="209" t="s">
        <v>8798</v>
      </c>
      <c r="C2638" s="285" t="s">
        <v>2</v>
      </c>
      <c r="D2638" s="284" t="s">
        <v>31124</v>
      </c>
    </row>
    <row r="2639" spans="1:4" ht="13.5">
      <c r="A2639" s="209">
        <v>95814</v>
      </c>
      <c r="B2639" s="209" t="s">
        <v>8799</v>
      </c>
      <c r="C2639" s="285" t="s">
        <v>2</v>
      </c>
      <c r="D2639" s="284" t="s">
        <v>32626</v>
      </c>
    </row>
    <row r="2640" spans="1:4" ht="13.5">
      <c r="A2640" s="209">
        <v>95815</v>
      </c>
      <c r="B2640" s="209" t="s">
        <v>8800</v>
      </c>
      <c r="C2640" s="285" t="s">
        <v>2</v>
      </c>
      <c r="D2640" s="284" t="s">
        <v>32627</v>
      </c>
    </row>
    <row r="2641" spans="1:4" ht="13.5">
      <c r="A2641" s="209">
        <v>95816</v>
      </c>
      <c r="B2641" s="209" t="s">
        <v>8801</v>
      </c>
      <c r="C2641" s="285" t="s">
        <v>2</v>
      </c>
      <c r="D2641" s="284" t="s">
        <v>32628</v>
      </c>
    </row>
    <row r="2642" spans="1:4" ht="13.5">
      <c r="A2642" s="209">
        <v>95817</v>
      </c>
      <c r="B2642" s="209" t="s">
        <v>8802</v>
      </c>
      <c r="C2642" s="285" t="s">
        <v>2</v>
      </c>
      <c r="D2642" s="284" t="s">
        <v>26569</v>
      </c>
    </row>
    <row r="2643" spans="1:4" ht="13.5">
      <c r="A2643" s="209">
        <v>95818</v>
      </c>
      <c r="B2643" s="209" t="s">
        <v>8803</v>
      </c>
      <c r="C2643" s="285" t="s">
        <v>2</v>
      </c>
      <c r="D2643" s="284" t="s">
        <v>32629</v>
      </c>
    </row>
    <row r="2644" spans="1:4" ht="13.5">
      <c r="A2644" s="209">
        <v>97881</v>
      </c>
      <c r="B2644" s="209" t="s">
        <v>25593</v>
      </c>
      <c r="C2644" s="285" t="s">
        <v>2</v>
      </c>
      <c r="D2644" s="284" t="s">
        <v>32630</v>
      </c>
    </row>
    <row r="2645" spans="1:4" ht="13.5">
      <c r="A2645" s="209">
        <v>97882</v>
      </c>
      <c r="B2645" s="209" t="s">
        <v>25594</v>
      </c>
      <c r="C2645" s="285" t="s">
        <v>2</v>
      </c>
      <c r="D2645" s="284" t="s">
        <v>32631</v>
      </c>
    </row>
    <row r="2646" spans="1:4" ht="13.5">
      <c r="A2646" s="209">
        <v>97883</v>
      </c>
      <c r="B2646" s="209" t="s">
        <v>25595</v>
      </c>
      <c r="C2646" s="285" t="s">
        <v>2</v>
      </c>
      <c r="D2646" s="284" t="s">
        <v>32632</v>
      </c>
    </row>
    <row r="2647" spans="1:4" ht="13.5">
      <c r="A2647" s="209">
        <v>97884</v>
      </c>
      <c r="B2647" s="209" t="s">
        <v>25596</v>
      </c>
      <c r="C2647" s="285" t="s">
        <v>2</v>
      </c>
      <c r="D2647" s="284" t="s">
        <v>32633</v>
      </c>
    </row>
    <row r="2648" spans="1:4" ht="13.5">
      <c r="A2648" s="209">
        <v>97885</v>
      </c>
      <c r="B2648" s="209" t="s">
        <v>25597</v>
      </c>
      <c r="C2648" s="285" t="s">
        <v>2</v>
      </c>
      <c r="D2648" s="284" t="s">
        <v>32634</v>
      </c>
    </row>
    <row r="2649" spans="1:4" ht="13.5">
      <c r="A2649" s="209">
        <v>97886</v>
      </c>
      <c r="B2649" s="209" t="s">
        <v>25598</v>
      </c>
      <c r="C2649" s="285" t="s">
        <v>2</v>
      </c>
      <c r="D2649" s="284" t="s">
        <v>32635</v>
      </c>
    </row>
    <row r="2650" spans="1:4" ht="13.5">
      <c r="A2650" s="209">
        <v>97887</v>
      </c>
      <c r="B2650" s="209" t="s">
        <v>25599</v>
      </c>
      <c r="C2650" s="285" t="s">
        <v>2</v>
      </c>
      <c r="D2650" s="284" t="s">
        <v>32636</v>
      </c>
    </row>
    <row r="2651" spans="1:4" ht="13.5">
      <c r="A2651" s="209">
        <v>97888</v>
      </c>
      <c r="B2651" s="209" t="s">
        <v>25600</v>
      </c>
      <c r="C2651" s="285" t="s">
        <v>2</v>
      </c>
      <c r="D2651" s="284" t="s">
        <v>32637</v>
      </c>
    </row>
    <row r="2652" spans="1:4" ht="13.5">
      <c r="A2652" s="209">
        <v>97889</v>
      </c>
      <c r="B2652" s="209" t="s">
        <v>25601</v>
      </c>
      <c r="C2652" s="285" t="s">
        <v>2</v>
      </c>
      <c r="D2652" s="284" t="s">
        <v>32638</v>
      </c>
    </row>
    <row r="2653" spans="1:4" ht="13.5">
      <c r="A2653" s="209">
        <v>97890</v>
      </c>
      <c r="B2653" s="209" t="s">
        <v>25602</v>
      </c>
      <c r="C2653" s="285" t="s">
        <v>2</v>
      </c>
      <c r="D2653" s="284" t="s">
        <v>32639</v>
      </c>
    </row>
    <row r="2654" spans="1:4" ht="13.5">
      <c r="A2654" s="209">
        <v>97891</v>
      </c>
      <c r="B2654" s="209" t="s">
        <v>25603</v>
      </c>
      <c r="C2654" s="285" t="s">
        <v>2</v>
      </c>
      <c r="D2654" s="284" t="s">
        <v>32640</v>
      </c>
    </row>
    <row r="2655" spans="1:4" ht="13.5">
      <c r="A2655" s="209">
        <v>97892</v>
      </c>
      <c r="B2655" s="209" t="s">
        <v>25604</v>
      </c>
      <c r="C2655" s="285" t="s">
        <v>2</v>
      </c>
      <c r="D2655" s="284" t="s">
        <v>32641</v>
      </c>
    </row>
    <row r="2656" spans="1:4" ht="13.5">
      <c r="A2656" s="209">
        <v>97893</v>
      </c>
      <c r="B2656" s="209" t="s">
        <v>25605</v>
      </c>
      <c r="C2656" s="285" t="s">
        <v>2</v>
      </c>
      <c r="D2656" s="284" t="s">
        <v>32642</v>
      </c>
    </row>
    <row r="2657" spans="1:4" ht="13.5">
      <c r="A2657" s="209">
        <v>97894</v>
      </c>
      <c r="B2657" s="209" t="s">
        <v>25606</v>
      </c>
      <c r="C2657" s="285" t="s">
        <v>2</v>
      </c>
      <c r="D2657" s="284" t="s">
        <v>32643</v>
      </c>
    </row>
    <row r="2658" spans="1:4" ht="13.5">
      <c r="A2658" s="209">
        <v>93653</v>
      </c>
      <c r="B2658" s="209" t="s">
        <v>24625</v>
      </c>
      <c r="C2658" s="285" t="s">
        <v>2</v>
      </c>
      <c r="D2658" s="284" t="s">
        <v>32644</v>
      </c>
    </row>
    <row r="2659" spans="1:4" ht="13.5">
      <c r="A2659" s="209">
        <v>93654</v>
      </c>
      <c r="B2659" s="209" t="s">
        <v>24626</v>
      </c>
      <c r="C2659" s="285" t="s">
        <v>2</v>
      </c>
      <c r="D2659" s="284" t="s">
        <v>32645</v>
      </c>
    </row>
    <row r="2660" spans="1:4" ht="13.5">
      <c r="A2660" s="209">
        <v>93655</v>
      </c>
      <c r="B2660" s="209" t="s">
        <v>24627</v>
      </c>
      <c r="C2660" s="285" t="s">
        <v>2</v>
      </c>
      <c r="D2660" s="284" t="s">
        <v>32646</v>
      </c>
    </row>
    <row r="2661" spans="1:4" ht="13.5">
      <c r="A2661" s="209">
        <v>93656</v>
      </c>
      <c r="B2661" s="209" t="s">
        <v>24628</v>
      </c>
      <c r="C2661" s="285" t="s">
        <v>2</v>
      </c>
      <c r="D2661" s="284" t="s">
        <v>32646</v>
      </c>
    </row>
    <row r="2662" spans="1:4" ht="13.5">
      <c r="A2662" s="209">
        <v>93657</v>
      </c>
      <c r="B2662" s="209" t="s">
        <v>24629</v>
      </c>
      <c r="C2662" s="285" t="s">
        <v>2</v>
      </c>
      <c r="D2662" s="284" t="s">
        <v>32578</v>
      </c>
    </row>
    <row r="2663" spans="1:4" ht="13.5">
      <c r="A2663" s="209">
        <v>93658</v>
      </c>
      <c r="B2663" s="209" t="s">
        <v>24630</v>
      </c>
      <c r="C2663" s="285" t="s">
        <v>2</v>
      </c>
      <c r="D2663" s="284" t="s">
        <v>32647</v>
      </c>
    </row>
    <row r="2664" spans="1:4" ht="13.5">
      <c r="A2664" s="209">
        <v>93659</v>
      </c>
      <c r="B2664" s="209" t="s">
        <v>24631</v>
      </c>
      <c r="C2664" s="285" t="s">
        <v>2</v>
      </c>
      <c r="D2664" s="284" t="s">
        <v>32648</v>
      </c>
    </row>
    <row r="2665" spans="1:4" ht="13.5">
      <c r="A2665" s="209">
        <v>93660</v>
      </c>
      <c r="B2665" s="209" t="s">
        <v>24632</v>
      </c>
      <c r="C2665" s="285" t="s">
        <v>2</v>
      </c>
      <c r="D2665" s="284" t="s">
        <v>32649</v>
      </c>
    </row>
    <row r="2666" spans="1:4" ht="13.5">
      <c r="A2666" s="209">
        <v>93661</v>
      </c>
      <c r="B2666" s="209" t="s">
        <v>24633</v>
      </c>
      <c r="C2666" s="285" t="s">
        <v>2</v>
      </c>
      <c r="D2666" s="284" t="s">
        <v>32650</v>
      </c>
    </row>
    <row r="2667" spans="1:4" ht="13.5">
      <c r="A2667" s="209">
        <v>93662</v>
      </c>
      <c r="B2667" s="209" t="s">
        <v>24634</v>
      </c>
      <c r="C2667" s="285" t="s">
        <v>2</v>
      </c>
      <c r="D2667" s="284" t="s">
        <v>32651</v>
      </c>
    </row>
    <row r="2668" spans="1:4" ht="13.5">
      <c r="A2668" s="209">
        <v>93663</v>
      </c>
      <c r="B2668" s="209" t="s">
        <v>24635</v>
      </c>
      <c r="C2668" s="285" t="s">
        <v>2</v>
      </c>
      <c r="D2668" s="284" t="s">
        <v>32651</v>
      </c>
    </row>
    <row r="2669" spans="1:4" ht="13.5">
      <c r="A2669" s="209">
        <v>93664</v>
      </c>
      <c r="B2669" s="209" t="s">
        <v>24636</v>
      </c>
      <c r="C2669" s="285" t="s">
        <v>2</v>
      </c>
      <c r="D2669" s="284" t="s">
        <v>32652</v>
      </c>
    </row>
    <row r="2670" spans="1:4" ht="13.5">
      <c r="A2670" s="209">
        <v>93665</v>
      </c>
      <c r="B2670" s="209" t="s">
        <v>24637</v>
      </c>
      <c r="C2670" s="285" t="s">
        <v>2</v>
      </c>
      <c r="D2670" s="284" t="s">
        <v>32653</v>
      </c>
    </row>
    <row r="2671" spans="1:4" ht="13.5">
      <c r="A2671" s="209">
        <v>93666</v>
      </c>
      <c r="B2671" s="209" t="s">
        <v>24638</v>
      </c>
      <c r="C2671" s="285" t="s">
        <v>2</v>
      </c>
      <c r="D2671" s="284" t="s">
        <v>32654</v>
      </c>
    </row>
    <row r="2672" spans="1:4" ht="13.5">
      <c r="A2672" s="209">
        <v>93667</v>
      </c>
      <c r="B2672" s="209" t="s">
        <v>24639</v>
      </c>
      <c r="C2672" s="285" t="s">
        <v>2</v>
      </c>
      <c r="D2672" s="284" t="s">
        <v>32655</v>
      </c>
    </row>
    <row r="2673" spans="1:4" ht="13.5">
      <c r="A2673" s="209">
        <v>93668</v>
      </c>
      <c r="B2673" s="209" t="s">
        <v>24640</v>
      </c>
      <c r="C2673" s="285" t="s">
        <v>2</v>
      </c>
      <c r="D2673" s="284" t="s">
        <v>32656</v>
      </c>
    </row>
    <row r="2674" spans="1:4" ht="13.5">
      <c r="A2674" s="209">
        <v>93669</v>
      </c>
      <c r="B2674" s="209" t="s">
        <v>24641</v>
      </c>
      <c r="C2674" s="285" t="s">
        <v>2</v>
      </c>
      <c r="D2674" s="284" t="s">
        <v>32657</v>
      </c>
    </row>
    <row r="2675" spans="1:4" ht="13.5">
      <c r="A2675" s="209">
        <v>93670</v>
      </c>
      <c r="B2675" s="209" t="s">
        <v>24642</v>
      </c>
      <c r="C2675" s="285" t="s">
        <v>2</v>
      </c>
      <c r="D2675" s="284" t="s">
        <v>32657</v>
      </c>
    </row>
    <row r="2676" spans="1:4" ht="13.5">
      <c r="A2676" s="209">
        <v>93671</v>
      </c>
      <c r="B2676" s="209" t="s">
        <v>24643</v>
      </c>
      <c r="C2676" s="285" t="s">
        <v>2</v>
      </c>
      <c r="D2676" s="284" t="s">
        <v>32658</v>
      </c>
    </row>
    <row r="2677" spans="1:4" ht="13.5">
      <c r="A2677" s="209">
        <v>93672</v>
      </c>
      <c r="B2677" s="209" t="s">
        <v>24644</v>
      </c>
      <c r="C2677" s="285" t="s">
        <v>2</v>
      </c>
      <c r="D2677" s="284" t="s">
        <v>32659</v>
      </c>
    </row>
    <row r="2678" spans="1:4" ht="13.5">
      <c r="A2678" s="209">
        <v>93673</v>
      </c>
      <c r="B2678" s="209" t="s">
        <v>24645</v>
      </c>
      <c r="C2678" s="285" t="s">
        <v>2</v>
      </c>
      <c r="D2678" s="284" t="s">
        <v>32660</v>
      </c>
    </row>
    <row r="2679" spans="1:4" ht="13.5">
      <c r="A2679" s="209">
        <v>97359</v>
      </c>
      <c r="B2679" s="209" t="s">
        <v>24646</v>
      </c>
      <c r="C2679" s="285" t="s">
        <v>2</v>
      </c>
      <c r="D2679" s="284" t="s">
        <v>32661</v>
      </c>
    </row>
    <row r="2680" spans="1:4" ht="13.5">
      <c r="A2680" s="209">
        <v>97360</v>
      </c>
      <c r="B2680" s="209" t="s">
        <v>24647</v>
      </c>
      <c r="C2680" s="285" t="s">
        <v>2</v>
      </c>
      <c r="D2680" s="284" t="s">
        <v>32662</v>
      </c>
    </row>
    <row r="2681" spans="1:4" ht="13.5">
      <c r="A2681" s="209">
        <v>97361</v>
      </c>
      <c r="B2681" s="209" t="s">
        <v>24648</v>
      </c>
      <c r="C2681" s="285" t="s">
        <v>2</v>
      </c>
      <c r="D2681" s="284" t="s">
        <v>32663</v>
      </c>
    </row>
    <row r="2682" spans="1:4" ht="13.5">
      <c r="A2682" s="209">
        <v>97362</v>
      </c>
      <c r="B2682" s="209" t="s">
        <v>24649</v>
      </c>
      <c r="C2682" s="285" t="s">
        <v>2</v>
      </c>
      <c r="D2682" s="284" t="s">
        <v>32664</v>
      </c>
    </row>
    <row r="2683" spans="1:4" ht="13.5">
      <c r="A2683" s="209">
        <v>101875</v>
      </c>
      <c r="B2683" s="209" t="s">
        <v>24650</v>
      </c>
      <c r="C2683" s="285" t="s">
        <v>2</v>
      </c>
      <c r="D2683" s="284" t="s">
        <v>32665</v>
      </c>
    </row>
    <row r="2684" spans="1:4" ht="13.5">
      <c r="A2684" s="209">
        <v>101876</v>
      </c>
      <c r="B2684" s="209" t="s">
        <v>24651</v>
      </c>
      <c r="C2684" s="285" t="s">
        <v>2</v>
      </c>
      <c r="D2684" s="284" t="s">
        <v>28267</v>
      </c>
    </row>
    <row r="2685" spans="1:4" ht="13.5">
      <c r="A2685" s="209">
        <v>101877</v>
      </c>
      <c r="B2685" s="209" t="s">
        <v>24652</v>
      </c>
      <c r="C2685" s="285" t="s">
        <v>2</v>
      </c>
      <c r="D2685" s="284" t="s">
        <v>29387</v>
      </c>
    </row>
    <row r="2686" spans="1:4" ht="13.5">
      <c r="A2686" s="209">
        <v>101878</v>
      </c>
      <c r="B2686" s="209" t="s">
        <v>24653</v>
      </c>
      <c r="C2686" s="285" t="s">
        <v>2</v>
      </c>
      <c r="D2686" s="284" t="s">
        <v>32666</v>
      </c>
    </row>
    <row r="2687" spans="1:4" ht="13.5">
      <c r="A2687" s="209">
        <v>101879</v>
      </c>
      <c r="B2687" s="209" t="s">
        <v>24654</v>
      </c>
      <c r="C2687" s="285" t="s">
        <v>2</v>
      </c>
      <c r="D2687" s="284" t="s">
        <v>32667</v>
      </c>
    </row>
    <row r="2688" spans="1:4" ht="13.5">
      <c r="A2688" s="209">
        <v>101880</v>
      </c>
      <c r="B2688" s="209" t="s">
        <v>24655</v>
      </c>
      <c r="C2688" s="285" t="s">
        <v>2</v>
      </c>
      <c r="D2688" s="284" t="s">
        <v>32668</v>
      </c>
    </row>
    <row r="2689" spans="1:4" ht="13.5">
      <c r="A2689" s="209">
        <v>101881</v>
      </c>
      <c r="B2689" s="209" t="s">
        <v>24656</v>
      </c>
      <c r="C2689" s="285" t="s">
        <v>2</v>
      </c>
      <c r="D2689" s="284" t="s">
        <v>32669</v>
      </c>
    </row>
    <row r="2690" spans="1:4" ht="13.5">
      <c r="A2690" s="209">
        <v>101882</v>
      </c>
      <c r="B2690" s="209" t="s">
        <v>24657</v>
      </c>
      <c r="C2690" s="285" t="s">
        <v>2</v>
      </c>
      <c r="D2690" s="284" t="s">
        <v>32670</v>
      </c>
    </row>
    <row r="2691" spans="1:4" ht="13.5">
      <c r="A2691" s="209">
        <v>101883</v>
      </c>
      <c r="B2691" s="209" t="s">
        <v>24658</v>
      </c>
      <c r="C2691" s="285" t="s">
        <v>2</v>
      </c>
      <c r="D2691" s="284" t="s">
        <v>32671</v>
      </c>
    </row>
    <row r="2692" spans="1:4" ht="13.5">
      <c r="A2692" s="209">
        <v>101890</v>
      </c>
      <c r="B2692" s="209" t="s">
        <v>24659</v>
      </c>
      <c r="C2692" s="285" t="s">
        <v>2</v>
      </c>
      <c r="D2692" s="284" t="s">
        <v>32672</v>
      </c>
    </row>
    <row r="2693" spans="1:4" ht="13.5">
      <c r="A2693" s="209">
        <v>101891</v>
      </c>
      <c r="B2693" s="209" t="s">
        <v>24660</v>
      </c>
      <c r="C2693" s="285" t="s">
        <v>2</v>
      </c>
      <c r="D2693" s="284" t="s">
        <v>32673</v>
      </c>
    </row>
    <row r="2694" spans="1:4" ht="13.5">
      <c r="A2694" s="209">
        <v>101892</v>
      </c>
      <c r="B2694" s="209" t="s">
        <v>24661</v>
      </c>
      <c r="C2694" s="285" t="s">
        <v>2</v>
      </c>
      <c r="D2694" s="284" t="s">
        <v>32674</v>
      </c>
    </row>
    <row r="2695" spans="1:4" ht="13.5">
      <c r="A2695" s="209">
        <v>101893</v>
      </c>
      <c r="B2695" s="209" t="s">
        <v>24662</v>
      </c>
      <c r="C2695" s="285" t="s">
        <v>2</v>
      </c>
      <c r="D2695" s="284" t="s">
        <v>32675</v>
      </c>
    </row>
    <row r="2696" spans="1:4" ht="13.5">
      <c r="A2696" s="209">
        <v>101894</v>
      </c>
      <c r="B2696" s="209" t="s">
        <v>24663</v>
      </c>
      <c r="C2696" s="285" t="s">
        <v>2</v>
      </c>
      <c r="D2696" s="284" t="s">
        <v>32676</v>
      </c>
    </row>
    <row r="2697" spans="1:4" ht="13.5">
      <c r="A2697" s="209">
        <v>101895</v>
      </c>
      <c r="B2697" s="209" t="s">
        <v>24664</v>
      </c>
      <c r="C2697" s="285" t="s">
        <v>2</v>
      </c>
      <c r="D2697" s="284" t="s">
        <v>32677</v>
      </c>
    </row>
    <row r="2698" spans="1:4" ht="13.5">
      <c r="A2698" s="209">
        <v>101896</v>
      </c>
      <c r="B2698" s="209" t="s">
        <v>24665</v>
      </c>
      <c r="C2698" s="285" t="s">
        <v>2</v>
      </c>
      <c r="D2698" s="284" t="s">
        <v>32678</v>
      </c>
    </row>
    <row r="2699" spans="1:4" ht="13.5">
      <c r="A2699" s="209">
        <v>101897</v>
      </c>
      <c r="B2699" s="209" t="s">
        <v>24666</v>
      </c>
      <c r="C2699" s="285" t="s">
        <v>2</v>
      </c>
      <c r="D2699" s="284" t="s">
        <v>32679</v>
      </c>
    </row>
    <row r="2700" spans="1:4" ht="13.5">
      <c r="A2700" s="209">
        <v>101898</v>
      </c>
      <c r="B2700" s="209" t="s">
        <v>24667</v>
      </c>
      <c r="C2700" s="285" t="s">
        <v>2</v>
      </c>
      <c r="D2700" s="284" t="s">
        <v>32680</v>
      </c>
    </row>
    <row r="2701" spans="1:4" ht="13.5">
      <c r="A2701" s="209">
        <v>101899</v>
      </c>
      <c r="B2701" s="209" t="s">
        <v>24668</v>
      </c>
      <c r="C2701" s="285" t="s">
        <v>2</v>
      </c>
      <c r="D2701" s="284" t="s">
        <v>32681</v>
      </c>
    </row>
    <row r="2702" spans="1:4" ht="13.5">
      <c r="A2702" s="209">
        <v>101900</v>
      </c>
      <c r="B2702" s="209" t="s">
        <v>24669</v>
      </c>
      <c r="C2702" s="285" t="s">
        <v>2</v>
      </c>
      <c r="D2702" s="284" t="s">
        <v>32682</v>
      </c>
    </row>
    <row r="2703" spans="1:4" ht="13.5">
      <c r="A2703" s="209">
        <v>101901</v>
      </c>
      <c r="B2703" s="209" t="s">
        <v>24670</v>
      </c>
      <c r="C2703" s="285" t="s">
        <v>2</v>
      </c>
      <c r="D2703" s="284" t="s">
        <v>32683</v>
      </c>
    </row>
    <row r="2704" spans="1:4" ht="13.5">
      <c r="A2704" s="209">
        <v>101902</v>
      </c>
      <c r="B2704" s="209" t="s">
        <v>24671</v>
      </c>
      <c r="C2704" s="285" t="s">
        <v>2</v>
      </c>
      <c r="D2704" s="284" t="s">
        <v>32684</v>
      </c>
    </row>
    <row r="2705" spans="1:4" ht="13.5">
      <c r="A2705" s="209">
        <v>101903</v>
      </c>
      <c r="B2705" s="209" t="s">
        <v>24672</v>
      </c>
      <c r="C2705" s="285" t="s">
        <v>2</v>
      </c>
      <c r="D2705" s="284" t="s">
        <v>32685</v>
      </c>
    </row>
    <row r="2706" spans="1:4" ht="13.5">
      <c r="A2706" s="209">
        <v>101904</v>
      </c>
      <c r="B2706" s="209" t="s">
        <v>24673</v>
      </c>
      <c r="C2706" s="285" t="s">
        <v>2</v>
      </c>
      <c r="D2706" s="284" t="s">
        <v>32686</v>
      </c>
    </row>
    <row r="2707" spans="1:4" ht="13.5">
      <c r="A2707" s="209">
        <v>101938</v>
      </c>
      <c r="B2707" s="209" t="s">
        <v>25607</v>
      </c>
      <c r="C2707" s="285" t="s">
        <v>2</v>
      </c>
      <c r="D2707" s="284" t="s">
        <v>32687</v>
      </c>
    </row>
    <row r="2708" spans="1:4" ht="13.5">
      <c r="A2708" s="209">
        <v>101946</v>
      </c>
      <c r="B2708" s="209" t="s">
        <v>25608</v>
      </c>
      <c r="C2708" s="285" t="s">
        <v>2</v>
      </c>
      <c r="D2708" s="284" t="s">
        <v>32688</v>
      </c>
    </row>
    <row r="2709" spans="1:4" ht="13.5">
      <c r="A2709" s="209">
        <v>91945</v>
      </c>
      <c r="B2709" s="209" t="s">
        <v>8804</v>
      </c>
      <c r="C2709" s="285" t="s">
        <v>2</v>
      </c>
      <c r="D2709" s="284" t="s">
        <v>32689</v>
      </c>
    </row>
    <row r="2710" spans="1:4" ht="13.5">
      <c r="A2710" s="209">
        <v>91946</v>
      </c>
      <c r="B2710" s="209" t="s">
        <v>8805</v>
      </c>
      <c r="C2710" s="285" t="s">
        <v>2</v>
      </c>
      <c r="D2710" s="284" t="s">
        <v>28606</v>
      </c>
    </row>
    <row r="2711" spans="1:4" ht="13.5">
      <c r="A2711" s="209">
        <v>91947</v>
      </c>
      <c r="B2711" s="209" t="s">
        <v>8806</v>
      </c>
      <c r="C2711" s="285" t="s">
        <v>2</v>
      </c>
      <c r="D2711" s="284" t="s">
        <v>29430</v>
      </c>
    </row>
    <row r="2712" spans="1:4" ht="13.5">
      <c r="A2712" s="209">
        <v>91949</v>
      </c>
      <c r="B2712" s="209" t="s">
        <v>8807</v>
      </c>
      <c r="C2712" s="285" t="s">
        <v>2</v>
      </c>
      <c r="D2712" s="284" t="s">
        <v>28094</v>
      </c>
    </row>
    <row r="2713" spans="1:4" ht="13.5">
      <c r="A2713" s="209">
        <v>91950</v>
      </c>
      <c r="B2713" s="209" t="s">
        <v>8808</v>
      </c>
      <c r="C2713" s="285" t="s">
        <v>2</v>
      </c>
      <c r="D2713" s="284" t="s">
        <v>27919</v>
      </c>
    </row>
    <row r="2714" spans="1:4" ht="13.5">
      <c r="A2714" s="209">
        <v>91951</v>
      </c>
      <c r="B2714" s="209" t="s">
        <v>8809</v>
      </c>
      <c r="C2714" s="285" t="s">
        <v>2</v>
      </c>
      <c r="D2714" s="284" t="s">
        <v>32690</v>
      </c>
    </row>
    <row r="2715" spans="1:4" ht="13.5">
      <c r="A2715" s="209">
        <v>91952</v>
      </c>
      <c r="B2715" s="209" t="s">
        <v>8810</v>
      </c>
      <c r="C2715" s="285" t="s">
        <v>2</v>
      </c>
      <c r="D2715" s="284" t="s">
        <v>27007</v>
      </c>
    </row>
    <row r="2716" spans="1:4" ht="13.5">
      <c r="A2716" s="209">
        <v>91953</v>
      </c>
      <c r="B2716" s="209" t="s">
        <v>8811</v>
      </c>
      <c r="C2716" s="285" t="s">
        <v>2</v>
      </c>
      <c r="D2716" s="284" t="s">
        <v>32691</v>
      </c>
    </row>
    <row r="2717" spans="1:4" ht="13.5">
      <c r="A2717" s="209">
        <v>91954</v>
      </c>
      <c r="B2717" s="209" t="s">
        <v>8812</v>
      </c>
      <c r="C2717" s="285" t="s">
        <v>2</v>
      </c>
      <c r="D2717" s="284" t="s">
        <v>29885</v>
      </c>
    </row>
    <row r="2718" spans="1:4" ht="13.5">
      <c r="A2718" s="209">
        <v>91955</v>
      </c>
      <c r="B2718" s="209" t="s">
        <v>8813</v>
      </c>
      <c r="C2718" s="285" t="s">
        <v>2</v>
      </c>
      <c r="D2718" s="284" t="s">
        <v>32692</v>
      </c>
    </row>
    <row r="2719" spans="1:4" ht="13.5">
      <c r="A2719" s="209">
        <v>91956</v>
      </c>
      <c r="B2719" s="209" t="s">
        <v>8814</v>
      </c>
      <c r="C2719" s="285" t="s">
        <v>2</v>
      </c>
      <c r="D2719" s="284" t="s">
        <v>32693</v>
      </c>
    </row>
    <row r="2720" spans="1:4" ht="13.5">
      <c r="A2720" s="209">
        <v>91957</v>
      </c>
      <c r="B2720" s="209" t="s">
        <v>8815</v>
      </c>
      <c r="C2720" s="285" t="s">
        <v>2</v>
      </c>
      <c r="D2720" s="284" t="s">
        <v>26502</v>
      </c>
    </row>
    <row r="2721" spans="1:4" ht="13.5">
      <c r="A2721" s="209">
        <v>91958</v>
      </c>
      <c r="B2721" s="209" t="s">
        <v>8816</v>
      </c>
      <c r="C2721" s="285" t="s">
        <v>2</v>
      </c>
      <c r="D2721" s="284" t="s">
        <v>32694</v>
      </c>
    </row>
    <row r="2722" spans="1:4" ht="13.5">
      <c r="A2722" s="209">
        <v>91959</v>
      </c>
      <c r="B2722" s="209" t="s">
        <v>8817</v>
      </c>
      <c r="C2722" s="285" t="s">
        <v>2</v>
      </c>
      <c r="D2722" s="284" t="s">
        <v>32695</v>
      </c>
    </row>
    <row r="2723" spans="1:4" ht="13.5">
      <c r="A2723" s="209">
        <v>91960</v>
      </c>
      <c r="B2723" s="209" t="s">
        <v>8818</v>
      </c>
      <c r="C2723" s="285" t="s">
        <v>2</v>
      </c>
      <c r="D2723" s="284" t="s">
        <v>32696</v>
      </c>
    </row>
    <row r="2724" spans="1:4" ht="13.5">
      <c r="A2724" s="209">
        <v>91961</v>
      </c>
      <c r="B2724" s="209" t="s">
        <v>8819</v>
      </c>
      <c r="C2724" s="285" t="s">
        <v>2</v>
      </c>
      <c r="D2724" s="284" t="s">
        <v>32697</v>
      </c>
    </row>
    <row r="2725" spans="1:4" ht="13.5">
      <c r="A2725" s="209">
        <v>91962</v>
      </c>
      <c r="B2725" s="209" t="s">
        <v>8820</v>
      </c>
      <c r="C2725" s="285" t="s">
        <v>2</v>
      </c>
      <c r="D2725" s="284" t="s">
        <v>32698</v>
      </c>
    </row>
    <row r="2726" spans="1:4" ht="13.5">
      <c r="A2726" s="209">
        <v>91963</v>
      </c>
      <c r="B2726" s="209" t="s">
        <v>8821</v>
      </c>
      <c r="C2726" s="285" t="s">
        <v>2</v>
      </c>
      <c r="D2726" s="284" t="s">
        <v>32699</v>
      </c>
    </row>
    <row r="2727" spans="1:4" ht="13.5">
      <c r="A2727" s="209">
        <v>91964</v>
      </c>
      <c r="B2727" s="209" t="s">
        <v>8822</v>
      </c>
      <c r="C2727" s="285" t="s">
        <v>2</v>
      </c>
      <c r="D2727" s="284" t="s">
        <v>32700</v>
      </c>
    </row>
    <row r="2728" spans="1:4" ht="13.5">
      <c r="A2728" s="209">
        <v>91965</v>
      </c>
      <c r="B2728" s="209" t="s">
        <v>8823</v>
      </c>
      <c r="C2728" s="285" t="s">
        <v>2</v>
      </c>
      <c r="D2728" s="284" t="s">
        <v>32701</v>
      </c>
    </row>
    <row r="2729" spans="1:4" ht="13.5">
      <c r="A2729" s="209">
        <v>91966</v>
      </c>
      <c r="B2729" s="209" t="s">
        <v>8824</v>
      </c>
      <c r="C2729" s="285" t="s">
        <v>2</v>
      </c>
      <c r="D2729" s="284" t="s">
        <v>28018</v>
      </c>
    </row>
    <row r="2730" spans="1:4" ht="13.5">
      <c r="A2730" s="209">
        <v>91967</v>
      </c>
      <c r="B2730" s="209" t="s">
        <v>8825</v>
      </c>
      <c r="C2730" s="285" t="s">
        <v>2</v>
      </c>
      <c r="D2730" s="284" t="s">
        <v>32702</v>
      </c>
    </row>
    <row r="2731" spans="1:4" ht="13.5">
      <c r="A2731" s="209">
        <v>91968</v>
      </c>
      <c r="B2731" s="209" t="s">
        <v>8826</v>
      </c>
      <c r="C2731" s="285" t="s">
        <v>2</v>
      </c>
      <c r="D2731" s="284" t="s">
        <v>32703</v>
      </c>
    </row>
    <row r="2732" spans="1:4" ht="13.5">
      <c r="A2732" s="209">
        <v>91969</v>
      </c>
      <c r="B2732" s="209" t="s">
        <v>8827</v>
      </c>
      <c r="C2732" s="285" t="s">
        <v>2</v>
      </c>
      <c r="D2732" s="284" t="s">
        <v>30604</v>
      </c>
    </row>
    <row r="2733" spans="1:4" ht="13.5">
      <c r="A2733" s="209">
        <v>91970</v>
      </c>
      <c r="B2733" s="209" t="s">
        <v>8828</v>
      </c>
      <c r="C2733" s="285" t="s">
        <v>2</v>
      </c>
      <c r="D2733" s="284" t="s">
        <v>32704</v>
      </c>
    </row>
    <row r="2734" spans="1:4" ht="13.5">
      <c r="A2734" s="209">
        <v>91971</v>
      </c>
      <c r="B2734" s="209" t="s">
        <v>8829</v>
      </c>
      <c r="C2734" s="285" t="s">
        <v>2</v>
      </c>
      <c r="D2734" s="284" t="s">
        <v>27788</v>
      </c>
    </row>
    <row r="2735" spans="1:4" ht="13.5">
      <c r="A2735" s="209">
        <v>91972</v>
      </c>
      <c r="B2735" s="209" t="s">
        <v>8830</v>
      </c>
      <c r="C2735" s="285" t="s">
        <v>2</v>
      </c>
      <c r="D2735" s="284" t="s">
        <v>32705</v>
      </c>
    </row>
    <row r="2736" spans="1:4" ht="13.5">
      <c r="A2736" s="209">
        <v>91973</v>
      </c>
      <c r="B2736" s="209" t="s">
        <v>8831</v>
      </c>
      <c r="C2736" s="285" t="s">
        <v>2</v>
      </c>
      <c r="D2736" s="284" t="s">
        <v>32706</v>
      </c>
    </row>
    <row r="2737" spans="1:4" ht="13.5">
      <c r="A2737" s="209">
        <v>91974</v>
      </c>
      <c r="B2737" s="209" t="s">
        <v>8832</v>
      </c>
      <c r="C2737" s="285" t="s">
        <v>2</v>
      </c>
      <c r="D2737" s="284" t="s">
        <v>30278</v>
      </c>
    </row>
    <row r="2738" spans="1:4" ht="13.5">
      <c r="A2738" s="209">
        <v>91975</v>
      </c>
      <c r="B2738" s="209" t="s">
        <v>8833</v>
      </c>
      <c r="C2738" s="285" t="s">
        <v>2</v>
      </c>
      <c r="D2738" s="284" t="s">
        <v>32707</v>
      </c>
    </row>
    <row r="2739" spans="1:4" ht="13.5">
      <c r="A2739" s="209">
        <v>91976</v>
      </c>
      <c r="B2739" s="209" t="s">
        <v>8834</v>
      </c>
      <c r="C2739" s="285" t="s">
        <v>2</v>
      </c>
      <c r="D2739" s="284" t="s">
        <v>32708</v>
      </c>
    </row>
    <row r="2740" spans="1:4" ht="13.5">
      <c r="A2740" s="209">
        <v>91977</v>
      </c>
      <c r="B2740" s="209" t="s">
        <v>8835</v>
      </c>
      <c r="C2740" s="285" t="s">
        <v>2</v>
      </c>
      <c r="D2740" s="284" t="s">
        <v>32709</v>
      </c>
    </row>
    <row r="2741" spans="1:4" ht="13.5">
      <c r="A2741" s="209">
        <v>91978</v>
      </c>
      <c r="B2741" s="209" t="s">
        <v>8836</v>
      </c>
      <c r="C2741" s="285" t="s">
        <v>2</v>
      </c>
      <c r="D2741" s="284" t="s">
        <v>27020</v>
      </c>
    </row>
    <row r="2742" spans="1:4" ht="13.5">
      <c r="A2742" s="209">
        <v>91979</v>
      </c>
      <c r="B2742" s="209" t="s">
        <v>8837</v>
      </c>
      <c r="C2742" s="285" t="s">
        <v>2</v>
      </c>
      <c r="D2742" s="284" t="s">
        <v>32710</v>
      </c>
    </row>
    <row r="2743" spans="1:4" ht="13.5">
      <c r="A2743" s="209">
        <v>91980</v>
      </c>
      <c r="B2743" s="209" t="s">
        <v>8838</v>
      </c>
      <c r="C2743" s="285" t="s">
        <v>2</v>
      </c>
      <c r="D2743" s="284" t="s">
        <v>30944</v>
      </c>
    </row>
    <row r="2744" spans="1:4" ht="13.5">
      <c r="A2744" s="209">
        <v>91981</v>
      </c>
      <c r="B2744" s="209" t="s">
        <v>8839</v>
      </c>
      <c r="C2744" s="285" t="s">
        <v>2</v>
      </c>
      <c r="D2744" s="284" t="s">
        <v>32711</v>
      </c>
    </row>
    <row r="2745" spans="1:4" ht="13.5">
      <c r="A2745" s="209">
        <v>91982</v>
      </c>
      <c r="B2745" s="209" t="s">
        <v>8840</v>
      </c>
      <c r="C2745" s="285" t="s">
        <v>2</v>
      </c>
      <c r="D2745" s="284" t="s">
        <v>32712</v>
      </c>
    </row>
    <row r="2746" spans="1:4" ht="13.5">
      <c r="A2746" s="209">
        <v>91983</v>
      </c>
      <c r="B2746" s="209" t="s">
        <v>8841</v>
      </c>
      <c r="C2746" s="285" t="s">
        <v>2</v>
      </c>
      <c r="D2746" s="284" t="s">
        <v>32713</v>
      </c>
    </row>
    <row r="2747" spans="1:4" ht="13.5">
      <c r="A2747" s="209">
        <v>91984</v>
      </c>
      <c r="B2747" s="209" t="s">
        <v>8842</v>
      </c>
      <c r="C2747" s="285" t="s">
        <v>2</v>
      </c>
      <c r="D2747" s="284" t="s">
        <v>32557</v>
      </c>
    </row>
    <row r="2748" spans="1:4" ht="13.5">
      <c r="A2748" s="209">
        <v>91985</v>
      </c>
      <c r="B2748" s="209" t="s">
        <v>8843</v>
      </c>
      <c r="C2748" s="285" t="s">
        <v>2</v>
      </c>
      <c r="D2748" s="284" t="s">
        <v>32714</v>
      </c>
    </row>
    <row r="2749" spans="1:4" ht="13.5">
      <c r="A2749" s="209">
        <v>91986</v>
      </c>
      <c r="B2749" s="209" t="s">
        <v>8844</v>
      </c>
      <c r="C2749" s="285" t="s">
        <v>2</v>
      </c>
      <c r="D2749" s="284" t="s">
        <v>32715</v>
      </c>
    </row>
    <row r="2750" spans="1:4" ht="13.5">
      <c r="A2750" s="209">
        <v>91987</v>
      </c>
      <c r="B2750" s="209" t="s">
        <v>8845</v>
      </c>
      <c r="C2750" s="285" t="s">
        <v>2</v>
      </c>
      <c r="D2750" s="284" t="s">
        <v>27481</v>
      </c>
    </row>
    <row r="2751" spans="1:4" ht="13.5">
      <c r="A2751" s="209">
        <v>91988</v>
      </c>
      <c r="B2751" s="209" t="s">
        <v>8846</v>
      </c>
      <c r="C2751" s="285" t="s">
        <v>2</v>
      </c>
      <c r="D2751" s="284" t="s">
        <v>32716</v>
      </c>
    </row>
    <row r="2752" spans="1:4" ht="13.5">
      <c r="A2752" s="209">
        <v>91989</v>
      </c>
      <c r="B2752" s="209" t="s">
        <v>8847</v>
      </c>
      <c r="C2752" s="285" t="s">
        <v>2</v>
      </c>
      <c r="D2752" s="284" t="s">
        <v>28627</v>
      </c>
    </row>
    <row r="2753" spans="1:4" ht="13.5">
      <c r="A2753" s="209">
        <v>91990</v>
      </c>
      <c r="B2753" s="209" t="s">
        <v>8848</v>
      </c>
      <c r="C2753" s="285" t="s">
        <v>2</v>
      </c>
      <c r="D2753" s="284" t="s">
        <v>32717</v>
      </c>
    </row>
    <row r="2754" spans="1:4" ht="13.5">
      <c r="A2754" s="209">
        <v>91991</v>
      </c>
      <c r="B2754" s="209" t="s">
        <v>8849</v>
      </c>
      <c r="C2754" s="285" t="s">
        <v>2</v>
      </c>
      <c r="D2754" s="284" t="s">
        <v>32718</v>
      </c>
    </row>
    <row r="2755" spans="1:4" ht="13.5">
      <c r="A2755" s="209">
        <v>91992</v>
      </c>
      <c r="B2755" s="209" t="s">
        <v>8850</v>
      </c>
      <c r="C2755" s="285" t="s">
        <v>2</v>
      </c>
      <c r="D2755" s="284" t="s">
        <v>27397</v>
      </c>
    </row>
    <row r="2756" spans="1:4" ht="13.5">
      <c r="A2756" s="209">
        <v>91993</v>
      </c>
      <c r="B2756" s="209" t="s">
        <v>8851</v>
      </c>
      <c r="C2756" s="285" t="s">
        <v>2</v>
      </c>
      <c r="D2756" s="284" t="s">
        <v>27067</v>
      </c>
    </row>
    <row r="2757" spans="1:4" ht="13.5">
      <c r="A2757" s="209">
        <v>91994</v>
      </c>
      <c r="B2757" s="209" t="s">
        <v>8852</v>
      </c>
      <c r="C2757" s="285" t="s">
        <v>2</v>
      </c>
      <c r="D2757" s="284" t="s">
        <v>32303</v>
      </c>
    </row>
    <row r="2758" spans="1:4" ht="13.5">
      <c r="A2758" s="209">
        <v>91995</v>
      </c>
      <c r="B2758" s="209" t="s">
        <v>8853</v>
      </c>
      <c r="C2758" s="285" t="s">
        <v>2</v>
      </c>
      <c r="D2758" s="284" t="s">
        <v>27588</v>
      </c>
    </row>
    <row r="2759" spans="1:4" ht="13.5">
      <c r="A2759" s="209">
        <v>91996</v>
      </c>
      <c r="B2759" s="209" t="s">
        <v>8854</v>
      </c>
      <c r="C2759" s="285" t="s">
        <v>2</v>
      </c>
      <c r="D2759" s="284" t="s">
        <v>27859</v>
      </c>
    </row>
    <row r="2760" spans="1:4" ht="13.5">
      <c r="A2760" s="209">
        <v>91997</v>
      </c>
      <c r="B2760" s="209" t="s">
        <v>8855</v>
      </c>
      <c r="C2760" s="285" t="s">
        <v>2</v>
      </c>
      <c r="D2760" s="284" t="s">
        <v>28990</v>
      </c>
    </row>
    <row r="2761" spans="1:4" ht="13.5">
      <c r="A2761" s="209">
        <v>91998</v>
      </c>
      <c r="B2761" s="209" t="s">
        <v>8856</v>
      </c>
      <c r="C2761" s="285" t="s">
        <v>2</v>
      </c>
      <c r="D2761" s="284" t="s">
        <v>28508</v>
      </c>
    </row>
    <row r="2762" spans="1:4" ht="13.5">
      <c r="A2762" s="209">
        <v>91999</v>
      </c>
      <c r="B2762" s="209" t="s">
        <v>8857</v>
      </c>
      <c r="C2762" s="285" t="s">
        <v>2</v>
      </c>
      <c r="D2762" s="284" t="s">
        <v>28416</v>
      </c>
    </row>
    <row r="2763" spans="1:4" ht="13.5">
      <c r="A2763" s="209">
        <v>92000</v>
      </c>
      <c r="B2763" s="209" t="s">
        <v>8858</v>
      </c>
      <c r="C2763" s="285" t="s">
        <v>2</v>
      </c>
      <c r="D2763" s="284" t="s">
        <v>28247</v>
      </c>
    </row>
    <row r="2764" spans="1:4" ht="13.5">
      <c r="A2764" s="209">
        <v>92001</v>
      </c>
      <c r="B2764" s="209" t="s">
        <v>8859</v>
      </c>
      <c r="C2764" s="285" t="s">
        <v>2</v>
      </c>
      <c r="D2764" s="284" t="s">
        <v>30336</v>
      </c>
    </row>
    <row r="2765" spans="1:4" ht="13.5">
      <c r="A2765" s="209">
        <v>92002</v>
      </c>
      <c r="B2765" s="209" t="s">
        <v>8860</v>
      </c>
      <c r="C2765" s="285" t="s">
        <v>2</v>
      </c>
      <c r="D2765" s="284" t="s">
        <v>32719</v>
      </c>
    </row>
    <row r="2766" spans="1:4" ht="13.5">
      <c r="A2766" s="209">
        <v>92003</v>
      </c>
      <c r="B2766" s="209" t="s">
        <v>8861</v>
      </c>
      <c r="C2766" s="285" t="s">
        <v>2</v>
      </c>
      <c r="D2766" s="284" t="s">
        <v>32720</v>
      </c>
    </row>
    <row r="2767" spans="1:4" ht="13.5">
      <c r="A2767" s="209">
        <v>92004</v>
      </c>
      <c r="B2767" s="209" t="s">
        <v>8862</v>
      </c>
      <c r="C2767" s="285" t="s">
        <v>2</v>
      </c>
      <c r="D2767" s="284" t="s">
        <v>31204</v>
      </c>
    </row>
    <row r="2768" spans="1:4" ht="13.5">
      <c r="A2768" s="209">
        <v>92005</v>
      </c>
      <c r="B2768" s="209" t="s">
        <v>8863</v>
      </c>
      <c r="C2768" s="285" t="s">
        <v>2</v>
      </c>
      <c r="D2768" s="284" t="s">
        <v>32721</v>
      </c>
    </row>
    <row r="2769" spans="1:4" ht="13.5">
      <c r="A2769" s="209">
        <v>92006</v>
      </c>
      <c r="B2769" s="209" t="s">
        <v>8864</v>
      </c>
      <c r="C2769" s="285" t="s">
        <v>2</v>
      </c>
      <c r="D2769" s="284" t="s">
        <v>32715</v>
      </c>
    </row>
    <row r="2770" spans="1:4" ht="13.5">
      <c r="A2770" s="209">
        <v>92007</v>
      </c>
      <c r="B2770" s="209" t="s">
        <v>8865</v>
      </c>
      <c r="C2770" s="285" t="s">
        <v>2</v>
      </c>
      <c r="D2770" s="284" t="s">
        <v>32722</v>
      </c>
    </row>
    <row r="2771" spans="1:4" ht="13.5">
      <c r="A2771" s="209">
        <v>92008</v>
      </c>
      <c r="B2771" s="209" t="s">
        <v>8866</v>
      </c>
      <c r="C2771" s="285" t="s">
        <v>2</v>
      </c>
      <c r="D2771" s="284" t="s">
        <v>27481</v>
      </c>
    </row>
    <row r="2772" spans="1:4" ht="13.5">
      <c r="A2772" s="209">
        <v>92009</v>
      </c>
      <c r="B2772" s="209" t="s">
        <v>8867</v>
      </c>
      <c r="C2772" s="285" t="s">
        <v>2</v>
      </c>
      <c r="D2772" s="284" t="s">
        <v>32723</v>
      </c>
    </row>
    <row r="2773" spans="1:4" ht="13.5">
      <c r="A2773" s="209">
        <v>92010</v>
      </c>
      <c r="B2773" s="209" t="s">
        <v>8868</v>
      </c>
      <c r="C2773" s="285" t="s">
        <v>2</v>
      </c>
      <c r="D2773" s="284" t="s">
        <v>32724</v>
      </c>
    </row>
    <row r="2774" spans="1:4" ht="13.5">
      <c r="A2774" s="209">
        <v>92011</v>
      </c>
      <c r="B2774" s="209" t="s">
        <v>8869</v>
      </c>
      <c r="C2774" s="285" t="s">
        <v>2</v>
      </c>
      <c r="D2774" s="284" t="s">
        <v>32725</v>
      </c>
    </row>
    <row r="2775" spans="1:4" ht="13.5">
      <c r="A2775" s="209">
        <v>92012</v>
      </c>
      <c r="B2775" s="209" t="s">
        <v>8870</v>
      </c>
      <c r="C2775" s="285" t="s">
        <v>2</v>
      </c>
      <c r="D2775" s="284" t="s">
        <v>32726</v>
      </c>
    </row>
    <row r="2776" spans="1:4" ht="13.5">
      <c r="A2776" s="209">
        <v>92013</v>
      </c>
      <c r="B2776" s="209" t="s">
        <v>8871</v>
      </c>
      <c r="C2776" s="285" t="s">
        <v>2</v>
      </c>
      <c r="D2776" s="284" t="s">
        <v>32727</v>
      </c>
    </row>
    <row r="2777" spans="1:4" ht="13.5">
      <c r="A2777" s="209">
        <v>92014</v>
      </c>
      <c r="B2777" s="209" t="s">
        <v>8872</v>
      </c>
      <c r="C2777" s="285" t="s">
        <v>2</v>
      </c>
      <c r="D2777" s="284" t="s">
        <v>30885</v>
      </c>
    </row>
    <row r="2778" spans="1:4" ht="13.5">
      <c r="A2778" s="209">
        <v>92015</v>
      </c>
      <c r="B2778" s="209" t="s">
        <v>8873</v>
      </c>
      <c r="C2778" s="285" t="s">
        <v>2</v>
      </c>
      <c r="D2778" s="284" t="s">
        <v>32728</v>
      </c>
    </row>
    <row r="2779" spans="1:4" ht="13.5">
      <c r="A2779" s="209">
        <v>92016</v>
      </c>
      <c r="B2779" s="209" t="s">
        <v>8874</v>
      </c>
      <c r="C2779" s="285" t="s">
        <v>2</v>
      </c>
      <c r="D2779" s="284" t="s">
        <v>28238</v>
      </c>
    </row>
    <row r="2780" spans="1:4" ht="13.5">
      <c r="A2780" s="209">
        <v>92017</v>
      </c>
      <c r="B2780" s="209" t="s">
        <v>8875</v>
      </c>
      <c r="C2780" s="285" t="s">
        <v>2</v>
      </c>
      <c r="D2780" s="284" t="s">
        <v>32729</v>
      </c>
    </row>
    <row r="2781" spans="1:4" ht="13.5">
      <c r="A2781" s="209">
        <v>92018</v>
      </c>
      <c r="B2781" s="209" t="s">
        <v>8876</v>
      </c>
      <c r="C2781" s="285" t="s">
        <v>2</v>
      </c>
      <c r="D2781" s="284" t="s">
        <v>32730</v>
      </c>
    </row>
    <row r="2782" spans="1:4" ht="13.5">
      <c r="A2782" s="209">
        <v>92019</v>
      </c>
      <c r="B2782" s="209" t="s">
        <v>8877</v>
      </c>
      <c r="C2782" s="285" t="s">
        <v>2</v>
      </c>
      <c r="D2782" s="284" t="s">
        <v>32731</v>
      </c>
    </row>
    <row r="2783" spans="1:4" ht="13.5">
      <c r="A2783" s="209">
        <v>92020</v>
      </c>
      <c r="B2783" s="209" t="s">
        <v>8878</v>
      </c>
      <c r="C2783" s="285" t="s">
        <v>2</v>
      </c>
      <c r="D2783" s="284" t="s">
        <v>32732</v>
      </c>
    </row>
    <row r="2784" spans="1:4" ht="13.5">
      <c r="A2784" s="209">
        <v>92021</v>
      </c>
      <c r="B2784" s="209" t="s">
        <v>8879</v>
      </c>
      <c r="C2784" s="285" t="s">
        <v>2</v>
      </c>
      <c r="D2784" s="284" t="s">
        <v>32733</v>
      </c>
    </row>
    <row r="2785" spans="1:4" ht="13.5">
      <c r="A2785" s="209">
        <v>92022</v>
      </c>
      <c r="B2785" s="209" t="s">
        <v>8880</v>
      </c>
      <c r="C2785" s="285" t="s">
        <v>2</v>
      </c>
      <c r="D2785" s="284" t="s">
        <v>32734</v>
      </c>
    </row>
    <row r="2786" spans="1:4" ht="13.5">
      <c r="A2786" s="209">
        <v>92023</v>
      </c>
      <c r="B2786" s="209" t="s">
        <v>8881</v>
      </c>
      <c r="C2786" s="285" t="s">
        <v>2</v>
      </c>
      <c r="D2786" s="284" t="s">
        <v>32735</v>
      </c>
    </row>
    <row r="2787" spans="1:4" ht="13.5">
      <c r="A2787" s="209">
        <v>92024</v>
      </c>
      <c r="B2787" s="209" t="s">
        <v>8882</v>
      </c>
      <c r="C2787" s="285" t="s">
        <v>2</v>
      </c>
      <c r="D2787" s="284" t="s">
        <v>32736</v>
      </c>
    </row>
    <row r="2788" spans="1:4" ht="13.5">
      <c r="A2788" s="209">
        <v>92025</v>
      </c>
      <c r="B2788" s="209" t="s">
        <v>8883</v>
      </c>
      <c r="C2788" s="285" t="s">
        <v>2</v>
      </c>
      <c r="D2788" s="284" t="s">
        <v>32737</v>
      </c>
    </row>
    <row r="2789" spans="1:4" ht="13.5">
      <c r="A2789" s="209">
        <v>92026</v>
      </c>
      <c r="B2789" s="209" t="s">
        <v>8884</v>
      </c>
      <c r="C2789" s="285" t="s">
        <v>2</v>
      </c>
      <c r="D2789" s="284" t="s">
        <v>32738</v>
      </c>
    </row>
    <row r="2790" spans="1:4" ht="13.5">
      <c r="A2790" s="209">
        <v>92027</v>
      </c>
      <c r="B2790" s="209" t="s">
        <v>8885</v>
      </c>
      <c r="C2790" s="285" t="s">
        <v>2</v>
      </c>
      <c r="D2790" s="284" t="s">
        <v>32739</v>
      </c>
    </row>
    <row r="2791" spans="1:4" ht="13.5">
      <c r="A2791" s="209">
        <v>92028</v>
      </c>
      <c r="B2791" s="209" t="s">
        <v>8886</v>
      </c>
      <c r="C2791" s="285" t="s">
        <v>2</v>
      </c>
      <c r="D2791" s="284" t="s">
        <v>32740</v>
      </c>
    </row>
    <row r="2792" spans="1:4" ht="13.5">
      <c r="A2792" s="209">
        <v>92029</v>
      </c>
      <c r="B2792" s="209" t="s">
        <v>8887</v>
      </c>
      <c r="C2792" s="285" t="s">
        <v>2</v>
      </c>
      <c r="D2792" s="284" t="s">
        <v>32741</v>
      </c>
    </row>
    <row r="2793" spans="1:4" ht="13.5">
      <c r="A2793" s="209">
        <v>92030</v>
      </c>
      <c r="B2793" s="209" t="s">
        <v>8888</v>
      </c>
      <c r="C2793" s="285" t="s">
        <v>2</v>
      </c>
      <c r="D2793" s="284" t="s">
        <v>32742</v>
      </c>
    </row>
    <row r="2794" spans="1:4" ht="13.5">
      <c r="A2794" s="209">
        <v>92031</v>
      </c>
      <c r="B2794" s="209" t="s">
        <v>8889</v>
      </c>
      <c r="C2794" s="285" t="s">
        <v>2</v>
      </c>
      <c r="D2794" s="284" t="s">
        <v>32743</v>
      </c>
    </row>
    <row r="2795" spans="1:4" ht="13.5">
      <c r="A2795" s="209">
        <v>92032</v>
      </c>
      <c r="B2795" s="209" t="s">
        <v>8890</v>
      </c>
      <c r="C2795" s="285" t="s">
        <v>2</v>
      </c>
      <c r="D2795" s="284" t="s">
        <v>32744</v>
      </c>
    </row>
    <row r="2796" spans="1:4" ht="13.5">
      <c r="A2796" s="209">
        <v>92033</v>
      </c>
      <c r="B2796" s="209" t="s">
        <v>8891</v>
      </c>
      <c r="C2796" s="285" t="s">
        <v>2</v>
      </c>
      <c r="D2796" s="284" t="s">
        <v>32745</v>
      </c>
    </row>
    <row r="2797" spans="1:4" ht="13.5">
      <c r="A2797" s="209">
        <v>92034</v>
      </c>
      <c r="B2797" s="209" t="s">
        <v>8892</v>
      </c>
      <c r="C2797" s="285" t="s">
        <v>2</v>
      </c>
      <c r="D2797" s="284" t="s">
        <v>32746</v>
      </c>
    </row>
    <row r="2798" spans="1:4" ht="13.5">
      <c r="A2798" s="209">
        <v>92035</v>
      </c>
      <c r="B2798" s="209" t="s">
        <v>8893</v>
      </c>
      <c r="C2798" s="285" t="s">
        <v>2</v>
      </c>
      <c r="D2798" s="284" t="s">
        <v>32747</v>
      </c>
    </row>
    <row r="2799" spans="1:4" ht="13.5">
      <c r="A2799" s="209">
        <v>97583</v>
      </c>
      <c r="B2799" s="209" t="s">
        <v>12971</v>
      </c>
      <c r="C2799" s="285" t="s">
        <v>2</v>
      </c>
      <c r="D2799" s="284" t="s">
        <v>32748</v>
      </c>
    </row>
    <row r="2800" spans="1:4" ht="13.5">
      <c r="A2800" s="209">
        <v>97584</v>
      </c>
      <c r="B2800" s="209" t="s">
        <v>12972</v>
      </c>
      <c r="C2800" s="285" t="s">
        <v>2</v>
      </c>
      <c r="D2800" s="284" t="s">
        <v>32749</v>
      </c>
    </row>
    <row r="2801" spans="1:4" ht="13.5">
      <c r="A2801" s="209">
        <v>97585</v>
      </c>
      <c r="B2801" s="209" t="s">
        <v>12973</v>
      </c>
      <c r="C2801" s="285" t="s">
        <v>2</v>
      </c>
      <c r="D2801" s="284" t="s">
        <v>32750</v>
      </c>
    </row>
    <row r="2802" spans="1:4" ht="13.5">
      <c r="A2802" s="209">
        <v>97586</v>
      </c>
      <c r="B2802" s="209" t="s">
        <v>12974</v>
      </c>
      <c r="C2802" s="285" t="s">
        <v>2</v>
      </c>
      <c r="D2802" s="284" t="s">
        <v>32751</v>
      </c>
    </row>
    <row r="2803" spans="1:4" ht="13.5">
      <c r="A2803" s="209">
        <v>97587</v>
      </c>
      <c r="B2803" s="209" t="s">
        <v>12975</v>
      </c>
      <c r="C2803" s="285" t="s">
        <v>2</v>
      </c>
      <c r="D2803" s="284" t="s">
        <v>32752</v>
      </c>
    </row>
    <row r="2804" spans="1:4" ht="13.5">
      <c r="A2804" s="209">
        <v>97589</v>
      </c>
      <c r="B2804" s="209" t="s">
        <v>12976</v>
      </c>
      <c r="C2804" s="285" t="s">
        <v>2</v>
      </c>
      <c r="D2804" s="284" t="s">
        <v>32753</v>
      </c>
    </row>
    <row r="2805" spans="1:4" ht="13.5">
      <c r="A2805" s="209">
        <v>97590</v>
      </c>
      <c r="B2805" s="209" t="s">
        <v>12977</v>
      </c>
      <c r="C2805" s="285" t="s">
        <v>2</v>
      </c>
      <c r="D2805" s="284" t="s">
        <v>32754</v>
      </c>
    </row>
    <row r="2806" spans="1:4" ht="13.5">
      <c r="A2806" s="209">
        <v>97591</v>
      </c>
      <c r="B2806" s="209" t="s">
        <v>12978</v>
      </c>
      <c r="C2806" s="285" t="s">
        <v>2</v>
      </c>
      <c r="D2806" s="284" t="s">
        <v>32755</v>
      </c>
    </row>
    <row r="2807" spans="1:4" ht="13.5">
      <c r="A2807" s="209">
        <v>97592</v>
      </c>
      <c r="B2807" s="209" t="s">
        <v>12979</v>
      </c>
      <c r="C2807" s="285" t="s">
        <v>2</v>
      </c>
      <c r="D2807" s="284" t="s">
        <v>32756</v>
      </c>
    </row>
    <row r="2808" spans="1:4" ht="13.5">
      <c r="A2808" s="209">
        <v>97593</v>
      </c>
      <c r="B2808" s="209" t="s">
        <v>12980</v>
      </c>
      <c r="C2808" s="285" t="s">
        <v>2</v>
      </c>
      <c r="D2808" s="284" t="s">
        <v>32757</v>
      </c>
    </row>
    <row r="2809" spans="1:4" ht="13.5">
      <c r="A2809" s="209">
        <v>97594</v>
      </c>
      <c r="B2809" s="209" t="s">
        <v>12981</v>
      </c>
      <c r="C2809" s="285" t="s">
        <v>2</v>
      </c>
      <c r="D2809" s="284" t="s">
        <v>32758</v>
      </c>
    </row>
    <row r="2810" spans="1:4" ht="13.5">
      <c r="A2810" s="209">
        <v>97595</v>
      </c>
      <c r="B2810" s="209" t="s">
        <v>12982</v>
      </c>
      <c r="C2810" s="285" t="s">
        <v>2</v>
      </c>
      <c r="D2810" s="284" t="s">
        <v>32759</v>
      </c>
    </row>
    <row r="2811" spans="1:4" ht="13.5">
      <c r="A2811" s="209">
        <v>97596</v>
      </c>
      <c r="B2811" s="209" t="s">
        <v>12983</v>
      </c>
      <c r="C2811" s="285" t="s">
        <v>2</v>
      </c>
      <c r="D2811" s="284" t="s">
        <v>32760</v>
      </c>
    </row>
    <row r="2812" spans="1:4" ht="13.5">
      <c r="A2812" s="209">
        <v>97597</v>
      </c>
      <c r="B2812" s="209" t="s">
        <v>12984</v>
      </c>
      <c r="C2812" s="285" t="s">
        <v>2</v>
      </c>
      <c r="D2812" s="284" t="s">
        <v>32761</v>
      </c>
    </row>
    <row r="2813" spans="1:4" ht="13.5">
      <c r="A2813" s="209">
        <v>97598</v>
      </c>
      <c r="B2813" s="209" t="s">
        <v>12985</v>
      </c>
      <c r="C2813" s="285" t="s">
        <v>2</v>
      </c>
      <c r="D2813" s="284" t="s">
        <v>32762</v>
      </c>
    </row>
    <row r="2814" spans="1:4" ht="13.5">
      <c r="A2814" s="209">
        <v>97599</v>
      </c>
      <c r="B2814" s="209" t="s">
        <v>12986</v>
      </c>
      <c r="C2814" s="285" t="s">
        <v>2</v>
      </c>
      <c r="D2814" s="284" t="s">
        <v>28949</v>
      </c>
    </row>
    <row r="2815" spans="1:4" ht="13.5">
      <c r="A2815" s="209">
        <v>97609</v>
      </c>
      <c r="B2815" s="209" t="s">
        <v>12987</v>
      </c>
      <c r="C2815" s="285" t="s">
        <v>2</v>
      </c>
      <c r="D2815" s="284" t="s">
        <v>32763</v>
      </c>
    </row>
    <row r="2816" spans="1:4" ht="13.5">
      <c r="A2816" s="209">
        <v>97610</v>
      </c>
      <c r="B2816" s="209" t="s">
        <v>12988</v>
      </c>
      <c r="C2816" s="285" t="s">
        <v>2</v>
      </c>
      <c r="D2816" s="284" t="s">
        <v>32764</v>
      </c>
    </row>
    <row r="2817" spans="1:4" ht="13.5">
      <c r="A2817" s="209">
        <v>97611</v>
      </c>
      <c r="B2817" s="209" t="s">
        <v>12989</v>
      </c>
      <c r="C2817" s="285" t="s">
        <v>2</v>
      </c>
      <c r="D2817" s="284" t="s">
        <v>32540</v>
      </c>
    </row>
    <row r="2818" spans="1:4" ht="13.5">
      <c r="A2818" s="209">
        <v>97612</v>
      </c>
      <c r="B2818" s="209" t="s">
        <v>12990</v>
      </c>
      <c r="C2818" s="285" t="s">
        <v>2</v>
      </c>
      <c r="D2818" s="284" t="s">
        <v>26393</v>
      </c>
    </row>
    <row r="2819" spans="1:4" ht="13.5">
      <c r="A2819" s="209">
        <v>97613</v>
      </c>
      <c r="B2819" s="209" t="s">
        <v>12991</v>
      </c>
      <c r="C2819" s="285" t="s">
        <v>2</v>
      </c>
      <c r="D2819" s="284" t="s">
        <v>32765</v>
      </c>
    </row>
    <row r="2820" spans="1:4" ht="13.5">
      <c r="A2820" s="209">
        <v>97614</v>
      </c>
      <c r="B2820" s="209" t="s">
        <v>12992</v>
      </c>
      <c r="C2820" s="285" t="s">
        <v>2</v>
      </c>
      <c r="D2820" s="284" t="s">
        <v>32766</v>
      </c>
    </row>
    <row r="2821" spans="1:4" ht="13.5">
      <c r="A2821" s="209">
        <v>97615</v>
      </c>
      <c r="B2821" s="209" t="s">
        <v>12993</v>
      </c>
      <c r="C2821" s="285" t="s">
        <v>2</v>
      </c>
      <c r="D2821" s="284" t="s">
        <v>32189</v>
      </c>
    </row>
    <row r="2822" spans="1:4" ht="13.5">
      <c r="A2822" s="209">
        <v>97616</v>
      </c>
      <c r="B2822" s="209" t="s">
        <v>12994</v>
      </c>
      <c r="C2822" s="285" t="s">
        <v>2</v>
      </c>
      <c r="D2822" s="284" t="s">
        <v>31870</v>
      </c>
    </row>
    <row r="2823" spans="1:4" ht="13.5">
      <c r="A2823" s="209">
        <v>97617</v>
      </c>
      <c r="B2823" s="209" t="s">
        <v>12995</v>
      </c>
      <c r="C2823" s="285" t="s">
        <v>2</v>
      </c>
      <c r="D2823" s="284" t="s">
        <v>27359</v>
      </c>
    </row>
    <row r="2824" spans="1:4" ht="13.5">
      <c r="A2824" s="209">
        <v>97618</v>
      </c>
      <c r="B2824" s="209" t="s">
        <v>12996</v>
      </c>
      <c r="C2824" s="285" t="s">
        <v>2</v>
      </c>
      <c r="D2824" s="284" t="s">
        <v>32767</v>
      </c>
    </row>
    <row r="2825" spans="1:4" ht="13.5">
      <c r="A2825" s="209">
        <v>100902</v>
      </c>
      <c r="B2825" s="209" t="s">
        <v>12997</v>
      </c>
      <c r="C2825" s="285" t="s">
        <v>2</v>
      </c>
      <c r="D2825" s="284" t="s">
        <v>31240</v>
      </c>
    </row>
    <row r="2826" spans="1:4" ht="13.5">
      <c r="A2826" s="209">
        <v>100903</v>
      </c>
      <c r="B2826" s="209" t="s">
        <v>12998</v>
      </c>
      <c r="C2826" s="285" t="s">
        <v>2</v>
      </c>
      <c r="D2826" s="284" t="s">
        <v>32768</v>
      </c>
    </row>
    <row r="2827" spans="1:4" ht="13.5">
      <c r="A2827" s="209">
        <v>100904</v>
      </c>
      <c r="B2827" s="209" t="s">
        <v>12999</v>
      </c>
      <c r="C2827" s="285" t="s">
        <v>2</v>
      </c>
      <c r="D2827" s="284" t="s">
        <v>32748</v>
      </c>
    </row>
    <row r="2828" spans="1:4" ht="13.5">
      <c r="A2828" s="209">
        <v>100905</v>
      </c>
      <c r="B2828" s="209" t="s">
        <v>13000</v>
      </c>
      <c r="C2828" s="285" t="s">
        <v>2</v>
      </c>
      <c r="D2828" s="284" t="s">
        <v>32769</v>
      </c>
    </row>
    <row r="2829" spans="1:4" ht="13.5">
      <c r="A2829" s="209">
        <v>100906</v>
      </c>
      <c r="B2829" s="209" t="s">
        <v>13001</v>
      </c>
      <c r="C2829" s="285" t="s">
        <v>2</v>
      </c>
      <c r="D2829" s="284" t="s">
        <v>32770</v>
      </c>
    </row>
    <row r="2830" spans="1:4" ht="13.5">
      <c r="A2830" s="209">
        <v>100919</v>
      </c>
      <c r="B2830" s="209" t="s">
        <v>13002</v>
      </c>
      <c r="C2830" s="285" t="s">
        <v>2</v>
      </c>
      <c r="D2830" s="284" t="s">
        <v>32771</v>
      </c>
    </row>
    <row r="2831" spans="1:4" ht="13.5">
      <c r="A2831" s="209">
        <v>100920</v>
      </c>
      <c r="B2831" s="209" t="s">
        <v>13003</v>
      </c>
      <c r="C2831" s="285" t="s">
        <v>2</v>
      </c>
      <c r="D2831" s="284" t="s">
        <v>32772</v>
      </c>
    </row>
    <row r="2832" spans="1:4" ht="13.5">
      <c r="A2832" s="209">
        <v>100921</v>
      </c>
      <c r="B2832" s="209" t="s">
        <v>13004</v>
      </c>
      <c r="C2832" s="285" t="s">
        <v>2</v>
      </c>
      <c r="D2832" s="284" t="s">
        <v>32773</v>
      </c>
    </row>
    <row r="2833" spans="1:4" ht="13.5">
      <c r="A2833" s="209">
        <v>100922</v>
      </c>
      <c r="B2833" s="209" t="s">
        <v>13005</v>
      </c>
      <c r="C2833" s="285" t="s">
        <v>2</v>
      </c>
      <c r="D2833" s="284" t="s">
        <v>32774</v>
      </c>
    </row>
    <row r="2834" spans="1:4" ht="13.5">
      <c r="A2834" s="209">
        <v>100923</v>
      </c>
      <c r="B2834" s="209" t="s">
        <v>13006</v>
      </c>
      <c r="C2834" s="285" t="s">
        <v>2</v>
      </c>
      <c r="D2834" s="284" t="s">
        <v>32775</v>
      </c>
    </row>
    <row r="2835" spans="1:4" ht="13.5">
      <c r="A2835" s="209">
        <v>101489</v>
      </c>
      <c r="B2835" s="209" t="s">
        <v>24046</v>
      </c>
      <c r="C2835" s="285" t="s">
        <v>2</v>
      </c>
      <c r="D2835" s="284" t="s">
        <v>32776</v>
      </c>
    </row>
    <row r="2836" spans="1:4" ht="13.5">
      <c r="A2836" s="209">
        <v>101490</v>
      </c>
      <c r="B2836" s="209" t="s">
        <v>24047</v>
      </c>
      <c r="C2836" s="285" t="s">
        <v>2</v>
      </c>
      <c r="D2836" s="284" t="s">
        <v>32777</v>
      </c>
    </row>
    <row r="2837" spans="1:4" ht="13.5">
      <c r="A2837" s="209">
        <v>101491</v>
      </c>
      <c r="B2837" s="209" t="s">
        <v>24048</v>
      </c>
      <c r="C2837" s="285" t="s">
        <v>2</v>
      </c>
      <c r="D2837" s="284" t="s">
        <v>32778</v>
      </c>
    </row>
    <row r="2838" spans="1:4" ht="13.5">
      <c r="A2838" s="209">
        <v>101492</v>
      </c>
      <c r="B2838" s="209" t="s">
        <v>24049</v>
      </c>
      <c r="C2838" s="285" t="s">
        <v>2</v>
      </c>
      <c r="D2838" s="284" t="s">
        <v>32779</v>
      </c>
    </row>
    <row r="2839" spans="1:4" ht="13.5">
      <c r="A2839" s="209">
        <v>101493</v>
      </c>
      <c r="B2839" s="209" t="s">
        <v>24050</v>
      </c>
      <c r="C2839" s="285" t="s">
        <v>2</v>
      </c>
      <c r="D2839" s="284" t="s">
        <v>32780</v>
      </c>
    </row>
    <row r="2840" spans="1:4" ht="13.5">
      <c r="A2840" s="209">
        <v>101494</v>
      </c>
      <c r="B2840" s="209" t="s">
        <v>24051</v>
      </c>
      <c r="C2840" s="285" t="s">
        <v>2</v>
      </c>
      <c r="D2840" s="284" t="s">
        <v>32781</v>
      </c>
    </row>
    <row r="2841" spans="1:4" ht="13.5">
      <c r="A2841" s="209">
        <v>101495</v>
      </c>
      <c r="B2841" s="209" t="s">
        <v>24052</v>
      </c>
      <c r="C2841" s="285" t="s">
        <v>2</v>
      </c>
      <c r="D2841" s="284" t="s">
        <v>32782</v>
      </c>
    </row>
    <row r="2842" spans="1:4" ht="13.5">
      <c r="A2842" s="209">
        <v>101496</v>
      </c>
      <c r="B2842" s="209" t="s">
        <v>24053</v>
      </c>
      <c r="C2842" s="285" t="s">
        <v>2</v>
      </c>
      <c r="D2842" s="284" t="s">
        <v>32783</v>
      </c>
    </row>
    <row r="2843" spans="1:4" ht="13.5">
      <c r="A2843" s="209">
        <v>101497</v>
      </c>
      <c r="B2843" s="209" t="s">
        <v>24054</v>
      </c>
      <c r="C2843" s="285" t="s">
        <v>2</v>
      </c>
      <c r="D2843" s="284" t="s">
        <v>32784</v>
      </c>
    </row>
    <row r="2844" spans="1:4" ht="13.5">
      <c r="A2844" s="209">
        <v>101498</v>
      </c>
      <c r="B2844" s="209" t="s">
        <v>24055</v>
      </c>
      <c r="C2844" s="285" t="s">
        <v>2</v>
      </c>
      <c r="D2844" s="284" t="s">
        <v>32785</v>
      </c>
    </row>
    <row r="2845" spans="1:4" ht="13.5">
      <c r="A2845" s="209">
        <v>101499</v>
      </c>
      <c r="B2845" s="209" t="s">
        <v>24056</v>
      </c>
      <c r="C2845" s="285" t="s">
        <v>2</v>
      </c>
      <c r="D2845" s="284" t="s">
        <v>32786</v>
      </c>
    </row>
    <row r="2846" spans="1:4" ht="13.5">
      <c r="A2846" s="209">
        <v>101500</v>
      </c>
      <c r="B2846" s="209" t="s">
        <v>24057</v>
      </c>
      <c r="C2846" s="285" t="s">
        <v>2</v>
      </c>
      <c r="D2846" s="284" t="s">
        <v>32787</v>
      </c>
    </row>
    <row r="2847" spans="1:4" ht="13.5">
      <c r="A2847" s="209">
        <v>101501</v>
      </c>
      <c r="B2847" s="209" t="s">
        <v>24058</v>
      </c>
      <c r="C2847" s="285" t="s">
        <v>2</v>
      </c>
      <c r="D2847" s="284" t="s">
        <v>32788</v>
      </c>
    </row>
    <row r="2848" spans="1:4" ht="13.5">
      <c r="A2848" s="209">
        <v>101502</v>
      </c>
      <c r="B2848" s="209" t="s">
        <v>24059</v>
      </c>
      <c r="C2848" s="285" t="s">
        <v>2</v>
      </c>
      <c r="D2848" s="284" t="s">
        <v>32789</v>
      </c>
    </row>
    <row r="2849" spans="1:4" ht="13.5">
      <c r="A2849" s="209">
        <v>101503</v>
      </c>
      <c r="B2849" s="209" t="s">
        <v>24060</v>
      </c>
      <c r="C2849" s="285" t="s">
        <v>2</v>
      </c>
      <c r="D2849" s="284" t="s">
        <v>32790</v>
      </c>
    </row>
    <row r="2850" spans="1:4" ht="13.5">
      <c r="A2850" s="209">
        <v>101504</v>
      </c>
      <c r="B2850" s="209" t="s">
        <v>24061</v>
      </c>
      <c r="C2850" s="285" t="s">
        <v>2</v>
      </c>
      <c r="D2850" s="284" t="s">
        <v>32791</v>
      </c>
    </row>
    <row r="2851" spans="1:4" ht="13.5">
      <c r="A2851" s="209">
        <v>101505</v>
      </c>
      <c r="B2851" s="209" t="s">
        <v>24062</v>
      </c>
      <c r="C2851" s="285" t="s">
        <v>2</v>
      </c>
      <c r="D2851" s="284" t="s">
        <v>31551</v>
      </c>
    </row>
    <row r="2852" spans="1:4" ht="13.5">
      <c r="A2852" s="209">
        <v>101506</v>
      </c>
      <c r="B2852" s="209" t="s">
        <v>24063</v>
      </c>
      <c r="C2852" s="285" t="s">
        <v>2</v>
      </c>
      <c r="D2852" s="284" t="s">
        <v>32792</v>
      </c>
    </row>
    <row r="2853" spans="1:4" ht="13.5">
      <c r="A2853" s="209">
        <v>101507</v>
      </c>
      <c r="B2853" s="209" t="s">
        <v>24064</v>
      </c>
      <c r="C2853" s="285" t="s">
        <v>2</v>
      </c>
      <c r="D2853" s="284" t="s">
        <v>32793</v>
      </c>
    </row>
    <row r="2854" spans="1:4" ht="13.5">
      <c r="A2854" s="209">
        <v>101508</v>
      </c>
      <c r="B2854" s="209" t="s">
        <v>24065</v>
      </c>
      <c r="C2854" s="285" t="s">
        <v>2</v>
      </c>
      <c r="D2854" s="284" t="s">
        <v>32794</v>
      </c>
    </row>
    <row r="2855" spans="1:4" ht="13.5">
      <c r="A2855" s="209">
        <v>101509</v>
      </c>
      <c r="B2855" s="209" t="s">
        <v>24066</v>
      </c>
      <c r="C2855" s="285" t="s">
        <v>2</v>
      </c>
      <c r="D2855" s="284" t="s">
        <v>32795</v>
      </c>
    </row>
    <row r="2856" spans="1:4" ht="13.5">
      <c r="A2856" s="209">
        <v>101510</v>
      </c>
      <c r="B2856" s="209" t="s">
        <v>24067</v>
      </c>
      <c r="C2856" s="285" t="s">
        <v>2</v>
      </c>
      <c r="D2856" s="284" t="s">
        <v>32796</v>
      </c>
    </row>
    <row r="2857" spans="1:4" ht="13.5">
      <c r="A2857" s="209">
        <v>101511</v>
      </c>
      <c r="B2857" s="209" t="s">
        <v>24068</v>
      </c>
      <c r="C2857" s="285" t="s">
        <v>2</v>
      </c>
      <c r="D2857" s="284" t="s">
        <v>32797</v>
      </c>
    </row>
    <row r="2858" spans="1:4" ht="13.5">
      <c r="A2858" s="209">
        <v>101512</v>
      </c>
      <c r="B2858" s="209" t="s">
        <v>24069</v>
      </c>
      <c r="C2858" s="285" t="s">
        <v>2</v>
      </c>
      <c r="D2858" s="284" t="s">
        <v>32798</v>
      </c>
    </row>
    <row r="2859" spans="1:4" ht="13.5">
      <c r="A2859" s="209">
        <v>101513</v>
      </c>
      <c r="B2859" s="209" t="s">
        <v>24070</v>
      </c>
      <c r="C2859" s="285" t="s">
        <v>2</v>
      </c>
      <c r="D2859" s="284" t="s">
        <v>32799</v>
      </c>
    </row>
    <row r="2860" spans="1:4" ht="13.5">
      <c r="A2860" s="209">
        <v>101514</v>
      </c>
      <c r="B2860" s="209" t="s">
        <v>24071</v>
      </c>
      <c r="C2860" s="285" t="s">
        <v>2</v>
      </c>
      <c r="D2860" s="284" t="s">
        <v>32800</v>
      </c>
    </row>
    <row r="2861" spans="1:4" ht="13.5">
      <c r="A2861" s="209">
        <v>101515</v>
      </c>
      <c r="B2861" s="209" t="s">
        <v>24072</v>
      </c>
      <c r="C2861" s="285" t="s">
        <v>2</v>
      </c>
      <c r="D2861" s="284" t="s">
        <v>32801</v>
      </c>
    </row>
    <row r="2862" spans="1:4" ht="13.5">
      <c r="A2862" s="209">
        <v>101516</v>
      </c>
      <c r="B2862" s="209" t="s">
        <v>24073</v>
      </c>
      <c r="C2862" s="285" t="s">
        <v>2</v>
      </c>
      <c r="D2862" s="284" t="s">
        <v>32802</v>
      </c>
    </row>
    <row r="2863" spans="1:4" ht="13.5">
      <c r="A2863" s="209">
        <v>101517</v>
      </c>
      <c r="B2863" s="209" t="s">
        <v>24074</v>
      </c>
      <c r="C2863" s="285" t="s">
        <v>2</v>
      </c>
      <c r="D2863" s="284" t="s">
        <v>32803</v>
      </c>
    </row>
    <row r="2864" spans="1:4" ht="13.5">
      <c r="A2864" s="209">
        <v>101518</v>
      </c>
      <c r="B2864" s="209" t="s">
        <v>24075</v>
      </c>
      <c r="C2864" s="285" t="s">
        <v>2</v>
      </c>
      <c r="D2864" s="284" t="s">
        <v>32804</v>
      </c>
    </row>
    <row r="2865" spans="1:4" ht="13.5">
      <c r="A2865" s="209">
        <v>101519</v>
      </c>
      <c r="B2865" s="209" t="s">
        <v>24076</v>
      </c>
      <c r="C2865" s="285" t="s">
        <v>2</v>
      </c>
      <c r="D2865" s="284" t="s">
        <v>32805</v>
      </c>
    </row>
    <row r="2866" spans="1:4" ht="13.5">
      <c r="A2866" s="209">
        <v>101520</v>
      </c>
      <c r="B2866" s="209" t="s">
        <v>24077</v>
      </c>
      <c r="C2866" s="285" t="s">
        <v>2</v>
      </c>
      <c r="D2866" s="284" t="s">
        <v>32806</v>
      </c>
    </row>
    <row r="2867" spans="1:4" ht="13.5">
      <c r="A2867" s="209">
        <v>101521</v>
      </c>
      <c r="B2867" s="209" t="s">
        <v>24078</v>
      </c>
      <c r="C2867" s="285" t="s">
        <v>2</v>
      </c>
      <c r="D2867" s="284" t="s">
        <v>32807</v>
      </c>
    </row>
    <row r="2868" spans="1:4" ht="13.5">
      <c r="A2868" s="209">
        <v>101522</v>
      </c>
      <c r="B2868" s="209" t="s">
        <v>24079</v>
      </c>
      <c r="C2868" s="285" t="s">
        <v>2</v>
      </c>
      <c r="D2868" s="284" t="s">
        <v>32808</v>
      </c>
    </row>
    <row r="2869" spans="1:4" ht="13.5">
      <c r="A2869" s="209">
        <v>101523</v>
      </c>
      <c r="B2869" s="209" t="s">
        <v>24080</v>
      </c>
      <c r="C2869" s="285" t="s">
        <v>2</v>
      </c>
      <c r="D2869" s="284" t="s">
        <v>32809</v>
      </c>
    </row>
    <row r="2870" spans="1:4" ht="13.5">
      <c r="A2870" s="209">
        <v>101524</v>
      </c>
      <c r="B2870" s="209" t="s">
        <v>24081</v>
      </c>
      <c r="C2870" s="285" t="s">
        <v>2</v>
      </c>
      <c r="D2870" s="284" t="s">
        <v>32810</v>
      </c>
    </row>
    <row r="2871" spans="1:4" ht="13.5">
      <c r="A2871" s="209">
        <v>101525</v>
      </c>
      <c r="B2871" s="209" t="s">
        <v>24082</v>
      </c>
      <c r="C2871" s="285" t="s">
        <v>2</v>
      </c>
      <c r="D2871" s="284" t="s">
        <v>32811</v>
      </c>
    </row>
    <row r="2872" spans="1:4" ht="13.5">
      <c r="A2872" s="209">
        <v>101526</v>
      </c>
      <c r="B2872" s="209" t="s">
        <v>24083</v>
      </c>
      <c r="C2872" s="285" t="s">
        <v>2</v>
      </c>
      <c r="D2872" s="284" t="s">
        <v>32812</v>
      </c>
    </row>
    <row r="2873" spans="1:4" ht="13.5">
      <c r="A2873" s="209">
        <v>101527</v>
      </c>
      <c r="B2873" s="209" t="s">
        <v>24084</v>
      </c>
      <c r="C2873" s="285" t="s">
        <v>2</v>
      </c>
      <c r="D2873" s="284" t="s">
        <v>32813</v>
      </c>
    </row>
    <row r="2874" spans="1:4" ht="13.5">
      <c r="A2874" s="209">
        <v>101528</v>
      </c>
      <c r="B2874" s="209" t="s">
        <v>24085</v>
      </c>
      <c r="C2874" s="285" t="s">
        <v>2</v>
      </c>
      <c r="D2874" s="284" t="s">
        <v>32814</v>
      </c>
    </row>
    <row r="2875" spans="1:4" ht="13.5">
      <c r="A2875" s="209">
        <v>101529</v>
      </c>
      <c r="B2875" s="209" t="s">
        <v>24086</v>
      </c>
      <c r="C2875" s="285" t="s">
        <v>2</v>
      </c>
      <c r="D2875" s="284" t="s">
        <v>32815</v>
      </c>
    </row>
    <row r="2876" spans="1:4" ht="13.5">
      <c r="A2876" s="209">
        <v>101530</v>
      </c>
      <c r="B2876" s="209" t="s">
        <v>24087</v>
      </c>
      <c r="C2876" s="285" t="s">
        <v>2</v>
      </c>
      <c r="D2876" s="284" t="s">
        <v>32816</v>
      </c>
    </row>
    <row r="2877" spans="1:4" ht="13.5">
      <c r="A2877" s="209">
        <v>101531</v>
      </c>
      <c r="B2877" s="209" t="s">
        <v>24088</v>
      </c>
      <c r="C2877" s="285" t="s">
        <v>2</v>
      </c>
      <c r="D2877" s="284" t="s">
        <v>32817</v>
      </c>
    </row>
    <row r="2878" spans="1:4" ht="13.5">
      <c r="A2878" s="209">
        <v>101532</v>
      </c>
      <c r="B2878" s="209" t="s">
        <v>24089</v>
      </c>
      <c r="C2878" s="285" t="s">
        <v>2</v>
      </c>
      <c r="D2878" s="284" t="s">
        <v>32818</v>
      </c>
    </row>
    <row r="2879" spans="1:4" ht="13.5">
      <c r="A2879" s="209">
        <v>101533</v>
      </c>
      <c r="B2879" s="209" t="s">
        <v>24090</v>
      </c>
      <c r="C2879" s="285" t="s">
        <v>2</v>
      </c>
      <c r="D2879" s="284" t="s">
        <v>32819</v>
      </c>
    </row>
    <row r="2880" spans="1:4" ht="13.5">
      <c r="A2880" s="209">
        <v>101534</v>
      </c>
      <c r="B2880" s="209" t="s">
        <v>24091</v>
      </c>
      <c r="C2880" s="285" t="s">
        <v>2</v>
      </c>
      <c r="D2880" s="284" t="s">
        <v>32820</v>
      </c>
    </row>
    <row r="2881" spans="1:4" ht="13.5">
      <c r="A2881" s="209">
        <v>101535</v>
      </c>
      <c r="B2881" s="209" t="s">
        <v>24092</v>
      </c>
      <c r="C2881" s="285" t="s">
        <v>2</v>
      </c>
      <c r="D2881" s="284" t="s">
        <v>32821</v>
      </c>
    </row>
    <row r="2882" spans="1:4" ht="13.5">
      <c r="A2882" s="209">
        <v>101536</v>
      </c>
      <c r="B2882" s="209" t="s">
        <v>24093</v>
      </c>
      <c r="C2882" s="285" t="s">
        <v>2</v>
      </c>
      <c r="D2882" s="284" t="s">
        <v>32822</v>
      </c>
    </row>
    <row r="2883" spans="1:4" ht="13.5">
      <c r="A2883" s="209">
        <v>101537</v>
      </c>
      <c r="B2883" s="209" t="s">
        <v>24094</v>
      </c>
      <c r="C2883" s="285" t="s">
        <v>2</v>
      </c>
      <c r="D2883" s="284" t="s">
        <v>32823</v>
      </c>
    </row>
    <row r="2884" spans="1:4" ht="13.5">
      <c r="A2884" s="209">
        <v>101538</v>
      </c>
      <c r="B2884" s="209" t="s">
        <v>24095</v>
      </c>
      <c r="C2884" s="285" t="s">
        <v>2</v>
      </c>
      <c r="D2884" s="284" t="s">
        <v>32824</v>
      </c>
    </row>
    <row r="2885" spans="1:4" ht="13.5">
      <c r="A2885" s="209">
        <v>101539</v>
      </c>
      <c r="B2885" s="209" t="s">
        <v>24096</v>
      </c>
      <c r="C2885" s="285" t="s">
        <v>2</v>
      </c>
      <c r="D2885" s="284" t="s">
        <v>32825</v>
      </c>
    </row>
    <row r="2886" spans="1:4" ht="13.5">
      <c r="A2886" s="209">
        <v>101540</v>
      </c>
      <c r="B2886" s="209" t="s">
        <v>24097</v>
      </c>
      <c r="C2886" s="285" t="s">
        <v>2</v>
      </c>
      <c r="D2886" s="284" t="s">
        <v>32826</v>
      </c>
    </row>
    <row r="2887" spans="1:4" ht="13.5">
      <c r="A2887" s="209">
        <v>101541</v>
      </c>
      <c r="B2887" s="209" t="s">
        <v>24098</v>
      </c>
      <c r="C2887" s="285" t="s">
        <v>2</v>
      </c>
      <c r="D2887" s="284" t="s">
        <v>32827</v>
      </c>
    </row>
    <row r="2888" spans="1:4" ht="13.5">
      <c r="A2888" s="209">
        <v>101542</v>
      </c>
      <c r="B2888" s="209" t="s">
        <v>24099</v>
      </c>
      <c r="C2888" s="285" t="s">
        <v>2</v>
      </c>
      <c r="D2888" s="284" t="s">
        <v>32828</v>
      </c>
    </row>
    <row r="2889" spans="1:4" ht="13.5">
      <c r="A2889" s="209">
        <v>101543</v>
      </c>
      <c r="B2889" s="209" t="s">
        <v>24100</v>
      </c>
      <c r="C2889" s="285" t="s">
        <v>2</v>
      </c>
      <c r="D2889" s="284" t="s">
        <v>32545</v>
      </c>
    </row>
    <row r="2890" spans="1:4" ht="13.5">
      <c r="A2890" s="209">
        <v>101544</v>
      </c>
      <c r="B2890" s="209" t="s">
        <v>24101</v>
      </c>
      <c r="C2890" s="285" t="s">
        <v>2</v>
      </c>
      <c r="D2890" s="284" t="s">
        <v>32096</v>
      </c>
    </row>
    <row r="2891" spans="1:4" ht="13.5">
      <c r="A2891" s="209">
        <v>101545</v>
      </c>
      <c r="B2891" s="209" t="s">
        <v>24102</v>
      </c>
      <c r="C2891" s="285" t="s">
        <v>2</v>
      </c>
      <c r="D2891" s="284" t="s">
        <v>32829</v>
      </c>
    </row>
    <row r="2892" spans="1:4" ht="13.5">
      <c r="A2892" s="209">
        <v>101546</v>
      </c>
      <c r="B2892" s="209" t="s">
        <v>24103</v>
      </c>
      <c r="C2892" s="285" t="s">
        <v>2</v>
      </c>
      <c r="D2892" s="284" t="s">
        <v>32830</v>
      </c>
    </row>
    <row r="2893" spans="1:4" ht="13.5">
      <c r="A2893" s="209">
        <v>101547</v>
      </c>
      <c r="B2893" s="209" t="s">
        <v>24104</v>
      </c>
      <c r="C2893" s="285" t="s">
        <v>2</v>
      </c>
      <c r="D2893" s="284" t="s">
        <v>28166</v>
      </c>
    </row>
    <row r="2894" spans="1:4" ht="13.5">
      <c r="A2894" s="209">
        <v>101548</v>
      </c>
      <c r="B2894" s="209" t="s">
        <v>24105</v>
      </c>
      <c r="C2894" s="285" t="s">
        <v>2</v>
      </c>
      <c r="D2894" s="284" t="s">
        <v>30150</v>
      </c>
    </row>
    <row r="2895" spans="1:4" ht="13.5">
      <c r="A2895" s="209">
        <v>101549</v>
      </c>
      <c r="B2895" s="209" t="s">
        <v>24106</v>
      </c>
      <c r="C2895" s="285" t="s">
        <v>2</v>
      </c>
      <c r="D2895" s="284" t="s">
        <v>32831</v>
      </c>
    </row>
    <row r="2896" spans="1:4" ht="13.5">
      <c r="A2896" s="209">
        <v>101553</v>
      </c>
      <c r="B2896" s="209" t="s">
        <v>24107</v>
      </c>
      <c r="C2896" s="285" t="s">
        <v>2</v>
      </c>
      <c r="D2896" s="284" t="s">
        <v>32832</v>
      </c>
    </row>
    <row r="2897" spans="1:4" ht="13.5">
      <c r="A2897" s="209">
        <v>101554</v>
      </c>
      <c r="B2897" s="209" t="s">
        <v>24108</v>
      </c>
      <c r="C2897" s="285" t="s">
        <v>2</v>
      </c>
      <c r="D2897" s="284" t="s">
        <v>32597</v>
      </c>
    </row>
    <row r="2898" spans="1:4" ht="13.5">
      <c r="A2898" s="209">
        <v>101555</v>
      </c>
      <c r="B2898" s="209" t="s">
        <v>24109</v>
      </c>
      <c r="C2898" s="285" t="s">
        <v>2</v>
      </c>
      <c r="D2898" s="284" t="s">
        <v>26998</v>
      </c>
    </row>
    <row r="2899" spans="1:4" ht="13.5">
      <c r="A2899" s="209">
        <v>101556</v>
      </c>
      <c r="B2899" s="209" t="s">
        <v>24110</v>
      </c>
      <c r="C2899" s="285" t="s">
        <v>2</v>
      </c>
      <c r="D2899" s="284" t="s">
        <v>29326</v>
      </c>
    </row>
    <row r="2900" spans="1:4" ht="13.5">
      <c r="A2900" s="209">
        <v>101560</v>
      </c>
      <c r="B2900" s="209" t="s">
        <v>24111</v>
      </c>
      <c r="C2900" s="285" t="s">
        <v>1</v>
      </c>
      <c r="D2900" s="284" t="s">
        <v>32598</v>
      </c>
    </row>
    <row r="2901" spans="1:4" ht="13.5">
      <c r="A2901" s="209">
        <v>101561</v>
      </c>
      <c r="B2901" s="209" t="s">
        <v>24112</v>
      </c>
      <c r="C2901" s="285" t="s">
        <v>1</v>
      </c>
      <c r="D2901" s="284" t="s">
        <v>27401</v>
      </c>
    </row>
    <row r="2902" spans="1:4" ht="13.5">
      <c r="A2902" s="209">
        <v>101562</v>
      </c>
      <c r="B2902" s="209" t="s">
        <v>24113</v>
      </c>
      <c r="C2902" s="285" t="s">
        <v>1</v>
      </c>
      <c r="D2902" s="284" t="s">
        <v>32833</v>
      </c>
    </row>
    <row r="2903" spans="1:4" ht="13.5">
      <c r="A2903" s="209">
        <v>101563</v>
      </c>
      <c r="B2903" s="209" t="s">
        <v>24114</v>
      </c>
      <c r="C2903" s="285" t="s">
        <v>1</v>
      </c>
      <c r="D2903" s="284" t="s">
        <v>31375</v>
      </c>
    </row>
    <row r="2904" spans="1:4" ht="13.5">
      <c r="A2904" s="209">
        <v>101564</v>
      </c>
      <c r="B2904" s="209" t="s">
        <v>24115</v>
      </c>
      <c r="C2904" s="285" t="s">
        <v>1</v>
      </c>
      <c r="D2904" s="284" t="s">
        <v>32834</v>
      </c>
    </row>
    <row r="2905" spans="1:4" ht="13.5">
      <c r="A2905" s="209">
        <v>101565</v>
      </c>
      <c r="B2905" s="209" t="s">
        <v>24116</v>
      </c>
      <c r="C2905" s="285" t="s">
        <v>1</v>
      </c>
      <c r="D2905" s="284" t="s">
        <v>32835</v>
      </c>
    </row>
    <row r="2906" spans="1:4" ht="13.5">
      <c r="A2906" s="209">
        <v>101567</v>
      </c>
      <c r="B2906" s="209" t="s">
        <v>24117</v>
      </c>
      <c r="C2906" s="285" t="s">
        <v>1</v>
      </c>
      <c r="D2906" s="284" t="s">
        <v>32836</v>
      </c>
    </row>
    <row r="2907" spans="1:4" ht="13.5">
      <c r="A2907" s="209">
        <v>101568</v>
      </c>
      <c r="B2907" s="209" t="s">
        <v>24118</v>
      </c>
      <c r="C2907" s="285" t="s">
        <v>1</v>
      </c>
      <c r="D2907" s="284" t="s">
        <v>28043</v>
      </c>
    </row>
    <row r="2908" spans="1:4" ht="13.5">
      <c r="A2908" s="209">
        <v>101626</v>
      </c>
      <c r="B2908" s="209" t="s">
        <v>24674</v>
      </c>
      <c r="C2908" s="285" t="s">
        <v>2</v>
      </c>
      <c r="D2908" s="284" t="s">
        <v>32837</v>
      </c>
    </row>
    <row r="2909" spans="1:4" ht="13.5">
      <c r="A2909" s="209">
        <v>101627</v>
      </c>
      <c r="B2909" s="209" t="s">
        <v>24675</v>
      </c>
      <c r="C2909" s="285" t="s">
        <v>2</v>
      </c>
      <c r="D2909" s="284" t="s">
        <v>32838</v>
      </c>
    </row>
    <row r="2910" spans="1:4" ht="13.5">
      <c r="A2910" s="209">
        <v>101628</v>
      </c>
      <c r="B2910" s="209" t="s">
        <v>24676</v>
      </c>
      <c r="C2910" s="285" t="s">
        <v>2</v>
      </c>
      <c r="D2910" s="284" t="s">
        <v>32839</v>
      </c>
    </row>
    <row r="2911" spans="1:4" ht="13.5">
      <c r="A2911" s="209">
        <v>101629</v>
      </c>
      <c r="B2911" s="209" t="s">
        <v>24677</v>
      </c>
      <c r="C2911" s="285" t="s">
        <v>2</v>
      </c>
      <c r="D2911" s="284" t="s">
        <v>32840</v>
      </c>
    </row>
    <row r="2912" spans="1:4" ht="13.5">
      <c r="A2912" s="209">
        <v>101630</v>
      </c>
      <c r="B2912" s="209" t="s">
        <v>24678</v>
      </c>
      <c r="C2912" s="285" t="s">
        <v>2</v>
      </c>
      <c r="D2912" s="284" t="s">
        <v>32841</v>
      </c>
    </row>
    <row r="2913" spans="1:4" ht="13.5">
      <c r="A2913" s="209">
        <v>101631</v>
      </c>
      <c r="B2913" s="209" t="s">
        <v>24679</v>
      </c>
      <c r="C2913" s="285" t="s">
        <v>2</v>
      </c>
      <c r="D2913" s="284" t="s">
        <v>32842</v>
      </c>
    </row>
    <row r="2914" spans="1:4" ht="13.5">
      <c r="A2914" s="209">
        <v>101632</v>
      </c>
      <c r="B2914" s="209" t="s">
        <v>24680</v>
      </c>
      <c r="C2914" s="285" t="s">
        <v>2</v>
      </c>
      <c r="D2914" s="284" t="s">
        <v>32843</v>
      </c>
    </row>
    <row r="2915" spans="1:4" ht="13.5">
      <c r="A2915" s="209">
        <v>101633</v>
      </c>
      <c r="B2915" s="209" t="s">
        <v>24681</v>
      </c>
      <c r="C2915" s="285" t="s">
        <v>2</v>
      </c>
      <c r="D2915" s="284" t="s">
        <v>32844</v>
      </c>
    </row>
    <row r="2916" spans="1:4" ht="13.5">
      <c r="A2916" s="209">
        <v>101636</v>
      </c>
      <c r="B2916" s="209" t="s">
        <v>24682</v>
      </c>
      <c r="C2916" s="285" t="s">
        <v>2</v>
      </c>
      <c r="D2916" s="284" t="s">
        <v>32845</v>
      </c>
    </row>
    <row r="2917" spans="1:4" ht="13.5">
      <c r="A2917" s="209">
        <v>101637</v>
      </c>
      <c r="B2917" s="209" t="s">
        <v>24683</v>
      </c>
      <c r="C2917" s="285" t="s">
        <v>2</v>
      </c>
      <c r="D2917" s="284" t="s">
        <v>32846</v>
      </c>
    </row>
    <row r="2918" spans="1:4" ht="13.5">
      <c r="A2918" s="209">
        <v>101640</v>
      </c>
      <c r="B2918" s="209" t="s">
        <v>24684</v>
      </c>
      <c r="C2918" s="285" t="s">
        <v>2</v>
      </c>
      <c r="D2918" s="284" t="s">
        <v>32847</v>
      </c>
    </row>
    <row r="2919" spans="1:4" ht="13.5">
      <c r="A2919" s="209">
        <v>101641</v>
      </c>
      <c r="B2919" s="209" t="s">
        <v>24685</v>
      </c>
      <c r="C2919" s="285" t="s">
        <v>2</v>
      </c>
      <c r="D2919" s="284" t="s">
        <v>32848</v>
      </c>
    </row>
    <row r="2920" spans="1:4" ht="13.5">
      <c r="A2920" s="209">
        <v>101642</v>
      </c>
      <c r="B2920" s="209" t="s">
        <v>24686</v>
      </c>
      <c r="C2920" s="285" t="s">
        <v>2</v>
      </c>
      <c r="D2920" s="284" t="s">
        <v>32849</v>
      </c>
    </row>
    <row r="2921" spans="1:4" ht="13.5">
      <c r="A2921" s="209">
        <v>101643</v>
      </c>
      <c r="B2921" s="209" t="s">
        <v>24687</v>
      </c>
      <c r="C2921" s="285" t="s">
        <v>2</v>
      </c>
      <c r="D2921" s="284" t="s">
        <v>32834</v>
      </c>
    </row>
    <row r="2922" spans="1:4" ht="13.5">
      <c r="A2922" s="209">
        <v>101644</v>
      </c>
      <c r="B2922" s="209" t="s">
        <v>24688</v>
      </c>
      <c r="C2922" s="285" t="s">
        <v>2</v>
      </c>
      <c r="D2922" s="284" t="s">
        <v>26510</v>
      </c>
    </row>
    <row r="2923" spans="1:4" ht="13.5">
      <c r="A2923" s="209">
        <v>101645</v>
      </c>
      <c r="B2923" s="209" t="s">
        <v>24689</v>
      </c>
      <c r="C2923" s="285" t="s">
        <v>2</v>
      </c>
      <c r="D2923" s="284" t="s">
        <v>32850</v>
      </c>
    </row>
    <row r="2924" spans="1:4" ht="13.5">
      <c r="A2924" s="209">
        <v>101646</v>
      </c>
      <c r="B2924" s="209" t="s">
        <v>24690</v>
      </c>
      <c r="C2924" s="285" t="s">
        <v>2</v>
      </c>
      <c r="D2924" s="284" t="s">
        <v>32851</v>
      </c>
    </row>
    <row r="2925" spans="1:4" ht="13.5">
      <c r="A2925" s="209">
        <v>101647</v>
      </c>
      <c r="B2925" s="209" t="s">
        <v>24691</v>
      </c>
      <c r="C2925" s="285" t="s">
        <v>2</v>
      </c>
      <c r="D2925" s="284" t="s">
        <v>32852</v>
      </c>
    </row>
    <row r="2926" spans="1:4" ht="13.5">
      <c r="A2926" s="209">
        <v>101648</v>
      </c>
      <c r="B2926" s="209" t="s">
        <v>24692</v>
      </c>
      <c r="C2926" s="285" t="s">
        <v>2</v>
      </c>
      <c r="D2926" s="284" t="s">
        <v>32853</v>
      </c>
    </row>
    <row r="2927" spans="1:4" ht="13.5">
      <c r="A2927" s="209">
        <v>101649</v>
      </c>
      <c r="B2927" s="209" t="s">
        <v>24693</v>
      </c>
      <c r="C2927" s="285" t="s">
        <v>2</v>
      </c>
      <c r="D2927" s="284" t="s">
        <v>32854</v>
      </c>
    </row>
    <row r="2928" spans="1:4" ht="13.5">
      <c r="A2928" s="209">
        <v>101650</v>
      </c>
      <c r="B2928" s="209" t="s">
        <v>24694</v>
      </c>
      <c r="C2928" s="285" t="s">
        <v>2</v>
      </c>
      <c r="D2928" s="284" t="s">
        <v>28265</v>
      </c>
    </row>
    <row r="2929" spans="1:4" ht="13.5">
      <c r="A2929" s="209">
        <v>101651</v>
      </c>
      <c r="B2929" s="209" t="s">
        <v>24695</v>
      </c>
      <c r="C2929" s="285" t="s">
        <v>2</v>
      </c>
      <c r="D2929" s="284" t="s">
        <v>32855</v>
      </c>
    </row>
    <row r="2930" spans="1:4" ht="13.5">
      <c r="A2930" s="209">
        <v>101652</v>
      </c>
      <c r="B2930" s="209" t="s">
        <v>24696</v>
      </c>
      <c r="C2930" s="285" t="s">
        <v>2</v>
      </c>
      <c r="D2930" s="284" t="s">
        <v>32856</v>
      </c>
    </row>
    <row r="2931" spans="1:4" ht="13.5">
      <c r="A2931" s="209">
        <v>101653</v>
      </c>
      <c r="B2931" s="209" t="s">
        <v>24697</v>
      </c>
      <c r="C2931" s="285" t="s">
        <v>2</v>
      </c>
      <c r="D2931" s="284" t="s">
        <v>32857</v>
      </c>
    </row>
    <row r="2932" spans="1:4" ht="13.5">
      <c r="A2932" s="209">
        <v>101654</v>
      </c>
      <c r="B2932" s="209" t="s">
        <v>24698</v>
      </c>
      <c r="C2932" s="285" t="s">
        <v>2</v>
      </c>
      <c r="D2932" s="284" t="s">
        <v>32858</v>
      </c>
    </row>
    <row r="2933" spans="1:4" ht="13.5">
      <c r="A2933" s="209">
        <v>101655</v>
      </c>
      <c r="B2933" s="209" t="s">
        <v>24699</v>
      </c>
      <c r="C2933" s="285" t="s">
        <v>2</v>
      </c>
      <c r="D2933" s="284" t="s">
        <v>32859</v>
      </c>
    </row>
    <row r="2934" spans="1:4" ht="13.5">
      <c r="A2934" s="209">
        <v>101656</v>
      </c>
      <c r="B2934" s="209" t="s">
        <v>24700</v>
      </c>
      <c r="C2934" s="285" t="s">
        <v>2</v>
      </c>
      <c r="D2934" s="284" t="s">
        <v>32860</v>
      </c>
    </row>
    <row r="2935" spans="1:4" ht="13.5">
      <c r="A2935" s="209">
        <v>101657</v>
      </c>
      <c r="B2935" s="209" t="s">
        <v>24701</v>
      </c>
      <c r="C2935" s="285" t="s">
        <v>2</v>
      </c>
      <c r="D2935" s="284" t="s">
        <v>32861</v>
      </c>
    </row>
    <row r="2936" spans="1:4" ht="13.5">
      <c r="A2936" s="209">
        <v>101658</v>
      </c>
      <c r="B2936" s="209" t="s">
        <v>24702</v>
      </c>
      <c r="C2936" s="285" t="s">
        <v>2</v>
      </c>
      <c r="D2936" s="284" t="s">
        <v>32862</v>
      </c>
    </row>
    <row r="2937" spans="1:4" ht="13.5">
      <c r="A2937" s="209">
        <v>101659</v>
      </c>
      <c r="B2937" s="209" t="s">
        <v>24703</v>
      </c>
      <c r="C2937" s="285" t="s">
        <v>2</v>
      </c>
      <c r="D2937" s="284" t="s">
        <v>32863</v>
      </c>
    </row>
    <row r="2938" spans="1:4" ht="13.5">
      <c r="A2938" s="209">
        <v>101660</v>
      </c>
      <c r="B2938" s="209" t="s">
        <v>24704</v>
      </c>
      <c r="C2938" s="285" t="s">
        <v>2</v>
      </c>
      <c r="D2938" s="284" t="s">
        <v>32864</v>
      </c>
    </row>
    <row r="2939" spans="1:4" ht="13.5">
      <c r="A2939" s="209">
        <v>101661</v>
      </c>
      <c r="B2939" s="209" t="s">
        <v>24705</v>
      </c>
      <c r="C2939" s="285" t="s">
        <v>2</v>
      </c>
      <c r="D2939" s="284" t="s">
        <v>32865</v>
      </c>
    </row>
    <row r="2940" spans="1:4" ht="13.5">
      <c r="A2940" s="209">
        <v>101662</v>
      </c>
      <c r="B2940" s="209" t="s">
        <v>24706</v>
      </c>
      <c r="C2940" s="285" t="s">
        <v>2</v>
      </c>
      <c r="D2940" s="284" t="s">
        <v>32866</v>
      </c>
    </row>
    <row r="2941" spans="1:4" ht="13.5">
      <c r="A2941" s="209">
        <v>101663</v>
      </c>
      <c r="B2941" s="209" t="s">
        <v>24707</v>
      </c>
      <c r="C2941" s="285" t="s">
        <v>2</v>
      </c>
      <c r="D2941" s="284" t="s">
        <v>27677</v>
      </c>
    </row>
    <row r="2942" spans="1:4" ht="13.5">
      <c r="A2942" s="209">
        <v>101664</v>
      </c>
      <c r="B2942" s="209" t="s">
        <v>24708</v>
      </c>
      <c r="C2942" s="285" t="s">
        <v>2</v>
      </c>
      <c r="D2942" s="284" t="s">
        <v>32867</v>
      </c>
    </row>
    <row r="2943" spans="1:4" ht="13.5">
      <c r="A2943" s="209">
        <v>101665</v>
      </c>
      <c r="B2943" s="209" t="s">
        <v>24709</v>
      </c>
      <c r="C2943" s="285" t="s">
        <v>2</v>
      </c>
      <c r="D2943" s="284" t="s">
        <v>31218</v>
      </c>
    </row>
    <row r="2944" spans="1:4" ht="13.5">
      <c r="A2944" s="209">
        <v>101666</v>
      </c>
      <c r="B2944" s="209" t="s">
        <v>24710</v>
      </c>
      <c r="C2944" s="285" t="s">
        <v>2</v>
      </c>
      <c r="D2944" s="284" t="s">
        <v>32868</v>
      </c>
    </row>
    <row r="2945" spans="1:4" ht="13.5">
      <c r="A2945" s="209">
        <v>102085</v>
      </c>
      <c r="B2945" s="209" t="s">
        <v>25609</v>
      </c>
      <c r="C2945" s="285" t="s">
        <v>2</v>
      </c>
      <c r="D2945" s="284" t="s">
        <v>32869</v>
      </c>
    </row>
    <row r="2946" spans="1:4" ht="13.5">
      <c r="A2946" s="209">
        <v>100578</v>
      </c>
      <c r="B2946" s="209" t="s">
        <v>8894</v>
      </c>
      <c r="C2946" s="285" t="s">
        <v>2</v>
      </c>
      <c r="D2946" s="284" t="s">
        <v>32870</v>
      </c>
    </row>
    <row r="2947" spans="1:4" ht="13.5">
      <c r="A2947" s="209">
        <v>100579</v>
      </c>
      <c r="B2947" s="209" t="s">
        <v>8895</v>
      </c>
      <c r="C2947" s="285" t="s">
        <v>2</v>
      </c>
      <c r="D2947" s="284" t="s">
        <v>32871</v>
      </c>
    </row>
    <row r="2948" spans="1:4" ht="13.5">
      <c r="A2948" s="209">
        <v>100580</v>
      </c>
      <c r="B2948" s="209" t="s">
        <v>8896</v>
      </c>
      <c r="C2948" s="285" t="s">
        <v>2</v>
      </c>
      <c r="D2948" s="284" t="s">
        <v>32872</v>
      </c>
    </row>
    <row r="2949" spans="1:4" ht="13.5">
      <c r="A2949" s="209">
        <v>100581</v>
      </c>
      <c r="B2949" s="209" t="s">
        <v>8897</v>
      </c>
      <c r="C2949" s="285" t="s">
        <v>2</v>
      </c>
      <c r="D2949" s="284" t="s">
        <v>32873</v>
      </c>
    </row>
    <row r="2950" spans="1:4" ht="13.5">
      <c r="A2950" s="209">
        <v>100582</v>
      </c>
      <c r="B2950" s="209" t="s">
        <v>8898</v>
      </c>
      <c r="C2950" s="285" t="s">
        <v>2</v>
      </c>
      <c r="D2950" s="284" t="s">
        <v>32874</v>
      </c>
    </row>
    <row r="2951" spans="1:4" ht="13.5">
      <c r="A2951" s="209">
        <v>100583</v>
      </c>
      <c r="B2951" s="209" t="s">
        <v>8899</v>
      </c>
      <c r="C2951" s="285" t="s">
        <v>2</v>
      </c>
      <c r="D2951" s="284" t="s">
        <v>32875</v>
      </c>
    </row>
    <row r="2952" spans="1:4" ht="13.5">
      <c r="A2952" s="209">
        <v>100584</v>
      </c>
      <c r="B2952" s="209" t="s">
        <v>8900</v>
      </c>
      <c r="C2952" s="285" t="s">
        <v>2</v>
      </c>
      <c r="D2952" s="284" t="s">
        <v>32876</v>
      </c>
    </row>
    <row r="2953" spans="1:4" ht="13.5">
      <c r="A2953" s="209">
        <v>100585</v>
      </c>
      <c r="B2953" s="209" t="s">
        <v>8901</v>
      </c>
      <c r="C2953" s="285" t="s">
        <v>2</v>
      </c>
      <c r="D2953" s="284" t="s">
        <v>32877</v>
      </c>
    </row>
    <row r="2954" spans="1:4" ht="13.5">
      <c r="A2954" s="209">
        <v>100586</v>
      </c>
      <c r="B2954" s="209" t="s">
        <v>8902</v>
      </c>
      <c r="C2954" s="285" t="s">
        <v>2</v>
      </c>
      <c r="D2954" s="284" t="s">
        <v>32878</v>
      </c>
    </row>
    <row r="2955" spans="1:4" ht="13.5">
      <c r="A2955" s="209">
        <v>100587</v>
      </c>
      <c r="B2955" s="209" t="s">
        <v>8903</v>
      </c>
      <c r="C2955" s="285" t="s">
        <v>2</v>
      </c>
      <c r="D2955" s="284" t="s">
        <v>32879</v>
      </c>
    </row>
    <row r="2956" spans="1:4" ht="13.5">
      <c r="A2956" s="209">
        <v>100588</v>
      </c>
      <c r="B2956" s="209" t="s">
        <v>8904</v>
      </c>
      <c r="C2956" s="285" t="s">
        <v>2</v>
      </c>
      <c r="D2956" s="284" t="s">
        <v>32880</v>
      </c>
    </row>
    <row r="2957" spans="1:4" ht="13.5">
      <c r="A2957" s="209">
        <v>100589</v>
      </c>
      <c r="B2957" s="209" t="s">
        <v>8905</v>
      </c>
      <c r="C2957" s="285" t="s">
        <v>2</v>
      </c>
      <c r="D2957" s="284" t="s">
        <v>32881</v>
      </c>
    </row>
    <row r="2958" spans="1:4" ht="13.5">
      <c r="A2958" s="209">
        <v>100590</v>
      </c>
      <c r="B2958" s="209" t="s">
        <v>8906</v>
      </c>
      <c r="C2958" s="285" t="s">
        <v>2</v>
      </c>
      <c r="D2958" s="284" t="s">
        <v>32882</v>
      </c>
    </row>
    <row r="2959" spans="1:4" ht="13.5">
      <c r="A2959" s="209">
        <v>100591</v>
      </c>
      <c r="B2959" s="209" t="s">
        <v>8907</v>
      </c>
      <c r="C2959" s="285" t="s">
        <v>2</v>
      </c>
      <c r="D2959" s="284" t="s">
        <v>32883</v>
      </c>
    </row>
    <row r="2960" spans="1:4" ht="13.5">
      <c r="A2960" s="209">
        <v>100592</v>
      </c>
      <c r="B2960" s="209" t="s">
        <v>8908</v>
      </c>
      <c r="C2960" s="285" t="s">
        <v>2</v>
      </c>
      <c r="D2960" s="284" t="s">
        <v>31987</v>
      </c>
    </row>
    <row r="2961" spans="1:4" ht="13.5">
      <c r="A2961" s="209">
        <v>100593</v>
      </c>
      <c r="B2961" s="209" t="s">
        <v>8909</v>
      </c>
      <c r="C2961" s="285" t="s">
        <v>2</v>
      </c>
      <c r="D2961" s="284" t="s">
        <v>32884</v>
      </c>
    </row>
    <row r="2962" spans="1:4" ht="13.5">
      <c r="A2962" s="209">
        <v>100594</v>
      </c>
      <c r="B2962" s="209" t="s">
        <v>8910</v>
      </c>
      <c r="C2962" s="285" t="s">
        <v>2</v>
      </c>
      <c r="D2962" s="284" t="s">
        <v>32885</v>
      </c>
    </row>
    <row r="2963" spans="1:4" ht="13.5">
      <c r="A2963" s="209">
        <v>100595</v>
      </c>
      <c r="B2963" s="209" t="s">
        <v>8911</v>
      </c>
      <c r="C2963" s="285" t="s">
        <v>2</v>
      </c>
      <c r="D2963" s="284" t="s">
        <v>32886</v>
      </c>
    </row>
    <row r="2964" spans="1:4" ht="13.5">
      <c r="A2964" s="209">
        <v>100596</v>
      </c>
      <c r="B2964" s="209" t="s">
        <v>8912</v>
      </c>
      <c r="C2964" s="285" t="s">
        <v>2</v>
      </c>
      <c r="D2964" s="284" t="s">
        <v>32887</v>
      </c>
    </row>
    <row r="2965" spans="1:4" ht="13.5">
      <c r="A2965" s="209">
        <v>100597</v>
      </c>
      <c r="B2965" s="209" t="s">
        <v>8913</v>
      </c>
      <c r="C2965" s="285" t="s">
        <v>2</v>
      </c>
      <c r="D2965" s="284" t="s">
        <v>32888</v>
      </c>
    </row>
    <row r="2966" spans="1:4" ht="13.5">
      <c r="A2966" s="209">
        <v>100598</v>
      </c>
      <c r="B2966" s="209" t="s">
        <v>8914</v>
      </c>
      <c r="C2966" s="285" t="s">
        <v>2</v>
      </c>
      <c r="D2966" s="284" t="s">
        <v>32889</v>
      </c>
    </row>
    <row r="2967" spans="1:4" ht="13.5">
      <c r="A2967" s="209">
        <v>100599</v>
      </c>
      <c r="B2967" s="209" t="s">
        <v>8915</v>
      </c>
      <c r="C2967" s="285" t="s">
        <v>2</v>
      </c>
      <c r="D2967" s="284" t="s">
        <v>32890</v>
      </c>
    </row>
    <row r="2968" spans="1:4" ht="13.5">
      <c r="A2968" s="209">
        <v>100600</v>
      </c>
      <c r="B2968" s="209" t="s">
        <v>8916</v>
      </c>
      <c r="C2968" s="285" t="s">
        <v>2</v>
      </c>
      <c r="D2968" s="284" t="s">
        <v>32891</v>
      </c>
    </row>
    <row r="2969" spans="1:4" ht="13.5">
      <c r="A2969" s="209">
        <v>100601</v>
      </c>
      <c r="B2969" s="209" t="s">
        <v>8917</v>
      </c>
      <c r="C2969" s="285" t="s">
        <v>2</v>
      </c>
      <c r="D2969" s="284" t="s">
        <v>32892</v>
      </c>
    </row>
    <row r="2970" spans="1:4" ht="13.5">
      <c r="A2970" s="209">
        <v>100602</v>
      </c>
      <c r="B2970" s="209" t="s">
        <v>8918</v>
      </c>
      <c r="C2970" s="285" t="s">
        <v>2</v>
      </c>
      <c r="D2970" s="284" t="s">
        <v>32893</v>
      </c>
    </row>
    <row r="2971" spans="1:4" ht="13.5">
      <c r="A2971" s="209">
        <v>100603</v>
      </c>
      <c r="B2971" s="209" t="s">
        <v>8919</v>
      </c>
      <c r="C2971" s="285" t="s">
        <v>2</v>
      </c>
      <c r="D2971" s="284" t="s">
        <v>32894</v>
      </c>
    </row>
    <row r="2972" spans="1:4" ht="13.5">
      <c r="A2972" s="209">
        <v>100604</v>
      </c>
      <c r="B2972" s="209" t="s">
        <v>8920</v>
      </c>
      <c r="C2972" s="285" t="s">
        <v>2</v>
      </c>
      <c r="D2972" s="284" t="s">
        <v>32895</v>
      </c>
    </row>
    <row r="2973" spans="1:4" ht="13.5">
      <c r="A2973" s="209">
        <v>100605</v>
      </c>
      <c r="B2973" s="209" t="s">
        <v>8921</v>
      </c>
      <c r="C2973" s="285" t="s">
        <v>2</v>
      </c>
      <c r="D2973" s="284" t="s">
        <v>32896</v>
      </c>
    </row>
    <row r="2974" spans="1:4" ht="13.5">
      <c r="A2974" s="209">
        <v>100606</v>
      </c>
      <c r="B2974" s="209" t="s">
        <v>8922</v>
      </c>
      <c r="C2974" s="285" t="s">
        <v>2</v>
      </c>
      <c r="D2974" s="284" t="s">
        <v>32897</v>
      </c>
    </row>
    <row r="2975" spans="1:4" ht="13.5">
      <c r="A2975" s="209">
        <v>100607</v>
      </c>
      <c r="B2975" s="209" t="s">
        <v>8923</v>
      </c>
      <c r="C2975" s="285" t="s">
        <v>2</v>
      </c>
      <c r="D2975" s="284" t="s">
        <v>32898</v>
      </c>
    </row>
    <row r="2976" spans="1:4" ht="13.5">
      <c r="A2976" s="209">
        <v>100608</v>
      </c>
      <c r="B2976" s="209" t="s">
        <v>8924</v>
      </c>
      <c r="C2976" s="285" t="s">
        <v>2</v>
      </c>
      <c r="D2976" s="284" t="s">
        <v>32899</v>
      </c>
    </row>
    <row r="2977" spans="1:4" ht="13.5">
      <c r="A2977" s="209">
        <v>100609</v>
      </c>
      <c r="B2977" s="209" t="s">
        <v>8925</v>
      </c>
      <c r="C2977" s="285" t="s">
        <v>2</v>
      </c>
      <c r="D2977" s="284" t="s">
        <v>32900</v>
      </c>
    </row>
    <row r="2978" spans="1:4" ht="13.5">
      <c r="A2978" s="209">
        <v>100610</v>
      </c>
      <c r="B2978" s="209" t="s">
        <v>8926</v>
      </c>
      <c r="C2978" s="285" t="s">
        <v>2</v>
      </c>
      <c r="D2978" s="284" t="s">
        <v>32901</v>
      </c>
    </row>
    <row r="2979" spans="1:4" ht="13.5">
      <c r="A2979" s="209">
        <v>100611</v>
      </c>
      <c r="B2979" s="209" t="s">
        <v>8927</v>
      </c>
      <c r="C2979" s="285" t="s">
        <v>2</v>
      </c>
      <c r="D2979" s="284" t="s">
        <v>32902</v>
      </c>
    </row>
    <row r="2980" spans="1:4" ht="13.5">
      <c r="A2980" s="209">
        <v>100612</v>
      </c>
      <c r="B2980" s="209" t="s">
        <v>8928</v>
      </c>
      <c r="C2980" s="285" t="s">
        <v>2</v>
      </c>
      <c r="D2980" s="284" t="s">
        <v>32903</v>
      </c>
    </row>
    <row r="2981" spans="1:4" ht="13.5">
      <c r="A2981" s="209">
        <v>100613</v>
      </c>
      <c r="B2981" s="209" t="s">
        <v>8929</v>
      </c>
      <c r="C2981" s="285" t="s">
        <v>2</v>
      </c>
      <c r="D2981" s="284" t="s">
        <v>32904</v>
      </c>
    </row>
    <row r="2982" spans="1:4" ht="13.5">
      <c r="A2982" s="209">
        <v>100614</v>
      </c>
      <c r="B2982" s="209" t="s">
        <v>8930</v>
      </c>
      <c r="C2982" s="285" t="s">
        <v>2</v>
      </c>
      <c r="D2982" s="284" t="s">
        <v>32905</v>
      </c>
    </row>
    <row r="2983" spans="1:4" ht="13.5">
      <c r="A2983" s="209">
        <v>100615</v>
      </c>
      <c r="B2983" s="209" t="s">
        <v>8931</v>
      </c>
      <c r="C2983" s="285" t="s">
        <v>2</v>
      </c>
      <c r="D2983" s="284" t="s">
        <v>32906</v>
      </c>
    </row>
    <row r="2984" spans="1:4" ht="13.5">
      <c r="A2984" s="209">
        <v>100616</v>
      </c>
      <c r="B2984" s="209" t="s">
        <v>8932</v>
      </c>
      <c r="C2984" s="285" t="s">
        <v>2</v>
      </c>
      <c r="D2984" s="284" t="s">
        <v>32907</v>
      </c>
    </row>
    <row r="2985" spans="1:4" ht="13.5">
      <c r="A2985" s="209">
        <v>100617</v>
      </c>
      <c r="B2985" s="209" t="s">
        <v>8933</v>
      </c>
      <c r="C2985" s="285" t="s">
        <v>2</v>
      </c>
      <c r="D2985" s="284" t="s">
        <v>32908</v>
      </c>
    </row>
    <row r="2986" spans="1:4" ht="13.5">
      <c r="A2986" s="209">
        <v>100618</v>
      </c>
      <c r="B2986" s="209" t="s">
        <v>8934</v>
      </c>
      <c r="C2986" s="285" t="s">
        <v>2</v>
      </c>
      <c r="D2986" s="284" t="s">
        <v>32909</v>
      </c>
    </row>
    <row r="2987" spans="1:4" ht="13.5">
      <c r="A2987" s="209">
        <v>100619</v>
      </c>
      <c r="B2987" s="209" t="s">
        <v>8935</v>
      </c>
      <c r="C2987" s="285" t="s">
        <v>2</v>
      </c>
      <c r="D2987" s="284" t="s">
        <v>32910</v>
      </c>
    </row>
    <row r="2988" spans="1:4" ht="13.5">
      <c r="A2988" s="209">
        <v>100620</v>
      </c>
      <c r="B2988" s="209" t="s">
        <v>8936</v>
      </c>
      <c r="C2988" s="285" t="s">
        <v>2</v>
      </c>
      <c r="D2988" s="284" t="s">
        <v>32911</v>
      </c>
    </row>
    <row r="2989" spans="1:4" ht="13.5">
      <c r="A2989" s="209">
        <v>100621</v>
      </c>
      <c r="B2989" s="209" t="s">
        <v>8937</v>
      </c>
      <c r="C2989" s="285" t="s">
        <v>2</v>
      </c>
      <c r="D2989" s="284" t="s">
        <v>32912</v>
      </c>
    </row>
    <row r="2990" spans="1:4" ht="13.5">
      <c r="A2990" s="209">
        <v>100622</v>
      </c>
      <c r="B2990" s="209" t="s">
        <v>8938</v>
      </c>
      <c r="C2990" s="285" t="s">
        <v>2</v>
      </c>
      <c r="D2990" s="284" t="s">
        <v>32913</v>
      </c>
    </row>
    <row r="2991" spans="1:4" ht="13.5">
      <c r="A2991" s="209">
        <v>100623</v>
      </c>
      <c r="B2991" s="209" t="s">
        <v>8939</v>
      </c>
      <c r="C2991" s="285" t="s">
        <v>2</v>
      </c>
      <c r="D2991" s="284" t="s">
        <v>32914</v>
      </c>
    </row>
    <row r="2992" spans="1:4" ht="13.5">
      <c r="A2992" s="209">
        <v>97600</v>
      </c>
      <c r="B2992" s="209" t="s">
        <v>13007</v>
      </c>
      <c r="C2992" s="285" t="s">
        <v>2</v>
      </c>
      <c r="D2992" s="284" t="s">
        <v>32915</v>
      </c>
    </row>
    <row r="2993" spans="1:4" ht="13.5">
      <c r="A2993" s="209">
        <v>97601</v>
      </c>
      <c r="B2993" s="209" t="s">
        <v>13008</v>
      </c>
      <c r="C2993" s="285" t="s">
        <v>2</v>
      </c>
      <c r="D2993" s="284" t="s">
        <v>32916</v>
      </c>
    </row>
    <row r="2994" spans="1:4" ht="13.5">
      <c r="A2994" s="209">
        <v>97605</v>
      </c>
      <c r="B2994" s="209" t="s">
        <v>13009</v>
      </c>
      <c r="C2994" s="285" t="s">
        <v>2</v>
      </c>
      <c r="D2994" s="284" t="s">
        <v>32917</v>
      </c>
    </row>
    <row r="2995" spans="1:4" ht="13.5">
      <c r="A2995" s="209">
        <v>97606</v>
      </c>
      <c r="B2995" s="209" t="s">
        <v>13010</v>
      </c>
      <c r="C2995" s="285" t="s">
        <v>2</v>
      </c>
      <c r="D2995" s="284" t="s">
        <v>32918</v>
      </c>
    </row>
    <row r="2996" spans="1:4" ht="13.5">
      <c r="A2996" s="209">
        <v>97607</v>
      </c>
      <c r="B2996" s="209" t="s">
        <v>13011</v>
      </c>
      <c r="C2996" s="285" t="s">
        <v>2</v>
      </c>
      <c r="D2996" s="284" t="s">
        <v>32919</v>
      </c>
    </row>
    <row r="2997" spans="1:4" ht="13.5">
      <c r="A2997" s="209">
        <v>97608</v>
      </c>
      <c r="B2997" s="209" t="s">
        <v>13012</v>
      </c>
      <c r="C2997" s="285" t="s">
        <v>2</v>
      </c>
      <c r="D2997" s="284" t="s">
        <v>32920</v>
      </c>
    </row>
    <row r="2998" spans="1:4" ht="13.5">
      <c r="A2998" s="209">
        <v>102102</v>
      </c>
      <c r="B2998" s="209" t="s">
        <v>25610</v>
      </c>
      <c r="C2998" s="285" t="s">
        <v>2</v>
      </c>
      <c r="D2998" s="284" t="s">
        <v>32921</v>
      </c>
    </row>
    <row r="2999" spans="1:4" ht="13.5">
      <c r="A2999" s="209">
        <v>102103</v>
      </c>
      <c r="B2999" s="209" t="s">
        <v>25611</v>
      </c>
      <c r="C2999" s="285" t="s">
        <v>2</v>
      </c>
      <c r="D2999" s="284" t="s">
        <v>32922</v>
      </c>
    </row>
    <row r="3000" spans="1:4" ht="13.5">
      <c r="A3000" s="209">
        <v>102104</v>
      </c>
      <c r="B3000" s="209" t="s">
        <v>25612</v>
      </c>
      <c r="C3000" s="285" t="s">
        <v>2</v>
      </c>
      <c r="D3000" s="284" t="s">
        <v>32923</v>
      </c>
    </row>
    <row r="3001" spans="1:4" ht="13.5">
      <c r="A3001" s="209">
        <v>102105</v>
      </c>
      <c r="B3001" s="209" t="s">
        <v>25613</v>
      </c>
      <c r="C3001" s="285" t="s">
        <v>2</v>
      </c>
      <c r="D3001" s="284" t="s">
        <v>32924</v>
      </c>
    </row>
    <row r="3002" spans="1:4" ht="13.5">
      <c r="A3002" s="209">
        <v>102106</v>
      </c>
      <c r="B3002" s="209" t="s">
        <v>25614</v>
      </c>
      <c r="C3002" s="285" t="s">
        <v>2</v>
      </c>
      <c r="D3002" s="284" t="s">
        <v>32925</v>
      </c>
    </row>
    <row r="3003" spans="1:4" ht="13.5">
      <c r="A3003" s="209">
        <v>102107</v>
      </c>
      <c r="B3003" s="209" t="s">
        <v>25615</v>
      </c>
      <c r="C3003" s="285" t="s">
        <v>2</v>
      </c>
      <c r="D3003" s="284" t="s">
        <v>32926</v>
      </c>
    </row>
    <row r="3004" spans="1:4" ht="13.5">
      <c r="A3004" s="209">
        <v>102108</v>
      </c>
      <c r="B3004" s="209" t="s">
        <v>25616</v>
      </c>
      <c r="C3004" s="285" t="s">
        <v>2</v>
      </c>
      <c r="D3004" s="284" t="s">
        <v>32927</v>
      </c>
    </row>
    <row r="3005" spans="1:4" ht="13.5">
      <c r="A3005" s="209">
        <v>102109</v>
      </c>
      <c r="B3005" s="209" t="s">
        <v>25617</v>
      </c>
      <c r="C3005" s="285" t="s">
        <v>2</v>
      </c>
      <c r="D3005" s="284" t="s">
        <v>32928</v>
      </c>
    </row>
    <row r="3006" spans="1:4" ht="13.5">
      <c r="A3006" s="209">
        <v>102110</v>
      </c>
      <c r="B3006" s="209" t="s">
        <v>25618</v>
      </c>
      <c r="C3006" s="285" t="s">
        <v>2</v>
      </c>
      <c r="D3006" s="284" t="s">
        <v>32929</v>
      </c>
    </row>
    <row r="3007" spans="1:4" ht="13.5">
      <c r="A3007" s="209">
        <v>93128</v>
      </c>
      <c r="B3007" s="209" t="s">
        <v>8940</v>
      </c>
      <c r="C3007" s="285" t="s">
        <v>2</v>
      </c>
      <c r="D3007" s="284" t="s">
        <v>32930</v>
      </c>
    </row>
    <row r="3008" spans="1:4" ht="13.5">
      <c r="A3008" s="209">
        <v>93137</v>
      </c>
      <c r="B3008" s="209" t="s">
        <v>8941</v>
      </c>
      <c r="C3008" s="285" t="s">
        <v>2</v>
      </c>
      <c r="D3008" s="284" t="s">
        <v>32931</v>
      </c>
    </row>
    <row r="3009" spans="1:4" ht="13.5">
      <c r="A3009" s="209">
        <v>93138</v>
      </c>
      <c r="B3009" s="209" t="s">
        <v>8942</v>
      </c>
      <c r="C3009" s="285" t="s">
        <v>2</v>
      </c>
      <c r="D3009" s="284" t="s">
        <v>32932</v>
      </c>
    </row>
    <row r="3010" spans="1:4" ht="13.5">
      <c r="A3010" s="209">
        <v>93139</v>
      </c>
      <c r="B3010" s="209" t="s">
        <v>8943</v>
      </c>
      <c r="C3010" s="285" t="s">
        <v>2</v>
      </c>
      <c r="D3010" s="284" t="s">
        <v>29921</v>
      </c>
    </row>
    <row r="3011" spans="1:4" ht="13.5">
      <c r="A3011" s="209">
        <v>93140</v>
      </c>
      <c r="B3011" s="209" t="s">
        <v>8944</v>
      </c>
      <c r="C3011" s="285" t="s">
        <v>2</v>
      </c>
      <c r="D3011" s="284" t="s">
        <v>32933</v>
      </c>
    </row>
    <row r="3012" spans="1:4" ht="13.5">
      <c r="A3012" s="209">
        <v>93141</v>
      </c>
      <c r="B3012" s="209" t="s">
        <v>8945</v>
      </c>
      <c r="C3012" s="285" t="s">
        <v>2</v>
      </c>
      <c r="D3012" s="284" t="s">
        <v>32934</v>
      </c>
    </row>
    <row r="3013" spans="1:4" ht="13.5">
      <c r="A3013" s="209">
        <v>93142</v>
      </c>
      <c r="B3013" s="209" t="s">
        <v>8946</v>
      </c>
      <c r="C3013" s="285" t="s">
        <v>2</v>
      </c>
      <c r="D3013" s="284" t="s">
        <v>32935</v>
      </c>
    </row>
    <row r="3014" spans="1:4" ht="13.5">
      <c r="A3014" s="209">
        <v>93143</v>
      </c>
      <c r="B3014" s="209" t="s">
        <v>8947</v>
      </c>
      <c r="C3014" s="285" t="s">
        <v>2</v>
      </c>
      <c r="D3014" s="284" t="s">
        <v>32936</v>
      </c>
    </row>
    <row r="3015" spans="1:4" ht="13.5">
      <c r="A3015" s="209">
        <v>93144</v>
      </c>
      <c r="B3015" s="209" t="s">
        <v>8948</v>
      </c>
      <c r="C3015" s="285" t="s">
        <v>2</v>
      </c>
      <c r="D3015" s="284" t="s">
        <v>32937</v>
      </c>
    </row>
    <row r="3016" spans="1:4" ht="13.5">
      <c r="A3016" s="209">
        <v>93145</v>
      </c>
      <c r="B3016" s="209" t="s">
        <v>8949</v>
      </c>
      <c r="C3016" s="285" t="s">
        <v>2</v>
      </c>
      <c r="D3016" s="284" t="s">
        <v>32938</v>
      </c>
    </row>
    <row r="3017" spans="1:4" ht="13.5">
      <c r="A3017" s="209">
        <v>93146</v>
      </c>
      <c r="B3017" s="209" t="s">
        <v>8950</v>
      </c>
      <c r="C3017" s="285" t="s">
        <v>2</v>
      </c>
      <c r="D3017" s="284" t="s">
        <v>32939</v>
      </c>
    </row>
    <row r="3018" spans="1:4" ht="13.5">
      <c r="A3018" s="209">
        <v>93147</v>
      </c>
      <c r="B3018" s="209" t="s">
        <v>8951</v>
      </c>
      <c r="C3018" s="285" t="s">
        <v>2</v>
      </c>
      <c r="D3018" s="284" t="s">
        <v>32940</v>
      </c>
    </row>
    <row r="3019" spans="1:4" ht="13.5">
      <c r="A3019" s="209">
        <v>96971</v>
      </c>
      <c r="B3019" s="209" t="s">
        <v>8952</v>
      </c>
      <c r="C3019" s="285" t="s">
        <v>1</v>
      </c>
      <c r="D3019" s="284" t="s">
        <v>30483</v>
      </c>
    </row>
    <row r="3020" spans="1:4" ht="13.5">
      <c r="A3020" s="209">
        <v>96972</v>
      </c>
      <c r="B3020" s="209" t="s">
        <v>8953</v>
      </c>
      <c r="C3020" s="285" t="s">
        <v>1</v>
      </c>
      <c r="D3020" s="284" t="s">
        <v>29345</v>
      </c>
    </row>
    <row r="3021" spans="1:4" ht="13.5">
      <c r="A3021" s="209">
        <v>96973</v>
      </c>
      <c r="B3021" s="209" t="s">
        <v>8954</v>
      </c>
      <c r="C3021" s="285" t="s">
        <v>1</v>
      </c>
      <c r="D3021" s="284" t="s">
        <v>32941</v>
      </c>
    </row>
    <row r="3022" spans="1:4" ht="13.5">
      <c r="A3022" s="209">
        <v>96974</v>
      </c>
      <c r="B3022" s="209" t="s">
        <v>8955</v>
      </c>
      <c r="C3022" s="285" t="s">
        <v>1</v>
      </c>
      <c r="D3022" s="284" t="s">
        <v>32942</v>
      </c>
    </row>
    <row r="3023" spans="1:4" ht="13.5">
      <c r="A3023" s="209">
        <v>96975</v>
      </c>
      <c r="B3023" s="209" t="s">
        <v>8956</v>
      </c>
      <c r="C3023" s="285" t="s">
        <v>1</v>
      </c>
      <c r="D3023" s="284" t="s">
        <v>32943</v>
      </c>
    </row>
    <row r="3024" spans="1:4" ht="13.5">
      <c r="A3024" s="209">
        <v>96976</v>
      </c>
      <c r="B3024" s="209" t="s">
        <v>8957</v>
      </c>
      <c r="C3024" s="285" t="s">
        <v>1</v>
      </c>
      <c r="D3024" s="284" t="s">
        <v>32944</v>
      </c>
    </row>
    <row r="3025" spans="1:4" ht="13.5">
      <c r="A3025" s="209">
        <v>96977</v>
      </c>
      <c r="B3025" s="209" t="s">
        <v>8958</v>
      </c>
      <c r="C3025" s="285" t="s">
        <v>1</v>
      </c>
      <c r="D3025" s="284" t="s">
        <v>31126</v>
      </c>
    </row>
    <row r="3026" spans="1:4" ht="13.5">
      <c r="A3026" s="209">
        <v>96978</v>
      </c>
      <c r="B3026" s="209" t="s">
        <v>8959</v>
      </c>
      <c r="C3026" s="285" t="s">
        <v>1</v>
      </c>
      <c r="D3026" s="284" t="s">
        <v>32945</v>
      </c>
    </row>
    <row r="3027" spans="1:4" ht="13.5">
      <c r="A3027" s="209">
        <v>96979</v>
      </c>
      <c r="B3027" s="209" t="s">
        <v>8960</v>
      </c>
      <c r="C3027" s="285" t="s">
        <v>1</v>
      </c>
      <c r="D3027" s="284" t="s">
        <v>32946</v>
      </c>
    </row>
    <row r="3028" spans="1:4" ht="13.5">
      <c r="A3028" s="209">
        <v>96984</v>
      </c>
      <c r="B3028" s="209" t="s">
        <v>8961</v>
      </c>
      <c r="C3028" s="285" t="s">
        <v>2</v>
      </c>
      <c r="D3028" s="284" t="s">
        <v>31846</v>
      </c>
    </row>
    <row r="3029" spans="1:4" ht="13.5">
      <c r="A3029" s="209">
        <v>96985</v>
      </c>
      <c r="B3029" s="209" t="s">
        <v>8962</v>
      </c>
      <c r="C3029" s="285" t="s">
        <v>2</v>
      </c>
      <c r="D3029" s="284" t="s">
        <v>32947</v>
      </c>
    </row>
    <row r="3030" spans="1:4" ht="13.5">
      <c r="A3030" s="209">
        <v>96986</v>
      </c>
      <c r="B3030" s="209" t="s">
        <v>8963</v>
      </c>
      <c r="C3030" s="285" t="s">
        <v>2</v>
      </c>
      <c r="D3030" s="284" t="s">
        <v>32948</v>
      </c>
    </row>
    <row r="3031" spans="1:4" ht="13.5">
      <c r="A3031" s="209">
        <v>96987</v>
      </c>
      <c r="B3031" s="209" t="s">
        <v>8964</v>
      </c>
      <c r="C3031" s="285" t="s">
        <v>2</v>
      </c>
      <c r="D3031" s="284" t="s">
        <v>32949</v>
      </c>
    </row>
    <row r="3032" spans="1:4" ht="13.5">
      <c r="A3032" s="209">
        <v>96988</v>
      </c>
      <c r="B3032" s="209" t="s">
        <v>8965</v>
      </c>
      <c r="C3032" s="285" t="s">
        <v>2</v>
      </c>
      <c r="D3032" s="284" t="s">
        <v>32950</v>
      </c>
    </row>
    <row r="3033" spans="1:4" ht="13.5">
      <c r="A3033" s="209">
        <v>96989</v>
      </c>
      <c r="B3033" s="209" t="s">
        <v>8966</v>
      </c>
      <c r="C3033" s="285" t="s">
        <v>2</v>
      </c>
      <c r="D3033" s="284" t="s">
        <v>32951</v>
      </c>
    </row>
    <row r="3034" spans="1:4" ht="13.5">
      <c r="A3034" s="209">
        <v>98463</v>
      </c>
      <c r="B3034" s="209" t="s">
        <v>8967</v>
      </c>
      <c r="C3034" s="285" t="s">
        <v>2</v>
      </c>
      <c r="D3034" s="284" t="s">
        <v>32952</v>
      </c>
    </row>
    <row r="3035" spans="1:4" ht="13.5">
      <c r="A3035" s="209">
        <v>96765</v>
      </c>
      <c r="B3035" s="209" t="s">
        <v>24711</v>
      </c>
      <c r="C3035" s="285" t="s">
        <v>2</v>
      </c>
      <c r="D3035" s="284" t="s">
        <v>32953</v>
      </c>
    </row>
    <row r="3036" spans="1:4" ht="13.5">
      <c r="A3036" s="209">
        <v>101905</v>
      </c>
      <c r="B3036" s="209" t="s">
        <v>24712</v>
      </c>
      <c r="C3036" s="285" t="s">
        <v>2</v>
      </c>
      <c r="D3036" s="284" t="s">
        <v>32954</v>
      </c>
    </row>
    <row r="3037" spans="1:4" ht="13.5">
      <c r="A3037" s="209">
        <v>101906</v>
      </c>
      <c r="B3037" s="209" t="s">
        <v>24713</v>
      </c>
      <c r="C3037" s="285" t="s">
        <v>2</v>
      </c>
      <c r="D3037" s="284" t="s">
        <v>32955</v>
      </c>
    </row>
    <row r="3038" spans="1:4" ht="13.5">
      <c r="A3038" s="209">
        <v>101907</v>
      </c>
      <c r="B3038" s="209" t="s">
        <v>24714</v>
      </c>
      <c r="C3038" s="285" t="s">
        <v>2</v>
      </c>
      <c r="D3038" s="284" t="s">
        <v>32956</v>
      </c>
    </row>
    <row r="3039" spans="1:4" ht="13.5">
      <c r="A3039" s="209">
        <v>101908</v>
      </c>
      <c r="B3039" s="209" t="s">
        <v>24715</v>
      </c>
      <c r="C3039" s="285" t="s">
        <v>2</v>
      </c>
      <c r="D3039" s="284" t="s">
        <v>32957</v>
      </c>
    </row>
    <row r="3040" spans="1:4" ht="13.5">
      <c r="A3040" s="209">
        <v>101909</v>
      </c>
      <c r="B3040" s="209" t="s">
        <v>24716</v>
      </c>
      <c r="C3040" s="285" t="s">
        <v>2</v>
      </c>
      <c r="D3040" s="284" t="s">
        <v>32958</v>
      </c>
    </row>
    <row r="3041" spans="1:4" ht="13.5">
      <c r="A3041" s="209">
        <v>101910</v>
      </c>
      <c r="B3041" s="209" t="s">
        <v>24717</v>
      </c>
      <c r="C3041" s="285" t="s">
        <v>2</v>
      </c>
      <c r="D3041" s="284" t="s">
        <v>32959</v>
      </c>
    </row>
    <row r="3042" spans="1:4" ht="13.5">
      <c r="A3042" s="209">
        <v>101911</v>
      </c>
      <c r="B3042" s="209" t="s">
        <v>24718</v>
      </c>
      <c r="C3042" s="285" t="s">
        <v>2</v>
      </c>
      <c r="D3042" s="284" t="s">
        <v>32960</v>
      </c>
    </row>
    <row r="3043" spans="1:4" ht="13.5">
      <c r="A3043" s="209">
        <v>101912</v>
      </c>
      <c r="B3043" s="209" t="s">
        <v>24719</v>
      </c>
      <c r="C3043" s="285" t="s">
        <v>2</v>
      </c>
      <c r="D3043" s="284" t="s">
        <v>32961</v>
      </c>
    </row>
    <row r="3044" spans="1:4" ht="13.5">
      <c r="A3044" s="209">
        <v>101913</v>
      </c>
      <c r="B3044" s="209" t="s">
        <v>24720</v>
      </c>
      <c r="C3044" s="285" t="s">
        <v>2</v>
      </c>
      <c r="D3044" s="284" t="s">
        <v>32962</v>
      </c>
    </row>
    <row r="3045" spans="1:4" ht="13.5">
      <c r="A3045" s="209">
        <v>101914</v>
      </c>
      <c r="B3045" s="209" t="s">
        <v>24721</v>
      </c>
      <c r="C3045" s="285" t="s">
        <v>2</v>
      </c>
      <c r="D3045" s="284" t="s">
        <v>32963</v>
      </c>
    </row>
    <row r="3046" spans="1:4" ht="13.5">
      <c r="A3046" s="209">
        <v>101915</v>
      </c>
      <c r="B3046" s="209" t="s">
        <v>24722</v>
      </c>
      <c r="C3046" s="285" t="s">
        <v>2</v>
      </c>
      <c r="D3046" s="284" t="s">
        <v>32964</v>
      </c>
    </row>
    <row r="3047" spans="1:4" ht="13.5">
      <c r="A3047" s="209">
        <v>101916</v>
      </c>
      <c r="B3047" s="209" t="s">
        <v>24723</v>
      </c>
      <c r="C3047" s="285" t="s">
        <v>2</v>
      </c>
      <c r="D3047" s="284" t="s">
        <v>32965</v>
      </c>
    </row>
    <row r="3048" spans="1:4" ht="13.5">
      <c r="A3048" s="209">
        <v>101917</v>
      </c>
      <c r="B3048" s="209" t="s">
        <v>24724</v>
      </c>
      <c r="C3048" s="285" t="s">
        <v>2</v>
      </c>
      <c r="D3048" s="284" t="s">
        <v>32966</v>
      </c>
    </row>
    <row r="3049" spans="1:4" ht="13.5">
      <c r="A3049" s="209">
        <v>98261</v>
      </c>
      <c r="B3049" s="209" t="s">
        <v>8968</v>
      </c>
      <c r="C3049" s="285" t="s">
        <v>1</v>
      </c>
      <c r="D3049" s="284" t="s">
        <v>28484</v>
      </c>
    </row>
    <row r="3050" spans="1:4" ht="13.5">
      <c r="A3050" s="209">
        <v>98262</v>
      </c>
      <c r="B3050" s="209" t="s">
        <v>8969</v>
      </c>
      <c r="C3050" s="285" t="s">
        <v>1</v>
      </c>
      <c r="D3050" s="284" t="s">
        <v>26887</v>
      </c>
    </row>
    <row r="3051" spans="1:4" ht="13.5">
      <c r="A3051" s="209">
        <v>98263</v>
      </c>
      <c r="B3051" s="209" t="s">
        <v>8970</v>
      </c>
      <c r="C3051" s="285" t="s">
        <v>1</v>
      </c>
      <c r="D3051" s="284" t="s">
        <v>27666</v>
      </c>
    </row>
    <row r="3052" spans="1:4" ht="13.5">
      <c r="A3052" s="209">
        <v>98264</v>
      </c>
      <c r="B3052" s="209" t="s">
        <v>8971</v>
      </c>
      <c r="C3052" s="285" t="s">
        <v>1</v>
      </c>
      <c r="D3052" s="284" t="s">
        <v>26479</v>
      </c>
    </row>
    <row r="3053" spans="1:4" ht="13.5">
      <c r="A3053" s="209">
        <v>98265</v>
      </c>
      <c r="B3053" s="209" t="s">
        <v>8972</v>
      </c>
      <c r="C3053" s="285" t="s">
        <v>1</v>
      </c>
      <c r="D3053" s="284" t="s">
        <v>27364</v>
      </c>
    </row>
    <row r="3054" spans="1:4" ht="13.5">
      <c r="A3054" s="209">
        <v>98266</v>
      </c>
      <c r="B3054" s="209" t="s">
        <v>8973</v>
      </c>
      <c r="C3054" s="285" t="s">
        <v>1</v>
      </c>
      <c r="D3054" s="284" t="s">
        <v>30838</v>
      </c>
    </row>
    <row r="3055" spans="1:4" ht="13.5">
      <c r="A3055" s="209">
        <v>98267</v>
      </c>
      <c r="B3055" s="209" t="s">
        <v>8974</v>
      </c>
      <c r="C3055" s="285" t="s">
        <v>1</v>
      </c>
      <c r="D3055" s="284" t="s">
        <v>30434</v>
      </c>
    </row>
    <row r="3056" spans="1:4" ht="13.5">
      <c r="A3056" s="209">
        <v>98268</v>
      </c>
      <c r="B3056" s="209" t="s">
        <v>8975</v>
      </c>
      <c r="C3056" s="285" t="s">
        <v>1</v>
      </c>
      <c r="D3056" s="284" t="s">
        <v>28003</v>
      </c>
    </row>
    <row r="3057" spans="1:4" ht="13.5">
      <c r="A3057" s="209">
        <v>98269</v>
      </c>
      <c r="B3057" s="209" t="s">
        <v>8976</v>
      </c>
      <c r="C3057" s="285" t="s">
        <v>1</v>
      </c>
      <c r="D3057" s="284" t="s">
        <v>32967</v>
      </c>
    </row>
    <row r="3058" spans="1:4" ht="13.5">
      <c r="A3058" s="209">
        <v>98270</v>
      </c>
      <c r="B3058" s="209" t="s">
        <v>8977</v>
      </c>
      <c r="C3058" s="285" t="s">
        <v>1</v>
      </c>
      <c r="D3058" s="284" t="s">
        <v>32824</v>
      </c>
    </row>
    <row r="3059" spans="1:4" ht="13.5">
      <c r="A3059" s="209">
        <v>98271</v>
      </c>
      <c r="B3059" s="209" t="s">
        <v>8978</v>
      </c>
      <c r="C3059" s="285" t="s">
        <v>1</v>
      </c>
      <c r="D3059" s="284" t="s">
        <v>32968</v>
      </c>
    </row>
    <row r="3060" spans="1:4" ht="13.5">
      <c r="A3060" s="209">
        <v>98272</v>
      </c>
      <c r="B3060" s="209" t="s">
        <v>8979</v>
      </c>
      <c r="C3060" s="285" t="s">
        <v>1</v>
      </c>
      <c r="D3060" s="284" t="s">
        <v>32969</v>
      </c>
    </row>
    <row r="3061" spans="1:4" ht="13.5">
      <c r="A3061" s="209">
        <v>98273</v>
      </c>
      <c r="B3061" s="209" t="s">
        <v>8980</v>
      </c>
      <c r="C3061" s="285" t="s">
        <v>1</v>
      </c>
      <c r="D3061" s="284" t="s">
        <v>29304</v>
      </c>
    </row>
    <row r="3062" spans="1:4" ht="13.5">
      <c r="A3062" s="209">
        <v>98274</v>
      </c>
      <c r="B3062" s="209" t="s">
        <v>8981</v>
      </c>
      <c r="C3062" s="285" t="s">
        <v>1</v>
      </c>
      <c r="D3062" s="284" t="s">
        <v>28150</v>
      </c>
    </row>
    <row r="3063" spans="1:4" ht="13.5">
      <c r="A3063" s="209">
        <v>98275</v>
      </c>
      <c r="B3063" s="209" t="s">
        <v>8982</v>
      </c>
      <c r="C3063" s="285" t="s">
        <v>1</v>
      </c>
      <c r="D3063" s="284" t="s">
        <v>26879</v>
      </c>
    </row>
    <row r="3064" spans="1:4" ht="13.5">
      <c r="A3064" s="209">
        <v>98276</v>
      </c>
      <c r="B3064" s="209" t="s">
        <v>8983</v>
      </c>
      <c r="C3064" s="285" t="s">
        <v>1</v>
      </c>
      <c r="D3064" s="284" t="s">
        <v>32970</v>
      </c>
    </row>
    <row r="3065" spans="1:4" ht="13.5">
      <c r="A3065" s="209">
        <v>98277</v>
      </c>
      <c r="B3065" s="209" t="s">
        <v>8984</v>
      </c>
      <c r="C3065" s="285" t="s">
        <v>1</v>
      </c>
      <c r="D3065" s="284" t="s">
        <v>28885</v>
      </c>
    </row>
    <row r="3066" spans="1:4" ht="13.5">
      <c r="A3066" s="209">
        <v>98278</v>
      </c>
      <c r="B3066" s="209" t="s">
        <v>8985</v>
      </c>
      <c r="C3066" s="285" t="s">
        <v>1</v>
      </c>
      <c r="D3066" s="284" t="s">
        <v>32971</v>
      </c>
    </row>
    <row r="3067" spans="1:4" ht="13.5">
      <c r="A3067" s="209">
        <v>98279</v>
      </c>
      <c r="B3067" s="209" t="s">
        <v>8986</v>
      </c>
      <c r="C3067" s="285" t="s">
        <v>1</v>
      </c>
      <c r="D3067" s="284" t="s">
        <v>32972</v>
      </c>
    </row>
    <row r="3068" spans="1:4" ht="13.5">
      <c r="A3068" s="209">
        <v>98280</v>
      </c>
      <c r="B3068" s="209" t="s">
        <v>8987</v>
      </c>
      <c r="C3068" s="285" t="s">
        <v>1</v>
      </c>
      <c r="D3068" s="284" t="s">
        <v>32973</v>
      </c>
    </row>
    <row r="3069" spans="1:4" ht="13.5">
      <c r="A3069" s="209">
        <v>98281</v>
      </c>
      <c r="B3069" s="209" t="s">
        <v>8988</v>
      </c>
      <c r="C3069" s="285" t="s">
        <v>1</v>
      </c>
      <c r="D3069" s="284" t="s">
        <v>32974</v>
      </c>
    </row>
    <row r="3070" spans="1:4" ht="13.5">
      <c r="A3070" s="209">
        <v>98282</v>
      </c>
      <c r="B3070" s="209" t="s">
        <v>8989</v>
      </c>
      <c r="C3070" s="285" t="s">
        <v>1</v>
      </c>
      <c r="D3070" s="284" t="s">
        <v>29606</v>
      </c>
    </row>
    <row r="3071" spans="1:4" ht="13.5">
      <c r="A3071" s="209">
        <v>98283</v>
      </c>
      <c r="B3071" s="209" t="s">
        <v>8990</v>
      </c>
      <c r="C3071" s="285" t="s">
        <v>1</v>
      </c>
      <c r="D3071" s="284" t="s">
        <v>30125</v>
      </c>
    </row>
    <row r="3072" spans="1:4" ht="13.5">
      <c r="A3072" s="209">
        <v>98284</v>
      </c>
      <c r="B3072" s="209" t="s">
        <v>8991</v>
      </c>
      <c r="C3072" s="285" t="s">
        <v>1</v>
      </c>
      <c r="D3072" s="284" t="s">
        <v>27147</v>
      </c>
    </row>
    <row r="3073" spans="1:4" ht="13.5">
      <c r="A3073" s="209">
        <v>98285</v>
      </c>
      <c r="B3073" s="209" t="s">
        <v>8992</v>
      </c>
      <c r="C3073" s="285" t="s">
        <v>1</v>
      </c>
      <c r="D3073" s="284" t="s">
        <v>27611</v>
      </c>
    </row>
    <row r="3074" spans="1:4" ht="13.5">
      <c r="A3074" s="209">
        <v>98286</v>
      </c>
      <c r="B3074" s="209" t="s">
        <v>8993</v>
      </c>
      <c r="C3074" s="285" t="s">
        <v>1</v>
      </c>
      <c r="D3074" s="284" t="s">
        <v>30890</v>
      </c>
    </row>
    <row r="3075" spans="1:4" ht="13.5">
      <c r="A3075" s="209">
        <v>98287</v>
      </c>
      <c r="B3075" s="209" t="s">
        <v>8994</v>
      </c>
      <c r="C3075" s="285" t="s">
        <v>1</v>
      </c>
      <c r="D3075" s="284" t="s">
        <v>28191</v>
      </c>
    </row>
    <row r="3076" spans="1:4" ht="13.5">
      <c r="A3076" s="209">
        <v>98288</v>
      </c>
      <c r="B3076" s="209" t="s">
        <v>8995</v>
      </c>
      <c r="C3076" s="285" t="s">
        <v>1</v>
      </c>
      <c r="D3076" s="284" t="s">
        <v>27377</v>
      </c>
    </row>
    <row r="3077" spans="1:4" ht="13.5">
      <c r="A3077" s="209">
        <v>98289</v>
      </c>
      <c r="B3077" s="209" t="s">
        <v>8996</v>
      </c>
      <c r="C3077" s="285" t="s">
        <v>1</v>
      </c>
      <c r="D3077" s="284" t="s">
        <v>26876</v>
      </c>
    </row>
    <row r="3078" spans="1:4" ht="13.5">
      <c r="A3078" s="209">
        <v>98290</v>
      </c>
      <c r="B3078" s="209" t="s">
        <v>8997</v>
      </c>
      <c r="C3078" s="285" t="s">
        <v>1</v>
      </c>
      <c r="D3078" s="284" t="s">
        <v>29261</v>
      </c>
    </row>
    <row r="3079" spans="1:4" ht="13.5">
      <c r="A3079" s="209">
        <v>98291</v>
      </c>
      <c r="B3079" s="209" t="s">
        <v>8998</v>
      </c>
      <c r="C3079" s="285" t="s">
        <v>1</v>
      </c>
      <c r="D3079" s="284" t="s">
        <v>29315</v>
      </c>
    </row>
    <row r="3080" spans="1:4" ht="13.5">
      <c r="A3080" s="209">
        <v>98292</v>
      </c>
      <c r="B3080" s="209" t="s">
        <v>8999</v>
      </c>
      <c r="C3080" s="285" t="s">
        <v>1</v>
      </c>
      <c r="D3080" s="284" t="s">
        <v>26882</v>
      </c>
    </row>
    <row r="3081" spans="1:4" ht="13.5">
      <c r="A3081" s="209">
        <v>98293</v>
      </c>
      <c r="B3081" s="209" t="s">
        <v>9000</v>
      </c>
      <c r="C3081" s="285" t="s">
        <v>1</v>
      </c>
      <c r="D3081" s="284" t="s">
        <v>31024</v>
      </c>
    </row>
    <row r="3082" spans="1:4" ht="13.5">
      <c r="A3082" s="209">
        <v>98400</v>
      </c>
      <c r="B3082" s="209" t="s">
        <v>9001</v>
      </c>
      <c r="C3082" s="285" t="s">
        <v>1</v>
      </c>
      <c r="D3082" s="284" t="s">
        <v>29696</v>
      </c>
    </row>
    <row r="3083" spans="1:4" ht="13.5">
      <c r="A3083" s="209">
        <v>98401</v>
      </c>
      <c r="B3083" s="209" t="s">
        <v>9002</v>
      </c>
      <c r="C3083" s="285" t="s">
        <v>1</v>
      </c>
      <c r="D3083" s="284" t="s">
        <v>32975</v>
      </c>
    </row>
    <row r="3084" spans="1:4" ht="13.5">
      <c r="A3084" s="209">
        <v>98402</v>
      </c>
      <c r="B3084" s="209" t="s">
        <v>9003</v>
      </c>
      <c r="C3084" s="285" t="s">
        <v>1</v>
      </c>
      <c r="D3084" s="284" t="s">
        <v>32976</v>
      </c>
    </row>
    <row r="3085" spans="1:4" ht="13.5">
      <c r="A3085" s="209">
        <v>100556</v>
      </c>
      <c r="B3085" s="209" t="s">
        <v>9004</v>
      </c>
      <c r="C3085" s="285" t="s">
        <v>2</v>
      </c>
      <c r="D3085" s="284" t="s">
        <v>32977</v>
      </c>
    </row>
    <row r="3086" spans="1:4" ht="13.5">
      <c r="A3086" s="209">
        <v>100557</v>
      </c>
      <c r="B3086" s="209" t="s">
        <v>9005</v>
      </c>
      <c r="C3086" s="285" t="s">
        <v>2</v>
      </c>
      <c r="D3086" s="284" t="s">
        <v>32978</v>
      </c>
    </row>
    <row r="3087" spans="1:4" ht="13.5">
      <c r="A3087" s="209">
        <v>100560</v>
      </c>
      <c r="B3087" s="209" t="s">
        <v>9006</v>
      </c>
      <c r="C3087" s="285" t="s">
        <v>2</v>
      </c>
      <c r="D3087" s="284" t="s">
        <v>26640</v>
      </c>
    </row>
    <row r="3088" spans="1:4" ht="13.5">
      <c r="A3088" s="209">
        <v>100561</v>
      </c>
      <c r="B3088" s="209" t="s">
        <v>9007</v>
      </c>
      <c r="C3088" s="285" t="s">
        <v>2</v>
      </c>
      <c r="D3088" s="284" t="s">
        <v>32979</v>
      </c>
    </row>
    <row r="3089" spans="1:4" ht="13.5">
      <c r="A3089" s="209">
        <v>100562</v>
      </c>
      <c r="B3089" s="209" t="s">
        <v>9008</v>
      </c>
      <c r="C3089" s="285" t="s">
        <v>2</v>
      </c>
      <c r="D3089" s="284" t="s">
        <v>32980</v>
      </c>
    </row>
    <row r="3090" spans="1:4" ht="13.5">
      <c r="A3090" s="209">
        <v>100563</v>
      </c>
      <c r="B3090" s="209" t="s">
        <v>9009</v>
      </c>
      <c r="C3090" s="285" t="s">
        <v>2</v>
      </c>
      <c r="D3090" s="284" t="s">
        <v>32981</v>
      </c>
    </row>
    <row r="3091" spans="1:4" ht="13.5">
      <c r="A3091" s="209">
        <v>101795</v>
      </c>
      <c r="B3091" s="209" t="s">
        <v>25619</v>
      </c>
      <c r="C3091" s="285" t="s">
        <v>2</v>
      </c>
      <c r="D3091" s="284" t="s">
        <v>32111</v>
      </c>
    </row>
    <row r="3092" spans="1:4" ht="13.5">
      <c r="A3092" s="209">
        <v>101798</v>
      </c>
      <c r="B3092" s="209" t="s">
        <v>25620</v>
      </c>
      <c r="C3092" s="285" t="s">
        <v>2</v>
      </c>
      <c r="D3092" s="284" t="s">
        <v>32982</v>
      </c>
    </row>
    <row r="3093" spans="1:4" ht="13.5">
      <c r="A3093" s="209">
        <v>101799</v>
      </c>
      <c r="B3093" s="209" t="s">
        <v>25621</v>
      </c>
      <c r="C3093" s="285" t="s">
        <v>2</v>
      </c>
      <c r="D3093" s="284" t="s">
        <v>32983</v>
      </c>
    </row>
    <row r="3094" spans="1:4" ht="13.5">
      <c r="A3094" s="209">
        <v>98397</v>
      </c>
      <c r="B3094" s="209" t="s">
        <v>9010</v>
      </c>
      <c r="C3094" s="285" t="s">
        <v>4</v>
      </c>
      <c r="D3094" s="284" t="s">
        <v>28555</v>
      </c>
    </row>
    <row r="3095" spans="1:4" ht="13.5">
      <c r="A3095" s="209">
        <v>101936</v>
      </c>
      <c r="B3095" s="209" t="s">
        <v>24725</v>
      </c>
      <c r="C3095" s="285" t="s">
        <v>2</v>
      </c>
      <c r="D3095" s="284" t="s">
        <v>32984</v>
      </c>
    </row>
    <row r="3096" spans="1:4" ht="13.5">
      <c r="A3096" s="209">
        <v>101937</v>
      </c>
      <c r="B3096" s="209" t="s">
        <v>24726</v>
      </c>
      <c r="C3096" s="285" t="s">
        <v>2</v>
      </c>
      <c r="D3096" s="284" t="s">
        <v>32985</v>
      </c>
    </row>
    <row r="3097" spans="1:4" ht="13.5">
      <c r="A3097" s="209">
        <v>98294</v>
      </c>
      <c r="B3097" s="209" t="s">
        <v>9011</v>
      </c>
      <c r="C3097" s="285" t="s">
        <v>1</v>
      </c>
      <c r="D3097" s="284" t="s">
        <v>31333</v>
      </c>
    </row>
    <row r="3098" spans="1:4" ht="13.5">
      <c r="A3098" s="209">
        <v>98295</v>
      </c>
      <c r="B3098" s="209" t="s">
        <v>9012</v>
      </c>
      <c r="C3098" s="285" t="s">
        <v>1</v>
      </c>
      <c r="D3098" s="284" t="s">
        <v>26600</v>
      </c>
    </row>
    <row r="3099" spans="1:4" ht="13.5">
      <c r="A3099" s="209">
        <v>98296</v>
      </c>
      <c r="B3099" s="209" t="s">
        <v>9013</v>
      </c>
      <c r="C3099" s="285" t="s">
        <v>1</v>
      </c>
      <c r="D3099" s="284" t="s">
        <v>29021</v>
      </c>
    </row>
    <row r="3100" spans="1:4" ht="13.5">
      <c r="A3100" s="209">
        <v>98297</v>
      </c>
      <c r="B3100" s="209" t="s">
        <v>9014</v>
      </c>
      <c r="C3100" s="285" t="s">
        <v>1</v>
      </c>
      <c r="D3100" s="284" t="s">
        <v>27979</v>
      </c>
    </row>
    <row r="3101" spans="1:4" ht="13.5">
      <c r="A3101" s="209">
        <v>98301</v>
      </c>
      <c r="B3101" s="209" t="s">
        <v>9015</v>
      </c>
      <c r="C3101" s="285" t="s">
        <v>2</v>
      </c>
      <c r="D3101" s="284" t="s">
        <v>32986</v>
      </c>
    </row>
    <row r="3102" spans="1:4" ht="13.5">
      <c r="A3102" s="209">
        <v>98302</v>
      </c>
      <c r="B3102" s="209" t="s">
        <v>9016</v>
      </c>
      <c r="C3102" s="285" t="s">
        <v>2</v>
      </c>
      <c r="D3102" s="284" t="s">
        <v>32987</v>
      </c>
    </row>
    <row r="3103" spans="1:4" ht="13.5">
      <c r="A3103" s="209">
        <v>98304</v>
      </c>
      <c r="B3103" s="209" t="s">
        <v>9017</v>
      </c>
      <c r="C3103" s="285" t="s">
        <v>2</v>
      </c>
      <c r="D3103" s="284" t="s">
        <v>32988</v>
      </c>
    </row>
    <row r="3104" spans="1:4" ht="13.5">
      <c r="A3104" s="209">
        <v>98307</v>
      </c>
      <c r="B3104" s="209" t="s">
        <v>9018</v>
      </c>
      <c r="C3104" s="285" t="s">
        <v>2</v>
      </c>
      <c r="D3104" s="284" t="s">
        <v>31127</v>
      </c>
    </row>
    <row r="3105" spans="1:4" ht="13.5">
      <c r="A3105" s="209">
        <v>98308</v>
      </c>
      <c r="B3105" s="209" t="s">
        <v>9019</v>
      </c>
      <c r="C3105" s="285" t="s">
        <v>2</v>
      </c>
      <c r="D3105" s="284" t="s">
        <v>28999</v>
      </c>
    </row>
    <row r="3106" spans="1:4" ht="13.5">
      <c r="A3106" s="209">
        <v>98593</v>
      </c>
      <c r="B3106" s="209" t="s">
        <v>9020</v>
      </c>
      <c r="C3106" s="285" t="s">
        <v>2</v>
      </c>
      <c r="D3106" s="284" t="s">
        <v>32989</v>
      </c>
    </row>
    <row r="3107" spans="1:4" ht="13.5">
      <c r="A3107" s="209">
        <v>89355</v>
      </c>
      <c r="B3107" s="209" t="s">
        <v>9021</v>
      </c>
      <c r="C3107" s="285" t="s">
        <v>1</v>
      </c>
      <c r="D3107" s="284" t="s">
        <v>27453</v>
      </c>
    </row>
    <row r="3108" spans="1:4" ht="13.5">
      <c r="A3108" s="209">
        <v>89356</v>
      </c>
      <c r="B3108" s="209" t="s">
        <v>9022</v>
      </c>
      <c r="C3108" s="285" t="s">
        <v>1</v>
      </c>
      <c r="D3108" s="284" t="s">
        <v>32990</v>
      </c>
    </row>
    <row r="3109" spans="1:4" ht="13.5">
      <c r="A3109" s="209">
        <v>89357</v>
      </c>
      <c r="B3109" s="209" t="s">
        <v>9023</v>
      </c>
      <c r="C3109" s="285" t="s">
        <v>1</v>
      </c>
      <c r="D3109" s="284" t="s">
        <v>28228</v>
      </c>
    </row>
    <row r="3110" spans="1:4" ht="13.5">
      <c r="A3110" s="209">
        <v>89401</v>
      </c>
      <c r="B3110" s="209" t="s">
        <v>9024</v>
      </c>
      <c r="C3110" s="285" t="s">
        <v>1</v>
      </c>
      <c r="D3110" s="284" t="s">
        <v>32991</v>
      </c>
    </row>
    <row r="3111" spans="1:4" ht="13.5">
      <c r="A3111" s="209">
        <v>89402</v>
      </c>
      <c r="B3111" s="209" t="s">
        <v>9025</v>
      </c>
      <c r="C3111" s="285" t="s">
        <v>1</v>
      </c>
      <c r="D3111" s="284" t="s">
        <v>32577</v>
      </c>
    </row>
    <row r="3112" spans="1:4" ht="13.5">
      <c r="A3112" s="209">
        <v>89403</v>
      </c>
      <c r="B3112" s="209" t="s">
        <v>9026</v>
      </c>
      <c r="C3112" s="285" t="s">
        <v>1</v>
      </c>
      <c r="D3112" s="284" t="s">
        <v>27667</v>
      </c>
    </row>
    <row r="3113" spans="1:4" ht="13.5">
      <c r="A3113" s="209">
        <v>89446</v>
      </c>
      <c r="B3113" s="209" t="s">
        <v>9027</v>
      </c>
      <c r="C3113" s="285" t="s">
        <v>1</v>
      </c>
      <c r="D3113" s="284" t="s">
        <v>32992</v>
      </c>
    </row>
    <row r="3114" spans="1:4" ht="13.5">
      <c r="A3114" s="209">
        <v>89447</v>
      </c>
      <c r="B3114" s="209" t="s">
        <v>9028</v>
      </c>
      <c r="C3114" s="285" t="s">
        <v>1</v>
      </c>
      <c r="D3114" s="284" t="s">
        <v>28801</v>
      </c>
    </row>
    <row r="3115" spans="1:4" ht="13.5">
      <c r="A3115" s="209">
        <v>89448</v>
      </c>
      <c r="B3115" s="209" t="s">
        <v>9029</v>
      </c>
      <c r="C3115" s="285" t="s">
        <v>1</v>
      </c>
      <c r="D3115" s="284" t="s">
        <v>27655</v>
      </c>
    </row>
    <row r="3116" spans="1:4" ht="13.5">
      <c r="A3116" s="209">
        <v>89449</v>
      </c>
      <c r="B3116" s="209" t="s">
        <v>9030</v>
      </c>
      <c r="C3116" s="285" t="s">
        <v>1</v>
      </c>
      <c r="D3116" s="284" t="s">
        <v>32993</v>
      </c>
    </row>
    <row r="3117" spans="1:4" ht="13.5">
      <c r="A3117" s="209">
        <v>89450</v>
      </c>
      <c r="B3117" s="209" t="s">
        <v>9031</v>
      </c>
      <c r="C3117" s="285" t="s">
        <v>1</v>
      </c>
      <c r="D3117" s="284" t="s">
        <v>32994</v>
      </c>
    </row>
    <row r="3118" spans="1:4" ht="13.5">
      <c r="A3118" s="209">
        <v>89451</v>
      </c>
      <c r="B3118" s="209" t="s">
        <v>9032</v>
      </c>
      <c r="C3118" s="285" t="s">
        <v>1</v>
      </c>
      <c r="D3118" s="284" t="s">
        <v>30958</v>
      </c>
    </row>
    <row r="3119" spans="1:4" ht="13.5">
      <c r="A3119" s="209">
        <v>89452</v>
      </c>
      <c r="B3119" s="209" t="s">
        <v>9033</v>
      </c>
      <c r="C3119" s="285" t="s">
        <v>1</v>
      </c>
      <c r="D3119" s="284" t="s">
        <v>32995</v>
      </c>
    </row>
    <row r="3120" spans="1:4" ht="13.5">
      <c r="A3120" s="209">
        <v>89508</v>
      </c>
      <c r="B3120" s="209" t="s">
        <v>9034</v>
      </c>
      <c r="C3120" s="285" t="s">
        <v>1</v>
      </c>
      <c r="D3120" s="284" t="s">
        <v>32996</v>
      </c>
    </row>
    <row r="3121" spans="1:4" ht="13.5">
      <c r="A3121" s="209">
        <v>89509</v>
      </c>
      <c r="B3121" s="209" t="s">
        <v>9035</v>
      </c>
      <c r="C3121" s="285" t="s">
        <v>1</v>
      </c>
      <c r="D3121" s="284" t="s">
        <v>30483</v>
      </c>
    </row>
    <row r="3122" spans="1:4" ht="13.5">
      <c r="A3122" s="209">
        <v>89511</v>
      </c>
      <c r="B3122" s="209" t="s">
        <v>9036</v>
      </c>
      <c r="C3122" s="285" t="s">
        <v>1</v>
      </c>
      <c r="D3122" s="284" t="s">
        <v>31498</v>
      </c>
    </row>
    <row r="3123" spans="1:4" ht="13.5">
      <c r="A3123" s="209">
        <v>89512</v>
      </c>
      <c r="B3123" s="209" t="s">
        <v>9037</v>
      </c>
      <c r="C3123" s="285" t="s">
        <v>1</v>
      </c>
      <c r="D3123" s="284" t="s">
        <v>32997</v>
      </c>
    </row>
    <row r="3124" spans="1:4" ht="13.5">
      <c r="A3124" s="209">
        <v>89576</v>
      </c>
      <c r="B3124" s="209" t="s">
        <v>9038</v>
      </c>
      <c r="C3124" s="285" t="s">
        <v>1</v>
      </c>
      <c r="D3124" s="284" t="s">
        <v>29347</v>
      </c>
    </row>
    <row r="3125" spans="1:4" ht="13.5">
      <c r="A3125" s="209">
        <v>89578</v>
      </c>
      <c r="B3125" s="209" t="s">
        <v>9039</v>
      </c>
      <c r="C3125" s="285" t="s">
        <v>1</v>
      </c>
      <c r="D3125" s="284" t="s">
        <v>32998</v>
      </c>
    </row>
    <row r="3126" spans="1:4" ht="13.5">
      <c r="A3126" s="209">
        <v>89580</v>
      </c>
      <c r="B3126" s="209" t="s">
        <v>9040</v>
      </c>
      <c r="C3126" s="285" t="s">
        <v>1</v>
      </c>
      <c r="D3126" s="284" t="s">
        <v>32999</v>
      </c>
    </row>
    <row r="3127" spans="1:4" ht="13.5">
      <c r="A3127" s="209">
        <v>89633</v>
      </c>
      <c r="B3127" s="209" t="s">
        <v>9041</v>
      </c>
      <c r="C3127" s="285" t="s">
        <v>1</v>
      </c>
      <c r="D3127" s="284" t="s">
        <v>33000</v>
      </c>
    </row>
    <row r="3128" spans="1:4" ht="13.5">
      <c r="A3128" s="209">
        <v>89634</v>
      </c>
      <c r="B3128" s="209" t="s">
        <v>9042</v>
      </c>
      <c r="C3128" s="285" t="s">
        <v>1</v>
      </c>
      <c r="D3128" s="284" t="s">
        <v>33001</v>
      </c>
    </row>
    <row r="3129" spans="1:4" ht="13.5">
      <c r="A3129" s="209">
        <v>89635</v>
      </c>
      <c r="B3129" s="209" t="s">
        <v>9043</v>
      </c>
      <c r="C3129" s="285" t="s">
        <v>1</v>
      </c>
      <c r="D3129" s="284" t="s">
        <v>28667</v>
      </c>
    </row>
    <row r="3130" spans="1:4" ht="13.5">
      <c r="A3130" s="209">
        <v>89636</v>
      </c>
      <c r="B3130" s="209" t="s">
        <v>9044</v>
      </c>
      <c r="C3130" s="285" t="s">
        <v>1</v>
      </c>
      <c r="D3130" s="284" t="s">
        <v>33002</v>
      </c>
    </row>
    <row r="3131" spans="1:4" ht="13.5">
      <c r="A3131" s="209">
        <v>89711</v>
      </c>
      <c r="B3131" s="209" t="s">
        <v>9045</v>
      </c>
      <c r="C3131" s="285" t="s">
        <v>1</v>
      </c>
      <c r="D3131" s="284" t="s">
        <v>33003</v>
      </c>
    </row>
    <row r="3132" spans="1:4" ht="13.5">
      <c r="A3132" s="209">
        <v>89712</v>
      </c>
      <c r="B3132" s="209" t="s">
        <v>9046</v>
      </c>
      <c r="C3132" s="285" t="s">
        <v>1</v>
      </c>
      <c r="D3132" s="284" t="s">
        <v>31378</v>
      </c>
    </row>
    <row r="3133" spans="1:4" ht="13.5">
      <c r="A3133" s="209">
        <v>89713</v>
      </c>
      <c r="B3133" s="209" t="s">
        <v>9047</v>
      </c>
      <c r="C3133" s="285" t="s">
        <v>1</v>
      </c>
      <c r="D3133" s="284" t="s">
        <v>32615</v>
      </c>
    </row>
    <row r="3134" spans="1:4" ht="13.5">
      <c r="A3134" s="209">
        <v>89714</v>
      </c>
      <c r="B3134" s="209" t="s">
        <v>9048</v>
      </c>
      <c r="C3134" s="285" t="s">
        <v>1</v>
      </c>
      <c r="D3134" s="284" t="s">
        <v>33004</v>
      </c>
    </row>
    <row r="3135" spans="1:4" ht="13.5">
      <c r="A3135" s="209">
        <v>89716</v>
      </c>
      <c r="B3135" s="209" t="s">
        <v>9049</v>
      </c>
      <c r="C3135" s="285" t="s">
        <v>1</v>
      </c>
      <c r="D3135" s="284" t="s">
        <v>27596</v>
      </c>
    </row>
    <row r="3136" spans="1:4" ht="13.5">
      <c r="A3136" s="209">
        <v>89717</v>
      </c>
      <c r="B3136" s="209" t="s">
        <v>9050</v>
      </c>
      <c r="C3136" s="285" t="s">
        <v>1</v>
      </c>
      <c r="D3136" s="284" t="s">
        <v>33005</v>
      </c>
    </row>
    <row r="3137" spans="1:4" ht="13.5">
      <c r="A3137" s="209">
        <v>89770</v>
      </c>
      <c r="B3137" s="209" t="s">
        <v>9051</v>
      </c>
      <c r="C3137" s="285" t="s">
        <v>1</v>
      </c>
      <c r="D3137" s="284" t="s">
        <v>33006</v>
      </c>
    </row>
    <row r="3138" spans="1:4" ht="13.5">
      <c r="A3138" s="209">
        <v>89771</v>
      </c>
      <c r="B3138" s="209" t="s">
        <v>9052</v>
      </c>
      <c r="C3138" s="285" t="s">
        <v>1</v>
      </c>
      <c r="D3138" s="284" t="s">
        <v>33007</v>
      </c>
    </row>
    <row r="3139" spans="1:4" ht="13.5">
      <c r="A3139" s="209">
        <v>89773</v>
      </c>
      <c r="B3139" s="209" t="s">
        <v>9053</v>
      </c>
      <c r="C3139" s="285" t="s">
        <v>1</v>
      </c>
      <c r="D3139" s="284" t="s">
        <v>33008</v>
      </c>
    </row>
    <row r="3140" spans="1:4" ht="13.5">
      <c r="A3140" s="209">
        <v>89775</v>
      </c>
      <c r="B3140" s="209" t="s">
        <v>9054</v>
      </c>
      <c r="C3140" s="285" t="s">
        <v>1</v>
      </c>
      <c r="D3140" s="284" t="s">
        <v>33009</v>
      </c>
    </row>
    <row r="3141" spans="1:4" ht="13.5">
      <c r="A3141" s="209">
        <v>89798</v>
      </c>
      <c r="B3141" s="209" t="s">
        <v>9055</v>
      </c>
      <c r="C3141" s="285" t="s">
        <v>1</v>
      </c>
      <c r="D3141" s="284" t="s">
        <v>27864</v>
      </c>
    </row>
    <row r="3142" spans="1:4" ht="13.5">
      <c r="A3142" s="209">
        <v>89799</v>
      </c>
      <c r="B3142" s="209" t="s">
        <v>9056</v>
      </c>
      <c r="C3142" s="285" t="s">
        <v>1</v>
      </c>
      <c r="D3142" s="284" t="s">
        <v>33010</v>
      </c>
    </row>
    <row r="3143" spans="1:4" ht="13.5">
      <c r="A3143" s="209">
        <v>89800</v>
      </c>
      <c r="B3143" s="209" t="s">
        <v>9057</v>
      </c>
      <c r="C3143" s="285" t="s">
        <v>1</v>
      </c>
      <c r="D3143" s="284" t="s">
        <v>27604</v>
      </c>
    </row>
    <row r="3144" spans="1:4" ht="13.5">
      <c r="A3144" s="209">
        <v>89848</v>
      </c>
      <c r="B3144" s="209" t="s">
        <v>9058</v>
      </c>
      <c r="C3144" s="285" t="s">
        <v>1</v>
      </c>
      <c r="D3144" s="284" t="s">
        <v>29348</v>
      </c>
    </row>
    <row r="3145" spans="1:4" ht="13.5">
      <c r="A3145" s="209">
        <v>89849</v>
      </c>
      <c r="B3145" s="209" t="s">
        <v>9059</v>
      </c>
      <c r="C3145" s="285" t="s">
        <v>1</v>
      </c>
      <c r="D3145" s="284" t="s">
        <v>33011</v>
      </c>
    </row>
    <row r="3146" spans="1:4" ht="13.5">
      <c r="A3146" s="209">
        <v>89865</v>
      </c>
      <c r="B3146" s="209" t="s">
        <v>9060</v>
      </c>
      <c r="C3146" s="285" t="s">
        <v>1</v>
      </c>
      <c r="D3146" s="284" t="s">
        <v>27682</v>
      </c>
    </row>
    <row r="3147" spans="1:4" ht="13.5">
      <c r="A3147" s="209">
        <v>91784</v>
      </c>
      <c r="B3147" s="209" t="s">
        <v>9061</v>
      </c>
      <c r="C3147" s="285" t="s">
        <v>1</v>
      </c>
      <c r="D3147" s="284" t="s">
        <v>33012</v>
      </c>
    </row>
    <row r="3148" spans="1:4" ht="13.5">
      <c r="A3148" s="209">
        <v>91785</v>
      </c>
      <c r="B3148" s="209" t="s">
        <v>9062</v>
      </c>
      <c r="C3148" s="285" t="s">
        <v>1</v>
      </c>
      <c r="D3148" s="284" t="s">
        <v>28916</v>
      </c>
    </row>
    <row r="3149" spans="1:4" ht="13.5">
      <c r="A3149" s="209">
        <v>91786</v>
      </c>
      <c r="B3149" s="209" t="s">
        <v>9063</v>
      </c>
      <c r="C3149" s="285" t="s">
        <v>1</v>
      </c>
      <c r="D3149" s="284" t="s">
        <v>26707</v>
      </c>
    </row>
    <row r="3150" spans="1:4" ht="13.5">
      <c r="A3150" s="209">
        <v>91787</v>
      </c>
      <c r="B3150" s="209" t="s">
        <v>9064</v>
      </c>
      <c r="C3150" s="285" t="s">
        <v>1</v>
      </c>
      <c r="D3150" s="284" t="s">
        <v>33013</v>
      </c>
    </row>
    <row r="3151" spans="1:4" ht="13.5">
      <c r="A3151" s="209">
        <v>91788</v>
      </c>
      <c r="B3151" s="209" t="s">
        <v>9065</v>
      </c>
      <c r="C3151" s="285" t="s">
        <v>1</v>
      </c>
      <c r="D3151" s="284" t="s">
        <v>33014</v>
      </c>
    </row>
    <row r="3152" spans="1:4" ht="13.5">
      <c r="A3152" s="209">
        <v>91789</v>
      </c>
      <c r="B3152" s="209" t="s">
        <v>9066</v>
      </c>
      <c r="C3152" s="285" t="s">
        <v>1</v>
      </c>
      <c r="D3152" s="284" t="s">
        <v>33015</v>
      </c>
    </row>
    <row r="3153" spans="1:4" ht="13.5">
      <c r="A3153" s="209">
        <v>91790</v>
      </c>
      <c r="B3153" s="209" t="s">
        <v>9067</v>
      </c>
      <c r="C3153" s="285" t="s">
        <v>1</v>
      </c>
      <c r="D3153" s="284" t="s">
        <v>33016</v>
      </c>
    </row>
    <row r="3154" spans="1:4" ht="13.5">
      <c r="A3154" s="209">
        <v>91791</v>
      </c>
      <c r="B3154" s="209" t="s">
        <v>9068</v>
      </c>
      <c r="C3154" s="285" t="s">
        <v>1</v>
      </c>
      <c r="D3154" s="284" t="s">
        <v>33017</v>
      </c>
    </row>
    <row r="3155" spans="1:4" ht="13.5">
      <c r="A3155" s="209">
        <v>91792</v>
      </c>
      <c r="B3155" s="209" t="s">
        <v>9069</v>
      </c>
      <c r="C3155" s="285" t="s">
        <v>1</v>
      </c>
      <c r="D3155" s="284" t="s">
        <v>29297</v>
      </c>
    </row>
    <row r="3156" spans="1:4" ht="13.5">
      <c r="A3156" s="209">
        <v>91793</v>
      </c>
      <c r="B3156" s="209" t="s">
        <v>9070</v>
      </c>
      <c r="C3156" s="285" t="s">
        <v>1</v>
      </c>
      <c r="D3156" s="284" t="s">
        <v>33018</v>
      </c>
    </row>
    <row r="3157" spans="1:4" ht="13.5">
      <c r="A3157" s="209">
        <v>91794</v>
      </c>
      <c r="B3157" s="209" t="s">
        <v>9071</v>
      </c>
      <c r="C3157" s="285" t="s">
        <v>1</v>
      </c>
      <c r="D3157" s="284" t="s">
        <v>33019</v>
      </c>
    </row>
    <row r="3158" spans="1:4" ht="13.5">
      <c r="A3158" s="209">
        <v>91795</v>
      </c>
      <c r="B3158" s="209" t="s">
        <v>9072</v>
      </c>
      <c r="C3158" s="285" t="s">
        <v>1</v>
      </c>
      <c r="D3158" s="284" t="s">
        <v>33020</v>
      </c>
    </row>
    <row r="3159" spans="1:4" ht="13.5">
      <c r="A3159" s="209">
        <v>91796</v>
      </c>
      <c r="B3159" s="209" t="s">
        <v>9073</v>
      </c>
      <c r="C3159" s="285" t="s">
        <v>1</v>
      </c>
      <c r="D3159" s="284" t="s">
        <v>33021</v>
      </c>
    </row>
    <row r="3160" spans="1:4" ht="13.5">
      <c r="A3160" s="209">
        <v>92275</v>
      </c>
      <c r="B3160" s="209" t="s">
        <v>9074</v>
      </c>
      <c r="C3160" s="285" t="s">
        <v>1</v>
      </c>
      <c r="D3160" s="284" t="s">
        <v>33022</v>
      </c>
    </row>
    <row r="3161" spans="1:4" ht="13.5">
      <c r="A3161" s="209">
        <v>92276</v>
      </c>
      <c r="B3161" s="209" t="s">
        <v>9075</v>
      </c>
      <c r="C3161" s="285" t="s">
        <v>1</v>
      </c>
      <c r="D3161" s="284" t="s">
        <v>33023</v>
      </c>
    </row>
    <row r="3162" spans="1:4" ht="13.5">
      <c r="A3162" s="209">
        <v>92277</v>
      </c>
      <c r="B3162" s="209" t="s">
        <v>9076</v>
      </c>
      <c r="C3162" s="285" t="s">
        <v>1</v>
      </c>
      <c r="D3162" s="284" t="s">
        <v>33024</v>
      </c>
    </row>
    <row r="3163" spans="1:4" ht="13.5">
      <c r="A3163" s="209">
        <v>92278</v>
      </c>
      <c r="B3163" s="209" t="s">
        <v>9077</v>
      </c>
      <c r="C3163" s="285" t="s">
        <v>1</v>
      </c>
      <c r="D3163" s="284" t="s">
        <v>33025</v>
      </c>
    </row>
    <row r="3164" spans="1:4" ht="13.5">
      <c r="A3164" s="209">
        <v>92279</v>
      </c>
      <c r="B3164" s="209" t="s">
        <v>9078</v>
      </c>
      <c r="C3164" s="285" t="s">
        <v>1</v>
      </c>
      <c r="D3164" s="284" t="s">
        <v>33026</v>
      </c>
    </row>
    <row r="3165" spans="1:4" ht="13.5">
      <c r="A3165" s="209">
        <v>92280</v>
      </c>
      <c r="B3165" s="209" t="s">
        <v>9079</v>
      </c>
      <c r="C3165" s="285" t="s">
        <v>1</v>
      </c>
      <c r="D3165" s="284" t="s">
        <v>33027</v>
      </c>
    </row>
    <row r="3166" spans="1:4" ht="13.5">
      <c r="A3166" s="209">
        <v>92281</v>
      </c>
      <c r="B3166" s="209" t="s">
        <v>9080</v>
      </c>
      <c r="C3166" s="285" t="s">
        <v>1</v>
      </c>
      <c r="D3166" s="284" t="s">
        <v>33028</v>
      </c>
    </row>
    <row r="3167" spans="1:4" ht="13.5">
      <c r="A3167" s="209">
        <v>92282</v>
      </c>
      <c r="B3167" s="209" t="s">
        <v>9081</v>
      </c>
      <c r="C3167" s="285" t="s">
        <v>1</v>
      </c>
      <c r="D3167" s="284" t="s">
        <v>33029</v>
      </c>
    </row>
    <row r="3168" spans="1:4" ht="13.5">
      <c r="A3168" s="209">
        <v>92283</v>
      </c>
      <c r="B3168" s="209" t="s">
        <v>9082</v>
      </c>
      <c r="C3168" s="285" t="s">
        <v>1</v>
      </c>
      <c r="D3168" s="284" t="s">
        <v>33030</v>
      </c>
    </row>
    <row r="3169" spans="1:4" ht="13.5">
      <c r="A3169" s="209">
        <v>92284</v>
      </c>
      <c r="B3169" s="209" t="s">
        <v>9083</v>
      </c>
      <c r="C3169" s="285" t="s">
        <v>1</v>
      </c>
      <c r="D3169" s="284" t="s">
        <v>33031</v>
      </c>
    </row>
    <row r="3170" spans="1:4" ht="13.5">
      <c r="A3170" s="209">
        <v>92285</v>
      </c>
      <c r="B3170" s="209" t="s">
        <v>9084</v>
      </c>
      <c r="C3170" s="285" t="s">
        <v>1</v>
      </c>
      <c r="D3170" s="284" t="s">
        <v>33032</v>
      </c>
    </row>
    <row r="3171" spans="1:4" ht="13.5">
      <c r="A3171" s="209">
        <v>92286</v>
      </c>
      <c r="B3171" s="209" t="s">
        <v>9085</v>
      </c>
      <c r="C3171" s="285" t="s">
        <v>1</v>
      </c>
      <c r="D3171" s="284" t="s">
        <v>33033</v>
      </c>
    </row>
    <row r="3172" spans="1:4" ht="13.5">
      <c r="A3172" s="209">
        <v>92305</v>
      </c>
      <c r="B3172" s="209" t="s">
        <v>9086</v>
      </c>
      <c r="C3172" s="285" t="s">
        <v>1</v>
      </c>
      <c r="D3172" s="284" t="s">
        <v>28619</v>
      </c>
    </row>
    <row r="3173" spans="1:4" ht="13.5">
      <c r="A3173" s="209">
        <v>92306</v>
      </c>
      <c r="B3173" s="209" t="s">
        <v>9087</v>
      </c>
      <c r="C3173" s="285" t="s">
        <v>1</v>
      </c>
      <c r="D3173" s="284" t="s">
        <v>33034</v>
      </c>
    </row>
    <row r="3174" spans="1:4" ht="13.5">
      <c r="A3174" s="209">
        <v>92307</v>
      </c>
      <c r="B3174" s="209" t="s">
        <v>9088</v>
      </c>
      <c r="C3174" s="285" t="s">
        <v>1</v>
      </c>
      <c r="D3174" s="284" t="s">
        <v>33035</v>
      </c>
    </row>
    <row r="3175" spans="1:4" ht="13.5">
      <c r="A3175" s="209">
        <v>92308</v>
      </c>
      <c r="B3175" s="209" t="s">
        <v>9089</v>
      </c>
      <c r="C3175" s="285" t="s">
        <v>1</v>
      </c>
      <c r="D3175" s="284" t="s">
        <v>33036</v>
      </c>
    </row>
    <row r="3176" spans="1:4" ht="13.5">
      <c r="A3176" s="209">
        <v>92309</v>
      </c>
      <c r="B3176" s="209" t="s">
        <v>9090</v>
      </c>
      <c r="C3176" s="285" t="s">
        <v>1</v>
      </c>
      <c r="D3176" s="284" t="s">
        <v>33037</v>
      </c>
    </row>
    <row r="3177" spans="1:4" ht="13.5">
      <c r="A3177" s="209">
        <v>92310</v>
      </c>
      <c r="B3177" s="209" t="s">
        <v>9091</v>
      </c>
      <c r="C3177" s="285" t="s">
        <v>1</v>
      </c>
      <c r="D3177" s="284" t="s">
        <v>33038</v>
      </c>
    </row>
    <row r="3178" spans="1:4" ht="13.5">
      <c r="A3178" s="209">
        <v>92320</v>
      </c>
      <c r="B3178" s="209" t="s">
        <v>9092</v>
      </c>
      <c r="C3178" s="285" t="s">
        <v>1</v>
      </c>
      <c r="D3178" s="284" t="s">
        <v>28207</v>
      </c>
    </row>
    <row r="3179" spans="1:4" ht="13.5">
      <c r="A3179" s="209">
        <v>92321</v>
      </c>
      <c r="B3179" s="209" t="s">
        <v>9093</v>
      </c>
      <c r="C3179" s="285" t="s">
        <v>1</v>
      </c>
      <c r="D3179" s="284" t="s">
        <v>33039</v>
      </c>
    </row>
    <row r="3180" spans="1:4" ht="13.5">
      <c r="A3180" s="209">
        <v>92322</v>
      </c>
      <c r="B3180" s="209" t="s">
        <v>9094</v>
      </c>
      <c r="C3180" s="285" t="s">
        <v>1</v>
      </c>
      <c r="D3180" s="284" t="s">
        <v>28839</v>
      </c>
    </row>
    <row r="3181" spans="1:4" ht="13.5">
      <c r="A3181" s="209">
        <v>92323</v>
      </c>
      <c r="B3181" s="209" t="s">
        <v>9095</v>
      </c>
      <c r="C3181" s="285" t="s">
        <v>1</v>
      </c>
      <c r="D3181" s="284" t="s">
        <v>33040</v>
      </c>
    </row>
    <row r="3182" spans="1:4" ht="13.5">
      <c r="A3182" s="209">
        <v>92324</v>
      </c>
      <c r="B3182" s="209" t="s">
        <v>9096</v>
      </c>
      <c r="C3182" s="285" t="s">
        <v>1</v>
      </c>
      <c r="D3182" s="284" t="s">
        <v>33041</v>
      </c>
    </row>
    <row r="3183" spans="1:4" ht="13.5">
      <c r="A3183" s="209">
        <v>92325</v>
      </c>
      <c r="B3183" s="209" t="s">
        <v>9097</v>
      </c>
      <c r="C3183" s="285" t="s">
        <v>1</v>
      </c>
      <c r="D3183" s="284" t="s">
        <v>27870</v>
      </c>
    </row>
    <row r="3184" spans="1:4" ht="13.5">
      <c r="A3184" s="209">
        <v>92335</v>
      </c>
      <c r="B3184" s="209" t="s">
        <v>24727</v>
      </c>
      <c r="C3184" s="285" t="s">
        <v>1</v>
      </c>
      <c r="D3184" s="284" t="s">
        <v>33042</v>
      </c>
    </row>
    <row r="3185" spans="1:4" ht="13.5">
      <c r="A3185" s="209">
        <v>92336</v>
      </c>
      <c r="B3185" s="209" t="s">
        <v>24728</v>
      </c>
      <c r="C3185" s="285" t="s">
        <v>1</v>
      </c>
      <c r="D3185" s="284" t="s">
        <v>33043</v>
      </c>
    </row>
    <row r="3186" spans="1:4" ht="13.5">
      <c r="A3186" s="209">
        <v>92337</v>
      </c>
      <c r="B3186" s="209" t="s">
        <v>24729</v>
      </c>
      <c r="C3186" s="285" t="s">
        <v>1</v>
      </c>
      <c r="D3186" s="284" t="s">
        <v>33044</v>
      </c>
    </row>
    <row r="3187" spans="1:4" ht="13.5">
      <c r="A3187" s="209">
        <v>92338</v>
      </c>
      <c r="B3187" s="209" t="s">
        <v>24730</v>
      </c>
      <c r="C3187" s="285" t="s">
        <v>1</v>
      </c>
      <c r="D3187" s="284" t="s">
        <v>33045</v>
      </c>
    </row>
    <row r="3188" spans="1:4" ht="13.5">
      <c r="A3188" s="209">
        <v>92339</v>
      </c>
      <c r="B3188" s="209" t="s">
        <v>24731</v>
      </c>
      <c r="C3188" s="285" t="s">
        <v>1</v>
      </c>
      <c r="D3188" s="284" t="s">
        <v>33046</v>
      </c>
    </row>
    <row r="3189" spans="1:4" ht="13.5">
      <c r="A3189" s="209">
        <v>92341</v>
      </c>
      <c r="B3189" s="209" t="s">
        <v>24732</v>
      </c>
      <c r="C3189" s="285" t="s">
        <v>1</v>
      </c>
      <c r="D3189" s="284" t="s">
        <v>33047</v>
      </c>
    </row>
    <row r="3190" spans="1:4" ht="13.5">
      <c r="A3190" s="209">
        <v>92342</v>
      </c>
      <c r="B3190" s="209" t="s">
        <v>24733</v>
      </c>
      <c r="C3190" s="285" t="s">
        <v>1</v>
      </c>
      <c r="D3190" s="284" t="s">
        <v>33048</v>
      </c>
    </row>
    <row r="3191" spans="1:4" ht="13.5">
      <c r="A3191" s="209">
        <v>92343</v>
      </c>
      <c r="B3191" s="209" t="s">
        <v>24734</v>
      </c>
      <c r="C3191" s="285" t="s">
        <v>1</v>
      </c>
      <c r="D3191" s="284" t="s">
        <v>33049</v>
      </c>
    </row>
    <row r="3192" spans="1:4" ht="13.5">
      <c r="A3192" s="209">
        <v>92359</v>
      </c>
      <c r="B3192" s="209" t="s">
        <v>24735</v>
      </c>
      <c r="C3192" s="285" t="s">
        <v>1</v>
      </c>
      <c r="D3192" s="284" t="s">
        <v>33050</v>
      </c>
    </row>
    <row r="3193" spans="1:4" ht="13.5">
      <c r="A3193" s="209">
        <v>92360</v>
      </c>
      <c r="B3193" s="209" t="s">
        <v>24736</v>
      </c>
      <c r="C3193" s="285" t="s">
        <v>1</v>
      </c>
      <c r="D3193" s="284" t="s">
        <v>33051</v>
      </c>
    </row>
    <row r="3194" spans="1:4" ht="13.5">
      <c r="A3194" s="209">
        <v>92361</v>
      </c>
      <c r="B3194" s="209" t="s">
        <v>24737</v>
      </c>
      <c r="C3194" s="285" t="s">
        <v>1</v>
      </c>
      <c r="D3194" s="284" t="s">
        <v>33052</v>
      </c>
    </row>
    <row r="3195" spans="1:4" ht="13.5">
      <c r="A3195" s="209">
        <v>92362</v>
      </c>
      <c r="B3195" s="209" t="s">
        <v>24738</v>
      </c>
      <c r="C3195" s="285" t="s">
        <v>1</v>
      </c>
      <c r="D3195" s="284" t="s">
        <v>33053</v>
      </c>
    </row>
    <row r="3196" spans="1:4" ht="13.5">
      <c r="A3196" s="209">
        <v>92364</v>
      </c>
      <c r="B3196" s="209" t="s">
        <v>24739</v>
      </c>
      <c r="C3196" s="285" t="s">
        <v>1</v>
      </c>
      <c r="D3196" s="284" t="s">
        <v>33054</v>
      </c>
    </row>
    <row r="3197" spans="1:4" ht="13.5">
      <c r="A3197" s="209">
        <v>92365</v>
      </c>
      <c r="B3197" s="209" t="s">
        <v>24740</v>
      </c>
      <c r="C3197" s="285" t="s">
        <v>1</v>
      </c>
      <c r="D3197" s="284" t="s">
        <v>33055</v>
      </c>
    </row>
    <row r="3198" spans="1:4" ht="13.5">
      <c r="A3198" s="209">
        <v>92366</v>
      </c>
      <c r="B3198" s="209" t="s">
        <v>24741</v>
      </c>
      <c r="C3198" s="285" t="s">
        <v>1</v>
      </c>
      <c r="D3198" s="284" t="s">
        <v>33056</v>
      </c>
    </row>
    <row r="3199" spans="1:4" ht="13.5">
      <c r="A3199" s="209">
        <v>92367</v>
      </c>
      <c r="B3199" s="209" t="s">
        <v>24742</v>
      </c>
      <c r="C3199" s="285" t="s">
        <v>1</v>
      </c>
      <c r="D3199" s="284" t="s">
        <v>33057</v>
      </c>
    </row>
    <row r="3200" spans="1:4" ht="13.5">
      <c r="A3200" s="209">
        <v>92368</v>
      </c>
      <c r="B3200" s="209" t="s">
        <v>24743</v>
      </c>
      <c r="C3200" s="285" t="s">
        <v>1</v>
      </c>
      <c r="D3200" s="284" t="s">
        <v>33058</v>
      </c>
    </row>
    <row r="3201" spans="1:4" ht="13.5">
      <c r="A3201" s="209">
        <v>92645</v>
      </c>
      <c r="B3201" s="209" t="s">
        <v>24744</v>
      </c>
      <c r="C3201" s="285" t="s">
        <v>1</v>
      </c>
      <c r="D3201" s="284" t="s">
        <v>33059</v>
      </c>
    </row>
    <row r="3202" spans="1:4" ht="13.5">
      <c r="A3202" s="209">
        <v>92646</v>
      </c>
      <c r="B3202" s="209" t="s">
        <v>24745</v>
      </c>
      <c r="C3202" s="285" t="s">
        <v>1</v>
      </c>
      <c r="D3202" s="284" t="s">
        <v>33060</v>
      </c>
    </row>
    <row r="3203" spans="1:4" ht="13.5">
      <c r="A3203" s="209">
        <v>92648</v>
      </c>
      <c r="B3203" s="209" t="s">
        <v>24746</v>
      </c>
      <c r="C3203" s="285" t="s">
        <v>1</v>
      </c>
      <c r="D3203" s="284" t="s">
        <v>33061</v>
      </c>
    </row>
    <row r="3204" spans="1:4" ht="13.5">
      <c r="A3204" s="209">
        <v>92649</v>
      </c>
      <c r="B3204" s="209" t="s">
        <v>24747</v>
      </c>
      <c r="C3204" s="285" t="s">
        <v>1</v>
      </c>
      <c r="D3204" s="284" t="s">
        <v>33062</v>
      </c>
    </row>
    <row r="3205" spans="1:4" ht="13.5">
      <c r="A3205" s="209">
        <v>92650</v>
      </c>
      <c r="B3205" s="209" t="s">
        <v>24748</v>
      </c>
      <c r="C3205" s="285" t="s">
        <v>1</v>
      </c>
      <c r="D3205" s="284" t="s">
        <v>33063</v>
      </c>
    </row>
    <row r="3206" spans="1:4" ht="13.5">
      <c r="A3206" s="209">
        <v>92652</v>
      </c>
      <c r="B3206" s="209" t="s">
        <v>24749</v>
      </c>
      <c r="C3206" s="285" t="s">
        <v>1</v>
      </c>
      <c r="D3206" s="284" t="s">
        <v>33064</v>
      </c>
    </row>
    <row r="3207" spans="1:4" ht="13.5">
      <c r="A3207" s="209">
        <v>92653</v>
      </c>
      <c r="B3207" s="209" t="s">
        <v>24750</v>
      </c>
      <c r="C3207" s="285" t="s">
        <v>1</v>
      </c>
      <c r="D3207" s="284" t="s">
        <v>30425</v>
      </c>
    </row>
    <row r="3208" spans="1:4" ht="13.5">
      <c r="A3208" s="209">
        <v>92654</v>
      </c>
      <c r="B3208" s="209" t="s">
        <v>24751</v>
      </c>
      <c r="C3208" s="285" t="s">
        <v>1</v>
      </c>
      <c r="D3208" s="284" t="s">
        <v>33065</v>
      </c>
    </row>
    <row r="3209" spans="1:4" ht="13.5">
      <c r="A3209" s="209">
        <v>92655</v>
      </c>
      <c r="B3209" s="209" t="s">
        <v>24752</v>
      </c>
      <c r="C3209" s="285" t="s">
        <v>1</v>
      </c>
      <c r="D3209" s="284" t="s">
        <v>33066</v>
      </c>
    </row>
    <row r="3210" spans="1:4" ht="13.5">
      <c r="A3210" s="209">
        <v>92656</v>
      </c>
      <c r="B3210" s="209" t="s">
        <v>24753</v>
      </c>
      <c r="C3210" s="285" t="s">
        <v>1</v>
      </c>
      <c r="D3210" s="284" t="s">
        <v>33067</v>
      </c>
    </row>
    <row r="3211" spans="1:4" ht="13.5">
      <c r="A3211" s="209">
        <v>92687</v>
      </c>
      <c r="B3211" s="209" t="s">
        <v>24754</v>
      </c>
      <c r="C3211" s="285" t="s">
        <v>1</v>
      </c>
      <c r="D3211" s="284" t="s">
        <v>33068</v>
      </c>
    </row>
    <row r="3212" spans="1:4" ht="13.5">
      <c r="A3212" s="209">
        <v>92688</v>
      </c>
      <c r="B3212" s="209" t="s">
        <v>24755</v>
      </c>
      <c r="C3212" s="285" t="s">
        <v>1</v>
      </c>
      <c r="D3212" s="284" t="s">
        <v>33069</v>
      </c>
    </row>
    <row r="3213" spans="1:4" ht="13.5">
      <c r="A3213" s="209">
        <v>92689</v>
      </c>
      <c r="B3213" s="209" t="s">
        <v>24756</v>
      </c>
      <c r="C3213" s="285" t="s">
        <v>1</v>
      </c>
      <c r="D3213" s="284" t="s">
        <v>33070</v>
      </c>
    </row>
    <row r="3214" spans="1:4" ht="13.5">
      <c r="A3214" s="209">
        <v>92690</v>
      </c>
      <c r="B3214" s="209" t="s">
        <v>24757</v>
      </c>
      <c r="C3214" s="285" t="s">
        <v>1</v>
      </c>
      <c r="D3214" s="284" t="s">
        <v>33071</v>
      </c>
    </row>
    <row r="3215" spans="1:4" ht="13.5">
      <c r="A3215" s="209">
        <v>92691</v>
      </c>
      <c r="B3215" s="209" t="s">
        <v>25622</v>
      </c>
      <c r="C3215" s="285" t="s">
        <v>1</v>
      </c>
      <c r="D3215" s="284" t="s">
        <v>33072</v>
      </c>
    </row>
    <row r="3216" spans="1:4" ht="13.5">
      <c r="A3216" s="209">
        <v>94462</v>
      </c>
      <c r="B3216" s="209" t="s">
        <v>9098</v>
      </c>
      <c r="C3216" s="285" t="s">
        <v>1</v>
      </c>
      <c r="D3216" s="284" t="s">
        <v>33073</v>
      </c>
    </row>
    <row r="3217" spans="1:4" ht="13.5">
      <c r="A3217" s="209">
        <v>94463</v>
      </c>
      <c r="B3217" s="209" t="s">
        <v>9099</v>
      </c>
      <c r="C3217" s="285" t="s">
        <v>1</v>
      </c>
      <c r="D3217" s="284" t="s">
        <v>33074</v>
      </c>
    </row>
    <row r="3218" spans="1:4" ht="13.5">
      <c r="A3218" s="209">
        <v>94464</v>
      </c>
      <c r="B3218" s="209" t="s">
        <v>9100</v>
      </c>
      <c r="C3218" s="285" t="s">
        <v>1</v>
      </c>
      <c r="D3218" s="284" t="s">
        <v>33075</v>
      </c>
    </row>
    <row r="3219" spans="1:4" ht="13.5">
      <c r="A3219" s="209">
        <v>94602</v>
      </c>
      <c r="B3219" s="209" t="s">
        <v>9101</v>
      </c>
      <c r="C3219" s="285" t="s">
        <v>1</v>
      </c>
      <c r="D3219" s="284" t="s">
        <v>33076</v>
      </c>
    </row>
    <row r="3220" spans="1:4" ht="13.5">
      <c r="A3220" s="209">
        <v>94603</v>
      </c>
      <c r="B3220" s="209" t="s">
        <v>9102</v>
      </c>
      <c r="C3220" s="285" t="s">
        <v>1</v>
      </c>
      <c r="D3220" s="284" t="s">
        <v>33077</v>
      </c>
    </row>
    <row r="3221" spans="1:4" ht="13.5">
      <c r="A3221" s="209">
        <v>94604</v>
      </c>
      <c r="B3221" s="209" t="s">
        <v>9103</v>
      </c>
      <c r="C3221" s="285" t="s">
        <v>1</v>
      </c>
      <c r="D3221" s="284" t="s">
        <v>33078</v>
      </c>
    </row>
    <row r="3222" spans="1:4" ht="13.5">
      <c r="A3222" s="209">
        <v>94605</v>
      </c>
      <c r="B3222" s="209" t="s">
        <v>9104</v>
      </c>
      <c r="C3222" s="285" t="s">
        <v>1</v>
      </c>
      <c r="D3222" s="284" t="s">
        <v>33079</v>
      </c>
    </row>
    <row r="3223" spans="1:4" ht="13.5">
      <c r="A3223" s="209">
        <v>94648</v>
      </c>
      <c r="B3223" s="209" t="s">
        <v>9105</v>
      </c>
      <c r="C3223" s="285" t="s">
        <v>1</v>
      </c>
      <c r="D3223" s="284" t="s">
        <v>33080</v>
      </c>
    </row>
    <row r="3224" spans="1:4" ht="13.5">
      <c r="A3224" s="209">
        <v>94649</v>
      </c>
      <c r="B3224" s="209" t="s">
        <v>9106</v>
      </c>
      <c r="C3224" s="285" t="s">
        <v>1</v>
      </c>
      <c r="D3224" s="284" t="s">
        <v>26482</v>
      </c>
    </row>
    <row r="3225" spans="1:4" ht="13.5">
      <c r="A3225" s="209">
        <v>94650</v>
      </c>
      <c r="B3225" s="209" t="s">
        <v>9107</v>
      </c>
      <c r="C3225" s="285" t="s">
        <v>1</v>
      </c>
      <c r="D3225" s="284" t="s">
        <v>33081</v>
      </c>
    </row>
    <row r="3226" spans="1:4" ht="13.5">
      <c r="A3226" s="209">
        <v>94651</v>
      </c>
      <c r="B3226" s="209" t="s">
        <v>9108</v>
      </c>
      <c r="C3226" s="285" t="s">
        <v>1</v>
      </c>
      <c r="D3226" s="284" t="s">
        <v>31855</v>
      </c>
    </row>
    <row r="3227" spans="1:4" ht="13.5">
      <c r="A3227" s="209">
        <v>94652</v>
      </c>
      <c r="B3227" s="209" t="s">
        <v>9109</v>
      </c>
      <c r="C3227" s="285" t="s">
        <v>1</v>
      </c>
      <c r="D3227" s="284" t="s">
        <v>33082</v>
      </c>
    </row>
    <row r="3228" spans="1:4" ht="13.5">
      <c r="A3228" s="209">
        <v>94653</v>
      </c>
      <c r="B3228" s="209" t="s">
        <v>9110</v>
      </c>
      <c r="C3228" s="285" t="s">
        <v>1</v>
      </c>
      <c r="D3228" s="284" t="s">
        <v>33083</v>
      </c>
    </row>
    <row r="3229" spans="1:4" ht="13.5">
      <c r="A3229" s="209">
        <v>94654</v>
      </c>
      <c r="B3229" s="209" t="s">
        <v>9111</v>
      </c>
      <c r="C3229" s="285" t="s">
        <v>1</v>
      </c>
      <c r="D3229" s="284" t="s">
        <v>33084</v>
      </c>
    </row>
    <row r="3230" spans="1:4" ht="13.5">
      <c r="A3230" s="209">
        <v>94655</v>
      </c>
      <c r="B3230" s="209" t="s">
        <v>9112</v>
      </c>
      <c r="C3230" s="285" t="s">
        <v>1</v>
      </c>
      <c r="D3230" s="284" t="s">
        <v>33085</v>
      </c>
    </row>
    <row r="3231" spans="1:4" ht="13.5">
      <c r="A3231" s="209">
        <v>94716</v>
      </c>
      <c r="B3231" s="209" t="s">
        <v>9113</v>
      </c>
      <c r="C3231" s="285" t="s">
        <v>1</v>
      </c>
      <c r="D3231" s="284" t="s">
        <v>27033</v>
      </c>
    </row>
    <row r="3232" spans="1:4" ht="13.5">
      <c r="A3232" s="209">
        <v>94717</v>
      </c>
      <c r="B3232" s="209" t="s">
        <v>9114</v>
      </c>
      <c r="C3232" s="285" t="s">
        <v>1</v>
      </c>
      <c r="D3232" s="284" t="s">
        <v>32719</v>
      </c>
    </row>
    <row r="3233" spans="1:4" ht="13.5">
      <c r="A3233" s="209">
        <v>94718</v>
      </c>
      <c r="B3233" s="209" t="s">
        <v>9115</v>
      </c>
      <c r="C3233" s="285" t="s">
        <v>1</v>
      </c>
      <c r="D3233" s="284" t="s">
        <v>33086</v>
      </c>
    </row>
    <row r="3234" spans="1:4" ht="13.5">
      <c r="A3234" s="209">
        <v>94719</v>
      </c>
      <c r="B3234" s="209" t="s">
        <v>9116</v>
      </c>
      <c r="C3234" s="285" t="s">
        <v>1</v>
      </c>
      <c r="D3234" s="284" t="s">
        <v>33087</v>
      </c>
    </row>
    <row r="3235" spans="1:4" ht="13.5">
      <c r="A3235" s="209">
        <v>94720</v>
      </c>
      <c r="B3235" s="209" t="s">
        <v>9117</v>
      </c>
      <c r="C3235" s="285" t="s">
        <v>1</v>
      </c>
      <c r="D3235" s="284" t="s">
        <v>33088</v>
      </c>
    </row>
    <row r="3236" spans="1:4" ht="13.5">
      <c r="A3236" s="209">
        <v>94721</v>
      </c>
      <c r="B3236" s="209" t="s">
        <v>9118</v>
      </c>
      <c r="C3236" s="285" t="s">
        <v>1</v>
      </c>
      <c r="D3236" s="284" t="s">
        <v>33089</v>
      </c>
    </row>
    <row r="3237" spans="1:4" ht="13.5">
      <c r="A3237" s="209">
        <v>94722</v>
      </c>
      <c r="B3237" s="209" t="s">
        <v>9119</v>
      </c>
      <c r="C3237" s="285" t="s">
        <v>1</v>
      </c>
      <c r="D3237" s="284" t="s">
        <v>30410</v>
      </c>
    </row>
    <row r="3238" spans="1:4" ht="13.5">
      <c r="A3238" s="209">
        <v>95697</v>
      </c>
      <c r="B3238" s="209" t="s">
        <v>24758</v>
      </c>
      <c r="C3238" s="285" t="s">
        <v>1</v>
      </c>
      <c r="D3238" s="284" t="s">
        <v>33090</v>
      </c>
    </row>
    <row r="3239" spans="1:4" ht="13.5">
      <c r="A3239" s="209">
        <v>96635</v>
      </c>
      <c r="B3239" s="209" t="s">
        <v>9120</v>
      </c>
      <c r="C3239" s="285" t="s">
        <v>1</v>
      </c>
      <c r="D3239" s="284" t="s">
        <v>33091</v>
      </c>
    </row>
    <row r="3240" spans="1:4" ht="13.5">
      <c r="A3240" s="209">
        <v>96636</v>
      </c>
      <c r="B3240" s="209" t="s">
        <v>9121</v>
      </c>
      <c r="C3240" s="285" t="s">
        <v>1</v>
      </c>
      <c r="D3240" s="284" t="s">
        <v>33092</v>
      </c>
    </row>
    <row r="3241" spans="1:4" ht="13.5">
      <c r="A3241" s="209">
        <v>96644</v>
      </c>
      <c r="B3241" s="209" t="s">
        <v>9122</v>
      </c>
      <c r="C3241" s="285" t="s">
        <v>1</v>
      </c>
      <c r="D3241" s="284" t="s">
        <v>33093</v>
      </c>
    </row>
    <row r="3242" spans="1:4" ht="13.5">
      <c r="A3242" s="209">
        <v>96645</v>
      </c>
      <c r="B3242" s="209" t="s">
        <v>9123</v>
      </c>
      <c r="C3242" s="285" t="s">
        <v>1</v>
      </c>
      <c r="D3242" s="284" t="s">
        <v>26655</v>
      </c>
    </row>
    <row r="3243" spans="1:4" ht="13.5">
      <c r="A3243" s="209">
        <v>96646</v>
      </c>
      <c r="B3243" s="209" t="s">
        <v>9124</v>
      </c>
      <c r="C3243" s="285" t="s">
        <v>1</v>
      </c>
      <c r="D3243" s="284" t="s">
        <v>28743</v>
      </c>
    </row>
    <row r="3244" spans="1:4" ht="13.5">
      <c r="A3244" s="209">
        <v>96647</v>
      </c>
      <c r="B3244" s="209" t="s">
        <v>9125</v>
      </c>
      <c r="C3244" s="285" t="s">
        <v>1</v>
      </c>
      <c r="D3244" s="284" t="s">
        <v>28284</v>
      </c>
    </row>
    <row r="3245" spans="1:4" ht="13.5">
      <c r="A3245" s="209">
        <v>96648</v>
      </c>
      <c r="B3245" s="209" t="s">
        <v>9126</v>
      </c>
      <c r="C3245" s="285" t="s">
        <v>1</v>
      </c>
      <c r="D3245" s="284" t="s">
        <v>33094</v>
      </c>
    </row>
    <row r="3246" spans="1:4" ht="13.5">
      <c r="A3246" s="209">
        <v>96649</v>
      </c>
      <c r="B3246" s="209" t="s">
        <v>9127</v>
      </c>
      <c r="C3246" s="285" t="s">
        <v>1</v>
      </c>
      <c r="D3246" s="284" t="s">
        <v>33095</v>
      </c>
    </row>
    <row r="3247" spans="1:4" ht="13.5">
      <c r="A3247" s="209">
        <v>96668</v>
      </c>
      <c r="B3247" s="209" t="s">
        <v>9128</v>
      </c>
      <c r="C3247" s="285" t="s">
        <v>1</v>
      </c>
      <c r="D3247" s="284" t="s">
        <v>33096</v>
      </c>
    </row>
    <row r="3248" spans="1:4" ht="13.5">
      <c r="A3248" s="209">
        <v>96669</v>
      </c>
      <c r="B3248" s="209" t="s">
        <v>9129</v>
      </c>
      <c r="C3248" s="285" t="s">
        <v>1</v>
      </c>
      <c r="D3248" s="284" t="s">
        <v>33097</v>
      </c>
    </row>
    <row r="3249" spans="1:4" ht="13.5">
      <c r="A3249" s="209">
        <v>96670</v>
      </c>
      <c r="B3249" s="209" t="s">
        <v>9130</v>
      </c>
      <c r="C3249" s="285" t="s">
        <v>1</v>
      </c>
      <c r="D3249" s="284" t="s">
        <v>27464</v>
      </c>
    </row>
    <row r="3250" spans="1:4" ht="13.5">
      <c r="A3250" s="209">
        <v>96671</v>
      </c>
      <c r="B3250" s="209" t="s">
        <v>9131</v>
      </c>
      <c r="C3250" s="285" t="s">
        <v>1</v>
      </c>
      <c r="D3250" s="284" t="s">
        <v>33098</v>
      </c>
    </row>
    <row r="3251" spans="1:4" ht="13.5">
      <c r="A3251" s="209">
        <v>96672</v>
      </c>
      <c r="B3251" s="209" t="s">
        <v>9132</v>
      </c>
      <c r="C3251" s="285" t="s">
        <v>1</v>
      </c>
      <c r="D3251" s="284" t="s">
        <v>26516</v>
      </c>
    </row>
    <row r="3252" spans="1:4" ht="13.5">
      <c r="A3252" s="209">
        <v>96673</v>
      </c>
      <c r="B3252" s="209" t="s">
        <v>9133</v>
      </c>
      <c r="C3252" s="285" t="s">
        <v>1</v>
      </c>
      <c r="D3252" s="284" t="s">
        <v>33099</v>
      </c>
    </row>
    <row r="3253" spans="1:4" ht="13.5">
      <c r="A3253" s="209">
        <v>96674</v>
      </c>
      <c r="B3253" s="209" t="s">
        <v>9134</v>
      </c>
      <c r="C3253" s="285" t="s">
        <v>1</v>
      </c>
      <c r="D3253" s="284" t="s">
        <v>33100</v>
      </c>
    </row>
    <row r="3254" spans="1:4" ht="13.5">
      <c r="A3254" s="209">
        <v>96675</v>
      </c>
      <c r="B3254" s="209" t="s">
        <v>9135</v>
      </c>
      <c r="C3254" s="285" t="s">
        <v>1</v>
      </c>
      <c r="D3254" s="284" t="s">
        <v>33101</v>
      </c>
    </row>
    <row r="3255" spans="1:4" ht="13.5">
      <c r="A3255" s="209">
        <v>96676</v>
      </c>
      <c r="B3255" s="209" t="s">
        <v>9136</v>
      </c>
      <c r="C3255" s="285" t="s">
        <v>1</v>
      </c>
      <c r="D3255" s="284" t="s">
        <v>26446</v>
      </c>
    </row>
    <row r="3256" spans="1:4" ht="13.5">
      <c r="A3256" s="209">
        <v>96677</v>
      </c>
      <c r="B3256" s="209" t="s">
        <v>9137</v>
      </c>
      <c r="C3256" s="285" t="s">
        <v>1</v>
      </c>
      <c r="D3256" s="284" t="s">
        <v>33102</v>
      </c>
    </row>
    <row r="3257" spans="1:4" ht="13.5">
      <c r="A3257" s="209">
        <v>96678</v>
      </c>
      <c r="B3257" s="209" t="s">
        <v>9138</v>
      </c>
      <c r="C3257" s="285" t="s">
        <v>1</v>
      </c>
      <c r="D3257" s="284" t="s">
        <v>27631</v>
      </c>
    </row>
    <row r="3258" spans="1:4" ht="13.5">
      <c r="A3258" s="209">
        <v>96679</v>
      </c>
      <c r="B3258" s="209" t="s">
        <v>9139</v>
      </c>
      <c r="C3258" s="285" t="s">
        <v>1</v>
      </c>
      <c r="D3258" s="284" t="s">
        <v>33103</v>
      </c>
    </row>
    <row r="3259" spans="1:4" ht="13.5">
      <c r="A3259" s="209">
        <v>96680</v>
      </c>
      <c r="B3259" s="209" t="s">
        <v>9140</v>
      </c>
      <c r="C3259" s="285" t="s">
        <v>1</v>
      </c>
      <c r="D3259" s="284" t="s">
        <v>33104</v>
      </c>
    </row>
    <row r="3260" spans="1:4" ht="13.5">
      <c r="A3260" s="209">
        <v>96681</v>
      </c>
      <c r="B3260" s="209" t="s">
        <v>9141</v>
      </c>
      <c r="C3260" s="285" t="s">
        <v>1</v>
      </c>
      <c r="D3260" s="284" t="s">
        <v>33105</v>
      </c>
    </row>
    <row r="3261" spans="1:4" ht="13.5">
      <c r="A3261" s="209">
        <v>96682</v>
      </c>
      <c r="B3261" s="209" t="s">
        <v>9142</v>
      </c>
      <c r="C3261" s="285" t="s">
        <v>1</v>
      </c>
      <c r="D3261" s="284" t="s">
        <v>33106</v>
      </c>
    </row>
    <row r="3262" spans="1:4" ht="13.5">
      <c r="A3262" s="209">
        <v>96683</v>
      </c>
      <c r="B3262" s="209" t="s">
        <v>9143</v>
      </c>
      <c r="C3262" s="285" t="s">
        <v>1</v>
      </c>
      <c r="D3262" s="284" t="s">
        <v>33107</v>
      </c>
    </row>
    <row r="3263" spans="1:4" ht="13.5">
      <c r="A3263" s="209">
        <v>96718</v>
      </c>
      <c r="B3263" s="209" t="s">
        <v>9144</v>
      </c>
      <c r="C3263" s="285" t="s">
        <v>1</v>
      </c>
      <c r="D3263" s="284" t="s">
        <v>33108</v>
      </c>
    </row>
    <row r="3264" spans="1:4" ht="13.5">
      <c r="A3264" s="209">
        <v>96719</v>
      </c>
      <c r="B3264" s="209" t="s">
        <v>9145</v>
      </c>
      <c r="C3264" s="285" t="s">
        <v>1</v>
      </c>
      <c r="D3264" s="284" t="s">
        <v>31124</v>
      </c>
    </row>
    <row r="3265" spans="1:4" ht="13.5">
      <c r="A3265" s="209">
        <v>96720</v>
      </c>
      <c r="B3265" s="209" t="s">
        <v>9146</v>
      </c>
      <c r="C3265" s="285" t="s">
        <v>1</v>
      </c>
      <c r="D3265" s="284" t="s">
        <v>32493</v>
      </c>
    </row>
    <row r="3266" spans="1:4" ht="13.5">
      <c r="A3266" s="209">
        <v>96721</v>
      </c>
      <c r="B3266" s="209" t="s">
        <v>9147</v>
      </c>
      <c r="C3266" s="285" t="s">
        <v>1</v>
      </c>
      <c r="D3266" s="284" t="s">
        <v>32717</v>
      </c>
    </row>
    <row r="3267" spans="1:4" ht="13.5">
      <c r="A3267" s="209">
        <v>96722</v>
      </c>
      <c r="B3267" s="209" t="s">
        <v>9148</v>
      </c>
      <c r="C3267" s="285" t="s">
        <v>1</v>
      </c>
      <c r="D3267" s="284" t="s">
        <v>33109</v>
      </c>
    </row>
    <row r="3268" spans="1:4" ht="13.5">
      <c r="A3268" s="209">
        <v>96723</v>
      </c>
      <c r="B3268" s="209" t="s">
        <v>9149</v>
      </c>
      <c r="C3268" s="285" t="s">
        <v>1</v>
      </c>
      <c r="D3268" s="284" t="s">
        <v>33110</v>
      </c>
    </row>
    <row r="3269" spans="1:4" ht="13.5">
      <c r="A3269" s="209">
        <v>96724</v>
      </c>
      <c r="B3269" s="209" t="s">
        <v>9150</v>
      </c>
      <c r="C3269" s="285" t="s">
        <v>1</v>
      </c>
      <c r="D3269" s="284" t="s">
        <v>33111</v>
      </c>
    </row>
    <row r="3270" spans="1:4" ht="13.5">
      <c r="A3270" s="209">
        <v>96725</v>
      </c>
      <c r="B3270" s="209" t="s">
        <v>9151</v>
      </c>
      <c r="C3270" s="285" t="s">
        <v>1</v>
      </c>
      <c r="D3270" s="284" t="s">
        <v>33112</v>
      </c>
    </row>
    <row r="3271" spans="1:4" ht="13.5">
      <c r="A3271" s="209">
        <v>96726</v>
      </c>
      <c r="B3271" s="209" t="s">
        <v>9152</v>
      </c>
      <c r="C3271" s="285" t="s">
        <v>1</v>
      </c>
      <c r="D3271" s="284" t="s">
        <v>33113</v>
      </c>
    </row>
    <row r="3272" spans="1:4" ht="13.5">
      <c r="A3272" s="209">
        <v>96727</v>
      </c>
      <c r="B3272" s="209" t="s">
        <v>9153</v>
      </c>
      <c r="C3272" s="285" t="s">
        <v>1</v>
      </c>
      <c r="D3272" s="284" t="s">
        <v>33114</v>
      </c>
    </row>
    <row r="3273" spans="1:4" ht="13.5">
      <c r="A3273" s="209">
        <v>96728</v>
      </c>
      <c r="B3273" s="209" t="s">
        <v>9154</v>
      </c>
      <c r="C3273" s="285" t="s">
        <v>1</v>
      </c>
      <c r="D3273" s="284" t="s">
        <v>33115</v>
      </c>
    </row>
    <row r="3274" spans="1:4" ht="13.5">
      <c r="A3274" s="209">
        <v>96729</v>
      </c>
      <c r="B3274" s="209" t="s">
        <v>9155</v>
      </c>
      <c r="C3274" s="285" t="s">
        <v>1</v>
      </c>
      <c r="D3274" s="284" t="s">
        <v>33116</v>
      </c>
    </row>
    <row r="3275" spans="1:4" ht="13.5">
      <c r="A3275" s="209">
        <v>96730</v>
      </c>
      <c r="B3275" s="209" t="s">
        <v>9156</v>
      </c>
      <c r="C3275" s="285" t="s">
        <v>1</v>
      </c>
      <c r="D3275" s="284" t="s">
        <v>33117</v>
      </c>
    </row>
    <row r="3276" spans="1:4" ht="13.5">
      <c r="A3276" s="209">
        <v>96731</v>
      </c>
      <c r="B3276" s="209" t="s">
        <v>9157</v>
      </c>
      <c r="C3276" s="285" t="s">
        <v>1</v>
      </c>
      <c r="D3276" s="284" t="s">
        <v>33118</v>
      </c>
    </row>
    <row r="3277" spans="1:4" ht="13.5">
      <c r="A3277" s="209">
        <v>96732</v>
      </c>
      <c r="B3277" s="209" t="s">
        <v>9158</v>
      </c>
      <c r="C3277" s="285" t="s">
        <v>1</v>
      </c>
      <c r="D3277" s="284" t="s">
        <v>33119</v>
      </c>
    </row>
    <row r="3278" spans="1:4" ht="13.5">
      <c r="A3278" s="209">
        <v>96733</v>
      </c>
      <c r="B3278" s="209" t="s">
        <v>9159</v>
      </c>
      <c r="C3278" s="285" t="s">
        <v>1</v>
      </c>
      <c r="D3278" s="284" t="s">
        <v>33120</v>
      </c>
    </row>
    <row r="3279" spans="1:4" ht="13.5">
      <c r="A3279" s="209">
        <v>96734</v>
      </c>
      <c r="B3279" s="209" t="s">
        <v>9160</v>
      </c>
      <c r="C3279" s="285" t="s">
        <v>1</v>
      </c>
      <c r="D3279" s="284" t="s">
        <v>33121</v>
      </c>
    </row>
    <row r="3280" spans="1:4" ht="13.5">
      <c r="A3280" s="209">
        <v>96735</v>
      </c>
      <c r="B3280" s="209" t="s">
        <v>9161</v>
      </c>
      <c r="C3280" s="285" t="s">
        <v>1</v>
      </c>
      <c r="D3280" s="284" t="s">
        <v>33122</v>
      </c>
    </row>
    <row r="3281" spans="1:4" ht="13.5">
      <c r="A3281" s="209">
        <v>96794</v>
      </c>
      <c r="B3281" s="209" t="s">
        <v>9162</v>
      </c>
      <c r="C3281" s="285" t="s">
        <v>1</v>
      </c>
      <c r="D3281" s="284" t="s">
        <v>33123</v>
      </c>
    </row>
    <row r="3282" spans="1:4" ht="13.5">
      <c r="A3282" s="209">
        <v>96795</v>
      </c>
      <c r="B3282" s="209" t="s">
        <v>9163</v>
      </c>
      <c r="C3282" s="285" t="s">
        <v>1</v>
      </c>
      <c r="D3282" s="284" t="s">
        <v>28243</v>
      </c>
    </row>
    <row r="3283" spans="1:4" ht="13.5">
      <c r="A3283" s="209">
        <v>96796</v>
      </c>
      <c r="B3283" s="209" t="s">
        <v>9164</v>
      </c>
      <c r="C3283" s="285" t="s">
        <v>1</v>
      </c>
      <c r="D3283" s="284" t="s">
        <v>33124</v>
      </c>
    </row>
    <row r="3284" spans="1:4" ht="13.5">
      <c r="A3284" s="209">
        <v>96797</v>
      </c>
      <c r="B3284" s="209" t="s">
        <v>9165</v>
      </c>
      <c r="C3284" s="285" t="s">
        <v>1</v>
      </c>
      <c r="D3284" s="284" t="s">
        <v>29678</v>
      </c>
    </row>
    <row r="3285" spans="1:4" ht="13.5">
      <c r="A3285" s="209">
        <v>96798</v>
      </c>
      <c r="B3285" s="209" t="s">
        <v>9166</v>
      </c>
      <c r="C3285" s="285" t="s">
        <v>1</v>
      </c>
      <c r="D3285" s="284" t="s">
        <v>29537</v>
      </c>
    </row>
    <row r="3286" spans="1:4" ht="13.5">
      <c r="A3286" s="209">
        <v>96799</v>
      </c>
      <c r="B3286" s="209" t="s">
        <v>9167</v>
      </c>
      <c r="C3286" s="285" t="s">
        <v>1</v>
      </c>
      <c r="D3286" s="284" t="s">
        <v>33125</v>
      </c>
    </row>
    <row r="3287" spans="1:4" ht="13.5">
      <c r="A3287" s="209">
        <v>96800</v>
      </c>
      <c r="B3287" s="209" t="s">
        <v>9168</v>
      </c>
      <c r="C3287" s="285" t="s">
        <v>1</v>
      </c>
      <c r="D3287" s="284" t="s">
        <v>29311</v>
      </c>
    </row>
    <row r="3288" spans="1:4" ht="13.5">
      <c r="A3288" s="209">
        <v>96801</v>
      </c>
      <c r="B3288" s="209" t="s">
        <v>9169</v>
      </c>
      <c r="C3288" s="285" t="s">
        <v>1</v>
      </c>
      <c r="D3288" s="284" t="s">
        <v>28852</v>
      </c>
    </row>
    <row r="3289" spans="1:4" ht="13.5">
      <c r="A3289" s="209">
        <v>97327</v>
      </c>
      <c r="B3289" s="209" t="s">
        <v>9170</v>
      </c>
      <c r="C3289" s="285" t="s">
        <v>1</v>
      </c>
      <c r="D3289" s="284" t="s">
        <v>33126</v>
      </c>
    </row>
    <row r="3290" spans="1:4" ht="13.5">
      <c r="A3290" s="209">
        <v>97328</v>
      </c>
      <c r="B3290" s="209" t="s">
        <v>9171</v>
      </c>
      <c r="C3290" s="285" t="s">
        <v>1</v>
      </c>
      <c r="D3290" s="284" t="s">
        <v>33127</v>
      </c>
    </row>
    <row r="3291" spans="1:4" ht="13.5">
      <c r="A3291" s="209">
        <v>97329</v>
      </c>
      <c r="B3291" s="209" t="s">
        <v>9172</v>
      </c>
      <c r="C3291" s="285" t="s">
        <v>1</v>
      </c>
      <c r="D3291" s="284" t="s">
        <v>33128</v>
      </c>
    </row>
    <row r="3292" spans="1:4" ht="13.5">
      <c r="A3292" s="209">
        <v>97330</v>
      </c>
      <c r="B3292" s="209" t="s">
        <v>9173</v>
      </c>
      <c r="C3292" s="285" t="s">
        <v>1</v>
      </c>
      <c r="D3292" s="284" t="s">
        <v>33129</v>
      </c>
    </row>
    <row r="3293" spans="1:4" ht="13.5">
      <c r="A3293" s="209">
        <v>97331</v>
      </c>
      <c r="B3293" s="209" t="s">
        <v>9174</v>
      </c>
      <c r="C3293" s="285" t="s">
        <v>1</v>
      </c>
      <c r="D3293" s="284" t="s">
        <v>33130</v>
      </c>
    </row>
    <row r="3294" spans="1:4" ht="13.5">
      <c r="A3294" s="209">
        <v>97332</v>
      </c>
      <c r="B3294" s="209" t="s">
        <v>9175</v>
      </c>
      <c r="C3294" s="285" t="s">
        <v>1</v>
      </c>
      <c r="D3294" s="284" t="s">
        <v>33131</v>
      </c>
    </row>
    <row r="3295" spans="1:4" ht="13.5">
      <c r="A3295" s="209">
        <v>97333</v>
      </c>
      <c r="B3295" s="209" t="s">
        <v>9176</v>
      </c>
      <c r="C3295" s="285" t="s">
        <v>1</v>
      </c>
      <c r="D3295" s="284" t="s">
        <v>33132</v>
      </c>
    </row>
    <row r="3296" spans="1:4" ht="13.5">
      <c r="A3296" s="209">
        <v>97334</v>
      </c>
      <c r="B3296" s="209" t="s">
        <v>9177</v>
      </c>
      <c r="C3296" s="285" t="s">
        <v>1</v>
      </c>
      <c r="D3296" s="284" t="s">
        <v>33133</v>
      </c>
    </row>
    <row r="3297" spans="1:4" ht="13.5">
      <c r="A3297" s="209">
        <v>97335</v>
      </c>
      <c r="B3297" s="209" t="s">
        <v>9178</v>
      </c>
      <c r="C3297" s="285" t="s">
        <v>1</v>
      </c>
      <c r="D3297" s="284" t="s">
        <v>32712</v>
      </c>
    </row>
    <row r="3298" spans="1:4" ht="13.5">
      <c r="A3298" s="209">
        <v>97336</v>
      </c>
      <c r="B3298" s="209" t="s">
        <v>9179</v>
      </c>
      <c r="C3298" s="285" t="s">
        <v>1</v>
      </c>
      <c r="D3298" s="284" t="s">
        <v>33134</v>
      </c>
    </row>
    <row r="3299" spans="1:4" ht="13.5">
      <c r="A3299" s="209">
        <v>97337</v>
      </c>
      <c r="B3299" s="209" t="s">
        <v>9180</v>
      </c>
      <c r="C3299" s="285" t="s">
        <v>1</v>
      </c>
      <c r="D3299" s="284" t="s">
        <v>33135</v>
      </c>
    </row>
    <row r="3300" spans="1:4" ht="13.5">
      <c r="A3300" s="209">
        <v>97338</v>
      </c>
      <c r="B3300" s="209" t="s">
        <v>9181</v>
      </c>
      <c r="C3300" s="285" t="s">
        <v>1</v>
      </c>
      <c r="D3300" s="284" t="s">
        <v>33136</v>
      </c>
    </row>
    <row r="3301" spans="1:4" ht="13.5">
      <c r="A3301" s="209">
        <v>97339</v>
      </c>
      <c r="B3301" s="209" t="s">
        <v>9182</v>
      </c>
      <c r="C3301" s="285" t="s">
        <v>1</v>
      </c>
      <c r="D3301" s="284" t="s">
        <v>33026</v>
      </c>
    </row>
    <row r="3302" spans="1:4" ht="13.5">
      <c r="A3302" s="209">
        <v>97340</v>
      </c>
      <c r="B3302" s="209" t="s">
        <v>9183</v>
      </c>
      <c r="C3302" s="285" t="s">
        <v>1</v>
      </c>
      <c r="D3302" s="284" t="s">
        <v>33137</v>
      </c>
    </row>
    <row r="3303" spans="1:4" ht="13.5">
      <c r="A3303" s="209">
        <v>97341</v>
      </c>
      <c r="B3303" s="209" t="s">
        <v>9184</v>
      </c>
      <c r="C3303" s="285" t="s">
        <v>1</v>
      </c>
      <c r="D3303" s="284" t="s">
        <v>33138</v>
      </c>
    </row>
    <row r="3304" spans="1:4" ht="13.5">
      <c r="A3304" s="209">
        <v>97342</v>
      </c>
      <c r="B3304" s="209" t="s">
        <v>9185</v>
      </c>
      <c r="C3304" s="285" t="s">
        <v>1</v>
      </c>
      <c r="D3304" s="284" t="s">
        <v>33139</v>
      </c>
    </row>
    <row r="3305" spans="1:4" ht="13.5">
      <c r="A3305" s="209">
        <v>97343</v>
      </c>
      <c r="B3305" s="209" t="s">
        <v>9186</v>
      </c>
      <c r="C3305" s="285" t="s">
        <v>1</v>
      </c>
      <c r="D3305" s="284" t="s">
        <v>33140</v>
      </c>
    </row>
    <row r="3306" spans="1:4" ht="13.5">
      <c r="A3306" s="209">
        <v>97344</v>
      </c>
      <c r="B3306" s="209" t="s">
        <v>9187</v>
      </c>
      <c r="C3306" s="285" t="s">
        <v>1</v>
      </c>
      <c r="D3306" s="284" t="s">
        <v>33141</v>
      </c>
    </row>
    <row r="3307" spans="1:4" ht="13.5">
      <c r="A3307" s="209">
        <v>97345</v>
      </c>
      <c r="B3307" s="209" t="s">
        <v>9188</v>
      </c>
      <c r="C3307" s="285" t="s">
        <v>1</v>
      </c>
      <c r="D3307" s="284" t="s">
        <v>33142</v>
      </c>
    </row>
    <row r="3308" spans="1:4" ht="13.5">
      <c r="A3308" s="209">
        <v>97346</v>
      </c>
      <c r="B3308" s="209" t="s">
        <v>9189</v>
      </c>
      <c r="C3308" s="285" t="s">
        <v>1</v>
      </c>
      <c r="D3308" s="284" t="s">
        <v>33143</v>
      </c>
    </row>
    <row r="3309" spans="1:4" ht="13.5">
      <c r="A3309" s="209">
        <v>97347</v>
      </c>
      <c r="B3309" s="209" t="s">
        <v>9190</v>
      </c>
      <c r="C3309" s="285" t="s">
        <v>1</v>
      </c>
      <c r="D3309" s="284" t="s">
        <v>33144</v>
      </c>
    </row>
    <row r="3310" spans="1:4" ht="13.5">
      <c r="A3310" s="209">
        <v>97348</v>
      </c>
      <c r="B3310" s="209" t="s">
        <v>9191</v>
      </c>
      <c r="C3310" s="285" t="s">
        <v>1</v>
      </c>
      <c r="D3310" s="284" t="s">
        <v>33145</v>
      </c>
    </row>
    <row r="3311" spans="1:4" ht="13.5">
      <c r="A3311" s="209">
        <v>97349</v>
      </c>
      <c r="B3311" s="209" t="s">
        <v>9192</v>
      </c>
      <c r="C3311" s="285" t="s">
        <v>1</v>
      </c>
      <c r="D3311" s="284" t="s">
        <v>33146</v>
      </c>
    </row>
    <row r="3312" spans="1:4" ht="13.5">
      <c r="A3312" s="209">
        <v>97350</v>
      </c>
      <c r="B3312" s="209" t="s">
        <v>9193</v>
      </c>
      <c r="C3312" s="285" t="s">
        <v>1</v>
      </c>
      <c r="D3312" s="284" t="s">
        <v>33147</v>
      </c>
    </row>
    <row r="3313" spans="1:4" ht="13.5">
      <c r="A3313" s="209">
        <v>97351</v>
      </c>
      <c r="B3313" s="209" t="s">
        <v>9194</v>
      </c>
      <c r="C3313" s="285" t="s">
        <v>1</v>
      </c>
      <c r="D3313" s="284" t="s">
        <v>33148</v>
      </c>
    </row>
    <row r="3314" spans="1:4" ht="13.5">
      <c r="A3314" s="209">
        <v>97352</v>
      </c>
      <c r="B3314" s="209" t="s">
        <v>9195</v>
      </c>
      <c r="C3314" s="285" t="s">
        <v>1</v>
      </c>
      <c r="D3314" s="284" t="s">
        <v>33149</v>
      </c>
    </row>
    <row r="3315" spans="1:4" ht="13.5">
      <c r="A3315" s="209">
        <v>97353</v>
      </c>
      <c r="B3315" s="209" t="s">
        <v>9196</v>
      </c>
      <c r="C3315" s="285" t="s">
        <v>1</v>
      </c>
      <c r="D3315" s="284" t="s">
        <v>33150</v>
      </c>
    </row>
    <row r="3316" spans="1:4" ht="13.5">
      <c r="A3316" s="209">
        <v>97354</v>
      </c>
      <c r="B3316" s="209" t="s">
        <v>9197</v>
      </c>
      <c r="C3316" s="285" t="s">
        <v>1</v>
      </c>
      <c r="D3316" s="284" t="s">
        <v>33151</v>
      </c>
    </row>
    <row r="3317" spans="1:4" ht="13.5">
      <c r="A3317" s="209">
        <v>97355</v>
      </c>
      <c r="B3317" s="209" t="s">
        <v>9198</v>
      </c>
      <c r="C3317" s="285" t="s">
        <v>1</v>
      </c>
      <c r="D3317" s="284" t="s">
        <v>33152</v>
      </c>
    </row>
    <row r="3318" spans="1:4" ht="13.5">
      <c r="A3318" s="209">
        <v>97356</v>
      </c>
      <c r="B3318" s="209" t="s">
        <v>9199</v>
      </c>
      <c r="C3318" s="285" t="s">
        <v>1</v>
      </c>
      <c r="D3318" s="284" t="s">
        <v>33153</v>
      </c>
    </row>
    <row r="3319" spans="1:4" ht="13.5">
      <c r="A3319" s="209">
        <v>97357</v>
      </c>
      <c r="B3319" s="209" t="s">
        <v>9200</v>
      </c>
      <c r="C3319" s="285" t="s">
        <v>1</v>
      </c>
      <c r="D3319" s="284" t="s">
        <v>33154</v>
      </c>
    </row>
    <row r="3320" spans="1:4" ht="13.5">
      <c r="A3320" s="209">
        <v>97358</v>
      </c>
      <c r="B3320" s="209" t="s">
        <v>9201</v>
      </c>
      <c r="C3320" s="285" t="s">
        <v>1</v>
      </c>
      <c r="D3320" s="284" t="s">
        <v>33155</v>
      </c>
    </row>
    <row r="3321" spans="1:4" ht="13.5">
      <c r="A3321" s="209">
        <v>97498</v>
      </c>
      <c r="B3321" s="209" t="s">
        <v>24759</v>
      </c>
      <c r="C3321" s="285" t="s">
        <v>1</v>
      </c>
      <c r="D3321" s="284" t="s">
        <v>33156</v>
      </c>
    </row>
    <row r="3322" spans="1:4" ht="13.5">
      <c r="A3322" s="209">
        <v>97535</v>
      </c>
      <c r="B3322" s="209" t="s">
        <v>24760</v>
      </c>
      <c r="C3322" s="285" t="s">
        <v>1</v>
      </c>
      <c r="D3322" s="284" t="s">
        <v>33157</v>
      </c>
    </row>
    <row r="3323" spans="1:4" ht="13.5">
      <c r="A3323" s="209">
        <v>97536</v>
      </c>
      <c r="B3323" s="209" t="s">
        <v>24761</v>
      </c>
      <c r="C3323" s="285" t="s">
        <v>1</v>
      </c>
      <c r="D3323" s="284" t="s">
        <v>33158</v>
      </c>
    </row>
    <row r="3324" spans="1:4" ht="13.5">
      <c r="A3324" s="209">
        <v>100788</v>
      </c>
      <c r="B3324" s="209" t="s">
        <v>9202</v>
      </c>
      <c r="C3324" s="285" t="s">
        <v>2</v>
      </c>
      <c r="D3324" s="284" t="s">
        <v>33159</v>
      </c>
    </row>
    <row r="3325" spans="1:4" ht="13.5">
      <c r="A3325" s="209">
        <v>100791</v>
      </c>
      <c r="B3325" s="209" t="s">
        <v>9203</v>
      </c>
      <c r="C3325" s="285" t="s">
        <v>1</v>
      </c>
      <c r="D3325" s="284" t="s">
        <v>31109</v>
      </c>
    </row>
    <row r="3326" spans="1:4" ht="13.5">
      <c r="A3326" s="209">
        <v>100792</v>
      </c>
      <c r="B3326" s="209" t="s">
        <v>9204</v>
      </c>
      <c r="C3326" s="285" t="s">
        <v>1</v>
      </c>
      <c r="D3326" s="284" t="s">
        <v>29523</v>
      </c>
    </row>
    <row r="3327" spans="1:4" ht="13.5">
      <c r="A3327" s="209">
        <v>100793</v>
      </c>
      <c r="B3327" s="209" t="s">
        <v>9205</v>
      </c>
      <c r="C3327" s="285" t="s">
        <v>1</v>
      </c>
      <c r="D3327" s="284" t="s">
        <v>33160</v>
      </c>
    </row>
    <row r="3328" spans="1:4" ht="13.5">
      <c r="A3328" s="209">
        <v>100794</v>
      </c>
      <c r="B3328" s="209" t="s">
        <v>9206</v>
      </c>
      <c r="C3328" s="285" t="s">
        <v>1</v>
      </c>
      <c r="D3328" s="284" t="s">
        <v>33161</v>
      </c>
    </row>
    <row r="3329" spans="1:4" ht="13.5">
      <c r="A3329" s="209">
        <v>100799</v>
      </c>
      <c r="B3329" s="209" t="s">
        <v>30675</v>
      </c>
      <c r="C3329" s="285" t="s">
        <v>1</v>
      </c>
      <c r="D3329" s="284" t="s">
        <v>27363</v>
      </c>
    </row>
    <row r="3330" spans="1:4" ht="13.5">
      <c r="A3330" s="209">
        <v>100800</v>
      </c>
      <c r="B3330" s="209" t="s">
        <v>30676</v>
      </c>
      <c r="C3330" s="285" t="s">
        <v>1</v>
      </c>
      <c r="D3330" s="284" t="s">
        <v>33162</v>
      </c>
    </row>
    <row r="3331" spans="1:4" ht="13.5">
      <c r="A3331" s="209">
        <v>100801</v>
      </c>
      <c r="B3331" s="209" t="s">
        <v>30677</v>
      </c>
      <c r="C3331" s="285" t="s">
        <v>1</v>
      </c>
      <c r="D3331" s="284" t="s">
        <v>27263</v>
      </c>
    </row>
    <row r="3332" spans="1:4" ht="13.5">
      <c r="A3332" s="209">
        <v>100802</v>
      </c>
      <c r="B3332" s="209" t="s">
        <v>30678</v>
      </c>
      <c r="C3332" s="285" t="s">
        <v>1</v>
      </c>
      <c r="D3332" s="284" t="s">
        <v>33163</v>
      </c>
    </row>
    <row r="3333" spans="1:4" ht="13.5">
      <c r="A3333" s="209">
        <v>100803</v>
      </c>
      <c r="B3333" s="209" t="s">
        <v>9207</v>
      </c>
      <c r="C3333" s="285" t="s">
        <v>1</v>
      </c>
      <c r="D3333" s="284" t="s">
        <v>30441</v>
      </c>
    </row>
    <row r="3334" spans="1:4" ht="13.5">
      <c r="A3334" s="209">
        <v>100804</v>
      </c>
      <c r="B3334" s="209" t="s">
        <v>9208</v>
      </c>
      <c r="C3334" s="285" t="s">
        <v>1</v>
      </c>
      <c r="D3334" s="284" t="s">
        <v>33164</v>
      </c>
    </row>
    <row r="3335" spans="1:4" ht="13.5">
      <c r="A3335" s="209">
        <v>100805</v>
      </c>
      <c r="B3335" s="209" t="s">
        <v>9209</v>
      </c>
      <c r="C3335" s="285" t="s">
        <v>1</v>
      </c>
      <c r="D3335" s="284" t="s">
        <v>33165</v>
      </c>
    </row>
    <row r="3336" spans="1:4" ht="13.5">
      <c r="A3336" s="209">
        <v>100806</v>
      </c>
      <c r="B3336" s="209" t="s">
        <v>9210</v>
      </c>
      <c r="C3336" s="285" t="s">
        <v>1</v>
      </c>
      <c r="D3336" s="284" t="s">
        <v>33166</v>
      </c>
    </row>
    <row r="3337" spans="1:4" ht="13.5">
      <c r="A3337" s="209">
        <v>100807</v>
      </c>
      <c r="B3337" s="209" t="s">
        <v>30679</v>
      </c>
      <c r="C3337" s="285" t="s">
        <v>1</v>
      </c>
      <c r="D3337" s="284" t="s">
        <v>29614</v>
      </c>
    </row>
    <row r="3338" spans="1:4" ht="13.5">
      <c r="A3338" s="209">
        <v>100808</v>
      </c>
      <c r="B3338" s="209" t="s">
        <v>30680</v>
      </c>
      <c r="C3338" s="285" t="s">
        <v>1</v>
      </c>
      <c r="D3338" s="284" t="s">
        <v>33167</v>
      </c>
    </row>
    <row r="3339" spans="1:4" ht="13.5">
      <c r="A3339" s="209">
        <v>100809</v>
      </c>
      <c r="B3339" s="209" t="s">
        <v>30681</v>
      </c>
      <c r="C3339" s="285" t="s">
        <v>1</v>
      </c>
      <c r="D3339" s="284" t="s">
        <v>33168</v>
      </c>
    </row>
    <row r="3340" spans="1:4" ht="13.5">
      <c r="A3340" s="209">
        <v>100810</v>
      </c>
      <c r="B3340" s="209" t="s">
        <v>30682</v>
      </c>
      <c r="C3340" s="285" t="s">
        <v>1</v>
      </c>
      <c r="D3340" s="284" t="s">
        <v>33169</v>
      </c>
    </row>
    <row r="3341" spans="1:4" ht="13.5">
      <c r="A3341" s="209">
        <v>101918</v>
      </c>
      <c r="B3341" s="209" t="s">
        <v>24762</v>
      </c>
      <c r="C3341" s="285" t="s">
        <v>1</v>
      </c>
      <c r="D3341" s="284" t="s">
        <v>33170</v>
      </c>
    </row>
    <row r="3342" spans="1:4" ht="13.5">
      <c r="A3342" s="209">
        <v>101919</v>
      </c>
      <c r="B3342" s="209" t="s">
        <v>24763</v>
      </c>
      <c r="C3342" s="285" t="s">
        <v>2</v>
      </c>
      <c r="D3342" s="284" t="s">
        <v>33171</v>
      </c>
    </row>
    <row r="3343" spans="1:4" ht="13.5">
      <c r="A3343" s="209">
        <v>101920</v>
      </c>
      <c r="B3343" s="209" t="s">
        <v>24764</v>
      </c>
      <c r="C3343" s="285" t="s">
        <v>2</v>
      </c>
      <c r="D3343" s="284" t="s">
        <v>33172</v>
      </c>
    </row>
    <row r="3344" spans="1:4" ht="13.5">
      <c r="A3344" s="209">
        <v>101921</v>
      </c>
      <c r="B3344" s="209" t="s">
        <v>24765</v>
      </c>
      <c r="C3344" s="285" t="s">
        <v>2</v>
      </c>
      <c r="D3344" s="284" t="s">
        <v>33173</v>
      </c>
    </row>
    <row r="3345" spans="1:4" ht="13.5">
      <c r="A3345" s="209">
        <v>101922</v>
      </c>
      <c r="B3345" s="209" t="s">
        <v>24766</v>
      </c>
      <c r="C3345" s="285" t="s">
        <v>2</v>
      </c>
      <c r="D3345" s="284" t="s">
        <v>33173</v>
      </c>
    </row>
    <row r="3346" spans="1:4" ht="13.5">
      <c r="A3346" s="209">
        <v>101923</v>
      </c>
      <c r="B3346" s="209" t="s">
        <v>24767</v>
      </c>
      <c r="C3346" s="285" t="s">
        <v>2</v>
      </c>
      <c r="D3346" s="284" t="s">
        <v>33173</v>
      </c>
    </row>
    <row r="3347" spans="1:4" ht="13.5">
      <c r="A3347" s="209">
        <v>101924</v>
      </c>
      <c r="B3347" s="209" t="s">
        <v>24768</v>
      </c>
      <c r="C3347" s="285" t="s">
        <v>2</v>
      </c>
      <c r="D3347" s="284" t="s">
        <v>33174</v>
      </c>
    </row>
    <row r="3348" spans="1:4" ht="13.5">
      <c r="A3348" s="209">
        <v>101925</v>
      </c>
      <c r="B3348" s="209" t="s">
        <v>24769</v>
      </c>
      <c r="C3348" s="285" t="s">
        <v>2</v>
      </c>
      <c r="D3348" s="284" t="s">
        <v>33175</v>
      </c>
    </row>
    <row r="3349" spans="1:4" ht="13.5">
      <c r="A3349" s="209">
        <v>101926</v>
      </c>
      <c r="B3349" s="209" t="s">
        <v>24770</v>
      </c>
      <c r="C3349" s="285" t="s">
        <v>2</v>
      </c>
      <c r="D3349" s="284" t="s">
        <v>33176</v>
      </c>
    </row>
    <row r="3350" spans="1:4" ht="13.5">
      <c r="A3350" s="209">
        <v>101927</v>
      </c>
      <c r="B3350" s="209" t="s">
        <v>24771</v>
      </c>
      <c r="C3350" s="285" t="s">
        <v>1</v>
      </c>
      <c r="D3350" s="284" t="s">
        <v>33177</v>
      </c>
    </row>
    <row r="3351" spans="1:4" ht="13.5">
      <c r="A3351" s="209">
        <v>101928</v>
      </c>
      <c r="B3351" s="209" t="s">
        <v>24772</v>
      </c>
      <c r="C3351" s="285" t="s">
        <v>2</v>
      </c>
      <c r="D3351" s="284" t="s">
        <v>33178</v>
      </c>
    </row>
    <row r="3352" spans="1:4" ht="13.5">
      <c r="A3352" s="209">
        <v>101929</v>
      </c>
      <c r="B3352" s="209" t="s">
        <v>24773</v>
      </c>
      <c r="C3352" s="285" t="s">
        <v>2</v>
      </c>
      <c r="D3352" s="284" t="s">
        <v>33179</v>
      </c>
    </row>
    <row r="3353" spans="1:4" ht="13.5">
      <c r="A3353" s="209">
        <v>101930</v>
      </c>
      <c r="B3353" s="209" t="s">
        <v>24774</v>
      </c>
      <c r="C3353" s="285" t="s">
        <v>2</v>
      </c>
      <c r="D3353" s="284" t="s">
        <v>33180</v>
      </c>
    </row>
    <row r="3354" spans="1:4" ht="13.5">
      <c r="A3354" s="209">
        <v>101931</v>
      </c>
      <c r="B3354" s="209" t="s">
        <v>24775</v>
      </c>
      <c r="C3354" s="285" t="s">
        <v>2</v>
      </c>
      <c r="D3354" s="284" t="s">
        <v>33180</v>
      </c>
    </row>
    <row r="3355" spans="1:4" ht="13.5">
      <c r="A3355" s="209">
        <v>101932</v>
      </c>
      <c r="B3355" s="209" t="s">
        <v>24776</v>
      </c>
      <c r="C3355" s="285" t="s">
        <v>2</v>
      </c>
      <c r="D3355" s="284" t="s">
        <v>33180</v>
      </c>
    </row>
    <row r="3356" spans="1:4" ht="13.5">
      <c r="A3356" s="209">
        <v>101933</v>
      </c>
      <c r="B3356" s="209" t="s">
        <v>24777</v>
      </c>
      <c r="C3356" s="285" t="s">
        <v>2</v>
      </c>
      <c r="D3356" s="284" t="s">
        <v>33181</v>
      </c>
    </row>
    <row r="3357" spans="1:4" ht="13.5">
      <c r="A3357" s="209">
        <v>101934</v>
      </c>
      <c r="B3357" s="209" t="s">
        <v>24778</v>
      </c>
      <c r="C3357" s="285" t="s">
        <v>2</v>
      </c>
      <c r="D3357" s="284" t="s">
        <v>33182</v>
      </c>
    </row>
    <row r="3358" spans="1:4" ht="13.5">
      <c r="A3358" s="209">
        <v>101935</v>
      </c>
      <c r="B3358" s="209" t="s">
        <v>24779</v>
      </c>
      <c r="C3358" s="285" t="s">
        <v>2</v>
      </c>
      <c r="D3358" s="284" t="s">
        <v>33183</v>
      </c>
    </row>
    <row r="3359" spans="1:4" ht="13.5">
      <c r="A3359" s="209">
        <v>89358</v>
      </c>
      <c r="B3359" s="209" t="s">
        <v>9211</v>
      </c>
      <c r="C3359" s="285" t="s">
        <v>2</v>
      </c>
      <c r="D3359" s="284" t="s">
        <v>28890</v>
      </c>
    </row>
    <row r="3360" spans="1:4" ht="13.5">
      <c r="A3360" s="209">
        <v>89359</v>
      </c>
      <c r="B3360" s="209" t="s">
        <v>9212</v>
      </c>
      <c r="C3360" s="285" t="s">
        <v>2</v>
      </c>
      <c r="D3360" s="284" t="s">
        <v>33184</v>
      </c>
    </row>
    <row r="3361" spans="1:4" ht="13.5">
      <c r="A3361" s="209">
        <v>89360</v>
      </c>
      <c r="B3361" s="209" t="s">
        <v>9213</v>
      </c>
      <c r="C3361" s="285" t="s">
        <v>2</v>
      </c>
      <c r="D3361" s="284" t="s">
        <v>28614</v>
      </c>
    </row>
    <row r="3362" spans="1:4" ht="13.5">
      <c r="A3362" s="209">
        <v>89361</v>
      </c>
      <c r="B3362" s="209" t="s">
        <v>9214</v>
      </c>
      <c r="C3362" s="285" t="s">
        <v>2</v>
      </c>
      <c r="D3362" s="284" t="s">
        <v>28324</v>
      </c>
    </row>
    <row r="3363" spans="1:4" ht="13.5">
      <c r="A3363" s="209">
        <v>89362</v>
      </c>
      <c r="B3363" s="209" t="s">
        <v>9215</v>
      </c>
      <c r="C3363" s="285" t="s">
        <v>2</v>
      </c>
      <c r="D3363" s="284" t="s">
        <v>27817</v>
      </c>
    </row>
    <row r="3364" spans="1:4" ht="13.5">
      <c r="A3364" s="209">
        <v>89363</v>
      </c>
      <c r="B3364" s="209" t="s">
        <v>9216</v>
      </c>
      <c r="C3364" s="285" t="s">
        <v>2</v>
      </c>
      <c r="D3364" s="284" t="s">
        <v>33185</v>
      </c>
    </row>
    <row r="3365" spans="1:4" ht="13.5">
      <c r="A3365" s="209">
        <v>89364</v>
      </c>
      <c r="B3365" s="209" t="s">
        <v>9217</v>
      </c>
      <c r="C3365" s="285" t="s">
        <v>2</v>
      </c>
      <c r="D3365" s="284" t="s">
        <v>33186</v>
      </c>
    </row>
    <row r="3366" spans="1:4" ht="13.5">
      <c r="A3366" s="209">
        <v>89365</v>
      </c>
      <c r="B3366" s="209" t="s">
        <v>9218</v>
      </c>
      <c r="C3366" s="285" t="s">
        <v>2</v>
      </c>
      <c r="D3366" s="284" t="s">
        <v>33187</v>
      </c>
    </row>
    <row r="3367" spans="1:4" ht="13.5">
      <c r="A3367" s="209">
        <v>89366</v>
      </c>
      <c r="B3367" s="209" t="s">
        <v>9219</v>
      </c>
      <c r="C3367" s="285" t="s">
        <v>2</v>
      </c>
      <c r="D3367" s="284" t="s">
        <v>31374</v>
      </c>
    </row>
    <row r="3368" spans="1:4" ht="13.5">
      <c r="A3368" s="209">
        <v>89367</v>
      </c>
      <c r="B3368" s="209" t="s">
        <v>9220</v>
      </c>
      <c r="C3368" s="285" t="s">
        <v>2</v>
      </c>
      <c r="D3368" s="284" t="s">
        <v>33188</v>
      </c>
    </row>
    <row r="3369" spans="1:4" ht="13.5">
      <c r="A3369" s="209">
        <v>89368</v>
      </c>
      <c r="B3369" s="209" t="s">
        <v>9221</v>
      </c>
      <c r="C3369" s="285" t="s">
        <v>2</v>
      </c>
      <c r="D3369" s="284" t="s">
        <v>32319</v>
      </c>
    </row>
    <row r="3370" spans="1:4" ht="13.5">
      <c r="A3370" s="209">
        <v>89369</v>
      </c>
      <c r="B3370" s="209" t="s">
        <v>9222</v>
      </c>
      <c r="C3370" s="285" t="s">
        <v>2</v>
      </c>
      <c r="D3370" s="284" t="s">
        <v>33189</v>
      </c>
    </row>
    <row r="3371" spans="1:4" ht="13.5">
      <c r="A3371" s="209">
        <v>89370</v>
      </c>
      <c r="B3371" s="209" t="s">
        <v>9223</v>
      </c>
      <c r="C3371" s="285" t="s">
        <v>2</v>
      </c>
      <c r="D3371" s="284" t="s">
        <v>33190</v>
      </c>
    </row>
    <row r="3372" spans="1:4" ht="13.5">
      <c r="A3372" s="209">
        <v>89371</v>
      </c>
      <c r="B3372" s="209" t="s">
        <v>9224</v>
      </c>
      <c r="C3372" s="285" t="s">
        <v>2</v>
      </c>
      <c r="D3372" s="284" t="s">
        <v>33191</v>
      </c>
    </row>
    <row r="3373" spans="1:4" ht="13.5">
      <c r="A3373" s="209">
        <v>89372</v>
      </c>
      <c r="B3373" s="209" t="s">
        <v>9225</v>
      </c>
      <c r="C3373" s="285" t="s">
        <v>2</v>
      </c>
      <c r="D3373" s="284" t="s">
        <v>33192</v>
      </c>
    </row>
    <row r="3374" spans="1:4" ht="13.5">
      <c r="A3374" s="209">
        <v>89373</v>
      </c>
      <c r="B3374" s="209" t="s">
        <v>9226</v>
      </c>
      <c r="C3374" s="285" t="s">
        <v>2</v>
      </c>
      <c r="D3374" s="284" t="s">
        <v>26440</v>
      </c>
    </row>
    <row r="3375" spans="1:4" ht="13.5">
      <c r="A3375" s="209">
        <v>89374</v>
      </c>
      <c r="B3375" s="209" t="s">
        <v>9227</v>
      </c>
      <c r="C3375" s="285" t="s">
        <v>2</v>
      </c>
      <c r="D3375" s="284" t="s">
        <v>30908</v>
      </c>
    </row>
    <row r="3376" spans="1:4" ht="13.5">
      <c r="A3376" s="209">
        <v>89375</v>
      </c>
      <c r="B3376" s="209" t="s">
        <v>9228</v>
      </c>
      <c r="C3376" s="285" t="s">
        <v>2</v>
      </c>
      <c r="D3376" s="284" t="s">
        <v>28343</v>
      </c>
    </row>
    <row r="3377" spans="1:4" ht="13.5">
      <c r="A3377" s="209">
        <v>89376</v>
      </c>
      <c r="B3377" s="209" t="s">
        <v>9229</v>
      </c>
      <c r="C3377" s="285" t="s">
        <v>2</v>
      </c>
      <c r="D3377" s="284" t="s">
        <v>33193</v>
      </c>
    </row>
    <row r="3378" spans="1:4" ht="13.5">
      <c r="A3378" s="209">
        <v>89377</v>
      </c>
      <c r="B3378" s="209" t="s">
        <v>9230</v>
      </c>
      <c r="C3378" s="285" t="s">
        <v>2</v>
      </c>
      <c r="D3378" s="284" t="s">
        <v>32598</v>
      </c>
    </row>
    <row r="3379" spans="1:4" ht="13.5">
      <c r="A3379" s="209">
        <v>89378</v>
      </c>
      <c r="B3379" s="209" t="s">
        <v>9231</v>
      </c>
      <c r="C3379" s="285" t="s">
        <v>2</v>
      </c>
      <c r="D3379" s="284" t="s">
        <v>29852</v>
      </c>
    </row>
    <row r="3380" spans="1:4" ht="13.5">
      <c r="A3380" s="209">
        <v>89379</v>
      </c>
      <c r="B3380" s="209" t="s">
        <v>9232</v>
      </c>
      <c r="C3380" s="285" t="s">
        <v>2</v>
      </c>
      <c r="D3380" s="284" t="s">
        <v>30550</v>
      </c>
    </row>
    <row r="3381" spans="1:4" ht="13.5">
      <c r="A3381" s="209">
        <v>89380</v>
      </c>
      <c r="B3381" s="209" t="s">
        <v>9233</v>
      </c>
      <c r="C3381" s="285" t="s">
        <v>2</v>
      </c>
      <c r="D3381" s="284" t="s">
        <v>31266</v>
      </c>
    </row>
    <row r="3382" spans="1:4" ht="13.5">
      <c r="A3382" s="209">
        <v>89381</v>
      </c>
      <c r="B3382" s="209" t="s">
        <v>9234</v>
      </c>
      <c r="C3382" s="285" t="s">
        <v>2</v>
      </c>
      <c r="D3382" s="284" t="s">
        <v>27149</v>
      </c>
    </row>
    <row r="3383" spans="1:4" ht="13.5">
      <c r="A3383" s="209">
        <v>89382</v>
      </c>
      <c r="B3383" s="209" t="s">
        <v>9235</v>
      </c>
      <c r="C3383" s="285" t="s">
        <v>2</v>
      </c>
      <c r="D3383" s="284" t="s">
        <v>33194</v>
      </c>
    </row>
    <row r="3384" spans="1:4" ht="13.5">
      <c r="A3384" s="209">
        <v>89383</v>
      </c>
      <c r="B3384" s="209" t="s">
        <v>9236</v>
      </c>
      <c r="C3384" s="285" t="s">
        <v>2</v>
      </c>
      <c r="D3384" s="284" t="s">
        <v>31323</v>
      </c>
    </row>
    <row r="3385" spans="1:4" ht="13.5">
      <c r="A3385" s="209">
        <v>89384</v>
      </c>
      <c r="B3385" s="209" t="s">
        <v>9237</v>
      </c>
      <c r="C3385" s="285" t="s">
        <v>2</v>
      </c>
      <c r="D3385" s="284" t="s">
        <v>30829</v>
      </c>
    </row>
    <row r="3386" spans="1:4" ht="13.5">
      <c r="A3386" s="209">
        <v>89385</v>
      </c>
      <c r="B3386" s="209" t="s">
        <v>9238</v>
      </c>
      <c r="C3386" s="285" t="s">
        <v>2</v>
      </c>
      <c r="D3386" s="284" t="s">
        <v>32517</v>
      </c>
    </row>
    <row r="3387" spans="1:4" ht="13.5">
      <c r="A3387" s="209">
        <v>89386</v>
      </c>
      <c r="B3387" s="209" t="s">
        <v>9239</v>
      </c>
      <c r="C3387" s="285" t="s">
        <v>2</v>
      </c>
      <c r="D3387" s="284" t="s">
        <v>33195</v>
      </c>
    </row>
    <row r="3388" spans="1:4" ht="13.5">
      <c r="A3388" s="209">
        <v>89387</v>
      </c>
      <c r="B3388" s="209" t="s">
        <v>9240</v>
      </c>
      <c r="C3388" s="285" t="s">
        <v>2</v>
      </c>
      <c r="D3388" s="284" t="s">
        <v>26390</v>
      </c>
    </row>
    <row r="3389" spans="1:4" ht="13.5">
      <c r="A3389" s="209">
        <v>89388</v>
      </c>
      <c r="B3389" s="209" t="s">
        <v>9241</v>
      </c>
      <c r="C3389" s="285" t="s">
        <v>2</v>
      </c>
      <c r="D3389" s="284" t="s">
        <v>29696</v>
      </c>
    </row>
    <row r="3390" spans="1:4" ht="13.5">
      <c r="A3390" s="209">
        <v>89389</v>
      </c>
      <c r="B3390" s="209" t="s">
        <v>9242</v>
      </c>
      <c r="C3390" s="285" t="s">
        <v>2</v>
      </c>
      <c r="D3390" s="284" t="s">
        <v>27575</v>
      </c>
    </row>
    <row r="3391" spans="1:4" ht="13.5">
      <c r="A3391" s="209">
        <v>89390</v>
      </c>
      <c r="B3391" s="209" t="s">
        <v>9243</v>
      </c>
      <c r="C3391" s="285" t="s">
        <v>2</v>
      </c>
      <c r="D3391" s="284" t="s">
        <v>30152</v>
      </c>
    </row>
    <row r="3392" spans="1:4" ht="13.5">
      <c r="A3392" s="209">
        <v>89391</v>
      </c>
      <c r="B3392" s="209" t="s">
        <v>9244</v>
      </c>
      <c r="C3392" s="285" t="s">
        <v>2</v>
      </c>
      <c r="D3392" s="284" t="s">
        <v>33196</v>
      </c>
    </row>
    <row r="3393" spans="1:4" ht="13.5">
      <c r="A3393" s="209">
        <v>89392</v>
      </c>
      <c r="B3393" s="209" t="s">
        <v>9245</v>
      </c>
      <c r="C3393" s="285" t="s">
        <v>2</v>
      </c>
      <c r="D3393" s="284" t="s">
        <v>31182</v>
      </c>
    </row>
    <row r="3394" spans="1:4" ht="13.5">
      <c r="A3394" s="209">
        <v>89393</v>
      </c>
      <c r="B3394" s="209" t="s">
        <v>9246</v>
      </c>
      <c r="C3394" s="285" t="s">
        <v>2</v>
      </c>
      <c r="D3394" s="284" t="s">
        <v>31361</v>
      </c>
    </row>
    <row r="3395" spans="1:4" ht="13.5">
      <c r="A3395" s="209">
        <v>89394</v>
      </c>
      <c r="B3395" s="209" t="s">
        <v>9247</v>
      </c>
      <c r="C3395" s="285" t="s">
        <v>2</v>
      </c>
      <c r="D3395" s="284" t="s">
        <v>33197</v>
      </c>
    </row>
    <row r="3396" spans="1:4" ht="13.5">
      <c r="A3396" s="209">
        <v>89395</v>
      </c>
      <c r="B3396" s="209" t="s">
        <v>9248</v>
      </c>
      <c r="C3396" s="285" t="s">
        <v>2</v>
      </c>
      <c r="D3396" s="284" t="s">
        <v>29329</v>
      </c>
    </row>
    <row r="3397" spans="1:4" ht="13.5">
      <c r="A3397" s="209">
        <v>89396</v>
      </c>
      <c r="B3397" s="209" t="s">
        <v>9249</v>
      </c>
      <c r="C3397" s="285" t="s">
        <v>2</v>
      </c>
      <c r="D3397" s="284" t="s">
        <v>28347</v>
      </c>
    </row>
    <row r="3398" spans="1:4" ht="13.5">
      <c r="A3398" s="209">
        <v>89397</v>
      </c>
      <c r="B3398" s="209" t="s">
        <v>9250</v>
      </c>
      <c r="C3398" s="285" t="s">
        <v>2</v>
      </c>
      <c r="D3398" s="284" t="s">
        <v>33198</v>
      </c>
    </row>
    <row r="3399" spans="1:4" ht="13.5">
      <c r="A3399" s="209">
        <v>89398</v>
      </c>
      <c r="B3399" s="209" t="s">
        <v>9251</v>
      </c>
      <c r="C3399" s="285" t="s">
        <v>2</v>
      </c>
      <c r="D3399" s="284" t="s">
        <v>33199</v>
      </c>
    </row>
    <row r="3400" spans="1:4" ht="13.5">
      <c r="A3400" s="209">
        <v>89399</v>
      </c>
      <c r="B3400" s="209" t="s">
        <v>9252</v>
      </c>
      <c r="C3400" s="285" t="s">
        <v>2</v>
      </c>
      <c r="D3400" s="284" t="s">
        <v>33200</v>
      </c>
    </row>
    <row r="3401" spans="1:4" ht="13.5">
      <c r="A3401" s="209">
        <v>89400</v>
      </c>
      <c r="B3401" s="209" t="s">
        <v>9253</v>
      </c>
      <c r="C3401" s="285" t="s">
        <v>2</v>
      </c>
      <c r="D3401" s="284" t="s">
        <v>33201</v>
      </c>
    </row>
    <row r="3402" spans="1:4" ht="13.5">
      <c r="A3402" s="209">
        <v>89404</v>
      </c>
      <c r="B3402" s="209" t="s">
        <v>9254</v>
      </c>
      <c r="C3402" s="285" t="s">
        <v>2</v>
      </c>
      <c r="D3402" s="284" t="s">
        <v>27113</v>
      </c>
    </row>
    <row r="3403" spans="1:4" ht="13.5">
      <c r="A3403" s="209">
        <v>89405</v>
      </c>
      <c r="B3403" s="209" t="s">
        <v>9255</v>
      </c>
      <c r="C3403" s="285" t="s">
        <v>2</v>
      </c>
      <c r="D3403" s="284" t="s">
        <v>33191</v>
      </c>
    </row>
    <row r="3404" spans="1:4" ht="13.5">
      <c r="A3404" s="209">
        <v>89406</v>
      </c>
      <c r="B3404" s="209" t="s">
        <v>9256</v>
      </c>
      <c r="C3404" s="285" t="s">
        <v>2</v>
      </c>
      <c r="D3404" s="284" t="s">
        <v>30150</v>
      </c>
    </row>
    <row r="3405" spans="1:4" ht="13.5">
      <c r="A3405" s="209">
        <v>89407</v>
      </c>
      <c r="B3405" s="209" t="s">
        <v>9257</v>
      </c>
      <c r="C3405" s="285" t="s">
        <v>2</v>
      </c>
      <c r="D3405" s="284" t="s">
        <v>26998</v>
      </c>
    </row>
    <row r="3406" spans="1:4" ht="13.5">
      <c r="A3406" s="209">
        <v>89408</v>
      </c>
      <c r="B3406" s="209" t="s">
        <v>9258</v>
      </c>
      <c r="C3406" s="285" t="s">
        <v>2</v>
      </c>
      <c r="D3406" s="284" t="s">
        <v>27159</v>
      </c>
    </row>
    <row r="3407" spans="1:4" ht="13.5">
      <c r="A3407" s="209">
        <v>89409</v>
      </c>
      <c r="B3407" s="209" t="s">
        <v>9259</v>
      </c>
      <c r="C3407" s="285" t="s">
        <v>2</v>
      </c>
      <c r="D3407" s="284" t="s">
        <v>29314</v>
      </c>
    </row>
    <row r="3408" spans="1:4" ht="13.5">
      <c r="A3408" s="209">
        <v>89410</v>
      </c>
      <c r="B3408" s="209" t="s">
        <v>9260</v>
      </c>
      <c r="C3408" s="285" t="s">
        <v>2</v>
      </c>
      <c r="D3408" s="284" t="s">
        <v>33202</v>
      </c>
    </row>
    <row r="3409" spans="1:4" ht="13.5">
      <c r="A3409" s="209">
        <v>89411</v>
      </c>
      <c r="B3409" s="209" t="s">
        <v>9261</v>
      </c>
      <c r="C3409" s="285" t="s">
        <v>2</v>
      </c>
      <c r="D3409" s="284" t="s">
        <v>29020</v>
      </c>
    </row>
    <row r="3410" spans="1:4" ht="13.5">
      <c r="A3410" s="209">
        <v>89412</v>
      </c>
      <c r="B3410" s="209" t="s">
        <v>9262</v>
      </c>
      <c r="C3410" s="285" t="s">
        <v>2</v>
      </c>
      <c r="D3410" s="284" t="s">
        <v>28342</v>
      </c>
    </row>
    <row r="3411" spans="1:4" ht="13.5">
      <c r="A3411" s="209">
        <v>89413</v>
      </c>
      <c r="B3411" s="209" t="s">
        <v>9263</v>
      </c>
      <c r="C3411" s="285" t="s">
        <v>2</v>
      </c>
      <c r="D3411" s="284" t="s">
        <v>29589</v>
      </c>
    </row>
    <row r="3412" spans="1:4" ht="13.5">
      <c r="A3412" s="209">
        <v>89414</v>
      </c>
      <c r="B3412" s="209" t="s">
        <v>9264</v>
      </c>
      <c r="C3412" s="285" t="s">
        <v>2</v>
      </c>
      <c r="D3412" s="284" t="s">
        <v>32561</v>
      </c>
    </row>
    <row r="3413" spans="1:4" ht="13.5">
      <c r="A3413" s="209">
        <v>89415</v>
      </c>
      <c r="B3413" s="209" t="s">
        <v>9265</v>
      </c>
      <c r="C3413" s="285" t="s">
        <v>2</v>
      </c>
      <c r="D3413" s="284" t="s">
        <v>28518</v>
      </c>
    </row>
    <row r="3414" spans="1:4" ht="13.5">
      <c r="A3414" s="209">
        <v>89416</v>
      </c>
      <c r="B3414" s="209" t="s">
        <v>9266</v>
      </c>
      <c r="C3414" s="285" t="s">
        <v>2</v>
      </c>
      <c r="D3414" s="284" t="s">
        <v>33203</v>
      </c>
    </row>
    <row r="3415" spans="1:4" ht="13.5">
      <c r="A3415" s="209">
        <v>89417</v>
      </c>
      <c r="B3415" s="209" t="s">
        <v>9267</v>
      </c>
      <c r="C3415" s="285" t="s">
        <v>2</v>
      </c>
      <c r="D3415" s="284" t="s">
        <v>31441</v>
      </c>
    </row>
    <row r="3416" spans="1:4" ht="13.5">
      <c r="A3416" s="209">
        <v>89418</v>
      </c>
      <c r="B3416" s="209" t="s">
        <v>9268</v>
      </c>
      <c r="C3416" s="285" t="s">
        <v>2</v>
      </c>
      <c r="D3416" s="284" t="s">
        <v>27578</v>
      </c>
    </row>
    <row r="3417" spans="1:4" ht="13.5">
      <c r="A3417" s="209">
        <v>89419</v>
      </c>
      <c r="B3417" s="209" t="s">
        <v>9269</v>
      </c>
      <c r="C3417" s="285" t="s">
        <v>2</v>
      </c>
      <c r="D3417" s="284" t="s">
        <v>26411</v>
      </c>
    </row>
    <row r="3418" spans="1:4" ht="13.5">
      <c r="A3418" s="209">
        <v>89420</v>
      </c>
      <c r="B3418" s="209" t="s">
        <v>9270</v>
      </c>
      <c r="C3418" s="285" t="s">
        <v>2</v>
      </c>
      <c r="D3418" s="284" t="s">
        <v>27612</v>
      </c>
    </row>
    <row r="3419" spans="1:4" ht="13.5">
      <c r="A3419" s="209">
        <v>89421</v>
      </c>
      <c r="B3419" s="209" t="s">
        <v>9271</v>
      </c>
      <c r="C3419" s="285" t="s">
        <v>2</v>
      </c>
      <c r="D3419" s="284" t="s">
        <v>30910</v>
      </c>
    </row>
    <row r="3420" spans="1:4" ht="13.5">
      <c r="A3420" s="209">
        <v>89422</v>
      </c>
      <c r="B3420" s="209" t="s">
        <v>9272</v>
      </c>
      <c r="C3420" s="285" t="s">
        <v>2</v>
      </c>
      <c r="D3420" s="284" t="s">
        <v>27334</v>
      </c>
    </row>
    <row r="3421" spans="1:4" ht="13.5">
      <c r="A3421" s="209">
        <v>89423</v>
      </c>
      <c r="B3421" s="209" t="s">
        <v>9273</v>
      </c>
      <c r="C3421" s="285" t="s">
        <v>2</v>
      </c>
      <c r="D3421" s="284" t="s">
        <v>33204</v>
      </c>
    </row>
    <row r="3422" spans="1:4" ht="13.5">
      <c r="A3422" s="209">
        <v>89424</v>
      </c>
      <c r="B3422" s="209" t="s">
        <v>9274</v>
      </c>
      <c r="C3422" s="285" t="s">
        <v>2</v>
      </c>
      <c r="D3422" s="284" t="s">
        <v>28080</v>
      </c>
    </row>
    <row r="3423" spans="1:4" ht="13.5">
      <c r="A3423" s="209">
        <v>89425</v>
      </c>
      <c r="B3423" s="209" t="s">
        <v>9275</v>
      </c>
      <c r="C3423" s="285" t="s">
        <v>2</v>
      </c>
      <c r="D3423" s="284" t="s">
        <v>32626</v>
      </c>
    </row>
    <row r="3424" spans="1:4" ht="13.5">
      <c r="A3424" s="209">
        <v>89426</v>
      </c>
      <c r="B3424" s="209" t="s">
        <v>9276</v>
      </c>
      <c r="C3424" s="285" t="s">
        <v>2</v>
      </c>
      <c r="D3424" s="284" t="s">
        <v>27618</v>
      </c>
    </row>
    <row r="3425" spans="1:4" ht="13.5">
      <c r="A3425" s="209">
        <v>89427</v>
      </c>
      <c r="B3425" s="209" t="s">
        <v>9277</v>
      </c>
      <c r="C3425" s="285" t="s">
        <v>2</v>
      </c>
      <c r="D3425" s="284" t="s">
        <v>28414</v>
      </c>
    </row>
    <row r="3426" spans="1:4" ht="13.5">
      <c r="A3426" s="209">
        <v>89428</v>
      </c>
      <c r="B3426" s="209" t="s">
        <v>9278</v>
      </c>
      <c r="C3426" s="285" t="s">
        <v>2</v>
      </c>
      <c r="D3426" s="284" t="s">
        <v>30609</v>
      </c>
    </row>
    <row r="3427" spans="1:4" ht="13.5">
      <c r="A3427" s="209">
        <v>89429</v>
      </c>
      <c r="B3427" s="209" t="s">
        <v>9279</v>
      </c>
      <c r="C3427" s="285" t="s">
        <v>2</v>
      </c>
      <c r="D3427" s="284" t="s">
        <v>31373</v>
      </c>
    </row>
    <row r="3428" spans="1:4" ht="13.5">
      <c r="A3428" s="209">
        <v>89430</v>
      </c>
      <c r="B3428" s="209" t="s">
        <v>9280</v>
      </c>
      <c r="C3428" s="285" t="s">
        <v>2</v>
      </c>
      <c r="D3428" s="284" t="s">
        <v>29407</v>
      </c>
    </row>
    <row r="3429" spans="1:4" ht="13.5">
      <c r="A3429" s="209">
        <v>89431</v>
      </c>
      <c r="B3429" s="209" t="s">
        <v>9281</v>
      </c>
      <c r="C3429" s="285" t="s">
        <v>2</v>
      </c>
      <c r="D3429" s="284" t="s">
        <v>33205</v>
      </c>
    </row>
    <row r="3430" spans="1:4" ht="13.5">
      <c r="A3430" s="209">
        <v>89432</v>
      </c>
      <c r="B3430" s="209" t="s">
        <v>9282</v>
      </c>
      <c r="C3430" s="285" t="s">
        <v>2</v>
      </c>
      <c r="D3430" s="284" t="s">
        <v>33206</v>
      </c>
    </row>
    <row r="3431" spans="1:4" ht="13.5">
      <c r="A3431" s="209">
        <v>89433</v>
      </c>
      <c r="B3431" s="209" t="s">
        <v>9283</v>
      </c>
      <c r="C3431" s="285" t="s">
        <v>2</v>
      </c>
      <c r="D3431" s="284" t="s">
        <v>29785</v>
      </c>
    </row>
    <row r="3432" spans="1:4" ht="13.5">
      <c r="A3432" s="209">
        <v>89434</v>
      </c>
      <c r="B3432" s="209" t="s">
        <v>9284</v>
      </c>
      <c r="C3432" s="285" t="s">
        <v>2</v>
      </c>
      <c r="D3432" s="284" t="s">
        <v>33207</v>
      </c>
    </row>
    <row r="3433" spans="1:4" ht="13.5">
      <c r="A3433" s="209">
        <v>89435</v>
      </c>
      <c r="B3433" s="209" t="s">
        <v>9285</v>
      </c>
      <c r="C3433" s="285" t="s">
        <v>2</v>
      </c>
      <c r="D3433" s="284" t="s">
        <v>33208</v>
      </c>
    </row>
    <row r="3434" spans="1:4" ht="13.5">
      <c r="A3434" s="209">
        <v>89436</v>
      </c>
      <c r="B3434" s="209" t="s">
        <v>9286</v>
      </c>
      <c r="C3434" s="285" t="s">
        <v>2</v>
      </c>
      <c r="D3434" s="284" t="s">
        <v>33209</v>
      </c>
    </row>
    <row r="3435" spans="1:4" ht="13.5">
      <c r="A3435" s="209">
        <v>89437</v>
      </c>
      <c r="B3435" s="209" t="s">
        <v>9287</v>
      </c>
      <c r="C3435" s="285" t="s">
        <v>2</v>
      </c>
      <c r="D3435" s="284" t="s">
        <v>33210</v>
      </c>
    </row>
    <row r="3436" spans="1:4" ht="13.5">
      <c r="A3436" s="209">
        <v>89438</v>
      </c>
      <c r="B3436" s="209" t="s">
        <v>9288</v>
      </c>
      <c r="C3436" s="285" t="s">
        <v>2</v>
      </c>
      <c r="D3436" s="284" t="s">
        <v>30838</v>
      </c>
    </row>
    <row r="3437" spans="1:4" ht="13.5">
      <c r="A3437" s="209">
        <v>89439</v>
      </c>
      <c r="B3437" s="209" t="s">
        <v>9289</v>
      </c>
      <c r="C3437" s="285" t="s">
        <v>2</v>
      </c>
      <c r="D3437" s="284" t="s">
        <v>27147</v>
      </c>
    </row>
    <row r="3438" spans="1:4" ht="13.5">
      <c r="A3438" s="209">
        <v>89440</v>
      </c>
      <c r="B3438" s="209" t="s">
        <v>9290</v>
      </c>
      <c r="C3438" s="285" t="s">
        <v>2</v>
      </c>
      <c r="D3438" s="284" t="s">
        <v>32970</v>
      </c>
    </row>
    <row r="3439" spans="1:4" ht="13.5">
      <c r="A3439" s="209">
        <v>89441</v>
      </c>
      <c r="B3439" s="209" t="s">
        <v>9291</v>
      </c>
      <c r="C3439" s="285" t="s">
        <v>2</v>
      </c>
      <c r="D3439" s="284" t="s">
        <v>33211</v>
      </c>
    </row>
    <row r="3440" spans="1:4" ht="13.5">
      <c r="A3440" s="209">
        <v>89442</v>
      </c>
      <c r="B3440" s="209" t="s">
        <v>9292</v>
      </c>
      <c r="C3440" s="285" t="s">
        <v>2</v>
      </c>
      <c r="D3440" s="284" t="s">
        <v>33212</v>
      </c>
    </row>
    <row r="3441" spans="1:4" ht="13.5">
      <c r="A3441" s="209">
        <v>89443</v>
      </c>
      <c r="B3441" s="209" t="s">
        <v>9293</v>
      </c>
      <c r="C3441" s="285" t="s">
        <v>2</v>
      </c>
      <c r="D3441" s="284" t="s">
        <v>26391</v>
      </c>
    </row>
    <row r="3442" spans="1:4" ht="13.5">
      <c r="A3442" s="209">
        <v>89444</v>
      </c>
      <c r="B3442" s="209" t="s">
        <v>9294</v>
      </c>
      <c r="C3442" s="285" t="s">
        <v>2</v>
      </c>
      <c r="D3442" s="284" t="s">
        <v>33213</v>
      </c>
    </row>
    <row r="3443" spans="1:4" ht="13.5">
      <c r="A3443" s="209">
        <v>89445</v>
      </c>
      <c r="B3443" s="209" t="s">
        <v>9295</v>
      </c>
      <c r="C3443" s="285" t="s">
        <v>2</v>
      </c>
      <c r="D3443" s="284" t="s">
        <v>33214</v>
      </c>
    </row>
    <row r="3444" spans="1:4" ht="13.5">
      <c r="A3444" s="209">
        <v>89481</v>
      </c>
      <c r="B3444" s="209" t="s">
        <v>9296</v>
      </c>
      <c r="C3444" s="285" t="s">
        <v>2</v>
      </c>
      <c r="D3444" s="284" t="s">
        <v>31154</v>
      </c>
    </row>
    <row r="3445" spans="1:4" ht="13.5">
      <c r="A3445" s="209">
        <v>89485</v>
      </c>
      <c r="B3445" s="209" t="s">
        <v>9297</v>
      </c>
      <c r="C3445" s="285" t="s">
        <v>2</v>
      </c>
      <c r="D3445" s="284" t="s">
        <v>33215</v>
      </c>
    </row>
    <row r="3446" spans="1:4" ht="13.5">
      <c r="A3446" s="209">
        <v>89489</v>
      </c>
      <c r="B3446" s="209" t="s">
        <v>9298</v>
      </c>
      <c r="C3446" s="285" t="s">
        <v>2</v>
      </c>
      <c r="D3446" s="284" t="s">
        <v>28800</v>
      </c>
    </row>
    <row r="3447" spans="1:4" ht="13.5">
      <c r="A3447" s="209">
        <v>89490</v>
      </c>
      <c r="B3447" s="209" t="s">
        <v>9299</v>
      </c>
      <c r="C3447" s="285" t="s">
        <v>2</v>
      </c>
      <c r="D3447" s="284" t="s">
        <v>28426</v>
      </c>
    </row>
    <row r="3448" spans="1:4" ht="13.5">
      <c r="A3448" s="209">
        <v>89492</v>
      </c>
      <c r="B3448" s="209" t="s">
        <v>9300</v>
      </c>
      <c r="C3448" s="285" t="s">
        <v>2</v>
      </c>
      <c r="D3448" s="284" t="s">
        <v>33216</v>
      </c>
    </row>
    <row r="3449" spans="1:4" ht="13.5">
      <c r="A3449" s="209">
        <v>89493</v>
      </c>
      <c r="B3449" s="209" t="s">
        <v>9301</v>
      </c>
      <c r="C3449" s="285" t="s">
        <v>2</v>
      </c>
      <c r="D3449" s="284" t="s">
        <v>26594</v>
      </c>
    </row>
    <row r="3450" spans="1:4" ht="13.5">
      <c r="A3450" s="209">
        <v>89494</v>
      </c>
      <c r="B3450" s="209" t="s">
        <v>9302</v>
      </c>
      <c r="C3450" s="285" t="s">
        <v>2</v>
      </c>
      <c r="D3450" s="284" t="s">
        <v>33217</v>
      </c>
    </row>
    <row r="3451" spans="1:4" ht="13.5">
      <c r="A3451" s="209">
        <v>89496</v>
      </c>
      <c r="B3451" s="209" t="s">
        <v>9303</v>
      </c>
      <c r="C3451" s="285" t="s">
        <v>2</v>
      </c>
      <c r="D3451" s="284" t="s">
        <v>32552</v>
      </c>
    </row>
    <row r="3452" spans="1:4" ht="13.5">
      <c r="A3452" s="209">
        <v>89497</v>
      </c>
      <c r="B3452" s="209" t="s">
        <v>9304</v>
      </c>
      <c r="C3452" s="285" t="s">
        <v>2</v>
      </c>
      <c r="D3452" s="284" t="s">
        <v>27620</v>
      </c>
    </row>
    <row r="3453" spans="1:4" ht="13.5">
      <c r="A3453" s="209">
        <v>89498</v>
      </c>
      <c r="B3453" s="209" t="s">
        <v>9305</v>
      </c>
      <c r="C3453" s="285" t="s">
        <v>2</v>
      </c>
      <c r="D3453" s="284" t="s">
        <v>27348</v>
      </c>
    </row>
    <row r="3454" spans="1:4" ht="13.5">
      <c r="A3454" s="209">
        <v>89499</v>
      </c>
      <c r="B3454" s="209" t="s">
        <v>9306</v>
      </c>
      <c r="C3454" s="285" t="s">
        <v>2</v>
      </c>
      <c r="D3454" s="284" t="s">
        <v>30390</v>
      </c>
    </row>
    <row r="3455" spans="1:4" ht="13.5">
      <c r="A3455" s="209">
        <v>89500</v>
      </c>
      <c r="B3455" s="209" t="s">
        <v>9307</v>
      </c>
      <c r="C3455" s="285" t="s">
        <v>2</v>
      </c>
      <c r="D3455" s="284" t="s">
        <v>32599</v>
      </c>
    </row>
    <row r="3456" spans="1:4" ht="13.5">
      <c r="A3456" s="209">
        <v>89501</v>
      </c>
      <c r="B3456" s="209" t="s">
        <v>9308</v>
      </c>
      <c r="C3456" s="285" t="s">
        <v>2</v>
      </c>
      <c r="D3456" s="284" t="s">
        <v>27590</v>
      </c>
    </row>
    <row r="3457" spans="1:4" ht="13.5">
      <c r="A3457" s="209">
        <v>89502</v>
      </c>
      <c r="B3457" s="209" t="s">
        <v>9309</v>
      </c>
      <c r="C3457" s="285" t="s">
        <v>2</v>
      </c>
      <c r="D3457" s="284" t="s">
        <v>28982</v>
      </c>
    </row>
    <row r="3458" spans="1:4" ht="13.5">
      <c r="A3458" s="209">
        <v>89503</v>
      </c>
      <c r="B3458" s="209" t="s">
        <v>9310</v>
      </c>
      <c r="C3458" s="285" t="s">
        <v>2</v>
      </c>
      <c r="D3458" s="284" t="s">
        <v>33218</v>
      </c>
    </row>
    <row r="3459" spans="1:4" ht="13.5">
      <c r="A3459" s="209">
        <v>89504</v>
      </c>
      <c r="B3459" s="209" t="s">
        <v>9311</v>
      </c>
      <c r="C3459" s="285" t="s">
        <v>2</v>
      </c>
      <c r="D3459" s="284" t="s">
        <v>29362</v>
      </c>
    </row>
    <row r="3460" spans="1:4" ht="13.5">
      <c r="A3460" s="209">
        <v>89505</v>
      </c>
      <c r="B3460" s="209" t="s">
        <v>9312</v>
      </c>
      <c r="C3460" s="285" t="s">
        <v>2</v>
      </c>
      <c r="D3460" s="284" t="s">
        <v>33219</v>
      </c>
    </row>
    <row r="3461" spans="1:4" ht="13.5">
      <c r="A3461" s="209">
        <v>89506</v>
      </c>
      <c r="B3461" s="209" t="s">
        <v>9313</v>
      </c>
      <c r="C3461" s="285" t="s">
        <v>2</v>
      </c>
      <c r="D3461" s="284" t="s">
        <v>33220</v>
      </c>
    </row>
    <row r="3462" spans="1:4" ht="13.5">
      <c r="A3462" s="209">
        <v>89507</v>
      </c>
      <c r="B3462" s="209" t="s">
        <v>9314</v>
      </c>
      <c r="C3462" s="285" t="s">
        <v>2</v>
      </c>
      <c r="D3462" s="284" t="s">
        <v>33221</v>
      </c>
    </row>
    <row r="3463" spans="1:4" ht="13.5">
      <c r="A3463" s="209">
        <v>89510</v>
      </c>
      <c r="B3463" s="209" t="s">
        <v>9315</v>
      </c>
      <c r="C3463" s="285" t="s">
        <v>2</v>
      </c>
      <c r="D3463" s="284" t="s">
        <v>28083</v>
      </c>
    </row>
    <row r="3464" spans="1:4" ht="13.5">
      <c r="A3464" s="209">
        <v>89513</v>
      </c>
      <c r="B3464" s="209" t="s">
        <v>9316</v>
      </c>
      <c r="C3464" s="285" t="s">
        <v>2</v>
      </c>
      <c r="D3464" s="284" t="s">
        <v>33222</v>
      </c>
    </row>
    <row r="3465" spans="1:4" ht="13.5">
      <c r="A3465" s="209">
        <v>89514</v>
      </c>
      <c r="B3465" s="209" t="s">
        <v>9317</v>
      </c>
      <c r="C3465" s="285" t="s">
        <v>2</v>
      </c>
      <c r="D3465" s="284" t="s">
        <v>26457</v>
      </c>
    </row>
    <row r="3466" spans="1:4" ht="13.5">
      <c r="A3466" s="209">
        <v>89515</v>
      </c>
      <c r="B3466" s="209" t="s">
        <v>9318</v>
      </c>
      <c r="C3466" s="285" t="s">
        <v>2</v>
      </c>
      <c r="D3466" s="284" t="s">
        <v>33223</v>
      </c>
    </row>
    <row r="3467" spans="1:4" ht="13.5">
      <c r="A3467" s="209">
        <v>89516</v>
      </c>
      <c r="B3467" s="209" t="s">
        <v>9319</v>
      </c>
      <c r="C3467" s="285" t="s">
        <v>2</v>
      </c>
      <c r="D3467" s="284" t="s">
        <v>28753</v>
      </c>
    </row>
    <row r="3468" spans="1:4" ht="13.5">
      <c r="A3468" s="209">
        <v>89517</v>
      </c>
      <c r="B3468" s="209" t="s">
        <v>9320</v>
      </c>
      <c r="C3468" s="285" t="s">
        <v>2</v>
      </c>
      <c r="D3468" s="284" t="s">
        <v>33224</v>
      </c>
    </row>
    <row r="3469" spans="1:4" ht="13.5">
      <c r="A3469" s="209">
        <v>89518</v>
      </c>
      <c r="B3469" s="209" t="s">
        <v>9321</v>
      </c>
      <c r="C3469" s="285" t="s">
        <v>2</v>
      </c>
      <c r="D3469" s="284" t="s">
        <v>32337</v>
      </c>
    </row>
    <row r="3470" spans="1:4" ht="13.5">
      <c r="A3470" s="209">
        <v>89519</v>
      </c>
      <c r="B3470" s="209" t="s">
        <v>9322</v>
      </c>
      <c r="C3470" s="285" t="s">
        <v>2</v>
      </c>
      <c r="D3470" s="284" t="s">
        <v>33225</v>
      </c>
    </row>
    <row r="3471" spans="1:4" ht="13.5">
      <c r="A3471" s="209">
        <v>89520</v>
      </c>
      <c r="B3471" s="209" t="s">
        <v>9323</v>
      </c>
      <c r="C3471" s="285" t="s">
        <v>2</v>
      </c>
      <c r="D3471" s="284" t="s">
        <v>32569</v>
      </c>
    </row>
    <row r="3472" spans="1:4" ht="13.5">
      <c r="A3472" s="209">
        <v>89521</v>
      </c>
      <c r="B3472" s="209" t="s">
        <v>9324</v>
      </c>
      <c r="C3472" s="285" t="s">
        <v>2</v>
      </c>
      <c r="D3472" s="284" t="s">
        <v>33226</v>
      </c>
    </row>
    <row r="3473" spans="1:4" ht="13.5">
      <c r="A3473" s="209">
        <v>89522</v>
      </c>
      <c r="B3473" s="209" t="s">
        <v>9325</v>
      </c>
      <c r="C3473" s="285" t="s">
        <v>2</v>
      </c>
      <c r="D3473" s="284" t="s">
        <v>33227</v>
      </c>
    </row>
    <row r="3474" spans="1:4" ht="13.5">
      <c r="A3474" s="209">
        <v>89523</v>
      </c>
      <c r="B3474" s="209" t="s">
        <v>9326</v>
      </c>
      <c r="C3474" s="285" t="s">
        <v>2</v>
      </c>
      <c r="D3474" s="284" t="s">
        <v>33228</v>
      </c>
    </row>
    <row r="3475" spans="1:4" ht="13.5">
      <c r="A3475" s="209">
        <v>89524</v>
      </c>
      <c r="B3475" s="209" t="s">
        <v>9327</v>
      </c>
      <c r="C3475" s="285" t="s">
        <v>2</v>
      </c>
      <c r="D3475" s="284" t="s">
        <v>29718</v>
      </c>
    </row>
    <row r="3476" spans="1:4" ht="13.5">
      <c r="A3476" s="209">
        <v>89525</v>
      </c>
      <c r="B3476" s="209" t="s">
        <v>9328</v>
      </c>
      <c r="C3476" s="285" t="s">
        <v>2</v>
      </c>
      <c r="D3476" s="284" t="s">
        <v>33229</v>
      </c>
    </row>
    <row r="3477" spans="1:4" ht="13.5">
      <c r="A3477" s="209">
        <v>89526</v>
      </c>
      <c r="B3477" s="209" t="s">
        <v>9329</v>
      </c>
      <c r="C3477" s="285" t="s">
        <v>2</v>
      </c>
      <c r="D3477" s="284" t="s">
        <v>33230</v>
      </c>
    </row>
    <row r="3478" spans="1:4" ht="13.5">
      <c r="A3478" s="209">
        <v>89527</v>
      </c>
      <c r="B3478" s="209" t="s">
        <v>9330</v>
      </c>
      <c r="C3478" s="285" t="s">
        <v>2</v>
      </c>
      <c r="D3478" s="284" t="s">
        <v>33231</v>
      </c>
    </row>
    <row r="3479" spans="1:4" ht="13.5">
      <c r="A3479" s="209">
        <v>89528</v>
      </c>
      <c r="B3479" s="209" t="s">
        <v>9331</v>
      </c>
      <c r="C3479" s="285" t="s">
        <v>2</v>
      </c>
      <c r="D3479" s="284" t="s">
        <v>31333</v>
      </c>
    </row>
    <row r="3480" spans="1:4" ht="13.5">
      <c r="A3480" s="209">
        <v>89529</v>
      </c>
      <c r="B3480" s="209" t="s">
        <v>9332</v>
      </c>
      <c r="C3480" s="285" t="s">
        <v>2</v>
      </c>
      <c r="D3480" s="284" t="s">
        <v>33232</v>
      </c>
    </row>
    <row r="3481" spans="1:4" ht="13.5">
      <c r="A3481" s="209">
        <v>89530</v>
      </c>
      <c r="B3481" s="209" t="s">
        <v>9333</v>
      </c>
      <c r="C3481" s="285" t="s">
        <v>2</v>
      </c>
      <c r="D3481" s="284" t="s">
        <v>29312</v>
      </c>
    </row>
    <row r="3482" spans="1:4" ht="13.5">
      <c r="A3482" s="209">
        <v>89531</v>
      </c>
      <c r="B3482" s="209" t="s">
        <v>9334</v>
      </c>
      <c r="C3482" s="285" t="s">
        <v>2</v>
      </c>
      <c r="D3482" s="284" t="s">
        <v>31155</v>
      </c>
    </row>
    <row r="3483" spans="1:4" ht="13.5">
      <c r="A3483" s="209">
        <v>89532</v>
      </c>
      <c r="B3483" s="209" t="s">
        <v>9335</v>
      </c>
      <c r="C3483" s="285" t="s">
        <v>2</v>
      </c>
      <c r="D3483" s="284" t="s">
        <v>33233</v>
      </c>
    </row>
    <row r="3484" spans="1:4" ht="13.5">
      <c r="A3484" s="209">
        <v>89533</v>
      </c>
      <c r="B3484" s="209" t="s">
        <v>9336</v>
      </c>
      <c r="C3484" s="285" t="s">
        <v>2</v>
      </c>
      <c r="D3484" s="284" t="s">
        <v>31155</v>
      </c>
    </row>
    <row r="3485" spans="1:4" ht="13.5">
      <c r="A3485" s="209">
        <v>89534</v>
      </c>
      <c r="B3485" s="209" t="s">
        <v>9337</v>
      </c>
      <c r="C3485" s="285" t="s">
        <v>2</v>
      </c>
      <c r="D3485" s="284" t="s">
        <v>31427</v>
      </c>
    </row>
    <row r="3486" spans="1:4" ht="13.5">
      <c r="A3486" s="209">
        <v>89535</v>
      </c>
      <c r="B3486" s="209" t="s">
        <v>9338</v>
      </c>
      <c r="C3486" s="285" t="s">
        <v>2</v>
      </c>
      <c r="D3486" s="284" t="s">
        <v>33234</v>
      </c>
    </row>
    <row r="3487" spans="1:4" ht="13.5">
      <c r="A3487" s="209">
        <v>89536</v>
      </c>
      <c r="B3487" s="209" t="s">
        <v>9339</v>
      </c>
      <c r="C3487" s="285" t="s">
        <v>2</v>
      </c>
      <c r="D3487" s="284" t="s">
        <v>28518</v>
      </c>
    </row>
    <row r="3488" spans="1:4" ht="13.5">
      <c r="A3488" s="209">
        <v>89538</v>
      </c>
      <c r="B3488" s="209" t="s">
        <v>9340</v>
      </c>
      <c r="C3488" s="285" t="s">
        <v>2</v>
      </c>
      <c r="D3488" s="284" t="s">
        <v>31241</v>
      </c>
    </row>
    <row r="3489" spans="1:4" ht="13.5">
      <c r="A3489" s="209">
        <v>89539</v>
      </c>
      <c r="B3489" s="209" t="s">
        <v>30683</v>
      </c>
      <c r="C3489" s="285" t="s">
        <v>2</v>
      </c>
      <c r="D3489" s="284" t="s">
        <v>33235</v>
      </c>
    </row>
    <row r="3490" spans="1:4" ht="13.5">
      <c r="A3490" s="209">
        <v>89540</v>
      </c>
      <c r="B3490" s="209" t="s">
        <v>9341</v>
      </c>
      <c r="C3490" s="285" t="s">
        <v>2</v>
      </c>
      <c r="D3490" s="284" t="s">
        <v>33236</v>
      </c>
    </row>
    <row r="3491" spans="1:4" ht="13.5">
      <c r="A3491" s="209">
        <v>89541</v>
      </c>
      <c r="B3491" s="209" t="s">
        <v>9342</v>
      </c>
      <c r="C3491" s="285" t="s">
        <v>2</v>
      </c>
      <c r="D3491" s="284" t="s">
        <v>27364</v>
      </c>
    </row>
    <row r="3492" spans="1:4" ht="13.5">
      <c r="A3492" s="209">
        <v>89542</v>
      </c>
      <c r="B3492" s="209" t="s">
        <v>9343</v>
      </c>
      <c r="C3492" s="285" t="s">
        <v>2</v>
      </c>
      <c r="D3492" s="284" t="s">
        <v>33237</v>
      </c>
    </row>
    <row r="3493" spans="1:4" ht="13.5">
      <c r="A3493" s="209">
        <v>89544</v>
      </c>
      <c r="B3493" s="209" t="s">
        <v>9344</v>
      </c>
      <c r="C3493" s="285" t="s">
        <v>2</v>
      </c>
      <c r="D3493" s="284" t="s">
        <v>32555</v>
      </c>
    </row>
    <row r="3494" spans="1:4" ht="13.5">
      <c r="A3494" s="209">
        <v>89545</v>
      </c>
      <c r="B3494" s="209" t="s">
        <v>9345</v>
      </c>
      <c r="C3494" s="285" t="s">
        <v>2</v>
      </c>
      <c r="D3494" s="284" t="s">
        <v>29944</v>
      </c>
    </row>
    <row r="3495" spans="1:4" ht="13.5">
      <c r="A3495" s="209">
        <v>89546</v>
      </c>
      <c r="B3495" s="209" t="s">
        <v>9346</v>
      </c>
      <c r="C3495" s="285" t="s">
        <v>2</v>
      </c>
      <c r="D3495" s="284" t="s">
        <v>32563</v>
      </c>
    </row>
    <row r="3496" spans="1:4" ht="13.5">
      <c r="A3496" s="209">
        <v>89547</v>
      </c>
      <c r="B3496" s="209" t="s">
        <v>9347</v>
      </c>
      <c r="C3496" s="285" t="s">
        <v>2</v>
      </c>
      <c r="D3496" s="284" t="s">
        <v>28102</v>
      </c>
    </row>
    <row r="3497" spans="1:4" ht="13.5">
      <c r="A3497" s="209">
        <v>89548</v>
      </c>
      <c r="B3497" s="209" t="s">
        <v>9348</v>
      </c>
      <c r="C3497" s="285" t="s">
        <v>2</v>
      </c>
      <c r="D3497" s="284" t="s">
        <v>29888</v>
      </c>
    </row>
    <row r="3498" spans="1:4" ht="13.5">
      <c r="A3498" s="209">
        <v>89549</v>
      </c>
      <c r="B3498" s="209" t="s">
        <v>9349</v>
      </c>
      <c r="C3498" s="285" t="s">
        <v>2</v>
      </c>
      <c r="D3498" s="284" t="s">
        <v>32576</v>
      </c>
    </row>
    <row r="3499" spans="1:4" ht="13.5">
      <c r="A3499" s="209">
        <v>89550</v>
      </c>
      <c r="B3499" s="209" t="s">
        <v>9350</v>
      </c>
      <c r="C3499" s="285" t="s">
        <v>2</v>
      </c>
      <c r="D3499" s="284" t="s">
        <v>27644</v>
      </c>
    </row>
    <row r="3500" spans="1:4" ht="13.5">
      <c r="A3500" s="209">
        <v>89551</v>
      </c>
      <c r="B3500" s="209" t="s">
        <v>9351</v>
      </c>
      <c r="C3500" s="285" t="s">
        <v>2</v>
      </c>
      <c r="D3500" s="284" t="s">
        <v>30488</v>
      </c>
    </row>
    <row r="3501" spans="1:4" ht="13.5">
      <c r="A3501" s="209">
        <v>89552</v>
      </c>
      <c r="B3501" s="209" t="s">
        <v>9352</v>
      </c>
      <c r="C3501" s="285" t="s">
        <v>2</v>
      </c>
      <c r="D3501" s="284" t="s">
        <v>33238</v>
      </c>
    </row>
    <row r="3502" spans="1:4" ht="13.5">
      <c r="A3502" s="209">
        <v>89553</v>
      </c>
      <c r="B3502" s="209" t="s">
        <v>9353</v>
      </c>
      <c r="C3502" s="285" t="s">
        <v>2</v>
      </c>
      <c r="D3502" s="284" t="s">
        <v>28963</v>
      </c>
    </row>
    <row r="3503" spans="1:4" ht="13.5">
      <c r="A3503" s="209">
        <v>89554</v>
      </c>
      <c r="B3503" s="209" t="s">
        <v>9354</v>
      </c>
      <c r="C3503" s="285" t="s">
        <v>2</v>
      </c>
      <c r="D3503" s="284" t="s">
        <v>33239</v>
      </c>
    </row>
    <row r="3504" spans="1:4" ht="13.5">
      <c r="A3504" s="209">
        <v>89555</v>
      </c>
      <c r="B3504" s="209" t="s">
        <v>9355</v>
      </c>
      <c r="C3504" s="285" t="s">
        <v>2</v>
      </c>
      <c r="D3504" s="284" t="s">
        <v>29601</v>
      </c>
    </row>
    <row r="3505" spans="1:4" ht="13.5">
      <c r="A3505" s="209">
        <v>89556</v>
      </c>
      <c r="B3505" s="209" t="s">
        <v>9356</v>
      </c>
      <c r="C3505" s="285" t="s">
        <v>2</v>
      </c>
      <c r="D3505" s="284" t="s">
        <v>27640</v>
      </c>
    </row>
    <row r="3506" spans="1:4" ht="13.5">
      <c r="A3506" s="209">
        <v>89557</v>
      </c>
      <c r="B3506" s="209" t="s">
        <v>9357</v>
      </c>
      <c r="C3506" s="285" t="s">
        <v>2</v>
      </c>
      <c r="D3506" s="284" t="s">
        <v>33240</v>
      </c>
    </row>
    <row r="3507" spans="1:4" ht="13.5">
      <c r="A3507" s="209">
        <v>89558</v>
      </c>
      <c r="B3507" s="209" t="s">
        <v>9358</v>
      </c>
      <c r="C3507" s="285" t="s">
        <v>2</v>
      </c>
      <c r="D3507" s="284" t="s">
        <v>27103</v>
      </c>
    </row>
    <row r="3508" spans="1:4" ht="13.5">
      <c r="A3508" s="209">
        <v>89559</v>
      </c>
      <c r="B3508" s="209" t="s">
        <v>9359</v>
      </c>
      <c r="C3508" s="285" t="s">
        <v>2</v>
      </c>
      <c r="D3508" s="284" t="s">
        <v>27381</v>
      </c>
    </row>
    <row r="3509" spans="1:4" ht="13.5">
      <c r="A3509" s="209">
        <v>89561</v>
      </c>
      <c r="B3509" s="209" t="s">
        <v>9360</v>
      </c>
      <c r="C3509" s="285" t="s">
        <v>2</v>
      </c>
      <c r="D3509" s="284" t="s">
        <v>33241</v>
      </c>
    </row>
    <row r="3510" spans="1:4" ht="13.5">
      <c r="A3510" s="209">
        <v>89562</v>
      </c>
      <c r="B3510" s="209" t="s">
        <v>9361</v>
      </c>
      <c r="C3510" s="285" t="s">
        <v>2</v>
      </c>
      <c r="D3510" s="284" t="s">
        <v>28243</v>
      </c>
    </row>
    <row r="3511" spans="1:4" ht="13.5">
      <c r="A3511" s="209">
        <v>89563</v>
      </c>
      <c r="B3511" s="209" t="s">
        <v>9362</v>
      </c>
      <c r="C3511" s="285" t="s">
        <v>2</v>
      </c>
      <c r="D3511" s="284" t="s">
        <v>33242</v>
      </c>
    </row>
    <row r="3512" spans="1:4" ht="13.5">
      <c r="A3512" s="209">
        <v>89564</v>
      </c>
      <c r="B3512" s="209" t="s">
        <v>9363</v>
      </c>
      <c r="C3512" s="285" t="s">
        <v>2</v>
      </c>
      <c r="D3512" s="284" t="s">
        <v>28102</v>
      </c>
    </row>
    <row r="3513" spans="1:4" ht="13.5">
      <c r="A3513" s="209">
        <v>89565</v>
      </c>
      <c r="B3513" s="209" t="s">
        <v>9364</v>
      </c>
      <c r="C3513" s="285" t="s">
        <v>2</v>
      </c>
      <c r="D3513" s="284" t="s">
        <v>28273</v>
      </c>
    </row>
    <row r="3514" spans="1:4" ht="13.5">
      <c r="A3514" s="209">
        <v>89566</v>
      </c>
      <c r="B3514" s="209" t="s">
        <v>9365</v>
      </c>
      <c r="C3514" s="285" t="s">
        <v>2</v>
      </c>
      <c r="D3514" s="284" t="s">
        <v>30482</v>
      </c>
    </row>
    <row r="3515" spans="1:4" ht="13.5">
      <c r="A3515" s="209">
        <v>89567</v>
      </c>
      <c r="B3515" s="209" t="s">
        <v>9366</v>
      </c>
      <c r="C3515" s="285" t="s">
        <v>2</v>
      </c>
      <c r="D3515" s="284" t="s">
        <v>27251</v>
      </c>
    </row>
    <row r="3516" spans="1:4" ht="13.5">
      <c r="A3516" s="209">
        <v>89568</v>
      </c>
      <c r="B3516" s="209" t="s">
        <v>9367</v>
      </c>
      <c r="C3516" s="285" t="s">
        <v>2</v>
      </c>
      <c r="D3516" s="284" t="s">
        <v>27300</v>
      </c>
    </row>
    <row r="3517" spans="1:4" ht="13.5">
      <c r="A3517" s="209">
        <v>89569</v>
      </c>
      <c r="B3517" s="209" t="s">
        <v>9368</v>
      </c>
      <c r="C3517" s="285" t="s">
        <v>2</v>
      </c>
      <c r="D3517" s="284" t="s">
        <v>33243</v>
      </c>
    </row>
    <row r="3518" spans="1:4" ht="13.5">
      <c r="A3518" s="209">
        <v>89570</v>
      </c>
      <c r="B3518" s="209" t="s">
        <v>9369</v>
      </c>
      <c r="C3518" s="285" t="s">
        <v>2</v>
      </c>
      <c r="D3518" s="284" t="s">
        <v>27371</v>
      </c>
    </row>
    <row r="3519" spans="1:4" ht="13.5">
      <c r="A3519" s="209">
        <v>89571</v>
      </c>
      <c r="B3519" s="209" t="s">
        <v>9370</v>
      </c>
      <c r="C3519" s="285" t="s">
        <v>2</v>
      </c>
      <c r="D3519" s="284" t="s">
        <v>33244</v>
      </c>
    </row>
    <row r="3520" spans="1:4" ht="13.5">
      <c r="A3520" s="209">
        <v>89572</v>
      </c>
      <c r="B3520" s="209" t="s">
        <v>9371</v>
      </c>
      <c r="C3520" s="285" t="s">
        <v>2</v>
      </c>
      <c r="D3520" s="284" t="s">
        <v>33245</v>
      </c>
    </row>
    <row r="3521" spans="1:4" ht="13.5">
      <c r="A3521" s="209">
        <v>89573</v>
      </c>
      <c r="B3521" s="209" t="s">
        <v>9372</v>
      </c>
      <c r="C3521" s="285" t="s">
        <v>2</v>
      </c>
      <c r="D3521" s="284" t="s">
        <v>27845</v>
      </c>
    </row>
    <row r="3522" spans="1:4" ht="13.5">
      <c r="A3522" s="209">
        <v>89574</v>
      </c>
      <c r="B3522" s="209" t="s">
        <v>9373</v>
      </c>
      <c r="C3522" s="285" t="s">
        <v>2</v>
      </c>
      <c r="D3522" s="284" t="s">
        <v>33246</v>
      </c>
    </row>
    <row r="3523" spans="1:4" ht="13.5">
      <c r="A3523" s="209">
        <v>89575</v>
      </c>
      <c r="B3523" s="209" t="s">
        <v>9374</v>
      </c>
      <c r="C3523" s="285" t="s">
        <v>2</v>
      </c>
      <c r="D3523" s="284" t="s">
        <v>33247</v>
      </c>
    </row>
    <row r="3524" spans="1:4" ht="13.5">
      <c r="A3524" s="209">
        <v>89577</v>
      </c>
      <c r="B3524" s="209" t="s">
        <v>9375</v>
      </c>
      <c r="C3524" s="285" t="s">
        <v>2</v>
      </c>
      <c r="D3524" s="284" t="s">
        <v>33248</v>
      </c>
    </row>
    <row r="3525" spans="1:4" ht="13.5">
      <c r="A3525" s="209">
        <v>89579</v>
      </c>
      <c r="B3525" s="209" t="s">
        <v>9376</v>
      </c>
      <c r="C3525" s="285" t="s">
        <v>2</v>
      </c>
      <c r="D3525" s="284" t="s">
        <v>28752</v>
      </c>
    </row>
    <row r="3526" spans="1:4" ht="13.5">
      <c r="A3526" s="209">
        <v>89581</v>
      </c>
      <c r="B3526" s="209" t="s">
        <v>9377</v>
      </c>
      <c r="C3526" s="285" t="s">
        <v>2</v>
      </c>
      <c r="D3526" s="284" t="s">
        <v>33249</v>
      </c>
    </row>
    <row r="3527" spans="1:4" ht="13.5">
      <c r="A3527" s="209">
        <v>89582</v>
      </c>
      <c r="B3527" s="209" t="s">
        <v>9378</v>
      </c>
      <c r="C3527" s="285" t="s">
        <v>2</v>
      </c>
      <c r="D3527" s="284" t="s">
        <v>33250</v>
      </c>
    </row>
    <row r="3528" spans="1:4" ht="13.5">
      <c r="A3528" s="209">
        <v>89583</v>
      </c>
      <c r="B3528" s="209" t="s">
        <v>9379</v>
      </c>
      <c r="C3528" s="285" t="s">
        <v>2</v>
      </c>
      <c r="D3528" s="284" t="s">
        <v>33251</v>
      </c>
    </row>
    <row r="3529" spans="1:4" ht="13.5">
      <c r="A3529" s="209">
        <v>89584</v>
      </c>
      <c r="B3529" s="209" t="s">
        <v>9380</v>
      </c>
      <c r="C3529" s="285" t="s">
        <v>2</v>
      </c>
      <c r="D3529" s="284" t="s">
        <v>33252</v>
      </c>
    </row>
    <row r="3530" spans="1:4" ht="13.5">
      <c r="A3530" s="209">
        <v>89585</v>
      </c>
      <c r="B3530" s="209" t="s">
        <v>9381</v>
      </c>
      <c r="C3530" s="285" t="s">
        <v>2</v>
      </c>
      <c r="D3530" s="284" t="s">
        <v>33253</v>
      </c>
    </row>
    <row r="3531" spans="1:4" ht="13.5">
      <c r="A3531" s="209">
        <v>89586</v>
      </c>
      <c r="B3531" s="209" t="s">
        <v>9382</v>
      </c>
      <c r="C3531" s="285" t="s">
        <v>2</v>
      </c>
      <c r="D3531" s="284" t="s">
        <v>33253</v>
      </c>
    </row>
    <row r="3532" spans="1:4" ht="13.5">
      <c r="A3532" s="209">
        <v>89587</v>
      </c>
      <c r="B3532" s="209" t="s">
        <v>9383</v>
      </c>
      <c r="C3532" s="285" t="s">
        <v>2</v>
      </c>
      <c r="D3532" s="284" t="s">
        <v>33254</v>
      </c>
    </row>
    <row r="3533" spans="1:4" ht="13.5">
      <c r="A3533" s="209">
        <v>89589</v>
      </c>
      <c r="B3533" s="209" t="s">
        <v>30684</v>
      </c>
      <c r="C3533" s="285" t="s">
        <v>2</v>
      </c>
      <c r="D3533" s="284" t="s">
        <v>33255</v>
      </c>
    </row>
    <row r="3534" spans="1:4" ht="13.5">
      <c r="A3534" s="209">
        <v>89590</v>
      </c>
      <c r="B3534" s="209" t="s">
        <v>9384</v>
      </c>
      <c r="C3534" s="285" t="s">
        <v>2</v>
      </c>
      <c r="D3534" s="284" t="s">
        <v>27873</v>
      </c>
    </row>
    <row r="3535" spans="1:4" ht="13.5">
      <c r="A3535" s="209">
        <v>89591</v>
      </c>
      <c r="B3535" s="209" t="s">
        <v>9385</v>
      </c>
      <c r="C3535" s="285" t="s">
        <v>2</v>
      </c>
      <c r="D3535" s="284" t="s">
        <v>33256</v>
      </c>
    </row>
    <row r="3536" spans="1:4" ht="13.5">
      <c r="A3536" s="209">
        <v>89592</v>
      </c>
      <c r="B3536" s="209" t="s">
        <v>9386</v>
      </c>
      <c r="C3536" s="285" t="s">
        <v>2</v>
      </c>
      <c r="D3536" s="284" t="s">
        <v>33257</v>
      </c>
    </row>
    <row r="3537" spans="1:4" ht="13.5">
      <c r="A3537" s="209">
        <v>89593</v>
      </c>
      <c r="B3537" s="209" t="s">
        <v>9387</v>
      </c>
      <c r="C3537" s="285" t="s">
        <v>2</v>
      </c>
      <c r="D3537" s="284" t="s">
        <v>33258</v>
      </c>
    </row>
    <row r="3538" spans="1:4" ht="13.5">
      <c r="A3538" s="209">
        <v>89594</v>
      </c>
      <c r="B3538" s="209" t="s">
        <v>9388</v>
      </c>
      <c r="C3538" s="285" t="s">
        <v>2</v>
      </c>
      <c r="D3538" s="284" t="s">
        <v>33259</v>
      </c>
    </row>
    <row r="3539" spans="1:4" ht="13.5">
      <c r="A3539" s="209">
        <v>89595</v>
      </c>
      <c r="B3539" s="209" t="s">
        <v>9389</v>
      </c>
      <c r="C3539" s="285" t="s">
        <v>2</v>
      </c>
      <c r="D3539" s="284" t="s">
        <v>33260</v>
      </c>
    </row>
    <row r="3540" spans="1:4" ht="13.5">
      <c r="A3540" s="209">
        <v>89596</v>
      </c>
      <c r="B3540" s="209" t="s">
        <v>9390</v>
      </c>
      <c r="C3540" s="285" t="s">
        <v>2</v>
      </c>
      <c r="D3540" s="284" t="s">
        <v>32646</v>
      </c>
    </row>
    <row r="3541" spans="1:4" ht="13.5">
      <c r="A3541" s="209">
        <v>89597</v>
      </c>
      <c r="B3541" s="209" t="s">
        <v>9391</v>
      </c>
      <c r="C3541" s="285" t="s">
        <v>2</v>
      </c>
      <c r="D3541" s="284" t="s">
        <v>30043</v>
      </c>
    </row>
    <row r="3542" spans="1:4" ht="13.5">
      <c r="A3542" s="209">
        <v>89598</v>
      </c>
      <c r="B3542" s="209" t="s">
        <v>9392</v>
      </c>
      <c r="C3542" s="285" t="s">
        <v>2</v>
      </c>
      <c r="D3542" s="284" t="s">
        <v>33261</v>
      </c>
    </row>
    <row r="3543" spans="1:4" ht="13.5">
      <c r="A3543" s="209">
        <v>89599</v>
      </c>
      <c r="B3543" s="209" t="s">
        <v>9393</v>
      </c>
      <c r="C3543" s="285" t="s">
        <v>2</v>
      </c>
      <c r="D3543" s="284" t="s">
        <v>32302</v>
      </c>
    </row>
    <row r="3544" spans="1:4" ht="13.5">
      <c r="A3544" s="209">
        <v>89600</v>
      </c>
      <c r="B3544" s="209" t="s">
        <v>9394</v>
      </c>
      <c r="C3544" s="285" t="s">
        <v>2</v>
      </c>
      <c r="D3544" s="284" t="s">
        <v>28662</v>
      </c>
    </row>
    <row r="3545" spans="1:4" ht="13.5">
      <c r="A3545" s="209">
        <v>89605</v>
      </c>
      <c r="B3545" s="209" t="s">
        <v>9395</v>
      </c>
      <c r="C3545" s="285" t="s">
        <v>2</v>
      </c>
      <c r="D3545" s="284" t="s">
        <v>33262</v>
      </c>
    </row>
    <row r="3546" spans="1:4" ht="13.5">
      <c r="A3546" s="209">
        <v>89609</v>
      </c>
      <c r="B3546" s="209" t="s">
        <v>9396</v>
      </c>
      <c r="C3546" s="285" t="s">
        <v>2</v>
      </c>
      <c r="D3546" s="284" t="s">
        <v>33263</v>
      </c>
    </row>
    <row r="3547" spans="1:4" ht="13.5">
      <c r="A3547" s="209">
        <v>89610</v>
      </c>
      <c r="B3547" s="209" t="s">
        <v>9397</v>
      </c>
      <c r="C3547" s="285" t="s">
        <v>2</v>
      </c>
      <c r="D3547" s="284" t="s">
        <v>33264</v>
      </c>
    </row>
    <row r="3548" spans="1:4" ht="13.5">
      <c r="A3548" s="209">
        <v>89611</v>
      </c>
      <c r="B3548" s="209" t="s">
        <v>9398</v>
      </c>
      <c r="C3548" s="285" t="s">
        <v>2</v>
      </c>
      <c r="D3548" s="284" t="s">
        <v>33265</v>
      </c>
    </row>
    <row r="3549" spans="1:4" ht="13.5">
      <c r="A3549" s="209">
        <v>89612</v>
      </c>
      <c r="B3549" s="209" t="s">
        <v>9399</v>
      </c>
      <c r="C3549" s="285" t="s">
        <v>2</v>
      </c>
      <c r="D3549" s="284" t="s">
        <v>33266</v>
      </c>
    </row>
    <row r="3550" spans="1:4" ht="13.5">
      <c r="A3550" s="209">
        <v>89613</v>
      </c>
      <c r="B3550" s="209" t="s">
        <v>9400</v>
      </c>
      <c r="C3550" s="285" t="s">
        <v>2</v>
      </c>
      <c r="D3550" s="284" t="s">
        <v>33267</v>
      </c>
    </row>
    <row r="3551" spans="1:4" ht="13.5">
      <c r="A3551" s="209">
        <v>89614</v>
      </c>
      <c r="B3551" s="209" t="s">
        <v>9401</v>
      </c>
      <c r="C3551" s="285" t="s">
        <v>2</v>
      </c>
      <c r="D3551" s="284" t="s">
        <v>33268</v>
      </c>
    </row>
    <row r="3552" spans="1:4" ht="13.5">
      <c r="A3552" s="209">
        <v>89615</v>
      </c>
      <c r="B3552" s="209" t="s">
        <v>9402</v>
      </c>
      <c r="C3552" s="285" t="s">
        <v>2</v>
      </c>
      <c r="D3552" s="284" t="s">
        <v>33269</v>
      </c>
    </row>
    <row r="3553" spans="1:4" ht="13.5">
      <c r="A3553" s="209">
        <v>89616</v>
      </c>
      <c r="B3553" s="209" t="s">
        <v>9403</v>
      </c>
      <c r="C3553" s="285" t="s">
        <v>2</v>
      </c>
      <c r="D3553" s="284" t="s">
        <v>33270</v>
      </c>
    </row>
    <row r="3554" spans="1:4" ht="13.5">
      <c r="A3554" s="209">
        <v>89617</v>
      </c>
      <c r="B3554" s="209" t="s">
        <v>9404</v>
      </c>
      <c r="C3554" s="285" t="s">
        <v>2</v>
      </c>
      <c r="D3554" s="284" t="s">
        <v>27504</v>
      </c>
    </row>
    <row r="3555" spans="1:4" ht="13.5">
      <c r="A3555" s="209">
        <v>89618</v>
      </c>
      <c r="B3555" s="209" t="s">
        <v>9405</v>
      </c>
      <c r="C3555" s="285" t="s">
        <v>2</v>
      </c>
      <c r="D3555" s="284" t="s">
        <v>33271</v>
      </c>
    </row>
    <row r="3556" spans="1:4" ht="13.5">
      <c r="A3556" s="209">
        <v>89619</v>
      </c>
      <c r="B3556" s="209" t="s">
        <v>9406</v>
      </c>
      <c r="C3556" s="285" t="s">
        <v>2</v>
      </c>
      <c r="D3556" s="284" t="s">
        <v>26608</v>
      </c>
    </row>
    <row r="3557" spans="1:4" ht="13.5">
      <c r="A3557" s="209">
        <v>89620</v>
      </c>
      <c r="B3557" s="209" t="s">
        <v>9407</v>
      </c>
      <c r="C3557" s="285" t="s">
        <v>2</v>
      </c>
      <c r="D3557" s="284" t="s">
        <v>33272</v>
      </c>
    </row>
    <row r="3558" spans="1:4" ht="13.5">
      <c r="A3558" s="209">
        <v>89621</v>
      </c>
      <c r="B3558" s="209" t="s">
        <v>9408</v>
      </c>
      <c r="C3558" s="285" t="s">
        <v>2</v>
      </c>
      <c r="D3558" s="284" t="s">
        <v>33273</v>
      </c>
    </row>
    <row r="3559" spans="1:4" ht="13.5">
      <c r="A3559" s="209">
        <v>89622</v>
      </c>
      <c r="B3559" s="209" t="s">
        <v>9409</v>
      </c>
      <c r="C3559" s="285" t="s">
        <v>2</v>
      </c>
      <c r="D3559" s="284" t="s">
        <v>33274</v>
      </c>
    </row>
    <row r="3560" spans="1:4" ht="13.5">
      <c r="A3560" s="209">
        <v>89623</v>
      </c>
      <c r="B3560" s="209" t="s">
        <v>9410</v>
      </c>
      <c r="C3560" s="285" t="s">
        <v>2</v>
      </c>
      <c r="D3560" s="284" t="s">
        <v>33275</v>
      </c>
    </row>
    <row r="3561" spans="1:4" ht="13.5">
      <c r="A3561" s="209">
        <v>89624</v>
      </c>
      <c r="B3561" s="209" t="s">
        <v>9411</v>
      </c>
      <c r="C3561" s="285" t="s">
        <v>2</v>
      </c>
      <c r="D3561" s="284" t="s">
        <v>32193</v>
      </c>
    </row>
    <row r="3562" spans="1:4" ht="13.5">
      <c r="A3562" s="209">
        <v>89625</v>
      </c>
      <c r="B3562" s="209" t="s">
        <v>9412</v>
      </c>
      <c r="C3562" s="285" t="s">
        <v>2</v>
      </c>
      <c r="D3562" s="284" t="s">
        <v>33276</v>
      </c>
    </row>
    <row r="3563" spans="1:4" ht="13.5">
      <c r="A3563" s="209">
        <v>89626</v>
      </c>
      <c r="B3563" s="209" t="s">
        <v>9413</v>
      </c>
      <c r="C3563" s="285" t="s">
        <v>2</v>
      </c>
      <c r="D3563" s="284" t="s">
        <v>33267</v>
      </c>
    </row>
    <row r="3564" spans="1:4" ht="13.5">
      <c r="A3564" s="209">
        <v>89627</v>
      </c>
      <c r="B3564" s="209" t="s">
        <v>9414</v>
      </c>
      <c r="C3564" s="285" t="s">
        <v>2</v>
      </c>
      <c r="D3564" s="284" t="s">
        <v>28662</v>
      </c>
    </row>
    <row r="3565" spans="1:4" ht="13.5">
      <c r="A3565" s="209">
        <v>89628</v>
      </c>
      <c r="B3565" s="209" t="s">
        <v>9415</v>
      </c>
      <c r="C3565" s="285" t="s">
        <v>2</v>
      </c>
      <c r="D3565" s="284" t="s">
        <v>29153</v>
      </c>
    </row>
    <row r="3566" spans="1:4" ht="13.5">
      <c r="A3566" s="209">
        <v>89629</v>
      </c>
      <c r="B3566" s="209" t="s">
        <v>9416</v>
      </c>
      <c r="C3566" s="285" t="s">
        <v>2</v>
      </c>
      <c r="D3566" s="284" t="s">
        <v>33277</v>
      </c>
    </row>
    <row r="3567" spans="1:4" ht="13.5">
      <c r="A3567" s="209">
        <v>89630</v>
      </c>
      <c r="B3567" s="209" t="s">
        <v>9417</v>
      </c>
      <c r="C3567" s="285" t="s">
        <v>2</v>
      </c>
      <c r="D3567" s="284" t="s">
        <v>33278</v>
      </c>
    </row>
    <row r="3568" spans="1:4" ht="13.5">
      <c r="A3568" s="209">
        <v>89631</v>
      </c>
      <c r="B3568" s="209" t="s">
        <v>9418</v>
      </c>
      <c r="C3568" s="285" t="s">
        <v>2</v>
      </c>
      <c r="D3568" s="284" t="s">
        <v>33279</v>
      </c>
    </row>
    <row r="3569" spans="1:4" ht="13.5">
      <c r="A3569" s="209">
        <v>89632</v>
      </c>
      <c r="B3569" s="209" t="s">
        <v>9419</v>
      </c>
      <c r="C3569" s="285" t="s">
        <v>2</v>
      </c>
      <c r="D3569" s="284" t="s">
        <v>33280</v>
      </c>
    </row>
    <row r="3570" spans="1:4" ht="13.5">
      <c r="A3570" s="209">
        <v>89637</v>
      </c>
      <c r="B3570" s="209" t="s">
        <v>9420</v>
      </c>
      <c r="C3570" s="285" t="s">
        <v>2</v>
      </c>
      <c r="D3570" s="284" t="s">
        <v>33281</v>
      </c>
    </row>
    <row r="3571" spans="1:4" ht="13.5">
      <c r="A3571" s="209">
        <v>89638</v>
      </c>
      <c r="B3571" s="209" t="s">
        <v>9421</v>
      </c>
      <c r="C3571" s="285" t="s">
        <v>2</v>
      </c>
      <c r="D3571" s="284" t="s">
        <v>27661</v>
      </c>
    </row>
    <row r="3572" spans="1:4" ht="13.5">
      <c r="A3572" s="209">
        <v>89639</v>
      </c>
      <c r="B3572" s="209" t="s">
        <v>9422</v>
      </c>
      <c r="C3572" s="285" t="s">
        <v>2</v>
      </c>
      <c r="D3572" s="284" t="s">
        <v>26459</v>
      </c>
    </row>
    <row r="3573" spans="1:4" ht="13.5">
      <c r="A3573" s="209">
        <v>89640</v>
      </c>
      <c r="B3573" s="209" t="s">
        <v>9423</v>
      </c>
      <c r="C3573" s="285" t="s">
        <v>2</v>
      </c>
      <c r="D3573" s="284" t="s">
        <v>32576</v>
      </c>
    </row>
    <row r="3574" spans="1:4" ht="13.5">
      <c r="A3574" s="209">
        <v>89641</v>
      </c>
      <c r="B3574" s="209" t="s">
        <v>9424</v>
      </c>
      <c r="C3574" s="285" t="s">
        <v>2</v>
      </c>
      <c r="D3574" s="284" t="s">
        <v>33282</v>
      </c>
    </row>
    <row r="3575" spans="1:4" ht="13.5">
      <c r="A3575" s="209">
        <v>89642</v>
      </c>
      <c r="B3575" s="209" t="s">
        <v>9425</v>
      </c>
      <c r="C3575" s="285" t="s">
        <v>2</v>
      </c>
      <c r="D3575" s="284" t="s">
        <v>33283</v>
      </c>
    </row>
    <row r="3576" spans="1:4" ht="13.5">
      <c r="A3576" s="209">
        <v>89643</v>
      </c>
      <c r="B3576" s="209" t="s">
        <v>9426</v>
      </c>
      <c r="C3576" s="285" t="s">
        <v>2</v>
      </c>
      <c r="D3576" s="284" t="s">
        <v>27499</v>
      </c>
    </row>
    <row r="3577" spans="1:4" ht="13.5">
      <c r="A3577" s="209">
        <v>89644</v>
      </c>
      <c r="B3577" s="209" t="s">
        <v>9427</v>
      </c>
      <c r="C3577" s="285" t="s">
        <v>2</v>
      </c>
      <c r="D3577" s="284" t="s">
        <v>32833</v>
      </c>
    </row>
    <row r="3578" spans="1:4" ht="13.5">
      <c r="A3578" s="209">
        <v>89645</v>
      </c>
      <c r="B3578" s="209" t="s">
        <v>9428</v>
      </c>
      <c r="C3578" s="285" t="s">
        <v>2</v>
      </c>
      <c r="D3578" s="284" t="s">
        <v>33284</v>
      </c>
    </row>
    <row r="3579" spans="1:4" ht="13.5">
      <c r="A3579" s="209">
        <v>89646</v>
      </c>
      <c r="B3579" s="209" t="s">
        <v>9429</v>
      </c>
      <c r="C3579" s="285" t="s">
        <v>2</v>
      </c>
      <c r="D3579" s="284" t="s">
        <v>33285</v>
      </c>
    </row>
    <row r="3580" spans="1:4" ht="13.5">
      <c r="A3580" s="209">
        <v>89647</v>
      </c>
      <c r="B3580" s="209" t="s">
        <v>9430</v>
      </c>
      <c r="C3580" s="285" t="s">
        <v>2</v>
      </c>
      <c r="D3580" s="284" t="s">
        <v>27519</v>
      </c>
    </row>
    <row r="3581" spans="1:4" ht="13.5">
      <c r="A3581" s="209">
        <v>89648</v>
      </c>
      <c r="B3581" s="209" t="s">
        <v>9431</v>
      </c>
      <c r="C3581" s="285" t="s">
        <v>2</v>
      </c>
      <c r="D3581" s="284" t="s">
        <v>33286</v>
      </c>
    </row>
    <row r="3582" spans="1:4" ht="13.5">
      <c r="A3582" s="209">
        <v>89649</v>
      </c>
      <c r="B3582" s="209" t="s">
        <v>9432</v>
      </c>
      <c r="C3582" s="285" t="s">
        <v>2</v>
      </c>
      <c r="D3582" s="284" t="s">
        <v>33287</v>
      </c>
    </row>
    <row r="3583" spans="1:4" ht="13.5">
      <c r="A3583" s="209">
        <v>89650</v>
      </c>
      <c r="B3583" s="209" t="s">
        <v>9433</v>
      </c>
      <c r="C3583" s="285" t="s">
        <v>2</v>
      </c>
      <c r="D3583" s="284" t="s">
        <v>33287</v>
      </c>
    </row>
    <row r="3584" spans="1:4" ht="13.5">
      <c r="A3584" s="209">
        <v>89651</v>
      </c>
      <c r="B3584" s="209" t="s">
        <v>9434</v>
      </c>
      <c r="C3584" s="285" t="s">
        <v>2</v>
      </c>
      <c r="D3584" s="284" t="s">
        <v>28567</v>
      </c>
    </row>
    <row r="3585" spans="1:4" ht="13.5">
      <c r="A3585" s="209">
        <v>89652</v>
      </c>
      <c r="B3585" s="209" t="s">
        <v>9435</v>
      </c>
      <c r="C3585" s="285" t="s">
        <v>2</v>
      </c>
      <c r="D3585" s="284" t="s">
        <v>33288</v>
      </c>
    </row>
    <row r="3586" spans="1:4" ht="13.5">
      <c r="A3586" s="209">
        <v>89653</v>
      </c>
      <c r="B3586" s="209" t="s">
        <v>9436</v>
      </c>
      <c r="C3586" s="285" t="s">
        <v>2</v>
      </c>
      <c r="D3586" s="284" t="s">
        <v>33289</v>
      </c>
    </row>
    <row r="3587" spans="1:4" ht="13.5">
      <c r="A3587" s="209">
        <v>89654</v>
      </c>
      <c r="B3587" s="209" t="s">
        <v>9437</v>
      </c>
      <c r="C3587" s="285" t="s">
        <v>2</v>
      </c>
      <c r="D3587" s="284" t="s">
        <v>33290</v>
      </c>
    </row>
    <row r="3588" spans="1:4" ht="13.5">
      <c r="A3588" s="209">
        <v>89655</v>
      </c>
      <c r="B3588" s="209" t="s">
        <v>9438</v>
      </c>
      <c r="C3588" s="285" t="s">
        <v>2</v>
      </c>
      <c r="D3588" s="284" t="s">
        <v>28247</v>
      </c>
    </row>
    <row r="3589" spans="1:4" ht="13.5">
      <c r="A3589" s="209">
        <v>89656</v>
      </c>
      <c r="B3589" s="209" t="s">
        <v>9439</v>
      </c>
      <c r="C3589" s="285" t="s">
        <v>2</v>
      </c>
      <c r="D3589" s="284" t="s">
        <v>33291</v>
      </c>
    </row>
    <row r="3590" spans="1:4" ht="13.5">
      <c r="A3590" s="209">
        <v>89657</v>
      </c>
      <c r="B3590" s="209" t="s">
        <v>9440</v>
      </c>
      <c r="C3590" s="285" t="s">
        <v>2</v>
      </c>
      <c r="D3590" s="284" t="s">
        <v>33203</v>
      </c>
    </row>
    <row r="3591" spans="1:4" ht="13.5">
      <c r="A3591" s="209">
        <v>89658</v>
      </c>
      <c r="B3591" s="209" t="s">
        <v>9441</v>
      </c>
      <c r="C3591" s="285" t="s">
        <v>2</v>
      </c>
      <c r="D3591" s="284" t="s">
        <v>28800</v>
      </c>
    </row>
    <row r="3592" spans="1:4" ht="13.5">
      <c r="A3592" s="209">
        <v>89659</v>
      </c>
      <c r="B3592" s="209" t="s">
        <v>9442</v>
      </c>
      <c r="C3592" s="285" t="s">
        <v>2</v>
      </c>
      <c r="D3592" s="284" t="s">
        <v>28112</v>
      </c>
    </row>
    <row r="3593" spans="1:4" ht="13.5">
      <c r="A3593" s="209">
        <v>89660</v>
      </c>
      <c r="B3593" s="209" t="s">
        <v>9443</v>
      </c>
      <c r="C3593" s="285" t="s">
        <v>2</v>
      </c>
      <c r="D3593" s="284" t="s">
        <v>29859</v>
      </c>
    </row>
    <row r="3594" spans="1:4" ht="13.5">
      <c r="A3594" s="209">
        <v>89661</v>
      </c>
      <c r="B3594" s="209" t="s">
        <v>9444</v>
      </c>
      <c r="C3594" s="285" t="s">
        <v>2</v>
      </c>
      <c r="D3594" s="284" t="s">
        <v>33292</v>
      </c>
    </row>
    <row r="3595" spans="1:4" ht="13.5">
      <c r="A3595" s="209">
        <v>89662</v>
      </c>
      <c r="B3595" s="209" t="s">
        <v>9445</v>
      </c>
      <c r="C3595" s="285" t="s">
        <v>2</v>
      </c>
      <c r="D3595" s="284" t="s">
        <v>29520</v>
      </c>
    </row>
    <row r="3596" spans="1:4" ht="13.5">
      <c r="A3596" s="209">
        <v>89663</v>
      </c>
      <c r="B3596" s="209" t="s">
        <v>9446</v>
      </c>
      <c r="C3596" s="285" t="s">
        <v>2</v>
      </c>
      <c r="D3596" s="284" t="s">
        <v>33293</v>
      </c>
    </row>
    <row r="3597" spans="1:4" ht="13.5">
      <c r="A3597" s="209">
        <v>89664</v>
      </c>
      <c r="B3597" s="209" t="s">
        <v>9447</v>
      </c>
      <c r="C3597" s="285" t="s">
        <v>2</v>
      </c>
      <c r="D3597" s="284" t="s">
        <v>28112</v>
      </c>
    </row>
    <row r="3598" spans="1:4" ht="13.5">
      <c r="A3598" s="209">
        <v>89665</v>
      </c>
      <c r="B3598" s="209" t="s">
        <v>9448</v>
      </c>
      <c r="C3598" s="285" t="s">
        <v>2</v>
      </c>
      <c r="D3598" s="284" t="s">
        <v>28420</v>
      </c>
    </row>
    <row r="3599" spans="1:4" ht="13.5">
      <c r="A3599" s="209">
        <v>89666</v>
      </c>
      <c r="B3599" s="209" t="s">
        <v>9449</v>
      </c>
      <c r="C3599" s="285" t="s">
        <v>2</v>
      </c>
      <c r="D3599" s="284" t="s">
        <v>27187</v>
      </c>
    </row>
    <row r="3600" spans="1:4" ht="13.5">
      <c r="A3600" s="209">
        <v>89667</v>
      </c>
      <c r="B3600" s="209" t="s">
        <v>9450</v>
      </c>
      <c r="C3600" s="285" t="s">
        <v>2</v>
      </c>
      <c r="D3600" s="284" t="s">
        <v>33294</v>
      </c>
    </row>
    <row r="3601" spans="1:4" ht="13.5">
      <c r="A3601" s="209">
        <v>89668</v>
      </c>
      <c r="B3601" s="209" t="s">
        <v>9451</v>
      </c>
      <c r="C3601" s="285" t="s">
        <v>2</v>
      </c>
      <c r="D3601" s="284" t="s">
        <v>33295</v>
      </c>
    </row>
    <row r="3602" spans="1:4" ht="13.5">
      <c r="A3602" s="209">
        <v>89669</v>
      </c>
      <c r="B3602" s="209" t="s">
        <v>9452</v>
      </c>
      <c r="C3602" s="285" t="s">
        <v>2</v>
      </c>
      <c r="D3602" s="284" t="s">
        <v>33296</v>
      </c>
    </row>
    <row r="3603" spans="1:4" ht="13.5">
      <c r="A3603" s="209">
        <v>89670</v>
      </c>
      <c r="B3603" s="209" t="s">
        <v>9453</v>
      </c>
      <c r="C3603" s="285" t="s">
        <v>2</v>
      </c>
      <c r="D3603" s="284" t="s">
        <v>28790</v>
      </c>
    </row>
    <row r="3604" spans="1:4" ht="13.5">
      <c r="A3604" s="209">
        <v>89671</v>
      </c>
      <c r="B3604" s="209" t="s">
        <v>9454</v>
      </c>
      <c r="C3604" s="285" t="s">
        <v>2</v>
      </c>
      <c r="D3604" s="284" t="s">
        <v>33297</v>
      </c>
    </row>
    <row r="3605" spans="1:4" ht="13.5">
      <c r="A3605" s="209">
        <v>89672</v>
      </c>
      <c r="B3605" s="209" t="s">
        <v>9455</v>
      </c>
      <c r="C3605" s="285" t="s">
        <v>2</v>
      </c>
      <c r="D3605" s="284" t="s">
        <v>28521</v>
      </c>
    </row>
    <row r="3606" spans="1:4" ht="13.5">
      <c r="A3606" s="209">
        <v>89673</v>
      </c>
      <c r="B3606" s="209" t="s">
        <v>9456</v>
      </c>
      <c r="C3606" s="285" t="s">
        <v>2</v>
      </c>
      <c r="D3606" s="284" t="s">
        <v>33298</v>
      </c>
    </row>
    <row r="3607" spans="1:4" ht="13.5">
      <c r="A3607" s="209">
        <v>89674</v>
      </c>
      <c r="B3607" s="209" t="s">
        <v>9457</v>
      </c>
      <c r="C3607" s="285" t="s">
        <v>2</v>
      </c>
      <c r="D3607" s="284" t="s">
        <v>33299</v>
      </c>
    </row>
    <row r="3608" spans="1:4" ht="13.5">
      <c r="A3608" s="209">
        <v>89675</v>
      </c>
      <c r="B3608" s="209" t="s">
        <v>9458</v>
      </c>
      <c r="C3608" s="285" t="s">
        <v>2</v>
      </c>
      <c r="D3608" s="284" t="s">
        <v>33300</v>
      </c>
    </row>
    <row r="3609" spans="1:4" ht="13.5">
      <c r="A3609" s="209">
        <v>89676</v>
      </c>
      <c r="B3609" s="209" t="s">
        <v>9459</v>
      </c>
      <c r="C3609" s="285" t="s">
        <v>2</v>
      </c>
      <c r="D3609" s="284" t="s">
        <v>33301</v>
      </c>
    </row>
    <row r="3610" spans="1:4" ht="13.5">
      <c r="A3610" s="209">
        <v>89677</v>
      </c>
      <c r="B3610" s="209" t="s">
        <v>9460</v>
      </c>
      <c r="C3610" s="285" t="s">
        <v>2</v>
      </c>
      <c r="D3610" s="284" t="s">
        <v>33302</v>
      </c>
    </row>
    <row r="3611" spans="1:4" ht="13.5">
      <c r="A3611" s="209">
        <v>89678</v>
      </c>
      <c r="B3611" s="209" t="s">
        <v>9461</v>
      </c>
      <c r="C3611" s="285" t="s">
        <v>2</v>
      </c>
      <c r="D3611" s="284" t="s">
        <v>28413</v>
      </c>
    </row>
    <row r="3612" spans="1:4" ht="13.5">
      <c r="A3612" s="209">
        <v>89679</v>
      </c>
      <c r="B3612" s="209" t="s">
        <v>9462</v>
      </c>
      <c r="C3612" s="285" t="s">
        <v>2</v>
      </c>
      <c r="D3612" s="284" t="s">
        <v>33303</v>
      </c>
    </row>
    <row r="3613" spans="1:4" ht="13.5">
      <c r="A3613" s="209">
        <v>89680</v>
      </c>
      <c r="B3613" s="209" t="s">
        <v>9463</v>
      </c>
      <c r="C3613" s="285" t="s">
        <v>2</v>
      </c>
      <c r="D3613" s="284" t="s">
        <v>31302</v>
      </c>
    </row>
    <row r="3614" spans="1:4" ht="13.5">
      <c r="A3614" s="209">
        <v>89681</v>
      </c>
      <c r="B3614" s="209" t="s">
        <v>9464</v>
      </c>
      <c r="C3614" s="285" t="s">
        <v>2</v>
      </c>
      <c r="D3614" s="284" t="s">
        <v>33304</v>
      </c>
    </row>
    <row r="3615" spans="1:4" ht="13.5">
      <c r="A3615" s="209">
        <v>89682</v>
      </c>
      <c r="B3615" s="209" t="s">
        <v>9465</v>
      </c>
      <c r="C3615" s="285" t="s">
        <v>2</v>
      </c>
      <c r="D3615" s="284" t="s">
        <v>33305</v>
      </c>
    </row>
    <row r="3616" spans="1:4" ht="13.5">
      <c r="A3616" s="209">
        <v>89683</v>
      </c>
      <c r="B3616" s="209" t="s">
        <v>30685</v>
      </c>
      <c r="C3616" s="285" t="s">
        <v>2</v>
      </c>
      <c r="D3616" s="284" t="s">
        <v>33306</v>
      </c>
    </row>
    <row r="3617" spans="1:4" ht="13.5">
      <c r="A3617" s="209">
        <v>89684</v>
      </c>
      <c r="B3617" s="209" t="s">
        <v>9466</v>
      </c>
      <c r="C3617" s="285" t="s">
        <v>2</v>
      </c>
      <c r="D3617" s="284" t="s">
        <v>26526</v>
      </c>
    </row>
    <row r="3618" spans="1:4" ht="13.5">
      <c r="A3618" s="209">
        <v>89685</v>
      </c>
      <c r="B3618" s="209" t="s">
        <v>9467</v>
      </c>
      <c r="C3618" s="285" t="s">
        <v>2</v>
      </c>
      <c r="D3618" s="284" t="s">
        <v>33307</v>
      </c>
    </row>
    <row r="3619" spans="1:4" ht="13.5">
      <c r="A3619" s="209">
        <v>89686</v>
      </c>
      <c r="B3619" s="209" t="s">
        <v>9468</v>
      </c>
      <c r="C3619" s="285" t="s">
        <v>2</v>
      </c>
      <c r="D3619" s="284" t="s">
        <v>33308</v>
      </c>
    </row>
    <row r="3620" spans="1:4" ht="13.5">
      <c r="A3620" s="209">
        <v>89687</v>
      </c>
      <c r="B3620" s="209" t="s">
        <v>9469</v>
      </c>
      <c r="C3620" s="285" t="s">
        <v>2</v>
      </c>
      <c r="D3620" s="284" t="s">
        <v>33309</v>
      </c>
    </row>
    <row r="3621" spans="1:4" ht="13.5">
      <c r="A3621" s="209">
        <v>89689</v>
      </c>
      <c r="B3621" s="209" t="s">
        <v>9470</v>
      </c>
      <c r="C3621" s="285" t="s">
        <v>2</v>
      </c>
      <c r="D3621" s="284" t="s">
        <v>33310</v>
      </c>
    </row>
    <row r="3622" spans="1:4" ht="13.5">
      <c r="A3622" s="209">
        <v>89690</v>
      </c>
      <c r="B3622" s="209" t="s">
        <v>9471</v>
      </c>
      <c r="C3622" s="285" t="s">
        <v>2</v>
      </c>
      <c r="D3622" s="284" t="s">
        <v>33311</v>
      </c>
    </row>
    <row r="3623" spans="1:4" ht="13.5">
      <c r="A3623" s="209">
        <v>89691</v>
      </c>
      <c r="B3623" s="209" t="s">
        <v>9472</v>
      </c>
      <c r="C3623" s="285" t="s">
        <v>2</v>
      </c>
      <c r="D3623" s="284" t="s">
        <v>28944</v>
      </c>
    </row>
    <row r="3624" spans="1:4" ht="13.5">
      <c r="A3624" s="209">
        <v>89692</v>
      </c>
      <c r="B3624" s="209" t="s">
        <v>9473</v>
      </c>
      <c r="C3624" s="285" t="s">
        <v>2</v>
      </c>
      <c r="D3624" s="284" t="s">
        <v>33312</v>
      </c>
    </row>
    <row r="3625" spans="1:4" ht="13.5">
      <c r="A3625" s="209">
        <v>89693</v>
      </c>
      <c r="B3625" s="209" t="s">
        <v>9474</v>
      </c>
      <c r="C3625" s="285" t="s">
        <v>2</v>
      </c>
      <c r="D3625" s="284" t="s">
        <v>33313</v>
      </c>
    </row>
    <row r="3626" spans="1:4" ht="13.5">
      <c r="A3626" s="209">
        <v>89694</v>
      </c>
      <c r="B3626" s="209" t="s">
        <v>9475</v>
      </c>
      <c r="C3626" s="285" t="s">
        <v>2</v>
      </c>
      <c r="D3626" s="284" t="s">
        <v>33314</v>
      </c>
    </row>
    <row r="3627" spans="1:4" ht="13.5">
      <c r="A3627" s="209">
        <v>89695</v>
      </c>
      <c r="B3627" s="209" t="s">
        <v>9476</v>
      </c>
      <c r="C3627" s="285" t="s">
        <v>2</v>
      </c>
      <c r="D3627" s="284" t="s">
        <v>28679</v>
      </c>
    </row>
    <row r="3628" spans="1:4" ht="13.5">
      <c r="A3628" s="209">
        <v>89696</v>
      </c>
      <c r="B3628" s="209" t="s">
        <v>9477</v>
      </c>
      <c r="C3628" s="285" t="s">
        <v>2</v>
      </c>
      <c r="D3628" s="284" t="s">
        <v>31521</v>
      </c>
    </row>
    <row r="3629" spans="1:4" ht="13.5">
      <c r="A3629" s="209">
        <v>89697</v>
      </c>
      <c r="B3629" s="209" t="s">
        <v>9478</v>
      </c>
      <c r="C3629" s="285" t="s">
        <v>2</v>
      </c>
      <c r="D3629" s="284" t="s">
        <v>31874</v>
      </c>
    </row>
    <row r="3630" spans="1:4" ht="13.5">
      <c r="A3630" s="209">
        <v>89698</v>
      </c>
      <c r="B3630" s="209" t="s">
        <v>9479</v>
      </c>
      <c r="C3630" s="285" t="s">
        <v>2</v>
      </c>
      <c r="D3630" s="284" t="s">
        <v>33315</v>
      </c>
    </row>
    <row r="3631" spans="1:4" ht="13.5">
      <c r="A3631" s="209">
        <v>89699</v>
      </c>
      <c r="B3631" s="209" t="s">
        <v>9480</v>
      </c>
      <c r="C3631" s="285" t="s">
        <v>2</v>
      </c>
      <c r="D3631" s="284" t="s">
        <v>33316</v>
      </c>
    </row>
    <row r="3632" spans="1:4" ht="13.5">
      <c r="A3632" s="209">
        <v>89700</v>
      </c>
      <c r="B3632" s="209" t="s">
        <v>9481</v>
      </c>
      <c r="C3632" s="285" t="s">
        <v>2</v>
      </c>
      <c r="D3632" s="284" t="s">
        <v>33317</v>
      </c>
    </row>
    <row r="3633" spans="1:4" ht="13.5">
      <c r="A3633" s="209">
        <v>89701</v>
      </c>
      <c r="B3633" s="209" t="s">
        <v>9482</v>
      </c>
      <c r="C3633" s="285" t="s">
        <v>2</v>
      </c>
      <c r="D3633" s="284" t="s">
        <v>33318</v>
      </c>
    </row>
    <row r="3634" spans="1:4" ht="13.5">
      <c r="A3634" s="209">
        <v>89702</v>
      </c>
      <c r="B3634" s="209" t="s">
        <v>9483</v>
      </c>
      <c r="C3634" s="285" t="s">
        <v>2</v>
      </c>
      <c r="D3634" s="284" t="s">
        <v>33317</v>
      </c>
    </row>
    <row r="3635" spans="1:4" ht="13.5">
      <c r="A3635" s="209">
        <v>89703</v>
      </c>
      <c r="B3635" s="209" t="s">
        <v>9484</v>
      </c>
      <c r="C3635" s="285" t="s">
        <v>2</v>
      </c>
      <c r="D3635" s="284" t="s">
        <v>33319</v>
      </c>
    </row>
    <row r="3636" spans="1:4" ht="13.5">
      <c r="A3636" s="209">
        <v>89704</v>
      </c>
      <c r="B3636" s="209" t="s">
        <v>9485</v>
      </c>
      <c r="C3636" s="285" t="s">
        <v>2</v>
      </c>
      <c r="D3636" s="284" t="s">
        <v>33320</v>
      </c>
    </row>
    <row r="3637" spans="1:4" ht="13.5">
      <c r="A3637" s="209">
        <v>89705</v>
      </c>
      <c r="B3637" s="209" t="s">
        <v>9486</v>
      </c>
      <c r="C3637" s="285" t="s">
        <v>2</v>
      </c>
      <c r="D3637" s="284" t="s">
        <v>33321</v>
      </c>
    </row>
    <row r="3638" spans="1:4" ht="13.5">
      <c r="A3638" s="209">
        <v>89706</v>
      </c>
      <c r="B3638" s="209" t="s">
        <v>9487</v>
      </c>
      <c r="C3638" s="285" t="s">
        <v>2</v>
      </c>
      <c r="D3638" s="284" t="s">
        <v>33322</v>
      </c>
    </row>
    <row r="3639" spans="1:4" ht="13.5">
      <c r="A3639" s="209">
        <v>89718</v>
      </c>
      <c r="B3639" s="209" t="s">
        <v>9488</v>
      </c>
      <c r="C3639" s="285" t="s">
        <v>1</v>
      </c>
      <c r="D3639" s="284" t="s">
        <v>26972</v>
      </c>
    </row>
    <row r="3640" spans="1:4" ht="13.5">
      <c r="A3640" s="209">
        <v>89719</v>
      </c>
      <c r="B3640" s="209" t="s">
        <v>9489</v>
      </c>
      <c r="C3640" s="285" t="s">
        <v>2</v>
      </c>
      <c r="D3640" s="284" t="s">
        <v>32525</v>
      </c>
    </row>
    <row r="3641" spans="1:4" ht="13.5">
      <c r="A3641" s="209">
        <v>89720</v>
      </c>
      <c r="B3641" s="209" t="s">
        <v>9490</v>
      </c>
      <c r="C3641" s="285" t="s">
        <v>2</v>
      </c>
      <c r="D3641" s="284" t="s">
        <v>28123</v>
      </c>
    </row>
    <row r="3642" spans="1:4" ht="13.5">
      <c r="A3642" s="209">
        <v>89721</v>
      </c>
      <c r="B3642" s="209" t="s">
        <v>9491</v>
      </c>
      <c r="C3642" s="285" t="s">
        <v>2</v>
      </c>
      <c r="D3642" s="284" t="s">
        <v>33323</v>
      </c>
    </row>
    <row r="3643" spans="1:4" ht="13.5">
      <c r="A3643" s="209">
        <v>89722</v>
      </c>
      <c r="B3643" s="209" t="s">
        <v>9492</v>
      </c>
      <c r="C3643" s="285" t="s">
        <v>2</v>
      </c>
      <c r="D3643" s="284" t="s">
        <v>33324</v>
      </c>
    </row>
    <row r="3644" spans="1:4" ht="13.5">
      <c r="A3644" s="209">
        <v>89723</v>
      </c>
      <c r="B3644" s="209" t="s">
        <v>9493</v>
      </c>
      <c r="C3644" s="285" t="s">
        <v>2</v>
      </c>
      <c r="D3644" s="284" t="s">
        <v>33325</v>
      </c>
    </row>
    <row r="3645" spans="1:4" ht="13.5">
      <c r="A3645" s="209">
        <v>89724</v>
      </c>
      <c r="B3645" s="209" t="s">
        <v>9494</v>
      </c>
      <c r="C3645" s="285" t="s">
        <v>2</v>
      </c>
      <c r="D3645" s="284" t="s">
        <v>33326</v>
      </c>
    </row>
    <row r="3646" spans="1:4" ht="13.5">
      <c r="A3646" s="209">
        <v>89725</v>
      </c>
      <c r="B3646" s="209" t="s">
        <v>9495</v>
      </c>
      <c r="C3646" s="285" t="s">
        <v>2</v>
      </c>
      <c r="D3646" s="284" t="s">
        <v>27988</v>
      </c>
    </row>
    <row r="3647" spans="1:4" ht="13.5">
      <c r="A3647" s="209">
        <v>89726</v>
      </c>
      <c r="B3647" s="209" t="s">
        <v>9496</v>
      </c>
      <c r="C3647" s="285" t="s">
        <v>2</v>
      </c>
      <c r="D3647" s="284" t="s">
        <v>28920</v>
      </c>
    </row>
    <row r="3648" spans="1:4" ht="13.5">
      <c r="A3648" s="209">
        <v>89727</v>
      </c>
      <c r="B3648" s="209" t="s">
        <v>9497</v>
      </c>
      <c r="C3648" s="285" t="s">
        <v>2</v>
      </c>
      <c r="D3648" s="284" t="s">
        <v>30384</v>
      </c>
    </row>
    <row r="3649" spans="1:4" ht="13.5">
      <c r="A3649" s="209">
        <v>89728</v>
      </c>
      <c r="B3649" s="209" t="s">
        <v>9498</v>
      </c>
      <c r="C3649" s="285" t="s">
        <v>2</v>
      </c>
      <c r="D3649" s="284" t="s">
        <v>29329</v>
      </c>
    </row>
    <row r="3650" spans="1:4" ht="13.5">
      <c r="A3650" s="209">
        <v>89729</v>
      </c>
      <c r="B3650" s="209" t="s">
        <v>9499</v>
      </c>
      <c r="C3650" s="285" t="s">
        <v>2</v>
      </c>
      <c r="D3650" s="284" t="s">
        <v>28668</v>
      </c>
    </row>
    <row r="3651" spans="1:4" ht="13.5">
      <c r="A3651" s="209">
        <v>89730</v>
      </c>
      <c r="B3651" s="209" t="s">
        <v>9500</v>
      </c>
      <c r="C3651" s="285" t="s">
        <v>2</v>
      </c>
      <c r="D3651" s="284" t="s">
        <v>27947</v>
      </c>
    </row>
    <row r="3652" spans="1:4" ht="13.5">
      <c r="A3652" s="209">
        <v>89731</v>
      </c>
      <c r="B3652" s="209" t="s">
        <v>9501</v>
      </c>
      <c r="C3652" s="285" t="s">
        <v>2</v>
      </c>
      <c r="D3652" s="284" t="s">
        <v>31266</v>
      </c>
    </row>
    <row r="3653" spans="1:4" ht="13.5">
      <c r="A3653" s="209">
        <v>89732</v>
      </c>
      <c r="B3653" s="209" t="s">
        <v>9502</v>
      </c>
      <c r="C3653" s="285" t="s">
        <v>2</v>
      </c>
      <c r="D3653" s="284" t="s">
        <v>33327</v>
      </c>
    </row>
    <row r="3654" spans="1:4" ht="13.5">
      <c r="A3654" s="209">
        <v>89733</v>
      </c>
      <c r="B3654" s="209" t="s">
        <v>9503</v>
      </c>
      <c r="C3654" s="285" t="s">
        <v>2</v>
      </c>
      <c r="D3654" s="284" t="s">
        <v>33328</v>
      </c>
    </row>
    <row r="3655" spans="1:4" ht="13.5">
      <c r="A3655" s="209">
        <v>89734</v>
      </c>
      <c r="B3655" s="209" t="s">
        <v>9504</v>
      </c>
      <c r="C3655" s="285" t="s">
        <v>2</v>
      </c>
      <c r="D3655" s="284" t="s">
        <v>28668</v>
      </c>
    </row>
    <row r="3656" spans="1:4" ht="13.5">
      <c r="A3656" s="209">
        <v>89735</v>
      </c>
      <c r="B3656" s="209" t="s">
        <v>9505</v>
      </c>
      <c r="C3656" s="285" t="s">
        <v>2</v>
      </c>
      <c r="D3656" s="284" t="s">
        <v>29349</v>
      </c>
    </row>
    <row r="3657" spans="1:4" ht="13.5">
      <c r="A3657" s="209">
        <v>89736</v>
      </c>
      <c r="B3657" s="209" t="s">
        <v>9506</v>
      </c>
      <c r="C3657" s="285" t="s">
        <v>2</v>
      </c>
      <c r="D3657" s="284" t="s">
        <v>31352</v>
      </c>
    </row>
    <row r="3658" spans="1:4" ht="13.5">
      <c r="A3658" s="209">
        <v>89737</v>
      </c>
      <c r="B3658" s="209" t="s">
        <v>9507</v>
      </c>
      <c r="C3658" s="285" t="s">
        <v>2</v>
      </c>
      <c r="D3658" s="284" t="s">
        <v>28098</v>
      </c>
    </row>
    <row r="3659" spans="1:4" ht="13.5">
      <c r="A3659" s="209">
        <v>89738</v>
      </c>
      <c r="B3659" s="209" t="s">
        <v>9508</v>
      </c>
      <c r="C3659" s="285" t="s">
        <v>2</v>
      </c>
      <c r="D3659" s="284" t="s">
        <v>32320</v>
      </c>
    </row>
    <row r="3660" spans="1:4" ht="13.5">
      <c r="A3660" s="209">
        <v>89739</v>
      </c>
      <c r="B3660" s="209" t="s">
        <v>9509</v>
      </c>
      <c r="C3660" s="285" t="s">
        <v>2</v>
      </c>
      <c r="D3660" s="284" t="s">
        <v>32990</v>
      </c>
    </row>
    <row r="3661" spans="1:4" ht="13.5">
      <c r="A3661" s="209">
        <v>89740</v>
      </c>
      <c r="B3661" s="209" t="s">
        <v>9510</v>
      </c>
      <c r="C3661" s="285" t="s">
        <v>2</v>
      </c>
      <c r="D3661" s="284" t="s">
        <v>26507</v>
      </c>
    </row>
    <row r="3662" spans="1:4" ht="13.5">
      <c r="A3662" s="209">
        <v>89741</v>
      </c>
      <c r="B3662" s="209" t="s">
        <v>9511</v>
      </c>
      <c r="C3662" s="285" t="s">
        <v>2</v>
      </c>
      <c r="D3662" s="284" t="s">
        <v>33329</v>
      </c>
    </row>
    <row r="3663" spans="1:4" ht="13.5">
      <c r="A3663" s="209">
        <v>89742</v>
      </c>
      <c r="B3663" s="209" t="s">
        <v>9512</v>
      </c>
      <c r="C3663" s="285" t="s">
        <v>2</v>
      </c>
      <c r="D3663" s="284" t="s">
        <v>33330</v>
      </c>
    </row>
    <row r="3664" spans="1:4" ht="13.5">
      <c r="A3664" s="209">
        <v>89743</v>
      </c>
      <c r="B3664" s="209" t="s">
        <v>9513</v>
      </c>
      <c r="C3664" s="285" t="s">
        <v>2</v>
      </c>
      <c r="D3664" s="284" t="s">
        <v>31426</v>
      </c>
    </row>
    <row r="3665" spans="1:4" ht="13.5">
      <c r="A3665" s="209">
        <v>89744</v>
      </c>
      <c r="B3665" s="209" t="s">
        <v>9514</v>
      </c>
      <c r="C3665" s="285" t="s">
        <v>2</v>
      </c>
      <c r="D3665" s="284" t="s">
        <v>33331</v>
      </c>
    </row>
    <row r="3666" spans="1:4" ht="13.5">
      <c r="A3666" s="209">
        <v>89745</v>
      </c>
      <c r="B3666" s="209" t="s">
        <v>9515</v>
      </c>
      <c r="C3666" s="285" t="s">
        <v>2</v>
      </c>
      <c r="D3666" s="284" t="s">
        <v>33332</v>
      </c>
    </row>
    <row r="3667" spans="1:4" ht="13.5">
      <c r="A3667" s="209">
        <v>89746</v>
      </c>
      <c r="B3667" s="209" t="s">
        <v>9516</v>
      </c>
      <c r="C3667" s="285" t="s">
        <v>2</v>
      </c>
      <c r="D3667" s="284" t="s">
        <v>29528</v>
      </c>
    </row>
    <row r="3668" spans="1:4" ht="13.5">
      <c r="A3668" s="209">
        <v>89747</v>
      </c>
      <c r="B3668" s="209" t="s">
        <v>9517</v>
      </c>
      <c r="C3668" s="285" t="s">
        <v>2</v>
      </c>
      <c r="D3668" s="284" t="s">
        <v>33333</v>
      </c>
    </row>
    <row r="3669" spans="1:4" ht="13.5">
      <c r="A3669" s="209">
        <v>89748</v>
      </c>
      <c r="B3669" s="209" t="s">
        <v>9518</v>
      </c>
      <c r="C3669" s="285" t="s">
        <v>2</v>
      </c>
      <c r="D3669" s="284" t="s">
        <v>33334</v>
      </c>
    </row>
    <row r="3670" spans="1:4" ht="13.5">
      <c r="A3670" s="209">
        <v>89749</v>
      </c>
      <c r="B3670" s="209" t="s">
        <v>9519</v>
      </c>
      <c r="C3670" s="285" t="s">
        <v>2</v>
      </c>
      <c r="D3670" s="284" t="s">
        <v>32320</v>
      </c>
    </row>
    <row r="3671" spans="1:4" ht="13.5">
      <c r="A3671" s="209">
        <v>89750</v>
      </c>
      <c r="B3671" s="209" t="s">
        <v>9520</v>
      </c>
      <c r="C3671" s="285" t="s">
        <v>2</v>
      </c>
      <c r="D3671" s="284" t="s">
        <v>33335</v>
      </c>
    </row>
    <row r="3672" spans="1:4" ht="13.5">
      <c r="A3672" s="209">
        <v>89751</v>
      </c>
      <c r="B3672" s="209" t="s">
        <v>9521</v>
      </c>
      <c r="C3672" s="285" t="s">
        <v>2</v>
      </c>
      <c r="D3672" s="284" t="s">
        <v>33336</v>
      </c>
    </row>
    <row r="3673" spans="1:4" ht="13.5">
      <c r="A3673" s="209">
        <v>89752</v>
      </c>
      <c r="B3673" s="209" t="s">
        <v>9522</v>
      </c>
      <c r="C3673" s="285" t="s">
        <v>2</v>
      </c>
      <c r="D3673" s="284" t="s">
        <v>29852</v>
      </c>
    </row>
    <row r="3674" spans="1:4" ht="13.5">
      <c r="A3674" s="209">
        <v>89753</v>
      </c>
      <c r="B3674" s="209" t="s">
        <v>9523</v>
      </c>
      <c r="C3674" s="285" t="s">
        <v>2</v>
      </c>
      <c r="D3674" s="284" t="s">
        <v>33337</v>
      </c>
    </row>
    <row r="3675" spans="1:4" ht="13.5">
      <c r="A3675" s="209">
        <v>89754</v>
      </c>
      <c r="B3675" s="209" t="s">
        <v>9524</v>
      </c>
      <c r="C3675" s="285" t="s">
        <v>2</v>
      </c>
      <c r="D3675" s="284" t="s">
        <v>33338</v>
      </c>
    </row>
    <row r="3676" spans="1:4" ht="13.5">
      <c r="A3676" s="209">
        <v>89755</v>
      </c>
      <c r="B3676" s="209" t="s">
        <v>9525</v>
      </c>
      <c r="C3676" s="285" t="s">
        <v>2</v>
      </c>
      <c r="D3676" s="284" t="s">
        <v>32644</v>
      </c>
    </row>
    <row r="3677" spans="1:4" ht="13.5">
      <c r="A3677" s="209">
        <v>89756</v>
      </c>
      <c r="B3677" s="209" t="s">
        <v>9526</v>
      </c>
      <c r="C3677" s="285" t="s">
        <v>2</v>
      </c>
      <c r="D3677" s="284" t="s">
        <v>33339</v>
      </c>
    </row>
    <row r="3678" spans="1:4" ht="13.5">
      <c r="A3678" s="209">
        <v>89757</v>
      </c>
      <c r="B3678" s="209" t="s">
        <v>9527</v>
      </c>
      <c r="C3678" s="285" t="s">
        <v>2</v>
      </c>
      <c r="D3678" s="284" t="s">
        <v>27514</v>
      </c>
    </row>
    <row r="3679" spans="1:4" ht="13.5">
      <c r="A3679" s="209">
        <v>89758</v>
      </c>
      <c r="B3679" s="209" t="s">
        <v>9528</v>
      </c>
      <c r="C3679" s="285" t="s">
        <v>2</v>
      </c>
      <c r="D3679" s="284" t="s">
        <v>33340</v>
      </c>
    </row>
    <row r="3680" spans="1:4" ht="13.5">
      <c r="A3680" s="209">
        <v>89759</v>
      </c>
      <c r="B3680" s="209" t="s">
        <v>9529</v>
      </c>
      <c r="C3680" s="285" t="s">
        <v>2</v>
      </c>
      <c r="D3680" s="284" t="s">
        <v>28920</v>
      </c>
    </row>
    <row r="3681" spans="1:4" ht="13.5">
      <c r="A3681" s="209">
        <v>89760</v>
      </c>
      <c r="B3681" s="209" t="s">
        <v>9530</v>
      </c>
      <c r="C3681" s="285" t="s">
        <v>2</v>
      </c>
      <c r="D3681" s="284" t="s">
        <v>28777</v>
      </c>
    </row>
    <row r="3682" spans="1:4" ht="13.5">
      <c r="A3682" s="209">
        <v>89761</v>
      </c>
      <c r="B3682" s="209" t="s">
        <v>9531</v>
      </c>
      <c r="C3682" s="285" t="s">
        <v>2</v>
      </c>
      <c r="D3682" s="284" t="s">
        <v>30213</v>
      </c>
    </row>
    <row r="3683" spans="1:4" ht="13.5">
      <c r="A3683" s="209">
        <v>89762</v>
      </c>
      <c r="B3683" s="209" t="s">
        <v>9532</v>
      </c>
      <c r="C3683" s="285" t="s">
        <v>2</v>
      </c>
      <c r="D3683" s="284" t="s">
        <v>28733</v>
      </c>
    </row>
    <row r="3684" spans="1:4" ht="13.5">
      <c r="A3684" s="209">
        <v>89763</v>
      </c>
      <c r="B3684" s="209" t="s">
        <v>9533</v>
      </c>
      <c r="C3684" s="285" t="s">
        <v>2</v>
      </c>
      <c r="D3684" s="284" t="s">
        <v>33341</v>
      </c>
    </row>
    <row r="3685" spans="1:4" ht="13.5">
      <c r="A3685" s="209">
        <v>89764</v>
      </c>
      <c r="B3685" s="209" t="s">
        <v>9534</v>
      </c>
      <c r="C3685" s="285" t="s">
        <v>2</v>
      </c>
      <c r="D3685" s="284" t="s">
        <v>33342</v>
      </c>
    </row>
    <row r="3686" spans="1:4" ht="13.5">
      <c r="A3686" s="209">
        <v>89765</v>
      </c>
      <c r="B3686" s="209" t="s">
        <v>9535</v>
      </c>
      <c r="C3686" s="285" t="s">
        <v>2</v>
      </c>
      <c r="D3686" s="284" t="s">
        <v>32563</v>
      </c>
    </row>
    <row r="3687" spans="1:4" ht="13.5">
      <c r="A3687" s="209">
        <v>89766</v>
      </c>
      <c r="B3687" s="209" t="s">
        <v>9536</v>
      </c>
      <c r="C3687" s="285" t="s">
        <v>2</v>
      </c>
      <c r="D3687" s="284" t="s">
        <v>29048</v>
      </c>
    </row>
    <row r="3688" spans="1:4" ht="13.5">
      <c r="A3688" s="209">
        <v>89767</v>
      </c>
      <c r="B3688" s="209" t="s">
        <v>9537</v>
      </c>
      <c r="C3688" s="285" t="s">
        <v>2</v>
      </c>
      <c r="D3688" s="284" t="s">
        <v>29048</v>
      </c>
    </row>
    <row r="3689" spans="1:4" ht="13.5">
      <c r="A3689" s="209">
        <v>89768</v>
      </c>
      <c r="B3689" s="209" t="s">
        <v>9538</v>
      </c>
      <c r="C3689" s="285" t="s">
        <v>2</v>
      </c>
      <c r="D3689" s="284" t="s">
        <v>31485</v>
      </c>
    </row>
    <row r="3690" spans="1:4" ht="13.5">
      <c r="A3690" s="209">
        <v>89769</v>
      </c>
      <c r="B3690" s="209" t="s">
        <v>9539</v>
      </c>
      <c r="C3690" s="285" t="s">
        <v>2</v>
      </c>
      <c r="D3690" s="284" t="s">
        <v>33343</v>
      </c>
    </row>
    <row r="3691" spans="1:4" ht="13.5">
      <c r="A3691" s="209">
        <v>89772</v>
      </c>
      <c r="B3691" s="209" t="s">
        <v>9540</v>
      </c>
      <c r="C3691" s="285" t="s">
        <v>1</v>
      </c>
      <c r="D3691" s="284" t="s">
        <v>33344</v>
      </c>
    </row>
    <row r="3692" spans="1:4" ht="13.5">
      <c r="A3692" s="209">
        <v>89774</v>
      </c>
      <c r="B3692" s="209" t="s">
        <v>9541</v>
      </c>
      <c r="C3692" s="285" t="s">
        <v>2</v>
      </c>
      <c r="D3692" s="284" t="s">
        <v>27654</v>
      </c>
    </row>
    <row r="3693" spans="1:4" ht="13.5">
      <c r="A3693" s="209">
        <v>89776</v>
      </c>
      <c r="B3693" s="209" t="s">
        <v>9542</v>
      </c>
      <c r="C3693" s="285" t="s">
        <v>2</v>
      </c>
      <c r="D3693" s="284" t="s">
        <v>33345</v>
      </c>
    </row>
    <row r="3694" spans="1:4" ht="13.5">
      <c r="A3694" s="209">
        <v>89777</v>
      </c>
      <c r="B3694" s="209" t="s">
        <v>9543</v>
      </c>
      <c r="C3694" s="285" t="s">
        <v>2</v>
      </c>
      <c r="D3694" s="284" t="s">
        <v>32621</v>
      </c>
    </row>
    <row r="3695" spans="1:4" ht="13.5">
      <c r="A3695" s="209">
        <v>89778</v>
      </c>
      <c r="B3695" s="209" t="s">
        <v>9544</v>
      </c>
      <c r="C3695" s="285" t="s">
        <v>2</v>
      </c>
      <c r="D3695" s="284" t="s">
        <v>28098</v>
      </c>
    </row>
    <row r="3696" spans="1:4" ht="13.5">
      <c r="A3696" s="209">
        <v>89779</v>
      </c>
      <c r="B3696" s="209" t="s">
        <v>9545</v>
      </c>
      <c r="C3696" s="285" t="s">
        <v>2</v>
      </c>
      <c r="D3696" s="284" t="s">
        <v>33346</v>
      </c>
    </row>
    <row r="3697" spans="1:4" ht="13.5">
      <c r="A3697" s="209">
        <v>89780</v>
      </c>
      <c r="B3697" s="209" t="s">
        <v>9546</v>
      </c>
      <c r="C3697" s="285" t="s">
        <v>2</v>
      </c>
      <c r="D3697" s="284" t="s">
        <v>32621</v>
      </c>
    </row>
    <row r="3698" spans="1:4" ht="13.5">
      <c r="A3698" s="209">
        <v>89781</v>
      </c>
      <c r="B3698" s="209" t="s">
        <v>9547</v>
      </c>
      <c r="C3698" s="285" t="s">
        <v>2</v>
      </c>
      <c r="D3698" s="284" t="s">
        <v>33347</v>
      </c>
    </row>
    <row r="3699" spans="1:4" ht="13.5">
      <c r="A3699" s="209">
        <v>89782</v>
      </c>
      <c r="B3699" s="209" t="s">
        <v>9548</v>
      </c>
      <c r="C3699" s="285" t="s">
        <v>2</v>
      </c>
      <c r="D3699" s="284" t="s">
        <v>28139</v>
      </c>
    </row>
    <row r="3700" spans="1:4" ht="13.5">
      <c r="A3700" s="209">
        <v>89783</v>
      </c>
      <c r="B3700" s="209" t="s">
        <v>9549</v>
      </c>
      <c r="C3700" s="285" t="s">
        <v>2</v>
      </c>
      <c r="D3700" s="284" t="s">
        <v>33348</v>
      </c>
    </row>
    <row r="3701" spans="1:4" ht="13.5">
      <c r="A3701" s="209">
        <v>89784</v>
      </c>
      <c r="B3701" s="209" t="s">
        <v>9550</v>
      </c>
      <c r="C3701" s="285" t="s">
        <v>2</v>
      </c>
      <c r="D3701" s="284" t="s">
        <v>28151</v>
      </c>
    </row>
    <row r="3702" spans="1:4" ht="13.5">
      <c r="A3702" s="209">
        <v>89785</v>
      </c>
      <c r="B3702" s="209" t="s">
        <v>9551</v>
      </c>
      <c r="C3702" s="285" t="s">
        <v>2</v>
      </c>
      <c r="D3702" s="284" t="s">
        <v>30916</v>
      </c>
    </row>
    <row r="3703" spans="1:4" ht="13.5">
      <c r="A3703" s="209">
        <v>89786</v>
      </c>
      <c r="B3703" s="209" t="s">
        <v>9552</v>
      </c>
      <c r="C3703" s="285" t="s">
        <v>2</v>
      </c>
      <c r="D3703" s="284" t="s">
        <v>27168</v>
      </c>
    </row>
    <row r="3704" spans="1:4" ht="13.5">
      <c r="A3704" s="209">
        <v>89787</v>
      </c>
      <c r="B3704" s="209" t="s">
        <v>9553</v>
      </c>
      <c r="C3704" s="285" t="s">
        <v>2</v>
      </c>
      <c r="D3704" s="284" t="s">
        <v>33347</v>
      </c>
    </row>
    <row r="3705" spans="1:4" ht="13.5">
      <c r="A3705" s="209">
        <v>89788</v>
      </c>
      <c r="B3705" s="209" t="s">
        <v>9554</v>
      </c>
      <c r="C3705" s="285" t="s">
        <v>2</v>
      </c>
      <c r="D3705" s="284" t="s">
        <v>33349</v>
      </c>
    </row>
    <row r="3706" spans="1:4" ht="13.5">
      <c r="A3706" s="209">
        <v>89789</v>
      </c>
      <c r="B3706" s="209" t="s">
        <v>9555</v>
      </c>
      <c r="C3706" s="285" t="s">
        <v>2</v>
      </c>
      <c r="D3706" s="284" t="s">
        <v>33350</v>
      </c>
    </row>
    <row r="3707" spans="1:4" ht="13.5">
      <c r="A3707" s="209">
        <v>89790</v>
      </c>
      <c r="B3707" s="209" t="s">
        <v>9556</v>
      </c>
      <c r="C3707" s="285" t="s">
        <v>2</v>
      </c>
      <c r="D3707" s="284" t="s">
        <v>33351</v>
      </c>
    </row>
    <row r="3708" spans="1:4" ht="13.5">
      <c r="A3708" s="209">
        <v>89791</v>
      </c>
      <c r="B3708" s="209" t="s">
        <v>9557</v>
      </c>
      <c r="C3708" s="285" t="s">
        <v>2</v>
      </c>
      <c r="D3708" s="284" t="s">
        <v>33352</v>
      </c>
    </row>
    <row r="3709" spans="1:4" ht="13.5">
      <c r="A3709" s="209">
        <v>89792</v>
      </c>
      <c r="B3709" s="209" t="s">
        <v>9558</v>
      </c>
      <c r="C3709" s="285" t="s">
        <v>2</v>
      </c>
      <c r="D3709" s="284" t="s">
        <v>31049</v>
      </c>
    </row>
    <row r="3710" spans="1:4" ht="13.5">
      <c r="A3710" s="209">
        <v>89793</v>
      </c>
      <c r="B3710" s="209" t="s">
        <v>9559</v>
      </c>
      <c r="C3710" s="285" t="s">
        <v>2</v>
      </c>
      <c r="D3710" s="284" t="s">
        <v>33353</v>
      </c>
    </row>
    <row r="3711" spans="1:4" ht="13.5">
      <c r="A3711" s="209">
        <v>89794</v>
      </c>
      <c r="B3711" s="209" t="s">
        <v>9560</v>
      </c>
      <c r="C3711" s="285" t="s">
        <v>2</v>
      </c>
      <c r="D3711" s="284" t="s">
        <v>27451</v>
      </c>
    </row>
    <row r="3712" spans="1:4" ht="13.5">
      <c r="A3712" s="209">
        <v>89795</v>
      </c>
      <c r="B3712" s="209" t="s">
        <v>9561</v>
      </c>
      <c r="C3712" s="285" t="s">
        <v>2</v>
      </c>
      <c r="D3712" s="284" t="s">
        <v>33354</v>
      </c>
    </row>
    <row r="3713" spans="1:4" ht="13.5">
      <c r="A3713" s="209">
        <v>89796</v>
      </c>
      <c r="B3713" s="209" t="s">
        <v>9562</v>
      </c>
      <c r="C3713" s="285" t="s">
        <v>2</v>
      </c>
      <c r="D3713" s="284" t="s">
        <v>33355</v>
      </c>
    </row>
    <row r="3714" spans="1:4" ht="13.5">
      <c r="A3714" s="209">
        <v>89797</v>
      </c>
      <c r="B3714" s="209" t="s">
        <v>9563</v>
      </c>
      <c r="C3714" s="285" t="s">
        <v>2</v>
      </c>
      <c r="D3714" s="284" t="s">
        <v>33356</v>
      </c>
    </row>
    <row r="3715" spans="1:4" ht="13.5">
      <c r="A3715" s="209">
        <v>89801</v>
      </c>
      <c r="B3715" s="209" t="s">
        <v>9564</v>
      </c>
      <c r="C3715" s="285" t="s">
        <v>2</v>
      </c>
      <c r="D3715" s="284" t="s">
        <v>31293</v>
      </c>
    </row>
    <row r="3716" spans="1:4" ht="13.5">
      <c r="A3716" s="209">
        <v>89802</v>
      </c>
      <c r="B3716" s="209" t="s">
        <v>9565</v>
      </c>
      <c r="C3716" s="285" t="s">
        <v>2</v>
      </c>
      <c r="D3716" s="284" t="s">
        <v>27817</v>
      </c>
    </row>
    <row r="3717" spans="1:4" ht="13.5">
      <c r="A3717" s="209">
        <v>89803</v>
      </c>
      <c r="B3717" s="209" t="s">
        <v>9566</v>
      </c>
      <c r="C3717" s="285" t="s">
        <v>2</v>
      </c>
      <c r="D3717" s="284" t="s">
        <v>33357</v>
      </c>
    </row>
    <row r="3718" spans="1:4" ht="13.5">
      <c r="A3718" s="209">
        <v>89804</v>
      </c>
      <c r="B3718" s="209" t="s">
        <v>9567</v>
      </c>
      <c r="C3718" s="285" t="s">
        <v>2</v>
      </c>
      <c r="D3718" s="284" t="s">
        <v>33271</v>
      </c>
    </row>
    <row r="3719" spans="1:4" ht="13.5">
      <c r="A3719" s="209">
        <v>89805</v>
      </c>
      <c r="B3719" s="209" t="s">
        <v>9568</v>
      </c>
      <c r="C3719" s="285" t="s">
        <v>2</v>
      </c>
      <c r="D3719" s="284" t="s">
        <v>27608</v>
      </c>
    </row>
    <row r="3720" spans="1:4" ht="13.5">
      <c r="A3720" s="209">
        <v>89806</v>
      </c>
      <c r="B3720" s="209" t="s">
        <v>9569</v>
      </c>
      <c r="C3720" s="285" t="s">
        <v>2</v>
      </c>
      <c r="D3720" s="284" t="s">
        <v>32326</v>
      </c>
    </row>
    <row r="3721" spans="1:4" ht="13.5">
      <c r="A3721" s="209">
        <v>89807</v>
      </c>
      <c r="B3721" s="209" t="s">
        <v>9570</v>
      </c>
      <c r="C3721" s="285" t="s">
        <v>2</v>
      </c>
      <c r="D3721" s="284" t="s">
        <v>29637</v>
      </c>
    </row>
    <row r="3722" spans="1:4" ht="13.5">
      <c r="A3722" s="209">
        <v>89808</v>
      </c>
      <c r="B3722" s="209" t="s">
        <v>9571</v>
      </c>
      <c r="C3722" s="285" t="s">
        <v>2</v>
      </c>
      <c r="D3722" s="284" t="s">
        <v>33358</v>
      </c>
    </row>
    <row r="3723" spans="1:4" ht="13.5">
      <c r="A3723" s="209">
        <v>89809</v>
      </c>
      <c r="B3723" s="209" t="s">
        <v>9572</v>
      </c>
      <c r="C3723" s="285" t="s">
        <v>2</v>
      </c>
      <c r="D3723" s="284" t="s">
        <v>32716</v>
      </c>
    </row>
    <row r="3724" spans="1:4" ht="13.5">
      <c r="A3724" s="209">
        <v>89810</v>
      </c>
      <c r="B3724" s="209" t="s">
        <v>9573</v>
      </c>
      <c r="C3724" s="285" t="s">
        <v>2</v>
      </c>
      <c r="D3724" s="284" t="s">
        <v>33359</v>
      </c>
    </row>
    <row r="3725" spans="1:4" ht="13.5">
      <c r="A3725" s="209">
        <v>89811</v>
      </c>
      <c r="B3725" s="209" t="s">
        <v>9574</v>
      </c>
      <c r="C3725" s="285" t="s">
        <v>2</v>
      </c>
      <c r="D3725" s="284" t="s">
        <v>27888</v>
      </c>
    </row>
    <row r="3726" spans="1:4" ht="13.5">
      <c r="A3726" s="209">
        <v>89812</v>
      </c>
      <c r="B3726" s="209" t="s">
        <v>9575</v>
      </c>
      <c r="C3726" s="285" t="s">
        <v>2</v>
      </c>
      <c r="D3726" s="284" t="s">
        <v>33360</v>
      </c>
    </row>
    <row r="3727" spans="1:4" ht="13.5">
      <c r="A3727" s="209">
        <v>89813</v>
      </c>
      <c r="B3727" s="209" t="s">
        <v>9576</v>
      </c>
      <c r="C3727" s="285" t="s">
        <v>2</v>
      </c>
      <c r="D3727" s="284" t="s">
        <v>29947</v>
      </c>
    </row>
    <row r="3728" spans="1:4" ht="13.5">
      <c r="A3728" s="209">
        <v>89814</v>
      </c>
      <c r="B3728" s="209" t="s">
        <v>9577</v>
      </c>
      <c r="C3728" s="285" t="s">
        <v>2</v>
      </c>
      <c r="D3728" s="284" t="s">
        <v>30577</v>
      </c>
    </row>
    <row r="3729" spans="1:4" ht="13.5">
      <c r="A3729" s="209">
        <v>89815</v>
      </c>
      <c r="B3729" s="209" t="s">
        <v>9578</v>
      </c>
      <c r="C3729" s="285" t="s">
        <v>2</v>
      </c>
      <c r="D3729" s="284" t="s">
        <v>27304</v>
      </c>
    </row>
    <row r="3730" spans="1:4" ht="13.5">
      <c r="A3730" s="209">
        <v>89816</v>
      </c>
      <c r="B3730" s="209" t="s">
        <v>9579</v>
      </c>
      <c r="C3730" s="285" t="s">
        <v>2</v>
      </c>
      <c r="D3730" s="284" t="s">
        <v>33361</v>
      </c>
    </row>
    <row r="3731" spans="1:4" ht="13.5">
      <c r="A3731" s="209">
        <v>89817</v>
      </c>
      <c r="B3731" s="209" t="s">
        <v>9580</v>
      </c>
      <c r="C3731" s="285" t="s">
        <v>2</v>
      </c>
      <c r="D3731" s="284" t="s">
        <v>32309</v>
      </c>
    </row>
    <row r="3732" spans="1:4" ht="13.5">
      <c r="A3732" s="209">
        <v>89818</v>
      </c>
      <c r="B3732" s="209" t="s">
        <v>9581</v>
      </c>
      <c r="C3732" s="285" t="s">
        <v>2</v>
      </c>
      <c r="D3732" s="284" t="s">
        <v>33362</v>
      </c>
    </row>
    <row r="3733" spans="1:4" ht="13.5">
      <c r="A3733" s="209">
        <v>89819</v>
      </c>
      <c r="B3733" s="209" t="s">
        <v>9582</v>
      </c>
      <c r="C3733" s="285" t="s">
        <v>2</v>
      </c>
      <c r="D3733" s="284" t="s">
        <v>29354</v>
      </c>
    </row>
    <row r="3734" spans="1:4" ht="13.5">
      <c r="A3734" s="209">
        <v>89820</v>
      </c>
      <c r="B3734" s="209" t="s">
        <v>9583</v>
      </c>
      <c r="C3734" s="285" t="s">
        <v>2</v>
      </c>
      <c r="D3734" s="284" t="s">
        <v>33363</v>
      </c>
    </row>
    <row r="3735" spans="1:4" ht="13.5">
      <c r="A3735" s="209">
        <v>89821</v>
      </c>
      <c r="B3735" s="209" t="s">
        <v>9584</v>
      </c>
      <c r="C3735" s="285" t="s">
        <v>2</v>
      </c>
      <c r="D3735" s="284" t="s">
        <v>33364</v>
      </c>
    </row>
    <row r="3736" spans="1:4" ht="13.5">
      <c r="A3736" s="209">
        <v>89822</v>
      </c>
      <c r="B3736" s="209" t="s">
        <v>9585</v>
      </c>
      <c r="C3736" s="285" t="s">
        <v>2</v>
      </c>
      <c r="D3736" s="284" t="s">
        <v>27528</v>
      </c>
    </row>
    <row r="3737" spans="1:4" ht="13.5">
      <c r="A3737" s="209">
        <v>89823</v>
      </c>
      <c r="B3737" s="209" t="s">
        <v>9586</v>
      </c>
      <c r="C3737" s="285" t="s">
        <v>2</v>
      </c>
      <c r="D3737" s="284" t="s">
        <v>33365</v>
      </c>
    </row>
    <row r="3738" spans="1:4" ht="13.5">
      <c r="A3738" s="209">
        <v>89824</v>
      </c>
      <c r="B3738" s="209" t="s">
        <v>9587</v>
      </c>
      <c r="C3738" s="285" t="s">
        <v>2</v>
      </c>
      <c r="D3738" s="284" t="s">
        <v>33366</v>
      </c>
    </row>
    <row r="3739" spans="1:4" ht="13.5">
      <c r="A3739" s="209">
        <v>89825</v>
      </c>
      <c r="B3739" s="209" t="s">
        <v>9588</v>
      </c>
      <c r="C3739" s="285" t="s">
        <v>2</v>
      </c>
      <c r="D3739" s="284" t="s">
        <v>33367</v>
      </c>
    </row>
    <row r="3740" spans="1:4" ht="13.5">
      <c r="A3740" s="209">
        <v>89826</v>
      </c>
      <c r="B3740" s="209" t="s">
        <v>9589</v>
      </c>
      <c r="C3740" s="285" t="s">
        <v>2</v>
      </c>
      <c r="D3740" s="284" t="s">
        <v>33368</v>
      </c>
    </row>
    <row r="3741" spans="1:4" ht="13.5">
      <c r="A3741" s="209">
        <v>89827</v>
      </c>
      <c r="B3741" s="209" t="s">
        <v>9590</v>
      </c>
      <c r="C3741" s="285" t="s">
        <v>2</v>
      </c>
      <c r="D3741" s="284" t="s">
        <v>33369</v>
      </c>
    </row>
    <row r="3742" spans="1:4" ht="13.5">
      <c r="A3742" s="209">
        <v>89828</v>
      </c>
      <c r="B3742" s="209" t="s">
        <v>9591</v>
      </c>
      <c r="C3742" s="285" t="s">
        <v>2</v>
      </c>
      <c r="D3742" s="284" t="s">
        <v>33370</v>
      </c>
    </row>
    <row r="3743" spans="1:4" ht="13.5">
      <c r="A3743" s="209">
        <v>89829</v>
      </c>
      <c r="B3743" s="209" t="s">
        <v>9592</v>
      </c>
      <c r="C3743" s="285" t="s">
        <v>2</v>
      </c>
      <c r="D3743" s="284" t="s">
        <v>26493</v>
      </c>
    </row>
    <row r="3744" spans="1:4" ht="13.5">
      <c r="A3744" s="209">
        <v>89830</v>
      </c>
      <c r="B3744" s="209" t="s">
        <v>9593</v>
      </c>
      <c r="C3744" s="285" t="s">
        <v>2</v>
      </c>
      <c r="D3744" s="284" t="s">
        <v>33371</v>
      </c>
    </row>
    <row r="3745" spans="1:4" ht="13.5">
      <c r="A3745" s="209">
        <v>89831</v>
      </c>
      <c r="B3745" s="209" t="s">
        <v>9594</v>
      </c>
      <c r="C3745" s="285" t="s">
        <v>2</v>
      </c>
      <c r="D3745" s="284" t="s">
        <v>33372</v>
      </c>
    </row>
    <row r="3746" spans="1:4" ht="13.5">
      <c r="A3746" s="209">
        <v>89832</v>
      </c>
      <c r="B3746" s="209" t="s">
        <v>9595</v>
      </c>
      <c r="C3746" s="285" t="s">
        <v>2</v>
      </c>
      <c r="D3746" s="284" t="s">
        <v>32629</v>
      </c>
    </row>
    <row r="3747" spans="1:4" ht="13.5">
      <c r="A3747" s="209">
        <v>89833</v>
      </c>
      <c r="B3747" s="209" t="s">
        <v>9596</v>
      </c>
      <c r="C3747" s="285" t="s">
        <v>2</v>
      </c>
      <c r="D3747" s="284" t="s">
        <v>33373</v>
      </c>
    </row>
    <row r="3748" spans="1:4" ht="13.5">
      <c r="A3748" s="209">
        <v>89834</v>
      </c>
      <c r="B3748" s="209" t="s">
        <v>9597</v>
      </c>
      <c r="C3748" s="285" t="s">
        <v>2</v>
      </c>
      <c r="D3748" s="284" t="s">
        <v>33374</v>
      </c>
    </row>
    <row r="3749" spans="1:4" ht="13.5">
      <c r="A3749" s="209">
        <v>89835</v>
      </c>
      <c r="B3749" s="209" t="s">
        <v>9598</v>
      </c>
      <c r="C3749" s="285" t="s">
        <v>2</v>
      </c>
      <c r="D3749" s="284" t="s">
        <v>33375</v>
      </c>
    </row>
    <row r="3750" spans="1:4" ht="13.5">
      <c r="A3750" s="209">
        <v>89836</v>
      </c>
      <c r="B3750" s="209" t="s">
        <v>9599</v>
      </c>
      <c r="C3750" s="285" t="s">
        <v>2</v>
      </c>
      <c r="D3750" s="284" t="s">
        <v>33376</v>
      </c>
    </row>
    <row r="3751" spans="1:4" ht="13.5">
      <c r="A3751" s="209">
        <v>89837</v>
      </c>
      <c r="B3751" s="209" t="s">
        <v>9600</v>
      </c>
      <c r="C3751" s="285" t="s">
        <v>2</v>
      </c>
      <c r="D3751" s="284" t="s">
        <v>33377</v>
      </c>
    </row>
    <row r="3752" spans="1:4" ht="13.5">
      <c r="A3752" s="209">
        <v>89838</v>
      </c>
      <c r="B3752" s="209" t="s">
        <v>9601</v>
      </c>
      <c r="C3752" s="285" t="s">
        <v>2</v>
      </c>
      <c r="D3752" s="284" t="s">
        <v>33378</v>
      </c>
    </row>
    <row r="3753" spans="1:4" ht="13.5">
      <c r="A3753" s="209">
        <v>89839</v>
      </c>
      <c r="B3753" s="209" t="s">
        <v>9602</v>
      </c>
      <c r="C3753" s="285" t="s">
        <v>2</v>
      </c>
      <c r="D3753" s="284" t="s">
        <v>33379</v>
      </c>
    </row>
    <row r="3754" spans="1:4" ht="13.5">
      <c r="A3754" s="209">
        <v>89840</v>
      </c>
      <c r="B3754" s="209" t="s">
        <v>9603</v>
      </c>
      <c r="C3754" s="285" t="s">
        <v>2</v>
      </c>
      <c r="D3754" s="284" t="s">
        <v>33380</v>
      </c>
    </row>
    <row r="3755" spans="1:4" ht="13.5">
      <c r="A3755" s="209">
        <v>89841</v>
      </c>
      <c r="B3755" s="209" t="s">
        <v>9604</v>
      </c>
      <c r="C3755" s="285" t="s">
        <v>2</v>
      </c>
      <c r="D3755" s="284" t="s">
        <v>33381</v>
      </c>
    </row>
    <row r="3756" spans="1:4" ht="13.5">
      <c r="A3756" s="209">
        <v>89842</v>
      </c>
      <c r="B3756" s="209" t="s">
        <v>9605</v>
      </c>
      <c r="C3756" s="285" t="s">
        <v>2</v>
      </c>
      <c r="D3756" s="284" t="s">
        <v>33382</v>
      </c>
    </row>
    <row r="3757" spans="1:4" ht="13.5">
      <c r="A3757" s="209">
        <v>89844</v>
      </c>
      <c r="B3757" s="209" t="s">
        <v>9606</v>
      </c>
      <c r="C3757" s="285" t="s">
        <v>2</v>
      </c>
      <c r="D3757" s="284" t="s">
        <v>33383</v>
      </c>
    </row>
    <row r="3758" spans="1:4" ht="13.5">
      <c r="A3758" s="209">
        <v>89845</v>
      </c>
      <c r="B3758" s="209" t="s">
        <v>9607</v>
      </c>
      <c r="C3758" s="285" t="s">
        <v>2</v>
      </c>
      <c r="D3758" s="284" t="s">
        <v>33384</v>
      </c>
    </row>
    <row r="3759" spans="1:4" ht="13.5">
      <c r="A3759" s="209">
        <v>89846</v>
      </c>
      <c r="B3759" s="209" t="s">
        <v>9608</v>
      </c>
      <c r="C3759" s="285" t="s">
        <v>2</v>
      </c>
      <c r="D3759" s="284" t="s">
        <v>33385</v>
      </c>
    </row>
    <row r="3760" spans="1:4" ht="13.5">
      <c r="A3760" s="209">
        <v>89847</v>
      </c>
      <c r="B3760" s="209" t="s">
        <v>9609</v>
      </c>
      <c r="C3760" s="285" t="s">
        <v>2</v>
      </c>
      <c r="D3760" s="284" t="s">
        <v>33386</v>
      </c>
    </row>
    <row r="3761" spans="1:4" ht="13.5">
      <c r="A3761" s="209">
        <v>89850</v>
      </c>
      <c r="B3761" s="209" t="s">
        <v>9610</v>
      </c>
      <c r="C3761" s="285" t="s">
        <v>2</v>
      </c>
      <c r="D3761" s="284" t="s">
        <v>33387</v>
      </c>
    </row>
    <row r="3762" spans="1:4" ht="13.5">
      <c r="A3762" s="209">
        <v>89851</v>
      </c>
      <c r="B3762" s="209" t="s">
        <v>9611</v>
      </c>
      <c r="C3762" s="285" t="s">
        <v>2</v>
      </c>
      <c r="D3762" s="284" t="s">
        <v>33388</v>
      </c>
    </row>
    <row r="3763" spans="1:4" ht="13.5">
      <c r="A3763" s="209">
        <v>89852</v>
      </c>
      <c r="B3763" s="209" t="s">
        <v>9612</v>
      </c>
      <c r="C3763" s="285" t="s">
        <v>2</v>
      </c>
      <c r="D3763" s="284" t="s">
        <v>33389</v>
      </c>
    </row>
    <row r="3764" spans="1:4" ht="13.5">
      <c r="A3764" s="209">
        <v>89853</v>
      </c>
      <c r="B3764" s="209" t="s">
        <v>9613</v>
      </c>
      <c r="C3764" s="285" t="s">
        <v>2</v>
      </c>
      <c r="D3764" s="284" t="s">
        <v>33390</v>
      </c>
    </row>
    <row r="3765" spans="1:4" ht="13.5">
      <c r="A3765" s="209">
        <v>89854</v>
      </c>
      <c r="B3765" s="209" t="s">
        <v>9614</v>
      </c>
      <c r="C3765" s="285" t="s">
        <v>2</v>
      </c>
      <c r="D3765" s="284" t="s">
        <v>27924</v>
      </c>
    </row>
    <row r="3766" spans="1:4" ht="13.5">
      <c r="A3766" s="209">
        <v>89855</v>
      </c>
      <c r="B3766" s="209" t="s">
        <v>9615</v>
      </c>
      <c r="C3766" s="285" t="s">
        <v>2</v>
      </c>
      <c r="D3766" s="284" t="s">
        <v>33391</v>
      </c>
    </row>
    <row r="3767" spans="1:4" ht="13.5">
      <c r="A3767" s="209">
        <v>89856</v>
      </c>
      <c r="B3767" s="209" t="s">
        <v>9616</v>
      </c>
      <c r="C3767" s="285" t="s">
        <v>2</v>
      </c>
      <c r="D3767" s="284" t="s">
        <v>26791</v>
      </c>
    </row>
    <row r="3768" spans="1:4" ht="13.5">
      <c r="A3768" s="209">
        <v>89857</v>
      </c>
      <c r="B3768" s="209" t="s">
        <v>9617</v>
      </c>
      <c r="C3768" s="285" t="s">
        <v>2</v>
      </c>
      <c r="D3768" s="284" t="s">
        <v>33392</v>
      </c>
    </row>
    <row r="3769" spans="1:4" ht="13.5">
      <c r="A3769" s="209">
        <v>89859</v>
      </c>
      <c r="B3769" s="209" t="s">
        <v>9618</v>
      </c>
      <c r="C3769" s="285" t="s">
        <v>2</v>
      </c>
      <c r="D3769" s="284" t="s">
        <v>33393</v>
      </c>
    </row>
    <row r="3770" spans="1:4" ht="13.5">
      <c r="A3770" s="209">
        <v>89860</v>
      </c>
      <c r="B3770" s="209" t="s">
        <v>9619</v>
      </c>
      <c r="C3770" s="285" t="s">
        <v>2</v>
      </c>
      <c r="D3770" s="284" t="s">
        <v>33394</v>
      </c>
    </row>
    <row r="3771" spans="1:4" ht="13.5">
      <c r="A3771" s="209">
        <v>89861</v>
      </c>
      <c r="B3771" s="209" t="s">
        <v>9620</v>
      </c>
      <c r="C3771" s="285" t="s">
        <v>2</v>
      </c>
      <c r="D3771" s="284" t="s">
        <v>33252</v>
      </c>
    </row>
    <row r="3772" spans="1:4" ht="13.5">
      <c r="A3772" s="209">
        <v>89862</v>
      </c>
      <c r="B3772" s="209" t="s">
        <v>9621</v>
      </c>
      <c r="C3772" s="285" t="s">
        <v>2</v>
      </c>
      <c r="D3772" s="284" t="s">
        <v>26570</v>
      </c>
    </row>
    <row r="3773" spans="1:4" ht="13.5">
      <c r="A3773" s="209">
        <v>89863</v>
      </c>
      <c r="B3773" s="209" t="s">
        <v>9622</v>
      </c>
      <c r="C3773" s="285" t="s">
        <v>2</v>
      </c>
      <c r="D3773" s="284" t="s">
        <v>33395</v>
      </c>
    </row>
    <row r="3774" spans="1:4" ht="13.5">
      <c r="A3774" s="209">
        <v>89866</v>
      </c>
      <c r="B3774" s="209" t="s">
        <v>9623</v>
      </c>
      <c r="C3774" s="285" t="s">
        <v>2</v>
      </c>
      <c r="D3774" s="284" t="s">
        <v>27971</v>
      </c>
    </row>
    <row r="3775" spans="1:4" ht="13.5">
      <c r="A3775" s="209">
        <v>89867</v>
      </c>
      <c r="B3775" s="209" t="s">
        <v>9624</v>
      </c>
      <c r="C3775" s="285" t="s">
        <v>2</v>
      </c>
      <c r="D3775" s="284" t="s">
        <v>32522</v>
      </c>
    </row>
    <row r="3776" spans="1:4" ht="13.5">
      <c r="A3776" s="209">
        <v>89868</v>
      </c>
      <c r="B3776" s="209" t="s">
        <v>9625</v>
      </c>
      <c r="C3776" s="285" t="s">
        <v>2</v>
      </c>
      <c r="D3776" s="284" t="s">
        <v>29259</v>
      </c>
    </row>
    <row r="3777" spans="1:4" ht="13.5">
      <c r="A3777" s="209">
        <v>89869</v>
      </c>
      <c r="B3777" s="209" t="s">
        <v>9626</v>
      </c>
      <c r="C3777" s="285" t="s">
        <v>2</v>
      </c>
      <c r="D3777" s="284" t="s">
        <v>27736</v>
      </c>
    </row>
    <row r="3778" spans="1:4" ht="13.5">
      <c r="A3778" s="209">
        <v>89979</v>
      </c>
      <c r="B3778" s="209" t="s">
        <v>9627</v>
      </c>
      <c r="C3778" s="285" t="s">
        <v>2</v>
      </c>
      <c r="D3778" s="284" t="s">
        <v>33396</v>
      </c>
    </row>
    <row r="3779" spans="1:4" ht="13.5">
      <c r="A3779" s="209">
        <v>89980</v>
      </c>
      <c r="B3779" s="209" t="s">
        <v>9628</v>
      </c>
      <c r="C3779" s="285" t="s">
        <v>2</v>
      </c>
      <c r="D3779" s="284" t="s">
        <v>33397</v>
      </c>
    </row>
    <row r="3780" spans="1:4" ht="13.5">
      <c r="A3780" s="209">
        <v>89981</v>
      </c>
      <c r="B3780" s="209" t="s">
        <v>9629</v>
      </c>
      <c r="C3780" s="285" t="s">
        <v>2</v>
      </c>
      <c r="D3780" s="284" t="s">
        <v>33398</v>
      </c>
    </row>
    <row r="3781" spans="1:4" ht="13.5">
      <c r="A3781" s="209">
        <v>90373</v>
      </c>
      <c r="B3781" s="209" t="s">
        <v>9630</v>
      </c>
      <c r="C3781" s="285" t="s">
        <v>2</v>
      </c>
      <c r="D3781" s="284" t="s">
        <v>29749</v>
      </c>
    </row>
    <row r="3782" spans="1:4" ht="13.5">
      <c r="A3782" s="209">
        <v>90374</v>
      </c>
      <c r="B3782" s="209" t="s">
        <v>9631</v>
      </c>
      <c r="C3782" s="285" t="s">
        <v>2</v>
      </c>
      <c r="D3782" s="284" t="s">
        <v>33399</v>
      </c>
    </row>
    <row r="3783" spans="1:4" ht="13.5">
      <c r="A3783" s="209">
        <v>90375</v>
      </c>
      <c r="B3783" s="209" t="s">
        <v>9632</v>
      </c>
      <c r="C3783" s="285" t="s">
        <v>2</v>
      </c>
      <c r="D3783" s="284" t="s">
        <v>33400</v>
      </c>
    </row>
    <row r="3784" spans="1:4" ht="13.5">
      <c r="A3784" s="209">
        <v>92287</v>
      </c>
      <c r="B3784" s="209" t="s">
        <v>9633</v>
      </c>
      <c r="C3784" s="285" t="s">
        <v>2</v>
      </c>
      <c r="D3784" s="284" t="s">
        <v>27008</v>
      </c>
    </row>
    <row r="3785" spans="1:4" ht="13.5">
      <c r="A3785" s="209">
        <v>92288</v>
      </c>
      <c r="B3785" s="209" t="s">
        <v>9634</v>
      </c>
      <c r="C3785" s="285" t="s">
        <v>2</v>
      </c>
      <c r="D3785" s="284" t="s">
        <v>33401</v>
      </c>
    </row>
    <row r="3786" spans="1:4" ht="13.5">
      <c r="A3786" s="209">
        <v>92289</v>
      </c>
      <c r="B3786" s="209" t="s">
        <v>9635</v>
      </c>
      <c r="C3786" s="285" t="s">
        <v>2</v>
      </c>
      <c r="D3786" s="284" t="s">
        <v>33402</v>
      </c>
    </row>
    <row r="3787" spans="1:4" ht="13.5">
      <c r="A3787" s="209">
        <v>92290</v>
      </c>
      <c r="B3787" s="209" t="s">
        <v>9636</v>
      </c>
      <c r="C3787" s="285" t="s">
        <v>2</v>
      </c>
      <c r="D3787" s="284" t="s">
        <v>33403</v>
      </c>
    </row>
    <row r="3788" spans="1:4" ht="13.5">
      <c r="A3788" s="209">
        <v>92291</v>
      </c>
      <c r="B3788" s="209" t="s">
        <v>9637</v>
      </c>
      <c r="C3788" s="285" t="s">
        <v>2</v>
      </c>
      <c r="D3788" s="284" t="s">
        <v>33404</v>
      </c>
    </row>
    <row r="3789" spans="1:4" ht="13.5">
      <c r="A3789" s="209">
        <v>92292</v>
      </c>
      <c r="B3789" s="209" t="s">
        <v>9638</v>
      </c>
      <c r="C3789" s="285" t="s">
        <v>2</v>
      </c>
      <c r="D3789" s="284" t="s">
        <v>33405</v>
      </c>
    </row>
    <row r="3790" spans="1:4" ht="13.5">
      <c r="A3790" s="209">
        <v>92293</v>
      </c>
      <c r="B3790" s="209" t="s">
        <v>9639</v>
      </c>
      <c r="C3790" s="285" t="s">
        <v>2</v>
      </c>
      <c r="D3790" s="284" t="s">
        <v>33406</v>
      </c>
    </row>
    <row r="3791" spans="1:4" ht="13.5">
      <c r="A3791" s="209">
        <v>92294</v>
      </c>
      <c r="B3791" s="209" t="s">
        <v>9640</v>
      </c>
      <c r="C3791" s="285" t="s">
        <v>2</v>
      </c>
      <c r="D3791" s="284" t="s">
        <v>33407</v>
      </c>
    </row>
    <row r="3792" spans="1:4" ht="13.5">
      <c r="A3792" s="209">
        <v>92295</v>
      </c>
      <c r="B3792" s="209" t="s">
        <v>9641</v>
      </c>
      <c r="C3792" s="285" t="s">
        <v>2</v>
      </c>
      <c r="D3792" s="284" t="s">
        <v>33240</v>
      </c>
    </row>
    <row r="3793" spans="1:4" ht="13.5">
      <c r="A3793" s="209">
        <v>92296</v>
      </c>
      <c r="B3793" s="209" t="s">
        <v>9642</v>
      </c>
      <c r="C3793" s="285" t="s">
        <v>2</v>
      </c>
      <c r="D3793" s="284" t="s">
        <v>33235</v>
      </c>
    </row>
    <row r="3794" spans="1:4" ht="13.5">
      <c r="A3794" s="209">
        <v>92297</v>
      </c>
      <c r="B3794" s="209" t="s">
        <v>9643</v>
      </c>
      <c r="C3794" s="285" t="s">
        <v>2</v>
      </c>
      <c r="D3794" s="284" t="s">
        <v>31133</v>
      </c>
    </row>
    <row r="3795" spans="1:4" ht="13.5">
      <c r="A3795" s="209">
        <v>92298</v>
      </c>
      <c r="B3795" s="209" t="s">
        <v>9644</v>
      </c>
      <c r="C3795" s="285" t="s">
        <v>2</v>
      </c>
      <c r="D3795" s="284" t="s">
        <v>33408</v>
      </c>
    </row>
    <row r="3796" spans="1:4" ht="13.5">
      <c r="A3796" s="209">
        <v>92299</v>
      </c>
      <c r="B3796" s="209" t="s">
        <v>9645</v>
      </c>
      <c r="C3796" s="285" t="s">
        <v>2</v>
      </c>
      <c r="D3796" s="284" t="s">
        <v>33409</v>
      </c>
    </row>
    <row r="3797" spans="1:4" ht="13.5">
      <c r="A3797" s="209">
        <v>92300</v>
      </c>
      <c r="B3797" s="209" t="s">
        <v>9646</v>
      </c>
      <c r="C3797" s="285" t="s">
        <v>2</v>
      </c>
      <c r="D3797" s="284" t="s">
        <v>33410</v>
      </c>
    </row>
    <row r="3798" spans="1:4" ht="13.5">
      <c r="A3798" s="209">
        <v>92301</v>
      </c>
      <c r="B3798" s="209" t="s">
        <v>9647</v>
      </c>
      <c r="C3798" s="285" t="s">
        <v>2</v>
      </c>
      <c r="D3798" s="284" t="s">
        <v>33411</v>
      </c>
    </row>
    <row r="3799" spans="1:4" ht="13.5">
      <c r="A3799" s="209">
        <v>92302</v>
      </c>
      <c r="B3799" s="209" t="s">
        <v>9648</v>
      </c>
      <c r="C3799" s="285" t="s">
        <v>2</v>
      </c>
      <c r="D3799" s="284" t="s">
        <v>28166</v>
      </c>
    </row>
    <row r="3800" spans="1:4" ht="13.5">
      <c r="A3800" s="209">
        <v>92303</v>
      </c>
      <c r="B3800" s="209" t="s">
        <v>9649</v>
      </c>
      <c r="C3800" s="285" t="s">
        <v>2</v>
      </c>
      <c r="D3800" s="284" t="s">
        <v>33412</v>
      </c>
    </row>
    <row r="3801" spans="1:4" ht="13.5">
      <c r="A3801" s="209">
        <v>92304</v>
      </c>
      <c r="B3801" s="209" t="s">
        <v>9650</v>
      </c>
      <c r="C3801" s="285" t="s">
        <v>2</v>
      </c>
      <c r="D3801" s="284" t="s">
        <v>33413</v>
      </c>
    </row>
    <row r="3802" spans="1:4" ht="13.5">
      <c r="A3802" s="209">
        <v>92311</v>
      </c>
      <c r="B3802" s="209" t="s">
        <v>9651</v>
      </c>
      <c r="C3802" s="285" t="s">
        <v>2</v>
      </c>
      <c r="D3802" s="284" t="s">
        <v>28017</v>
      </c>
    </row>
    <row r="3803" spans="1:4" ht="13.5">
      <c r="A3803" s="209">
        <v>92312</v>
      </c>
      <c r="B3803" s="209" t="s">
        <v>9652</v>
      </c>
      <c r="C3803" s="285" t="s">
        <v>2</v>
      </c>
      <c r="D3803" s="284" t="s">
        <v>27448</v>
      </c>
    </row>
    <row r="3804" spans="1:4" ht="13.5">
      <c r="A3804" s="209">
        <v>92313</v>
      </c>
      <c r="B3804" s="209" t="s">
        <v>9653</v>
      </c>
      <c r="C3804" s="285" t="s">
        <v>2</v>
      </c>
      <c r="D3804" s="284" t="s">
        <v>33414</v>
      </c>
    </row>
    <row r="3805" spans="1:4" ht="13.5">
      <c r="A3805" s="209">
        <v>92314</v>
      </c>
      <c r="B3805" s="209" t="s">
        <v>9654</v>
      </c>
      <c r="C3805" s="285" t="s">
        <v>2</v>
      </c>
      <c r="D3805" s="284" t="s">
        <v>26513</v>
      </c>
    </row>
    <row r="3806" spans="1:4" ht="13.5">
      <c r="A3806" s="209">
        <v>92315</v>
      </c>
      <c r="B3806" s="209" t="s">
        <v>9655</v>
      </c>
      <c r="C3806" s="285" t="s">
        <v>2</v>
      </c>
      <c r="D3806" s="284" t="s">
        <v>33415</v>
      </c>
    </row>
    <row r="3807" spans="1:4" ht="13.5">
      <c r="A3807" s="209">
        <v>92316</v>
      </c>
      <c r="B3807" s="209" t="s">
        <v>9656</v>
      </c>
      <c r="C3807" s="285" t="s">
        <v>2</v>
      </c>
      <c r="D3807" s="284" t="s">
        <v>33416</v>
      </c>
    </row>
    <row r="3808" spans="1:4" ht="13.5">
      <c r="A3808" s="209">
        <v>92317</v>
      </c>
      <c r="B3808" s="209" t="s">
        <v>9657</v>
      </c>
      <c r="C3808" s="285" t="s">
        <v>2</v>
      </c>
      <c r="D3808" s="284" t="s">
        <v>28901</v>
      </c>
    </row>
    <row r="3809" spans="1:4" ht="13.5">
      <c r="A3809" s="209">
        <v>92318</v>
      </c>
      <c r="B3809" s="209" t="s">
        <v>9658</v>
      </c>
      <c r="C3809" s="285" t="s">
        <v>2</v>
      </c>
      <c r="D3809" s="284" t="s">
        <v>26374</v>
      </c>
    </row>
    <row r="3810" spans="1:4" ht="13.5">
      <c r="A3810" s="209">
        <v>92319</v>
      </c>
      <c r="B3810" s="209" t="s">
        <v>9659</v>
      </c>
      <c r="C3810" s="285" t="s">
        <v>2</v>
      </c>
      <c r="D3810" s="284" t="s">
        <v>29851</v>
      </c>
    </row>
    <row r="3811" spans="1:4" ht="13.5">
      <c r="A3811" s="209">
        <v>92326</v>
      </c>
      <c r="B3811" s="209" t="s">
        <v>9660</v>
      </c>
      <c r="C3811" s="285" t="s">
        <v>2</v>
      </c>
      <c r="D3811" s="284" t="s">
        <v>33417</v>
      </c>
    </row>
    <row r="3812" spans="1:4" ht="13.5">
      <c r="A3812" s="209">
        <v>92327</v>
      </c>
      <c r="B3812" s="209" t="s">
        <v>9661</v>
      </c>
      <c r="C3812" s="285" t="s">
        <v>2</v>
      </c>
      <c r="D3812" s="284" t="s">
        <v>32648</v>
      </c>
    </row>
    <row r="3813" spans="1:4" ht="13.5">
      <c r="A3813" s="209">
        <v>92328</v>
      </c>
      <c r="B3813" s="209" t="s">
        <v>9662</v>
      </c>
      <c r="C3813" s="285" t="s">
        <v>2</v>
      </c>
      <c r="D3813" s="284" t="s">
        <v>33396</v>
      </c>
    </row>
    <row r="3814" spans="1:4" ht="13.5">
      <c r="A3814" s="209">
        <v>92329</v>
      </c>
      <c r="B3814" s="209" t="s">
        <v>9663</v>
      </c>
      <c r="C3814" s="285" t="s">
        <v>2</v>
      </c>
      <c r="D3814" s="284" t="s">
        <v>30080</v>
      </c>
    </row>
    <row r="3815" spans="1:4" ht="13.5">
      <c r="A3815" s="209">
        <v>92330</v>
      </c>
      <c r="B3815" s="209" t="s">
        <v>9664</v>
      </c>
      <c r="C3815" s="285" t="s">
        <v>2</v>
      </c>
      <c r="D3815" s="284" t="s">
        <v>27956</v>
      </c>
    </row>
    <row r="3816" spans="1:4" ht="13.5">
      <c r="A3816" s="209">
        <v>92331</v>
      </c>
      <c r="B3816" s="209" t="s">
        <v>9665</v>
      </c>
      <c r="C3816" s="285" t="s">
        <v>2</v>
      </c>
      <c r="D3816" s="284" t="s">
        <v>33418</v>
      </c>
    </row>
    <row r="3817" spans="1:4" ht="13.5">
      <c r="A3817" s="209">
        <v>92332</v>
      </c>
      <c r="B3817" s="209" t="s">
        <v>9666</v>
      </c>
      <c r="C3817" s="285" t="s">
        <v>2</v>
      </c>
      <c r="D3817" s="284" t="s">
        <v>29703</v>
      </c>
    </row>
    <row r="3818" spans="1:4" ht="13.5">
      <c r="A3818" s="209">
        <v>92333</v>
      </c>
      <c r="B3818" s="209" t="s">
        <v>9667</v>
      </c>
      <c r="C3818" s="285" t="s">
        <v>2</v>
      </c>
      <c r="D3818" s="284" t="s">
        <v>32110</v>
      </c>
    </row>
    <row r="3819" spans="1:4" ht="13.5">
      <c r="A3819" s="209">
        <v>92334</v>
      </c>
      <c r="B3819" s="209" t="s">
        <v>9668</v>
      </c>
      <c r="C3819" s="285" t="s">
        <v>2</v>
      </c>
      <c r="D3819" s="284" t="s">
        <v>33419</v>
      </c>
    </row>
    <row r="3820" spans="1:4" ht="13.5">
      <c r="A3820" s="209">
        <v>92344</v>
      </c>
      <c r="B3820" s="209" t="s">
        <v>24780</v>
      </c>
      <c r="C3820" s="285" t="s">
        <v>2</v>
      </c>
      <c r="D3820" s="284" t="s">
        <v>33420</v>
      </c>
    </row>
    <row r="3821" spans="1:4" ht="13.5">
      <c r="A3821" s="209">
        <v>92345</v>
      </c>
      <c r="B3821" s="209" t="s">
        <v>24781</v>
      </c>
      <c r="C3821" s="285" t="s">
        <v>2</v>
      </c>
      <c r="D3821" s="284" t="s">
        <v>33421</v>
      </c>
    </row>
    <row r="3822" spans="1:4" ht="13.5">
      <c r="A3822" s="209">
        <v>92346</v>
      </c>
      <c r="B3822" s="209" t="s">
        <v>24782</v>
      </c>
      <c r="C3822" s="285" t="s">
        <v>2</v>
      </c>
      <c r="D3822" s="284" t="s">
        <v>33422</v>
      </c>
    </row>
    <row r="3823" spans="1:4" ht="13.5">
      <c r="A3823" s="209">
        <v>92347</v>
      </c>
      <c r="B3823" s="209" t="s">
        <v>24783</v>
      </c>
      <c r="C3823" s="285" t="s">
        <v>2</v>
      </c>
      <c r="D3823" s="284" t="s">
        <v>30853</v>
      </c>
    </row>
    <row r="3824" spans="1:4" ht="13.5">
      <c r="A3824" s="209">
        <v>92348</v>
      </c>
      <c r="B3824" s="209" t="s">
        <v>24784</v>
      </c>
      <c r="C3824" s="285" t="s">
        <v>2</v>
      </c>
      <c r="D3824" s="284" t="s">
        <v>33423</v>
      </c>
    </row>
    <row r="3825" spans="1:4" ht="13.5">
      <c r="A3825" s="209">
        <v>92349</v>
      </c>
      <c r="B3825" s="209" t="s">
        <v>24785</v>
      </c>
      <c r="C3825" s="285" t="s">
        <v>2</v>
      </c>
      <c r="D3825" s="284" t="s">
        <v>33424</v>
      </c>
    </row>
    <row r="3826" spans="1:4" ht="13.5">
      <c r="A3826" s="209">
        <v>92350</v>
      </c>
      <c r="B3826" s="209" t="s">
        <v>24786</v>
      </c>
      <c r="C3826" s="285" t="s">
        <v>2</v>
      </c>
      <c r="D3826" s="284" t="s">
        <v>33425</v>
      </c>
    </row>
    <row r="3827" spans="1:4" ht="13.5">
      <c r="A3827" s="209">
        <v>92351</v>
      </c>
      <c r="B3827" s="209" t="s">
        <v>24787</v>
      </c>
      <c r="C3827" s="285" t="s">
        <v>2</v>
      </c>
      <c r="D3827" s="284" t="s">
        <v>33426</v>
      </c>
    </row>
    <row r="3828" spans="1:4" ht="13.5">
      <c r="A3828" s="209">
        <v>92352</v>
      </c>
      <c r="B3828" s="209" t="s">
        <v>24788</v>
      </c>
      <c r="C3828" s="285" t="s">
        <v>2</v>
      </c>
      <c r="D3828" s="284" t="s">
        <v>33427</v>
      </c>
    </row>
    <row r="3829" spans="1:4" ht="13.5">
      <c r="A3829" s="209">
        <v>92353</v>
      </c>
      <c r="B3829" s="209" t="s">
        <v>24789</v>
      </c>
      <c r="C3829" s="285" t="s">
        <v>2</v>
      </c>
      <c r="D3829" s="284" t="s">
        <v>33428</v>
      </c>
    </row>
    <row r="3830" spans="1:4" ht="13.5">
      <c r="A3830" s="209">
        <v>92354</v>
      </c>
      <c r="B3830" s="209" t="s">
        <v>24790</v>
      </c>
      <c r="C3830" s="285" t="s">
        <v>2</v>
      </c>
      <c r="D3830" s="284" t="s">
        <v>33429</v>
      </c>
    </row>
    <row r="3831" spans="1:4" ht="13.5">
      <c r="A3831" s="209">
        <v>92355</v>
      </c>
      <c r="B3831" s="209" t="s">
        <v>24791</v>
      </c>
      <c r="C3831" s="285" t="s">
        <v>2</v>
      </c>
      <c r="D3831" s="284" t="s">
        <v>33430</v>
      </c>
    </row>
    <row r="3832" spans="1:4" ht="13.5">
      <c r="A3832" s="209">
        <v>92356</v>
      </c>
      <c r="B3832" s="209" t="s">
        <v>24792</v>
      </c>
      <c r="C3832" s="285" t="s">
        <v>2</v>
      </c>
      <c r="D3832" s="284" t="s">
        <v>33431</v>
      </c>
    </row>
    <row r="3833" spans="1:4" ht="13.5">
      <c r="A3833" s="209">
        <v>92357</v>
      </c>
      <c r="B3833" s="209" t="s">
        <v>24793</v>
      </c>
      <c r="C3833" s="285" t="s">
        <v>2</v>
      </c>
      <c r="D3833" s="284" t="s">
        <v>33432</v>
      </c>
    </row>
    <row r="3834" spans="1:4" ht="13.5">
      <c r="A3834" s="209">
        <v>92358</v>
      </c>
      <c r="B3834" s="209" t="s">
        <v>24794</v>
      </c>
      <c r="C3834" s="285" t="s">
        <v>2</v>
      </c>
      <c r="D3834" s="284" t="s">
        <v>33433</v>
      </c>
    </row>
    <row r="3835" spans="1:4" ht="13.5">
      <c r="A3835" s="209">
        <v>92369</v>
      </c>
      <c r="B3835" s="209" t="s">
        <v>24795</v>
      </c>
      <c r="C3835" s="285" t="s">
        <v>2</v>
      </c>
      <c r="D3835" s="284" t="s">
        <v>33434</v>
      </c>
    </row>
    <row r="3836" spans="1:4" ht="13.5">
      <c r="A3836" s="209">
        <v>92370</v>
      </c>
      <c r="B3836" s="209" t="s">
        <v>24796</v>
      </c>
      <c r="C3836" s="285" t="s">
        <v>2</v>
      </c>
      <c r="D3836" s="284" t="s">
        <v>33435</v>
      </c>
    </row>
    <row r="3837" spans="1:4" ht="13.5">
      <c r="A3837" s="209">
        <v>92371</v>
      </c>
      <c r="B3837" s="209" t="s">
        <v>24797</v>
      </c>
      <c r="C3837" s="285" t="s">
        <v>2</v>
      </c>
      <c r="D3837" s="284" t="s">
        <v>33436</v>
      </c>
    </row>
    <row r="3838" spans="1:4" ht="13.5">
      <c r="A3838" s="209">
        <v>92372</v>
      </c>
      <c r="B3838" s="209" t="s">
        <v>24798</v>
      </c>
      <c r="C3838" s="285" t="s">
        <v>2</v>
      </c>
      <c r="D3838" s="284" t="s">
        <v>31276</v>
      </c>
    </row>
    <row r="3839" spans="1:4" ht="13.5">
      <c r="A3839" s="209">
        <v>92373</v>
      </c>
      <c r="B3839" s="209" t="s">
        <v>24799</v>
      </c>
      <c r="C3839" s="285" t="s">
        <v>2</v>
      </c>
      <c r="D3839" s="284" t="s">
        <v>33437</v>
      </c>
    </row>
    <row r="3840" spans="1:4" ht="13.5">
      <c r="A3840" s="209">
        <v>92374</v>
      </c>
      <c r="B3840" s="209" t="s">
        <v>24800</v>
      </c>
      <c r="C3840" s="285" t="s">
        <v>2</v>
      </c>
      <c r="D3840" s="284" t="s">
        <v>33438</v>
      </c>
    </row>
    <row r="3841" spans="1:4" ht="13.5">
      <c r="A3841" s="209">
        <v>92375</v>
      </c>
      <c r="B3841" s="209" t="s">
        <v>24801</v>
      </c>
      <c r="C3841" s="285" t="s">
        <v>2</v>
      </c>
      <c r="D3841" s="284" t="s">
        <v>33439</v>
      </c>
    </row>
    <row r="3842" spans="1:4" ht="13.5">
      <c r="A3842" s="209">
        <v>92376</v>
      </c>
      <c r="B3842" s="209" t="s">
        <v>24802</v>
      </c>
      <c r="C3842" s="285" t="s">
        <v>2</v>
      </c>
      <c r="D3842" s="284" t="s">
        <v>31370</v>
      </c>
    </row>
    <row r="3843" spans="1:4" ht="13.5">
      <c r="A3843" s="209">
        <v>92377</v>
      </c>
      <c r="B3843" s="209" t="s">
        <v>24803</v>
      </c>
      <c r="C3843" s="285" t="s">
        <v>2</v>
      </c>
      <c r="D3843" s="284" t="s">
        <v>33440</v>
      </c>
    </row>
    <row r="3844" spans="1:4" ht="13.5">
      <c r="A3844" s="209">
        <v>92378</v>
      </c>
      <c r="B3844" s="209" t="s">
        <v>24804</v>
      </c>
      <c r="C3844" s="285" t="s">
        <v>2</v>
      </c>
      <c r="D3844" s="284" t="s">
        <v>33441</v>
      </c>
    </row>
    <row r="3845" spans="1:4" ht="13.5">
      <c r="A3845" s="209">
        <v>92379</v>
      </c>
      <c r="B3845" s="209" t="s">
        <v>24805</v>
      </c>
      <c r="C3845" s="285" t="s">
        <v>2</v>
      </c>
      <c r="D3845" s="284" t="s">
        <v>33442</v>
      </c>
    </row>
    <row r="3846" spans="1:4" ht="13.5">
      <c r="A3846" s="209">
        <v>92380</v>
      </c>
      <c r="B3846" s="209" t="s">
        <v>24806</v>
      </c>
      <c r="C3846" s="285" t="s">
        <v>2</v>
      </c>
      <c r="D3846" s="284" t="s">
        <v>33443</v>
      </c>
    </row>
    <row r="3847" spans="1:4" ht="13.5">
      <c r="A3847" s="209">
        <v>92381</v>
      </c>
      <c r="B3847" s="209" t="s">
        <v>24807</v>
      </c>
      <c r="C3847" s="285" t="s">
        <v>2</v>
      </c>
      <c r="D3847" s="284" t="s">
        <v>27670</v>
      </c>
    </row>
    <row r="3848" spans="1:4" ht="13.5">
      <c r="A3848" s="209">
        <v>92382</v>
      </c>
      <c r="B3848" s="209" t="s">
        <v>24808</v>
      </c>
      <c r="C3848" s="285" t="s">
        <v>2</v>
      </c>
      <c r="D3848" s="284" t="s">
        <v>32719</v>
      </c>
    </row>
    <row r="3849" spans="1:4" ht="13.5">
      <c r="A3849" s="209">
        <v>92383</v>
      </c>
      <c r="B3849" s="209" t="s">
        <v>24809</v>
      </c>
      <c r="C3849" s="285" t="s">
        <v>2</v>
      </c>
      <c r="D3849" s="284" t="s">
        <v>33444</v>
      </c>
    </row>
    <row r="3850" spans="1:4" ht="13.5">
      <c r="A3850" s="209">
        <v>92384</v>
      </c>
      <c r="B3850" s="209" t="s">
        <v>24810</v>
      </c>
      <c r="C3850" s="285" t="s">
        <v>2</v>
      </c>
      <c r="D3850" s="284" t="s">
        <v>33445</v>
      </c>
    </row>
    <row r="3851" spans="1:4" ht="13.5">
      <c r="A3851" s="209">
        <v>92385</v>
      </c>
      <c r="B3851" s="209" t="s">
        <v>24811</v>
      </c>
      <c r="C3851" s="285" t="s">
        <v>2</v>
      </c>
      <c r="D3851" s="284" t="s">
        <v>33446</v>
      </c>
    </row>
    <row r="3852" spans="1:4" ht="13.5">
      <c r="A3852" s="209">
        <v>92386</v>
      </c>
      <c r="B3852" s="209" t="s">
        <v>24812</v>
      </c>
      <c r="C3852" s="285" t="s">
        <v>2</v>
      </c>
      <c r="D3852" s="284" t="s">
        <v>33447</v>
      </c>
    </row>
    <row r="3853" spans="1:4" ht="13.5">
      <c r="A3853" s="209">
        <v>92387</v>
      </c>
      <c r="B3853" s="209" t="s">
        <v>24813</v>
      </c>
      <c r="C3853" s="285" t="s">
        <v>2</v>
      </c>
      <c r="D3853" s="284" t="s">
        <v>33448</v>
      </c>
    </row>
    <row r="3854" spans="1:4" ht="13.5">
      <c r="A3854" s="209">
        <v>92388</v>
      </c>
      <c r="B3854" s="209" t="s">
        <v>24814</v>
      </c>
      <c r="C3854" s="285" t="s">
        <v>2</v>
      </c>
      <c r="D3854" s="284" t="s">
        <v>33449</v>
      </c>
    </row>
    <row r="3855" spans="1:4" ht="13.5">
      <c r="A3855" s="209">
        <v>92389</v>
      </c>
      <c r="B3855" s="209" t="s">
        <v>24815</v>
      </c>
      <c r="C3855" s="285" t="s">
        <v>2</v>
      </c>
      <c r="D3855" s="284" t="s">
        <v>33450</v>
      </c>
    </row>
    <row r="3856" spans="1:4" ht="13.5">
      <c r="A3856" s="209">
        <v>92390</v>
      </c>
      <c r="B3856" s="209" t="s">
        <v>24816</v>
      </c>
      <c r="C3856" s="285" t="s">
        <v>2</v>
      </c>
      <c r="D3856" s="284" t="s">
        <v>27264</v>
      </c>
    </row>
    <row r="3857" spans="1:4" ht="13.5">
      <c r="A3857" s="209">
        <v>92635</v>
      </c>
      <c r="B3857" s="209" t="s">
        <v>24817</v>
      </c>
      <c r="C3857" s="285" t="s">
        <v>2</v>
      </c>
      <c r="D3857" s="284" t="s">
        <v>33451</v>
      </c>
    </row>
    <row r="3858" spans="1:4" ht="13.5">
      <c r="A3858" s="209">
        <v>92636</v>
      </c>
      <c r="B3858" s="209" t="s">
        <v>24818</v>
      </c>
      <c r="C3858" s="285" t="s">
        <v>2</v>
      </c>
      <c r="D3858" s="284" t="s">
        <v>33452</v>
      </c>
    </row>
    <row r="3859" spans="1:4" ht="13.5">
      <c r="A3859" s="209">
        <v>92637</v>
      </c>
      <c r="B3859" s="209" t="s">
        <v>24819</v>
      </c>
      <c r="C3859" s="285" t="s">
        <v>2</v>
      </c>
      <c r="D3859" s="284" t="s">
        <v>33453</v>
      </c>
    </row>
    <row r="3860" spans="1:4" ht="13.5">
      <c r="A3860" s="209">
        <v>92638</v>
      </c>
      <c r="B3860" s="209" t="s">
        <v>24820</v>
      </c>
      <c r="C3860" s="285" t="s">
        <v>2</v>
      </c>
      <c r="D3860" s="284" t="s">
        <v>33454</v>
      </c>
    </row>
    <row r="3861" spans="1:4" ht="13.5">
      <c r="A3861" s="209">
        <v>92639</v>
      </c>
      <c r="B3861" s="209" t="s">
        <v>24821</v>
      </c>
      <c r="C3861" s="285" t="s">
        <v>2</v>
      </c>
      <c r="D3861" s="284" t="s">
        <v>33455</v>
      </c>
    </row>
    <row r="3862" spans="1:4" ht="13.5">
      <c r="A3862" s="209">
        <v>92640</v>
      </c>
      <c r="B3862" s="209" t="s">
        <v>24822</v>
      </c>
      <c r="C3862" s="285" t="s">
        <v>2</v>
      </c>
      <c r="D3862" s="284" t="s">
        <v>33456</v>
      </c>
    </row>
    <row r="3863" spans="1:4" ht="13.5">
      <c r="A3863" s="209">
        <v>92642</v>
      </c>
      <c r="B3863" s="209" t="s">
        <v>24823</v>
      </c>
      <c r="C3863" s="285" t="s">
        <v>2</v>
      </c>
      <c r="D3863" s="284" t="s">
        <v>33457</v>
      </c>
    </row>
    <row r="3864" spans="1:4" ht="13.5">
      <c r="A3864" s="209">
        <v>92644</v>
      </c>
      <c r="B3864" s="209" t="s">
        <v>24824</v>
      </c>
      <c r="C3864" s="285" t="s">
        <v>2</v>
      </c>
      <c r="D3864" s="284" t="s">
        <v>33458</v>
      </c>
    </row>
    <row r="3865" spans="1:4" ht="13.5">
      <c r="A3865" s="209">
        <v>92657</v>
      </c>
      <c r="B3865" s="209" t="s">
        <v>24825</v>
      </c>
      <c r="C3865" s="285" t="s">
        <v>2</v>
      </c>
      <c r="D3865" s="284" t="s">
        <v>33286</v>
      </c>
    </row>
    <row r="3866" spans="1:4" ht="13.5">
      <c r="A3866" s="209">
        <v>92658</v>
      </c>
      <c r="B3866" s="209" t="s">
        <v>24826</v>
      </c>
      <c r="C3866" s="285" t="s">
        <v>2</v>
      </c>
      <c r="D3866" s="284" t="s">
        <v>33459</v>
      </c>
    </row>
    <row r="3867" spans="1:4" ht="13.5">
      <c r="A3867" s="209">
        <v>92659</v>
      </c>
      <c r="B3867" s="209" t="s">
        <v>24827</v>
      </c>
      <c r="C3867" s="285" t="s">
        <v>2</v>
      </c>
      <c r="D3867" s="284" t="s">
        <v>27920</v>
      </c>
    </row>
    <row r="3868" spans="1:4" ht="13.5">
      <c r="A3868" s="209">
        <v>92660</v>
      </c>
      <c r="B3868" s="209" t="s">
        <v>24828</v>
      </c>
      <c r="C3868" s="285" t="s">
        <v>2</v>
      </c>
      <c r="D3868" s="284" t="s">
        <v>29908</v>
      </c>
    </row>
    <row r="3869" spans="1:4" ht="13.5">
      <c r="A3869" s="209">
        <v>92661</v>
      </c>
      <c r="B3869" s="209" t="s">
        <v>24829</v>
      </c>
      <c r="C3869" s="285" t="s">
        <v>2</v>
      </c>
      <c r="D3869" s="284" t="s">
        <v>28949</v>
      </c>
    </row>
    <row r="3870" spans="1:4" ht="13.5">
      <c r="A3870" s="209">
        <v>92662</v>
      </c>
      <c r="B3870" s="209" t="s">
        <v>24830</v>
      </c>
      <c r="C3870" s="285" t="s">
        <v>2</v>
      </c>
      <c r="D3870" s="284" t="s">
        <v>33460</v>
      </c>
    </row>
    <row r="3871" spans="1:4" ht="13.5">
      <c r="A3871" s="209">
        <v>92663</v>
      </c>
      <c r="B3871" s="209" t="s">
        <v>24831</v>
      </c>
      <c r="C3871" s="285" t="s">
        <v>2</v>
      </c>
      <c r="D3871" s="284" t="s">
        <v>33461</v>
      </c>
    </row>
    <row r="3872" spans="1:4" ht="13.5">
      <c r="A3872" s="209">
        <v>92664</v>
      </c>
      <c r="B3872" s="209" t="s">
        <v>24832</v>
      </c>
      <c r="C3872" s="285" t="s">
        <v>2</v>
      </c>
      <c r="D3872" s="284" t="s">
        <v>31447</v>
      </c>
    </row>
    <row r="3873" spans="1:4" ht="13.5">
      <c r="A3873" s="209">
        <v>92665</v>
      </c>
      <c r="B3873" s="209" t="s">
        <v>24833</v>
      </c>
      <c r="C3873" s="285" t="s">
        <v>2</v>
      </c>
      <c r="D3873" s="284" t="s">
        <v>33462</v>
      </c>
    </row>
    <row r="3874" spans="1:4" ht="13.5">
      <c r="A3874" s="209">
        <v>92666</v>
      </c>
      <c r="B3874" s="209" t="s">
        <v>24834</v>
      </c>
      <c r="C3874" s="285" t="s">
        <v>2</v>
      </c>
      <c r="D3874" s="284" t="s">
        <v>27507</v>
      </c>
    </row>
    <row r="3875" spans="1:4" ht="13.5">
      <c r="A3875" s="209">
        <v>92667</v>
      </c>
      <c r="B3875" s="209" t="s">
        <v>24835</v>
      </c>
      <c r="C3875" s="285" t="s">
        <v>2</v>
      </c>
      <c r="D3875" s="284" t="s">
        <v>33463</v>
      </c>
    </row>
    <row r="3876" spans="1:4" ht="13.5">
      <c r="A3876" s="209">
        <v>92668</v>
      </c>
      <c r="B3876" s="209" t="s">
        <v>24836</v>
      </c>
      <c r="C3876" s="285" t="s">
        <v>2</v>
      </c>
      <c r="D3876" s="284" t="s">
        <v>33464</v>
      </c>
    </row>
    <row r="3877" spans="1:4" ht="13.5">
      <c r="A3877" s="209">
        <v>92669</v>
      </c>
      <c r="B3877" s="209" t="s">
        <v>24837</v>
      </c>
      <c r="C3877" s="285" t="s">
        <v>2</v>
      </c>
      <c r="D3877" s="284" t="s">
        <v>30558</v>
      </c>
    </row>
    <row r="3878" spans="1:4" ht="13.5">
      <c r="A3878" s="209">
        <v>92670</v>
      </c>
      <c r="B3878" s="209" t="s">
        <v>24838</v>
      </c>
      <c r="C3878" s="285" t="s">
        <v>2</v>
      </c>
      <c r="D3878" s="284" t="s">
        <v>33465</v>
      </c>
    </row>
    <row r="3879" spans="1:4" ht="13.5">
      <c r="A3879" s="209">
        <v>92671</v>
      </c>
      <c r="B3879" s="209" t="s">
        <v>24839</v>
      </c>
      <c r="C3879" s="285" t="s">
        <v>2</v>
      </c>
      <c r="D3879" s="284" t="s">
        <v>29929</v>
      </c>
    </row>
    <row r="3880" spans="1:4" ht="13.5">
      <c r="A3880" s="209">
        <v>92672</v>
      </c>
      <c r="B3880" s="209" t="s">
        <v>24840</v>
      </c>
      <c r="C3880" s="285" t="s">
        <v>2</v>
      </c>
      <c r="D3880" s="284" t="s">
        <v>33466</v>
      </c>
    </row>
    <row r="3881" spans="1:4" ht="13.5">
      <c r="A3881" s="209">
        <v>92673</v>
      </c>
      <c r="B3881" s="209" t="s">
        <v>24841</v>
      </c>
      <c r="C3881" s="285" t="s">
        <v>2</v>
      </c>
      <c r="D3881" s="284" t="s">
        <v>33467</v>
      </c>
    </row>
    <row r="3882" spans="1:4" ht="13.5">
      <c r="A3882" s="209">
        <v>92674</v>
      </c>
      <c r="B3882" s="209" t="s">
        <v>24842</v>
      </c>
      <c r="C3882" s="285" t="s">
        <v>2</v>
      </c>
      <c r="D3882" s="284" t="s">
        <v>31421</v>
      </c>
    </row>
    <row r="3883" spans="1:4" ht="13.5">
      <c r="A3883" s="209">
        <v>92675</v>
      </c>
      <c r="B3883" s="209" t="s">
        <v>24843</v>
      </c>
      <c r="C3883" s="285" t="s">
        <v>2</v>
      </c>
      <c r="D3883" s="284" t="s">
        <v>33468</v>
      </c>
    </row>
    <row r="3884" spans="1:4" ht="13.5">
      <c r="A3884" s="209">
        <v>92676</v>
      </c>
      <c r="B3884" s="209" t="s">
        <v>24844</v>
      </c>
      <c r="C3884" s="285" t="s">
        <v>2</v>
      </c>
      <c r="D3884" s="284" t="s">
        <v>33469</v>
      </c>
    </row>
    <row r="3885" spans="1:4" ht="13.5">
      <c r="A3885" s="209">
        <v>92677</v>
      </c>
      <c r="B3885" s="209" t="s">
        <v>24845</v>
      </c>
      <c r="C3885" s="285" t="s">
        <v>2</v>
      </c>
      <c r="D3885" s="284" t="s">
        <v>33470</v>
      </c>
    </row>
    <row r="3886" spans="1:4" ht="13.5">
      <c r="A3886" s="209">
        <v>92678</v>
      </c>
      <c r="B3886" s="209" t="s">
        <v>24846</v>
      </c>
      <c r="C3886" s="285" t="s">
        <v>2</v>
      </c>
      <c r="D3886" s="284" t="s">
        <v>29175</v>
      </c>
    </row>
    <row r="3887" spans="1:4" ht="13.5">
      <c r="A3887" s="209">
        <v>92679</v>
      </c>
      <c r="B3887" s="209" t="s">
        <v>24847</v>
      </c>
      <c r="C3887" s="285" t="s">
        <v>2</v>
      </c>
      <c r="D3887" s="284" t="s">
        <v>33471</v>
      </c>
    </row>
    <row r="3888" spans="1:4" ht="13.5">
      <c r="A3888" s="209">
        <v>92680</v>
      </c>
      <c r="B3888" s="209" t="s">
        <v>24848</v>
      </c>
      <c r="C3888" s="285" t="s">
        <v>2</v>
      </c>
      <c r="D3888" s="284" t="s">
        <v>33472</v>
      </c>
    </row>
    <row r="3889" spans="1:4" ht="13.5">
      <c r="A3889" s="209">
        <v>92681</v>
      </c>
      <c r="B3889" s="209" t="s">
        <v>24849</v>
      </c>
      <c r="C3889" s="285" t="s">
        <v>2</v>
      </c>
      <c r="D3889" s="284" t="s">
        <v>33473</v>
      </c>
    </row>
    <row r="3890" spans="1:4" ht="13.5">
      <c r="A3890" s="209">
        <v>92682</v>
      </c>
      <c r="B3890" s="209" t="s">
        <v>24850</v>
      </c>
      <c r="C3890" s="285" t="s">
        <v>2</v>
      </c>
      <c r="D3890" s="284" t="s">
        <v>33474</v>
      </c>
    </row>
    <row r="3891" spans="1:4" ht="13.5">
      <c r="A3891" s="209">
        <v>92683</v>
      </c>
      <c r="B3891" s="209" t="s">
        <v>24851</v>
      </c>
      <c r="C3891" s="285" t="s">
        <v>2</v>
      </c>
      <c r="D3891" s="284" t="s">
        <v>32186</v>
      </c>
    </row>
    <row r="3892" spans="1:4" ht="13.5">
      <c r="A3892" s="209">
        <v>92684</v>
      </c>
      <c r="B3892" s="209" t="s">
        <v>24852</v>
      </c>
      <c r="C3892" s="285" t="s">
        <v>2</v>
      </c>
      <c r="D3892" s="284" t="s">
        <v>33475</v>
      </c>
    </row>
    <row r="3893" spans="1:4" ht="13.5">
      <c r="A3893" s="209">
        <v>92685</v>
      </c>
      <c r="B3893" s="209" t="s">
        <v>24853</v>
      </c>
      <c r="C3893" s="285" t="s">
        <v>2</v>
      </c>
      <c r="D3893" s="284" t="s">
        <v>33476</v>
      </c>
    </row>
    <row r="3894" spans="1:4" ht="13.5">
      <c r="A3894" s="209">
        <v>92686</v>
      </c>
      <c r="B3894" s="209" t="s">
        <v>24854</v>
      </c>
      <c r="C3894" s="285" t="s">
        <v>2</v>
      </c>
      <c r="D3894" s="284" t="s">
        <v>33477</v>
      </c>
    </row>
    <row r="3895" spans="1:4" ht="13.5">
      <c r="A3895" s="209">
        <v>92692</v>
      </c>
      <c r="B3895" s="209" t="s">
        <v>24855</v>
      </c>
      <c r="C3895" s="285" t="s">
        <v>2</v>
      </c>
      <c r="D3895" s="284" t="s">
        <v>31350</v>
      </c>
    </row>
    <row r="3896" spans="1:4" ht="13.5">
      <c r="A3896" s="209">
        <v>92693</v>
      </c>
      <c r="B3896" s="209" t="s">
        <v>24856</v>
      </c>
      <c r="C3896" s="285" t="s">
        <v>2</v>
      </c>
      <c r="D3896" s="284" t="s">
        <v>33188</v>
      </c>
    </row>
    <row r="3897" spans="1:4" ht="13.5">
      <c r="A3897" s="209">
        <v>92694</v>
      </c>
      <c r="B3897" s="209" t="s">
        <v>24857</v>
      </c>
      <c r="C3897" s="285" t="s">
        <v>2</v>
      </c>
      <c r="D3897" s="284" t="s">
        <v>33478</v>
      </c>
    </row>
    <row r="3898" spans="1:4" ht="13.5">
      <c r="A3898" s="209">
        <v>92695</v>
      </c>
      <c r="B3898" s="209" t="s">
        <v>24858</v>
      </c>
      <c r="C3898" s="285" t="s">
        <v>2</v>
      </c>
      <c r="D3898" s="284" t="s">
        <v>28982</v>
      </c>
    </row>
    <row r="3899" spans="1:4" ht="13.5">
      <c r="A3899" s="209">
        <v>92696</v>
      </c>
      <c r="B3899" s="209" t="s">
        <v>24859</v>
      </c>
      <c r="C3899" s="285" t="s">
        <v>2</v>
      </c>
      <c r="D3899" s="284" t="s">
        <v>33250</v>
      </c>
    </row>
    <row r="3900" spans="1:4" ht="13.5">
      <c r="A3900" s="209">
        <v>92697</v>
      </c>
      <c r="B3900" s="209" t="s">
        <v>24860</v>
      </c>
      <c r="C3900" s="285" t="s">
        <v>2</v>
      </c>
      <c r="D3900" s="284" t="s">
        <v>33479</v>
      </c>
    </row>
    <row r="3901" spans="1:4" ht="13.5">
      <c r="A3901" s="209">
        <v>92698</v>
      </c>
      <c r="B3901" s="209" t="s">
        <v>24861</v>
      </c>
      <c r="C3901" s="285" t="s">
        <v>2</v>
      </c>
      <c r="D3901" s="284" t="s">
        <v>33480</v>
      </c>
    </row>
    <row r="3902" spans="1:4" ht="13.5">
      <c r="A3902" s="209">
        <v>92699</v>
      </c>
      <c r="B3902" s="209" t="s">
        <v>24862</v>
      </c>
      <c r="C3902" s="285" t="s">
        <v>2</v>
      </c>
      <c r="D3902" s="284" t="s">
        <v>27305</v>
      </c>
    </row>
    <row r="3903" spans="1:4" ht="13.5">
      <c r="A3903" s="209">
        <v>92700</v>
      </c>
      <c r="B3903" s="209" t="s">
        <v>24863</v>
      </c>
      <c r="C3903" s="285" t="s">
        <v>2</v>
      </c>
      <c r="D3903" s="284" t="s">
        <v>30845</v>
      </c>
    </row>
    <row r="3904" spans="1:4" ht="13.5">
      <c r="A3904" s="209">
        <v>92701</v>
      </c>
      <c r="B3904" s="209" t="s">
        <v>24864</v>
      </c>
      <c r="C3904" s="285" t="s">
        <v>2</v>
      </c>
      <c r="D3904" s="284" t="s">
        <v>28575</v>
      </c>
    </row>
    <row r="3905" spans="1:4" ht="13.5">
      <c r="A3905" s="209">
        <v>92702</v>
      </c>
      <c r="B3905" s="209" t="s">
        <v>24865</v>
      </c>
      <c r="C3905" s="285" t="s">
        <v>2</v>
      </c>
      <c r="D3905" s="284" t="s">
        <v>27869</v>
      </c>
    </row>
    <row r="3906" spans="1:4" ht="13.5">
      <c r="A3906" s="209">
        <v>92703</v>
      </c>
      <c r="B3906" s="209" t="s">
        <v>24866</v>
      </c>
      <c r="C3906" s="285" t="s">
        <v>2</v>
      </c>
      <c r="D3906" s="284" t="s">
        <v>33481</v>
      </c>
    </row>
    <row r="3907" spans="1:4" ht="13.5">
      <c r="A3907" s="209">
        <v>92704</v>
      </c>
      <c r="B3907" s="209" t="s">
        <v>24867</v>
      </c>
      <c r="C3907" s="285" t="s">
        <v>2</v>
      </c>
      <c r="D3907" s="284" t="s">
        <v>33482</v>
      </c>
    </row>
    <row r="3908" spans="1:4" ht="13.5">
      <c r="A3908" s="209">
        <v>92705</v>
      </c>
      <c r="B3908" s="209" t="s">
        <v>24868</v>
      </c>
      <c r="C3908" s="285" t="s">
        <v>2</v>
      </c>
      <c r="D3908" s="284" t="s">
        <v>33483</v>
      </c>
    </row>
    <row r="3909" spans="1:4" ht="13.5">
      <c r="A3909" s="209">
        <v>92706</v>
      </c>
      <c r="B3909" s="209" t="s">
        <v>24869</v>
      </c>
      <c r="C3909" s="285" t="s">
        <v>2</v>
      </c>
      <c r="D3909" s="284" t="s">
        <v>33484</v>
      </c>
    </row>
    <row r="3910" spans="1:4" ht="13.5">
      <c r="A3910" s="209">
        <v>92889</v>
      </c>
      <c r="B3910" s="209" t="s">
        <v>24870</v>
      </c>
      <c r="C3910" s="285" t="s">
        <v>2</v>
      </c>
      <c r="D3910" s="284" t="s">
        <v>33485</v>
      </c>
    </row>
    <row r="3911" spans="1:4" ht="13.5">
      <c r="A3911" s="209">
        <v>92890</v>
      </c>
      <c r="B3911" s="209" t="s">
        <v>24871</v>
      </c>
      <c r="C3911" s="285" t="s">
        <v>2</v>
      </c>
      <c r="D3911" s="284" t="s">
        <v>33486</v>
      </c>
    </row>
    <row r="3912" spans="1:4" ht="13.5">
      <c r="A3912" s="209">
        <v>92891</v>
      </c>
      <c r="B3912" s="209" t="s">
        <v>24872</v>
      </c>
      <c r="C3912" s="285" t="s">
        <v>2</v>
      </c>
      <c r="D3912" s="284" t="s">
        <v>33487</v>
      </c>
    </row>
    <row r="3913" spans="1:4" ht="13.5">
      <c r="A3913" s="209">
        <v>92892</v>
      </c>
      <c r="B3913" s="209" t="s">
        <v>24873</v>
      </c>
      <c r="C3913" s="285" t="s">
        <v>2</v>
      </c>
      <c r="D3913" s="284" t="s">
        <v>33488</v>
      </c>
    </row>
    <row r="3914" spans="1:4" ht="13.5">
      <c r="A3914" s="209">
        <v>92893</v>
      </c>
      <c r="B3914" s="209" t="s">
        <v>24874</v>
      </c>
      <c r="C3914" s="285" t="s">
        <v>2</v>
      </c>
      <c r="D3914" s="284" t="s">
        <v>33489</v>
      </c>
    </row>
    <row r="3915" spans="1:4" ht="13.5">
      <c r="A3915" s="209">
        <v>92894</v>
      </c>
      <c r="B3915" s="209" t="s">
        <v>24875</v>
      </c>
      <c r="C3915" s="285" t="s">
        <v>2</v>
      </c>
      <c r="D3915" s="284" t="s">
        <v>27381</v>
      </c>
    </row>
    <row r="3916" spans="1:4" ht="13.5">
      <c r="A3916" s="209">
        <v>92895</v>
      </c>
      <c r="B3916" s="209" t="s">
        <v>24876</v>
      </c>
      <c r="C3916" s="285" t="s">
        <v>2</v>
      </c>
      <c r="D3916" s="284" t="s">
        <v>33490</v>
      </c>
    </row>
    <row r="3917" spans="1:4" ht="13.5">
      <c r="A3917" s="209">
        <v>92896</v>
      </c>
      <c r="B3917" s="209" t="s">
        <v>24877</v>
      </c>
      <c r="C3917" s="285" t="s">
        <v>2</v>
      </c>
      <c r="D3917" s="284" t="s">
        <v>33491</v>
      </c>
    </row>
    <row r="3918" spans="1:4" ht="13.5">
      <c r="A3918" s="209">
        <v>92897</v>
      </c>
      <c r="B3918" s="209" t="s">
        <v>24878</v>
      </c>
      <c r="C3918" s="285" t="s">
        <v>2</v>
      </c>
      <c r="D3918" s="284" t="s">
        <v>33492</v>
      </c>
    </row>
    <row r="3919" spans="1:4" ht="13.5">
      <c r="A3919" s="209">
        <v>92898</v>
      </c>
      <c r="B3919" s="209" t="s">
        <v>24879</v>
      </c>
      <c r="C3919" s="285" t="s">
        <v>2</v>
      </c>
      <c r="D3919" s="284" t="s">
        <v>33493</v>
      </c>
    </row>
    <row r="3920" spans="1:4" ht="13.5">
      <c r="A3920" s="209">
        <v>92899</v>
      </c>
      <c r="B3920" s="209" t="s">
        <v>24880</v>
      </c>
      <c r="C3920" s="285" t="s">
        <v>2</v>
      </c>
      <c r="D3920" s="284" t="s">
        <v>33494</v>
      </c>
    </row>
    <row r="3921" spans="1:4" ht="13.5">
      <c r="A3921" s="209">
        <v>92900</v>
      </c>
      <c r="B3921" s="209" t="s">
        <v>24881</v>
      </c>
      <c r="C3921" s="285" t="s">
        <v>2</v>
      </c>
      <c r="D3921" s="284" t="s">
        <v>33495</v>
      </c>
    </row>
    <row r="3922" spans="1:4" ht="13.5">
      <c r="A3922" s="209">
        <v>92901</v>
      </c>
      <c r="B3922" s="209" t="s">
        <v>24882</v>
      </c>
      <c r="C3922" s="285" t="s">
        <v>2</v>
      </c>
      <c r="D3922" s="284" t="s">
        <v>33496</v>
      </c>
    </row>
    <row r="3923" spans="1:4" ht="13.5">
      <c r="A3923" s="209">
        <v>92902</v>
      </c>
      <c r="B3923" s="209" t="s">
        <v>24883</v>
      </c>
      <c r="C3923" s="285" t="s">
        <v>2</v>
      </c>
      <c r="D3923" s="284" t="s">
        <v>33452</v>
      </c>
    </row>
    <row r="3924" spans="1:4" ht="13.5">
      <c r="A3924" s="209">
        <v>92903</v>
      </c>
      <c r="B3924" s="209" t="s">
        <v>24884</v>
      </c>
      <c r="C3924" s="285" t="s">
        <v>2</v>
      </c>
      <c r="D3924" s="284" t="s">
        <v>33497</v>
      </c>
    </row>
    <row r="3925" spans="1:4" ht="13.5">
      <c r="A3925" s="209">
        <v>92904</v>
      </c>
      <c r="B3925" s="209" t="s">
        <v>24885</v>
      </c>
      <c r="C3925" s="285" t="s">
        <v>2</v>
      </c>
      <c r="D3925" s="284" t="s">
        <v>33498</v>
      </c>
    </row>
    <row r="3926" spans="1:4" ht="13.5">
      <c r="A3926" s="209">
        <v>92905</v>
      </c>
      <c r="B3926" s="209" t="s">
        <v>24886</v>
      </c>
      <c r="C3926" s="285" t="s">
        <v>2</v>
      </c>
      <c r="D3926" s="284" t="s">
        <v>28972</v>
      </c>
    </row>
    <row r="3927" spans="1:4" ht="13.5">
      <c r="A3927" s="209">
        <v>92906</v>
      </c>
      <c r="B3927" s="209" t="s">
        <v>24887</v>
      </c>
      <c r="C3927" s="285" t="s">
        <v>2</v>
      </c>
      <c r="D3927" s="284" t="s">
        <v>33499</v>
      </c>
    </row>
    <row r="3928" spans="1:4" ht="13.5">
      <c r="A3928" s="209">
        <v>92907</v>
      </c>
      <c r="B3928" s="209" t="s">
        <v>24888</v>
      </c>
      <c r="C3928" s="285" t="s">
        <v>2</v>
      </c>
      <c r="D3928" s="284" t="s">
        <v>33500</v>
      </c>
    </row>
    <row r="3929" spans="1:4" ht="13.5">
      <c r="A3929" s="209">
        <v>92908</v>
      </c>
      <c r="B3929" s="209" t="s">
        <v>24889</v>
      </c>
      <c r="C3929" s="285" t="s">
        <v>2</v>
      </c>
      <c r="D3929" s="284" t="s">
        <v>33500</v>
      </c>
    </row>
    <row r="3930" spans="1:4" ht="13.5">
      <c r="A3930" s="209">
        <v>92909</v>
      </c>
      <c r="B3930" s="209" t="s">
        <v>24890</v>
      </c>
      <c r="C3930" s="285" t="s">
        <v>2</v>
      </c>
      <c r="D3930" s="284" t="s">
        <v>33500</v>
      </c>
    </row>
    <row r="3931" spans="1:4" ht="13.5">
      <c r="A3931" s="209">
        <v>92910</v>
      </c>
      <c r="B3931" s="209" t="s">
        <v>24891</v>
      </c>
      <c r="C3931" s="285" t="s">
        <v>2</v>
      </c>
      <c r="D3931" s="284" t="s">
        <v>33501</v>
      </c>
    </row>
    <row r="3932" spans="1:4" ht="13.5">
      <c r="A3932" s="209">
        <v>92911</v>
      </c>
      <c r="B3932" s="209" t="s">
        <v>24892</v>
      </c>
      <c r="C3932" s="285" t="s">
        <v>2</v>
      </c>
      <c r="D3932" s="284" t="s">
        <v>33501</v>
      </c>
    </row>
    <row r="3933" spans="1:4" ht="13.5">
      <c r="A3933" s="209">
        <v>92912</v>
      </c>
      <c r="B3933" s="209" t="s">
        <v>24893</v>
      </c>
      <c r="C3933" s="285" t="s">
        <v>2</v>
      </c>
      <c r="D3933" s="284" t="s">
        <v>33502</v>
      </c>
    </row>
    <row r="3934" spans="1:4" ht="13.5">
      <c r="A3934" s="209">
        <v>92913</v>
      </c>
      <c r="B3934" s="209" t="s">
        <v>24894</v>
      </c>
      <c r="C3934" s="285" t="s">
        <v>2</v>
      </c>
      <c r="D3934" s="284" t="s">
        <v>33503</v>
      </c>
    </row>
    <row r="3935" spans="1:4" ht="13.5">
      <c r="A3935" s="209">
        <v>92914</v>
      </c>
      <c r="B3935" s="209" t="s">
        <v>24895</v>
      </c>
      <c r="C3935" s="285" t="s">
        <v>2</v>
      </c>
      <c r="D3935" s="284" t="s">
        <v>33503</v>
      </c>
    </row>
    <row r="3936" spans="1:4" ht="13.5">
      <c r="A3936" s="209">
        <v>92918</v>
      </c>
      <c r="B3936" s="209" t="s">
        <v>24896</v>
      </c>
      <c r="C3936" s="285" t="s">
        <v>2</v>
      </c>
      <c r="D3936" s="284" t="s">
        <v>32110</v>
      </c>
    </row>
    <row r="3937" spans="1:4" ht="13.5">
      <c r="A3937" s="209">
        <v>92920</v>
      </c>
      <c r="B3937" s="209" t="s">
        <v>24897</v>
      </c>
      <c r="C3937" s="285" t="s">
        <v>2</v>
      </c>
      <c r="D3937" s="284" t="s">
        <v>29879</v>
      </c>
    </row>
    <row r="3938" spans="1:4" ht="13.5">
      <c r="A3938" s="209">
        <v>92925</v>
      </c>
      <c r="B3938" s="209" t="s">
        <v>24898</v>
      </c>
      <c r="C3938" s="285" t="s">
        <v>2</v>
      </c>
      <c r="D3938" s="284" t="s">
        <v>33504</v>
      </c>
    </row>
    <row r="3939" spans="1:4" ht="13.5">
      <c r="A3939" s="209">
        <v>92926</v>
      </c>
      <c r="B3939" s="209" t="s">
        <v>24899</v>
      </c>
      <c r="C3939" s="285" t="s">
        <v>2</v>
      </c>
      <c r="D3939" s="284" t="s">
        <v>33505</v>
      </c>
    </row>
    <row r="3940" spans="1:4" ht="13.5">
      <c r="A3940" s="209">
        <v>92927</v>
      </c>
      <c r="B3940" s="209" t="s">
        <v>24900</v>
      </c>
      <c r="C3940" s="285" t="s">
        <v>2</v>
      </c>
      <c r="D3940" s="284" t="s">
        <v>33505</v>
      </c>
    </row>
    <row r="3941" spans="1:4" ht="13.5">
      <c r="A3941" s="209">
        <v>92928</v>
      </c>
      <c r="B3941" s="209" t="s">
        <v>24901</v>
      </c>
      <c r="C3941" s="285" t="s">
        <v>2</v>
      </c>
      <c r="D3941" s="284" t="s">
        <v>33506</v>
      </c>
    </row>
    <row r="3942" spans="1:4" ht="13.5">
      <c r="A3942" s="209">
        <v>92929</v>
      </c>
      <c r="B3942" s="209" t="s">
        <v>24902</v>
      </c>
      <c r="C3942" s="285" t="s">
        <v>2</v>
      </c>
      <c r="D3942" s="284" t="s">
        <v>33506</v>
      </c>
    </row>
    <row r="3943" spans="1:4" ht="13.5">
      <c r="A3943" s="209">
        <v>92930</v>
      </c>
      <c r="B3943" s="209" t="s">
        <v>24903</v>
      </c>
      <c r="C3943" s="285" t="s">
        <v>2</v>
      </c>
      <c r="D3943" s="284" t="s">
        <v>33506</v>
      </c>
    </row>
    <row r="3944" spans="1:4" ht="13.5">
      <c r="A3944" s="209">
        <v>92931</v>
      </c>
      <c r="B3944" s="209" t="s">
        <v>24904</v>
      </c>
      <c r="C3944" s="285" t="s">
        <v>2</v>
      </c>
      <c r="D3944" s="284" t="s">
        <v>29514</v>
      </c>
    </row>
    <row r="3945" spans="1:4" ht="13.5">
      <c r="A3945" s="209">
        <v>92932</v>
      </c>
      <c r="B3945" s="209" t="s">
        <v>24905</v>
      </c>
      <c r="C3945" s="285" t="s">
        <v>2</v>
      </c>
      <c r="D3945" s="284" t="s">
        <v>29514</v>
      </c>
    </row>
    <row r="3946" spans="1:4" ht="13.5">
      <c r="A3946" s="209">
        <v>92933</v>
      </c>
      <c r="B3946" s="209" t="s">
        <v>24906</v>
      </c>
      <c r="C3946" s="285" t="s">
        <v>2</v>
      </c>
      <c r="D3946" s="284" t="s">
        <v>29514</v>
      </c>
    </row>
    <row r="3947" spans="1:4" ht="13.5">
      <c r="A3947" s="209">
        <v>92934</v>
      </c>
      <c r="B3947" s="209" t="s">
        <v>24907</v>
      </c>
      <c r="C3947" s="285" t="s">
        <v>2</v>
      </c>
      <c r="D3947" s="284" t="s">
        <v>33507</v>
      </c>
    </row>
    <row r="3948" spans="1:4" ht="13.5">
      <c r="A3948" s="209">
        <v>92935</v>
      </c>
      <c r="B3948" s="209" t="s">
        <v>24908</v>
      </c>
      <c r="C3948" s="285" t="s">
        <v>2</v>
      </c>
      <c r="D3948" s="284" t="s">
        <v>33507</v>
      </c>
    </row>
    <row r="3949" spans="1:4" ht="13.5">
      <c r="A3949" s="209">
        <v>92936</v>
      </c>
      <c r="B3949" s="209" t="s">
        <v>24909</v>
      </c>
      <c r="C3949" s="285" t="s">
        <v>2</v>
      </c>
      <c r="D3949" s="284" t="s">
        <v>33508</v>
      </c>
    </row>
    <row r="3950" spans="1:4" ht="13.5">
      <c r="A3950" s="209">
        <v>92937</v>
      </c>
      <c r="B3950" s="209" t="s">
        <v>24910</v>
      </c>
      <c r="C3950" s="285" t="s">
        <v>2</v>
      </c>
      <c r="D3950" s="284" t="s">
        <v>33508</v>
      </c>
    </row>
    <row r="3951" spans="1:4" ht="13.5">
      <c r="A3951" s="209">
        <v>92938</v>
      </c>
      <c r="B3951" s="209" t="s">
        <v>24911</v>
      </c>
      <c r="C3951" s="285" t="s">
        <v>2</v>
      </c>
      <c r="D3951" s="284" t="s">
        <v>29620</v>
      </c>
    </row>
    <row r="3952" spans="1:4" ht="13.5">
      <c r="A3952" s="209">
        <v>92939</v>
      </c>
      <c r="B3952" s="209" t="s">
        <v>24912</v>
      </c>
      <c r="C3952" s="285" t="s">
        <v>2</v>
      </c>
      <c r="D3952" s="284" t="s">
        <v>33509</v>
      </c>
    </row>
    <row r="3953" spans="1:4" ht="13.5">
      <c r="A3953" s="209">
        <v>92940</v>
      </c>
      <c r="B3953" s="209" t="s">
        <v>24913</v>
      </c>
      <c r="C3953" s="285" t="s">
        <v>2</v>
      </c>
      <c r="D3953" s="284" t="s">
        <v>33510</v>
      </c>
    </row>
    <row r="3954" spans="1:4" ht="13.5">
      <c r="A3954" s="209">
        <v>92941</v>
      </c>
      <c r="B3954" s="209" t="s">
        <v>24914</v>
      </c>
      <c r="C3954" s="285" t="s">
        <v>2</v>
      </c>
      <c r="D3954" s="284" t="s">
        <v>33511</v>
      </c>
    </row>
    <row r="3955" spans="1:4" ht="13.5">
      <c r="A3955" s="209">
        <v>92942</v>
      </c>
      <c r="B3955" s="209" t="s">
        <v>24915</v>
      </c>
      <c r="C3955" s="285" t="s">
        <v>2</v>
      </c>
      <c r="D3955" s="284" t="s">
        <v>33511</v>
      </c>
    </row>
    <row r="3956" spans="1:4" ht="13.5">
      <c r="A3956" s="209">
        <v>92943</v>
      </c>
      <c r="B3956" s="209" t="s">
        <v>24916</v>
      </c>
      <c r="C3956" s="285" t="s">
        <v>2</v>
      </c>
      <c r="D3956" s="284" t="s">
        <v>33512</v>
      </c>
    </row>
    <row r="3957" spans="1:4" ht="13.5">
      <c r="A3957" s="209">
        <v>92944</v>
      </c>
      <c r="B3957" s="209" t="s">
        <v>24917</v>
      </c>
      <c r="C3957" s="285" t="s">
        <v>2</v>
      </c>
      <c r="D3957" s="284" t="s">
        <v>33512</v>
      </c>
    </row>
    <row r="3958" spans="1:4" ht="13.5">
      <c r="A3958" s="209">
        <v>92945</v>
      </c>
      <c r="B3958" s="209" t="s">
        <v>24918</v>
      </c>
      <c r="C3958" s="285" t="s">
        <v>2</v>
      </c>
      <c r="D3958" s="284" t="s">
        <v>33512</v>
      </c>
    </row>
    <row r="3959" spans="1:4" ht="13.5">
      <c r="A3959" s="209">
        <v>92946</v>
      </c>
      <c r="B3959" s="209" t="s">
        <v>24919</v>
      </c>
      <c r="C3959" s="285" t="s">
        <v>2</v>
      </c>
      <c r="D3959" s="284" t="s">
        <v>33513</v>
      </c>
    </row>
    <row r="3960" spans="1:4" ht="13.5">
      <c r="A3960" s="209">
        <v>92947</v>
      </c>
      <c r="B3960" s="209" t="s">
        <v>24920</v>
      </c>
      <c r="C3960" s="285" t="s">
        <v>2</v>
      </c>
      <c r="D3960" s="284" t="s">
        <v>33513</v>
      </c>
    </row>
    <row r="3961" spans="1:4" ht="13.5">
      <c r="A3961" s="209">
        <v>92948</v>
      </c>
      <c r="B3961" s="209" t="s">
        <v>24921</v>
      </c>
      <c r="C3961" s="285" t="s">
        <v>2</v>
      </c>
      <c r="D3961" s="284" t="s">
        <v>33513</v>
      </c>
    </row>
    <row r="3962" spans="1:4" ht="13.5">
      <c r="A3962" s="209">
        <v>92949</v>
      </c>
      <c r="B3962" s="209" t="s">
        <v>24922</v>
      </c>
      <c r="C3962" s="285" t="s">
        <v>2</v>
      </c>
      <c r="D3962" s="284" t="s">
        <v>33360</v>
      </c>
    </row>
    <row r="3963" spans="1:4" ht="13.5">
      <c r="A3963" s="209">
        <v>92950</v>
      </c>
      <c r="B3963" s="209" t="s">
        <v>24923</v>
      </c>
      <c r="C3963" s="285" t="s">
        <v>2</v>
      </c>
      <c r="D3963" s="284" t="s">
        <v>33360</v>
      </c>
    </row>
    <row r="3964" spans="1:4" ht="13.5">
      <c r="A3964" s="209">
        <v>92951</v>
      </c>
      <c r="B3964" s="209" t="s">
        <v>24924</v>
      </c>
      <c r="C3964" s="285" t="s">
        <v>2</v>
      </c>
      <c r="D3964" s="284" t="s">
        <v>33514</v>
      </c>
    </row>
    <row r="3965" spans="1:4" ht="13.5">
      <c r="A3965" s="209">
        <v>92952</v>
      </c>
      <c r="B3965" s="209" t="s">
        <v>24925</v>
      </c>
      <c r="C3965" s="285" t="s">
        <v>2</v>
      </c>
      <c r="D3965" s="284" t="s">
        <v>33514</v>
      </c>
    </row>
    <row r="3966" spans="1:4" ht="13.5">
      <c r="A3966" s="209">
        <v>92953</v>
      </c>
      <c r="B3966" s="209" t="s">
        <v>24926</v>
      </c>
      <c r="C3966" s="285" t="s">
        <v>2</v>
      </c>
      <c r="D3966" s="284" t="s">
        <v>27446</v>
      </c>
    </row>
    <row r="3967" spans="1:4" ht="13.5">
      <c r="A3967" s="209">
        <v>93050</v>
      </c>
      <c r="B3967" s="209" t="s">
        <v>9669</v>
      </c>
      <c r="C3967" s="285" t="s">
        <v>2</v>
      </c>
      <c r="D3967" s="284" t="s">
        <v>33515</v>
      </c>
    </row>
    <row r="3968" spans="1:4" ht="13.5">
      <c r="A3968" s="209">
        <v>93051</v>
      </c>
      <c r="B3968" s="209" t="s">
        <v>9670</v>
      </c>
      <c r="C3968" s="285" t="s">
        <v>2</v>
      </c>
      <c r="D3968" s="284" t="s">
        <v>33516</v>
      </c>
    </row>
    <row r="3969" spans="1:4" ht="13.5">
      <c r="A3969" s="209">
        <v>93052</v>
      </c>
      <c r="B3969" s="209" t="s">
        <v>9671</v>
      </c>
      <c r="C3969" s="285" t="s">
        <v>2</v>
      </c>
      <c r="D3969" s="284" t="s">
        <v>33517</v>
      </c>
    </row>
    <row r="3970" spans="1:4" ht="13.5">
      <c r="A3970" s="209">
        <v>93054</v>
      </c>
      <c r="B3970" s="209" t="s">
        <v>9672</v>
      </c>
      <c r="C3970" s="285" t="s">
        <v>2</v>
      </c>
      <c r="D3970" s="284" t="s">
        <v>33321</v>
      </c>
    </row>
    <row r="3971" spans="1:4" ht="13.5">
      <c r="A3971" s="209">
        <v>93055</v>
      </c>
      <c r="B3971" s="209" t="s">
        <v>9673</v>
      </c>
      <c r="C3971" s="285" t="s">
        <v>2</v>
      </c>
      <c r="D3971" s="284" t="s">
        <v>28275</v>
      </c>
    </row>
    <row r="3972" spans="1:4" ht="13.5">
      <c r="A3972" s="209">
        <v>93056</v>
      </c>
      <c r="B3972" s="209" t="s">
        <v>9674</v>
      </c>
      <c r="C3972" s="285" t="s">
        <v>2</v>
      </c>
      <c r="D3972" s="284" t="s">
        <v>33407</v>
      </c>
    </row>
    <row r="3973" spans="1:4" ht="13.5">
      <c r="A3973" s="209">
        <v>93057</v>
      </c>
      <c r="B3973" s="209" t="s">
        <v>9675</v>
      </c>
      <c r="C3973" s="285" t="s">
        <v>2</v>
      </c>
      <c r="D3973" s="284" t="s">
        <v>33518</v>
      </c>
    </row>
    <row r="3974" spans="1:4" ht="13.5">
      <c r="A3974" s="209">
        <v>93058</v>
      </c>
      <c r="B3974" s="209" t="s">
        <v>9676</v>
      </c>
      <c r="C3974" s="285" t="s">
        <v>2</v>
      </c>
      <c r="D3974" s="284" t="s">
        <v>33519</v>
      </c>
    </row>
    <row r="3975" spans="1:4" ht="13.5">
      <c r="A3975" s="209">
        <v>93059</v>
      </c>
      <c r="B3975" s="209" t="s">
        <v>9677</v>
      </c>
      <c r="C3975" s="285" t="s">
        <v>2</v>
      </c>
      <c r="D3975" s="284" t="s">
        <v>33520</v>
      </c>
    </row>
    <row r="3976" spans="1:4" ht="13.5">
      <c r="A3976" s="209">
        <v>93060</v>
      </c>
      <c r="B3976" s="209" t="s">
        <v>9678</v>
      </c>
      <c r="C3976" s="285" t="s">
        <v>2</v>
      </c>
      <c r="D3976" s="284" t="s">
        <v>33521</v>
      </c>
    </row>
    <row r="3977" spans="1:4" ht="13.5">
      <c r="A3977" s="209">
        <v>93061</v>
      </c>
      <c r="B3977" s="209" t="s">
        <v>9679</v>
      </c>
      <c r="C3977" s="285" t="s">
        <v>2</v>
      </c>
      <c r="D3977" s="284" t="s">
        <v>33342</v>
      </c>
    </row>
    <row r="3978" spans="1:4" ht="13.5">
      <c r="A3978" s="209">
        <v>93062</v>
      </c>
      <c r="B3978" s="209" t="s">
        <v>9680</v>
      </c>
      <c r="C3978" s="285" t="s">
        <v>2</v>
      </c>
      <c r="D3978" s="284" t="s">
        <v>33522</v>
      </c>
    </row>
    <row r="3979" spans="1:4" ht="13.5">
      <c r="A3979" s="209">
        <v>93063</v>
      </c>
      <c r="B3979" s="209" t="s">
        <v>9681</v>
      </c>
      <c r="C3979" s="285" t="s">
        <v>2</v>
      </c>
      <c r="D3979" s="284" t="s">
        <v>33523</v>
      </c>
    </row>
    <row r="3980" spans="1:4" ht="13.5">
      <c r="A3980" s="209">
        <v>93064</v>
      </c>
      <c r="B3980" s="209" t="s">
        <v>9682</v>
      </c>
      <c r="C3980" s="285" t="s">
        <v>2</v>
      </c>
      <c r="D3980" s="284" t="s">
        <v>33524</v>
      </c>
    </row>
    <row r="3981" spans="1:4" ht="13.5">
      <c r="A3981" s="209">
        <v>93065</v>
      </c>
      <c r="B3981" s="209" t="s">
        <v>9683</v>
      </c>
      <c r="C3981" s="285" t="s">
        <v>2</v>
      </c>
      <c r="D3981" s="284" t="s">
        <v>29683</v>
      </c>
    </row>
    <row r="3982" spans="1:4" ht="13.5">
      <c r="A3982" s="209">
        <v>93066</v>
      </c>
      <c r="B3982" s="209" t="s">
        <v>9684</v>
      </c>
      <c r="C3982" s="285" t="s">
        <v>2</v>
      </c>
      <c r="D3982" s="284" t="s">
        <v>33525</v>
      </c>
    </row>
    <row r="3983" spans="1:4" ht="13.5">
      <c r="A3983" s="209">
        <v>93067</v>
      </c>
      <c r="B3983" s="209" t="s">
        <v>9685</v>
      </c>
      <c r="C3983" s="285" t="s">
        <v>2</v>
      </c>
      <c r="D3983" s="284" t="s">
        <v>29293</v>
      </c>
    </row>
    <row r="3984" spans="1:4" ht="13.5">
      <c r="A3984" s="209">
        <v>93068</v>
      </c>
      <c r="B3984" s="209" t="s">
        <v>9686</v>
      </c>
      <c r="C3984" s="285" t="s">
        <v>2</v>
      </c>
      <c r="D3984" s="284" t="s">
        <v>33526</v>
      </c>
    </row>
    <row r="3985" spans="1:4" ht="13.5">
      <c r="A3985" s="209">
        <v>93069</v>
      </c>
      <c r="B3985" s="209" t="s">
        <v>9687</v>
      </c>
      <c r="C3985" s="285" t="s">
        <v>2</v>
      </c>
      <c r="D3985" s="284" t="s">
        <v>33527</v>
      </c>
    </row>
    <row r="3986" spans="1:4" ht="13.5">
      <c r="A3986" s="209">
        <v>93070</v>
      </c>
      <c r="B3986" s="209" t="s">
        <v>9688</v>
      </c>
      <c r="C3986" s="285" t="s">
        <v>2</v>
      </c>
      <c r="D3986" s="284" t="s">
        <v>33408</v>
      </c>
    </row>
    <row r="3987" spans="1:4" ht="13.5">
      <c r="A3987" s="209">
        <v>93071</v>
      </c>
      <c r="B3987" s="209" t="s">
        <v>9689</v>
      </c>
      <c r="C3987" s="285" t="s">
        <v>2</v>
      </c>
      <c r="D3987" s="284" t="s">
        <v>33528</v>
      </c>
    </row>
    <row r="3988" spans="1:4" ht="13.5">
      <c r="A3988" s="209">
        <v>93072</v>
      </c>
      <c r="B3988" s="209" t="s">
        <v>9690</v>
      </c>
      <c r="C3988" s="285" t="s">
        <v>2</v>
      </c>
      <c r="D3988" s="284" t="s">
        <v>33529</v>
      </c>
    </row>
    <row r="3989" spans="1:4" ht="13.5">
      <c r="A3989" s="209">
        <v>93073</v>
      </c>
      <c r="B3989" s="209" t="s">
        <v>9691</v>
      </c>
      <c r="C3989" s="285" t="s">
        <v>2</v>
      </c>
      <c r="D3989" s="284" t="s">
        <v>33530</v>
      </c>
    </row>
    <row r="3990" spans="1:4" ht="13.5">
      <c r="A3990" s="209">
        <v>93074</v>
      </c>
      <c r="B3990" s="209" t="s">
        <v>9692</v>
      </c>
      <c r="C3990" s="285" t="s">
        <v>2</v>
      </c>
      <c r="D3990" s="284" t="s">
        <v>33415</v>
      </c>
    </row>
    <row r="3991" spans="1:4" ht="13.5">
      <c r="A3991" s="209">
        <v>93075</v>
      </c>
      <c r="B3991" s="209" t="s">
        <v>9693</v>
      </c>
      <c r="C3991" s="285" t="s">
        <v>2</v>
      </c>
      <c r="D3991" s="284" t="s">
        <v>33531</v>
      </c>
    </row>
    <row r="3992" spans="1:4" ht="13.5">
      <c r="A3992" s="209">
        <v>93076</v>
      </c>
      <c r="B3992" s="209" t="s">
        <v>9694</v>
      </c>
      <c r="C3992" s="285" t="s">
        <v>2</v>
      </c>
      <c r="D3992" s="284" t="s">
        <v>33532</v>
      </c>
    </row>
    <row r="3993" spans="1:4" ht="13.5">
      <c r="A3993" s="209">
        <v>93077</v>
      </c>
      <c r="B3993" s="209" t="s">
        <v>9695</v>
      </c>
      <c r="C3993" s="285" t="s">
        <v>2</v>
      </c>
      <c r="D3993" s="284" t="s">
        <v>30846</v>
      </c>
    </row>
    <row r="3994" spans="1:4" ht="13.5">
      <c r="A3994" s="209">
        <v>93078</v>
      </c>
      <c r="B3994" s="209" t="s">
        <v>9696</v>
      </c>
      <c r="C3994" s="285" t="s">
        <v>2</v>
      </c>
      <c r="D3994" s="284" t="s">
        <v>33533</v>
      </c>
    </row>
    <row r="3995" spans="1:4" ht="13.5">
      <c r="A3995" s="209">
        <v>93079</v>
      </c>
      <c r="B3995" s="209" t="s">
        <v>9697</v>
      </c>
      <c r="C3995" s="285" t="s">
        <v>2</v>
      </c>
      <c r="D3995" s="284" t="s">
        <v>33534</v>
      </c>
    </row>
    <row r="3996" spans="1:4" ht="13.5">
      <c r="A3996" s="209">
        <v>93080</v>
      </c>
      <c r="B3996" s="209" t="s">
        <v>9698</v>
      </c>
      <c r="C3996" s="285" t="s">
        <v>2</v>
      </c>
      <c r="D3996" s="284" t="s">
        <v>29934</v>
      </c>
    </row>
    <row r="3997" spans="1:4" ht="13.5">
      <c r="A3997" s="209">
        <v>93081</v>
      </c>
      <c r="B3997" s="209" t="s">
        <v>9699</v>
      </c>
      <c r="C3997" s="285" t="s">
        <v>2</v>
      </c>
      <c r="D3997" s="284" t="s">
        <v>27843</v>
      </c>
    </row>
    <row r="3998" spans="1:4" ht="13.5">
      <c r="A3998" s="209">
        <v>93082</v>
      </c>
      <c r="B3998" s="209" t="s">
        <v>9700</v>
      </c>
      <c r="C3998" s="285" t="s">
        <v>2</v>
      </c>
      <c r="D3998" s="284" t="s">
        <v>27629</v>
      </c>
    </row>
    <row r="3999" spans="1:4" ht="13.5">
      <c r="A3999" s="209">
        <v>93083</v>
      </c>
      <c r="B3999" s="209" t="s">
        <v>9701</v>
      </c>
      <c r="C3999" s="285" t="s">
        <v>2</v>
      </c>
      <c r="D3999" s="284" t="s">
        <v>33535</v>
      </c>
    </row>
    <row r="4000" spans="1:4" ht="13.5">
      <c r="A4000" s="209">
        <v>93084</v>
      </c>
      <c r="B4000" s="209" t="s">
        <v>9702</v>
      </c>
      <c r="C4000" s="285" t="s">
        <v>2</v>
      </c>
      <c r="D4000" s="284" t="s">
        <v>30562</v>
      </c>
    </row>
    <row r="4001" spans="1:4" ht="13.5">
      <c r="A4001" s="209">
        <v>93085</v>
      </c>
      <c r="B4001" s="209" t="s">
        <v>9703</v>
      </c>
      <c r="C4001" s="285" t="s">
        <v>2</v>
      </c>
      <c r="D4001" s="284" t="s">
        <v>33536</v>
      </c>
    </row>
    <row r="4002" spans="1:4" ht="13.5">
      <c r="A4002" s="209">
        <v>93086</v>
      </c>
      <c r="B4002" s="209" t="s">
        <v>9704</v>
      </c>
      <c r="C4002" s="285" t="s">
        <v>2</v>
      </c>
      <c r="D4002" s="284" t="s">
        <v>33537</v>
      </c>
    </row>
    <row r="4003" spans="1:4" ht="13.5">
      <c r="A4003" s="209">
        <v>93087</v>
      </c>
      <c r="B4003" s="209" t="s">
        <v>9705</v>
      </c>
      <c r="C4003" s="285" t="s">
        <v>2</v>
      </c>
      <c r="D4003" s="284" t="s">
        <v>33538</v>
      </c>
    </row>
    <row r="4004" spans="1:4" ht="13.5">
      <c r="A4004" s="209">
        <v>93088</v>
      </c>
      <c r="B4004" s="209" t="s">
        <v>9706</v>
      </c>
      <c r="C4004" s="285" t="s">
        <v>2</v>
      </c>
      <c r="D4004" s="284" t="s">
        <v>30497</v>
      </c>
    </row>
    <row r="4005" spans="1:4" ht="13.5">
      <c r="A4005" s="209">
        <v>93089</v>
      </c>
      <c r="B4005" s="209" t="s">
        <v>9707</v>
      </c>
      <c r="C4005" s="285" t="s">
        <v>2</v>
      </c>
      <c r="D4005" s="284" t="s">
        <v>33539</v>
      </c>
    </row>
    <row r="4006" spans="1:4" ht="13.5">
      <c r="A4006" s="209">
        <v>93090</v>
      </c>
      <c r="B4006" s="209" t="s">
        <v>9708</v>
      </c>
      <c r="C4006" s="285" t="s">
        <v>2</v>
      </c>
      <c r="D4006" s="284" t="s">
        <v>33416</v>
      </c>
    </row>
    <row r="4007" spans="1:4" ht="13.5">
      <c r="A4007" s="209">
        <v>93091</v>
      </c>
      <c r="B4007" s="209" t="s">
        <v>9709</v>
      </c>
      <c r="C4007" s="285" t="s">
        <v>2</v>
      </c>
      <c r="D4007" s="284" t="s">
        <v>31198</v>
      </c>
    </row>
    <row r="4008" spans="1:4" ht="13.5">
      <c r="A4008" s="209">
        <v>93092</v>
      </c>
      <c r="B4008" s="209" t="s">
        <v>9710</v>
      </c>
      <c r="C4008" s="285" t="s">
        <v>2</v>
      </c>
      <c r="D4008" s="284" t="s">
        <v>33540</v>
      </c>
    </row>
    <row r="4009" spans="1:4" ht="13.5">
      <c r="A4009" s="209">
        <v>93093</v>
      </c>
      <c r="B4009" s="209" t="s">
        <v>9711</v>
      </c>
      <c r="C4009" s="285" t="s">
        <v>2</v>
      </c>
      <c r="D4009" s="284" t="s">
        <v>33541</v>
      </c>
    </row>
    <row r="4010" spans="1:4" ht="13.5">
      <c r="A4010" s="209">
        <v>93094</v>
      </c>
      <c r="B4010" s="209" t="s">
        <v>9712</v>
      </c>
      <c r="C4010" s="285" t="s">
        <v>2</v>
      </c>
      <c r="D4010" s="284" t="s">
        <v>33542</v>
      </c>
    </row>
    <row r="4011" spans="1:4" ht="13.5">
      <c r="A4011" s="209">
        <v>93095</v>
      </c>
      <c r="B4011" s="209" t="s">
        <v>9713</v>
      </c>
      <c r="C4011" s="285" t="s">
        <v>2</v>
      </c>
      <c r="D4011" s="284" t="s">
        <v>33543</v>
      </c>
    </row>
    <row r="4012" spans="1:4" ht="13.5">
      <c r="A4012" s="209">
        <v>93096</v>
      </c>
      <c r="B4012" s="209" t="s">
        <v>9714</v>
      </c>
      <c r="C4012" s="285" t="s">
        <v>2</v>
      </c>
      <c r="D4012" s="284" t="s">
        <v>31985</v>
      </c>
    </row>
    <row r="4013" spans="1:4" ht="13.5">
      <c r="A4013" s="209">
        <v>93097</v>
      </c>
      <c r="B4013" s="209" t="s">
        <v>9715</v>
      </c>
      <c r="C4013" s="285" t="s">
        <v>2</v>
      </c>
      <c r="D4013" s="284" t="s">
        <v>27902</v>
      </c>
    </row>
    <row r="4014" spans="1:4" ht="13.5">
      <c r="A4014" s="209">
        <v>93098</v>
      </c>
      <c r="B4014" s="209" t="s">
        <v>9716</v>
      </c>
      <c r="C4014" s="285" t="s">
        <v>2</v>
      </c>
      <c r="D4014" s="284" t="s">
        <v>27746</v>
      </c>
    </row>
    <row r="4015" spans="1:4" ht="13.5">
      <c r="A4015" s="209">
        <v>93099</v>
      </c>
      <c r="B4015" s="209" t="s">
        <v>9717</v>
      </c>
      <c r="C4015" s="285" t="s">
        <v>2</v>
      </c>
      <c r="D4015" s="284" t="s">
        <v>28680</v>
      </c>
    </row>
    <row r="4016" spans="1:4" ht="13.5">
      <c r="A4016" s="209">
        <v>93100</v>
      </c>
      <c r="B4016" s="209" t="s">
        <v>9718</v>
      </c>
      <c r="C4016" s="285" t="s">
        <v>2</v>
      </c>
      <c r="D4016" s="284" t="s">
        <v>33249</v>
      </c>
    </row>
    <row r="4017" spans="1:4" ht="13.5">
      <c r="A4017" s="209">
        <v>93101</v>
      </c>
      <c r="B4017" s="209" t="s">
        <v>9719</v>
      </c>
      <c r="C4017" s="285" t="s">
        <v>2</v>
      </c>
      <c r="D4017" s="284" t="s">
        <v>33544</v>
      </c>
    </row>
    <row r="4018" spans="1:4" ht="13.5">
      <c r="A4018" s="209">
        <v>93102</v>
      </c>
      <c r="B4018" s="209" t="s">
        <v>9720</v>
      </c>
      <c r="C4018" s="285" t="s">
        <v>2</v>
      </c>
      <c r="D4018" s="284" t="s">
        <v>32692</v>
      </c>
    </row>
    <row r="4019" spans="1:4" ht="13.5">
      <c r="A4019" s="209">
        <v>93103</v>
      </c>
      <c r="B4019" s="209" t="s">
        <v>9721</v>
      </c>
      <c r="C4019" s="285" t="s">
        <v>2</v>
      </c>
      <c r="D4019" s="284" t="s">
        <v>26419</v>
      </c>
    </row>
    <row r="4020" spans="1:4" ht="13.5">
      <c r="A4020" s="209">
        <v>93104</v>
      </c>
      <c r="B4020" s="209" t="s">
        <v>9722</v>
      </c>
      <c r="C4020" s="285" t="s">
        <v>2</v>
      </c>
      <c r="D4020" s="284" t="s">
        <v>26533</v>
      </c>
    </row>
    <row r="4021" spans="1:4" ht="13.5">
      <c r="A4021" s="209">
        <v>93105</v>
      </c>
      <c r="B4021" s="209" t="s">
        <v>9723</v>
      </c>
      <c r="C4021" s="285" t="s">
        <v>2</v>
      </c>
      <c r="D4021" s="284" t="s">
        <v>33545</v>
      </c>
    </row>
    <row r="4022" spans="1:4" ht="13.5">
      <c r="A4022" s="209">
        <v>93106</v>
      </c>
      <c r="B4022" s="209" t="s">
        <v>9724</v>
      </c>
      <c r="C4022" s="285" t="s">
        <v>2</v>
      </c>
      <c r="D4022" s="284" t="s">
        <v>33546</v>
      </c>
    </row>
    <row r="4023" spans="1:4" ht="13.5">
      <c r="A4023" s="209">
        <v>93107</v>
      </c>
      <c r="B4023" s="209" t="s">
        <v>9725</v>
      </c>
      <c r="C4023" s="285" t="s">
        <v>2</v>
      </c>
      <c r="D4023" s="284" t="s">
        <v>27388</v>
      </c>
    </row>
    <row r="4024" spans="1:4" ht="13.5">
      <c r="A4024" s="209">
        <v>93108</v>
      </c>
      <c r="B4024" s="209" t="s">
        <v>9726</v>
      </c>
      <c r="C4024" s="285" t="s">
        <v>2</v>
      </c>
      <c r="D4024" s="284" t="s">
        <v>32317</v>
      </c>
    </row>
    <row r="4025" spans="1:4" ht="13.5">
      <c r="A4025" s="209">
        <v>93109</v>
      </c>
      <c r="B4025" s="209" t="s">
        <v>9727</v>
      </c>
      <c r="C4025" s="285" t="s">
        <v>2</v>
      </c>
      <c r="D4025" s="284" t="s">
        <v>33547</v>
      </c>
    </row>
    <row r="4026" spans="1:4" ht="13.5">
      <c r="A4026" s="209">
        <v>93110</v>
      </c>
      <c r="B4026" s="209" t="s">
        <v>9728</v>
      </c>
      <c r="C4026" s="285" t="s">
        <v>2</v>
      </c>
      <c r="D4026" s="284" t="s">
        <v>27741</v>
      </c>
    </row>
    <row r="4027" spans="1:4" ht="13.5">
      <c r="A4027" s="209">
        <v>93111</v>
      </c>
      <c r="B4027" s="209" t="s">
        <v>9729</v>
      </c>
      <c r="C4027" s="285" t="s">
        <v>2</v>
      </c>
      <c r="D4027" s="284" t="s">
        <v>29362</v>
      </c>
    </row>
    <row r="4028" spans="1:4" ht="13.5">
      <c r="A4028" s="209">
        <v>93112</v>
      </c>
      <c r="B4028" s="209" t="s">
        <v>9730</v>
      </c>
      <c r="C4028" s="285" t="s">
        <v>2</v>
      </c>
      <c r="D4028" s="284" t="s">
        <v>33548</v>
      </c>
    </row>
    <row r="4029" spans="1:4" ht="13.5">
      <c r="A4029" s="209">
        <v>93113</v>
      </c>
      <c r="B4029" s="209" t="s">
        <v>9731</v>
      </c>
      <c r="C4029" s="285" t="s">
        <v>2</v>
      </c>
      <c r="D4029" s="284" t="s">
        <v>33418</v>
      </c>
    </row>
    <row r="4030" spans="1:4" ht="13.5">
      <c r="A4030" s="209">
        <v>93114</v>
      </c>
      <c r="B4030" s="209" t="s">
        <v>9732</v>
      </c>
      <c r="C4030" s="285" t="s">
        <v>2</v>
      </c>
      <c r="D4030" s="284" t="s">
        <v>33549</v>
      </c>
    </row>
    <row r="4031" spans="1:4" ht="13.5">
      <c r="A4031" s="209">
        <v>93115</v>
      </c>
      <c r="B4031" s="209" t="s">
        <v>9733</v>
      </c>
      <c r="C4031" s="285" t="s">
        <v>2</v>
      </c>
      <c r="D4031" s="284" t="s">
        <v>33550</v>
      </c>
    </row>
    <row r="4032" spans="1:4" ht="13.5">
      <c r="A4032" s="209">
        <v>93116</v>
      </c>
      <c r="B4032" s="209" t="s">
        <v>9734</v>
      </c>
      <c r="C4032" s="285" t="s">
        <v>2</v>
      </c>
      <c r="D4032" s="284" t="s">
        <v>33551</v>
      </c>
    </row>
    <row r="4033" spans="1:4" ht="13.5">
      <c r="A4033" s="209">
        <v>93117</v>
      </c>
      <c r="B4033" s="209" t="s">
        <v>9735</v>
      </c>
      <c r="C4033" s="285" t="s">
        <v>2</v>
      </c>
      <c r="D4033" s="284" t="s">
        <v>33552</v>
      </c>
    </row>
    <row r="4034" spans="1:4" ht="13.5">
      <c r="A4034" s="209">
        <v>93118</v>
      </c>
      <c r="B4034" s="209" t="s">
        <v>9736</v>
      </c>
      <c r="C4034" s="285" t="s">
        <v>2</v>
      </c>
      <c r="D4034" s="284" t="s">
        <v>33553</v>
      </c>
    </row>
    <row r="4035" spans="1:4" ht="13.5">
      <c r="A4035" s="209">
        <v>93119</v>
      </c>
      <c r="B4035" s="209" t="s">
        <v>9737</v>
      </c>
      <c r="C4035" s="285" t="s">
        <v>2</v>
      </c>
      <c r="D4035" s="284" t="s">
        <v>31232</v>
      </c>
    </row>
    <row r="4036" spans="1:4" ht="13.5">
      <c r="A4036" s="209">
        <v>93120</v>
      </c>
      <c r="B4036" s="209" t="s">
        <v>9738</v>
      </c>
      <c r="C4036" s="285" t="s">
        <v>2</v>
      </c>
      <c r="D4036" s="284" t="s">
        <v>33554</v>
      </c>
    </row>
    <row r="4037" spans="1:4" ht="13.5">
      <c r="A4037" s="209">
        <v>93121</v>
      </c>
      <c r="B4037" s="209" t="s">
        <v>9739</v>
      </c>
      <c r="C4037" s="285" t="s">
        <v>2</v>
      </c>
      <c r="D4037" s="284" t="s">
        <v>33555</v>
      </c>
    </row>
    <row r="4038" spans="1:4" ht="13.5">
      <c r="A4038" s="209">
        <v>93122</v>
      </c>
      <c r="B4038" s="209" t="s">
        <v>9740</v>
      </c>
      <c r="C4038" s="285" t="s">
        <v>2</v>
      </c>
      <c r="D4038" s="284" t="s">
        <v>28668</v>
      </c>
    </row>
    <row r="4039" spans="1:4" ht="13.5">
      <c r="A4039" s="209">
        <v>93123</v>
      </c>
      <c r="B4039" s="209" t="s">
        <v>9741</v>
      </c>
      <c r="C4039" s="285" t="s">
        <v>2</v>
      </c>
      <c r="D4039" s="284" t="s">
        <v>32701</v>
      </c>
    </row>
    <row r="4040" spans="1:4" ht="13.5">
      <c r="A4040" s="209">
        <v>93124</v>
      </c>
      <c r="B4040" s="209" t="s">
        <v>9742</v>
      </c>
      <c r="C4040" s="285" t="s">
        <v>2</v>
      </c>
      <c r="D4040" s="284" t="s">
        <v>33556</v>
      </c>
    </row>
    <row r="4041" spans="1:4" ht="13.5">
      <c r="A4041" s="209">
        <v>93125</v>
      </c>
      <c r="B4041" s="209" t="s">
        <v>9743</v>
      </c>
      <c r="C4041" s="285" t="s">
        <v>2</v>
      </c>
      <c r="D4041" s="284" t="s">
        <v>33557</v>
      </c>
    </row>
    <row r="4042" spans="1:4" ht="13.5">
      <c r="A4042" s="209">
        <v>93126</v>
      </c>
      <c r="B4042" s="209" t="s">
        <v>9744</v>
      </c>
      <c r="C4042" s="285" t="s">
        <v>2</v>
      </c>
      <c r="D4042" s="284" t="s">
        <v>33558</v>
      </c>
    </row>
    <row r="4043" spans="1:4" ht="13.5">
      <c r="A4043" s="209">
        <v>93133</v>
      </c>
      <c r="B4043" s="209" t="s">
        <v>9745</v>
      </c>
      <c r="C4043" s="285" t="s">
        <v>2</v>
      </c>
      <c r="D4043" s="284" t="s">
        <v>28556</v>
      </c>
    </row>
    <row r="4044" spans="1:4" ht="13.5">
      <c r="A4044" s="209">
        <v>94465</v>
      </c>
      <c r="B4044" s="209" t="s">
        <v>9746</v>
      </c>
      <c r="C4044" s="285" t="s">
        <v>2</v>
      </c>
      <c r="D4044" s="284" t="s">
        <v>33559</v>
      </c>
    </row>
    <row r="4045" spans="1:4" ht="13.5">
      <c r="A4045" s="209">
        <v>94466</v>
      </c>
      <c r="B4045" s="209" t="s">
        <v>9747</v>
      </c>
      <c r="C4045" s="285" t="s">
        <v>2</v>
      </c>
      <c r="D4045" s="284" t="s">
        <v>27927</v>
      </c>
    </row>
    <row r="4046" spans="1:4" ht="13.5">
      <c r="A4046" s="209">
        <v>94467</v>
      </c>
      <c r="B4046" s="209" t="s">
        <v>9748</v>
      </c>
      <c r="C4046" s="285" t="s">
        <v>2</v>
      </c>
      <c r="D4046" s="284" t="s">
        <v>33560</v>
      </c>
    </row>
    <row r="4047" spans="1:4" ht="13.5">
      <c r="A4047" s="209">
        <v>94468</v>
      </c>
      <c r="B4047" s="209" t="s">
        <v>9749</v>
      </c>
      <c r="C4047" s="285" t="s">
        <v>2</v>
      </c>
      <c r="D4047" s="284" t="s">
        <v>32485</v>
      </c>
    </row>
    <row r="4048" spans="1:4" ht="13.5">
      <c r="A4048" s="209">
        <v>94469</v>
      </c>
      <c r="B4048" s="209" t="s">
        <v>9750</v>
      </c>
      <c r="C4048" s="285" t="s">
        <v>2</v>
      </c>
      <c r="D4048" s="284" t="s">
        <v>33561</v>
      </c>
    </row>
    <row r="4049" spans="1:4" ht="13.5">
      <c r="A4049" s="209">
        <v>94470</v>
      </c>
      <c r="B4049" s="209" t="s">
        <v>9751</v>
      </c>
      <c r="C4049" s="285" t="s">
        <v>2</v>
      </c>
      <c r="D4049" s="284" t="s">
        <v>30050</v>
      </c>
    </row>
    <row r="4050" spans="1:4" ht="13.5">
      <c r="A4050" s="209">
        <v>94471</v>
      </c>
      <c r="B4050" s="209" t="s">
        <v>9752</v>
      </c>
      <c r="C4050" s="285" t="s">
        <v>2</v>
      </c>
      <c r="D4050" s="284" t="s">
        <v>33562</v>
      </c>
    </row>
    <row r="4051" spans="1:4" ht="13.5">
      <c r="A4051" s="209">
        <v>94472</v>
      </c>
      <c r="B4051" s="209" t="s">
        <v>9753</v>
      </c>
      <c r="C4051" s="285" t="s">
        <v>2</v>
      </c>
      <c r="D4051" s="284" t="s">
        <v>33563</v>
      </c>
    </row>
    <row r="4052" spans="1:4" ht="13.5">
      <c r="A4052" s="209">
        <v>94473</v>
      </c>
      <c r="B4052" s="209" t="s">
        <v>9754</v>
      </c>
      <c r="C4052" s="285" t="s">
        <v>2</v>
      </c>
      <c r="D4052" s="284" t="s">
        <v>33384</v>
      </c>
    </row>
    <row r="4053" spans="1:4" ht="13.5">
      <c r="A4053" s="209">
        <v>94474</v>
      </c>
      <c r="B4053" s="209" t="s">
        <v>9755</v>
      </c>
      <c r="C4053" s="285" t="s">
        <v>2</v>
      </c>
      <c r="D4053" s="284" t="s">
        <v>33564</v>
      </c>
    </row>
    <row r="4054" spans="1:4" ht="13.5">
      <c r="A4054" s="209">
        <v>94475</v>
      </c>
      <c r="B4054" s="209" t="s">
        <v>9756</v>
      </c>
      <c r="C4054" s="285" t="s">
        <v>2</v>
      </c>
      <c r="D4054" s="284" t="s">
        <v>33565</v>
      </c>
    </row>
    <row r="4055" spans="1:4" ht="13.5">
      <c r="A4055" s="209">
        <v>94476</v>
      </c>
      <c r="B4055" s="209" t="s">
        <v>9757</v>
      </c>
      <c r="C4055" s="285" t="s">
        <v>2</v>
      </c>
      <c r="D4055" s="284" t="s">
        <v>33566</v>
      </c>
    </row>
    <row r="4056" spans="1:4" ht="13.5">
      <c r="A4056" s="209">
        <v>94477</v>
      </c>
      <c r="B4056" s="209" t="s">
        <v>9758</v>
      </c>
      <c r="C4056" s="285" t="s">
        <v>2</v>
      </c>
      <c r="D4056" s="284" t="s">
        <v>33567</v>
      </c>
    </row>
    <row r="4057" spans="1:4" ht="13.5">
      <c r="A4057" s="209">
        <v>94478</v>
      </c>
      <c r="B4057" s="209" t="s">
        <v>9759</v>
      </c>
      <c r="C4057" s="285" t="s">
        <v>2</v>
      </c>
      <c r="D4057" s="284" t="s">
        <v>33568</v>
      </c>
    </row>
    <row r="4058" spans="1:4" ht="13.5">
      <c r="A4058" s="209">
        <v>94479</v>
      </c>
      <c r="B4058" s="209" t="s">
        <v>9760</v>
      </c>
      <c r="C4058" s="285" t="s">
        <v>2</v>
      </c>
      <c r="D4058" s="284" t="s">
        <v>33569</v>
      </c>
    </row>
    <row r="4059" spans="1:4" ht="13.5">
      <c r="A4059" s="209">
        <v>94606</v>
      </c>
      <c r="B4059" s="209" t="s">
        <v>9761</v>
      </c>
      <c r="C4059" s="285" t="s">
        <v>2</v>
      </c>
      <c r="D4059" s="284" t="s">
        <v>33570</v>
      </c>
    </row>
    <row r="4060" spans="1:4" ht="13.5">
      <c r="A4060" s="209">
        <v>94608</v>
      </c>
      <c r="B4060" s="209" t="s">
        <v>9762</v>
      </c>
      <c r="C4060" s="285" t="s">
        <v>2</v>
      </c>
      <c r="D4060" s="284" t="s">
        <v>33571</v>
      </c>
    </row>
    <row r="4061" spans="1:4" ht="13.5">
      <c r="A4061" s="209">
        <v>94610</v>
      </c>
      <c r="B4061" s="209" t="s">
        <v>9763</v>
      </c>
      <c r="C4061" s="285" t="s">
        <v>2</v>
      </c>
      <c r="D4061" s="284" t="s">
        <v>33572</v>
      </c>
    </row>
    <row r="4062" spans="1:4" ht="13.5">
      <c r="A4062" s="209">
        <v>94612</v>
      </c>
      <c r="B4062" s="209" t="s">
        <v>9764</v>
      </c>
      <c r="C4062" s="285" t="s">
        <v>2</v>
      </c>
      <c r="D4062" s="284" t="s">
        <v>33573</v>
      </c>
    </row>
    <row r="4063" spans="1:4" ht="13.5">
      <c r="A4063" s="209">
        <v>94614</v>
      </c>
      <c r="B4063" s="209" t="s">
        <v>9765</v>
      </c>
      <c r="C4063" s="285" t="s">
        <v>2</v>
      </c>
      <c r="D4063" s="284" t="s">
        <v>33574</v>
      </c>
    </row>
    <row r="4064" spans="1:4" ht="13.5">
      <c r="A4064" s="209">
        <v>94615</v>
      </c>
      <c r="B4064" s="209" t="s">
        <v>9766</v>
      </c>
      <c r="C4064" s="285" t="s">
        <v>2</v>
      </c>
      <c r="D4064" s="284" t="s">
        <v>33575</v>
      </c>
    </row>
    <row r="4065" spans="1:4" ht="13.5">
      <c r="A4065" s="209">
        <v>94616</v>
      </c>
      <c r="B4065" s="209" t="s">
        <v>9767</v>
      </c>
      <c r="C4065" s="285" t="s">
        <v>2</v>
      </c>
      <c r="D4065" s="284" t="s">
        <v>33576</v>
      </c>
    </row>
    <row r="4066" spans="1:4" ht="13.5">
      <c r="A4066" s="209">
        <v>94617</v>
      </c>
      <c r="B4066" s="209" t="s">
        <v>9768</v>
      </c>
      <c r="C4066" s="285" t="s">
        <v>2</v>
      </c>
      <c r="D4066" s="284" t="s">
        <v>33577</v>
      </c>
    </row>
    <row r="4067" spans="1:4" ht="13.5">
      <c r="A4067" s="209">
        <v>94618</v>
      </c>
      <c r="B4067" s="209" t="s">
        <v>9769</v>
      </c>
      <c r="C4067" s="285" t="s">
        <v>2</v>
      </c>
      <c r="D4067" s="284" t="s">
        <v>33578</v>
      </c>
    </row>
    <row r="4068" spans="1:4" ht="13.5">
      <c r="A4068" s="209">
        <v>94620</v>
      </c>
      <c r="B4068" s="209" t="s">
        <v>9770</v>
      </c>
      <c r="C4068" s="285" t="s">
        <v>2</v>
      </c>
      <c r="D4068" s="284" t="s">
        <v>33579</v>
      </c>
    </row>
    <row r="4069" spans="1:4" ht="13.5">
      <c r="A4069" s="209">
        <v>94622</v>
      </c>
      <c r="B4069" s="209" t="s">
        <v>9771</v>
      </c>
      <c r="C4069" s="285" t="s">
        <v>2</v>
      </c>
      <c r="D4069" s="284" t="s">
        <v>33580</v>
      </c>
    </row>
    <row r="4070" spans="1:4" ht="13.5">
      <c r="A4070" s="209">
        <v>94623</v>
      </c>
      <c r="B4070" s="209" t="s">
        <v>9772</v>
      </c>
      <c r="C4070" s="285" t="s">
        <v>2</v>
      </c>
      <c r="D4070" s="284" t="s">
        <v>33581</v>
      </c>
    </row>
    <row r="4071" spans="1:4" ht="13.5">
      <c r="A4071" s="209">
        <v>94624</v>
      </c>
      <c r="B4071" s="209" t="s">
        <v>9773</v>
      </c>
      <c r="C4071" s="285" t="s">
        <v>2</v>
      </c>
      <c r="D4071" s="284" t="s">
        <v>33582</v>
      </c>
    </row>
    <row r="4072" spans="1:4" ht="13.5">
      <c r="A4072" s="209">
        <v>94625</v>
      </c>
      <c r="B4072" s="209" t="s">
        <v>9774</v>
      </c>
      <c r="C4072" s="285" t="s">
        <v>2</v>
      </c>
      <c r="D4072" s="284" t="s">
        <v>33583</v>
      </c>
    </row>
    <row r="4073" spans="1:4" ht="13.5">
      <c r="A4073" s="209">
        <v>94656</v>
      </c>
      <c r="B4073" s="209" t="s">
        <v>9775</v>
      </c>
      <c r="C4073" s="285" t="s">
        <v>2</v>
      </c>
      <c r="D4073" s="284" t="s">
        <v>28942</v>
      </c>
    </row>
    <row r="4074" spans="1:4" ht="13.5">
      <c r="A4074" s="209">
        <v>94657</v>
      </c>
      <c r="B4074" s="209" t="s">
        <v>9776</v>
      </c>
      <c r="C4074" s="285" t="s">
        <v>2</v>
      </c>
      <c r="D4074" s="284" t="s">
        <v>26417</v>
      </c>
    </row>
    <row r="4075" spans="1:4" ht="13.5">
      <c r="A4075" s="209">
        <v>94658</v>
      </c>
      <c r="B4075" s="209" t="s">
        <v>9777</v>
      </c>
      <c r="C4075" s="285" t="s">
        <v>2</v>
      </c>
      <c r="D4075" s="284" t="s">
        <v>32517</v>
      </c>
    </row>
    <row r="4076" spans="1:4" ht="13.5">
      <c r="A4076" s="209">
        <v>94659</v>
      </c>
      <c r="B4076" s="209" t="s">
        <v>9778</v>
      </c>
      <c r="C4076" s="285" t="s">
        <v>2</v>
      </c>
      <c r="D4076" s="284" t="s">
        <v>29866</v>
      </c>
    </row>
    <row r="4077" spans="1:4" ht="13.5">
      <c r="A4077" s="209">
        <v>94660</v>
      </c>
      <c r="B4077" s="209" t="s">
        <v>9779</v>
      </c>
      <c r="C4077" s="285" t="s">
        <v>2</v>
      </c>
      <c r="D4077" s="284" t="s">
        <v>27622</v>
      </c>
    </row>
    <row r="4078" spans="1:4" ht="13.5">
      <c r="A4078" s="209">
        <v>94661</v>
      </c>
      <c r="B4078" s="209" t="s">
        <v>9780</v>
      </c>
      <c r="C4078" s="285" t="s">
        <v>2</v>
      </c>
      <c r="D4078" s="284" t="s">
        <v>27620</v>
      </c>
    </row>
    <row r="4079" spans="1:4" ht="13.5">
      <c r="A4079" s="209">
        <v>94662</v>
      </c>
      <c r="B4079" s="209" t="s">
        <v>9781</v>
      </c>
      <c r="C4079" s="285" t="s">
        <v>2</v>
      </c>
      <c r="D4079" s="284" t="s">
        <v>33584</v>
      </c>
    </row>
    <row r="4080" spans="1:4" ht="13.5">
      <c r="A4080" s="209">
        <v>94663</v>
      </c>
      <c r="B4080" s="209" t="s">
        <v>9782</v>
      </c>
      <c r="C4080" s="285" t="s">
        <v>2</v>
      </c>
      <c r="D4080" s="284" t="s">
        <v>27649</v>
      </c>
    </row>
    <row r="4081" spans="1:4" ht="13.5">
      <c r="A4081" s="209">
        <v>94664</v>
      </c>
      <c r="B4081" s="209" t="s">
        <v>9783</v>
      </c>
      <c r="C4081" s="285" t="s">
        <v>2</v>
      </c>
      <c r="D4081" s="284" t="s">
        <v>33585</v>
      </c>
    </row>
    <row r="4082" spans="1:4" ht="13.5">
      <c r="A4082" s="209">
        <v>94665</v>
      </c>
      <c r="B4082" s="209" t="s">
        <v>9784</v>
      </c>
      <c r="C4082" s="285" t="s">
        <v>2</v>
      </c>
      <c r="D4082" s="284" t="s">
        <v>29037</v>
      </c>
    </row>
    <row r="4083" spans="1:4" ht="13.5">
      <c r="A4083" s="209">
        <v>94666</v>
      </c>
      <c r="B4083" s="209" t="s">
        <v>9785</v>
      </c>
      <c r="C4083" s="285" t="s">
        <v>2</v>
      </c>
      <c r="D4083" s="284" t="s">
        <v>33586</v>
      </c>
    </row>
    <row r="4084" spans="1:4" ht="13.5">
      <c r="A4084" s="209">
        <v>94667</v>
      </c>
      <c r="B4084" s="209" t="s">
        <v>9786</v>
      </c>
      <c r="C4084" s="285" t="s">
        <v>2</v>
      </c>
      <c r="D4084" s="284" t="s">
        <v>30945</v>
      </c>
    </row>
    <row r="4085" spans="1:4" ht="13.5">
      <c r="A4085" s="209">
        <v>94668</v>
      </c>
      <c r="B4085" s="209" t="s">
        <v>9787</v>
      </c>
      <c r="C4085" s="285" t="s">
        <v>2</v>
      </c>
      <c r="D4085" s="284" t="s">
        <v>33587</v>
      </c>
    </row>
    <row r="4086" spans="1:4" ht="13.5">
      <c r="A4086" s="209">
        <v>94669</v>
      </c>
      <c r="B4086" s="209" t="s">
        <v>9788</v>
      </c>
      <c r="C4086" s="285" t="s">
        <v>2</v>
      </c>
      <c r="D4086" s="284" t="s">
        <v>33588</v>
      </c>
    </row>
    <row r="4087" spans="1:4" ht="13.5">
      <c r="A4087" s="209">
        <v>94670</v>
      </c>
      <c r="B4087" s="209" t="s">
        <v>9789</v>
      </c>
      <c r="C4087" s="285" t="s">
        <v>2</v>
      </c>
      <c r="D4087" s="284" t="s">
        <v>33589</v>
      </c>
    </row>
    <row r="4088" spans="1:4" ht="13.5">
      <c r="A4088" s="209">
        <v>94671</v>
      </c>
      <c r="B4088" s="209" t="s">
        <v>9790</v>
      </c>
      <c r="C4088" s="285" t="s">
        <v>2</v>
      </c>
      <c r="D4088" s="284" t="s">
        <v>33590</v>
      </c>
    </row>
    <row r="4089" spans="1:4" ht="13.5">
      <c r="A4089" s="209">
        <v>94672</v>
      </c>
      <c r="B4089" s="209" t="s">
        <v>9791</v>
      </c>
      <c r="C4089" s="285" t="s">
        <v>2</v>
      </c>
      <c r="D4089" s="284" t="s">
        <v>33591</v>
      </c>
    </row>
    <row r="4090" spans="1:4" ht="13.5">
      <c r="A4090" s="209">
        <v>94673</v>
      </c>
      <c r="B4090" s="209" t="s">
        <v>9792</v>
      </c>
      <c r="C4090" s="285" t="s">
        <v>2</v>
      </c>
      <c r="D4090" s="284" t="s">
        <v>32690</v>
      </c>
    </row>
    <row r="4091" spans="1:4" ht="13.5">
      <c r="A4091" s="209">
        <v>94674</v>
      </c>
      <c r="B4091" s="209" t="s">
        <v>9793</v>
      </c>
      <c r="C4091" s="285" t="s">
        <v>2</v>
      </c>
      <c r="D4091" s="284" t="s">
        <v>28649</v>
      </c>
    </row>
    <row r="4092" spans="1:4" ht="13.5">
      <c r="A4092" s="209">
        <v>94675</v>
      </c>
      <c r="B4092" s="209" t="s">
        <v>9794</v>
      </c>
      <c r="C4092" s="285" t="s">
        <v>2</v>
      </c>
      <c r="D4092" s="284" t="s">
        <v>27010</v>
      </c>
    </row>
    <row r="4093" spans="1:4" ht="13.5">
      <c r="A4093" s="209">
        <v>94676</v>
      </c>
      <c r="B4093" s="209" t="s">
        <v>9795</v>
      </c>
      <c r="C4093" s="285" t="s">
        <v>2</v>
      </c>
      <c r="D4093" s="284" t="s">
        <v>28506</v>
      </c>
    </row>
    <row r="4094" spans="1:4" ht="13.5">
      <c r="A4094" s="209">
        <v>94677</v>
      </c>
      <c r="B4094" s="209" t="s">
        <v>9796</v>
      </c>
      <c r="C4094" s="285" t="s">
        <v>2</v>
      </c>
      <c r="D4094" s="284" t="s">
        <v>33592</v>
      </c>
    </row>
    <row r="4095" spans="1:4" ht="13.5">
      <c r="A4095" s="209">
        <v>94678</v>
      </c>
      <c r="B4095" s="209" t="s">
        <v>9797</v>
      </c>
      <c r="C4095" s="285" t="s">
        <v>2</v>
      </c>
      <c r="D4095" s="284" t="s">
        <v>28899</v>
      </c>
    </row>
    <row r="4096" spans="1:4" ht="13.5">
      <c r="A4096" s="209">
        <v>94679</v>
      </c>
      <c r="B4096" s="209" t="s">
        <v>9798</v>
      </c>
      <c r="C4096" s="285" t="s">
        <v>2</v>
      </c>
      <c r="D4096" s="284" t="s">
        <v>33593</v>
      </c>
    </row>
    <row r="4097" spans="1:4" ht="13.5">
      <c r="A4097" s="209">
        <v>94680</v>
      </c>
      <c r="B4097" s="209" t="s">
        <v>9799</v>
      </c>
      <c r="C4097" s="285" t="s">
        <v>2</v>
      </c>
      <c r="D4097" s="284" t="s">
        <v>33594</v>
      </c>
    </row>
    <row r="4098" spans="1:4" ht="13.5">
      <c r="A4098" s="209">
        <v>94681</v>
      </c>
      <c r="B4098" s="209" t="s">
        <v>9800</v>
      </c>
      <c r="C4098" s="285" t="s">
        <v>2</v>
      </c>
      <c r="D4098" s="284" t="s">
        <v>33595</v>
      </c>
    </row>
    <row r="4099" spans="1:4" ht="13.5">
      <c r="A4099" s="209">
        <v>94682</v>
      </c>
      <c r="B4099" s="209" t="s">
        <v>9801</v>
      </c>
      <c r="C4099" s="285" t="s">
        <v>2</v>
      </c>
      <c r="D4099" s="284" t="s">
        <v>33596</v>
      </c>
    </row>
    <row r="4100" spans="1:4" ht="13.5">
      <c r="A4100" s="209">
        <v>94683</v>
      </c>
      <c r="B4100" s="209" t="s">
        <v>9802</v>
      </c>
      <c r="C4100" s="285" t="s">
        <v>2</v>
      </c>
      <c r="D4100" s="284" t="s">
        <v>33597</v>
      </c>
    </row>
    <row r="4101" spans="1:4" ht="13.5">
      <c r="A4101" s="209">
        <v>94684</v>
      </c>
      <c r="B4101" s="209" t="s">
        <v>9803</v>
      </c>
      <c r="C4101" s="285" t="s">
        <v>2</v>
      </c>
      <c r="D4101" s="284" t="s">
        <v>33598</v>
      </c>
    </row>
    <row r="4102" spans="1:4" ht="13.5">
      <c r="A4102" s="209">
        <v>94685</v>
      </c>
      <c r="B4102" s="209" t="s">
        <v>9804</v>
      </c>
      <c r="C4102" s="285" t="s">
        <v>2</v>
      </c>
      <c r="D4102" s="284" t="s">
        <v>33599</v>
      </c>
    </row>
    <row r="4103" spans="1:4" ht="13.5">
      <c r="A4103" s="209">
        <v>94686</v>
      </c>
      <c r="B4103" s="209" t="s">
        <v>9805</v>
      </c>
      <c r="C4103" s="285" t="s">
        <v>2</v>
      </c>
      <c r="D4103" s="284" t="s">
        <v>33600</v>
      </c>
    </row>
    <row r="4104" spans="1:4" ht="13.5">
      <c r="A4104" s="209">
        <v>94687</v>
      </c>
      <c r="B4104" s="209" t="s">
        <v>9806</v>
      </c>
      <c r="C4104" s="285" t="s">
        <v>2</v>
      </c>
      <c r="D4104" s="284" t="s">
        <v>33601</v>
      </c>
    </row>
    <row r="4105" spans="1:4" ht="13.5">
      <c r="A4105" s="209">
        <v>94688</v>
      </c>
      <c r="B4105" s="209" t="s">
        <v>9807</v>
      </c>
      <c r="C4105" s="285" t="s">
        <v>2</v>
      </c>
      <c r="D4105" s="284" t="s">
        <v>28260</v>
      </c>
    </row>
    <row r="4106" spans="1:4" ht="13.5">
      <c r="A4106" s="209">
        <v>94689</v>
      </c>
      <c r="B4106" s="209" t="s">
        <v>9808</v>
      </c>
      <c r="C4106" s="285" t="s">
        <v>2</v>
      </c>
      <c r="D4106" s="284" t="s">
        <v>33602</v>
      </c>
    </row>
    <row r="4107" spans="1:4" ht="13.5">
      <c r="A4107" s="209">
        <v>94690</v>
      </c>
      <c r="B4107" s="209" t="s">
        <v>9809</v>
      </c>
      <c r="C4107" s="285" t="s">
        <v>2</v>
      </c>
      <c r="D4107" s="284" t="s">
        <v>28355</v>
      </c>
    </row>
    <row r="4108" spans="1:4" ht="13.5">
      <c r="A4108" s="209">
        <v>94691</v>
      </c>
      <c r="B4108" s="209" t="s">
        <v>9810</v>
      </c>
      <c r="C4108" s="285" t="s">
        <v>2</v>
      </c>
      <c r="D4108" s="284" t="s">
        <v>33603</v>
      </c>
    </row>
    <row r="4109" spans="1:4" ht="13.5">
      <c r="A4109" s="209">
        <v>94692</v>
      </c>
      <c r="B4109" s="209" t="s">
        <v>9811</v>
      </c>
      <c r="C4109" s="285" t="s">
        <v>2</v>
      </c>
      <c r="D4109" s="284" t="s">
        <v>29798</v>
      </c>
    </row>
    <row r="4110" spans="1:4" ht="13.5">
      <c r="A4110" s="209">
        <v>94693</v>
      </c>
      <c r="B4110" s="209" t="s">
        <v>9812</v>
      </c>
      <c r="C4110" s="285" t="s">
        <v>2</v>
      </c>
      <c r="D4110" s="284" t="s">
        <v>33604</v>
      </c>
    </row>
    <row r="4111" spans="1:4" ht="13.5">
      <c r="A4111" s="209">
        <v>94694</v>
      </c>
      <c r="B4111" s="209" t="s">
        <v>9813</v>
      </c>
      <c r="C4111" s="285" t="s">
        <v>2</v>
      </c>
      <c r="D4111" s="284" t="s">
        <v>31369</v>
      </c>
    </row>
    <row r="4112" spans="1:4" ht="13.5">
      <c r="A4112" s="209">
        <v>94695</v>
      </c>
      <c r="B4112" s="209" t="s">
        <v>9814</v>
      </c>
      <c r="C4112" s="285" t="s">
        <v>2</v>
      </c>
      <c r="D4112" s="284" t="s">
        <v>33605</v>
      </c>
    </row>
    <row r="4113" spans="1:4" ht="13.5">
      <c r="A4113" s="209">
        <v>94696</v>
      </c>
      <c r="B4113" s="209" t="s">
        <v>9815</v>
      </c>
      <c r="C4113" s="285" t="s">
        <v>2</v>
      </c>
      <c r="D4113" s="284" t="s">
        <v>33606</v>
      </c>
    </row>
    <row r="4114" spans="1:4" ht="13.5">
      <c r="A4114" s="209">
        <v>94697</v>
      </c>
      <c r="B4114" s="209" t="s">
        <v>9816</v>
      </c>
      <c r="C4114" s="285" t="s">
        <v>2</v>
      </c>
      <c r="D4114" s="284" t="s">
        <v>33607</v>
      </c>
    </row>
    <row r="4115" spans="1:4" ht="13.5">
      <c r="A4115" s="209">
        <v>94698</v>
      </c>
      <c r="B4115" s="209" t="s">
        <v>9817</v>
      </c>
      <c r="C4115" s="285" t="s">
        <v>2</v>
      </c>
      <c r="D4115" s="284" t="s">
        <v>30974</v>
      </c>
    </row>
    <row r="4116" spans="1:4" ht="13.5">
      <c r="A4116" s="209">
        <v>94699</v>
      </c>
      <c r="B4116" s="209" t="s">
        <v>9818</v>
      </c>
      <c r="C4116" s="285" t="s">
        <v>2</v>
      </c>
      <c r="D4116" s="284" t="s">
        <v>28534</v>
      </c>
    </row>
    <row r="4117" spans="1:4" ht="13.5">
      <c r="A4117" s="209">
        <v>94700</v>
      </c>
      <c r="B4117" s="209" t="s">
        <v>9819</v>
      </c>
      <c r="C4117" s="285" t="s">
        <v>2</v>
      </c>
      <c r="D4117" s="284" t="s">
        <v>33608</v>
      </c>
    </row>
    <row r="4118" spans="1:4" ht="13.5">
      <c r="A4118" s="209">
        <v>94701</v>
      </c>
      <c r="B4118" s="209" t="s">
        <v>9820</v>
      </c>
      <c r="C4118" s="285" t="s">
        <v>2</v>
      </c>
      <c r="D4118" s="284" t="s">
        <v>33609</v>
      </c>
    </row>
    <row r="4119" spans="1:4" ht="13.5">
      <c r="A4119" s="209">
        <v>94702</v>
      </c>
      <c r="B4119" s="209" t="s">
        <v>9821</v>
      </c>
      <c r="C4119" s="285" t="s">
        <v>2</v>
      </c>
      <c r="D4119" s="284" t="s">
        <v>33610</v>
      </c>
    </row>
    <row r="4120" spans="1:4" ht="13.5">
      <c r="A4120" s="209">
        <v>94703</v>
      </c>
      <c r="B4120" s="209" t="s">
        <v>9822</v>
      </c>
      <c r="C4120" s="285" t="s">
        <v>2</v>
      </c>
      <c r="D4120" s="284" t="s">
        <v>33611</v>
      </c>
    </row>
    <row r="4121" spans="1:4" ht="13.5">
      <c r="A4121" s="209">
        <v>94704</v>
      </c>
      <c r="B4121" s="209" t="s">
        <v>9823</v>
      </c>
      <c r="C4121" s="285" t="s">
        <v>2</v>
      </c>
      <c r="D4121" s="284" t="s">
        <v>29521</v>
      </c>
    </row>
    <row r="4122" spans="1:4" ht="13.5">
      <c r="A4122" s="209">
        <v>94705</v>
      </c>
      <c r="B4122" s="209" t="s">
        <v>9824</v>
      </c>
      <c r="C4122" s="285" t="s">
        <v>2</v>
      </c>
      <c r="D4122" s="284" t="s">
        <v>32824</v>
      </c>
    </row>
    <row r="4123" spans="1:4" ht="13.5">
      <c r="A4123" s="209">
        <v>94706</v>
      </c>
      <c r="B4123" s="209" t="s">
        <v>9825</v>
      </c>
      <c r="C4123" s="285" t="s">
        <v>2</v>
      </c>
      <c r="D4123" s="284" t="s">
        <v>30042</v>
      </c>
    </row>
    <row r="4124" spans="1:4" ht="13.5">
      <c r="A4124" s="209">
        <v>94707</v>
      </c>
      <c r="B4124" s="209" t="s">
        <v>9826</v>
      </c>
      <c r="C4124" s="285" t="s">
        <v>2</v>
      </c>
      <c r="D4124" s="284" t="s">
        <v>33612</v>
      </c>
    </row>
    <row r="4125" spans="1:4" ht="13.5">
      <c r="A4125" s="209">
        <v>94708</v>
      </c>
      <c r="B4125" s="209" t="s">
        <v>9827</v>
      </c>
      <c r="C4125" s="285" t="s">
        <v>2</v>
      </c>
      <c r="D4125" s="284" t="s">
        <v>26463</v>
      </c>
    </row>
    <row r="4126" spans="1:4" ht="13.5">
      <c r="A4126" s="209">
        <v>94709</v>
      </c>
      <c r="B4126" s="209" t="s">
        <v>9828</v>
      </c>
      <c r="C4126" s="285" t="s">
        <v>2</v>
      </c>
      <c r="D4126" s="284" t="s">
        <v>29387</v>
      </c>
    </row>
    <row r="4127" spans="1:4" ht="13.5">
      <c r="A4127" s="209">
        <v>94710</v>
      </c>
      <c r="B4127" s="209" t="s">
        <v>9829</v>
      </c>
      <c r="C4127" s="285" t="s">
        <v>2</v>
      </c>
      <c r="D4127" s="284" t="s">
        <v>33613</v>
      </c>
    </row>
    <row r="4128" spans="1:4" ht="13.5">
      <c r="A4128" s="209">
        <v>94711</v>
      </c>
      <c r="B4128" s="209" t="s">
        <v>9830</v>
      </c>
      <c r="C4128" s="285" t="s">
        <v>2</v>
      </c>
      <c r="D4128" s="284" t="s">
        <v>33614</v>
      </c>
    </row>
    <row r="4129" spans="1:4" ht="13.5">
      <c r="A4129" s="209">
        <v>94712</v>
      </c>
      <c r="B4129" s="209" t="s">
        <v>9831</v>
      </c>
      <c r="C4129" s="285" t="s">
        <v>2</v>
      </c>
      <c r="D4129" s="284" t="s">
        <v>33615</v>
      </c>
    </row>
    <row r="4130" spans="1:4" ht="13.5">
      <c r="A4130" s="209">
        <v>94713</v>
      </c>
      <c r="B4130" s="209" t="s">
        <v>9832</v>
      </c>
      <c r="C4130" s="285" t="s">
        <v>2</v>
      </c>
      <c r="D4130" s="284" t="s">
        <v>33616</v>
      </c>
    </row>
    <row r="4131" spans="1:4" ht="13.5">
      <c r="A4131" s="209">
        <v>94714</v>
      </c>
      <c r="B4131" s="209" t="s">
        <v>9833</v>
      </c>
      <c r="C4131" s="285" t="s">
        <v>2</v>
      </c>
      <c r="D4131" s="284" t="s">
        <v>33617</v>
      </c>
    </row>
    <row r="4132" spans="1:4" ht="13.5">
      <c r="A4132" s="209">
        <v>94715</v>
      </c>
      <c r="B4132" s="209" t="s">
        <v>9834</v>
      </c>
      <c r="C4132" s="285" t="s">
        <v>2</v>
      </c>
      <c r="D4132" s="284" t="s">
        <v>33618</v>
      </c>
    </row>
    <row r="4133" spans="1:4" ht="13.5">
      <c r="A4133" s="209">
        <v>94724</v>
      </c>
      <c r="B4133" s="209" t="s">
        <v>9835</v>
      </c>
      <c r="C4133" s="285" t="s">
        <v>2</v>
      </c>
      <c r="D4133" s="284" t="s">
        <v>28352</v>
      </c>
    </row>
    <row r="4134" spans="1:4" ht="13.5">
      <c r="A4134" s="209">
        <v>94725</v>
      </c>
      <c r="B4134" s="209" t="s">
        <v>9836</v>
      </c>
      <c r="C4134" s="285" t="s">
        <v>2</v>
      </c>
      <c r="D4134" s="284" t="s">
        <v>27187</v>
      </c>
    </row>
    <row r="4135" spans="1:4" ht="13.5">
      <c r="A4135" s="209">
        <v>94726</v>
      </c>
      <c r="B4135" s="209" t="s">
        <v>9837</v>
      </c>
      <c r="C4135" s="285" t="s">
        <v>2</v>
      </c>
      <c r="D4135" s="284" t="s">
        <v>33619</v>
      </c>
    </row>
    <row r="4136" spans="1:4" ht="13.5">
      <c r="A4136" s="209">
        <v>94727</v>
      </c>
      <c r="B4136" s="209" t="s">
        <v>9838</v>
      </c>
      <c r="C4136" s="285" t="s">
        <v>2</v>
      </c>
      <c r="D4136" s="284" t="s">
        <v>28511</v>
      </c>
    </row>
    <row r="4137" spans="1:4" ht="13.5">
      <c r="A4137" s="209">
        <v>94728</v>
      </c>
      <c r="B4137" s="209" t="s">
        <v>9839</v>
      </c>
      <c r="C4137" s="285" t="s">
        <v>2</v>
      </c>
      <c r="D4137" s="284" t="s">
        <v>33362</v>
      </c>
    </row>
    <row r="4138" spans="1:4" ht="13.5">
      <c r="A4138" s="209">
        <v>94729</v>
      </c>
      <c r="B4138" s="209" t="s">
        <v>9840</v>
      </c>
      <c r="C4138" s="285" t="s">
        <v>2</v>
      </c>
      <c r="D4138" s="284" t="s">
        <v>27451</v>
      </c>
    </row>
    <row r="4139" spans="1:4" ht="13.5">
      <c r="A4139" s="209">
        <v>94730</v>
      </c>
      <c r="B4139" s="209" t="s">
        <v>9841</v>
      </c>
      <c r="C4139" s="285" t="s">
        <v>2</v>
      </c>
      <c r="D4139" s="284" t="s">
        <v>33620</v>
      </c>
    </row>
    <row r="4140" spans="1:4" ht="13.5">
      <c r="A4140" s="209">
        <v>94731</v>
      </c>
      <c r="B4140" s="209" t="s">
        <v>9842</v>
      </c>
      <c r="C4140" s="285" t="s">
        <v>2</v>
      </c>
      <c r="D4140" s="284" t="s">
        <v>29959</v>
      </c>
    </row>
    <row r="4141" spans="1:4" ht="13.5">
      <c r="A4141" s="209">
        <v>94733</v>
      </c>
      <c r="B4141" s="209" t="s">
        <v>9843</v>
      </c>
      <c r="C4141" s="285" t="s">
        <v>2</v>
      </c>
      <c r="D4141" s="284" t="s">
        <v>28643</v>
      </c>
    </row>
    <row r="4142" spans="1:4" ht="13.5">
      <c r="A4142" s="209">
        <v>94737</v>
      </c>
      <c r="B4142" s="209" t="s">
        <v>9844</v>
      </c>
      <c r="C4142" s="285" t="s">
        <v>2</v>
      </c>
      <c r="D4142" s="284" t="s">
        <v>33621</v>
      </c>
    </row>
    <row r="4143" spans="1:4" ht="13.5">
      <c r="A4143" s="209">
        <v>94740</v>
      </c>
      <c r="B4143" s="209" t="s">
        <v>9845</v>
      </c>
      <c r="C4143" s="285" t="s">
        <v>2</v>
      </c>
      <c r="D4143" s="284" t="s">
        <v>27103</v>
      </c>
    </row>
    <row r="4144" spans="1:4" ht="13.5">
      <c r="A4144" s="209">
        <v>94741</v>
      </c>
      <c r="B4144" s="209" t="s">
        <v>9846</v>
      </c>
      <c r="C4144" s="285" t="s">
        <v>2</v>
      </c>
      <c r="D4144" s="284" t="s">
        <v>26454</v>
      </c>
    </row>
    <row r="4145" spans="1:4" ht="13.5">
      <c r="A4145" s="209">
        <v>94742</v>
      </c>
      <c r="B4145" s="209" t="s">
        <v>9847</v>
      </c>
      <c r="C4145" s="285" t="s">
        <v>2</v>
      </c>
      <c r="D4145" s="284" t="s">
        <v>33622</v>
      </c>
    </row>
    <row r="4146" spans="1:4" ht="13.5">
      <c r="A4146" s="209">
        <v>94743</v>
      </c>
      <c r="B4146" s="209" t="s">
        <v>9848</v>
      </c>
      <c r="C4146" s="285" t="s">
        <v>2</v>
      </c>
      <c r="D4146" s="284" t="s">
        <v>33623</v>
      </c>
    </row>
    <row r="4147" spans="1:4" ht="13.5">
      <c r="A4147" s="209">
        <v>94744</v>
      </c>
      <c r="B4147" s="209" t="s">
        <v>9849</v>
      </c>
      <c r="C4147" s="285" t="s">
        <v>2</v>
      </c>
      <c r="D4147" s="284" t="s">
        <v>33624</v>
      </c>
    </row>
    <row r="4148" spans="1:4" ht="13.5">
      <c r="A4148" s="209">
        <v>94746</v>
      </c>
      <c r="B4148" s="209" t="s">
        <v>9850</v>
      </c>
      <c r="C4148" s="285" t="s">
        <v>2</v>
      </c>
      <c r="D4148" s="284" t="s">
        <v>33625</v>
      </c>
    </row>
    <row r="4149" spans="1:4" ht="13.5">
      <c r="A4149" s="209">
        <v>94748</v>
      </c>
      <c r="B4149" s="209" t="s">
        <v>9851</v>
      </c>
      <c r="C4149" s="285" t="s">
        <v>2</v>
      </c>
      <c r="D4149" s="284" t="s">
        <v>33626</v>
      </c>
    </row>
    <row r="4150" spans="1:4" ht="13.5">
      <c r="A4150" s="209">
        <v>94750</v>
      </c>
      <c r="B4150" s="209" t="s">
        <v>9852</v>
      </c>
      <c r="C4150" s="285" t="s">
        <v>2</v>
      </c>
      <c r="D4150" s="284" t="s">
        <v>33627</v>
      </c>
    </row>
    <row r="4151" spans="1:4" ht="13.5">
      <c r="A4151" s="209">
        <v>94752</v>
      </c>
      <c r="B4151" s="209" t="s">
        <v>9853</v>
      </c>
      <c r="C4151" s="285" t="s">
        <v>2</v>
      </c>
      <c r="D4151" s="284" t="s">
        <v>33628</v>
      </c>
    </row>
    <row r="4152" spans="1:4" ht="13.5">
      <c r="A4152" s="209">
        <v>94756</v>
      </c>
      <c r="B4152" s="209" t="s">
        <v>9854</v>
      </c>
      <c r="C4152" s="285" t="s">
        <v>2</v>
      </c>
      <c r="D4152" s="284" t="s">
        <v>27940</v>
      </c>
    </row>
    <row r="4153" spans="1:4" ht="13.5">
      <c r="A4153" s="209">
        <v>94757</v>
      </c>
      <c r="B4153" s="209" t="s">
        <v>9855</v>
      </c>
      <c r="C4153" s="285" t="s">
        <v>2</v>
      </c>
      <c r="D4153" s="284" t="s">
        <v>33603</v>
      </c>
    </row>
    <row r="4154" spans="1:4" ht="13.5">
      <c r="A4154" s="209">
        <v>94758</v>
      </c>
      <c r="B4154" s="209" t="s">
        <v>9856</v>
      </c>
      <c r="C4154" s="285" t="s">
        <v>2</v>
      </c>
      <c r="D4154" s="284" t="s">
        <v>30259</v>
      </c>
    </row>
    <row r="4155" spans="1:4" ht="13.5">
      <c r="A4155" s="209">
        <v>94759</v>
      </c>
      <c r="B4155" s="209" t="s">
        <v>9857</v>
      </c>
      <c r="C4155" s="285" t="s">
        <v>2</v>
      </c>
      <c r="D4155" s="284" t="s">
        <v>33629</v>
      </c>
    </row>
    <row r="4156" spans="1:4" ht="13.5">
      <c r="A4156" s="209">
        <v>94760</v>
      </c>
      <c r="B4156" s="209" t="s">
        <v>9858</v>
      </c>
      <c r="C4156" s="285" t="s">
        <v>2</v>
      </c>
      <c r="D4156" s="284" t="s">
        <v>33630</v>
      </c>
    </row>
    <row r="4157" spans="1:4" ht="13.5">
      <c r="A4157" s="209">
        <v>94761</v>
      </c>
      <c r="B4157" s="209" t="s">
        <v>9859</v>
      </c>
      <c r="C4157" s="285" t="s">
        <v>2</v>
      </c>
      <c r="D4157" s="284" t="s">
        <v>33631</v>
      </c>
    </row>
    <row r="4158" spans="1:4" ht="13.5">
      <c r="A4158" s="209">
        <v>94762</v>
      </c>
      <c r="B4158" s="209" t="s">
        <v>9860</v>
      </c>
      <c r="C4158" s="285" t="s">
        <v>2</v>
      </c>
      <c r="D4158" s="284" t="s">
        <v>33632</v>
      </c>
    </row>
    <row r="4159" spans="1:4" ht="13.5">
      <c r="A4159" s="209">
        <v>94783</v>
      </c>
      <c r="B4159" s="209" t="s">
        <v>9861</v>
      </c>
      <c r="C4159" s="285" t="s">
        <v>2</v>
      </c>
      <c r="D4159" s="284" t="s">
        <v>33633</v>
      </c>
    </row>
    <row r="4160" spans="1:4" ht="13.5">
      <c r="A4160" s="209">
        <v>94785</v>
      </c>
      <c r="B4160" s="209" t="s">
        <v>9862</v>
      </c>
      <c r="C4160" s="285" t="s">
        <v>2</v>
      </c>
      <c r="D4160" s="284" t="s">
        <v>32719</v>
      </c>
    </row>
    <row r="4161" spans="1:4" ht="13.5">
      <c r="A4161" s="209">
        <v>94786</v>
      </c>
      <c r="B4161" s="209" t="s">
        <v>9863</v>
      </c>
      <c r="C4161" s="285" t="s">
        <v>2</v>
      </c>
      <c r="D4161" s="284" t="s">
        <v>27955</v>
      </c>
    </row>
    <row r="4162" spans="1:4" ht="13.5">
      <c r="A4162" s="209">
        <v>94787</v>
      </c>
      <c r="B4162" s="209" t="s">
        <v>9864</v>
      </c>
      <c r="C4162" s="285" t="s">
        <v>2</v>
      </c>
      <c r="D4162" s="284" t="s">
        <v>33634</v>
      </c>
    </row>
    <row r="4163" spans="1:4" ht="13.5">
      <c r="A4163" s="209">
        <v>94788</v>
      </c>
      <c r="B4163" s="209" t="s">
        <v>9865</v>
      </c>
      <c r="C4163" s="285" t="s">
        <v>2</v>
      </c>
      <c r="D4163" s="284" t="s">
        <v>33635</v>
      </c>
    </row>
    <row r="4164" spans="1:4" ht="13.5">
      <c r="A4164" s="209">
        <v>94789</v>
      </c>
      <c r="B4164" s="209" t="s">
        <v>9866</v>
      </c>
      <c r="C4164" s="285" t="s">
        <v>2</v>
      </c>
      <c r="D4164" s="284" t="s">
        <v>33636</v>
      </c>
    </row>
    <row r="4165" spans="1:4" ht="13.5">
      <c r="A4165" s="209">
        <v>94790</v>
      </c>
      <c r="B4165" s="209" t="s">
        <v>9867</v>
      </c>
      <c r="C4165" s="285" t="s">
        <v>2</v>
      </c>
      <c r="D4165" s="284" t="s">
        <v>33637</v>
      </c>
    </row>
    <row r="4166" spans="1:4" ht="13.5">
      <c r="A4166" s="209">
        <v>94791</v>
      </c>
      <c r="B4166" s="209" t="s">
        <v>9868</v>
      </c>
      <c r="C4166" s="285" t="s">
        <v>2</v>
      </c>
      <c r="D4166" s="284" t="s">
        <v>33638</v>
      </c>
    </row>
    <row r="4167" spans="1:4" ht="13.5">
      <c r="A4167" s="209">
        <v>94863</v>
      </c>
      <c r="B4167" s="209" t="s">
        <v>9869</v>
      </c>
      <c r="C4167" s="285" t="s">
        <v>2</v>
      </c>
      <c r="D4167" s="284" t="s">
        <v>33639</v>
      </c>
    </row>
    <row r="4168" spans="1:4" ht="13.5">
      <c r="A4168" s="209">
        <v>95141</v>
      </c>
      <c r="B4168" s="209" t="s">
        <v>9870</v>
      </c>
      <c r="C4168" s="285" t="s">
        <v>2</v>
      </c>
      <c r="D4168" s="284" t="s">
        <v>33640</v>
      </c>
    </row>
    <row r="4169" spans="1:4" ht="13.5">
      <c r="A4169" s="209">
        <v>95237</v>
      </c>
      <c r="B4169" s="209" t="s">
        <v>9871</v>
      </c>
      <c r="C4169" s="285" t="s">
        <v>2</v>
      </c>
      <c r="D4169" s="284" t="s">
        <v>33641</v>
      </c>
    </row>
    <row r="4170" spans="1:4" ht="13.5">
      <c r="A4170" s="209">
        <v>95693</v>
      </c>
      <c r="B4170" s="209" t="s">
        <v>9872</v>
      </c>
      <c r="C4170" s="285" t="s">
        <v>2</v>
      </c>
      <c r="D4170" s="284" t="s">
        <v>27016</v>
      </c>
    </row>
    <row r="4171" spans="1:4" ht="13.5">
      <c r="A4171" s="209">
        <v>95694</v>
      </c>
      <c r="B4171" s="209" t="s">
        <v>9873</v>
      </c>
      <c r="C4171" s="285" t="s">
        <v>2</v>
      </c>
      <c r="D4171" s="284" t="s">
        <v>33642</v>
      </c>
    </row>
    <row r="4172" spans="1:4" ht="13.5">
      <c r="A4172" s="209">
        <v>95695</v>
      </c>
      <c r="B4172" s="209" t="s">
        <v>9874</v>
      </c>
      <c r="C4172" s="285" t="s">
        <v>2</v>
      </c>
      <c r="D4172" s="284" t="s">
        <v>33643</v>
      </c>
    </row>
    <row r="4173" spans="1:4" ht="13.5">
      <c r="A4173" s="209">
        <v>95696</v>
      </c>
      <c r="B4173" s="209" t="s">
        <v>24927</v>
      </c>
      <c r="C4173" s="285" t="s">
        <v>2</v>
      </c>
      <c r="D4173" s="284" t="s">
        <v>33644</v>
      </c>
    </row>
    <row r="4174" spans="1:4" ht="13.5">
      <c r="A4174" s="209">
        <v>96637</v>
      </c>
      <c r="B4174" s="209" t="s">
        <v>9875</v>
      </c>
      <c r="C4174" s="285" t="s">
        <v>2</v>
      </c>
      <c r="D4174" s="284" t="s">
        <v>33645</v>
      </c>
    </row>
    <row r="4175" spans="1:4" ht="13.5">
      <c r="A4175" s="209">
        <v>96638</v>
      </c>
      <c r="B4175" s="209" t="s">
        <v>9876</v>
      </c>
      <c r="C4175" s="285" t="s">
        <v>2</v>
      </c>
      <c r="D4175" s="284" t="s">
        <v>33646</v>
      </c>
    </row>
    <row r="4176" spans="1:4" ht="13.5">
      <c r="A4176" s="209">
        <v>96639</v>
      </c>
      <c r="B4176" s="209" t="s">
        <v>9877</v>
      </c>
      <c r="C4176" s="285" t="s">
        <v>2</v>
      </c>
      <c r="D4176" s="284" t="s">
        <v>32533</v>
      </c>
    </row>
    <row r="4177" spans="1:4" ht="13.5">
      <c r="A4177" s="209">
        <v>96640</v>
      </c>
      <c r="B4177" s="209" t="s">
        <v>9878</v>
      </c>
      <c r="C4177" s="285" t="s">
        <v>2</v>
      </c>
      <c r="D4177" s="284" t="s">
        <v>32494</v>
      </c>
    </row>
    <row r="4178" spans="1:4" ht="13.5">
      <c r="A4178" s="209">
        <v>96641</v>
      </c>
      <c r="B4178" s="209" t="s">
        <v>9879</v>
      </c>
      <c r="C4178" s="285" t="s">
        <v>2</v>
      </c>
      <c r="D4178" s="284" t="s">
        <v>32499</v>
      </c>
    </row>
    <row r="4179" spans="1:4" ht="13.5">
      <c r="A4179" s="209">
        <v>96642</v>
      </c>
      <c r="B4179" s="209" t="s">
        <v>9880</v>
      </c>
      <c r="C4179" s="285" t="s">
        <v>2</v>
      </c>
      <c r="D4179" s="284" t="s">
        <v>27405</v>
      </c>
    </row>
    <row r="4180" spans="1:4" ht="13.5">
      <c r="A4180" s="209">
        <v>96643</v>
      </c>
      <c r="B4180" s="209" t="s">
        <v>9881</v>
      </c>
      <c r="C4180" s="285" t="s">
        <v>2</v>
      </c>
      <c r="D4180" s="284" t="s">
        <v>33647</v>
      </c>
    </row>
    <row r="4181" spans="1:4" ht="13.5">
      <c r="A4181" s="209">
        <v>96650</v>
      </c>
      <c r="B4181" s="209" t="s">
        <v>9882</v>
      </c>
      <c r="C4181" s="285" t="s">
        <v>2</v>
      </c>
      <c r="D4181" s="284" t="s">
        <v>33204</v>
      </c>
    </row>
    <row r="4182" spans="1:4" ht="13.5">
      <c r="A4182" s="209">
        <v>96651</v>
      </c>
      <c r="B4182" s="209" t="s">
        <v>9883</v>
      </c>
      <c r="C4182" s="285" t="s">
        <v>2</v>
      </c>
      <c r="D4182" s="284" t="s">
        <v>27045</v>
      </c>
    </row>
    <row r="4183" spans="1:4" ht="13.5">
      <c r="A4183" s="209">
        <v>96652</v>
      </c>
      <c r="B4183" s="209" t="s">
        <v>9884</v>
      </c>
      <c r="C4183" s="285" t="s">
        <v>2</v>
      </c>
      <c r="D4183" s="284" t="s">
        <v>33648</v>
      </c>
    </row>
    <row r="4184" spans="1:4" ht="13.5">
      <c r="A4184" s="209">
        <v>96653</v>
      </c>
      <c r="B4184" s="209" t="s">
        <v>9885</v>
      </c>
      <c r="C4184" s="285" t="s">
        <v>2</v>
      </c>
      <c r="D4184" s="284" t="s">
        <v>33649</v>
      </c>
    </row>
    <row r="4185" spans="1:4" ht="13.5">
      <c r="A4185" s="209">
        <v>96654</v>
      </c>
      <c r="B4185" s="209" t="s">
        <v>9886</v>
      </c>
      <c r="C4185" s="285" t="s">
        <v>2</v>
      </c>
      <c r="D4185" s="284" t="s">
        <v>33650</v>
      </c>
    </row>
    <row r="4186" spans="1:4" ht="13.5">
      <c r="A4186" s="209">
        <v>96655</v>
      </c>
      <c r="B4186" s="209" t="s">
        <v>9887</v>
      </c>
      <c r="C4186" s="285" t="s">
        <v>2</v>
      </c>
      <c r="D4186" s="284" t="s">
        <v>33651</v>
      </c>
    </row>
    <row r="4187" spans="1:4" ht="13.5">
      <c r="A4187" s="209">
        <v>96656</v>
      </c>
      <c r="B4187" s="209" t="s">
        <v>9888</v>
      </c>
      <c r="C4187" s="285" t="s">
        <v>2</v>
      </c>
      <c r="D4187" s="284" t="s">
        <v>26831</v>
      </c>
    </row>
    <row r="4188" spans="1:4" ht="13.5">
      <c r="A4188" s="209">
        <v>96657</v>
      </c>
      <c r="B4188" s="209" t="s">
        <v>9889</v>
      </c>
      <c r="C4188" s="285" t="s">
        <v>2</v>
      </c>
      <c r="D4188" s="284" t="s">
        <v>33652</v>
      </c>
    </row>
    <row r="4189" spans="1:4" ht="13.5">
      <c r="A4189" s="209">
        <v>96658</v>
      </c>
      <c r="B4189" s="209" t="s">
        <v>9890</v>
      </c>
      <c r="C4189" s="285" t="s">
        <v>2</v>
      </c>
      <c r="D4189" s="284" t="s">
        <v>33653</v>
      </c>
    </row>
    <row r="4190" spans="1:4" ht="13.5">
      <c r="A4190" s="209">
        <v>96659</v>
      </c>
      <c r="B4190" s="209" t="s">
        <v>9891</v>
      </c>
      <c r="C4190" s="285" t="s">
        <v>2</v>
      </c>
      <c r="D4190" s="284" t="s">
        <v>33654</v>
      </c>
    </row>
    <row r="4191" spans="1:4" ht="13.5">
      <c r="A4191" s="209">
        <v>96660</v>
      </c>
      <c r="B4191" s="209" t="s">
        <v>9892</v>
      </c>
      <c r="C4191" s="285" t="s">
        <v>2</v>
      </c>
      <c r="D4191" s="284" t="s">
        <v>29929</v>
      </c>
    </row>
    <row r="4192" spans="1:4" ht="13.5">
      <c r="A4192" s="209">
        <v>96661</v>
      </c>
      <c r="B4192" s="209" t="s">
        <v>9893</v>
      </c>
      <c r="C4192" s="285" t="s">
        <v>2</v>
      </c>
      <c r="D4192" s="284" t="s">
        <v>33655</v>
      </c>
    </row>
    <row r="4193" spans="1:4" ht="13.5">
      <c r="A4193" s="209">
        <v>96662</v>
      </c>
      <c r="B4193" s="209" t="s">
        <v>9894</v>
      </c>
      <c r="C4193" s="285" t="s">
        <v>2</v>
      </c>
      <c r="D4193" s="284" t="s">
        <v>27777</v>
      </c>
    </row>
    <row r="4194" spans="1:4" ht="13.5">
      <c r="A4194" s="209">
        <v>96663</v>
      </c>
      <c r="B4194" s="209" t="s">
        <v>9895</v>
      </c>
      <c r="C4194" s="285" t="s">
        <v>2</v>
      </c>
      <c r="D4194" s="284" t="s">
        <v>27684</v>
      </c>
    </row>
    <row r="4195" spans="1:4" ht="13.5">
      <c r="A4195" s="209">
        <v>96664</v>
      </c>
      <c r="B4195" s="209" t="s">
        <v>9896</v>
      </c>
      <c r="C4195" s="285" t="s">
        <v>2</v>
      </c>
      <c r="D4195" s="284" t="s">
        <v>33656</v>
      </c>
    </row>
    <row r="4196" spans="1:4" ht="13.5">
      <c r="A4196" s="209">
        <v>96665</v>
      </c>
      <c r="B4196" s="209" t="s">
        <v>9897</v>
      </c>
      <c r="C4196" s="285" t="s">
        <v>2</v>
      </c>
      <c r="D4196" s="284" t="s">
        <v>33657</v>
      </c>
    </row>
    <row r="4197" spans="1:4" ht="13.5">
      <c r="A4197" s="209">
        <v>96666</v>
      </c>
      <c r="B4197" s="209" t="s">
        <v>9898</v>
      </c>
      <c r="C4197" s="285" t="s">
        <v>2</v>
      </c>
      <c r="D4197" s="284" t="s">
        <v>33658</v>
      </c>
    </row>
    <row r="4198" spans="1:4" ht="13.5">
      <c r="A4198" s="209">
        <v>96667</v>
      </c>
      <c r="B4198" s="209" t="s">
        <v>9899</v>
      </c>
      <c r="C4198" s="285" t="s">
        <v>2</v>
      </c>
      <c r="D4198" s="284" t="s">
        <v>33659</v>
      </c>
    </row>
    <row r="4199" spans="1:4" ht="13.5">
      <c r="A4199" s="209">
        <v>96684</v>
      </c>
      <c r="B4199" s="209" t="s">
        <v>9900</v>
      </c>
      <c r="C4199" s="285" t="s">
        <v>2</v>
      </c>
      <c r="D4199" s="284" t="s">
        <v>33193</v>
      </c>
    </row>
    <row r="4200" spans="1:4" ht="13.5">
      <c r="A4200" s="209">
        <v>96685</v>
      </c>
      <c r="B4200" s="209" t="s">
        <v>9901</v>
      </c>
      <c r="C4200" s="285" t="s">
        <v>2</v>
      </c>
      <c r="D4200" s="284" t="s">
        <v>26977</v>
      </c>
    </row>
    <row r="4201" spans="1:4" ht="13.5">
      <c r="A4201" s="209">
        <v>96686</v>
      </c>
      <c r="B4201" s="209" t="s">
        <v>9902</v>
      </c>
      <c r="C4201" s="285" t="s">
        <v>2</v>
      </c>
      <c r="D4201" s="284" t="s">
        <v>27052</v>
      </c>
    </row>
    <row r="4202" spans="1:4" ht="13.5">
      <c r="A4202" s="209">
        <v>96687</v>
      </c>
      <c r="B4202" s="209" t="s">
        <v>9903</v>
      </c>
      <c r="C4202" s="285" t="s">
        <v>2</v>
      </c>
      <c r="D4202" s="284" t="s">
        <v>31395</v>
      </c>
    </row>
    <row r="4203" spans="1:4" ht="13.5">
      <c r="A4203" s="209">
        <v>96688</v>
      </c>
      <c r="B4203" s="209" t="s">
        <v>9904</v>
      </c>
      <c r="C4203" s="285" t="s">
        <v>2</v>
      </c>
      <c r="D4203" s="284" t="s">
        <v>33584</v>
      </c>
    </row>
    <row r="4204" spans="1:4" ht="13.5">
      <c r="A4204" s="209">
        <v>96689</v>
      </c>
      <c r="B4204" s="209" t="s">
        <v>9905</v>
      </c>
      <c r="C4204" s="285" t="s">
        <v>2</v>
      </c>
      <c r="D4204" s="284" t="s">
        <v>33660</v>
      </c>
    </row>
    <row r="4205" spans="1:4" ht="13.5">
      <c r="A4205" s="209">
        <v>96690</v>
      </c>
      <c r="B4205" s="209" t="s">
        <v>9906</v>
      </c>
      <c r="C4205" s="285" t="s">
        <v>2</v>
      </c>
      <c r="D4205" s="284" t="s">
        <v>31179</v>
      </c>
    </row>
    <row r="4206" spans="1:4" ht="13.5">
      <c r="A4206" s="209">
        <v>96691</v>
      </c>
      <c r="B4206" s="209" t="s">
        <v>9907</v>
      </c>
      <c r="C4206" s="285" t="s">
        <v>2</v>
      </c>
      <c r="D4206" s="284" t="s">
        <v>33661</v>
      </c>
    </row>
    <row r="4207" spans="1:4" ht="13.5">
      <c r="A4207" s="209">
        <v>96692</v>
      </c>
      <c r="B4207" s="209" t="s">
        <v>9908</v>
      </c>
      <c r="C4207" s="285" t="s">
        <v>2</v>
      </c>
      <c r="D4207" s="284" t="s">
        <v>33662</v>
      </c>
    </row>
    <row r="4208" spans="1:4" ht="13.5">
      <c r="A4208" s="209">
        <v>96693</v>
      </c>
      <c r="B4208" s="209" t="s">
        <v>9909</v>
      </c>
      <c r="C4208" s="285" t="s">
        <v>2</v>
      </c>
      <c r="D4208" s="284" t="s">
        <v>33663</v>
      </c>
    </row>
    <row r="4209" spans="1:4" ht="13.5">
      <c r="A4209" s="209">
        <v>96694</v>
      </c>
      <c r="B4209" s="209" t="s">
        <v>9910</v>
      </c>
      <c r="C4209" s="285" t="s">
        <v>2</v>
      </c>
      <c r="D4209" s="284" t="s">
        <v>33664</v>
      </c>
    </row>
    <row r="4210" spans="1:4" ht="13.5">
      <c r="A4210" s="209">
        <v>96695</v>
      </c>
      <c r="B4210" s="209" t="s">
        <v>9911</v>
      </c>
      <c r="C4210" s="285" t="s">
        <v>2</v>
      </c>
      <c r="D4210" s="284" t="s">
        <v>33665</v>
      </c>
    </row>
    <row r="4211" spans="1:4" ht="13.5">
      <c r="A4211" s="209">
        <v>96696</v>
      </c>
      <c r="B4211" s="209" t="s">
        <v>9912</v>
      </c>
      <c r="C4211" s="285" t="s">
        <v>2</v>
      </c>
      <c r="D4211" s="284" t="s">
        <v>33666</v>
      </c>
    </row>
    <row r="4212" spans="1:4" ht="13.5">
      <c r="A4212" s="209">
        <v>96697</v>
      </c>
      <c r="B4212" s="209" t="s">
        <v>9913</v>
      </c>
      <c r="C4212" s="285" t="s">
        <v>2</v>
      </c>
      <c r="D4212" s="284" t="s">
        <v>33667</v>
      </c>
    </row>
    <row r="4213" spans="1:4" ht="13.5">
      <c r="A4213" s="209">
        <v>96698</v>
      </c>
      <c r="B4213" s="209" t="s">
        <v>9914</v>
      </c>
      <c r="C4213" s="285" t="s">
        <v>2</v>
      </c>
      <c r="D4213" s="284" t="s">
        <v>26887</v>
      </c>
    </row>
    <row r="4214" spans="1:4" ht="13.5">
      <c r="A4214" s="209">
        <v>96699</v>
      </c>
      <c r="B4214" s="209" t="s">
        <v>9915</v>
      </c>
      <c r="C4214" s="285" t="s">
        <v>2</v>
      </c>
      <c r="D4214" s="284" t="s">
        <v>32842</v>
      </c>
    </row>
    <row r="4215" spans="1:4" ht="13.5">
      <c r="A4215" s="209">
        <v>96700</v>
      </c>
      <c r="B4215" s="209" t="s">
        <v>9916</v>
      </c>
      <c r="C4215" s="285" t="s">
        <v>2</v>
      </c>
      <c r="D4215" s="284" t="s">
        <v>28343</v>
      </c>
    </row>
    <row r="4216" spans="1:4" ht="13.5">
      <c r="A4216" s="209">
        <v>96701</v>
      </c>
      <c r="B4216" s="209" t="s">
        <v>9917</v>
      </c>
      <c r="C4216" s="285" t="s">
        <v>2</v>
      </c>
      <c r="D4216" s="284" t="s">
        <v>27032</v>
      </c>
    </row>
    <row r="4217" spans="1:4" ht="13.5">
      <c r="A4217" s="209">
        <v>96702</v>
      </c>
      <c r="B4217" s="209" t="s">
        <v>9918</v>
      </c>
      <c r="C4217" s="285" t="s">
        <v>2</v>
      </c>
      <c r="D4217" s="284" t="s">
        <v>27997</v>
      </c>
    </row>
    <row r="4218" spans="1:4" ht="13.5">
      <c r="A4218" s="209">
        <v>96703</v>
      </c>
      <c r="B4218" s="209" t="s">
        <v>9919</v>
      </c>
      <c r="C4218" s="285" t="s">
        <v>2</v>
      </c>
      <c r="D4218" s="284" t="s">
        <v>26451</v>
      </c>
    </row>
    <row r="4219" spans="1:4" ht="13.5">
      <c r="A4219" s="209">
        <v>96704</v>
      </c>
      <c r="B4219" s="209" t="s">
        <v>9920</v>
      </c>
      <c r="C4219" s="285" t="s">
        <v>2</v>
      </c>
      <c r="D4219" s="284" t="s">
        <v>27575</v>
      </c>
    </row>
    <row r="4220" spans="1:4" ht="13.5">
      <c r="A4220" s="209">
        <v>96705</v>
      </c>
      <c r="B4220" s="209" t="s">
        <v>9921</v>
      </c>
      <c r="C4220" s="285" t="s">
        <v>2</v>
      </c>
      <c r="D4220" s="284" t="s">
        <v>33668</v>
      </c>
    </row>
    <row r="4221" spans="1:4" ht="13.5">
      <c r="A4221" s="209">
        <v>96706</v>
      </c>
      <c r="B4221" s="209" t="s">
        <v>9922</v>
      </c>
      <c r="C4221" s="285" t="s">
        <v>2</v>
      </c>
      <c r="D4221" s="284" t="s">
        <v>26393</v>
      </c>
    </row>
    <row r="4222" spans="1:4" ht="13.5">
      <c r="A4222" s="209">
        <v>96707</v>
      </c>
      <c r="B4222" s="209" t="s">
        <v>9923</v>
      </c>
      <c r="C4222" s="285" t="s">
        <v>2</v>
      </c>
      <c r="D4222" s="284" t="s">
        <v>33629</v>
      </c>
    </row>
    <row r="4223" spans="1:4" ht="13.5">
      <c r="A4223" s="209">
        <v>96708</v>
      </c>
      <c r="B4223" s="209" t="s">
        <v>9924</v>
      </c>
      <c r="C4223" s="285" t="s">
        <v>2</v>
      </c>
      <c r="D4223" s="284" t="s">
        <v>33669</v>
      </c>
    </row>
    <row r="4224" spans="1:4" ht="13.5">
      <c r="A4224" s="209">
        <v>96709</v>
      </c>
      <c r="B4224" s="209" t="s">
        <v>9925</v>
      </c>
      <c r="C4224" s="285" t="s">
        <v>2</v>
      </c>
      <c r="D4224" s="284" t="s">
        <v>33670</v>
      </c>
    </row>
    <row r="4225" spans="1:4" ht="13.5">
      <c r="A4225" s="209">
        <v>96710</v>
      </c>
      <c r="B4225" s="209" t="s">
        <v>9926</v>
      </c>
      <c r="C4225" s="285" t="s">
        <v>2</v>
      </c>
      <c r="D4225" s="284" t="s">
        <v>28412</v>
      </c>
    </row>
    <row r="4226" spans="1:4" ht="13.5">
      <c r="A4226" s="209">
        <v>96711</v>
      </c>
      <c r="B4226" s="209" t="s">
        <v>9927</v>
      </c>
      <c r="C4226" s="285" t="s">
        <v>2</v>
      </c>
      <c r="D4226" s="284" t="s">
        <v>29868</v>
      </c>
    </row>
    <row r="4227" spans="1:4" ht="13.5">
      <c r="A4227" s="209">
        <v>96712</v>
      </c>
      <c r="B4227" s="209" t="s">
        <v>9928</v>
      </c>
      <c r="C4227" s="285" t="s">
        <v>2</v>
      </c>
      <c r="D4227" s="284" t="s">
        <v>29363</v>
      </c>
    </row>
    <row r="4228" spans="1:4" ht="13.5">
      <c r="A4228" s="209">
        <v>96713</v>
      </c>
      <c r="B4228" s="209" t="s">
        <v>9929</v>
      </c>
      <c r="C4228" s="285" t="s">
        <v>2</v>
      </c>
      <c r="D4228" s="284" t="s">
        <v>33671</v>
      </c>
    </row>
    <row r="4229" spans="1:4" ht="13.5">
      <c r="A4229" s="209">
        <v>96714</v>
      </c>
      <c r="B4229" s="209" t="s">
        <v>9930</v>
      </c>
      <c r="C4229" s="285" t="s">
        <v>2</v>
      </c>
      <c r="D4229" s="284" t="s">
        <v>28358</v>
      </c>
    </row>
    <row r="4230" spans="1:4" ht="13.5">
      <c r="A4230" s="209">
        <v>96715</v>
      </c>
      <c r="B4230" s="209" t="s">
        <v>9931</v>
      </c>
      <c r="C4230" s="285" t="s">
        <v>2</v>
      </c>
      <c r="D4230" s="284" t="s">
        <v>33672</v>
      </c>
    </row>
    <row r="4231" spans="1:4" ht="13.5">
      <c r="A4231" s="209">
        <v>96716</v>
      </c>
      <c r="B4231" s="209" t="s">
        <v>9932</v>
      </c>
      <c r="C4231" s="285" t="s">
        <v>2</v>
      </c>
      <c r="D4231" s="284" t="s">
        <v>33673</v>
      </c>
    </row>
    <row r="4232" spans="1:4" ht="13.5">
      <c r="A4232" s="209">
        <v>96717</v>
      </c>
      <c r="B4232" s="209" t="s">
        <v>9933</v>
      </c>
      <c r="C4232" s="285" t="s">
        <v>2</v>
      </c>
      <c r="D4232" s="284" t="s">
        <v>33674</v>
      </c>
    </row>
    <row r="4233" spans="1:4" ht="13.5">
      <c r="A4233" s="209">
        <v>96736</v>
      </c>
      <c r="B4233" s="209" t="s">
        <v>9934</v>
      </c>
      <c r="C4233" s="285" t="s">
        <v>2</v>
      </c>
      <c r="D4233" s="284" t="s">
        <v>33675</v>
      </c>
    </row>
    <row r="4234" spans="1:4" ht="13.5">
      <c r="A4234" s="209">
        <v>96737</v>
      </c>
      <c r="B4234" s="209" t="s">
        <v>9935</v>
      </c>
      <c r="C4234" s="285" t="s">
        <v>2</v>
      </c>
      <c r="D4234" s="284" t="s">
        <v>28423</v>
      </c>
    </row>
    <row r="4235" spans="1:4" ht="13.5">
      <c r="A4235" s="209">
        <v>96738</v>
      </c>
      <c r="B4235" s="209" t="s">
        <v>9936</v>
      </c>
      <c r="C4235" s="285" t="s">
        <v>2</v>
      </c>
      <c r="D4235" s="284" t="s">
        <v>33676</v>
      </c>
    </row>
    <row r="4236" spans="1:4" ht="13.5">
      <c r="A4236" s="209">
        <v>96739</v>
      </c>
      <c r="B4236" s="209" t="s">
        <v>9937</v>
      </c>
      <c r="C4236" s="285" t="s">
        <v>2</v>
      </c>
      <c r="D4236" s="284" t="s">
        <v>27854</v>
      </c>
    </row>
    <row r="4237" spans="1:4" ht="13.5">
      <c r="A4237" s="209">
        <v>96740</v>
      </c>
      <c r="B4237" s="209" t="s">
        <v>9938</v>
      </c>
      <c r="C4237" s="285" t="s">
        <v>2</v>
      </c>
      <c r="D4237" s="284" t="s">
        <v>33677</v>
      </c>
    </row>
    <row r="4238" spans="1:4" ht="13.5">
      <c r="A4238" s="209">
        <v>96741</v>
      </c>
      <c r="B4238" s="209" t="s">
        <v>9939</v>
      </c>
      <c r="C4238" s="285" t="s">
        <v>2</v>
      </c>
      <c r="D4238" s="284" t="s">
        <v>28926</v>
      </c>
    </row>
    <row r="4239" spans="1:4" ht="13.5">
      <c r="A4239" s="209">
        <v>96742</v>
      </c>
      <c r="B4239" s="209" t="s">
        <v>9940</v>
      </c>
      <c r="C4239" s="285" t="s">
        <v>2</v>
      </c>
      <c r="D4239" s="284" t="s">
        <v>30115</v>
      </c>
    </row>
    <row r="4240" spans="1:4" ht="13.5">
      <c r="A4240" s="209">
        <v>96743</v>
      </c>
      <c r="B4240" s="209" t="s">
        <v>9941</v>
      </c>
      <c r="C4240" s="285" t="s">
        <v>2</v>
      </c>
      <c r="D4240" s="284" t="s">
        <v>26835</v>
      </c>
    </row>
    <row r="4241" spans="1:4" ht="13.5">
      <c r="A4241" s="209">
        <v>96744</v>
      </c>
      <c r="B4241" s="209" t="s">
        <v>9942</v>
      </c>
      <c r="C4241" s="285" t="s">
        <v>2</v>
      </c>
      <c r="D4241" s="284" t="s">
        <v>29618</v>
      </c>
    </row>
    <row r="4242" spans="1:4" ht="13.5">
      <c r="A4242" s="209">
        <v>96745</v>
      </c>
      <c r="B4242" s="209" t="s">
        <v>9943</v>
      </c>
      <c r="C4242" s="285" t="s">
        <v>2</v>
      </c>
      <c r="D4242" s="284" t="s">
        <v>33678</v>
      </c>
    </row>
    <row r="4243" spans="1:4" ht="13.5">
      <c r="A4243" s="209">
        <v>96746</v>
      </c>
      <c r="B4243" s="209" t="s">
        <v>9944</v>
      </c>
      <c r="C4243" s="285" t="s">
        <v>2</v>
      </c>
      <c r="D4243" s="284" t="s">
        <v>33679</v>
      </c>
    </row>
    <row r="4244" spans="1:4" ht="13.5">
      <c r="A4244" s="209">
        <v>96747</v>
      </c>
      <c r="B4244" s="209" t="s">
        <v>9945</v>
      </c>
      <c r="C4244" s="285" t="s">
        <v>2</v>
      </c>
      <c r="D4244" s="284" t="s">
        <v>27981</v>
      </c>
    </row>
    <row r="4245" spans="1:4" ht="13.5">
      <c r="A4245" s="209">
        <v>96748</v>
      </c>
      <c r="B4245" s="209" t="s">
        <v>9946</v>
      </c>
      <c r="C4245" s="285" t="s">
        <v>2</v>
      </c>
      <c r="D4245" s="284" t="s">
        <v>33680</v>
      </c>
    </row>
    <row r="4246" spans="1:4" ht="13.5">
      <c r="A4246" s="209">
        <v>96749</v>
      </c>
      <c r="B4246" s="209" t="s">
        <v>9947</v>
      </c>
      <c r="C4246" s="285" t="s">
        <v>2</v>
      </c>
      <c r="D4246" s="284" t="s">
        <v>30980</v>
      </c>
    </row>
    <row r="4247" spans="1:4" ht="13.5">
      <c r="A4247" s="209">
        <v>96750</v>
      </c>
      <c r="B4247" s="209" t="s">
        <v>9948</v>
      </c>
      <c r="C4247" s="285" t="s">
        <v>2</v>
      </c>
      <c r="D4247" s="284" t="s">
        <v>32339</v>
      </c>
    </row>
    <row r="4248" spans="1:4" ht="13.5">
      <c r="A4248" s="209">
        <v>96751</v>
      </c>
      <c r="B4248" s="209" t="s">
        <v>9949</v>
      </c>
      <c r="C4248" s="285" t="s">
        <v>2</v>
      </c>
      <c r="D4248" s="284" t="s">
        <v>33681</v>
      </c>
    </row>
    <row r="4249" spans="1:4" ht="13.5">
      <c r="A4249" s="209">
        <v>96752</v>
      </c>
      <c r="B4249" s="209" t="s">
        <v>9950</v>
      </c>
      <c r="C4249" s="285" t="s">
        <v>2</v>
      </c>
      <c r="D4249" s="284" t="s">
        <v>33682</v>
      </c>
    </row>
    <row r="4250" spans="1:4" ht="13.5">
      <c r="A4250" s="209">
        <v>96753</v>
      </c>
      <c r="B4250" s="209" t="s">
        <v>9951</v>
      </c>
      <c r="C4250" s="285" t="s">
        <v>2</v>
      </c>
      <c r="D4250" s="284" t="s">
        <v>33683</v>
      </c>
    </row>
    <row r="4251" spans="1:4" ht="13.5">
      <c r="A4251" s="209">
        <v>96754</v>
      </c>
      <c r="B4251" s="209" t="s">
        <v>9952</v>
      </c>
      <c r="C4251" s="285" t="s">
        <v>2</v>
      </c>
      <c r="D4251" s="284" t="s">
        <v>33684</v>
      </c>
    </row>
    <row r="4252" spans="1:4" ht="13.5">
      <c r="A4252" s="209">
        <v>96755</v>
      </c>
      <c r="B4252" s="209" t="s">
        <v>9953</v>
      </c>
      <c r="C4252" s="285" t="s">
        <v>2</v>
      </c>
      <c r="D4252" s="284" t="s">
        <v>33685</v>
      </c>
    </row>
    <row r="4253" spans="1:4" ht="13.5">
      <c r="A4253" s="209">
        <v>96756</v>
      </c>
      <c r="B4253" s="209" t="s">
        <v>9954</v>
      </c>
      <c r="C4253" s="285" t="s">
        <v>2</v>
      </c>
      <c r="D4253" s="284" t="s">
        <v>33190</v>
      </c>
    </row>
    <row r="4254" spans="1:4" ht="13.5">
      <c r="A4254" s="209">
        <v>96757</v>
      </c>
      <c r="B4254" s="209" t="s">
        <v>9955</v>
      </c>
      <c r="C4254" s="285" t="s">
        <v>2</v>
      </c>
      <c r="D4254" s="284" t="s">
        <v>32346</v>
      </c>
    </row>
    <row r="4255" spans="1:4" ht="13.5">
      <c r="A4255" s="209">
        <v>96758</v>
      </c>
      <c r="B4255" s="209" t="s">
        <v>9956</v>
      </c>
      <c r="C4255" s="285" t="s">
        <v>2</v>
      </c>
      <c r="D4255" s="284" t="s">
        <v>33686</v>
      </c>
    </row>
    <row r="4256" spans="1:4" ht="13.5">
      <c r="A4256" s="209">
        <v>96759</v>
      </c>
      <c r="B4256" s="209" t="s">
        <v>9957</v>
      </c>
      <c r="C4256" s="285" t="s">
        <v>2</v>
      </c>
      <c r="D4256" s="284" t="s">
        <v>33687</v>
      </c>
    </row>
    <row r="4257" spans="1:4" ht="13.5">
      <c r="A4257" s="209">
        <v>96760</v>
      </c>
      <c r="B4257" s="209" t="s">
        <v>9958</v>
      </c>
      <c r="C4257" s="285" t="s">
        <v>2</v>
      </c>
      <c r="D4257" s="284" t="s">
        <v>33688</v>
      </c>
    </row>
    <row r="4258" spans="1:4" ht="13.5">
      <c r="A4258" s="209">
        <v>96761</v>
      </c>
      <c r="B4258" s="209" t="s">
        <v>9959</v>
      </c>
      <c r="C4258" s="285" t="s">
        <v>2</v>
      </c>
      <c r="D4258" s="284" t="s">
        <v>30091</v>
      </c>
    </row>
    <row r="4259" spans="1:4" ht="13.5">
      <c r="A4259" s="209">
        <v>96762</v>
      </c>
      <c r="B4259" s="209" t="s">
        <v>9960</v>
      </c>
      <c r="C4259" s="285" t="s">
        <v>2</v>
      </c>
      <c r="D4259" s="284" t="s">
        <v>33689</v>
      </c>
    </row>
    <row r="4260" spans="1:4" ht="13.5">
      <c r="A4260" s="209">
        <v>96763</v>
      </c>
      <c r="B4260" s="209" t="s">
        <v>9961</v>
      </c>
      <c r="C4260" s="285" t="s">
        <v>2</v>
      </c>
      <c r="D4260" s="284" t="s">
        <v>33690</v>
      </c>
    </row>
    <row r="4261" spans="1:4" ht="13.5">
      <c r="A4261" s="209">
        <v>96764</v>
      </c>
      <c r="B4261" s="209" t="s">
        <v>9962</v>
      </c>
      <c r="C4261" s="285" t="s">
        <v>2</v>
      </c>
      <c r="D4261" s="284" t="s">
        <v>33691</v>
      </c>
    </row>
    <row r="4262" spans="1:4" ht="13.5">
      <c r="A4262" s="209">
        <v>96802</v>
      </c>
      <c r="B4262" s="209" t="s">
        <v>9963</v>
      </c>
      <c r="C4262" s="285" t="s">
        <v>2</v>
      </c>
      <c r="D4262" s="284" t="s">
        <v>33692</v>
      </c>
    </row>
    <row r="4263" spans="1:4" ht="13.5">
      <c r="A4263" s="209">
        <v>96803</v>
      </c>
      <c r="B4263" s="209" t="s">
        <v>9964</v>
      </c>
      <c r="C4263" s="285" t="s">
        <v>2</v>
      </c>
      <c r="D4263" s="284" t="s">
        <v>33693</v>
      </c>
    </row>
    <row r="4264" spans="1:4" ht="13.5">
      <c r="A4264" s="209">
        <v>96804</v>
      </c>
      <c r="B4264" s="209" t="s">
        <v>9965</v>
      </c>
      <c r="C4264" s="285" t="s">
        <v>2</v>
      </c>
      <c r="D4264" s="284" t="s">
        <v>33694</v>
      </c>
    </row>
    <row r="4265" spans="1:4" ht="13.5">
      <c r="A4265" s="209">
        <v>96805</v>
      </c>
      <c r="B4265" s="209" t="s">
        <v>9966</v>
      </c>
      <c r="C4265" s="285" t="s">
        <v>2</v>
      </c>
      <c r="D4265" s="284" t="s">
        <v>33695</v>
      </c>
    </row>
    <row r="4266" spans="1:4" ht="13.5">
      <c r="A4266" s="209">
        <v>96806</v>
      </c>
      <c r="B4266" s="209" t="s">
        <v>9967</v>
      </c>
      <c r="C4266" s="285" t="s">
        <v>2</v>
      </c>
      <c r="D4266" s="284" t="s">
        <v>33696</v>
      </c>
    </row>
    <row r="4267" spans="1:4" ht="13.5">
      <c r="A4267" s="209">
        <v>96807</v>
      </c>
      <c r="B4267" s="209" t="s">
        <v>9968</v>
      </c>
      <c r="C4267" s="285" t="s">
        <v>2</v>
      </c>
      <c r="D4267" s="284" t="s">
        <v>33697</v>
      </c>
    </row>
    <row r="4268" spans="1:4" ht="13.5">
      <c r="A4268" s="209">
        <v>96808</v>
      </c>
      <c r="B4268" s="209" t="s">
        <v>9969</v>
      </c>
      <c r="C4268" s="285" t="s">
        <v>2</v>
      </c>
      <c r="D4268" s="284" t="s">
        <v>26391</v>
      </c>
    </row>
    <row r="4269" spans="1:4" ht="13.5">
      <c r="A4269" s="209">
        <v>96809</v>
      </c>
      <c r="B4269" s="209" t="s">
        <v>9970</v>
      </c>
      <c r="C4269" s="285" t="s">
        <v>2</v>
      </c>
      <c r="D4269" s="284" t="s">
        <v>30094</v>
      </c>
    </row>
    <row r="4270" spans="1:4" ht="13.5">
      <c r="A4270" s="209">
        <v>96810</v>
      </c>
      <c r="B4270" s="209" t="s">
        <v>9971</v>
      </c>
      <c r="C4270" s="285" t="s">
        <v>2</v>
      </c>
      <c r="D4270" s="284" t="s">
        <v>27008</v>
      </c>
    </row>
    <row r="4271" spans="1:4" ht="13.5">
      <c r="A4271" s="209">
        <v>96811</v>
      </c>
      <c r="B4271" s="209" t="s">
        <v>9972</v>
      </c>
      <c r="C4271" s="285" t="s">
        <v>2</v>
      </c>
      <c r="D4271" s="284" t="s">
        <v>27387</v>
      </c>
    </row>
    <row r="4272" spans="1:4" ht="13.5">
      <c r="A4272" s="209">
        <v>96812</v>
      </c>
      <c r="B4272" s="209" t="s">
        <v>9973</v>
      </c>
      <c r="C4272" s="285" t="s">
        <v>2</v>
      </c>
      <c r="D4272" s="284" t="s">
        <v>33271</v>
      </c>
    </row>
    <row r="4273" spans="1:4" ht="13.5">
      <c r="A4273" s="209">
        <v>96813</v>
      </c>
      <c r="B4273" s="209" t="s">
        <v>9974</v>
      </c>
      <c r="C4273" s="285" t="s">
        <v>2</v>
      </c>
      <c r="D4273" s="284" t="s">
        <v>30396</v>
      </c>
    </row>
    <row r="4274" spans="1:4" ht="13.5">
      <c r="A4274" s="209">
        <v>96814</v>
      </c>
      <c r="B4274" s="209" t="s">
        <v>9975</v>
      </c>
      <c r="C4274" s="285" t="s">
        <v>2</v>
      </c>
      <c r="D4274" s="284" t="s">
        <v>31535</v>
      </c>
    </row>
    <row r="4275" spans="1:4" ht="13.5">
      <c r="A4275" s="209">
        <v>96815</v>
      </c>
      <c r="B4275" s="209" t="s">
        <v>9976</v>
      </c>
      <c r="C4275" s="285" t="s">
        <v>2</v>
      </c>
      <c r="D4275" s="284" t="s">
        <v>33698</v>
      </c>
    </row>
    <row r="4276" spans="1:4" ht="13.5">
      <c r="A4276" s="209">
        <v>96816</v>
      </c>
      <c r="B4276" s="209" t="s">
        <v>9977</v>
      </c>
      <c r="C4276" s="285" t="s">
        <v>2</v>
      </c>
      <c r="D4276" s="284" t="s">
        <v>33699</v>
      </c>
    </row>
    <row r="4277" spans="1:4" ht="13.5">
      <c r="A4277" s="209">
        <v>96817</v>
      </c>
      <c r="B4277" s="209" t="s">
        <v>9978</v>
      </c>
      <c r="C4277" s="285" t="s">
        <v>2</v>
      </c>
      <c r="D4277" s="284" t="s">
        <v>33700</v>
      </c>
    </row>
    <row r="4278" spans="1:4" ht="13.5">
      <c r="A4278" s="209">
        <v>96818</v>
      </c>
      <c r="B4278" s="209" t="s">
        <v>9979</v>
      </c>
      <c r="C4278" s="285" t="s">
        <v>2</v>
      </c>
      <c r="D4278" s="284" t="s">
        <v>29268</v>
      </c>
    </row>
    <row r="4279" spans="1:4" ht="13.5">
      <c r="A4279" s="209">
        <v>96819</v>
      </c>
      <c r="B4279" s="209" t="s">
        <v>9980</v>
      </c>
      <c r="C4279" s="285" t="s">
        <v>2</v>
      </c>
      <c r="D4279" s="284" t="s">
        <v>29268</v>
      </c>
    </row>
    <row r="4280" spans="1:4" ht="13.5">
      <c r="A4280" s="209">
        <v>96820</v>
      </c>
      <c r="B4280" s="209" t="s">
        <v>9981</v>
      </c>
      <c r="C4280" s="285" t="s">
        <v>2</v>
      </c>
      <c r="D4280" s="284" t="s">
        <v>32192</v>
      </c>
    </row>
    <row r="4281" spans="1:4" ht="13.5">
      <c r="A4281" s="209">
        <v>96821</v>
      </c>
      <c r="B4281" s="209" t="s">
        <v>9982</v>
      </c>
      <c r="C4281" s="285" t="s">
        <v>2</v>
      </c>
      <c r="D4281" s="284" t="s">
        <v>33701</v>
      </c>
    </row>
    <row r="4282" spans="1:4" ht="13.5">
      <c r="A4282" s="209">
        <v>96822</v>
      </c>
      <c r="B4282" s="209" t="s">
        <v>9983</v>
      </c>
      <c r="C4282" s="285" t="s">
        <v>2</v>
      </c>
      <c r="D4282" s="284" t="s">
        <v>32774</v>
      </c>
    </row>
    <row r="4283" spans="1:4" ht="13.5">
      <c r="A4283" s="209">
        <v>96823</v>
      </c>
      <c r="B4283" s="209" t="s">
        <v>9984</v>
      </c>
      <c r="C4283" s="285" t="s">
        <v>2</v>
      </c>
      <c r="D4283" s="284" t="s">
        <v>27524</v>
      </c>
    </row>
    <row r="4284" spans="1:4" ht="13.5">
      <c r="A4284" s="209">
        <v>96824</v>
      </c>
      <c r="B4284" s="209" t="s">
        <v>9985</v>
      </c>
      <c r="C4284" s="285" t="s">
        <v>2</v>
      </c>
      <c r="D4284" s="284" t="s">
        <v>32338</v>
      </c>
    </row>
    <row r="4285" spans="1:4" ht="13.5">
      <c r="A4285" s="209">
        <v>96825</v>
      </c>
      <c r="B4285" s="209" t="s">
        <v>9986</v>
      </c>
      <c r="C4285" s="285" t="s">
        <v>2</v>
      </c>
      <c r="D4285" s="284" t="s">
        <v>33702</v>
      </c>
    </row>
    <row r="4286" spans="1:4" ht="13.5">
      <c r="A4286" s="209">
        <v>96826</v>
      </c>
      <c r="B4286" s="209" t="s">
        <v>9987</v>
      </c>
      <c r="C4286" s="285" t="s">
        <v>2</v>
      </c>
      <c r="D4286" s="284" t="s">
        <v>33703</v>
      </c>
    </row>
    <row r="4287" spans="1:4" ht="13.5">
      <c r="A4287" s="209">
        <v>96827</v>
      </c>
      <c r="B4287" s="209" t="s">
        <v>9988</v>
      </c>
      <c r="C4287" s="285" t="s">
        <v>2</v>
      </c>
      <c r="D4287" s="284" t="s">
        <v>33704</v>
      </c>
    </row>
    <row r="4288" spans="1:4" ht="13.5">
      <c r="A4288" s="209">
        <v>96828</v>
      </c>
      <c r="B4288" s="209" t="s">
        <v>9989</v>
      </c>
      <c r="C4288" s="285" t="s">
        <v>2</v>
      </c>
      <c r="D4288" s="284" t="s">
        <v>33705</v>
      </c>
    </row>
    <row r="4289" spans="1:4" ht="13.5">
      <c r="A4289" s="209">
        <v>96829</v>
      </c>
      <c r="B4289" s="209" t="s">
        <v>9990</v>
      </c>
      <c r="C4289" s="285" t="s">
        <v>2</v>
      </c>
      <c r="D4289" s="284" t="s">
        <v>33706</v>
      </c>
    </row>
    <row r="4290" spans="1:4" ht="13.5">
      <c r="A4290" s="209">
        <v>96830</v>
      </c>
      <c r="B4290" s="209" t="s">
        <v>9991</v>
      </c>
      <c r="C4290" s="285" t="s">
        <v>2</v>
      </c>
      <c r="D4290" s="284" t="s">
        <v>26978</v>
      </c>
    </row>
    <row r="4291" spans="1:4" ht="13.5">
      <c r="A4291" s="209">
        <v>96831</v>
      </c>
      <c r="B4291" s="209" t="s">
        <v>9992</v>
      </c>
      <c r="C4291" s="285" t="s">
        <v>2</v>
      </c>
      <c r="D4291" s="284" t="s">
        <v>33707</v>
      </c>
    </row>
    <row r="4292" spans="1:4" ht="13.5">
      <c r="A4292" s="209">
        <v>96832</v>
      </c>
      <c r="B4292" s="209" t="s">
        <v>9993</v>
      </c>
      <c r="C4292" s="285" t="s">
        <v>2</v>
      </c>
      <c r="D4292" s="284" t="s">
        <v>33708</v>
      </c>
    </row>
    <row r="4293" spans="1:4" ht="13.5">
      <c r="A4293" s="209">
        <v>96833</v>
      </c>
      <c r="B4293" s="209" t="s">
        <v>9994</v>
      </c>
      <c r="C4293" s="285" t="s">
        <v>2</v>
      </c>
      <c r="D4293" s="284" t="s">
        <v>33709</v>
      </c>
    </row>
    <row r="4294" spans="1:4" ht="13.5">
      <c r="A4294" s="209">
        <v>96834</v>
      </c>
      <c r="B4294" s="209" t="s">
        <v>9995</v>
      </c>
      <c r="C4294" s="285" t="s">
        <v>2</v>
      </c>
      <c r="D4294" s="284" t="s">
        <v>33710</v>
      </c>
    </row>
    <row r="4295" spans="1:4" ht="13.5">
      <c r="A4295" s="209">
        <v>96835</v>
      </c>
      <c r="B4295" s="209" t="s">
        <v>9996</v>
      </c>
      <c r="C4295" s="285" t="s">
        <v>2</v>
      </c>
      <c r="D4295" s="284" t="s">
        <v>30520</v>
      </c>
    </row>
    <row r="4296" spans="1:4" ht="13.5">
      <c r="A4296" s="209">
        <v>96836</v>
      </c>
      <c r="B4296" s="209" t="s">
        <v>9997</v>
      </c>
      <c r="C4296" s="285" t="s">
        <v>2</v>
      </c>
      <c r="D4296" s="284" t="s">
        <v>33711</v>
      </c>
    </row>
    <row r="4297" spans="1:4" ht="13.5">
      <c r="A4297" s="209">
        <v>96837</v>
      </c>
      <c r="B4297" s="209" t="s">
        <v>9998</v>
      </c>
      <c r="C4297" s="285" t="s">
        <v>2</v>
      </c>
      <c r="D4297" s="284" t="s">
        <v>33712</v>
      </c>
    </row>
    <row r="4298" spans="1:4" ht="13.5">
      <c r="A4298" s="209">
        <v>96838</v>
      </c>
      <c r="B4298" s="209" t="s">
        <v>9999</v>
      </c>
      <c r="C4298" s="285" t="s">
        <v>2</v>
      </c>
      <c r="D4298" s="284" t="s">
        <v>33713</v>
      </c>
    </row>
    <row r="4299" spans="1:4" ht="13.5">
      <c r="A4299" s="209">
        <v>96839</v>
      </c>
      <c r="B4299" s="209" t="s">
        <v>10000</v>
      </c>
      <c r="C4299" s="285" t="s">
        <v>2</v>
      </c>
      <c r="D4299" s="284" t="s">
        <v>31297</v>
      </c>
    </row>
    <row r="4300" spans="1:4" ht="13.5">
      <c r="A4300" s="209">
        <v>96840</v>
      </c>
      <c r="B4300" s="209" t="s">
        <v>10001</v>
      </c>
      <c r="C4300" s="285" t="s">
        <v>2</v>
      </c>
      <c r="D4300" s="284" t="s">
        <v>33287</v>
      </c>
    </row>
    <row r="4301" spans="1:4" ht="13.5">
      <c r="A4301" s="209">
        <v>96841</v>
      </c>
      <c r="B4301" s="209" t="s">
        <v>10002</v>
      </c>
      <c r="C4301" s="285" t="s">
        <v>2</v>
      </c>
      <c r="D4301" s="284" t="s">
        <v>28832</v>
      </c>
    </row>
    <row r="4302" spans="1:4" ht="13.5">
      <c r="A4302" s="209">
        <v>96842</v>
      </c>
      <c r="B4302" s="209" t="s">
        <v>10003</v>
      </c>
      <c r="C4302" s="285" t="s">
        <v>2</v>
      </c>
      <c r="D4302" s="284" t="s">
        <v>33714</v>
      </c>
    </row>
    <row r="4303" spans="1:4" ht="13.5">
      <c r="A4303" s="209">
        <v>96843</v>
      </c>
      <c r="B4303" s="209" t="s">
        <v>10004</v>
      </c>
      <c r="C4303" s="285" t="s">
        <v>2</v>
      </c>
      <c r="D4303" s="284" t="s">
        <v>33715</v>
      </c>
    </row>
    <row r="4304" spans="1:4" ht="13.5">
      <c r="A4304" s="209">
        <v>96844</v>
      </c>
      <c r="B4304" s="209" t="s">
        <v>10005</v>
      </c>
      <c r="C4304" s="285" t="s">
        <v>2</v>
      </c>
      <c r="D4304" s="284" t="s">
        <v>33716</v>
      </c>
    </row>
    <row r="4305" spans="1:4" ht="13.5">
      <c r="A4305" s="209">
        <v>96845</v>
      </c>
      <c r="B4305" s="209" t="s">
        <v>10006</v>
      </c>
      <c r="C4305" s="285" t="s">
        <v>2</v>
      </c>
      <c r="D4305" s="284" t="s">
        <v>30554</v>
      </c>
    </row>
    <row r="4306" spans="1:4" ht="13.5">
      <c r="A4306" s="209">
        <v>96846</v>
      </c>
      <c r="B4306" s="209" t="s">
        <v>10007</v>
      </c>
      <c r="C4306" s="285" t="s">
        <v>2</v>
      </c>
      <c r="D4306" s="284" t="s">
        <v>33717</v>
      </c>
    </row>
    <row r="4307" spans="1:4" ht="13.5">
      <c r="A4307" s="209">
        <v>96847</v>
      </c>
      <c r="B4307" s="209" t="s">
        <v>10008</v>
      </c>
      <c r="C4307" s="285" t="s">
        <v>2</v>
      </c>
      <c r="D4307" s="284" t="s">
        <v>33718</v>
      </c>
    </row>
    <row r="4308" spans="1:4" ht="13.5">
      <c r="A4308" s="209">
        <v>96848</v>
      </c>
      <c r="B4308" s="209" t="s">
        <v>10009</v>
      </c>
      <c r="C4308" s="285" t="s">
        <v>2</v>
      </c>
      <c r="D4308" s="284" t="s">
        <v>33719</v>
      </c>
    </row>
    <row r="4309" spans="1:4" ht="13.5">
      <c r="A4309" s="209">
        <v>96849</v>
      </c>
      <c r="B4309" s="209" t="s">
        <v>10010</v>
      </c>
      <c r="C4309" s="285" t="s">
        <v>2</v>
      </c>
      <c r="D4309" s="284" t="s">
        <v>26765</v>
      </c>
    </row>
    <row r="4310" spans="1:4" ht="13.5">
      <c r="A4310" s="209">
        <v>96850</v>
      </c>
      <c r="B4310" s="209" t="s">
        <v>10011</v>
      </c>
      <c r="C4310" s="285" t="s">
        <v>2</v>
      </c>
      <c r="D4310" s="284" t="s">
        <v>33720</v>
      </c>
    </row>
    <row r="4311" spans="1:4" ht="13.5">
      <c r="A4311" s="209">
        <v>96851</v>
      </c>
      <c r="B4311" s="209" t="s">
        <v>10012</v>
      </c>
      <c r="C4311" s="285" t="s">
        <v>2</v>
      </c>
      <c r="D4311" s="284" t="s">
        <v>33721</v>
      </c>
    </row>
    <row r="4312" spans="1:4" ht="13.5">
      <c r="A4312" s="209">
        <v>96852</v>
      </c>
      <c r="B4312" s="209" t="s">
        <v>10013</v>
      </c>
      <c r="C4312" s="285" t="s">
        <v>2</v>
      </c>
      <c r="D4312" s="284" t="s">
        <v>33722</v>
      </c>
    </row>
    <row r="4313" spans="1:4" ht="13.5">
      <c r="A4313" s="209">
        <v>96853</v>
      </c>
      <c r="B4313" s="209" t="s">
        <v>10014</v>
      </c>
      <c r="C4313" s="285" t="s">
        <v>2</v>
      </c>
      <c r="D4313" s="284" t="s">
        <v>32496</v>
      </c>
    </row>
    <row r="4314" spans="1:4" ht="13.5">
      <c r="A4314" s="209">
        <v>96854</v>
      </c>
      <c r="B4314" s="209" t="s">
        <v>10015</v>
      </c>
      <c r="C4314" s="285" t="s">
        <v>2</v>
      </c>
      <c r="D4314" s="284" t="s">
        <v>33723</v>
      </c>
    </row>
    <row r="4315" spans="1:4" ht="13.5">
      <c r="A4315" s="209">
        <v>96855</v>
      </c>
      <c r="B4315" s="209" t="s">
        <v>10016</v>
      </c>
      <c r="C4315" s="285" t="s">
        <v>2</v>
      </c>
      <c r="D4315" s="284" t="s">
        <v>27841</v>
      </c>
    </row>
    <row r="4316" spans="1:4" ht="13.5">
      <c r="A4316" s="209">
        <v>96856</v>
      </c>
      <c r="B4316" s="209" t="s">
        <v>10017</v>
      </c>
      <c r="C4316" s="285" t="s">
        <v>2</v>
      </c>
      <c r="D4316" s="284" t="s">
        <v>33724</v>
      </c>
    </row>
    <row r="4317" spans="1:4" ht="13.5">
      <c r="A4317" s="209">
        <v>96857</v>
      </c>
      <c r="B4317" s="209" t="s">
        <v>10018</v>
      </c>
      <c r="C4317" s="285" t="s">
        <v>2</v>
      </c>
      <c r="D4317" s="284" t="s">
        <v>28729</v>
      </c>
    </row>
    <row r="4318" spans="1:4" ht="13.5">
      <c r="A4318" s="209">
        <v>96858</v>
      </c>
      <c r="B4318" s="209" t="s">
        <v>10019</v>
      </c>
      <c r="C4318" s="285" t="s">
        <v>2</v>
      </c>
      <c r="D4318" s="284" t="s">
        <v>33725</v>
      </c>
    </row>
    <row r="4319" spans="1:4" ht="13.5">
      <c r="A4319" s="209">
        <v>96859</v>
      </c>
      <c r="B4319" s="209" t="s">
        <v>10020</v>
      </c>
      <c r="C4319" s="285" t="s">
        <v>2</v>
      </c>
      <c r="D4319" s="284" t="s">
        <v>33726</v>
      </c>
    </row>
    <row r="4320" spans="1:4" ht="13.5">
      <c r="A4320" s="209">
        <v>96860</v>
      </c>
      <c r="B4320" s="209" t="s">
        <v>10021</v>
      </c>
      <c r="C4320" s="285" t="s">
        <v>2</v>
      </c>
      <c r="D4320" s="284" t="s">
        <v>33727</v>
      </c>
    </row>
    <row r="4321" spans="1:4" ht="13.5">
      <c r="A4321" s="209">
        <v>96861</v>
      </c>
      <c r="B4321" s="209" t="s">
        <v>10022</v>
      </c>
      <c r="C4321" s="285" t="s">
        <v>2</v>
      </c>
      <c r="D4321" s="284" t="s">
        <v>33728</v>
      </c>
    </row>
    <row r="4322" spans="1:4" ht="13.5">
      <c r="A4322" s="209">
        <v>96862</v>
      </c>
      <c r="B4322" s="209" t="s">
        <v>10023</v>
      </c>
      <c r="C4322" s="285" t="s">
        <v>2</v>
      </c>
      <c r="D4322" s="284" t="s">
        <v>33729</v>
      </c>
    </row>
    <row r="4323" spans="1:4" ht="13.5">
      <c r="A4323" s="209">
        <v>96863</v>
      </c>
      <c r="B4323" s="209" t="s">
        <v>10024</v>
      </c>
      <c r="C4323" s="285" t="s">
        <v>2</v>
      </c>
      <c r="D4323" s="284" t="s">
        <v>33730</v>
      </c>
    </row>
    <row r="4324" spans="1:4" ht="13.5">
      <c r="A4324" s="209">
        <v>96864</v>
      </c>
      <c r="B4324" s="209" t="s">
        <v>10025</v>
      </c>
      <c r="C4324" s="285" t="s">
        <v>2</v>
      </c>
      <c r="D4324" s="284" t="s">
        <v>33453</v>
      </c>
    </row>
    <row r="4325" spans="1:4" ht="13.5">
      <c r="A4325" s="209">
        <v>96865</v>
      </c>
      <c r="B4325" s="209" t="s">
        <v>10026</v>
      </c>
      <c r="C4325" s="285" t="s">
        <v>2</v>
      </c>
      <c r="D4325" s="284" t="s">
        <v>33731</v>
      </c>
    </row>
    <row r="4326" spans="1:4" ht="13.5">
      <c r="A4326" s="209">
        <v>96866</v>
      </c>
      <c r="B4326" s="209" t="s">
        <v>10027</v>
      </c>
      <c r="C4326" s="285" t="s">
        <v>2</v>
      </c>
      <c r="D4326" s="284" t="s">
        <v>33732</v>
      </c>
    </row>
    <row r="4327" spans="1:4" ht="13.5">
      <c r="A4327" s="209">
        <v>96867</v>
      </c>
      <c r="B4327" s="209" t="s">
        <v>10028</v>
      </c>
      <c r="C4327" s="285" t="s">
        <v>2</v>
      </c>
      <c r="D4327" s="284" t="s">
        <v>31251</v>
      </c>
    </row>
    <row r="4328" spans="1:4" ht="13.5">
      <c r="A4328" s="209">
        <v>96868</v>
      </c>
      <c r="B4328" s="209" t="s">
        <v>10029</v>
      </c>
      <c r="C4328" s="285" t="s">
        <v>2</v>
      </c>
      <c r="D4328" s="284" t="s">
        <v>33730</v>
      </c>
    </row>
    <row r="4329" spans="1:4" ht="13.5">
      <c r="A4329" s="209">
        <v>96869</v>
      </c>
      <c r="B4329" s="209" t="s">
        <v>10030</v>
      </c>
      <c r="C4329" s="285" t="s">
        <v>2</v>
      </c>
      <c r="D4329" s="284" t="s">
        <v>29770</v>
      </c>
    </row>
    <row r="4330" spans="1:4" ht="13.5">
      <c r="A4330" s="209">
        <v>96870</v>
      </c>
      <c r="B4330" s="209" t="s">
        <v>10031</v>
      </c>
      <c r="C4330" s="285" t="s">
        <v>2</v>
      </c>
      <c r="D4330" s="284" t="s">
        <v>33733</v>
      </c>
    </row>
    <row r="4331" spans="1:4" ht="13.5">
      <c r="A4331" s="209">
        <v>96871</v>
      </c>
      <c r="B4331" s="209" t="s">
        <v>10032</v>
      </c>
      <c r="C4331" s="285" t="s">
        <v>2</v>
      </c>
      <c r="D4331" s="284" t="s">
        <v>31076</v>
      </c>
    </row>
    <row r="4332" spans="1:4" ht="13.5">
      <c r="A4332" s="209">
        <v>96872</v>
      </c>
      <c r="B4332" s="209" t="s">
        <v>10033</v>
      </c>
      <c r="C4332" s="285" t="s">
        <v>2</v>
      </c>
      <c r="D4332" s="284" t="s">
        <v>33734</v>
      </c>
    </row>
    <row r="4333" spans="1:4" ht="13.5">
      <c r="A4333" s="209">
        <v>96873</v>
      </c>
      <c r="B4333" s="209" t="s">
        <v>10034</v>
      </c>
      <c r="C4333" s="285" t="s">
        <v>2</v>
      </c>
      <c r="D4333" s="284" t="s">
        <v>26983</v>
      </c>
    </row>
    <row r="4334" spans="1:4" ht="13.5">
      <c r="A4334" s="209">
        <v>96874</v>
      </c>
      <c r="B4334" s="209" t="s">
        <v>10035</v>
      </c>
      <c r="C4334" s="285" t="s">
        <v>2</v>
      </c>
      <c r="D4334" s="284" t="s">
        <v>33735</v>
      </c>
    </row>
    <row r="4335" spans="1:4" ht="13.5">
      <c r="A4335" s="209">
        <v>96875</v>
      </c>
      <c r="B4335" s="209" t="s">
        <v>10036</v>
      </c>
      <c r="C4335" s="285" t="s">
        <v>2</v>
      </c>
      <c r="D4335" s="284" t="s">
        <v>33736</v>
      </c>
    </row>
    <row r="4336" spans="1:4" ht="13.5">
      <c r="A4336" s="209">
        <v>96876</v>
      </c>
      <c r="B4336" s="209" t="s">
        <v>10037</v>
      </c>
      <c r="C4336" s="285" t="s">
        <v>2</v>
      </c>
      <c r="D4336" s="284" t="s">
        <v>33737</v>
      </c>
    </row>
    <row r="4337" spans="1:4" ht="13.5">
      <c r="A4337" s="209">
        <v>96877</v>
      </c>
      <c r="B4337" s="209" t="s">
        <v>10038</v>
      </c>
      <c r="C4337" s="285" t="s">
        <v>2</v>
      </c>
      <c r="D4337" s="284" t="s">
        <v>33738</v>
      </c>
    </row>
    <row r="4338" spans="1:4" ht="13.5">
      <c r="A4338" s="209">
        <v>96878</v>
      </c>
      <c r="B4338" s="209" t="s">
        <v>10039</v>
      </c>
      <c r="C4338" s="285" t="s">
        <v>2</v>
      </c>
      <c r="D4338" s="284" t="s">
        <v>33739</v>
      </c>
    </row>
    <row r="4339" spans="1:4" ht="13.5">
      <c r="A4339" s="209">
        <v>96879</v>
      </c>
      <c r="B4339" s="209" t="s">
        <v>10040</v>
      </c>
      <c r="C4339" s="285" t="s">
        <v>2</v>
      </c>
      <c r="D4339" s="284" t="s">
        <v>33740</v>
      </c>
    </row>
    <row r="4340" spans="1:4" ht="13.5">
      <c r="A4340" s="209">
        <v>96880</v>
      </c>
      <c r="B4340" s="209" t="s">
        <v>10041</v>
      </c>
      <c r="C4340" s="285" t="s">
        <v>2</v>
      </c>
      <c r="D4340" s="284" t="s">
        <v>33741</v>
      </c>
    </row>
    <row r="4341" spans="1:4" ht="13.5">
      <c r="A4341" s="209">
        <v>96881</v>
      </c>
      <c r="B4341" s="209" t="s">
        <v>10042</v>
      </c>
      <c r="C4341" s="285" t="s">
        <v>2</v>
      </c>
      <c r="D4341" s="284" t="s">
        <v>33742</v>
      </c>
    </row>
    <row r="4342" spans="1:4" ht="13.5">
      <c r="A4342" s="209">
        <v>97425</v>
      </c>
      <c r="B4342" s="209" t="s">
        <v>10043</v>
      </c>
      <c r="C4342" s="285" t="s">
        <v>2</v>
      </c>
      <c r="D4342" s="284" t="s">
        <v>33656</v>
      </c>
    </row>
    <row r="4343" spans="1:4" ht="13.5">
      <c r="A4343" s="209">
        <v>97426</v>
      </c>
      <c r="B4343" s="209" t="s">
        <v>10044</v>
      </c>
      <c r="C4343" s="285" t="s">
        <v>2</v>
      </c>
      <c r="D4343" s="284" t="s">
        <v>33743</v>
      </c>
    </row>
    <row r="4344" spans="1:4" ht="13.5">
      <c r="A4344" s="209">
        <v>97427</v>
      </c>
      <c r="B4344" s="209" t="s">
        <v>10045</v>
      </c>
      <c r="C4344" s="285" t="s">
        <v>2</v>
      </c>
      <c r="D4344" s="284" t="s">
        <v>29612</v>
      </c>
    </row>
    <row r="4345" spans="1:4" ht="13.5">
      <c r="A4345" s="209">
        <v>97428</v>
      </c>
      <c r="B4345" s="209" t="s">
        <v>10046</v>
      </c>
      <c r="C4345" s="285" t="s">
        <v>2</v>
      </c>
      <c r="D4345" s="284" t="s">
        <v>33744</v>
      </c>
    </row>
    <row r="4346" spans="1:4" ht="13.5">
      <c r="A4346" s="209">
        <v>97429</v>
      </c>
      <c r="B4346" s="209" t="s">
        <v>10047</v>
      </c>
      <c r="C4346" s="285" t="s">
        <v>2</v>
      </c>
      <c r="D4346" s="284" t="s">
        <v>33745</v>
      </c>
    </row>
    <row r="4347" spans="1:4" ht="13.5">
      <c r="A4347" s="209">
        <v>97430</v>
      </c>
      <c r="B4347" s="209" t="s">
        <v>24928</v>
      </c>
      <c r="C4347" s="285" t="s">
        <v>2</v>
      </c>
      <c r="D4347" s="284" t="s">
        <v>29853</v>
      </c>
    </row>
    <row r="4348" spans="1:4" ht="13.5">
      <c r="A4348" s="209">
        <v>97431</v>
      </c>
      <c r="B4348" s="209" t="s">
        <v>24929</v>
      </c>
      <c r="C4348" s="285" t="s">
        <v>2</v>
      </c>
      <c r="D4348" s="284" t="s">
        <v>33746</v>
      </c>
    </row>
    <row r="4349" spans="1:4" ht="13.5">
      <c r="A4349" s="209">
        <v>97432</v>
      </c>
      <c r="B4349" s="209" t="s">
        <v>24930</v>
      </c>
      <c r="C4349" s="285" t="s">
        <v>2</v>
      </c>
      <c r="D4349" s="284" t="s">
        <v>33747</v>
      </c>
    </row>
    <row r="4350" spans="1:4" ht="13.5">
      <c r="A4350" s="209">
        <v>97433</v>
      </c>
      <c r="B4350" s="209" t="s">
        <v>24931</v>
      </c>
      <c r="C4350" s="285" t="s">
        <v>2</v>
      </c>
      <c r="D4350" s="284" t="s">
        <v>33748</v>
      </c>
    </row>
    <row r="4351" spans="1:4" ht="13.5">
      <c r="A4351" s="209">
        <v>97434</v>
      </c>
      <c r="B4351" s="209" t="s">
        <v>24932</v>
      </c>
      <c r="C4351" s="285" t="s">
        <v>2</v>
      </c>
      <c r="D4351" s="284" t="s">
        <v>33749</v>
      </c>
    </row>
    <row r="4352" spans="1:4" ht="13.5">
      <c r="A4352" s="209">
        <v>97435</v>
      </c>
      <c r="B4352" s="209" t="s">
        <v>24933</v>
      </c>
      <c r="C4352" s="285" t="s">
        <v>2</v>
      </c>
      <c r="D4352" s="284" t="s">
        <v>33750</v>
      </c>
    </row>
    <row r="4353" spans="1:4" ht="13.5">
      <c r="A4353" s="209">
        <v>97436</v>
      </c>
      <c r="B4353" s="209" t="s">
        <v>24934</v>
      </c>
      <c r="C4353" s="285" t="s">
        <v>2</v>
      </c>
      <c r="D4353" s="284" t="s">
        <v>33751</v>
      </c>
    </row>
    <row r="4354" spans="1:4" ht="13.5">
      <c r="A4354" s="209">
        <v>97437</v>
      </c>
      <c r="B4354" s="209" t="s">
        <v>24935</v>
      </c>
      <c r="C4354" s="285" t="s">
        <v>2</v>
      </c>
      <c r="D4354" s="284" t="s">
        <v>33752</v>
      </c>
    </row>
    <row r="4355" spans="1:4" ht="13.5">
      <c r="A4355" s="209">
        <v>97438</v>
      </c>
      <c r="B4355" s="209" t="s">
        <v>24936</v>
      </c>
      <c r="C4355" s="285" t="s">
        <v>2</v>
      </c>
      <c r="D4355" s="284" t="s">
        <v>30085</v>
      </c>
    </row>
    <row r="4356" spans="1:4" ht="13.5">
      <c r="A4356" s="209">
        <v>97439</v>
      </c>
      <c r="B4356" s="209" t="s">
        <v>24937</v>
      </c>
      <c r="C4356" s="285" t="s">
        <v>2</v>
      </c>
      <c r="D4356" s="284" t="s">
        <v>33753</v>
      </c>
    </row>
    <row r="4357" spans="1:4" ht="13.5">
      <c r="A4357" s="209">
        <v>97440</v>
      </c>
      <c r="B4357" s="209" t="s">
        <v>24938</v>
      </c>
      <c r="C4357" s="285" t="s">
        <v>2</v>
      </c>
      <c r="D4357" s="284" t="s">
        <v>33754</v>
      </c>
    </row>
    <row r="4358" spans="1:4" ht="13.5">
      <c r="A4358" s="209">
        <v>97442</v>
      </c>
      <c r="B4358" s="209" t="s">
        <v>24939</v>
      </c>
      <c r="C4358" s="285" t="s">
        <v>2</v>
      </c>
      <c r="D4358" s="284" t="s">
        <v>33755</v>
      </c>
    </row>
    <row r="4359" spans="1:4" ht="13.5">
      <c r="A4359" s="209">
        <v>97443</v>
      </c>
      <c r="B4359" s="209" t="s">
        <v>24940</v>
      </c>
      <c r="C4359" s="285" t="s">
        <v>2</v>
      </c>
      <c r="D4359" s="284" t="s">
        <v>33756</v>
      </c>
    </row>
    <row r="4360" spans="1:4" ht="13.5">
      <c r="A4360" s="209">
        <v>97444</v>
      </c>
      <c r="B4360" s="209" t="s">
        <v>24941</v>
      </c>
      <c r="C4360" s="285" t="s">
        <v>2</v>
      </c>
      <c r="D4360" s="284" t="s">
        <v>33757</v>
      </c>
    </row>
    <row r="4361" spans="1:4" ht="13.5">
      <c r="A4361" s="209">
        <v>97446</v>
      </c>
      <c r="B4361" s="209" t="s">
        <v>24942</v>
      </c>
      <c r="C4361" s="285" t="s">
        <v>2</v>
      </c>
      <c r="D4361" s="284" t="s">
        <v>33758</v>
      </c>
    </row>
    <row r="4362" spans="1:4" ht="13.5">
      <c r="A4362" s="209">
        <v>97447</v>
      </c>
      <c r="B4362" s="209" t="s">
        <v>24943</v>
      </c>
      <c r="C4362" s="285" t="s">
        <v>2</v>
      </c>
      <c r="D4362" s="284" t="s">
        <v>33758</v>
      </c>
    </row>
    <row r="4363" spans="1:4" ht="13.5">
      <c r="A4363" s="209">
        <v>97449</v>
      </c>
      <c r="B4363" s="209" t="s">
        <v>24944</v>
      </c>
      <c r="C4363" s="285" t="s">
        <v>2</v>
      </c>
      <c r="D4363" s="284" t="s">
        <v>33759</v>
      </c>
    </row>
    <row r="4364" spans="1:4" ht="13.5">
      <c r="A4364" s="209">
        <v>97450</v>
      </c>
      <c r="B4364" s="209" t="s">
        <v>24945</v>
      </c>
      <c r="C4364" s="285" t="s">
        <v>2</v>
      </c>
      <c r="D4364" s="284" t="s">
        <v>33760</v>
      </c>
    </row>
    <row r="4365" spans="1:4" ht="13.5">
      <c r="A4365" s="209">
        <v>97452</v>
      </c>
      <c r="B4365" s="209" t="s">
        <v>24946</v>
      </c>
      <c r="C4365" s="285" t="s">
        <v>2</v>
      </c>
      <c r="D4365" s="284" t="s">
        <v>33761</v>
      </c>
    </row>
    <row r="4366" spans="1:4" ht="13.5">
      <c r="A4366" s="209">
        <v>97453</v>
      </c>
      <c r="B4366" s="209" t="s">
        <v>24947</v>
      </c>
      <c r="C4366" s="285" t="s">
        <v>2</v>
      </c>
      <c r="D4366" s="284" t="s">
        <v>29444</v>
      </c>
    </row>
    <row r="4367" spans="1:4" ht="13.5">
      <c r="A4367" s="209">
        <v>97454</v>
      </c>
      <c r="B4367" s="209" t="s">
        <v>24948</v>
      </c>
      <c r="C4367" s="285" t="s">
        <v>2</v>
      </c>
      <c r="D4367" s="284" t="s">
        <v>33762</v>
      </c>
    </row>
    <row r="4368" spans="1:4" ht="13.5">
      <c r="A4368" s="209">
        <v>97455</v>
      </c>
      <c r="B4368" s="209" t="s">
        <v>24949</v>
      </c>
      <c r="C4368" s="285" t="s">
        <v>2</v>
      </c>
      <c r="D4368" s="284" t="s">
        <v>33763</v>
      </c>
    </row>
    <row r="4369" spans="1:4" ht="13.5">
      <c r="A4369" s="209">
        <v>97456</v>
      </c>
      <c r="B4369" s="209" t="s">
        <v>24950</v>
      </c>
      <c r="C4369" s="285" t="s">
        <v>2</v>
      </c>
      <c r="D4369" s="284" t="s">
        <v>33764</v>
      </c>
    </row>
    <row r="4370" spans="1:4" ht="13.5">
      <c r="A4370" s="209">
        <v>97457</v>
      </c>
      <c r="B4370" s="209" t="s">
        <v>24951</v>
      </c>
      <c r="C4370" s="285" t="s">
        <v>2</v>
      </c>
      <c r="D4370" s="284" t="s">
        <v>33765</v>
      </c>
    </row>
    <row r="4371" spans="1:4" ht="13.5">
      <c r="A4371" s="209">
        <v>97458</v>
      </c>
      <c r="B4371" s="209" t="s">
        <v>24952</v>
      </c>
      <c r="C4371" s="285" t="s">
        <v>2</v>
      </c>
      <c r="D4371" s="284" t="s">
        <v>33766</v>
      </c>
    </row>
    <row r="4372" spans="1:4" ht="13.5">
      <c r="A4372" s="209">
        <v>97459</v>
      </c>
      <c r="B4372" s="209" t="s">
        <v>24953</v>
      </c>
      <c r="C4372" s="285" t="s">
        <v>2</v>
      </c>
      <c r="D4372" s="284" t="s">
        <v>33767</v>
      </c>
    </row>
    <row r="4373" spans="1:4" ht="13.5">
      <c r="A4373" s="209">
        <v>97460</v>
      </c>
      <c r="B4373" s="209" t="s">
        <v>24954</v>
      </c>
      <c r="C4373" s="285" t="s">
        <v>2</v>
      </c>
      <c r="D4373" s="284" t="s">
        <v>33768</v>
      </c>
    </row>
    <row r="4374" spans="1:4" ht="13.5">
      <c r="A4374" s="209">
        <v>97461</v>
      </c>
      <c r="B4374" s="209" t="s">
        <v>24955</v>
      </c>
      <c r="C4374" s="285" t="s">
        <v>2</v>
      </c>
      <c r="D4374" s="284" t="s">
        <v>33769</v>
      </c>
    </row>
    <row r="4375" spans="1:4" ht="13.5">
      <c r="A4375" s="209">
        <v>97462</v>
      </c>
      <c r="B4375" s="209" t="s">
        <v>24956</v>
      </c>
      <c r="C4375" s="285" t="s">
        <v>2</v>
      </c>
      <c r="D4375" s="284" t="s">
        <v>27678</v>
      </c>
    </row>
    <row r="4376" spans="1:4" ht="13.5">
      <c r="A4376" s="209">
        <v>97464</v>
      </c>
      <c r="B4376" s="209" t="s">
        <v>24957</v>
      </c>
      <c r="C4376" s="285" t="s">
        <v>2</v>
      </c>
      <c r="D4376" s="284" t="s">
        <v>33770</v>
      </c>
    </row>
    <row r="4377" spans="1:4" ht="13.5">
      <c r="A4377" s="209">
        <v>97465</v>
      </c>
      <c r="B4377" s="209" t="s">
        <v>24958</v>
      </c>
      <c r="C4377" s="285" t="s">
        <v>2</v>
      </c>
      <c r="D4377" s="284" t="s">
        <v>27478</v>
      </c>
    </row>
    <row r="4378" spans="1:4" ht="13.5">
      <c r="A4378" s="209">
        <v>97467</v>
      </c>
      <c r="B4378" s="209" t="s">
        <v>24959</v>
      </c>
      <c r="C4378" s="285" t="s">
        <v>2</v>
      </c>
      <c r="D4378" s="284" t="s">
        <v>33771</v>
      </c>
    </row>
    <row r="4379" spans="1:4" ht="13.5">
      <c r="A4379" s="209">
        <v>97468</v>
      </c>
      <c r="B4379" s="209" t="s">
        <v>24960</v>
      </c>
      <c r="C4379" s="285" t="s">
        <v>2</v>
      </c>
      <c r="D4379" s="284" t="s">
        <v>33772</v>
      </c>
    </row>
    <row r="4380" spans="1:4" ht="13.5">
      <c r="A4380" s="209">
        <v>97470</v>
      </c>
      <c r="B4380" s="209" t="s">
        <v>24961</v>
      </c>
      <c r="C4380" s="285" t="s">
        <v>2</v>
      </c>
      <c r="D4380" s="284" t="s">
        <v>33773</v>
      </c>
    </row>
    <row r="4381" spans="1:4" ht="13.5">
      <c r="A4381" s="209">
        <v>97471</v>
      </c>
      <c r="B4381" s="209" t="s">
        <v>24962</v>
      </c>
      <c r="C4381" s="285" t="s">
        <v>2</v>
      </c>
      <c r="D4381" s="284" t="s">
        <v>33774</v>
      </c>
    </row>
    <row r="4382" spans="1:4" ht="13.5">
      <c r="A4382" s="209">
        <v>97474</v>
      </c>
      <c r="B4382" s="209" t="s">
        <v>24963</v>
      </c>
      <c r="C4382" s="285" t="s">
        <v>2</v>
      </c>
      <c r="D4382" s="284" t="s">
        <v>33775</v>
      </c>
    </row>
    <row r="4383" spans="1:4" ht="13.5">
      <c r="A4383" s="209">
        <v>97475</v>
      </c>
      <c r="B4383" s="209" t="s">
        <v>24964</v>
      </c>
      <c r="C4383" s="285" t="s">
        <v>2</v>
      </c>
      <c r="D4383" s="284" t="s">
        <v>33776</v>
      </c>
    </row>
    <row r="4384" spans="1:4" ht="13.5">
      <c r="A4384" s="209">
        <v>97477</v>
      </c>
      <c r="B4384" s="209" t="s">
        <v>24965</v>
      </c>
      <c r="C4384" s="285" t="s">
        <v>2</v>
      </c>
      <c r="D4384" s="284" t="s">
        <v>33777</v>
      </c>
    </row>
    <row r="4385" spans="1:4" ht="13.5">
      <c r="A4385" s="209">
        <v>97478</v>
      </c>
      <c r="B4385" s="209" t="s">
        <v>24966</v>
      </c>
      <c r="C4385" s="285" t="s">
        <v>2</v>
      </c>
      <c r="D4385" s="284" t="s">
        <v>33778</v>
      </c>
    </row>
    <row r="4386" spans="1:4" ht="13.5">
      <c r="A4386" s="209">
        <v>97479</v>
      </c>
      <c r="B4386" s="209" t="s">
        <v>24967</v>
      </c>
      <c r="C4386" s="285" t="s">
        <v>2</v>
      </c>
      <c r="D4386" s="284" t="s">
        <v>33779</v>
      </c>
    </row>
    <row r="4387" spans="1:4" ht="13.5">
      <c r="A4387" s="209">
        <v>97480</v>
      </c>
      <c r="B4387" s="209" t="s">
        <v>24968</v>
      </c>
      <c r="C4387" s="285" t="s">
        <v>2</v>
      </c>
      <c r="D4387" s="284" t="s">
        <v>33779</v>
      </c>
    </row>
    <row r="4388" spans="1:4" ht="13.5">
      <c r="A4388" s="209">
        <v>97481</v>
      </c>
      <c r="B4388" s="209" t="s">
        <v>24969</v>
      </c>
      <c r="C4388" s="285" t="s">
        <v>2</v>
      </c>
      <c r="D4388" s="284" t="s">
        <v>33780</v>
      </c>
    </row>
    <row r="4389" spans="1:4" ht="13.5">
      <c r="A4389" s="209">
        <v>97482</v>
      </c>
      <c r="B4389" s="209" t="s">
        <v>24970</v>
      </c>
      <c r="C4389" s="285" t="s">
        <v>2</v>
      </c>
      <c r="D4389" s="284" t="s">
        <v>33780</v>
      </c>
    </row>
    <row r="4390" spans="1:4" ht="13.5">
      <c r="A4390" s="209">
        <v>97483</v>
      </c>
      <c r="B4390" s="209" t="s">
        <v>24971</v>
      </c>
      <c r="C4390" s="285" t="s">
        <v>2</v>
      </c>
      <c r="D4390" s="284" t="s">
        <v>33781</v>
      </c>
    </row>
    <row r="4391" spans="1:4" ht="13.5">
      <c r="A4391" s="209">
        <v>97484</v>
      </c>
      <c r="B4391" s="209" t="s">
        <v>24972</v>
      </c>
      <c r="C4391" s="285" t="s">
        <v>2</v>
      </c>
      <c r="D4391" s="284" t="s">
        <v>33781</v>
      </c>
    </row>
    <row r="4392" spans="1:4" ht="13.5">
      <c r="A4392" s="209">
        <v>97485</v>
      </c>
      <c r="B4392" s="209" t="s">
        <v>24973</v>
      </c>
      <c r="C4392" s="285" t="s">
        <v>2</v>
      </c>
      <c r="D4392" s="284" t="s">
        <v>33782</v>
      </c>
    </row>
    <row r="4393" spans="1:4" ht="13.5">
      <c r="A4393" s="209">
        <v>97486</v>
      </c>
      <c r="B4393" s="209" t="s">
        <v>24974</v>
      </c>
      <c r="C4393" s="285" t="s">
        <v>2</v>
      </c>
      <c r="D4393" s="284" t="s">
        <v>33783</v>
      </c>
    </row>
    <row r="4394" spans="1:4" ht="13.5">
      <c r="A4394" s="209">
        <v>97487</v>
      </c>
      <c r="B4394" s="209" t="s">
        <v>24975</v>
      </c>
      <c r="C4394" s="285" t="s">
        <v>2</v>
      </c>
      <c r="D4394" s="284" t="s">
        <v>33784</v>
      </c>
    </row>
    <row r="4395" spans="1:4" ht="13.5">
      <c r="A4395" s="209">
        <v>97488</v>
      </c>
      <c r="B4395" s="209" t="s">
        <v>24976</v>
      </c>
      <c r="C4395" s="285" t="s">
        <v>2</v>
      </c>
      <c r="D4395" s="284" t="s">
        <v>33785</v>
      </c>
    </row>
    <row r="4396" spans="1:4" ht="13.5">
      <c r="A4396" s="209">
        <v>97489</v>
      </c>
      <c r="B4396" s="209" t="s">
        <v>24977</v>
      </c>
      <c r="C4396" s="285" t="s">
        <v>2</v>
      </c>
      <c r="D4396" s="284" t="s">
        <v>33786</v>
      </c>
    </row>
    <row r="4397" spans="1:4" ht="13.5">
      <c r="A4397" s="209">
        <v>97490</v>
      </c>
      <c r="B4397" s="209" t="s">
        <v>24978</v>
      </c>
      <c r="C4397" s="285" t="s">
        <v>2</v>
      </c>
      <c r="D4397" s="284" t="s">
        <v>33787</v>
      </c>
    </row>
    <row r="4398" spans="1:4" ht="13.5">
      <c r="A4398" s="209">
        <v>97491</v>
      </c>
      <c r="B4398" s="209" t="s">
        <v>24979</v>
      </c>
      <c r="C4398" s="285" t="s">
        <v>2</v>
      </c>
      <c r="D4398" s="284" t="s">
        <v>33788</v>
      </c>
    </row>
    <row r="4399" spans="1:4" ht="13.5">
      <c r="A4399" s="209">
        <v>97492</v>
      </c>
      <c r="B4399" s="209" t="s">
        <v>24980</v>
      </c>
      <c r="C4399" s="285" t="s">
        <v>2</v>
      </c>
      <c r="D4399" s="284" t="s">
        <v>33789</v>
      </c>
    </row>
    <row r="4400" spans="1:4" ht="13.5">
      <c r="A4400" s="209">
        <v>97493</v>
      </c>
      <c r="B4400" s="209" t="s">
        <v>24981</v>
      </c>
      <c r="C4400" s="285" t="s">
        <v>2</v>
      </c>
      <c r="D4400" s="284" t="s">
        <v>33790</v>
      </c>
    </row>
    <row r="4401" spans="1:4" ht="13.5">
      <c r="A4401" s="209">
        <v>97494</v>
      </c>
      <c r="B4401" s="209" t="s">
        <v>24982</v>
      </c>
      <c r="C4401" s="285" t="s">
        <v>2</v>
      </c>
      <c r="D4401" s="284" t="s">
        <v>33791</v>
      </c>
    </row>
    <row r="4402" spans="1:4" ht="13.5">
      <c r="A4402" s="209">
        <v>97495</v>
      </c>
      <c r="B4402" s="209" t="s">
        <v>24983</v>
      </c>
      <c r="C4402" s="285" t="s">
        <v>2</v>
      </c>
      <c r="D4402" s="284" t="s">
        <v>33792</v>
      </c>
    </row>
    <row r="4403" spans="1:4" ht="13.5">
      <c r="A4403" s="209">
        <v>97496</v>
      </c>
      <c r="B4403" s="209" t="s">
        <v>24984</v>
      </c>
      <c r="C4403" s="285" t="s">
        <v>2</v>
      </c>
      <c r="D4403" s="284" t="s">
        <v>33793</v>
      </c>
    </row>
    <row r="4404" spans="1:4" ht="13.5">
      <c r="A4404" s="209">
        <v>97499</v>
      </c>
      <c r="B4404" s="209" t="s">
        <v>24985</v>
      </c>
      <c r="C4404" s="285" t="s">
        <v>2</v>
      </c>
      <c r="D4404" s="284" t="s">
        <v>33794</v>
      </c>
    </row>
    <row r="4405" spans="1:4" ht="13.5">
      <c r="A4405" s="209">
        <v>97500</v>
      </c>
      <c r="B4405" s="209" t="s">
        <v>24986</v>
      </c>
      <c r="C4405" s="285" t="s">
        <v>2</v>
      </c>
      <c r="D4405" s="284" t="s">
        <v>33795</v>
      </c>
    </row>
    <row r="4406" spans="1:4" ht="13.5">
      <c r="A4406" s="209">
        <v>97502</v>
      </c>
      <c r="B4406" s="209" t="s">
        <v>24987</v>
      </c>
      <c r="C4406" s="285" t="s">
        <v>2</v>
      </c>
      <c r="D4406" s="284" t="s">
        <v>28257</v>
      </c>
    </row>
    <row r="4407" spans="1:4" ht="13.5">
      <c r="A4407" s="209">
        <v>97503</v>
      </c>
      <c r="B4407" s="209" t="s">
        <v>24988</v>
      </c>
      <c r="C4407" s="285" t="s">
        <v>2</v>
      </c>
      <c r="D4407" s="284" t="s">
        <v>33796</v>
      </c>
    </row>
    <row r="4408" spans="1:4" ht="13.5">
      <c r="A4408" s="209">
        <v>97505</v>
      </c>
      <c r="B4408" s="209" t="s">
        <v>24989</v>
      </c>
      <c r="C4408" s="285" t="s">
        <v>2</v>
      </c>
      <c r="D4408" s="284" t="s">
        <v>33797</v>
      </c>
    </row>
    <row r="4409" spans="1:4" ht="13.5">
      <c r="A4409" s="209">
        <v>97506</v>
      </c>
      <c r="B4409" s="209" t="s">
        <v>24990</v>
      </c>
      <c r="C4409" s="285" t="s">
        <v>2</v>
      </c>
      <c r="D4409" s="284" t="s">
        <v>33798</v>
      </c>
    </row>
    <row r="4410" spans="1:4" ht="13.5">
      <c r="A4410" s="209">
        <v>97508</v>
      </c>
      <c r="B4410" s="209" t="s">
        <v>24991</v>
      </c>
      <c r="C4410" s="285" t="s">
        <v>2</v>
      </c>
      <c r="D4410" s="284" t="s">
        <v>33799</v>
      </c>
    </row>
    <row r="4411" spans="1:4" ht="13.5">
      <c r="A4411" s="209">
        <v>97509</v>
      </c>
      <c r="B4411" s="209" t="s">
        <v>24992</v>
      </c>
      <c r="C4411" s="285" t="s">
        <v>2</v>
      </c>
      <c r="D4411" s="284" t="s">
        <v>33800</v>
      </c>
    </row>
    <row r="4412" spans="1:4" ht="13.5">
      <c r="A4412" s="209">
        <v>97511</v>
      </c>
      <c r="B4412" s="209" t="s">
        <v>24993</v>
      </c>
      <c r="C4412" s="285" t="s">
        <v>2</v>
      </c>
      <c r="D4412" s="284" t="s">
        <v>33801</v>
      </c>
    </row>
    <row r="4413" spans="1:4" ht="13.5">
      <c r="A4413" s="209">
        <v>97512</v>
      </c>
      <c r="B4413" s="209" t="s">
        <v>24994</v>
      </c>
      <c r="C4413" s="285" t="s">
        <v>2</v>
      </c>
      <c r="D4413" s="284" t="s">
        <v>33802</v>
      </c>
    </row>
    <row r="4414" spans="1:4" ht="13.5">
      <c r="A4414" s="209">
        <v>97514</v>
      </c>
      <c r="B4414" s="209" t="s">
        <v>24995</v>
      </c>
      <c r="C4414" s="285" t="s">
        <v>2</v>
      </c>
      <c r="D4414" s="284" t="s">
        <v>33803</v>
      </c>
    </row>
    <row r="4415" spans="1:4" ht="13.5">
      <c r="A4415" s="209">
        <v>97515</v>
      </c>
      <c r="B4415" s="209" t="s">
        <v>24996</v>
      </c>
      <c r="C4415" s="285" t="s">
        <v>2</v>
      </c>
      <c r="D4415" s="284" t="s">
        <v>33804</v>
      </c>
    </row>
    <row r="4416" spans="1:4" ht="13.5">
      <c r="A4416" s="209">
        <v>97517</v>
      </c>
      <c r="B4416" s="209" t="s">
        <v>24997</v>
      </c>
      <c r="C4416" s="285" t="s">
        <v>2</v>
      </c>
      <c r="D4416" s="284" t="s">
        <v>33805</v>
      </c>
    </row>
    <row r="4417" spans="1:4" ht="13.5">
      <c r="A4417" s="209">
        <v>97518</v>
      </c>
      <c r="B4417" s="209" t="s">
        <v>24998</v>
      </c>
      <c r="C4417" s="285" t="s">
        <v>2</v>
      </c>
      <c r="D4417" s="284" t="s">
        <v>33805</v>
      </c>
    </row>
    <row r="4418" spans="1:4" ht="13.5">
      <c r="A4418" s="209">
        <v>97519</v>
      </c>
      <c r="B4418" s="209" t="s">
        <v>24999</v>
      </c>
      <c r="C4418" s="285" t="s">
        <v>2</v>
      </c>
      <c r="D4418" s="284" t="s">
        <v>33806</v>
      </c>
    </row>
    <row r="4419" spans="1:4" ht="13.5">
      <c r="A4419" s="209">
        <v>97520</v>
      </c>
      <c r="B4419" s="209" t="s">
        <v>25000</v>
      </c>
      <c r="C4419" s="285" t="s">
        <v>2</v>
      </c>
      <c r="D4419" s="284" t="s">
        <v>33806</v>
      </c>
    </row>
    <row r="4420" spans="1:4" ht="13.5">
      <c r="A4420" s="209">
        <v>97521</v>
      </c>
      <c r="B4420" s="209" t="s">
        <v>25001</v>
      </c>
      <c r="C4420" s="285" t="s">
        <v>2</v>
      </c>
      <c r="D4420" s="284" t="s">
        <v>33807</v>
      </c>
    </row>
    <row r="4421" spans="1:4" ht="13.5">
      <c r="A4421" s="209">
        <v>97522</v>
      </c>
      <c r="B4421" s="209" t="s">
        <v>25002</v>
      </c>
      <c r="C4421" s="285" t="s">
        <v>2</v>
      </c>
      <c r="D4421" s="284" t="s">
        <v>33807</v>
      </c>
    </row>
    <row r="4422" spans="1:4" ht="13.5">
      <c r="A4422" s="209">
        <v>97523</v>
      </c>
      <c r="B4422" s="209" t="s">
        <v>25003</v>
      </c>
      <c r="C4422" s="285" t="s">
        <v>2</v>
      </c>
      <c r="D4422" s="284" t="s">
        <v>33808</v>
      </c>
    </row>
    <row r="4423" spans="1:4" ht="13.5">
      <c r="A4423" s="209">
        <v>97524</v>
      </c>
      <c r="B4423" s="209" t="s">
        <v>25004</v>
      </c>
      <c r="C4423" s="285" t="s">
        <v>2</v>
      </c>
      <c r="D4423" s="284" t="s">
        <v>33809</v>
      </c>
    </row>
    <row r="4424" spans="1:4" ht="13.5">
      <c r="A4424" s="209">
        <v>97525</v>
      </c>
      <c r="B4424" s="209" t="s">
        <v>25005</v>
      </c>
      <c r="C4424" s="285" t="s">
        <v>2</v>
      </c>
      <c r="D4424" s="284" t="s">
        <v>33810</v>
      </c>
    </row>
    <row r="4425" spans="1:4" ht="13.5">
      <c r="A4425" s="209">
        <v>97526</v>
      </c>
      <c r="B4425" s="209" t="s">
        <v>25006</v>
      </c>
      <c r="C4425" s="285" t="s">
        <v>2</v>
      </c>
      <c r="D4425" s="284" t="s">
        <v>33811</v>
      </c>
    </row>
    <row r="4426" spans="1:4" ht="13.5">
      <c r="A4426" s="209">
        <v>97527</v>
      </c>
      <c r="B4426" s="209" t="s">
        <v>25007</v>
      </c>
      <c r="C4426" s="285" t="s">
        <v>2</v>
      </c>
      <c r="D4426" s="284" t="s">
        <v>33812</v>
      </c>
    </row>
    <row r="4427" spans="1:4" ht="13.5">
      <c r="A4427" s="209">
        <v>97528</v>
      </c>
      <c r="B4427" s="209" t="s">
        <v>25008</v>
      </c>
      <c r="C4427" s="285" t="s">
        <v>2</v>
      </c>
      <c r="D4427" s="284" t="s">
        <v>33813</v>
      </c>
    </row>
    <row r="4428" spans="1:4" ht="13.5">
      <c r="A4428" s="209">
        <v>97529</v>
      </c>
      <c r="B4428" s="209" t="s">
        <v>25009</v>
      </c>
      <c r="C4428" s="285" t="s">
        <v>2</v>
      </c>
      <c r="D4428" s="284" t="s">
        <v>33814</v>
      </c>
    </row>
    <row r="4429" spans="1:4" ht="13.5">
      <c r="A4429" s="209">
        <v>97530</v>
      </c>
      <c r="B4429" s="209" t="s">
        <v>25010</v>
      </c>
      <c r="C4429" s="285" t="s">
        <v>2</v>
      </c>
      <c r="D4429" s="284" t="s">
        <v>33815</v>
      </c>
    </row>
    <row r="4430" spans="1:4" ht="13.5">
      <c r="A4430" s="209">
        <v>97531</v>
      </c>
      <c r="B4430" s="209" t="s">
        <v>25011</v>
      </c>
      <c r="C4430" s="285" t="s">
        <v>2</v>
      </c>
      <c r="D4430" s="284" t="s">
        <v>33816</v>
      </c>
    </row>
    <row r="4431" spans="1:4" ht="13.5">
      <c r="A4431" s="209">
        <v>97532</v>
      </c>
      <c r="B4431" s="209" t="s">
        <v>25012</v>
      </c>
      <c r="C4431" s="285" t="s">
        <v>2</v>
      </c>
      <c r="D4431" s="284" t="s">
        <v>33817</v>
      </c>
    </row>
    <row r="4432" spans="1:4" ht="13.5">
      <c r="A4432" s="209">
        <v>97533</v>
      </c>
      <c r="B4432" s="209" t="s">
        <v>25013</v>
      </c>
      <c r="C4432" s="285" t="s">
        <v>2</v>
      </c>
      <c r="D4432" s="284" t="s">
        <v>26382</v>
      </c>
    </row>
    <row r="4433" spans="1:4" ht="13.5">
      <c r="A4433" s="209">
        <v>97534</v>
      </c>
      <c r="B4433" s="209" t="s">
        <v>25014</v>
      </c>
      <c r="C4433" s="285" t="s">
        <v>2</v>
      </c>
      <c r="D4433" s="284" t="s">
        <v>33818</v>
      </c>
    </row>
    <row r="4434" spans="1:4" ht="13.5">
      <c r="A4434" s="209">
        <v>97537</v>
      </c>
      <c r="B4434" s="209" t="s">
        <v>25015</v>
      </c>
      <c r="C4434" s="285" t="s">
        <v>2</v>
      </c>
      <c r="D4434" s="284" t="s">
        <v>33658</v>
      </c>
    </row>
    <row r="4435" spans="1:4" ht="13.5">
      <c r="A4435" s="209">
        <v>97540</v>
      </c>
      <c r="B4435" s="209" t="s">
        <v>25016</v>
      </c>
      <c r="C4435" s="285" t="s">
        <v>2</v>
      </c>
      <c r="D4435" s="284" t="s">
        <v>27175</v>
      </c>
    </row>
    <row r="4436" spans="1:4" ht="13.5">
      <c r="A4436" s="209">
        <v>97541</v>
      </c>
      <c r="B4436" s="209" t="s">
        <v>25017</v>
      </c>
      <c r="C4436" s="285" t="s">
        <v>2</v>
      </c>
      <c r="D4436" s="284" t="s">
        <v>27582</v>
      </c>
    </row>
    <row r="4437" spans="1:4" ht="13.5">
      <c r="A4437" s="209">
        <v>97543</v>
      </c>
      <c r="B4437" s="209" t="s">
        <v>25018</v>
      </c>
      <c r="C4437" s="285" t="s">
        <v>2</v>
      </c>
      <c r="D4437" s="284" t="s">
        <v>33252</v>
      </c>
    </row>
    <row r="4438" spans="1:4" ht="13.5">
      <c r="A4438" s="209">
        <v>97544</v>
      </c>
      <c r="B4438" s="209" t="s">
        <v>25019</v>
      </c>
      <c r="C4438" s="285" t="s">
        <v>2</v>
      </c>
      <c r="D4438" s="284" t="s">
        <v>33819</v>
      </c>
    </row>
    <row r="4439" spans="1:4" ht="13.5">
      <c r="A4439" s="209">
        <v>97546</v>
      </c>
      <c r="B4439" s="209" t="s">
        <v>25020</v>
      </c>
      <c r="C4439" s="285" t="s">
        <v>2</v>
      </c>
      <c r="D4439" s="284" t="s">
        <v>32607</v>
      </c>
    </row>
    <row r="4440" spans="1:4" ht="13.5">
      <c r="A4440" s="209">
        <v>97547</v>
      </c>
      <c r="B4440" s="209" t="s">
        <v>25021</v>
      </c>
      <c r="C4440" s="285" t="s">
        <v>2</v>
      </c>
      <c r="D4440" s="284" t="s">
        <v>32607</v>
      </c>
    </row>
    <row r="4441" spans="1:4" ht="13.5">
      <c r="A4441" s="209">
        <v>97548</v>
      </c>
      <c r="B4441" s="209" t="s">
        <v>25022</v>
      </c>
      <c r="C4441" s="285" t="s">
        <v>2</v>
      </c>
      <c r="D4441" s="284" t="s">
        <v>33820</v>
      </c>
    </row>
    <row r="4442" spans="1:4" ht="13.5">
      <c r="A4442" s="209">
        <v>97549</v>
      </c>
      <c r="B4442" s="209" t="s">
        <v>25023</v>
      </c>
      <c r="C4442" s="285" t="s">
        <v>2</v>
      </c>
      <c r="D4442" s="284" t="s">
        <v>33820</v>
      </c>
    </row>
    <row r="4443" spans="1:4" ht="13.5">
      <c r="A4443" s="209">
        <v>97550</v>
      </c>
      <c r="B4443" s="209" t="s">
        <v>25024</v>
      </c>
      <c r="C4443" s="285" t="s">
        <v>2</v>
      </c>
      <c r="D4443" s="284" t="s">
        <v>33821</v>
      </c>
    </row>
    <row r="4444" spans="1:4" ht="13.5">
      <c r="A4444" s="209">
        <v>97551</v>
      </c>
      <c r="B4444" s="209" t="s">
        <v>25025</v>
      </c>
      <c r="C4444" s="285" t="s">
        <v>2</v>
      </c>
      <c r="D4444" s="284" t="s">
        <v>33821</v>
      </c>
    </row>
    <row r="4445" spans="1:4" ht="13.5">
      <c r="A4445" s="209">
        <v>97552</v>
      </c>
      <c r="B4445" s="209" t="s">
        <v>25026</v>
      </c>
      <c r="C4445" s="285" t="s">
        <v>2</v>
      </c>
      <c r="D4445" s="284" t="s">
        <v>33822</v>
      </c>
    </row>
    <row r="4446" spans="1:4" ht="13.5">
      <c r="A4446" s="209">
        <v>97553</v>
      </c>
      <c r="B4446" s="209" t="s">
        <v>25027</v>
      </c>
      <c r="C4446" s="285" t="s">
        <v>2</v>
      </c>
      <c r="D4446" s="284" t="s">
        <v>33823</v>
      </c>
    </row>
    <row r="4447" spans="1:4" ht="13.5">
      <c r="A4447" s="209">
        <v>97554</v>
      </c>
      <c r="B4447" s="209" t="s">
        <v>25028</v>
      </c>
      <c r="C4447" s="285" t="s">
        <v>2</v>
      </c>
      <c r="D4447" s="284" t="s">
        <v>33824</v>
      </c>
    </row>
    <row r="4448" spans="1:4" ht="13.5">
      <c r="A4448" s="209">
        <v>98602</v>
      </c>
      <c r="B4448" s="209" t="s">
        <v>10048</v>
      </c>
      <c r="C4448" s="285" t="s">
        <v>2</v>
      </c>
      <c r="D4448" s="284" t="s">
        <v>33825</v>
      </c>
    </row>
    <row r="4449" spans="1:4" ht="13.5">
      <c r="A4449" s="209">
        <v>97895</v>
      </c>
      <c r="B4449" s="209" t="s">
        <v>25623</v>
      </c>
      <c r="C4449" s="285" t="s">
        <v>2</v>
      </c>
      <c r="D4449" s="284" t="s">
        <v>28058</v>
      </c>
    </row>
    <row r="4450" spans="1:4" ht="13.5">
      <c r="A4450" s="209">
        <v>97896</v>
      </c>
      <c r="B4450" s="209" t="s">
        <v>25624</v>
      </c>
      <c r="C4450" s="285" t="s">
        <v>2</v>
      </c>
      <c r="D4450" s="284" t="s">
        <v>33826</v>
      </c>
    </row>
    <row r="4451" spans="1:4" ht="13.5">
      <c r="A4451" s="209">
        <v>97897</v>
      </c>
      <c r="B4451" s="209" t="s">
        <v>25625</v>
      </c>
      <c r="C4451" s="285" t="s">
        <v>2</v>
      </c>
      <c r="D4451" s="284" t="s">
        <v>33827</v>
      </c>
    </row>
    <row r="4452" spans="1:4" ht="13.5">
      <c r="A4452" s="209">
        <v>97898</v>
      </c>
      <c r="B4452" s="209" t="s">
        <v>25626</v>
      </c>
      <c r="C4452" s="285" t="s">
        <v>2</v>
      </c>
      <c r="D4452" s="284" t="s">
        <v>33828</v>
      </c>
    </row>
    <row r="4453" spans="1:4" ht="13.5">
      <c r="A4453" s="209">
        <v>97900</v>
      </c>
      <c r="B4453" s="209" t="s">
        <v>25627</v>
      </c>
      <c r="C4453" s="285" t="s">
        <v>2</v>
      </c>
      <c r="D4453" s="284" t="s">
        <v>33829</v>
      </c>
    </row>
    <row r="4454" spans="1:4" ht="13.5">
      <c r="A4454" s="209">
        <v>97901</v>
      </c>
      <c r="B4454" s="209" t="s">
        <v>25628</v>
      </c>
      <c r="C4454" s="285" t="s">
        <v>2</v>
      </c>
      <c r="D4454" s="284" t="s">
        <v>33830</v>
      </c>
    </row>
    <row r="4455" spans="1:4" ht="13.5">
      <c r="A4455" s="209">
        <v>97902</v>
      </c>
      <c r="B4455" s="209" t="s">
        <v>25629</v>
      </c>
      <c r="C4455" s="285" t="s">
        <v>2</v>
      </c>
      <c r="D4455" s="284" t="s">
        <v>33831</v>
      </c>
    </row>
    <row r="4456" spans="1:4" ht="13.5">
      <c r="A4456" s="209">
        <v>97903</v>
      </c>
      <c r="B4456" s="209" t="s">
        <v>25630</v>
      </c>
      <c r="C4456" s="285" t="s">
        <v>2</v>
      </c>
      <c r="D4456" s="284" t="s">
        <v>33832</v>
      </c>
    </row>
    <row r="4457" spans="1:4" ht="13.5">
      <c r="A4457" s="209">
        <v>97904</v>
      </c>
      <c r="B4457" s="209" t="s">
        <v>25631</v>
      </c>
      <c r="C4457" s="285" t="s">
        <v>2</v>
      </c>
      <c r="D4457" s="284" t="s">
        <v>33833</v>
      </c>
    </row>
    <row r="4458" spans="1:4" ht="13.5">
      <c r="A4458" s="209">
        <v>97905</v>
      </c>
      <c r="B4458" s="209" t="s">
        <v>25632</v>
      </c>
      <c r="C4458" s="285" t="s">
        <v>2</v>
      </c>
      <c r="D4458" s="284" t="s">
        <v>33834</v>
      </c>
    </row>
    <row r="4459" spans="1:4" ht="13.5">
      <c r="A4459" s="209">
        <v>97906</v>
      </c>
      <c r="B4459" s="209" t="s">
        <v>25633</v>
      </c>
      <c r="C4459" s="285" t="s">
        <v>2</v>
      </c>
      <c r="D4459" s="284" t="s">
        <v>33835</v>
      </c>
    </row>
    <row r="4460" spans="1:4" ht="13.5">
      <c r="A4460" s="209">
        <v>97907</v>
      </c>
      <c r="B4460" s="209" t="s">
        <v>25634</v>
      </c>
      <c r="C4460" s="285" t="s">
        <v>2</v>
      </c>
      <c r="D4460" s="284" t="s">
        <v>33836</v>
      </c>
    </row>
    <row r="4461" spans="1:4" ht="13.5">
      <c r="A4461" s="209">
        <v>97908</v>
      </c>
      <c r="B4461" s="209" t="s">
        <v>25635</v>
      </c>
      <c r="C4461" s="285" t="s">
        <v>2</v>
      </c>
      <c r="D4461" s="284" t="s">
        <v>33837</v>
      </c>
    </row>
    <row r="4462" spans="1:4" ht="13.5">
      <c r="A4462" s="209">
        <v>98102</v>
      </c>
      <c r="B4462" s="209" t="s">
        <v>25636</v>
      </c>
      <c r="C4462" s="285" t="s">
        <v>2</v>
      </c>
      <c r="D4462" s="284" t="s">
        <v>33838</v>
      </c>
    </row>
    <row r="4463" spans="1:4" ht="13.5">
      <c r="A4463" s="209">
        <v>98104</v>
      </c>
      <c r="B4463" s="209" t="s">
        <v>25637</v>
      </c>
      <c r="C4463" s="285" t="s">
        <v>2</v>
      </c>
      <c r="D4463" s="284" t="s">
        <v>33839</v>
      </c>
    </row>
    <row r="4464" spans="1:4" ht="13.5">
      <c r="A4464" s="209">
        <v>98105</v>
      </c>
      <c r="B4464" s="209" t="s">
        <v>25638</v>
      </c>
      <c r="C4464" s="285" t="s">
        <v>2</v>
      </c>
      <c r="D4464" s="284" t="s">
        <v>33840</v>
      </c>
    </row>
    <row r="4465" spans="1:4" ht="13.5">
      <c r="A4465" s="209">
        <v>98106</v>
      </c>
      <c r="B4465" s="209" t="s">
        <v>25639</v>
      </c>
      <c r="C4465" s="285" t="s">
        <v>2</v>
      </c>
      <c r="D4465" s="284" t="s">
        <v>33841</v>
      </c>
    </row>
    <row r="4466" spans="1:4" ht="13.5">
      <c r="A4466" s="209">
        <v>98107</v>
      </c>
      <c r="B4466" s="209" t="s">
        <v>25640</v>
      </c>
      <c r="C4466" s="285" t="s">
        <v>2</v>
      </c>
      <c r="D4466" s="284" t="s">
        <v>33842</v>
      </c>
    </row>
    <row r="4467" spans="1:4" ht="13.5">
      <c r="A4467" s="209">
        <v>98108</v>
      </c>
      <c r="B4467" s="209" t="s">
        <v>25641</v>
      </c>
      <c r="C4467" s="285" t="s">
        <v>2</v>
      </c>
      <c r="D4467" s="284" t="s">
        <v>33843</v>
      </c>
    </row>
    <row r="4468" spans="1:4" ht="13.5">
      <c r="A4468" s="209">
        <v>99250</v>
      </c>
      <c r="B4468" s="209" t="s">
        <v>25642</v>
      </c>
      <c r="C4468" s="285" t="s">
        <v>2</v>
      </c>
      <c r="D4468" s="284" t="s">
        <v>33844</v>
      </c>
    </row>
    <row r="4469" spans="1:4" ht="13.5">
      <c r="A4469" s="209">
        <v>99251</v>
      </c>
      <c r="B4469" s="209" t="s">
        <v>25643</v>
      </c>
      <c r="C4469" s="285" t="s">
        <v>2</v>
      </c>
      <c r="D4469" s="284" t="s">
        <v>33845</v>
      </c>
    </row>
    <row r="4470" spans="1:4" ht="13.5">
      <c r="A4470" s="209">
        <v>99253</v>
      </c>
      <c r="B4470" s="209" t="s">
        <v>25644</v>
      </c>
      <c r="C4470" s="285" t="s">
        <v>2</v>
      </c>
      <c r="D4470" s="284" t="s">
        <v>33846</v>
      </c>
    </row>
    <row r="4471" spans="1:4" ht="13.5">
      <c r="A4471" s="209">
        <v>99255</v>
      </c>
      <c r="B4471" s="209" t="s">
        <v>25645</v>
      </c>
      <c r="C4471" s="285" t="s">
        <v>2</v>
      </c>
      <c r="D4471" s="284" t="s">
        <v>33847</v>
      </c>
    </row>
    <row r="4472" spans="1:4" ht="13.5">
      <c r="A4472" s="209">
        <v>99257</v>
      </c>
      <c r="B4472" s="209" t="s">
        <v>25646</v>
      </c>
      <c r="C4472" s="285" t="s">
        <v>2</v>
      </c>
      <c r="D4472" s="284" t="s">
        <v>33848</v>
      </c>
    </row>
    <row r="4473" spans="1:4" ht="13.5">
      <c r="A4473" s="209">
        <v>99258</v>
      </c>
      <c r="B4473" s="209" t="s">
        <v>25647</v>
      </c>
      <c r="C4473" s="285" t="s">
        <v>2</v>
      </c>
      <c r="D4473" s="284" t="s">
        <v>33849</v>
      </c>
    </row>
    <row r="4474" spans="1:4" ht="13.5">
      <c r="A4474" s="209">
        <v>99260</v>
      </c>
      <c r="B4474" s="209" t="s">
        <v>25648</v>
      </c>
      <c r="C4474" s="285" t="s">
        <v>2</v>
      </c>
      <c r="D4474" s="284" t="s">
        <v>33850</v>
      </c>
    </row>
    <row r="4475" spans="1:4" ht="13.5">
      <c r="A4475" s="209">
        <v>99262</v>
      </c>
      <c r="B4475" s="209" t="s">
        <v>25649</v>
      </c>
      <c r="C4475" s="285" t="s">
        <v>2</v>
      </c>
      <c r="D4475" s="284" t="s">
        <v>33851</v>
      </c>
    </row>
    <row r="4476" spans="1:4" ht="13.5">
      <c r="A4476" s="209">
        <v>99264</v>
      </c>
      <c r="B4476" s="209" t="s">
        <v>25650</v>
      </c>
      <c r="C4476" s="285" t="s">
        <v>2</v>
      </c>
      <c r="D4476" s="284" t="s">
        <v>33852</v>
      </c>
    </row>
    <row r="4477" spans="1:4" ht="13.5">
      <c r="A4477" s="209">
        <v>102587</v>
      </c>
      <c r="B4477" s="209" t="s">
        <v>30686</v>
      </c>
      <c r="C4477" s="285" t="s">
        <v>2</v>
      </c>
      <c r="D4477" s="284" t="s">
        <v>33853</v>
      </c>
    </row>
    <row r="4478" spans="1:4" ht="13.5">
      <c r="A4478" s="209">
        <v>102588</v>
      </c>
      <c r="B4478" s="209" t="s">
        <v>30687</v>
      </c>
      <c r="C4478" s="285" t="s">
        <v>2</v>
      </c>
      <c r="D4478" s="284" t="s">
        <v>27131</v>
      </c>
    </row>
    <row r="4479" spans="1:4" ht="13.5">
      <c r="A4479" s="209">
        <v>102589</v>
      </c>
      <c r="B4479" s="209" t="s">
        <v>30688</v>
      </c>
      <c r="C4479" s="285" t="s">
        <v>2</v>
      </c>
      <c r="D4479" s="284" t="s">
        <v>33854</v>
      </c>
    </row>
    <row r="4480" spans="1:4" ht="13.5">
      <c r="A4480" s="209">
        <v>102590</v>
      </c>
      <c r="B4480" s="209" t="s">
        <v>30689</v>
      </c>
      <c r="C4480" s="285" t="s">
        <v>2</v>
      </c>
      <c r="D4480" s="284" t="s">
        <v>27336</v>
      </c>
    </row>
    <row r="4481" spans="1:4" ht="13.5">
      <c r="A4481" s="209">
        <v>102591</v>
      </c>
      <c r="B4481" s="209" t="s">
        <v>30690</v>
      </c>
      <c r="C4481" s="285" t="s">
        <v>2</v>
      </c>
      <c r="D4481" s="284" t="s">
        <v>28111</v>
      </c>
    </row>
    <row r="4482" spans="1:4" ht="13.5">
      <c r="A4482" s="209">
        <v>102592</v>
      </c>
      <c r="B4482" s="209" t="s">
        <v>30691</v>
      </c>
      <c r="C4482" s="285" t="s">
        <v>2</v>
      </c>
      <c r="D4482" s="284" t="s">
        <v>29416</v>
      </c>
    </row>
    <row r="4483" spans="1:4" ht="13.5">
      <c r="A4483" s="209">
        <v>102593</v>
      </c>
      <c r="B4483" s="209" t="s">
        <v>30692</v>
      </c>
      <c r="C4483" s="285" t="s">
        <v>2</v>
      </c>
      <c r="D4483" s="284" t="s">
        <v>26627</v>
      </c>
    </row>
    <row r="4484" spans="1:4" ht="13.5">
      <c r="A4484" s="209">
        <v>102594</v>
      </c>
      <c r="B4484" s="209" t="s">
        <v>30693</v>
      </c>
      <c r="C4484" s="285" t="s">
        <v>2</v>
      </c>
      <c r="D4484" s="284" t="s">
        <v>28586</v>
      </c>
    </row>
    <row r="4485" spans="1:4" ht="13.5">
      <c r="A4485" s="209">
        <v>102595</v>
      </c>
      <c r="B4485" s="209" t="s">
        <v>30694</v>
      </c>
      <c r="C4485" s="285" t="s">
        <v>2</v>
      </c>
      <c r="D4485" s="284" t="s">
        <v>28593</v>
      </c>
    </row>
    <row r="4486" spans="1:4" ht="13.5">
      <c r="A4486" s="209">
        <v>102596</v>
      </c>
      <c r="B4486" s="209" t="s">
        <v>30695</v>
      </c>
      <c r="C4486" s="285" t="s">
        <v>2</v>
      </c>
      <c r="D4486" s="284" t="s">
        <v>29713</v>
      </c>
    </row>
    <row r="4487" spans="1:4" ht="13.5">
      <c r="A4487" s="209">
        <v>102597</v>
      </c>
      <c r="B4487" s="209" t="s">
        <v>30696</v>
      </c>
      <c r="C4487" s="285" t="s">
        <v>2</v>
      </c>
      <c r="D4487" s="284" t="s">
        <v>27790</v>
      </c>
    </row>
    <row r="4488" spans="1:4" ht="13.5">
      <c r="A4488" s="209">
        <v>102598</v>
      </c>
      <c r="B4488" s="209" t="s">
        <v>30697</v>
      </c>
      <c r="C4488" s="285" t="s">
        <v>2</v>
      </c>
      <c r="D4488" s="284" t="s">
        <v>31423</v>
      </c>
    </row>
    <row r="4489" spans="1:4" ht="13.5">
      <c r="A4489" s="209">
        <v>102599</v>
      </c>
      <c r="B4489" s="209" t="s">
        <v>30698</v>
      </c>
      <c r="C4489" s="285" t="s">
        <v>2</v>
      </c>
      <c r="D4489" s="284" t="s">
        <v>33855</v>
      </c>
    </row>
    <row r="4490" spans="1:4" ht="13.5">
      <c r="A4490" s="209">
        <v>102600</v>
      </c>
      <c r="B4490" s="209" t="s">
        <v>30699</v>
      </c>
      <c r="C4490" s="285" t="s">
        <v>2</v>
      </c>
      <c r="D4490" s="284" t="s">
        <v>31150</v>
      </c>
    </row>
    <row r="4491" spans="1:4" ht="13.5">
      <c r="A4491" s="209">
        <v>102601</v>
      </c>
      <c r="B4491" s="209" t="s">
        <v>30700</v>
      </c>
      <c r="C4491" s="285" t="s">
        <v>2</v>
      </c>
      <c r="D4491" s="284" t="s">
        <v>33856</v>
      </c>
    </row>
    <row r="4492" spans="1:4" ht="13.5">
      <c r="A4492" s="209">
        <v>102602</v>
      </c>
      <c r="B4492" s="209" t="s">
        <v>30701</v>
      </c>
      <c r="C4492" s="285" t="s">
        <v>2</v>
      </c>
      <c r="D4492" s="284" t="s">
        <v>27665</v>
      </c>
    </row>
    <row r="4493" spans="1:4" ht="13.5">
      <c r="A4493" s="209">
        <v>102603</v>
      </c>
      <c r="B4493" s="209" t="s">
        <v>30702</v>
      </c>
      <c r="C4493" s="285" t="s">
        <v>2</v>
      </c>
      <c r="D4493" s="284" t="s">
        <v>30080</v>
      </c>
    </row>
    <row r="4494" spans="1:4" ht="13.5">
      <c r="A4494" s="209">
        <v>102604</v>
      </c>
      <c r="B4494" s="209" t="s">
        <v>30703</v>
      </c>
      <c r="C4494" s="285" t="s">
        <v>2</v>
      </c>
      <c r="D4494" s="284" t="s">
        <v>33857</v>
      </c>
    </row>
    <row r="4495" spans="1:4" ht="13.5">
      <c r="A4495" s="209">
        <v>102605</v>
      </c>
      <c r="B4495" s="209" t="s">
        <v>30704</v>
      </c>
      <c r="C4495" s="285" t="s">
        <v>2</v>
      </c>
      <c r="D4495" s="284" t="s">
        <v>33858</v>
      </c>
    </row>
    <row r="4496" spans="1:4" ht="13.5">
      <c r="A4496" s="209">
        <v>102606</v>
      </c>
      <c r="B4496" s="209" t="s">
        <v>30705</v>
      </c>
      <c r="C4496" s="285" t="s">
        <v>2</v>
      </c>
      <c r="D4496" s="284" t="s">
        <v>33859</v>
      </c>
    </row>
    <row r="4497" spans="1:4" ht="13.5">
      <c r="A4497" s="209">
        <v>102607</v>
      </c>
      <c r="B4497" s="209" t="s">
        <v>30706</v>
      </c>
      <c r="C4497" s="285" t="s">
        <v>2</v>
      </c>
      <c r="D4497" s="284" t="s">
        <v>33860</v>
      </c>
    </row>
    <row r="4498" spans="1:4" ht="13.5">
      <c r="A4498" s="209">
        <v>102608</v>
      </c>
      <c r="B4498" s="209" t="s">
        <v>30707</v>
      </c>
      <c r="C4498" s="285" t="s">
        <v>2</v>
      </c>
      <c r="D4498" s="284" t="s">
        <v>33861</v>
      </c>
    </row>
    <row r="4499" spans="1:4" ht="13.5">
      <c r="A4499" s="209">
        <v>102609</v>
      </c>
      <c r="B4499" s="209" t="s">
        <v>30708</v>
      </c>
      <c r="C4499" s="285" t="s">
        <v>2</v>
      </c>
      <c r="D4499" s="284" t="s">
        <v>33862</v>
      </c>
    </row>
    <row r="4500" spans="1:4" ht="13.5">
      <c r="A4500" s="209">
        <v>102611</v>
      </c>
      <c r="B4500" s="209" t="s">
        <v>30709</v>
      </c>
      <c r="C4500" s="285" t="s">
        <v>2</v>
      </c>
      <c r="D4500" s="284" t="s">
        <v>33863</v>
      </c>
    </row>
    <row r="4501" spans="1:4" ht="13.5">
      <c r="A4501" s="209">
        <v>102613</v>
      </c>
      <c r="B4501" s="209" t="s">
        <v>30710</v>
      </c>
      <c r="C4501" s="285" t="s">
        <v>2</v>
      </c>
      <c r="D4501" s="284" t="s">
        <v>33864</v>
      </c>
    </row>
    <row r="4502" spans="1:4" ht="13.5">
      <c r="A4502" s="209">
        <v>102614</v>
      </c>
      <c r="B4502" s="209" t="s">
        <v>30711</v>
      </c>
      <c r="C4502" s="285" t="s">
        <v>2</v>
      </c>
      <c r="D4502" s="284" t="s">
        <v>33865</v>
      </c>
    </row>
    <row r="4503" spans="1:4" ht="13.5">
      <c r="A4503" s="209">
        <v>102615</v>
      </c>
      <c r="B4503" s="209" t="s">
        <v>30712</v>
      </c>
      <c r="C4503" s="285" t="s">
        <v>2</v>
      </c>
      <c r="D4503" s="284" t="s">
        <v>33866</v>
      </c>
    </row>
    <row r="4504" spans="1:4" ht="13.5">
      <c r="A4504" s="209">
        <v>102617</v>
      </c>
      <c r="B4504" s="209" t="s">
        <v>30713</v>
      </c>
      <c r="C4504" s="285" t="s">
        <v>2</v>
      </c>
      <c r="D4504" s="284" t="s">
        <v>33867</v>
      </c>
    </row>
    <row r="4505" spans="1:4" ht="13.5">
      <c r="A4505" s="209">
        <v>102619</v>
      </c>
      <c r="B4505" s="209" t="s">
        <v>30714</v>
      </c>
      <c r="C4505" s="285" t="s">
        <v>2</v>
      </c>
      <c r="D4505" s="284" t="s">
        <v>33868</v>
      </c>
    </row>
    <row r="4506" spans="1:4" ht="13.5">
      <c r="A4506" s="209">
        <v>102622</v>
      </c>
      <c r="B4506" s="209" t="s">
        <v>30715</v>
      </c>
      <c r="C4506" s="285" t="s">
        <v>2</v>
      </c>
      <c r="D4506" s="284" t="s">
        <v>33869</v>
      </c>
    </row>
    <row r="4507" spans="1:4" ht="13.5">
      <c r="A4507" s="209">
        <v>102623</v>
      </c>
      <c r="B4507" s="209" t="s">
        <v>30716</v>
      </c>
      <c r="C4507" s="285" t="s">
        <v>2</v>
      </c>
      <c r="D4507" s="284" t="s">
        <v>33870</v>
      </c>
    </row>
    <row r="4508" spans="1:4" ht="13.5">
      <c r="A4508" s="209">
        <v>89482</v>
      </c>
      <c r="B4508" s="209" t="s">
        <v>10049</v>
      </c>
      <c r="C4508" s="285" t="s">
        <v>2</v>
      </c>
      <c r="D4508" s="284" t="s">
        <v>29263</v>
      </c>
    </row>
    <row r="4509" spans="1:4" ht="13.5">
      <c r="A4509" s="209">
        <v>89491</v>
      </c>
      <c r="B4509" s="209" t="s">
        <v>10050</v>
      </c>
      <c r="C4509" s="285" t="s">
        <v>2</v>
      </c>
      <c r="D4509" s="284" t="s">
        <v>33871</v>
      </c>
    </row>
    <row r="4510" spans="1:4" ht="13.5">
      <c r="A4510" s="209">
        <v>89495</v>
      </c>
      <c r="B4510" s="209" t="s">
        <v>10051</v>
      </c>
      <c r="C4510" s="285" t="s">
        <v>2</v>
      </c>
      <c r="D4510" s="284" t="s">
        <v>30253</v>
      </c>
    </row>
    <row r="4511" spans="1:4" ht="13.5">
      <c r="A4511" s="209">
        <v>89707</v>
      </c>
      <c r="B4511" s="209" t="s">
        <v>10052</v>
      </c>
      <c r="C4511" s="285" t="s">
        <v>2</v>
      </c>
      <c r="D4511" s="284" t="s">
        <v>27019</v>
      </c>
    </row>
    <row r="4512" spans="1:4" ht="13.5">
      <c r="A4512" s="209">
        <v>89708</v>
      </c>
      <c r="B4512" s="209" t="s">
        <v>10053</v>
      </c>
      <c r="C4512" s="285" t="s">
        <v>2</v>
      </c>
      <c r="D4512" s="284" t="s">
        <v>33872</v>
      </c>
    </row>
    <row r="4513" spans="1:4" ht="13.5">
      <c r="A4513" s="209">
        <v>89709</v>
      </c>
      <c r="B4513" s="209" t="s">
        <v>10054</v>
      </c>
      <c r="C4513" s="285" t="s">
        <v>2</v>
      </c>
      <c r="D4513" s="284" t="s">
        <v>29616</v>
      </c>
    </row>
    <row r="4514" spans="1:4" ht="13.5">
      <c r="A4514" s="209">
        <v>89710</v>
      </c>
      <c r="B4514" s="209" t="s">
        <v>10055</v>
      </c>
      <c r="C4514" s="285" t="s">
        <v>2</v>
      </c>
      <c r="D4514" s="284" t="s">
        <v>28268</v>
      </c>
    </row>
    <row r="4515" spans="1:4" ht="13.5">
      <c r="A4515" s="209">
        <v>86872</v>
      </c>
      <c r="B4515" s="209" t="s">
        <v>10056</v>
      </c>
      <c r="C4515" s="285" t="s">
        <v>2</v>
      </c>
      <c r="D4515" s="284" t="s">
        <v>33873</v>
      </c>
    </row>
    <row r="4516" spans="1:4" ht="13.5">
      <c r="A4516" s="209">
        <v>86874</v>
      </c>
      <c r="B4516" s="209" t="s">
        <v>10057</v>
      </c>
      <c r="C4516" s="285" t="s">
        <v>2</v>
      </c>
      <c r="D4516" s="284" t="s">
        <v>33874</v>
      </c>
    </row>
    <row r="4517" spans="1:4" ht="13.5">
      <c r="A4517" s="209">
        <v>86875</v>
      </c>
      <c r="B4517" s="209" t="s">
        <v>10058</v>
      </c>
      <c r="C4517" s="285" t="s">
        <v>2</v>
      </c>
      <c r="D4517" s="284" t="s">
        <v>33875</v>
      </c>
    </row>
    <row r="4518" spans="1:4" ht="13.5">
      <c r="A4518" s="209">
        <v>86876</v>
      </c>
      <c r="B4518" s="209" t="s">
        <v>10059</v>
      </c>
      <c r="C4518" s="285" t="s">
        <v>2</v>
      </c>
      <c r="D4518" s="284" t="s">
        <v>33876</v>
      </c>
    </row>
    <row r="4519" spans="1:4" ht="13.5">
      <c r="A4519" s="209">
        <v>86877</v>
      </c>
      <c r="B4519" s="209" t="s">
        <v>10060</v>
      </c>
      <c r="C4519" s="285" t="s">
        <v>2</v>
      </c>
      <c r="D4519" s="284" t="s">
        <v>31502</v>
      </c>
    </row>
    <row r="4520" spans="1:4" ht="13.5">
      <c r="A4520" s="209">
        <v>86878</v>
      </c>
      <c r="B4520" s="209" t="s">
        <v>10061</v>
      </c>
      <c r="C4520" s="285" t="s">
        <v>2</v>
      </c>
      <c r="D4520" s="284" t="s">
        <v>33877</v>
      </c>
    </row>
    <row r="4521" spans="1:4" ht="13.5">
      <c r="A4521" s="209">
        <v>86879</v>
      </c>
      <c r="B4521" s="209" t="s">
        <v>10062</v>
      </c>
      <c r="C4521" s="285" t="s">
        <v>2</v>
      </c>
      <c r="D4521" s="284" t="s">
        <v>26375</v>
      </c>
    </row>
    <row r="4522" spans="1:4" ht="13.5">
      <c r="A4522" s="209">
        <v>86880</v>
      </c>
      <c r="B4522" s="209" t="s">
        <v>10063</v>
      </c>
      <c r="C4522" s="285" t="s">
        <v>2</v>
      </c>
      <c r="D4522" s="284" t="s">
        <v>30577</v>
      </c>
    </row>
    <row r="4523" spans="1:4" ht="13.5">
      <c r="A4523" s="209">
        <v>86881</v>
      </c>
      <c r="B4523" s="209" t="s">
        <v>10064</v>
      </c>
      <c r="C4523" s="285" t="s">
        <v>2</v>
      </c>
      <c r="D4523" s="284" t="s">
        <v>33878</v>
      </c>
    </row>
    <row r="4524" spans="1:4" ht="13.5">
      <c r="A4524" s="209">
        <v>86882</v>
      </c>
      <c r="B4524" s="209" t="s">
        <v>10065</v>
      </c>
      <c r="C4524" s="285" t="s">
        <v>2</v>
      </c>
      <c r="D4524" s="284" t="s">
        <v>33879</v>
      </c>
    </row>
    <row r="4525" spans="1:4" ht="13.5">
      <c r="A4525" s="209">
        <v>86883</v>
      </c>
      <c r="B4525" s="209" t="s">
        <v>10066</v>
      </c>
      <c r="C4525" s="285" t="s">
        <v>2</v>
      </c>
      <c r="D4525" s="284" t="s">
        <v>29711</v>
      </c>
    </row>
    <row r="4526" spans="1:4" ht="13.5">
      <c r="A4526" s="209">
        <v>86884</v>
      </c>
      <c r="B4526" s="209" t="s">
        <v>10067</v>
      </c>
      <c r="C4526" s="285" t="s">
        <v>2</v>
      </c>
      <c r="D4526" s="284" t="s">
        <v>27735</v>
      </c>
    </row>
    <row r="4527" spans="1:4" ht="13.5">
      <c r="A4527" s="209">
        <v>86885</v>
      </c>
      <c r="B4527" s="209" t="s">
        <v>10068</v>
      </c>
      <c r="C4527" s="285" t="s">
        <v>2</v>
      </c>
      <c r="D4527" s="284" t="s">
        <v>27848</v>
      </c>
    </row>
    <row r="4528" spans="1:4" ht="13.5">
      <c r="A4528" s="209">
        <v>86886</v>
      </c>
      <c r="B4528" s="209" t="s">
        <v>10069</v>
      </c>
      <c r="C4528" s="285" t="s">
        <v>2</v>
      </c>
      <c r="D4528" s="284" t="s">
        <v>33880</v>
      </c>
    </row>
    <row r="4529" spans="1:4" ht="13.5">
      <c r="A4529" s="209">
        <v>86887</v>
      </c>
      <c r="B4529" s="209" t="s">
        <v>10070</v>
      </c>
      <c r="C4529" s="285" t="s">
        <v>2</v>
      </c>
      <c r="D4529" s="284" t="s">
        <v>33881</v>
      </c>
    </row>
    <row r="4530" spans="1:4" ht="13.5">
      <c r="A4530" s="209">
        <v>86888</v>
      </c>
      <c r="B4530" s="209" t="s">
        <v>10071</v>
      </c>
      <c r="C4530" s="285" t="s">
        <v>2</v>
      </c>
      <c r="D4530" s="284" t="s">
        <v>33882</v>
      </c>
    </row>
    <row r="4531" spans="1:4" ht="13.5">
      <c r="A4531" s="209">
        <v>86889</v>
      </c>
      <c r="B4531" s="209" t="s">
        <v>23685</v>
      </c>
      <c r="C4531" s="285" t="s">
        <v>2</v>
      </c>
      <c r="D4531" s="284" t="s">
        <v>33883</v>
      </c>
    </row>
    <row r="4532" spans="1:4" ht="13.5">
      <c r="A4532" s="209">
        <v>86893</v>
      </c>
      <c r="B4532" s="209" t="s">
        <v>23686</v>
      </c>
      <c r="C4532" s="285" t="s">
        <v>2</v>
      </c>
      <c r="D4532" s="284" t="s">
        <v>33884</v>
      </c>
    </row>
    <row r="4533" spans="1:4" ht="13.5">
      <c r="A4533" s="209">
        <v>86894</v>
      </c>
      <c r="B4533" s="209" t="s">
        <v>23687</v>
      </c>
      <c r="C4533" s="285" t="s">
        <v>2</v>
      </c>
      <c r="D4533" s="284" t="s">
        <v>33885</v>
      </c>
    </row>
    <row r="4534" spans="1:4" ht="13.5">
      <c r="A4534" s="209">
        <v>86895</v>
      </c>
      <c r="B4534" s="209" t="s">
        <v>23688</v>
      </c>
      <c r="C4534" s="285" t="s">
        <v>2</v>
      </c>
      <c r="D4534" s="284" t="s">
        <v>33886</v>
      </c>
    </row>
    <row r="4535" spans="1:4" ht="13.5">
      <c r="A4535" s="209">
        <v>86899</v>
      </c>
      <c r="B4535" s="209" t="s">
        <v>23689</v>
      </c>
      <c r="C4535" s="285" t="s">
        <v>2</v>
      </c>
      <c r="D4535" s="284" t="s">
        <v>33887</v>
      </c>
    </row>
    <row r="4536" spans="1:4" ht="13.5">
      <c r="A4536" s="209">
        <v>86900</v>
      </c>
      <c r="B4536" s="209" t="s">
        <v>10072</v>
      </c>
      <c r="C4536" s="285" t="s">
        <v>2</v>
      </c>
      <c r="D4536" s="284" t="s">
        <v>33888</v>
      </c>
    </row>
    <row r="4537" spans="1:4" ht="13.5">
      <c r="A4537" s="209">
        <v>86901</v>
      </c>
      <c r="B4537" s="209" t="s">
        <v>10073</v>
      </c>
      <c r="C4537" s="285" t="s">
        <v>2</v>
      </c>
      <c r="D4537" s="284" t="s">
        <v>33889</v>
      </c>
    </row>
    <row r="4538" spans="1:4" ht="13.5">
      <c r="A4538" s="209">
        <v>86902</v>
      </c>
      <c r="B4538" s="209" t="s">
        <v>10074</v>
      </c>
      <c r="C4538" s="285" t="s">
        <v>2</v>
      </c>
      <c r="D4538" s="284" t="s">
        <v>33890</v>
      </c>
    </row>
    <row r="4539" spans="1:4" ht="13.5">
      <c r="A4539" s="209">
        <v>86903</v>
      </c>
      <c r="B4539" s="209" t="s">
        <v>10075</v>
      </c>
      <c r="C4539" s="285" t="s">
        <v>2</v>
      </c>
      <c r="D4539" s="284" t="s">
        <v>33891</v>
      </c>
    </row>
    <row r="4540" spans="1:4" ht="13.5">
      <c r="A4540" s="209">
        <v>86904</v>
      </c>
      <c r="B4540" s="209" t="s">
        <v>10076</v>
      </c>
      <c r="C4540" s="285" t="s">
        <v>2</v>
      </c>
      <c r="D4540" s="284" t="s">
        <v>33892</v>
      </c>
    </row>
    <row r="4541" spans="1:4" ht="13.5">
      <c r="A4541" s="209">
        <v>86905</v>
      </c>
      <c r="B4541" s="209" t="s">
        <v>10077</v>
      </c>
      <c r="C4541" s="285" t="s">
        <v>2</v>
      </c>
      <c r="D4541" s="284" t="s">
        <v>33893</v>
      </c>
    </row>
    <row r="4542" spans="1:4" ht="13.5">
      <c r="A4542" s="209">
        <v>86906</v>
      </c>
      <c r="B4542" s="209" t="s">
        <v>10078</v>
      </c>
      <c r="C4542" s="285" t="s">
        <v>2</v>
      </c>
      <c r="D4542" s="284" t="s">
        <v>33894</v>
      </c>
    </row>
    <row r="4543" spans="1:4" ht="13.5">
      <c r="A4543" s="209">
        <v>86908</v>
      </c>
      <c r="B4543" s="209" t="s">
        <v>10079</v>
      </c>
      <c r="C4543" s="285" t="s">
        <v>2</v>
      </c>
      <c r="D4543" s="284" t="s">
        <v>33895</v>
      </c>
    </row>
    <row r="4544" spans="1:4" ht="13.5">
      <c r="A4544" s="209">
        <v>86909</v>
      </c>
      <c r="B4544" s="209" t="s">
        <v>10080</v>
      </c>
      <c r="C4544" s="285" t="s">
        <v>2</v>
      </c>
      <c r="D4544" s="284" t="s">
        <v>33896</v>
      </c>
    </row>
    <row r="4545" spans="1:4" ht="13.5">
      <c r="A4545" s="209">
        <v>86910</v>
      </c>
      <c r="B4545" s="209" t="s">
        <v>10081</v>
      </c>
      <c r="C4545" s="285" t="s">
        <v>2</v>
      </c>
      <c r="D4545" s="284" t="s">
        <v>33897</v>
      </c>
    </row>
    <row r="4546" spans="1:4" ht="13.5">
      <c r="A4546" s="209">
        <v>86911</v>
      </c>
      <c r="B4546" s="209" t="s">
        <v>10082</v>
      </c>
      <c r="C4546" s="285" t="s">
        <v>2</v>
      </c>
      <c r="D4546" s="284" t="s">
        <v>26919</v>
      </c>
    </row>
    <row r="4547" spans="1:4" ht="13.5">
      <c r="A4547" s="209">
        <v>86913</v>
      </c>
      <c r="B4547" s="209" t="s">
        <v>10083</v>
      </c>
      <c r="C4547" s="285" t="s">
        <v>2</v>
      </c>
      <c r="D4547" s="284" t="s">
        <v>26776</v>
      </c>
    </row>
    <row r="4548" spans="1:4" ht="13.5">
      <c r="A4548" s="209">
        <v>86914</v>
      </c>
      <c r="B4548" s="209" t="s">
        <v>10084</v>
      </c>
      <c r="C4548" s="285" t="s">
        <v>2</v>
      </c>
      <c r="D4548" s="284" t="s">
        <v>30151</v>
      </c>
    </row>
    <row r="4549" spans="1:4" ht="13.5">
      <c r="A4549" s="209">
        <v>86915</v>
      </c>
      <c r="B4549" s="209" t="s">
        <v>10085</v>
      </c>
      <c r="C4549" s="285" t="s">
        <v>2</v>
      </c>
      <c r="D4549" s="284" t="s">
        <v>33898</v>
      </c>
    </row>
    <row r="4550" spans="1:4" ht="13.5">
      <c r="A4550" s="209">
        <v>86916</v>
      </c>
      <c r="B4550" s="209" t="s">
        <v>10086</v>
      </c>
      <c r="C4550" s="285" t="s">
        <v>2</v>
      </c>
      <c r="D4550" s="284" t="s">
        <v>33371</v>
      </c>
    </row>
    <row r="4551" spans="1:4" ht="13.5">
      <c r="A4551" s="209">
        <v>86919</v>
      </c>
      <c r="B4551" s="209" t="s">
        <v>10087</v>
      </c>
      <c r="C4551" s="285" t="s">
        <v>2</v>
      </c>
      <c r="D4551" s="284" t="s">
        <v>33899</v>
      </c>
    </row>
    <row r="4552" spans="1:4" ht="13.5">
      <c r="A4552" s="209">
        <v>86920</v>
      </c>
      <c r="B4552" s="209" t="s">
        <v>10088</v>
      </c>
      <c r="C4552" s="285" t="s">
        <v>2</v>
      </c>
      <c r="D4552" s="284" t="s">
        <v>33900</v>
      </c>
    </row>
    <row r="4553" spans="1:4" ht="13.5">
      <c r="A4553" s="209">
        <v>86921</v>
      </c>
      <c r="B4553" s="209" t="s">
        <v>10089</v>
      </c>
      <c r="C4553" s="285" t="s">
        <v>2</v>
      </c>
      <c r="D4553" s="284" t="s">
        <v>33901</v>
      </c>
    </row>
    <row r="4554" spans="1:4" ht="13.5">
      <c r="A4554" s="209">
        <v>86922</v>
      </c>
      <c r="B4554" s="209" t="s">
        <v>10090</v>
      </c>
      <c r="C4554" s="285" t="s">
        <v>2</v>
      </c>
      <c r="D4554" s="284" t="s">
        <v>33902</v>
      </c>
    </row>
    <row r="4555" spans="1:4" ht="13.5">
      <c r="A4555" s="209">
        <v>86923</v>
      </c>
      <c r="B4555" s="209" t="s">
        <v>10091</v>
      </c>
      <c r="C4555" s="285" t="s">
        <v>2</v>
      </c>
      <c r="D4555" s="284" t="s">
        <v>33903</v>
      </c>
    </row>
    <row r="4556" spans="1:4" ht="13.5">
      <c r="A4556" s="209">
        <v>86924</v>
      </c>
      <c r="B4556" s="209" t="s">
        <v>10092</v>
      </c>
      <c r="C4556" s="285" t="s">
        <v>2</v>
      </c>
      <c r="D4556" s="284" t="s">
        <v>33904</v>
      </c>
    </row>
    <row r="4557" spans="1:4" ht="13.5">
      <c r="A4557" s="209">
        <v>86925</v>
      </c>
      <c r="B4557" s="209" t="s">
        <v>10093</v>
      </c>
      <c r="C4557" s="285" t="s">
        <v>2</v>
      </c>
      <c r="D4557" s="284" t="s">
        <v>33905</v>
      </c>
    </row>
    <row r="4558" spans="1:4" ht="13.5">
      <c r="A4558" s="209">
        <v>86926</v>
      </c>
      <c r="B4558" s="209" t="s">
        <v>10094</v>
      </c>
      <c r="C4558" s="285" t="s">
        <v>2</v>
      </c>
      <c r="D4558" s="284" t="s">
        <v>33906</v>
      </c>
    </row>
    <row r="4559" spans="1:4" ht="13.5">
      <c r="A4559" s="209">
        <v>86927</v>
      </c>
      <c r="B4559" s="209" t="s">
        <v>10095</v>
      </c>
      <c r="C4559" s="285" t="s">
        <v>2</v>
      </c>
      <c r="D4559" s="284" t="s">
        <v>33907</v>
      </c>
    </row>
    <row r="4560" spans="1:4" ht="13.5">
      <c r="A4560" s="209">
        <v>86928</v>
      </c>
      <c r="B4560" s="209" t="s">
        <v>10096</v>
      </c>
      <c r="C4560" s="285" t="s">
        <v>2</v>
      </c>
      <c r="D4560" s="284" t="s">
        <v>33908</v>
      </c>
    </row>
    <row r="4561" spans="1:4" ht="13.5">
      <c r="A4561" s="209">
        <v>86929</v>
      </c>
      <c r="B4561" s="209" t="s">
        <v>10097</v>
      </c>
      <c r="C4561" s="285" t="s">
        <v>2</v>
      </c>
      <c r="D4561" s="284" t="s">
        <v>33909</v>
      </c>
    </row>
    <row r="4562" spans="1:4" ht="13.5">
      <c r="A4562" s="209">
        <v>86930</v>
      </c>
      <c r="B4562" s="209" t="s">
        <v>10098</v>
      </c>
      <c r="C4562" s="285" t="s">
        <v>2</v>
      </c>
      <c r="D4562" s="284" t="s">
        <v>33910</v>
      </c>
    </row>
    <row r="4563" spans="1:4" ht="13.5">
      <c r="A4563" s="209">
        <v>86931</v>
      </c>
      <c r="B4563" s="209" t="s">
        <v>10099</v>
      </c>
      <c r="C4563" s="285" t="s">
        <v>2</v>
      </c>
      <c r="D4563" s="284" t="s">
        <v>33911</v>
      </c>
    </row>
    <row r="4564" spans="1:4" ht="13.5">
      <c r="A4564" s="209">
        <v>86932</v>
      </c>
      <c r="B4564" s="209" t="s">
        <v>10100</v>
      </c>
      <c r="C4564" s="285" t="s">
        <v>2</v>
      </c>
      <c r="D4564" s="284" t="s">
        <v>33912</v>
      </c>
    </row>
    <row r="4565" spans="1:4" ht="13.5">
      <c r="A4565" s="209">
        <v>86933</v>
      </c>
      <c r="B4565" s="209" t="s">
        <v>10101</v>
      </c>
      <c r="C4565" s="285" t="s">
        <v>2</v>
      </c>
      <c r="D4565" s="284" t="s">
        <v>33913</v>
      </c>
    </row>
    <row r="4566" spans="1:4" ht="13.5">
      <c r="A4566" s="209">
        <v>86934</v>
      </c>
      <c r="B4566" s="209" t="s">
        <v>10102</v>
      </c>
      <c r="C4566" s="285" t="s">
        <v>2</v>
      </c>
      <c r="D4566" s="284" t="s">
        <v>33914</v>
      </c>
    </row>
    <row r="4567" spans="1:4" ht="13.5">
      <c r="A4567" s="209">
        <v>86935</v>
      </c>
      <c r="B4567" s="209" t="s">
        <v>10103</v>
      </c>
      <c r="C4567" s="285" t="s">
        <v>2</v>
      </c>
      <c r="D4567" s="284" t="s">
        <v>33915</v>
      </c>
    </row>
    <row r="4568" spans="1:4" ht="13.5">
      <c r="A4568" s="209">
        <v>86936</v>
      </c>
      <c r="B4568" s="209" t="s">
        <v>10104</v>
      </c>
      <c r="C4568" s="285" t="s">
        <v>2</v>
      </c>
      <c r="D4568" s="284" t="s">
        <v>33916</v>
      </c>
    </row>
    <row r="4569" spans="1:4" ht="13.5">
      <c r="A4569" s="209">
        <v>86937</v>
      </c>
      <c r="B4569" s="209" t="s">
        <v>10105</v>
      </c>
      <c r="C4569" s="285" t="s">
        <v>2</v>
      </c>
      <c r="D4569" s="284" t="s">
        <v>33917</v>
      </c>
    </row>
    <row r="4570" spans="1:4" ht="13.5">
      <c r="A4570" s="209">
        <v>86938</v>
      </c>
      <c r="B4570" s="209" t="s">
        <v>10106</v>
      </c>
      <c r="C4570" s="285" t="s">
        <v>2</v>
      </c>
      <c r="D4570" s="284" t="s">
        <v>33918</v>
      </c>
    </row>
    <row r="4571" spans="1:4" ht="13.5">
      <c r="A4571" s="209">
        <v>86939</v>
      </c>
      <c r="B4571" s="209" t="s">
        <v>10107</v>
      </c>
      <c r="C4571" s="285" t="s">
        <v>2</v>
      </c>
      <c r="D4571" s="284" t="s">
        <v>33919</v>
      </c>
    </row>
    <row r="4572" spans="1:4" ht="13.5">
      <c r="A4572" s="209">
        <v>86940</v>
      </c>
      <c r="B4572" s="209" t="s">
        <v>10108</v>
      </c>
      <c r="C4572" s="285" t="s">
        <v>2</v>
      </c>
      <c r="D4572" s="284" t="s">
        <v>33920</v>
      </c>
    </row>
    <row r="4573" spans="1:4" ht="13.5">
      <c r="A4573" s="209">
        <v>86941</v>
      </c>
      <c r="B4573" s="209" t="s">
        <v>10109</v>
      </c>
      <c r="C4573" s="285" t="s">
        <v>2</v>
      </c>
      <c r="D4573" s="284" t="s">
        <v>33921</v>
      </c>
    </row>
    <row r="4574" spans="1:4" ht="13.5">
      <c r="A4574" s="209">
        <v>86942</v>
      </c>
      <c r="B4574" s="209" t="s">
        <v>10110</v>
      </c>
      <c r="C4574" s="285" t="s">
        <v>2</v>
      </c>
      <c r="D4574" s="284" t="s">
        <v>33922</v>
      </c>
    </row>
    <row r="4575" spans="1:4" ht="13.5">
      <c r="A4575" s="209">
        <v>86943</v>
      </c>
      <c r="B4575" s="209" t="s">
        <v>10111</v>
      </c>
      <c r="C4575" s="285" t="s">
        <v>2</v>
      </c>
      <c r="D4575" s="284" t="s">
        <v>33923</v>
      </c>
    </row>
    <row r="4576" spans="1:4" ht="13.5">
      <c r="A4576" s="209">
        <v>86947</v>
      </c>
      <c r="B4576" s="209" t="s">
        <v>10112</v>
      </c>
      <c r="C4576" s="285" t="s">
        <v>2</v>
      </c>
      <c r="D4576" s="284" t="s">
        <v>33924</v>
      </c>
    </row>
    <row r="4577" spans="1:4" ht="13.5">
      <c r="A4577" s="209">
        <v>93396</v>
      </c>
      <c r="B4577" s="209" t="s">
        <v>10113</v>
      </c>
      <c r="C4577" s="285" t="s">
        <v>2</v>
      </c>
      <c r="D4577" s="284" t="s">
        <v>33925</v>
      </c>
    </row>
    <row r="4578" spans="1:4" ht="13.5">
      <c r="A4578" s="209">
        <v>93441</v>
      </c>
      <c r="B4578" s="209" t="s">
        <v>10114</v>
      </c>
      <c r="C4578" s="285" t="s">
        <v>2</v>
      </c>
      <c r="D4578" s="284" t="s">
        <v>33926</v>
      </c>
    </row>
    <row r="4579" spans="1:4" ht="13.5">
      <c r="A4579" s="209">
        <v>93442</v>
      </c>
      <c r="B4579" s="209" t="s">
        <v>10115</v>
      </c>
      <c r="C4579" s="285" t="s">
        <v>2</v>
      </c>
      <c r="D4579" s="284" t="s">
        <v>33927</v>
      </c>
    </row>
    <row r="4580" spans="1:4" ht="13.5">
      <c r="A4580" s="209">
        <v>95469</v>
      </c>
      <c r="B4580" s="209" t="s">
        <v>10116</v>
      </c>
      <c r="C4580" s="285" t="s">
        <v>2</v>
      </c>
      <c r="D4580" s="284" t="s">
        <v>33928</v>
      </c>
    </row>
    <row r="4581" spans="1:4" ht="13.5">
      <c r="A4581" s="209">
        <v>95470</v>
      </c>
      <c r="B4581" s="209" t="s">
        <v>10117</v>
      </c>
      <c r="C4581" s="285" t="s">
        <v>2</v>
      </c>
      <c r="D4581" s="284" t="s">
        <v>33929</v>
      </c>
    </row>
    <row r="4582" spans="1:4" ht="13.5">
      <c r="A4582" s="209">
        <v>95471</v>
      </c>
      <c r="B4582" s="209" t="s">
        <v>10118</v>
      </c>
      <c r="C4582" s="285" t="s">
        <v>2</v>
      </c>
      <c r="D4582" s="284" t="s">
        <v>33930</v>
      </c>
    </row>
    <row r="4583" spans="1:4" ht="13.5">
      <c r="A4583" s="209">
        <v>95472</v>
      </c>
      <c r="B4583" s="209" t="s">
        <v>10119</v>
      </c>
      <c r="C4583" s="285" t="s">
        <v>2</v>
      </c>
      <c r="D4583" s="284" t="s">
        <v>33931</v>
      </c>
    </row>
    <row r="4584" spans="1:4" ht="13.5">
      <c r="A4584" s="209">
        <v>95542</v>
      </c>
      <c r="B4584" s="209" t="s">
        <v>10120</v>
      </c>
      <c r="C4584" s="285" t="s">
        <v>2</v>
      </c>
      <c r="D4584" s="284" t="s">
        <v>28826</v>
      </c>
    </row>
    <row r="4585" spans="1:4" ht="13.5">
      <c r="A4585" s="209">
        <v>95543</v>
      </c>
      <c r="B4585" s="209" t="s">
        <v>10121</v>
      </c>
      <c r="C4585" s="285" t="s">
        <v>2</v>
      </c>
      <c r="D4585" s="284" t="s">
        <v>33932</v>
      </c>
    </row>
    <row r="4586" spans="1:4" ht="13.5">
      <c r="A4586" s="209">
        <v>95544</v>
      </c>
      <c r="B4586" s="209" t="s">
        <v>10122</v>
      </c>
      <c r="C4586" s="285" t="s">
        <v>2</v>
      </c>
      <c r="D4586" s="284" t="s">
        <v>29612</v>
      </c>
    </row>
    <row r="4587" spans="1:4" ht="13.5">
      <c r="A4587" s="209">
        <v>95545</v>
      </c>
      <c r="B4587" s="209" t="s">
        <v>10123</v>
      </c>
      <c r="C4587" s="285" t="s">
        <v>2</v>
      </c>
      <c r="D4587" s="284" t="s">
        <v>32450</v>
      </c>
    </row>
    <row r="4588" spans="1:4" ht="13.5">
      <c r="A4588" s="209">
        <v>95546</v>
      </c>
      <c r="B4588" s="209" t="s">
        <v>10124</v>
      </c>
      <c r="C4588" s="285" t="s">
        <v>2</v>
      </c>
      <c r="D4588" s="284" t="s">
        <v>33051</v>
      </c>
    </row>
    <row r="4589" spans="1:4" ht="13.5">
      <c r="A4589" s="209">
        <v>95547</v>
      </c>
      <c r="B4589" s="209" t="s">
        <v>10125</v>
      </c>
      <c r="C4589" s="285" t="s">
        <v>2</v>
      </c>
      <c r="D4589" s="284" t="s">
        <v>28029</v>
      </c>
    </row>
    <row r="4590" spans="1:4" ht="13.5">
      <c r="A4590" s="209">
        <v>100848</v>
      </c>
      <c r="B4590" s="209" t="s">
        <v>10126</v>
      </c>
      <c r="C4590" s="285" t="s">
        <v>2</v>
      </c>
      <c r="D4590" s="284" t="s">
        <v>33933</v>
      </c>
    </row>
    <row r="4591" spans="1:4" ht="13.5">
      <c r="A4591" s="209">
        <v>100849</v>
      </c>
      <c r="B4591" s="209" t="s">
        <v>10127</v>
      </c>
      <c r="C4591" s="285" t="s">
        <v>2</v>
      </c>
      <c r="D4591" s="284" t="s">
        <v>29613</v>
      </c>
    </row>
    <row r="4592" spans="1:4" ht="13.5">
      <c r="A4592" s="209">
        <v>100851</v>
      </c>
      <c r="B4592" s="209" t="s">
        <v>10128</v>
      </c>
      <c r="C4592" s="285" t="s">
        <v>2</v>
      </c>
      <c r="D4592" s="284" t="s">
        <v>31971</v>
      </c>
    </row>
    <row r="4593" spans="1:4" ht="13.5">
      <c r="A4593" s="209">
        <v>100852</v>
      </c>
      <c r="B4593" s="209" t="s">
        <v>10129</v>
      </c>
      <c r="C4593" s="285" t="s">
        <v>2</v>
      </c>
      <c r="D4593" s="284" t="s">
        <v>33934</v>
      </c>
    </row>
    <row r="4594" spans="1:4" ht="13.5">
      <c r="A4594" s="209">
        <v>100854</v>
      </c>
      <c r="B4594" s="209" t="s">
        <v>10130</v>
      </c>
      <c r="C4594" s="285" t="s">
        <v>2</v>
      </c>
      <c r="D4594" s="284" t="s">
        <v>33935</v>
      </c>
    </row>
    <row r="4595" spans="1:4" ht="13.5">
      <c r="A4595" s="209">
        <v>100855</v>
      </c>
      <c r="B4595" s="209" t="s">
        <v>10131</v>
      </c>
      <c r="C4595" s="285" t="s">
        <v>2</v>
      </c>
      <c r="D4595" s="284" t="s">
        <v>32450</v>
      </c>
    </row>
    <row r="4596" spans="1:4" ht="13.5">
      <c r="A4596" s="209">
        <v>100856</v>
      </c>
      <c r="B4596" s="209" t="s">
        <v>10132</v>
      </c>
      <c r="C4596" s="285" t="s">
        <v>2</v>
      </c>
      <c r="D4596" s="284" t="s">
        <v>30880</v>
      </c>
    </row>
    <row r="4597" spans="1:4" ht="13.5">
      <c r="A4597" s="209">
        <v>100857</v>
      </c>
      <c r="B4597" s="209" t="s">
        <v>10133</v>
      </c>
      <c r="C4597" s="285" t="s">
        <v>2</v>
      </c>
      <c r="D4597" s="284" t="s">
        <v>33936</v>
      </c>
    </row>
    <row r="4598" spans="1:4" ht="13.5">
      <c r="A4598" s="209">
        <v>100858</v>
      </c>
      <c r="B4598" s="209" t="s">
        <v>10134</v>
      </c>
      <c r="C4598" s="285" t="s">
        <v>2</v>
      </c>
      <c r="D4598" s="284" t="s">
        <v>33937</v>
      </c>
    </row>
    <row r="4599" spans="1:4" ht="13.5">
      <c r="A4599" s="209">
        <v>100860</v>
      </c>
      <c r="B4599" s="209" t="s">
        <v>10135</v>
      </c>
      <c r="C4599" s="285" t="s">
        <v>2</v>
      </c>
      <c r="D4599" s="284" t="s">
        <v>33938</v>
      </c>
    </row>
    <row r="4600" spans="1:4" ht="13.5">
      <c r="A4600" s="209">
        <v>100861</v>
      </c>
      <c r="B4600" s="209" t="s">
        <v>10136</v>
      </c>
      <c r="C4600" s="285" t="s">
        <v>2</v>
      </c>
      <c r="D4600" s="284" t="s">
        <v>29345</v>
      </c>
    </row>
    <row r="4601" spans="1:4" ht="13.5">
      <c r="A4601" s="209">
        <v>100862</v>
      </c>
      <c r="B4601" s="209" t="s">
        <v>10137</v>
      </c>
      <c r="C4601" s="285" t="s">
        <v>2</v>
      </c>
      <c r="D4601" s="284" t="s">
        <v>33939</v>
      </c>
    </row>
    <row r="4602" spans="1:4" ht="13.5">
      <c r="A4602" s="209">
        <v>100863</v>
      </c>
      <c r="B4602" s="209" t="s">
        <v>10138</v>
      </c>
      <c r="C4602" s="285" t="s">
        <v>2</v>
      </c>
      <c r="D4602" s="284" t="s">
        <v>33940</v>
      </c>
    </row>
    <row r="4603" spans="1:4" ht="13.5">
      <c r="A4603" s="209">
        <v>100864</v>
      </c>
      <c r="B4603" s="209" t="s">
        <v>10139</v>
      </c>
      <c r="C4603" s="285" t="s">
        <v>2</v>
      </c>
      <c r="D4603" s="284" t="s">
        <v>33941</v>
      </c>
    </row>
    <row r="4604" spans="1:4" ht="13.5">
      <c r="A4604" s="209">
        <v>100865</v>
      </c>
      <c r="B4604" s="209" t="s">
        <v>10140</v>
      </c>
      <c r="C4604" s="285" t="s">
        <v>2</v>
      </c>
      <c r="D4604" s="284" t="s">
        <v>33942</v>
      </c>
    </row>
    <row r="4605" spans="1:4" ht="13.5">
      <c r="A4605" s="209">
        <v>100866</v>
      </c>
      <c r="B4605" s="209" t="s">
        <v>10141</v>
      </c>
      <c r="C4605" s="285" t="s">
        <v>2</v>
      </c>
      <c r="D4605" s="284" t="s">
        <v>33943</v>
      </c>
    </row>
    <row r="4606" spans="1:4" ht="13.5">
      <c r="A4606" s="209">
        <v>100867</v>
      </c>
      <c r="B4606" s="209" t="s">
        <v>10142</v>
      </c>
      <c r="C4606" s="285" t="s">
        <v>2</v>
      </c>
      <c r="D4606" s="284" t="s">
        <v>33944</v>
      </c>
    </row>
    <row r="4607" spans="1:4" ht="13.5">
      <c r="A4607" s="209">
        <v>100868</v>
      </c>
      <c r="B4607" s="209" t="s">
        <v>10143</v>
      </c>
      <c r="C4607" s="285" t="s">
        <v>2</v>
      </c>
      <c r="D4607" s="284" t="s">
        <v>33945</v>
      </c>
    </row>
    <row r="4608" spans="1:4" ht="13.5">
      <c r="A4608" s="209">
        <v>100869</v>
      </c>
      <c r="B4608" s="209" t="s">
        <v>10144</v>
      </c>
      <c r="C4608" s="285" t="s">
        <v>2</v>
      </c>
      <c r="D4608" s="284" t="s">
        <v>26807</v>
      </c>
    </row>
    <row r="4609" spans="1:4" ht="13.5">
      <c r="A4609" s="209">
        <v>100870</v>
      </c>
      <c r="B4609" s="209" t="s">
        <v>10145</v>
      </c>
      <c r="C4609" s="285" t="s">
        <v>2</v>
      </c>
      <c r="D4609" s="284" t="s">
        <v>33946</v>
      </c>
    </row>
    <row r="4610" spans="1:4" ht="13.5">
      <c r="A4610" s="209">
        <v>100871</v>
      </c>
      <c r="B4610" s="209" t="s">
        <v>10146</v>
      </c>
      <c r="C4610" s="285" t="s">
        <v>2</v>
      </c>
      <c r="D4610" s="284" t="s">
        <v>33947</v>
      </c>
    </row>
    <row r="4611" spans="1:4" ht="13.5">
      <c r="A4611" s="209">
        <v>100872</v>
      </c>
      <c r="B4611" s="209" t="s">
        <v>10147</v>
      </c>
      <c r="C4611" s="285" t="s">
        <v>2</v>
      </c>
      <c r="D4611" s="284" t="s">
        <v>33948</v>
      </c>
    </row>
    <row r="4612" spans="1:4" ht="13.5">
      <c r="A4612" s="209">
        <v>100873</v>
      </c>
      <c r="B4612" s="209" t="s">
        <v>10148</v>
      </c>
      <c r="C4612" s="285" t="s">
        <v>2</v>
      </c>
      <c r="D4612" s="284" t="s">
        <v>33949</v>
      </c>
    </row>
    <row r="4613" spans="1:4" ht="13.5">
      <c r="A4613" s="209">
        <v>100874</v>
      </c>
      <c r="B4613" s="209" t="s">
        <v>10149</v>
      </c>
      <c r="C4613" s="285" t="s">
        <v>2</v>
      </c>
      <c r="D4613" s="284" t="s">
        <v>33943</v>
      </c>
    </row>
    <row r="4614" spans="1:4" ht="13.5">
      <c r="A4614" s="209">
        <v>100875</v>
      </c>
      <c r="B4614" s="209" t="s">
        <v>10150</v>
      </c>
      <c r="C4614" s="285" t="s">
        <v>2</v>
      </c>
      <c r="D4614" s="284" t="s">
        <v>33950</v>
      </c>
    </row>
    <row r="4615" spans="1:4" ht="13.5">
      <c r="A4615" s="209">
        <v>98052</v>
      </c>
      <c r="B4615" s="209" t="s">
        <v>25651</v>
      </c>
      <c r="C4615" s="285" t="s">
        <v>2</v>
      </c>
      <c r="D4615" s="284" t="s">
        <v>33951</v>
      </c>
    </row>
    <row r="4616" spans="1:4" ht="13.5">
      <c r="A4616" s="209">
        <v>98053</v>
      </c>
      <c r="B4616" s="209" t="s">
        <v>25652</v>
      </c>
      <c r="C4616" s="285" t="s">
        <v>2</v>
      </c>
      <c r="D4616" s="284" t="s">
        <v>33952</v>
      </c>
    </row>
    <row r="4617" spans="1:4" ht="13.5">
      <c r="A4617" s="209">
        <v>98054</v>
      </c>
      <c r="B4617" s="209" t="s">
        <v>25653</v>
      </c>
      <c r="C4617" s="285" t="s">
        <v>2</v>
      </c>
      <c r="D4617" s="284" t="s">
        <v>33953</v>
      </c>
    </row>
    <row r="4618" spans="1:4" ht="13.5">
      <c r="A4618" s="209">
        <v>98055</v>
      </c>
      <c r="B4618" s="209" t="s">
        <v>25654</v>
      </c>
      <c r="C4618" s="285" t="s">
        <v>2</v>
      </c>
      <c r="D4618" s="284" t="s">
        <v>33954</v>
      </c>
    </row>
    <row r="4619" spans="1:4" ht="13.5">
      <c r="A4619" s="209">
        <v>98056</v>
      </c>
      <c r="B4619" s="209" t="s">
        <v>25655</v>
      </c>
      <c r="C4619" s="285" t="s">
        <v>2</v>
      </c>
      <c r="D4619" s="284" t="s">
        <v>33955</v>
      </c>
    </row>
    <row r="4620" spans="1:4" ht="13.5">
      <c r="A4620" s="209">
        <v>98057</v>
      </c>
      <c r="B4620" s="209" t="s">
        <v>25656</v>
      </c>
      <c r="C4620" s="285" t="s">
        <v>2</v>
      </c>
      <c r="D4620" s="284" t="s">
        <v>33956</v>
      </c>
    </row>
    <row r="4621" spans="1:4" ht="13.5">
      <c r="A4621" s="209">
        <v>98058</v>
      </c>
      <c r="B4621" s="209" t="s">
        <v>25657</v>
      </c>
      <c r="C4621" s="285" t="s">
        <v>2</v>
      </c>
      <c r="D4621" s="284" t="s">
        <v>33957</v>
      </c>
    </row>
    <row r="4622" spans="1:4" ht="13.5">
      <c r="A4622" s="209">
        <v>98059</v>
      </c>
      <c r="B4622" s="209" t="s">
        <v>25658</v>
      </c>
      <c r="C4622" s="285" t="s">
        <v>2</v>
      </c>
      <c r="D4622" s="284" t="s">
        <v>33958</v>
      </c>
    </row>
    <row r="4623" spans="1:4" ht="13.5">
      <c r="A4623" s="209">
        <v>98060</v>
      </c>
      <c r="B4623" s="209" t="s">
        <v>25659</v>
      </c>
      <c r="C4623" s="285" t="s">
        <v>2</v>
      </c>
      <c r="D4623" s="284" t="s">
        <v>33959</v>
      </c>
    </row>
    <row r="4624" spans="1:4" ht="13.5">
      <c r="A4624" s="209">
        <v>98061</v>
      </c>
      <c r="B4624" s="209" t="s">
        <v>25660</v>
      </c>
      <c r="C4624" s="285" t="s">
        <v>2</v>
      </c>
      <c r="D4624" s="284" t="s">
        <v>33960</v>
      </c>
    </row>
    <row r="4625" spans="1:4" ht="13.5">
      <c r="A4625" s="209">
        <v>98062</v>
      </c>
      <c r="B4625" s="209" t="s">
        <v>25661</v>
      </c>
      <c r="C4625" s="285" t="s">
        <v>2</v>
      </c>
      <c r="D4625" s="284" t="s">
        <v>33961</v>
      </c>
    </row>
    <row r="4626" spans="1:4" ht="13.5">
      <c r="A4626" s="209">
        <v>98063</v>
      </c>
      <c r="B4626" s="209" t="s">
        <v>25662</v>
      </c>
      <c r="C4626" s="285" t="s">
        <v>2</v>
      </c>
      <c r="D4626" s="284" t="s">
        <v>33962</v>
      </c>
    </row>
    <row r="4627" spans="1:4" ht="13.5">
      <c r="A4627" s="209">
        <v>98064</v>
      </c>
      <c r="B4627" s="209" t="s">
        <v>25663</v>
      </c>
      <c r="C4627" s="285" t="s">
        <v>2</v>
      </c>
      <c r="D4627" s="284" t="s">
        <v>33963</v>
      </c>
    </row>
    <row r="4628" spans="1:4" ht="13.5">
      <c r="A4628" s="209">
        <v>98065</v>
      </c>
      <c r="B4628" s="209" t="s">
        <v>25664</v>
      </c>
      <c r="C4628" s="285" t="s">
        <v>2</v>
      </c>
      <c r="D4628" s="284" t="s">
        <v>33964</v>
      </c>
    </row>
    <row r="4629" spans="1:4" ht="13.5">
      <c r="A4629" s="209">
        <v>98066</v>
      </c>
      <c r="B4629" s="209" t="s">
        <v>25665</v>
      </c>
      <c r="C4629" s="285" t="s">
        <v>2</v>
      </c>
      <c r="D4629" s="284" t="s">
        <v>33965</v>
      </c>
    </row>
    <row r="4630" spans="1:4" ht="13.5">
      <c r="A4630" s="209">
        <v>98067</v>
      </c>
      <c r="B4630" s="209" t="s">
        <v>25666</v>
      </c>
      <c r="C4630" s="285" t="s">
        <v>2</v>
      </c>
      <c r="D4630" s="284" t="s">
        <v>33966</v>
      </c>
    </row>
    <row r="4631" spans="1:4" ht="13.5">
      <c r="A4631" s="209">
        <v>98068</v>
      </c>
      <c r="B4631" s="209" t="s">
        <v>25667</v>
      </c>
      <c r="C4631" s="285" t="s">
        <v>2</v>
      </c>
      <c r="D4631" s="284" t="s">
        <v>33967</v>
      </c>
    </row>
    <row r="4632" spans="1:4" ht="13.5">
      <c r="A4632" s="209">
        <v>98069</v>
      </c>
      <c r="B4632" s="209" t="s">
        <v>25668</v>
      </c>
      <c r="C4632" s="285" t="s">
        <v>2</v>
      </c>
      <c r="D4632" s="284" t="s">
        <v>33968</v>
      </c>
    </row>
    <row r="4633" spans="1:4" ht="13.5">
      <c r="A4633" s="209">
        <v>98070</v>
      </c>
      <c r="B4633" s="209" t="s">
        <v>25669</v>
      </c>
      <c r="C4633" s="285" t="s">
        <v>2</v>
      </c>
      <c r="D4633" s="284" t="s">
        <v>33969</v>
      </c>
    </row>
    <row r="4634" spans="1:4" ht="13.5">
      <c r="A4634" s="209">
        <v>98071</v>
      </c>
      <c r="B4634" s="209" t="s">
        <v>25670</v>
      </c>
      <c r="C4634" s="285" t="s">
        <v>2</v>
      </c>
      <c r="D4634" s="284" t="s">
        <v>33970</v>
      </c>
    </row>
    <row r="4635" spans="1:4" ht="13.5">
      <c r="A4635" s="209">
        <v>98072</v>
      </c>
      <c r="B4635" s="209" t="s">
        <v>25671</v>
      </c>
      <c r="C4635" s="285" t="s">
        <v>2</v>
      </c>
      <c r="D4635" s="284" t="s">
        <v>33971</v>
      </c>
    </row>
    <row r="4636" spans="1:4" ht="13.5">
      <c r="A4636" s="209">
        <v>98073</v>
      </c>
      <c r="B4636" s="209" t="s">
        <v>25672</v>
      </c>
      <c r="C4636" s="285" t="s">
        <v>2</v>
      </c>
      <c r="D4636" s="284" t="s">
        <v>33972</v>
      </c>
    </row>
    <row r="4637" spans="1:4" ht="13.5">
      <c r="A4637" s="209">
        <v>98074</v>
      </c>
      <c r="B4637" s="209" t="s">
        <v>25673</v>
      </c>
      <c r="C4637" s="285" t="s">
        <v>2</v>
      </c>
      <c r="D4637" s="284" t="s">
        <v>33973</v>
      </c>
    </row>
    <row r="4638" spans="1:4" ht="13.5">
      <c r="A4638" s="209">
        <v>98075</v>
      </c>
      <c r="B4638" s="209" t="s">
        <v>25674</v>
      </c>
      <c r="C4638" s="285" t="s">
        <v>2</v>
      </c>
      <c r="D4638" s="284" t="s">
        <v>33974</v>
      </c>
    </row>
    <row r="4639" spans="1:4" ht="13.5">
      <c r="A4639" s="209">
        <v>98076</v>
      </c>
      <c r="B4639" s="209" t="s">
        <v>25675</v>
      </c>
      <c r="C4639" s="285" t="s">
        <v>2</v>
      </c>
      <c r="D4639" s="284" t="s">
        <v>33975</v>
      </c>
    </row>
    <row r="4640" spans="1:4" ht="13.5">
      <c r="A4640" s="209">
        <v>98077</v>
      </c>
      <c r="B4640" s="209" t="s">
        <v>25676</v>
      </c>
      <c r="C4640" s="285" t="s">
        <v>2</v>
      </c>
      <c r="D4640" s="284" t="s">
        <v>33976</v>
      </c>
    </row>
    <row r="4641" spans="1:4" ht="13.5">
      <c r="A4641" s="209">
        <v>98078</v>
      </c>
      <c r="B4641" s="209" t="s">
        <v>25677</v>
      </c>
      <c r="C4641" s="285" t="s">
        <v>2</v>
      </c>
      <c r="D4641" s="284" t="s">
        <v>33977</v>
      </c>
    </row>
    <row r="4642" spans="1:4" ht="13.5">
      <c r="A4642" s="209">
        <v>98079</v>
      </c>
      <c r="B4642" s="209" t="s">
        <v>25678</v>
      </c>
      <c r="C4642" s="285" t="s">
        <v>2</v>
      </c>
      <c r="D4642" s="284" t="s">
        <v>33978</v>
      </c>
    </row>
    <row r="4643" spans="1:4" ht="13.5">
      <c r="A4643" s="209">
        <v>98080</v>
      </c>
      <c r="B4643" s="209" t="s">
        <v>25679</v>
      </c>
      <c r="C4643" s="285" t="s">
        <v>2</v>
      </c>
      <c r="D4643" s="284" t="s">
        <v>33979</v>
      </c>
    </row>
    <row r="4644" spans="1:4" ht="13.5">
      <c r="A4644" s="209">
        <v>98081</v>
      </c>
      <c r="B4644" s="209" t="s">
        <v>25680</v>
      </c>
      <c r="C4644" s="285" t="s">
        <v>2</v>
      </c>
      <c r="D4644" s="284" t="s">
        <v>33980</v>
      </c>
    </row>
    <row r="4645" spans="1:4" ht="13.5">
      <c r="A4645" s="209">
        <v>98082</v>
      </c>
      <c r="B4645" s="209" t="s">
        <v>25681</v>
      </c>
      <c r="C4645" s="285" t="s">
        <v>2</v>
      </c>
      <c r="D4645" s="284" t="s">
        <v>33981</v>
      </c>
    </row>
    <row r="4646" spans="1:4" ht="13.5">
      <c r="A4646" s="209">
        <v>98083</v>
      </c>
      <c r="B4646" s="209" t="s">
        <v>25682</v>
      </c>
      <c r="C4646" s="285" t="s">
        <v>2</v>
      </c>
      <c r="D4646" s="284" t="s">
        <v>33982</v>
      </c>
    </row>
    <row r="4647" spans="1:4" ht="13.5">
      <c r="A4647" s="209">
        <v>98084</v>
      </c>
      <c r="B4647" s="209" t="s">
        <v>25683</v>
      </c>
      <c r="C4647" s="285" t="s">
        <v>2</v>
      </c>
      <c r="D4647" s="284" t="s">
        <v>33983</v>
      </c>
    </row>
    <row r="4648" spans="1:4" ht="13.5">
      <c r="A4648" s="209">
        <v>98085</v>
      </c>
      <c r="B4648" s="209" t="s">
        <v>25684</v>
      </c>
      <c r="C4648" s="285" t="s">
        <v>2</v>
      </c>
      <c r="D4648" s="284" t="s">
        <v>33984</v>
      </c>
    </row>
    <row r="4649" spans="1:4" ht="13.5">
      <c r="A4649" s="209">
        <v>98086</v>
      </c>
      <c r="B4649" s="209" t="s">
        <v>25685</v>
      </c>
      <c r="C4649" s="285" t="s">
        <v>2</v>
      </c>
      <c r="D4649" s="284" t="s">
        <v>33985</v>
      </c>
    </row>
    <row r="4650" spans="1:4" ht="13.5">
      <c r="A4650" s="209">
        <v>98087</v>
      </c>
      <c r="B4650" s="209" t="s">
        <v>25686</v>
      </c>
      <c r="C4650" s="285" t="s">
        <v>2</v>
      </c>
      <c r="D4650" s="284" t="s">
        <v>33986</v>
      </c>
    </row>
    <row r="4651" spans="1:4" ht="13.5">
      <c r="A4651" s="209">
        <v>98088</v>
      </c>
      <c r="B4651" s="209" t="s">
        <v>25687</v>
      </c>
      <c r="C4651" s="285" t="s">
        <v>2</v>
      </c>
      <c r="D4651" s="284" t="s">
        <v>33987</v>
      </c>
    </row>
    <row r="4652" spans="1:4" ht="13.5">
      <c r="A4652" s="209">
        <v>98089</v>
      </c>
      <c r="B4652" s="209" t="s">
        <v>25688</v>
      </c>
      <c r="C4652" s="285" t="s">
        <v>2</v>
      </c>
      <c r="D4652" s="284" t="s">
        <v>33988</v>
      </c>
    </row>
    <row r="4653" spans="1:4" ht="13.5">
      <c r="A4653" s="209">
        <v>98090</v>
      </c>
      <c r="B4653" s="209" t="s">
        <v>25689</v>
      </c>
      <c r="C4653" s="285" t="s">
        <v>2</v>
      </c>
      <c r="D4653" s="284" t="s">
        <v>33989</v>
      </c>
    </row>
    <row r="4654" spans="1:4" ht="13.5">
      <c r="A4654" s="209">
        <v>98091</v>
      </c>
      <c r="B4654" s="209" t="s">
        <v>25690</v>
      </c>
      <c r="C4654" s="285" t="s">
        <v>2</v>
      </c>
      <c r="D4654" s="284" t="s">
        <v>33990</v>
      </c>
    </row>
    <row r="4655" spans="1:4" ht="13.5">
      <c r="A4655" s="209">
        <v>98092</v>
      </c>
      <c r="B4655" s="209" t="s">
        <v>25691</v>
      </c>
      <c r="C4655" s="285" t="s">
        <v>2</v>
      </c>
      <c r="D4655" s="284" t="s">
        <v>33991</v>
      </c>
    </row>
    <row r="4656" spans="1:4" ht="13.5">
      <c r="A4656" s="209">
        <v>98093</v>
      </c>
      <c r="B4656" s="209" t="s">
        <v>25692</v>
      </c>
      <c r="C4656" s="285" t="s">
        <v>2</v>
      </c>
      <c r="D4656" s="284" t="s">
        <v>33992</v>
      </c>
    </row>
    <row r="4657" spans="1:4" ht="13.5">
      <c r="A4657" s="209">
        <v>98094</v>
      </c>
      <c r="B4657" s="209" t="s">
        <v>25693</v>
      </c>
      <c r="C4657" s="285" t="s">
        <v>2</v>
      </c>
      <c r="D4657" s="284" t="s">
        <v>33993</v>
      </c>
    </row>
    <row r="4658" spans="1:4" ht="13.5">
      <c r="A4658" s="209">
        <v>98099</v>
      </c>
      <c r="B4658" s="209" t="s">
        <v>25694</v>
      </c>
      <c r="C4658" s="285" t="s">
        <v>2</v>
      </c>
      <c r="D4658" s="284" t="s">
        <v>33994</v>
      </c>
    </row>
    <row r="4659" spans="1:4" ht="13.5">
      <c r="A4659" s="209">
        <v>98100</v>
      </c>
      <c r="B4659" s="209" t="s">
        <v>25695</v>
      </c>
      <c r="C4659" s="285" t="s">
        <v>2</v>
      </c>
      <c r="D4659" s="284" t="s">
        <v>33995</v>
      </c>
    </row>
    <row r="4660" spans="1:4" ht="13.5">
      <c r="A4660" s="209">
        <v>98101</v>
      </c>
      <c r="B4660" s="209" t="s">
        <v>25696</v>
      </c>
      <c r="C4660" s="285" t="s">
        <v>2</v>
      </c>
      <c r="D4660" s="284" t="s">
        <v>33996</v>
      </c>
    </row>
    <row r="4661" spans="1:4" ht="13.5">
      <c r="A4661" s="209">
        <v>98109</v>
      </c>
      <c r="B4661" s="209" t="s">
        <v>25697</v>
      </c>
      <c r="C4661" s="285" t="s">
        <v>2</v>
      </c>
      <c r="D4661" s="284" t="s">
        <v>33997</v>
      </c>
    </row>
    <row r="4662" spans="1:4" ht="13.5">
      <c r="A4662" s="209">
        <v>98110</v>
      </c>
      <c r="B4662" s="209" t="s">
        <v>25698</v>
      </c>
      <c r="C4662" s="285" t="s">
        <v>2</v>
      </c>
      <c r="D4662" s="284" t="s">
        <v>33998</v>
      </c>
    </row>
    <row r="4663" spans="1:4" ht="13.5">
      <c r="A4663" s="209">
        <v>98111</v>
      </c>
      <c r="B4663" s="209" t="s">
        <v>25699</v>
      </c>
      <c r="C4663" s="285" t="s">
        <v>2</v>
      </c>
      <c r="D4663" s="284" t="s">
        <v>29792</v>
      </c>
    </row>
    <row r="4664" spans="1:4" ht="13.5">
      <c r="A4664" s="209">
        <v>98112</v>
      </c>
      <c r="B4664" s="209" t="s">
        <v>25700</v>
      </c>
      <c r="C4664" s="285" t="s">
        <v>2</v>
      </c>
      <c r="D4664" s="284" t="s">
        <v>33999</v>
      </c>
    </row>
    <row r="4665" spans="1:4" ht="13.5">
      <c r="A4665" s="209">
        <v>98114</v>
      </c>
      <c r="B4665" s="209" t="s">
        <v>25701</v>
      </c>
      <c r="C4665" s="285" t="s">
        <v>2</v>
      </c>
      <c r="D4665" s="284" t="s">
        <v>34000</v>
      </c>
    </row>
    <row r="4666" spans="1:4" ht="13.5">
      <c r="A4666" s="209">
        <v>98115</v>
      </c>
      <c r="B4666" s="209" t="s">
        <v>25702</v>
      </c>
      <c r="C4666" s="285" t="s">
        <v>2</v>
      </c>
      <c r="D4666" s="284" t="s">
        <v>34001</v>
      </c>
    </row>
    <row r="4667" spans="1:4" ht="13.5">
      <c r="A4667" s="209">
        <v>89957</v>
      </c>
      <c r="B4667" s="209" t="s">
        <v>10151</v>
      </c>
      <c r="C4667" s="285" t="s">
        <v>2</v>
      </c>
      <c r="D4667" s="284" t="s">
        <v>29374</v>
      </c>
    </row>
    <row r="4668" spans="1:4" ht="13.5">
      <c r="A4668" s="209">
        <v>89959</v>
      </c>
      <c r="B4668" s="209" t="s">
        <v>10152</v>
      </c>
      <c r="C4668" s="285" t="s">
        <v>2</v>
      </c>
      <c r="D4668" s="284" t="s">
        <v>34002</v>
      </c>
    </row>
    <row r="4669" spans="1:4" ht="13.5">
      <c r="A4669" s="209">
        <v>89349</v>
      </c>
      <c r="B4669" s="209" t="s">
        <v>10153</v>
      </c>
      <c r="C4669" s="285" t="s">
        <v>2</v>
      </c>
      <c r="D4669" s="284" t="s">
        <v>30111</v>
      </c>
    </row>
    <row r="4670" spans="1:4" ht="13.5">
      <c r="A4670" s="209">
        <v>89351</v>
      </c>
      <c r="B4670" s="209" t="s">
        <v>10154</v>
      </c>
      <c r="C4670" s="285" t="s">
        <v>2</v>
      </c>
      <c r="D4670" s="284" t="s">
        <v>34003</v>
      </c>
    </row>
    <row r="4671" spans="1:4" ht="13.5">
      <c r="A4671" s="209">
        <v>89352</v>
      </c>
      <c r="B4671" s="209" t="s">
        <v>10155</v>
      </c>
      <c r="C4671" s="285" t="s">
        <v>2</v>
      </c>
      <c r="D4671" s="284" t="s">
        <v>34004</v>
      </c>
    </row>
    <row r="4672" spans="1:4" ht="13.5">
      <c r="A4672" s="209">
        <v>89353</v>
      </c>
      <c r="B4672" s="209" t="s">
        <v>10156</v>
      </c>
      <c r="C4672" s="285" t="s">
        <v>2</v>
      </c>
      <c r="D4672" s="284" t="s">
        <v>29613</v>
      </c>
    </row>
    <row r="4673" spans="1:4" ht="13.5">
      <c r="A4673" s="209">
        <v>89354</v>
      </c>
      <c r="B4673" s="209" t="s">
        <v>10157</v>
      </c>
      <c r="C4673" s="285" t="s">
        <v>2</v>
      </c>
      <c r="D4673" s="284" t="s">
        <v>34005</v>
      </c>
    </row>
    <row r="4674" spans="1:4" ht="13.5">
      <c r="A4674" s="209">
        <v>89969</v>
      </c>
      <c r="B4674" s="209" t="s">
        <v>10158</v>
      </c>
      <c r="C4674" s="285" t="s">
        <v>2</v>
      </c>
      <c r="D4674" s="284" t="s">
        <v>34006</v>
      </c>
    </row>
    <row r="4675" spans="1:4" ht="13.5">
      <c r="A4675" s="209">
        <v>89970</v>
      </c>
      <c r="B4675" s="209" t="s">
        <v>10159</v>
      </c>
      <c r="C4675" s="285" t="s">
        <v>2</v>
      </c>
      <c r="D4675" s="284" t="s">
        <v>34007</v>
      </c>
    </row>
    <row r="4676" spans="1:4" ht="13.5">
      <c r="A4676" s="209">
        <v>89971</v>
      </c>
      <c r="B4676" s="209" t="s">
        <v>10160</v>
      </c>
      <c r="C4676" s="285" t="s">
        <v>2</v>
      </c>
      <c r="D4676" s="284" t="s">
        <v>33467</v>
      </c>
    </row>
    <row r="4677" spans="1:4" ht="13.5">
      <c r="A4677" s="209">
        <v>89972</v>
      </c>
      <c r="B4677" s="209" t="s">
        <v>10161</v>
      </c>
      <c r="C4677" s="285" t="s">
        <v>2</v>
      </c>
      <c r="D4677" s="284" t="s">
        <v>31285</v>
      </c>
    </row>
    <row r="4678" spans="1:4" ht="13.5">
      <c r="A4678" s="209">
        <v>89973</v>
      </c>
      <c r="B4678" s="209" t="s">
        <v>10162</v>
      </c>
      <c r="C4678" s="285" t="s">
        <v>2</v>
      </c>
      <c r="D4678" s="284" t="s">
        <v>34008</v>
      </c>
    </row>
    <row r="4679" spans="1:4" ht="13.5">
      <c r="A4679" s="209">
        <v>89974</v>
      </c>
      <c r="B4679" s="209" t="s">
        <v>10163</v>
      </c>
      <c r="C4679" s="285" t="s">
        <v>2</v>
      </c>
      <c r="D4679" s="284" t="s">
        <v>34009</v>
      </c>
    </row>
    <row r="4680" spans="1:4" ht="13.5">
      <c r="A4680" s="209">
        <v>89984</v>
      </c>
      <c r="B4680" s="209" t="s">
        <v>10164</v>
      </c>
      <c r="C4680" s="285" t="s">
        <v>2</v>
      </c>
      <c r="D4680" s="284" t="s">
        <v>34010</v>
      </c>
    </row>
    <row r="4681" spans="1:4" ht="13.5">
      <c r="A4681" s="209">
        <v>89985</v>
      </c>
      <c r="B4681" s="209" t="s">
        <v>10165</v>
      </c>
      <c r="C4681" s="285" t="s">
        <v>2</v>
      </c>
      <c r="D4681" s="284" t="s">
        <v>34011</v>
      </c>
    </row>
    <row r="4682" spans="1:4" ht="13.5">
      <c r="A4682" s="209">
        <v>89986</v>
      </c>
      <c r="B4682" s="209" t="s">
        <v>10166</v>
      </c>
      <c r="C4682" s="285" t="s">
        <v>2</v>
      </c>
      <c r="D4682" s="284" t="s">
        <v>34012</v>
      </c>
    </row>
    <row r="4683" spans="1:4" ht="13.5">
      <c r="A4683" s="209">
        <v>89987</v>
      </c>
      <c r="B4683" s="209" t="s">
        <v>10167</v>
      </c>
      <c r="C4683" s="285" t="s">
        <v>2</v>
      </c>
      <c r="D4683" s="284" t="s">
        <v>32473</v>
      </c>
    </row>
    <row r="4684" spans="1:4" ht="13.5">
      <c r="A4684" s="209">
        <v>90371</v>
      </c>
      <c r="B4684" s="209" t="s">
        <v>10168</v>
      </c>
      <c r="C4684" s="285" t="s">
        <v>2</v>
      </c>
      <c r="D4684" s="284" t="s">
        <v>31260</v>
      </c>
    </row>
    <row r="4685" spans="1:4" ht="13.5">
      <c r="A4685" s="209">
        <v>94489</v>
      </c>
      <c r="B4685" s="209" t="s">
        <v>10169</v>
      </c>
      <c r="C4685" s="285" t="s">
        <v>2</v>
      </c>
      <c r="D4685" s="284" t="s">
        <v>33398</v>
      </c>
    </row>
    <row r="4686" spans="1:4" ht="13.5">
      <c r="A4686" s="209">
        <v>94490</v>
      </c>
      <c r="B4686" s="209" t="s">
        <v>10170</v>
      </c>
      <c r="C4686" s="285" t="s">
        <v>2</v>
      </c>
      <c r="D4686" s="284" t="s">
        <v>34013</v>
      </c>
    </row>
    <row r="4687" spans="1:4" ht="13.5">
      <c r="A4687" s="209">
        <v>94491</v>
      </c>
      <c r="B4687" s="209" t="s">
        <v>10171</v>
      </c>
      <c r="C4687" s="285" t="s">
        <v>2</v>
      </c>
      <c r="D4687" s="284" t="s">
        <v>34014</v>
      </c>
    </row>
    <row r="4688" spans="1:4" ht="13.5">
      <c r="A4688" s="209">
        <v>94492</v>
      </c>
      <c r="B4688" s="209" t="s">
        <v>10172</v>
      </c>
      <c r="C4688" s="285" t="s">
        <v>2</v>
      </c>
      <c r="D4688" s="284" t="s">
        <v>34015</v>
      </c>
    </row>
    <row r="4689" spans="1:4" ht="13.5">
      <c r="A4689" s="209">
        <v>94493</v>
      </c>
      <c r="B4689" s="209" t="s">
        <v>10173</v>
      </c>
      <c r="C4689" s="285" t="s">
        <v>2</v>
      </c>
      <c r="D4689" s="284" t="s">
        <v>28666</v>
      </c>
    </row>
    <row r="4690" spans="1:4" ht="13.5">
      <c r="A4690" s="209">
        <v>94494</v>
      </c>
      <c r="B4690" s="209" t="s">
        <v>10174</v>
      </c>
      <c r="C4690" s="285" t="s">
        <v>2</v>
      </c>
      <c r="D4690" s="284" t="s">
        <v>34016</v>
      </c>
    </row>
    <row r="4691" spans="1:4" ht="13.5">
      <c r="A4691" s="209">
        <v>94495</v>
      </c>
      <c r="B4691" s="209" t="s">
        <v>10175</v>
      </c>
      <c r="C4691" s="285" t="s">
        <v>2</v>
      </c>
      <c r="D4691" s="284" t="s">
        <v>34017</v>
      </c>
    </row>
    <row r="4692" spans="1:4" ht="13.5">
      <c r="A4692" s="209">
        <v>94496</v>
      </c>
      <c r="B4692" s="209" t="s">
        <v>10176</v>
      </c>
      <c r="C4692" s="285" t="s">
        <v>2</v>
      </c>
      <c r="D4692" s="284" t="s">
        <v>34018</v>
      </c>
    </row>
    <row r="4693" spans="1:4" ht="13.5">
      <c r="A4693" s="209">
        <v>94497</v>
      </c>
      <c r="B4693" s="209" t="s">
        <v>10177</v>
      </c>
      <c r="C4693" s="285" t="s">
        <v>2</v>
      </c>
      <c r="D4693" s="284" t="s">
        <v>34019</v>
      </c>
    </row>
    <row r="4694" spans="1:4" ht="13.5">
      <c r="A4694" s="209">
        <v>94498</v>
      </c>
      <c r="B4694" s="209" t="s">
        <v>10178</v>
      </c>
      <c r="C4694" s="285" t="s">
        <v>2</v>
      </c>
      <c r="D4694" s="284" t="s">
        <v>34020</v>
      </c>
    </row>
    <row r="4695" spans="1:4" ht="13.5">
      <c r="A4695" s="209">
        <v>94499</v>
      </c>
      <c r="B4695" s="209" t="s">
        <v>10179</v>
      </c>
      <c r="C4695" s="285" t="s">
        <v>2</v>
      </c>
      <c r="D4695" s="284" t="s">
        <v>34021</v>
      </c>
    </row>
    <row r="4696" spans="1:4" ht="13.5">
      <c r="A4696" s="209">
        <v>94500</v>
      </c>
      <c r="B4696" s="209" t="s">
        <v>10180</v>
      </c>
      <c r="C4696" s="285" t="s">
        <v>2</v>
      </c>
      <c r="D4696" s="284" t="s">
        <v>31827</v>
      </c>
    </row>
    <row r="4697" spans="1:4" ht="13.5">
      <c r="A4697" s="209">
        <v>94501</v>
      </c>
      <c r="B4697" s="209" t="s">
        <v>10181</v>
      </c>
      <c r="C4697" s="285" t="s">
        <v>2</v>
      </c>
      <c r="D4697" s="284" t="s">
        <v>34022</v>
      </c>
    </row>
    <row r="4698" spans="1:4" ht="13.5">
      <c r="A4698" s="209">
        <v>94792</v>
      </c>
      <c r="B4698" s="209" t="s">
        <v>10182</v>
      </c>
      <c r="C4698" s="285" t="s">
        <v>2</v>
      </c>
      <c r="D4698" s="284" t="s">
        <v>34023</v>
      </c>
    </row>
    <row r="4699" spans="1:4" ht="13.5">
      <c r="A4699" s="209">
        <v>94793</v>
      </c>
      <c r="B4699" s="209" t="s">
        <v>10183</v>
      </c>
      <c r="C4699" s="285" t="s">
        <v>2</v>
      </c>
      <c r="D4699" s="284" t="s">
        <v>34024</v>
      </c>
    </row>
    <row r="4700" spans="1:4" ht="13.5">
      <c r="A4700" s="209">
        <v>94794</v>
      </c>
      <c r="B4700" s="209" t="s">
        <v>10184</v>
      </c>
      <c r="C4700" s="285" t="s">
        <v>2</v>
      </c>
      <c r="D4700" s="284" t="s">
        <v>33043</v>
      </c>
    </row>
    <row r="4701" spans="1:4" ht="13.5">
      <c r="A4701" s="209">
        <v>94795</v>
      </c>
      <c r="B4701" s="209" t="s">
        <v>10185</v>
      </c>
      <c r="C4701" s="285" t="s">
        <v>2</v>
      </c>
      <c r="D4701" s="284" t="s">
        <v>34025</v>
      </c>
    </row>
    <row r="4702" spans="1:4" ht="13.5">
      <c r="A4702" s="209">
        <v>94796</v>
      </c>
      <c r="B4702" s="209" t="s">
        <v>10186</v>
      </c>
      <c r="C4702" s="285" t="s">
        <v>2</v>
      </c>
      <c r="D4702" s="284" t="s">
        <v>34026</v>
      </c>
    </row>
    <row r="4703" spans="1:4" ht="13.5">
      <c r="A4703" s="209">
        <v>94797</v>
      </c>
      <c r="B4703" s="209" t="s">
        <v>10187</v>
      </c>
      <c r="C4703" s="285" t="s">
        <v>2</v>
      </c>
      <c r="D4703" s="284" t="s">
        <v>33131</v>
      </c>
    </row>
    <row r="4704" spans="1:4" ht="13.5">
      <c r="A4704" s="209">
        <v>94798</v>
      </c>
      <c r="B4704" s="209" t="s">
        <v>10188</v>
      </c>
      <c r="C4704" s="285" t="s">
        <v>2</v>
      </c>
      <c r="D4704" s="284" t="s">
        <v>34027</v>
      </c>
    </row>
    <row r="4705" spans="1:4" ht="13.5">
      <c r="A4705" s="209">
        <v>94799</v>
      </c>
      <c r="B4705" s="209" t="s">
        <v>10189</v>
      </c>
      <c r="C4705" s="285" t="s">
        <v>2</v>
      </c>
      <c r="D4705" s="284" t="s">
        <v>34028</v>
      </c>
    </row>
    <row r="4706" spans="1:4" ht="13.5">
      <c r="A4706" s="209">
        <v>94800</v>
      </c>
      <c r="B4706" s="209" t="s">
        <v>10190</v>
      </c>
      <c r="C4706" s="285" t="s">
        <v>2</v>
      </c>
      <c r="D4706" s="284" t="s">
        <v>34029</v>
      </c>
    </row>
    <row r="4707" spans="1:4" ht="13.5">
      <c r="A4707" s="209">
        <v>95248</v>
      </c>
      <c r="B4707" s="209" t="s">
        <v>10191</v>
      </c>
      <c r="C4707" s="285" t="s">
        <v>2</v>
      </c>
      <c r="D4707" s="284" t="s">
        <v>30541</v>
      </c>
    </row>
    <row r="4708" spans="1:4" ht="13.5">
      <c r="A4708" s="209">
        <v>95249</v>
      </c>
      <c r="B4708" s="209" t="s">
        <v>10192</v>
      </c>
      <c r="C4708" s="285" t="s">
        <v>2</v>
      </c>
      <c r="D4708" s="284" t="s">
        <v>34030</v>
      </c>
    </row>
    <row r="4709" spans="1:4" ht="13.5">
      <c r="A4709" s="209">
        <v>95250</v>
      </c>
      <c r="B4709" s="209" t="s">
        <v>10193</v>
      </c>
      <c r="C4709" s="285" t="s">
        <v>2</v>
      </c>
      <c r="D4709" s="284" t="s">
        <v>34031</v>
      </c>
    </row>
    <row r="4710" spans="1:4" ht="13.5">
      <c r="A4710" s="209">
        <v>95251</v>
      </c>
      <c r="B4710" s="209" t="s">
        <v>10194</v>
      </c>
      <c r="C4710" s="285" t="s">
        <v>2</v>
      </c>
      <c r="D4710" s="284" t="s">
        <v>34032</v>
      </c>
    </row>
    <row r="4711" spans="1:4" ht="13.5">
      <c r="A4711" s="209">
        <v>95252</v>
      </c>
      <c r="B4711" s="209" t="s">
        <v>10195</v>
      </c>
      <c r="C4711" s="285" t="s">
        <v>2</v>
      </c>
      <c r="D4711" s="284" t="s">
        <v>34033</v>
      </c>
    </row>
    <row r="4712" spans="1:4" ht="13.5">
      <c r="A4712" s="209">
        <v>95253</v>
      </c>
      <c r="B4712" s="209" t="s">
        <v>10196</v>
      </c>
      <c r="C4712" s="285" t="s">
        <v>2</v>
      </c>
      <c r="D4712" s="284" t="s">
        <v>34034</v>
      </c>
    </row>
    <row r="4713" spans="1:4" ht="13.5">
      <c r="A4713" s="209">
        <v>99619</v>
      </c>
      <c r="B4713" s="209" t="s">
        <v>10197</v>
      </c>
      <c r="C4713" s="285" t="s">
        <v>2</v>
      </c>
      <c r="D4713" s="284" t="s">
        <v>34035</v>
      </c>
    </row>
    <row r="4714" spans="1:4" ht="13.5">
      <c r="A4714" s="209">
        <v>99620</v>
      </c>
      <c r="B4714" s="209" t="s">
        <v>10198</v>
      </c>
      <c r="C4714" s="285" t="s">
        <v>2</v>
      </c>
      <c r="D4714" s="284" t="s">
        <v>34036</v>
      </c>
    </row>
    <row r="4715" spans="1:4" ht="13.5">
      <c r="A4715" s="209">
        <v>99621</v>
      </c>
      <c r="B4715" s="209" t="s">
        <v>10199</v>
      </c>
      <c r="C4715" s="285" t="s">
        <v>2</v>
      </c>
      <c r="D4715" s="284" t="s">
        <v>34037</v>
      </c>
    </row>
    <row r="4716" spans="1:4" ht="13.5">
      <c r="A4716" s="209">
        <v>99622</v>
      </c>
      <c r="B4716" s="209" t="s">
        <v>10200</v>
      </c>
      <c r="C4716" s="285" t="s">
        <v>2</v>
      </c>
      <c r="D4716" s="284" t="s">
        <v>34038</v>
      </c>
    </row>
    <row r="4717" spans="1:4" ht="13.5">
      <c r="A4717" s="209">
        <v>99623</v>
      </c>
      <c r="B4717" s="209" t="s">
        <v>10201</v>
      </c>
      <c r="C4717" s="285" t="s">
        <v>2</v>
      </c>
      <c r="D4717" s="284" t="s">
        <v>34039</v>
      </c>
    </row>
    <row r="4718" spans="1:4" ht="13.5">
      <c r="A4718" s="209">
        <v>99624</v>
      </c>
      <c r="B4718" s="209" t="s">
        <v>10202</v>
      </c>
      <c r="C4718" s="285" t="s">
        <v>2</v>
      </c>
      <c r="D4718" s="284" t="s">
        <v>34040</v>
      </c>
    </row>
    <row r="4719" spans="1:4" ht="13.5">
      <c r="A4719" s="209">
        <v>99625</v>
      </c>
      <c r="B4719" s="209" t="s">
        <v>10203</v>
      </c>
      <c r="C4719" s="285" t="s">
        <v>2</v>
      </c>
      <c r="D4719" s="284" t="s">
        <v>34041</v>
      </c>
    </row>
    <row r="4720" spans="1:4" ht="13.5">
      <c r="A4720" s="209">
        <v>99626</v>
      </c>
      <c r="B4720" s="209" t="s">
        <v>10204</v>
      </c>
      <c r="C4720" s="285" t="s">
        <v>2</v>
      </c>
      <c r="D4720" s="284" t="s">
        <v>34042</v>
      </c>
    </row>
    <row r="4721" spans="1:4" ht="13.5">
      <c r="A4721" s="209">
        <v>99627</v>
      </c>
      <c r="B4721" s="209" t="s">
        <v>10205</v>
      </c>
      <c r="C4721" s="285" t="s">
        <v>2</v>
      </c>
      <c r="D4721" s="284" t="s">
        <v>34043</v>
      </c>
    </row>
    <row r="4722" spans="1:4" ht="13.5">
      <c r="A4722" s="209">
        <v>99628</v>
      </c>
      <c r="B4722" s="209" t="s">
        <v>10206</v>
      </c>
      <c r="C4722" s="285" t="s">
        <v>2</v>
      </c>
      <c r="D4722" s="284" t="s">
        <v>34044</v>
      </c>
    </row>
    <row r="4723" spans="1:4" ht="13.5">
      <c r="A4723" s="209">
        <v>99629</v>
      </c>
      <c r="B4723" s="209" t="s">
        <v>10207</v>
      </c>
      <c r="C4723" s="285" t="s">
        <v>2</v>
      </c>
      <c r="D4723" s="284" t="s">
        <v>34045</v>
      </c>
    </row>
    <row r="4724" spans="1:4" ht="13.5">
      <c r="A4724" s="209">
        <v>99630</v>
      </c>
      <c r="B4724" s="209" t="s">
        <v>10208</v>
      </c>
      <c r="C4724" s="285" t="s">
        <v>2</v>
      </c>
      <c r="D4724" s="284" t="s">
        <v>34046</v>
      </c>
    </row>
    <row r="4725" spans="1:4" ht="13.5">
      <c r="A4725" s="209">
        <v>99631</v>
      </c>
      <c r="B4725" s="209" t="s">
        <v>10209</v>
      </c>
      <c r="C4725" s="285" t="s">
        <v>2</v>
      </c>
      <c r="D4725" s="284" t="s">
        <v>34047</v>
      </c>
    </row>
    <row r="4726" spans="1:4" ht="13.5">
      <c r="A4726" s="209">
        <v>99632</v>
      </c>
      <c r="B4726" s="209" t="s">
        <v>10210</v>
      </c>
      <c r="C4726" s="285" t="s">
        <v>2</v>
      </c>
      <c r="D4726" s="284" t="s">
        <v>34048</v>
      </c>
    </row>
    <row r="4727" spans="1:4" ht="13.5">
      <c r="A4727" s="209">
        <v>99633</v>
      </c>
      <c r="B4727" s="209" t="s">
        <v>10211</v>
      </c>
      <c r="C4727" s="285" t="s">
        <v>2</v>
      </c>
      <c r="D4727" s="284" t="s">
        <v>34049</v>
      </c>
    </row>
    <row r="4728" spans="1:4" ht="13.5">
      <c r="A4728" s="209">
        <v>99634</v>
      </c>
      <c r="B4728" s="209" t="s">
        <v>10212</v>
      </c>
      <c r="C4728" s="285" t="s">
        <v>2</v>
      </c>
      <c r="D4728" s="284" t="s">
        <v>34050</v>
      </c>
    </row>
    <row r="4729" spans="1:4" ht="13.5">
      <c r="A4729" s="209">
        <v>99635</v>
      </c>
      <c r="B4729" s="209" t="s">
        <v>10213</v>
      </c>
      <c r="C4729" s="285" t="s">
        <v>2</v>
      </c>
      <c r="D4729" s="284" t="s">
        <v>34051</v>
      </c>
    </row>
    <row r="4730" spans="1:4" ht="13.5">
      <c r="A4730" s="209">
        <v>95634</v>
      </c>
      <c r="B4730" s="209" t="s">
        <v>10214</v>
      </c>
      <c r="C4730" s="285" t="s">
        <v>2</v>
      </c>
      <c r="D4730" s="284" t="s">
        <v>31083</v>
      </c>
    </row>
    <row r="4731" spans="1:4" ht="13.5">
      <c r="A4731" s="209">
        <v>95635</v>
      </c>
      <c r="B4731" s="209" t="s">
        <v>10215</v>
      </c>
      <c r="C4731" s="285" t="s">
        <v>2</v>
      </c>
      <c r="D4731" s="284" t="s">
        <v>34052</v>
      </c>
    </row>
    <row r="4732" spans="1:4" ht="13.5">
      <c r="A4732" s="209">
        <v>95636</v>
      </c>
      <c r="B4732" s="209" t="s">
        <v>30717</v>
      </c>
      <c r="C4732" s="285" t="s">
        <v>2</v>
      </c>
      <c r="D4732" s="284" t="s">
        <v>34053</v>
      </c>
    </row>
    <row r="4733" spans="1:4" ht="13.5">
      <c r="A4733" s="209">
        <v>95637</v>
      </c>
      <c r="B4733" s="209" t="s">
        <v>10216</v>
      </c>
      <c r="C4733" s="285" t="s">
        <v>2</v>
      </c>
      <c r="D4733" s="284" t="s">
        <v>34054</v>
      </c>
    </row>
    <row r="4734" spans="1:4" ht="13.5">
      <c r="A4734" s="209">
        <v>95638</v>
      </c>
      <c r="B4734" s="209" t="s">
        <v>10217</v>
      </c>
      <c r="C4734" s="285" t="s">
        <v>2</v>
      </c>
      <c r="D4734" s="284" t="s">
        <v>34055</v>
      </c>
    </row>
    <row r="4735" spans="1:4" ht="13.5">
      <c r="A4735" s="209">
        <v>95639</v>
      </c>
      <c r="B4735" s="209" t="s">
        <v>10218</v>
      </c>
      <c r="C4735" s="285" t="s">
        <v>2</v>
      </c>
      <c r="D4735" s="284" t="s">
        <v>34056</v>
      </c>
    </row>
    <row r="4736" spans="1:4" ht="13.5">
      <c r="A4736" s="209">
        <v>95641</v>
      </c>
      <c r="B4736" s="209" t="s">
        <v>10219</v>
      </c>
      <c r="C4736" s="285" t="s">
        <v>2</v>
      </c>
      <c r="D4736" s="284" t="s">
        <v>34057</v>
      </c>
    </row>
    <row r="4737" spans="1:4" ht="13.5">
      <c r="A4737" s="209">
        <v>95642</v>
      </c>
      <c r="B4737" s="209" t="s">
        <v>10220</v>
      </c>
      <c r="C4737" s="285" t="s">
        <v>2</v>
      </c>
      <c r="D4737" s="284" t="s">
        <v>34058</v>
      </c>
    </row>
    <row r="4738" spans="1:4" ht="13.5">
      <c r="A4738" s="209">
        <v>95643</v>
      </c>
      <c r="B4738" s="209" t="s">
        <v>10221</v>
      </c>
      <c r="C4738" s="285" t="s">
        <v>2</v>
      </c>
      <c r="D4738" s="284" t="s">
        <v>34059</v>
      </c>
    </row>
    <row r="4739" spans="1:4" ht="13.5">
      <c r="A4739" s="209">
        <v>95644</v>
      </c>
      <c r="B4739" s="209" t="s">
        <v>10222</v>
      </c>
      <c r="C4739" s="285" t="s">
        <v>2</v>
      </c>
      <c r="D4739" s="284" t="s">
        <v>34060</v>
      </c>
    </row>
    <row r="4740" spans="1:4" ht="13.5">
      <c r="A4740" s="209">
        <v>95645</v>
      </c>
      <c r="B4740" s="209" t="s">
        <v>10223</v>
      </c>
      <c r="C4740" s="285" t="s">
        <v>2</v>
      </c>
      <c r="D4740" s="284" t="s">
        <v>34061</v>
      </c>
    </row>
    <row r="4741" spans="1:4" ht="13.5">
      <c r="A4741" s="209">
        <v>95646</v>
      </c>
      <c r="B4741" s="209" t="s">
        <v>10224</v>
      </c>
      <c r="C4741" s="285" t="s">
        <v>2</v>
      </c>
      <c r="D4741" s="284" t="s">
        <v>34062</v>
      </c>
    </row>
    <row r="4742" spans="1:4" ht="13.5">
      <c r="A4742" s="209">
        <v>95647</v>
      </c>
      <c r="B4742" s="209" t="s">
        <v>10225</v>
      </c>
      <c r="C4742" s="285" t="s">
        <v>2</v>
      </c>
      <c r="D4742" s="284" t="s">
        <v>34063</v>
      </c>
    </row>
    <row r="4743" spans="1:4" ht="13.5">
      <c r="A4743" s="209">
        <v>95673</v>
      </c>
      <c r="B4743" s="209" t="s">
        <v>10226</v>
      </c>
      <c r="C4743" s="285" t="s">
        <v>2</v>
      </c>
      <c r="D4743" s="284" t="s">
        <v>34064</v>
      </c>
    </row>
    <row r="4744" spans="1:4" ht="13.5">
      <c r="A4744" s="209">
        <v>95674</v>
      </c>
      <c r="B4744" s="209" t="s">
        <v>10227</v>
      </c>
      <c r="C4744" s="285" t="s">
        <v>2</v>
      </c>
      <c r="D4744" s="284" t="s">
        <v>34065</v>
      </c>
    </row>
    <row r="4745" spans="1:4" ht="13.5">
      <c r="A4745" s="209">
        <v>95675</v>
      </c>
      <c r="B4745" s="209" t="s">
        <v>10228</v>
      </c>
      <c r="C4745" s="285" t="s">
        <v>2</v>
      </c>
      <c r="D4745" s="284" t="s">
        <v>34066</v>
      </c>
    </row>
    <row r="4746" spans="1:4" ht="13.5">
      <c r="A4746" s="209">
        <v>95676</v>
      </c>
      <c r="B4746" s="209" t="s">
        <v>10229</v>
      </c>
      <c r="C4746" s="285" t="s">
        <v>2</v>
      </c>
      <c r="D4746" s="284" t="s">
        <v>34067</v>
      </c>
    </row>
    <row r="4747" spans="1:4" ht="13.5">
      <c r="A4747" s="209">
        <v>97741</v>
      </c>
      <c r="B4747" s="209" t="s">
        <v>10230</v>
      </c>
      <c r="C4747" s="285" t="s">
        <v>2</v>
      </c>
      <c r="D4747" s="284" t="s">
        <v>34068</v>
      </c>
    </row>
    <row r="4748" spans="1:4" ht="13.5">
      <c r="A4748" s="209">
        <v>90436</v>
      </c>
      <c r="B4748" s="209" t="s">
        <v>10231</v>
      </c>
      <c r="C4748" s="285" t="s">
        <v>2</v>
      </c>
      <c r="D4748" s="284" t="s">
        <v>30253</v>
      </c>
    </row>
    <row r="4749" spans="1:4" ht="13.5">
      <c r="A4749" s="209">
        <v>90437</v>
      </c>
      <c r="B4749" s="209" t="s">
        <v>10232</v>
      </c>
      <c r="C4749" s="285" t="s">
        <v>2</v>
      </c>
      <c r="D4749" s="284" t="s">
        <v>28636</v>
      </c>
    </row>
    <row r="4750" spans="1:4" ht="13.5">
      <c r="A4750" s="209">
        <v>90438</v>
      </c>
      <c r="B4750" s="209" t="s">
        <v>10233</v>
      </c>
      <c r="C4750" s="285" t="s">
        <v>2</v>
      </c>
      <c r="D4750" s="284" t="s">
        <v>34069</v>
      </c>
    </row>
    <row r="4751" spans="1:4" ht="13.5">
      <c r="A4751" s="209">
        <v>90439</v>
      </c>
      <c r="B4751" s="209" t="s">
        <v>10234</v>
      </c>
      <c r="C4751" s="285" t="s">
        <v>2</v>
      </c>
      <c r="D4751" s="284" t="s">
        <v>34070</v>
      </c>
    </row>
    <row r="4752" spans="1:4" ht="13.5">
      <c r="A4752" s="209">
        <v>90440</v>
      </c>
      <c r="B4752" s="209" t="s">
        <v>10235</v>
      </c>
      <c r="C4752" s="285" t="s">
        <v>2</v>
      </c>
      <c r="D4752" s="284" t="s">
        <v>34071</v>
      </c>
    </row>
    <row r="4753" spans="1:4" ht="13.5">
      <c r="A4753" s="209">
        <v>90441</v>
      </c>
      <c r="B4753" s="209" t="s">
        <v>10236</v>
      </c>
      <c r="C4753" s="285" t="s">
        <v>2</v>
      </c>
      <c r="D4753" s="284" t="s">
        <v>27639</v>
      </c>
    </row>
    <row r="4754" spans="1:4" ht="13.5">
      <c r="A4754" s="209">
        <v>90443</v>
      </c>
      <c r="B4754" s="209" t="s">
        <v>10237</v>
      </c>
      <c r="C4754" s="285" t="s">
        <v>1</v>
      </c>
      <c r="D4754" s="284" t="s">
        <v>27638</v>
      </c>
    </row>
    <row r="4755" spans="1:4" ht="13.5">
      <c r="A4755" s="209">
        <v>90444</v>
      </c>
      <c r="B4755" s="209" t="s">
        <v>10238</v>
      </c>
      <c r="C4755" s="285" t="s">
        <v>1</v>
      </c>
      <c r="D4755" s="284" t="s">
        <v>27630</v>
      </c>
    </row>
    <row r="4756" spans="1:4" ht="13.5">
      <c r="A4756" s="209">
        <v>90445</v>
      </c>
      <c r="B4756" s="209" t="s">
        <v>10239</v>
      </c>
      <c r="C4756" s="285" t="s">
        <v>1</v>
      </c>
      <c r="D4756" s="284" t="s">
        <v>32580</v>
      </c>
    </row>
    <row r="4757" spans="1:4" ht="13.5">
      <c r="A4757" s="209">
        <v>90446</v>
      </c>
      <c r="B4757" s="209" t="s">
        <v>10240</v>
      </c>
      <c r="C4757" s="285" t="s">
        <v>1</v>
      </c>
      <c r="D4757" s="284" t="s">
        <v>30844</v>
      </c>
    </row>
    <row r="4758" spans="1:4" ht="13.5">
      <c r="A4758" s="209">
        <v>90447</v>
      </c>
      <c r="B4758" s="209" t="s">
        <v>10241</v>
      </c>
      <c r="C4758" s="285" t="s">
        <v>1</v>
      </c>
      <c r="D4758" s="284" t="s">
        <v>27187</v>
      </c>
    </row>
    <row r="4759" spans="1:4" ht="13.5">
      <c r="A4759" s="209">
        <v>90451</v>
      </c>
      <c r="B4759" s="209" t="s">
        <v>10242</v>
      </c>
      <c r="C4759" s="285" t="s">
        <v>2</v>
      </c>
      <c r="D4759" s="284" t="s">
        <v>26886</v>
      </c>
    </row>
    <row r="4760" spans="1:4" ht="13.5">
      <c r="A4760" s="209">
        <v>90452</v>
      </c>
      <c r="B4760" s="209" t="s">
        <v>10243</v>
      </c>
      <c r="C4760" s="285" t="s">
        <v>2</v>
      </c>
      <c r="D4760" s="284" t="s">
        <v>29964</v>
      </c>
    </row>
    <row r="4761" spans="1:4" ht="13.5">
      <c r="A4761" s="209">
        <v>90453</v>
      </c>
      <c r="B4761" s="209" t="s">
        <v>10244</v>
      </c>
      <c r="C4761" s="285" t="s">
        <v>2</v>
      </c>
      <c r="D4761" s="284" t="s">
        <v>26426</v>
      </c>
    </row>
    <row r="4762" spans="1:4" ht="13.5">
      <c r="A4762" s="209">
        <v>90454</v>
      </c>
      <c r="B4762" s="209" t="s">
        <v>10245</v>
      </c>
      <c r="C4762" s="285" t="s">
        <v>2</v>
      </c>
      <c r="D4762" s="284" t="s">
        <v>28148</v>
      </c>
    </row>
    <row r="4763" spans="1:4" ht="13.5">
      <c r="A4763" s="209">
        <v>90455</v>
      </c>
      <c r="B4763" s="209" t="s">
        <v>10246</v>
      </c>
      <c r="C4763" s="285" t="s">
        <v>2</v>
      </c>
      <c r="D4763" s="284" t="s">
        <v>29430</v>
      </c>
    </row>
    <row r="4764" spans="1:4" ht="13.5">
      <c r="A4764" s="209">
        <v>90456</v>
      </c>
      <c r="B4764" s="209" t="s">
        <v>10247</v>
      </c>
      <c r="C4764" s="285" t="s">
        <v>2</v>
      </c>
      <c r="D4764" s="284" t="s">
        <v>28484</v>
      </c>
    </row>
    <row r="4765" spans="1:4" ht="13.5">
      <c r="A4765" s="209">
        <v>90457</v>
      </c>
      <c r="B4765" s="209" t="s">
        <v>10248</v>
      </c>
      <c r="C4765" s="285" t="s">
        <v>2</v>
      </c>
      <c r="D4765" s="284" t="s">
        <v>27817</v>
      </c>
    </row>
    <row r="4766" spans="1:4" ht="13.5">
      <c r="A4766" s="209">
        <v>90458</v>
      </c>
      <c r="B4766" s="209" t="s">
        <v>10249</v>
      </c>
      <c r="C4766" s="285" t="s">
        <v>2</v>
      </c>
      <c r="D4766" s="284" t="s">
        <v>34072</v>
      </c>
    </row>
    <row r="4767" spans="1:4" ht="13.5">
      <c r="A4767" s="209">
        <v>90459</v>
      </c>
      <c r="B4767" s="209" t="s">
        <v>10250</v>
      </c>
      <c r="C4767" s="285" t="s">
        <v>2</v>
      </c>
      <c r="D4767" s="284" t="s">
        <v>34073</v>
      </c>
    </row>
    <row r="4768" spans="1:4" ht="13.5">
      <c r="A4768" s="209">
        <v>90460</v>
      </c>
      <c r="B4768" s="209" t="s">
        <v>23690</v>
      </c>
      <c r="C4768" s="285" t="s">
        <v>1</v>
      </c>
      <c r="D4768" s="284" t="s">
        <v>28671</v>
      </c>
    </row>
    <row r="4769" spans="1:4" ht="13.5">
      <c r="A4769" s="209">
        <v>90461</v>
      </c>
      <c r="B4769" s="209" t="s">
        <v>23691</v>
      </c>
      <c r="C4769" s="285" t="s">
        <v>1</v>
      </c>
      <c r="D4769" s="284" t="s">
        <v>31323</v>
      </c>
    </row>
    <row r="4770" spans="1:4" ht="13.5">
      <c r="A4770" s="209">
        <v>90462</v>
      </c>
      <c r="B4770" s="209" t="s">
        <v>23692</v>
      </c>
      <c r="C4770" s="285" t="s">
        <v>1</v>
      </c>
      <c r="D4770" s="284" t="s">
        <v>28701</v>
      </c>
    </row>
    <row r="4771" spans="1:4" ht="13.5">
      <c r="A4771" s="209">
        <v>90463</v>
      </c>
      <c r="B4771" s="209" t="s">
        <v>23693</v>
      </c>
      <c r="C4771" s="285" t="s">
        <v>1</v>
      </c>
      <c r="D4771" s="284" t="s">
        <v>31299</v>
      </c>
    </row>
    <row r="4772" spans="1:4" ht="13.5">
      <c r="A4772" s="209">
        <v>90466</v>
      </c>
      <c r="B4772" s="209" t="s">
        <v>10251</v>
      </c>
      <c r="C4772" s="285" t="s">
        <v>1</v>
      </c>
      <c r="D4772" s="284" t="s">
        <v>29868</v>
      </c>
    </row>
    <row r="4773" spans="1:4" ht="13.5">
      <c r="A4773" s="209">
        <v>90467</v>
      </c>
      <c r="B4773" s="209" t="s">
        <v>10252</v>
      </c>
      <c r="C4773" s="285" t="s">
        <v>1</v>
      </c>
      <c r="D4773" s="284" t="s">
        <v>28231</v>
      </c>
    </row>
    <row r="4774" spans="1:4" ht="13.5">
      <c r="A4774" s="209">
        <v>90468</v>
      </c>
      <c r="B4774" s="209" t="s">
        <v>10253</v>
      </c>
      <c r="C4774" s="285" t="s">
        <v>1</v>
      </c>
      <c r="D4774" s="284" t="s">
        <v>27209</v>
      </c>
    </row>
    <row r="4775" spans="1:4" ht="13.5">
      <c r="A4775" s="209">
        <v>90469</v>
      </c>
      <c r="B4775" s="209" t="s">
        <v>10254</v>
      </c>
      <c r="C4775" s="285" t="s">
        <v>1</v>
      </c>
      <c r="D4775" s="284" t="s">
        <v>28922</v>
      </c>
    </row>
    <row r="4776" spans="1:4" ht="13.5">
      <c r="A4776" s="209">
        <v>90470</v>
      </c>
      <c r="B4776" s="209" t="s">
        <v>10255</v>
      </c>
      <c r="C4776" s="285" t="s">
        <v>1</v>
      </c>
      <c r="D4776" s="284" t="s">
        <v>31295</v>
      </c>
    </row>
    <row r="4777" spans="1:4" ht="13.5">
      <c r="A4777" s="209">
        <v>91166</v>
      </c>
      <c r="B4777" s="209" t="s">
        <v>10256</v>
      </c>
      <c r="C4777" s="285" t="s">
        <v>1</v>
      </c>
      <c r="D4777" s="284" t="s">
        <v>34074</v>
      </c>
    </row>
    <row r="4778" spans="1:4" ht="13.5">
      <c r="A4778" s="209">
        <v>91167</v>
      </c>
      <c r="B4778" s="209" t="s">
        <v>10257</v>
      </c>
      <c r="C4778" s="285" t="s">
        <v>1</v>
      </c>
      <c r="D4778" s="284" t="s">
        <v>26450</v>
      </c>
    </row>
    <row r="4779" spans="1:4" ht="13.5">
      <c r="A4779" s="209">
        <v>91168</v>
      </c>
      <c r="B4779" s="209" t="s">
        <v>10258</v>
      </c>
      <c r="C4779" s="285" t="s">
        <v>1</v>
      </c>
      <c r="D4779" s="284" t="s">
        <v>27854</v>
      </c>
    </row>
    <row r="4780" spans="1:4" ht="13.5">
      <c r="A4780" s="209">
        <v>91169</v>
      </c>
      <c r="B4780" s="209" t="s">
        <v>10259</v>
      </c>
      <c r="C4780" s="285" t="s">
        <v>1</v>
      </c>
      <c r="D4780" s="284" t="s">
        <v>27653</v>
      </c>
    </row>
    <row r="4781" spans="1:4" ht="13.5">
      <c r="A4781" s="209">
        <v>91170</v>
      </c>
      <c r="B4781" s="209" t="s">
        <v>10260</v>
      </c>
      <c r="C4781" s="285" t="s">
        <v>1</v>
      </c>
      <c r="D4781" s="284" t="s">
        <v>29243</v>
      </c>
    </row>
    <row r="4782" spans="1:4" ht="13.5">
      <c r="A4782" s="209">
        <v>91171</v>
      </c>
      <c r="B4782" s="209" t="s">
        <v>10261</v>
      </c>
      <c r="C4782" s="285" t="s">
        <v>1</v>
      </c>
      <c r="D4782" s="284" t="s">
        <v>28150</v>
      </c>
    </row>
    <row r="4783" spans="1:4" ht="13.5">
      <c r="A4783" s="209">
        <v>91172</v>
      </c>
      <c r="B4783" s="209" t="s">
        <v>10262</v>
      </c>
      <c r="C4783" s="285" t="s">
        <v>1</v>
      </c>
      <c r="D4783" s="284" t="s">
        <v>27013</v>
      </c>
    </row>
    <row r="4784" spans="1:4" ht="13.5">
      <c r="A4784" s="209">
        <v>91173</v>
      </c>
      <c r="B4784" s="209" t="s">
        <v>10263</v>
      </c>
      <c r="C4784" s="285" t="s">
        <v>1</v>
      </c>
      <c r="D4784" s="284" t="s">
        <v>28648</v>
      </c>
    </row>
    <row r="4785" spans="1:4" ht="13.5">
      <c r="A4785" s="209">
        <v>91174</v>
      </c>
      <c r="B4785" s="209" t="s">
        <v>10264</v>
      </c>
      <c r="C4785" s="285" t="s">
        <v>1</v>
      </c>
      <c r="D4785" s="284" t="s">
        <v>34075</v>
      </c>
    </row>
    <row r="4786" spans="1:4" ht="13.5">
      <c r="A4786" s="209">
        <v>91175</v>
      </c>
      <c r="B4786" s="209" t="s">
        <v>10265</v>
      </c>
      <c r="C4786" s="285" t="s">
        <v>1</v>
      </c>
      <c r="D4786" s="284" t="s">
        <v>31236</v>
      </c>
    </row>
    <row r="4787" spans="1:4" ht="13.5">
      <c r="A4787" s="209">
        <v>91176</v>
      </c>
      <c r="B4787" s="209" t="s">
        <v>10266</v>
      </c>
      <c r="C4787" s="285" t="s">
        <v>1</v>
      </c>
      <c r="D4787" s="284" t="s">
        <v>29951</v>
      </c>
    </row>
    <row r="4788" spans="1:4" ht="13.5">
      <c r="A4788" s="209">
        <v>91177</v>
      </c>
      <c r="B4788" s="209" t="s">
        <v>10267</v>
      </c>
      <c r="C4788" s="285" t="s">
        <v>1</v>
      </c>
      <c r="D4788" s="284" t="s">
        <v>28134</v>
      </c>
    </row>
    <row r="4789" spans="1:4" ht="13.5">
      <c r="A4789" s="209">
        <v>91178</v>
      </c>
      <c r="B4789" s="209" t="s">
        <v>10268</v>
      </c>
      <c r="C4789" s="285" t="s">
        <v>1</v>
      </c>
      <c r="D4789" s="284" t="s">
        <v>34076</v>
      </c>
    </row>
    <row r="4790" spans="1:4" ht="13.5">
      <c r="A4790" s="209">
        <v>91179</v>
      </c>
      <c r="B4790" s="209" t="s">
        <v>10269</v>
      </c>
      <c r="C4790" s="285" t="s">
        <v>1</v>
      </c>
      <c r="D4790" s="284" t="s">
        <v>27970</v>
      </c>
    </row>
    <row r="4791" spans="1:4" ht="13.5">
      <c r="A4791" s="209">
        <v>91180</v>
      </c>
      <c r="B4791" s="209" t="s">
        <v>10270</v>
      </c>
      <c r="C4791" s="285" t="s">
        <v>1</v>
      </c>
      <c r="D4791" s="284" t="s">
        <v>31327</v>
      </c>
    </row>
    <row r="4792" spans="1:4" ht="13.5">
      <c r="A4792" s="209">
        <v>91181</v>
      </c>
      <c r="B4792" s="209" t="s">
        <v>10271</v>
      </c>
      <c r="C4792" s="285" t="s">
        <v>1</v>
      </c>
      <c r="D4792" s="284" t="s">
        <v>26536</v>
      </c>
    </row>
    <row r="4793" spans="1:4" ht="13.5">
      <c r="A4793" s="209">
        <v>91182</v>
      </c>
      <c r="B4793" s="209" t="s">
        <v>10272</v>
      </c>
      <c r="C4793" s="285" t="s">
        <v>1</v>
      </c>
      <c r="D4793" s="284" t="s">
        <v>33459</v>
      </c>
    </row>
    <row r="4794" spans="1:4" ht="13.5">
      <c r="A4794" s="209">
        <v>91183</v>
      </c>
      <c r="B4794" s="209" t="s">
        <v>10273</v>
      </c>
      <c r="C4794" s="285" t="s">
        <v>1</v>
      </c>
      <c r="D4794" s="284" t="s">
        <v>27689</v>
      </c>
    </row>
    <row r="4795" spans="1:4" ht="13.5">
      <c r="A4795" s="209">
        <v>91184</v>
      </c>
      <c r="B4795" s="209" t="s">
        <v>10274</v>
      </c>
      <c r="C4795" s="285" t="s">
        <v>1</v>
      </c>
      <c r="D4795" s="284" t="s">
        <v>34077</v>
      </c>
    </row>
    <row r="4796" spans="1:4" ht="13.5">
      <c r="A4796" s="209">
        <v>91185</v>
      </c>
      <c r="B4796" s="209" t="s">
        <v>10275</v>
      </c>
      <c r="C4796" s="285" t="s">
        <v>1</v>
      </c>
      <c r="D4796" s="284" t="s">
        <v>34078</v>
      </c>
    </row>
    <row r="4797" spans="1:4" ht="13.5">
      <c r="A4797" s="209">
        <v>91186</v>
      </c>
      <c r="B4797" s="209" t="s">
        <v>10276</v>
      </c>
      <c r="C4797" s="285" t="s">
        <v>1</v>
      </c>
      <c r="D4797" s="284" t="s">
        <v>27819</v>
      </c>
    </row>
    <row r="4798" spans="1:4" ht="13.5">
      <c r="A4798" s="209">
        <v>91187</v>
      </c>
      <c r="B4798" s="209" t="s">
        <v>10277</v>
      </c>
      <c r="C4798" s="285" t="s">
        <v>1</v>
      </c>
      <c r="D4798" s="284" t="s">
        <v>27032</v>
      </c>
    </row>
    <row r="4799" spans="1:4" ht="13.5">
      <c r="A4799" s="209">
        <v>91188</v>
      </c>
      <c r="B4799" s="209" t="s">
        <v>10278</v>
      </c>
      <c r="C4799" s="285" t="s">
        <v>2</v>
      </c>
      <c r="D4799" s="284" t="s">
        <v>34079</v>
      </c>
    </row>
    <row r="4800" spans="1:4" ht="13.5">
      <c r="A4800" s="209">
        <v>91189</v>
      </c>
      <c r="B4800" s="209" t="s">
        <v>10279</v>
      </c>
      <c r="C4800" s="285" t="s">
        <v>2</v>
      </c>
      <c r="D4800" s="284" t="s">
        <v>32143</v>
      </c>
    </row>
    <row r="4801" spans="1:4" ht="13.5">
      <c r="A4801" s="209">
        <v>91190</v>
      </c>
      <c r="B4801" s="209" t="s">
        <v>10280</v>
      </c>
      <c r="C4801" s="285" t="s">
        <v>2</v>
      </c>
      <c r="D4801" s="284" t="s">
        <v>34080</v>
      </c>
    </row>
    <row r="4802" spans="1:4" ht="13.5">
      <c r="A4802" s="209">
        <v>91191</v>
      </c>
      <c r="B4802" s="209" t="s">
        <v>10281</v>
      </c>
      <c r="C4802" s="285" t="s">
        <v>2</v>
      </c>
      <c r="D4802" s="284" t="s">
        <v>34081</v>
      </c>
    </row>
    <row r="4803" spans="1:4" ht="13.5">
      <c r="A4803" s="209">
        <v>91192</v>
      </c>
      <c r="B4803" s="209" t="s">
        <v>10282</v>
      </c>
      <c r="C4803" s="285" t="s">
        <v>2</v>
      </c>
      <c r="D4803" s="284" t="s">
        <v>28682</v>
      </c>
    </row>
    <row r="4804" spans="1:4" ht="13.5">
      <c r="A4804" s="209">
        <v>91222</v>
      </c>
      <c r="B4804" s="209" t="s">
        <v>10283</v>
      </c>
      <c r="C4804" s="285" t="s">
        <v>1</v>
      </c>
      <c r="D4804" s="284" t="s">
        <v>34082</v>
      </c>
    </row>
    <row r="4805" spans="1:4" ht="13.5">
      <c r="A4805" s="209">
        <v>94480</v>
      </c>
      <c r="B4805" s="209" t="s">
        <v>10284</v>
      </c>
      <c r="C4805" s="285" t="s">
        <v>2</v>
      </c>
      <c r="D4805" s="284" t="s">
        <v>34083</v>
      </c>
    </row>
    <row r="4806" spans="1:4" ht="13.5">
      <c r="A4806" s="209">
        <v>94481</v>
      </c>
      <c r="B4806" s="209" t="s">
        <v>10285</v>
      </c>
      <c r="C4806" s="285" t="s">
        <v>2</v>
      </c>
      <c r="D4806" s="284" t="s">
        <v>34084</v>
      </c>
    </row>
    <row r="4807" spans="1:4" ht="13.5">
      <c r="A4807" s="209">
        <v>94482</v>
      </c>
      <c r="B4807" s="209" t="s">
        <v>10286</v>
      </c>
      <c r="C4807" s="285" t="s">
        <v>2</v>
      </c>
      <c r="D4807" s="284" t="s">
        <v>34085</v>
      </c>
    </row>
    <row r="4808" spans="1:4" ht="13.5">
      <c r="A4808" s="209">
        <v>94483</v>
      </c>
      <c r="B4808" s="209" t="s">
        <v>10287</v>
      </c>
      <c r="C4808" s="285" t="s">
        <v>2</v>
      </c>
      <c r="D4808" s="284" t="s">
        <v>34086</v>
      </c>
    </row>
    <row r="4809" spans="1:4" ht="13.5">
      <c r="A4809" s="209">
        <v>95541</v>
      </c>
      <c r="B4809" s="209" t="s">
        <v>10288</v>
      </c>
      <c r="C4809" s="285" t="s">
        <v>2</v>
      </c>
      <c r="D4809" s="284" t="s">
        <v>26879</v>
      </c>
    </row>
    <row r="4810" spans="1:4" ht="13.5">
      <c r="A4810" s="209">
        <v>96559</v>
      </c>
      <c r="B4810" s="209" t="s">
        <v>23694</v>
      </c>
      <c r="C4810" s="285" t="s">
        <v>4</v>
      </c>
      <c r="D4810" s="284" t="s">
        <v>34087</v>
      </c>
    </row>
    <row r="4811" spans="1:4" ht="13.5">
      <c r="A4811" s="209">
        <v>96560</v>
      </c>
      <c r="B4811" s="209" t="s">
        <v>23695</v>
      </c>
      <c r="C4811" s="285" t="s">
        <v>4</v>
      </c>
      <c r="D4811" s="284" t="s">
        <v>32604</v>
      </c>
    </row>
    <row r="4812" spans="1:4" ht="13.5">
      <c r="A4812" s="209">
        <v>96561</v>
      </c>
      <c r="B4812" s="209" t="s">
        <v>23696</v>
      </c>
      <c r="C4812" s="285" t="s">
        <v>4</v>
      </c>
      <c r="D4812" s="284" t="s">
        <v>34088</v>
      </c>
    </row>
    <row r="4813" spans="1:4" ht="13.5">
      <c r="A4813" s="209">
        <v>96562</v>
      </c>
      <c r="B4813" s="209" t="s">
        <v>23697</v>
      </c>
      <c r="C4813" s="285" t="s">
        <v>1</v>
      </c>
      <c r="D4813" s="284" t="s">
        <v>33325</v>
      </c>
    </row>
    <row r="4814" spans="1:4" ht="13.5">
      <c r="A4814" s="209">
        <v>96563</v>
      </c>
      <c r="B4814" s="209" t="s">
        <v>23698</v>
      </c>
      <c r="C4814" s="285" t="s">
        <v>1</v>
      </c>
      <c r="D4814" s="284" t="s">
        <v>28615</v>
      </c>
    </row>
    <row r="4815" spans="1:4" ht="13.5">
      <c r="A4815" s="209">
        <v>101802</v>
      </c>
      <c r="B4815" s="209" t="s">
        <v>25703</v>
      </c>
      <c r="C4815" s="285" t="s">
        <v>2</v>
      </c>
      <c r="D4815" s="284" t="s">
        <v>34089</v>
      </c>
    </row>
    <row r="4816" spans="1:4" ht="13.5">
      <c r="A4816" s="209">
        <v>101803</v>
      </c>
      <c r="B4816" s="209" t="s">
        <v>25704</v>
      </c>
      <c r="C4816" s="285" t="s">
        <v>2</v>
      </c>
      <c r="D4816" s="284" t="s">
        <v>34090</v>
      </c>
    </row>
    <row r="4817" spans="1:4" ht="13.5">
      <c r="A4817" s="209">
        <v>101804</v>
      </c>
      <c r="B4817" s="209" t="s">
        <v>25705</v>
      </c>
      <c r="C4817" s="285" t="s">
        <v>2</v>
      </c>
      <c r="D4817" s="284" t="s">
        <v>34091</v>
      </c>
    </row>
    <row r="4818" spans="1:4" ht="13.5">
      <c r="A4818" s="209">
        <v>101805</v>
      </c>
      <c r="B4818" s="209" t="s">
        <v>25706</v>
      </c>
      <c r="C4818" s="285" t="s">
        <v>2</v>
      </c>
      <c r="D4818" s="284" t="s">
        <v>34092</v>
      </c>
    </row>
    <row r="4819" spans="1:4" ht="13.5">
      <c r="A4819" s="209">
        <v>102111</v>
      </c>
      <c r="B4819" s="209" t="s">
        <v>25707</v>
      </c>
      <c r="C4819" s="285" t="s">
        <v>2</v>
      </c>
      <c r="D4819" s="284" t="s">
        <v>34093</v>
      </c>
    </row>
    <row r="4820" spans="1:4" ht="13.5">
      <c r="A4820" s="209">
        <v>102112</v>
      </c>
      <c r="B4820" s="209" t="s">
        <v>25708</v>
      </c>
      <c r="C4820" s="285" t="s">
        <v>2</v>
      </c>
      <c r="D4820" s="284" t="s">
        <v>34094</v>
      </c>
    </row>
    <row r="4821" spans="1:4" ht="13.5">
      <c r="A4821" s="209">
        <v>102113</v>
      </c>
      <c r="B4821" s="209" t="s">
        <v>25709</v>
      </c>
      <c r="C4821" s="285" t="s">
        <v>2</v>
      </c>
      <c r="D4821" s="284" t="s">
        <v>34095</v>
      </c>
    </row>
    <row r="4822" spans="1:4" ht="13.5">
      <c r="A4822" s="209">
        <v>102114</v>
      </c>
      <c r="B4822" s="209" t="s">
        <v>25710</v>
      </c>
      <c r="C4822" s="285" t="s">
        <v>2</v>
      </c>
      <c r="D4822" s="284" t="s">
        <v>34096</v>
      </c>
    </row>
    <row r="4823" spans="1:4" ht="13.5">
      <c r="A4823" s="209">
        <v>102115</v>
      </c>
      <c r="B4823" s="209" t="s">
        <v>25711</v>
      </c>
      <c r="C4823" s="285" t="s">
        <v>2</v>
      </c>
      <c r="D4823" s="284" t="s">
        <v>34097</v>
      </c>
    </row>
    <row r="4824" spans="1:4" ht="13.5">
      <c r="A4824" s="209">
        <v>102116</v>
      </c>
      <c r="B4824" s="209" t="s">
        <v>25712</v>
      </c>
      <c r="C4824" s="285" t="s">
        <v>2</v>
      </c>
      <c r="D4824" s="284" t="s">
        <v>34098</v>
      </c>
    </row>
    <row r="4825" spans="1:4" ht="13.5">
      <c r="A4825" s="209">
        <v>102117</v>
      </c>
      <c r="B4825" s="209" t="s">
        <v>25713</v>
      </c>
      <c r="C4825" s="285" t="s">
        <v>2</v>
      </c>
      <c r="D4825" s="284" t="s">
        <v>34099</v>
      </c>
    </row>
    <row r="4826" spans="1:4" ht="13.5">
      <c r="A4826" s="209">
        <v>102118</v>
      </c>
      <c r="B4826" s="209" t="s">
        <v>25714</v>
      </c>
      <c r="C4826" s="285" t="s">
        <v>2</v>
      </c>
      <c r="D4826" s="284" t="s">
        <v>34100</v>
      </c>
    </row>
    <row r="4827" spans="1:4" ht="13.5">
      <c r="A4827" s="209">
        <v>102119</v>
      </c>
      <c r="B4827" s="209" t="s">
        <v>25715</v>
      </c>
      <c r="C4827" s="285" t="s">
        <v>2</v>
      </c>
      <c r="D4827" s="284" t="s">
        <v>34101</v>
      </c>
    </row>
    <row r="4828" spans="1:4" ht="13.5">
      <c r="A4828" s="209">
        <v>102121</v>
      </c>
      <c r="B4828" s="209" t="s">
        <v>25716</v>
      </c>
      <c r="C4828" s="285" t="s">
        <v>2</v>
      </c>
      <c r="D4828" s="284" t="s">
        <v>34102</v>
      </c>
    </row>
    <row r="4829" spans="1:4" ht="13.5">
      <c r="A4829" s="209">
        <v>102122</v>
      </c>
      <c r="B4829" s="209" t="s">
        <v>25717</v>
      </c>
      <c r="C4829" s="285" t="s">
        <v>2</v>
      </c>
      <c r="D4829" s="284" t="s">
        <v>34103</v>
      </c>
    </row>
    <row r="4830" spans="1:4" ht="13.5">
      <c r="A4830" s="209">
        <v>102123</v>
      </c>
      <c r="B4830" s="209" t="s">
        <v>25718</v>
      </c>
      <c r="C4830" s="285" t="s">
        <v>2</v>
      </c>
      <c r="D4830" s="284" t="s">
        <v>34104</v>
      </c>
    </row>
    <row r="4831" spans="1:4" ht="13.5">
      <c r="A4831" s="209">
        <v>102136</v>
      </c>
      <c r="B4831" s="209" t="s">
        <v>25719</v>
      </c>
      <c r="C4831" s="285" t="s">
        <v>2</v>
      </c>
      <c r="D4831" s="284" t="s">
        <v>34105</v>
      </c>
    </row>
    <row r="4832" spans="1:4" ht="13.5">
      <c r="A4832" s="209">
        <v>102137</v>
      </c>
      <c r="B4832" s="209" t="s">
        <v>25720</v>
      </c>
      <c r="C4832" s="285" t="s">
        <v>2</v>
      </c>
      <c r="D4832" s="284" t="s">
        <v>34106</v>
      </c>
    </row>
    <row r="4833" spans="1:4" ht="13.5">
      <c r="A4833" s="209">
        <v>102138</v>
      </c>
      <c r="B4833" s="209" t="s">
        <v>25721</v>
      </c>
      <c r="C4833" s="285" t="s">
        <v>2</v>
      </c>
      <c r="D4833" s="284" t="s">
        <v>34107</v>
      </c>
    </row>
    <row r="4834" spans="1:4" ht="13.5">
      <c r="A4834" s="209">
        <v>93350</v>
      </c>
      <c r="B4834" s="209" t="s">
        <v>10289</v>
      </c>
      <c r="C4834" s="285" t="s">
        <v>2</v>
      </c>
      <c r="D4834" s="284" t="s">
        <v>34108</v>
      </c>
    </row>
    <row r="4835" spans="1:4" ht="13.5">
      <c r="A4835" s="209">
        <v>93351</v>
      </c>
      <c r="B4835" s="209" t="s">
        <v>10290</v>
      </c>
      <c r="C4835" s="285" t="s">
        <v>2</v>
      </c>
      <c r="D4835" s="284" t="s">
        <v>34109</v>
      </c>
    </row>
    <row r="4836" spans="1:4" ht="13.5">
      <c r="A4836" s="209">
        <v>93352</v>
      </c>
      <c r="B4836" s="209" t="s">
        <v>10291</v>
      </c>
      <c r="C4836" s="285" t="s">
        <v>2</v>
      </c>
      <c r="D4836" s="284" t="s">
        <v>34110</v>
      </c>
    </row>
    <row r="4837" spans="1:4" ht="13.5">
      <c r="A4837" s="209">
        <v>93353</v>
      </c>
      <c r="B4837" s="209" t="s">
        <v>10292</v>
      </c>
      <c r="C4837" s="285" t="s">
        <v>2</v>
      </c>
      <c r="D4837" s="284" t="s">
        <v>34111</v>
      </c>
    </row>
    <row r="4838" spans="1:4" ht="13.5">
      <c r="A4838" s="209">
        <v>93354</v>
      </c>
      <c r="B4838" s="209" t="s">
        <v>10293</v>
      </c>
      <c r="C4838" s="285" t="s">
        <v>2</v>
      </c>
      <c r="D4838" s="284" t="s">
        <v>34112</v>
      </c>
    </row>
    <row r="4839" spans="1:4" ht="13.5">
      <c r="A4839" s="209">
        <v>93355</v>
      </c>
      <c r="B4839" s="209" t="s">
        <v>10294</v>
      </c>
      <c r="C4839" s="285" t="s">
        <v>2</v>
      </c>
      <c r="D4839" s="284" t="s">
        <v>34113</v>
      </c>
    </row>
    <row r="4840" spans="1:4" ht="13.5">
      <c r="A4840" s="209">
        <v>93356</v>
      </c>
      <c r="B4840" s="209" t="s">
        <v>10295</v>
      </c>
      <c r="C4840" s="285" t="s">
        <v>2</v>
      </c>
      <c r="D4840" s="284" t="s">
        <v>34114</v>
      </c>
    </row>
    <row r="4841" spans="1:4" ht="13.5">
      <c r="A4841" s="209">
        <v>93357</v>
      </c>
      <c r="B4841" s="209" t="s">
        <v>10296</v>
      </c>
      <c r="C4841" s="285" t="s">
        <v>2</v>
      </c>
      <c r="D4841" s="284" t="s">
        <v>34115</v>
      </c>
    </row>
    <row r="4842" spans="1:4" ht="13.5">
      <c r="A4842" s="209">
        <v>96520</v>
      </c>
      <c r="B4842" s="209" t="s">
        <v>10297</v>
      </c>
      <c r="C4842" s="285" t="s">
        <v>7</v>
      </c>
      <c r="D4842" s="284" t="s">
        <v>34116</v>
      </c>
    </row>
    <row r="4843" spans="1:4" ht="13.5">
      <c r="A4843" s="209">
        <v>96521</v>
      </c>
      <c r="B4843" s="209" t="s">
        <v>10298</v>
      </c>
      <c r="C4843" s="285" t="s">
        <v>7</v>
      </c>
      <c r="D4843" s="284" t="s">
        <v>34117</v>
      </c>
    </row>
    <row r="4844" spans="1:4" ht="13.5">
      <c r="A4844" s="209">
        <v>96522</v>
      </c>
      <c r="B4844" s="209" t="s">
        <v>10299</v>
      </c>
      <c r="C4844" s="285" t="s">
        <v>7</v>
      </c>
      <c r="D4844" s="284" t="s">
        <v>34118</v>
      </c>
    </row>
    <row r="4845" spans="1:4" ht="13.5">
      <c r="A4845" s="209">
        <v>96523</v>
      </c>
      <c r="B4845" s="209" t="s">
        <v>10300</v>
      </c>
      <c r="C4845" s="285" t="s">
        <v>7</v>
      </c>
      <c r="D4845" s="284" t="s">
        <v>34119</v>
      </c>
    </row>
    <row r="4846" spans="1:4" ht="13.5">
      <c r="A4846" s="209">
        <v>96524</v>
      </c>
      <c r="B4846" s="209" t="s">
        <v>10301</v>
      </c>
      <c r="C4846" s="285" t="s">
        <v>7</v>
      </c>
      <c r="D4846" s="284" t="s">
        <v>34120</v>
      </c>
    </row>
    <row r="4847" spans="1:4" ht="13.5">
      <c r="A4847" s="209">
        <v>96525</v>
      </c>
      <c r="B4847" s="209" t="s">
        <v>10302</v>
      </c>
      <c r="C4847" s="285" t="s">
        <v>7</v>
      </c>
      <c r="D4847" s="284" t="s">
        <v>34121</v>
      </c>
    </row>
    <row r="4848" spans="1:4" ht="13.5">
      <c r="A4848" s="209">
        <v>96526</v>
      </c>
      <c r="B4848" s="209" t="s">
        <v>10303</v>
      </c>
      <c r="C4848" s="285" t="s">
        <v>7</v>
      </c>
      <c r="D4848" s="284" t="s">
        <v>34122</v>
      </c>
    </row>
    <row r="4849" spans="1:4" ht="13.5">
      <c r="A4849" s="209">
        <v>96527</v>
      </c>
      <c r="B4849" s="209" t="s">
        <v>10304</v>
      </c>
      <c r="C4849" s="285" t="s">
        <v>7</v>
      </c>
      <c r="D4849" s="284" t="s">
        <v>34123</v>
      </c>
    </row>
    <row r="4850" spans="1:4" ht="13.5">
      <c r="A4850" s="209">
        <v>96528</v>
      </c>
      <c r="B4850" s="209" t="s">
        <v>10305</v>
      </c>
      <c r="C4850" s="285" t="s">
        <v>4</v>
      </c>
      <c r="D4850" s="284" t="s">
        <v>34124</v>
      </c>
    </row>
    <row r="4851" spans="1:4" ht="13.5">
      <c r="A4851" s="209">
        <v>101114</v>
      </c>
      <c r="B4851" s="209" t="s">
        <v>24119</v>
      </c>
      <c r="C4851" s="285" t="s">
        <v>7</v>
      </c>
      <c r="D4851" s="284" t="s">
        <v>28150</v>
      </c>
    </row>
    <row r="4852" spans="1:4" ht="13.5">
      <c r="A4852" s="209">
        <v>101115</v>
      </c>
      <c r="B4852" s="209" t="s">
        <v>24120</v>
      </c>
      <c r="C4852" s="285" t="s">
        <v>7</v>
      </c>
      <c r="D4852" s="284" t="s">
        <v>27972</v>
      </c>
    </row>
    <row r="4853" spans="1:4" ht="13.5">
      <c r="A4853" s="209">
        <v>101116</v>
      </c>
      <c r="B4853" s="209" t="s">
        <v>24121</v>
      </c>
      <c r="C4853" s="285" t="s">
        <v>7</v>
      </c>
      <c r="D4853" s="284" t="s">
        <v>26415</v>
      </c>
    </row>
    <row r="4854" spans="1:4" ht="13.5">
      <c r="A4854" s="209">
        <v>101117</v>
      </c>
      <c r="B4854" s="209" t="s">
        <v>24122</v>
      </c>
      <c r="C4854" s="285" t="s">
        <v>7</v>
      </c>
      <c r="D4854" s="284" t="s">
        <v>34125</v>
      </c>
    </row>
    <row r="4855" spans="1:4" ht="13.5">
      <c r="A4855" s="209">
        <v>101118</v>
      </c>
      <c r="B4855" s="209" t="s">
        <v>24123</v>
      </c>
      <c r="C4855" s="285" t="s">
        <v>7</v>
      </c>
      <c r="D4855" s="284" t="s">
        <v>28843</v>
      </c>
    </row>
    <row r="4856" spans="1:4" ht="13.5">
      <c r="A4856" s="209">
        <v>101119</v>
      </c>
      <c r="B4856" s="209" t="s">
        <v>24124</v>
      </c>
      <c r="C4856" s="285" t="s">
        <v>7</v>
      </c>
      <c r="D4856" s="284" t="s">
        <v>32579</v>
      </c>
    </row>
    <row r="4857" spans="1:4" ht="13.5">
      <c r="A4857" s="209">
        <v>101120</v>
      </c>
      <c r="B4857" s="209" t="s">
        <v>24125</v>
      </c>
      <c r="C4857" s="285" t="s">
        <v>7</v>
      </c>
      <c r="D4857" s="284" t="s">
        <v>28226</v>
      </c>
    </row>
    <row r="4858" spans="1:4" ht="13.5">
      <c r="A4858" s="209">
        <v>101121</v>
      </c>
      <c r="B4858" s="209" t="s">
        <v>24126</v>
      </c>
      <c r="C4858" s="285" t="s">
        <v>7</v>
      </c>
      <c r="D4858" s="284" t="s">
        <v>26403</v>
      </c>
    </row>
    <row r="4859" spans="1:4" ht="13.5">
      <c r="A4859" s="209">
        <v>101122</v>
      </c>
      <c r="B4859" s="209" t="s">
        <v>24127</v>
      </c>
      <c r="C4859" s="285" t="s">
        <v>7</v>
      </c>
      <c r="D4859" s="284" t="s">
        <v>34126</v>
      </c>
    </row>
    <row r="4860" spans="1:4" ht="13.5">
      <c r="A4860" s="209">
        <v>101123</v>
      </c>
      <c r="B4860" s="209" t="s">
        <v>24128</v>
      </c>
      <c r="C4860" s="285" t="s">
        <v>7</v>
      </c>
      <c r="D4860" s="284" t="s">
        <v>34127</v>
      </c>
    </row>
    <row r="4861" spans="1:4" ht="13.5">
      <c r="A4861" s="209">
        <v>101124</v>
      </c>
      <c r="B4861" s="209" t="s">
        <v>24129</v>
      </c>
      <c r="C4861" s="285" t="s">
        <v>7</v>
      </c>
      <c r="D4861" s="284" t="s">
        <v>33591</v>
      </c>
    </row>
    <row r="4862" spans="1:4" ht="13.5">
      <c r="A4862" s="209">
        <v>101125</v>
      </c>
      <c r="B4862" s="209" t="s">
        <v>24130</v>
      </c>
      <c r="C4862" s="285" t="s">
        <v>7</v>
      </c>
      <c r="D4862" s="284" t="s">
        <v>34128</v>
      </c>
    </row>
    <row r="4863" spans="1:4" ht="13.5">
      <c r="A4863" s="209">
        <v>101126</v>
      </c>
      <c r="B4863" s="209" t="s">
        <v>24131</v>
      </c>
      <c r="C4863" s="285" t="s">
        <v>7</v>
      </c>
      <c r="D4863" s="284" t="s">
        <v>33204</v>
      </c>
    </row>
    <row r="4864" spans="1:4" ht="13.5">
      <c r="A4864" s="209">
        <v>101127</v>
      </c>
      <c r="B4864" s="209" t="s">
        <v>24132</v>
      </c>
      <c r="C4864" s="285" t="s">
        <v>7</v>
      </c>
      <c r="D4864" s="284" t="s">
        <v>32555</v>
      </c>
    </row>
    <row r="4865" spans="1:4" ht="13.5">
      <c r="A4865" s="209">
        <v>101128</v>
      </c>
      <c r="B4865" s="209" t="s">
        <v>24133</v>
      </c>
      <c r="C4865" s="285" t="s">
        <v>7</v>
      </c>
      <c r="D4865" s="284" t="s">
        <v>27937</v>
      </c>
    </row>
    <row r="4866" spans="1:4" ht="13.5">
      <c r="A4866" s="209">
        <v>101129</v>
      </c>
      <c r="B4866" s="209" t="s">
        <v>24134</v>
      </c>
      <c r="C4866" s="285" t="s">
        <v>7</v>
      </c>
      <c r="D4866" s="284" t="s">
        <v>34129</v>
      </c>
    </row>
    <row r="4867" spans="1:4" ht="13.5">
      <c r="A4867" s="209">
        <v>101130</v>
      </c>
      <c r="B4867" s="209" t="s">
        <v>24135</v>
      </c>
      <c r="C4867" s="285" t="s">
        <v>7</v>
      </c>
      <c r="D4867" s="284" t="s">
        <v>34130</v>
      </c>
    </row>
    <row r="4868" spans="1:4" ht="13.5">
      <c r="A4868" s="209">
        <v>101131</v>
      </c>
      <c r="B4868" s="209" t="s">
        <v>24136</v>
      </c>
      <c r="C4868" s="285" t="s">
        <v>7</v>
      </c>
      <c r="D4868" s="284" t="s">
        <v>33515</v>
      </c>
    </row>
    <row r="4869" spans="1:4" ht="13.5">
      <c r="A4869" s="209">
        <v>101132</v>
      </c>
      <c r="B4869" s="209" t="s">
        <v>24137</v>
      </c>
      <c r="C4869" s="285" t="s">
        <v>7</v>
      </c>
      <c r="D4869" s="284" t="s">
        <v>34131</v>
      </c>
    </row>
    <row r="4870" spans="1:4" ht="13.5">
      <c r="A4870" s="209">
        <v>101133</v>
      </c>
      <c r="B4870" s="209" t="s">
        <v>24138</v>
      </c>
      <c r="C4870" s="285" t="s">
        <v>7</v>
      </c>
      <c r="D4870" s="284" t="s">
        <v>28414</v>
      </c>
    </row>
    <row r="4871" spans="1:4" ht="13.5">
      <c r="A4871" s="209">
        <v>101134</v>
      </c>
      <c r="B4871" s="209" t="s">
        <v>24139</v>
      </c>
      <c r="C4871" s="285" t="s">
        <v>7</v>
      </c>
      <c r="D4871" s="284" t="s">
        <v>28345</v>
      </c>
    </row>
    <row r="4872" spans="1:4" ht="13.5">
      <c r="A4872" s="209">
        <v>101135</v>
      </c>
      <c r="B4872" s="209" t="s">
        <v>24140</v>
      </c>
      <c r="C4872" s="285" t="s">
        <v>7</v>
      </c>
      <c r="D4872" s="284" t="s">
        <v>32645</v>
      </c>
    </row>
    <row r="4873" spans="1:4" ht="13.5">
      <c r="A4873" s="209">
        <v>101136</v>
      </c>
      <c r="B4873" s="209" t="s">
        <v>24141</v>
      </c>
      <c r="C4873" s="285" t="s">
        <v>7</v>
      </c>
      <c r="D4873" s="284" t="s">
        <v>27847</v>
      </c>
    </row>
    <row r="4874" spans="1:4" ht="13.5">
      <c r="A4874" s="209">
        <v>101137</v>
      </c>
      <c r="B4874" s="209" t="s">
        <v>24142</v>
      </c>
      <c r="C4874" s="285" t="s">
        <v>7</v>
      </c>
      <c r="D4874" s="284" t="s">
        <v>29206</v>
      </c>
    </row>
    <row r="4875" spans="1:4" ht="13.5">
      <c r="A4875" s="209">
        <v>101138</v>
      </c>
      <c r="B4875" s="209" t="s">
        <v>24143</v>
      </c>
      <c r="C4875" s="285" t="s">
        <v>7</v>
      </c>
      <c r="D4875" s="284" t="s">
        <v>29329</v>
      </c>
    </row>
    <row r="4876" spans="1:4" ht="13.5">
      <c r="A4876" s="209">
        <v>101139</v>
      </c>
      <c r="B4876" s="209" t="s">
        <v>24144</v>
      </c>
      <c r="C4876" s="285" t="s">
        <v>7</v>
      </c>
      <c r="D4876" s="284" t="s">
        <v>27439</v>
      </c>
    </row>
    <row r="4877" spans="1:4" ht="13.5">
      <c r="A4877" s="209">
        <v>101140</v>
      </c>
      <c r="B4877" s="209" t="s">
        <v>24145</v>
      </c>
      <c r="C4877" s="285" t="s">
        <v>7</v>
      </c>
      <c r="D4877" s="284" t="s">
        <v>32569</v>
      </c>
    </row>
    <row r="4878" spans="1:4" ht="13.5">
      <c r="A4878" s="209">
        <v>101141</v>
      </c>
      <c r="B4878" s="209" t="s">
        <v>24146</v>
      </c>
      <c r="C4878" s="285" t="s">
        <v>7</v>
      </c>
      <c r="D4878" s="284" t="s">
        <v>28123</v>
      </c>
    </row>
    <row r="4879" spans="1:4" ht="13.5">
      <c r="A4879" s="209">
        <v>101142</v>
      </c>
      <c r="B4879" s="209" t="s">
        <v>24147</v>
      </c>
      <c r="C4879" s="285" t="s">
        <v>7</v>
      </c>
      <c r="D4879" s="284" t="s">
        <v>27620</v>
      </c>
    </row>
    <row r="4880" spans="1:4" ht="13.5">
      <c r="A4880" s="209">
        <v>101143</v>
      </c>
      <c r="B4880" s="209" t="s">
        <v>24148</v>
      </c>
      <c r="C4880" s="285" t="s">
        <v>7</v>
      </c>
      <c r="D4880" s="284" t="s">
        <v>27125</v>
      </c>
    </row>
    <row r="4881" spans="1:4" ht="13.5">
      <c r="A4881" s="209">
        <v>101144</v>
      </c>
      <c r="B4881" s="209" t="s">
        <v>24149</v>
      </c>
      <c r="C4881" s="285" t="s">
        <v>7</v>
      </c>
      <c r="D4881" s="284" t="s">
        <v>28139</v>
      </c>
    </row>
    <row r="4882" spans="1:4" ht="13.5">
      <c r="A4882" s="209">
        <v>101145</v>
      </c>
      <c r="B4882" s="209" t="s">
        <v>24150</v>
      </c>
      <c r="C4882" s="285" t="s">
        <v>7</v>
      </c>
      <c r="D4882" s="284" t="s">
        <v>33333</v>
      </c>
    </row>
    <row r="4883" spans="1:4" ht="13.5">
      <c r="A4883" s="209">
        <v>101146</v>
      </c>
      <c r="B4883" s="209" t="s">
        <v>24151</v>
      </c>
      <c r="C4883" s="285" t="s">
        <v>7</v>
      </c>
      <c r="D4883" s="284" t="s">
        <v>28754</v>
      </c>
    </row>
    <row r="4884" spans="1:4" ht="13.5">
      <c r="A4884" s="209">
        <v>101147</v>
      </c>
      <c r="B4884" s="209" t="s">
        <v>24152</v>
      </c>
      <c r="C4884" s="285" t="s">
        <v>7</v>
      </c>
      <c r="D4884" s="284" t="s">
        <v>28243</v>
      </c>
    </row>
    <row r="4885" spans="1:4" ht="13.5">
      <c r="A4885" s="209">
        <v>101148</v>
      </c>
      <c r="B4885" s="209" t="s">
        <v>24153</v>
      </c>
      <c r="C4885" s="285" t="s">
        <v>7</v>
      </c>
      <c r="D4885" s="284" t="s">
        <v>33203</v>
      </c>
    </row>
    <row r="4886" spans="1:4" ht="13.5">
      <c r="A4886" s="209">
        <v>101149</v>
      </c>
      <c r="B4886" s="209" t="s">
        <v>24154</v>
      </c>
      <c r="C4886" s="285" t="s">
        <v>7</v>
      </c>
      <c r="D4886" s="284" t="s">
        <v>33124</v>
      </c>
    </row>
    <row r="4887" spans="1:4" ht="13.5">
      <c r="A4887" s="209">
        <v>101150</v>
      </c>
      <c r="B4887" s="209" t="s">
        <v>24155</v>
      </c>
      <c r="C4887" s="285" t="s">
        <v>7</v>
      </c>
      <c r="D4887" s="284" t="s">
        <v>34132</v>
      </c>
    </row>
    <row r="4888" spans="1:4" ht="13.5">
      <c r="A4888" s="209">
        <v>101151</v>
      </c>
      <c r="B4888" s="209" t="s">
        <v>24156</v>
      </c>
      <c r="C4888" s="285" t="s">
        <v>7</v>
      </c>
      <c r="D4888" s="284" t="s">
        <v>34133</v>
      </c>
    </row>
    <row r="4889" spans="1:4" ht="13.5">
      <c r="A4889" s="209">
        <v>101152</v>
      </c>
      <c r="B4889" s="209" t="s">
        <v>24157</v>
      </c>
      <c r="C4889" s="285" t="s">
        <v>7</v>
      </c>
      <c r="D4889" s="284" t="s">
        <v>29587</v>
      </c>
    </row>
    <row r="4890" spans="1:4" ht="13.5">
      <c r="A4890" s="209">
        <v>101153</v>
      </c>
      <c r="B4890" s="209" t="s">
        <v>24158</v>
      </c>
      <c r="C4890" s="285" t="s">
        <v>7</v>
      </c>
      <c r="D4890" s="284" t="s">
        <v>28021</v>
      </c>
    </row>
    <row r="4891" spans="1:4" ht="13.5">
      <c r="A4891" s="209">
        <v>101206</v>
      </c>
      <c r="B4891" s="209" t="s">
        <v>23699</v>
      </c>
      <c r="C4891" s="285" t="s">
        <v>7</v>
      </c>
      <c r="D4891" s="284" t="s">
        <v>27122</v>
      </c>
    </row>
    <row r="4892" spans="1:4" ht="13.5">
      <c r="A4892" s="209">
        <v>101207</v>
      </c>
      <c r="B4892" s="209" t="s">
        <v>23700</v>
      </c>
      <c r="C4892" s="285" t="s">
        <v>7</v>
      </c>
      <c r="D4892" s="284" t="s">
        <v>26530</v>
      </c>
    </row>
    <row r="4893" spans="1:4" ht="13.5">
      <c r="A4893" s="209">
        <v>101208</v>
      </c>
      <c r="B4893" s="209" t="s">
        <v>23701</v>
      </c>
      <c r="C4893" s="285" t="s">
        <v>7</v>
      </c>
      <c r="D4893" s="284" t="s">
        <v>30080</v>
      </c>
    </row>
    <row r="4894" spans="1:4" ht="13.5">
      <c r="A4894" s="209">
        <v>101209</v>
      </c>
      <c r="B4894" s="209" t="s">
        <v>23702</v>
      </c>
      <c r="C4894" s="285" t="s">
        <v>7</v>
      </c>
      <c r="D4894" s="284" t="s">
        <v>28975</v>
      </c>
    </row>
    <row r="4895" spans="1:4" ht="13.5">
      <c r="A4895" s="209">
        <v>101210</v>
      </c>
      <c r="B4895" s="209" t="s">
        <v>23703</v>
      </c>
      <c r="C4895" s="285" t="s">
        <v>7</v>
      </c>
      <c r="D4895" s="284" t="s">
        <v>34134</v>
      </c>
    </row>
    <row r="4896" spans="1:4" ht="13.5">
      <c r="A4896" s="209">
        <v>101211</v>
      </c>
      <c r="B4896" s="209" t="s">
        <v>23704</v>
      </c>
      <c r="C4896" s="285" t="s">
        <v>7</v>
      </c>
      <c r="D4896" s="284" t="s">
        <v>28348</v>
      </c>
    </row>
    <row r="4897" spans="1:4" ht="13.5">
      <c r="A4897" s="209">
        <v>101212</v>
      </c>
      <c r="B4897" s="209" t="s">
        <v>23705</v>
      </c>
      <c r="C4897" s="285" t="s">
        <v>7</v>
      </c>
      <c r="D4897" s="284" t="s">
        <v>27401</v>
      </c>
    </row>
    <row r="4898" spans="1:4" ht="13.5">
      <c r="A4898" s="209">
        <v>101213</v>
      </c>
      <c r="B4898" s="209" t="s">
        <v>23706</v>
      </c>
      <c r="C4898" s="285" t="s">
        <v>7</v>
      </c>
      <c r="D4898" s="284" t="s">
        <v>26742</v>
      </c>
    </row>
    <row r="4899" spans="1:4" ht="13.5">
      <c r="A4899" s="209">
        <v>101214</v>
      </c>
      <c r="B4899" s="209" t="s">
        <v>23707</v>
      </c>
      <c r="C4899" s="285" t="s">
        <v>7</v>
      </c>
      <c r="D4899" s="284" t="s">
        <v>34135</v>
      </c>
    </row>
    <row r="4900" spans="1:4" ht="13.5">
      <c r="A4900" s="209">
        <v>101215</v>
      </c>
      <c r="B4900" s="209" t="s">
        <v>23708</v>
      </c>
      <c r="C4900" s="285" t="s">
        <v>7</v>
      </c>
      <c r="D4900" s="284" t="s">
        <v>33348</v>
      </c>
    </row>
    <row r="4901" spans="1:4" ht="13.5">
      <c r="A4901" s="209">
        <v>101216</v>
      </c>
      <c r="B4901" s="209" t="s">
        <v>23709</v>
      </c>
      <c r="C4901" s="285" t="s">
        <v>7</v>
      </c>
      <c r="D4901" s="284" t="s">
        <v>26556</v>
      </c>
    </row>
    <row r="4902" spans="1:4" ht="13.5">
      <c r="A4902" s="209">
        <v>101217</v>
      </c>
      <c r="B4902" s="209" t="s">
        <v>23710</v>
      </c>
      <c r="C4902" s="285" t="s">
        <v>7</v>
      </c>
      <c r="D4902" s="284" t="s">
        <v>34136</v>
      </c>
    </row>
    <row r="4903" spans="1:4" ht="13.5">
      <c r="A4903" s="209">
        <v>101218</v>
      </c>
      <c r="B4903" s="209" t="s">
        <v>23711</v>
      </c>
      <c r="C4903" s="285" t="s">
        <v>7</v>
      </c>
      <c r="D4903" s="284" t="s">
        <v>34137</v>
      </c>
    </row>
    <row r="4904" spans="1:4" ht="13.5">
      <c r="A4904" s="209">
        <v>101219</v>
      </c>
      <c r="B4904" s="209" t="s">
        <v>23712</v>
      </c>
      <c r="C4904" s="285" t="s">
        <v>7</v>
      </c>
      <c r="D4904" s="284" t="s">
        <v>34138</v>
      </c>
    </row>
    <row r="4905" spans="1:4" ht="13.5">
      <c r="A4905" s="209">
        <v>101220</v>
      </c>
      <c r="B4905" s="209" t="s">
        <v>23713</v>
      </c>
      <c r="C4905" s="285" t="s">
        <v>7</v>
      </c>
      <c r="D4905" s="284" t="s">
        <v>26451</v>
      </c>
    </row>
    <row r="4906" spans="1:4" ht="13.5">
      <c r="A4906" s="209">
        <v>101221</v>
      </c>
      <c r="B4906" s="209" t="s">
        <v>23714</v>
      </c>
      <c r="C4906" s="285" t="s">
        <v>7</v>
      </c>
      <c r="D4906" s="284" t="s">
        <v>27690</v>
      </c>
    </row>
    <row r="4907" spans="1:4" ht="13.5">
      <c r="A4907" s="209">
        <v>101222</v>
      </c>
      <c r="B4907" s="209" t="s">
        <v>23715</v>
      </c>
      <c r="C4907" s="285" t="s">
        <v>7</v>
      </c>
      <c r="D4907" s="284" t="s">
        <v>28482</v>
      </c>
    </row>
    <row r="4908" spans="1:4" ht="13.5">
      <c r="A4908" s="209">
        <v>101223</v>
      </c>
      <c r="B4908" s="209" t="s">
        <v>23716</v>
      </c>
      <c r="C4908" s="285" t="s">
        <v>7</v>
      </c>
      <c r="D4908" s="284" t="s">
        <v>28930</v>
      </c>
    </row>
    <row r="4909" spans="1:4" ht="13.5">
      <c r="A4909" s="209">
        <v>101224</v>
      </c>
      <c r="B4909" s="209" t="s">
        <v>23717</v>
      </c>
      <c r="C4909" s="285" t="s">
        <v>7</v>
      </c>
      <c r="D4909" s="284" t="s">
        <v>28281</v>
      </c>
    </row>
    <row r="4910" spans="1:4" ht="13.5">
      <c r="A4910" s="209">
        <v>101225</v>
      </c>
      <c r="B4910" s="209" t="s">
        <v>23718</v>
      </c>
      <c r="C4910" s="285" t="s">
        <v>7</v>
      </c>
      <c r="D4910" s="284" t="s">
        <v>28134</v>
      </c>
    </row>
    <row r="4911" spans="1:4" ht="13.5">
      <c r="A4911" s="209">
        <v>101226</v>
      </c>
      <c r="B4911" s="209" t="s">
        <v>23719</v>
      </c>
      <c r="C4911" s="285" t="s">
        <v>7</v>
      </c>
      <c r="D4911" s="284" t="s">
        <v>32531</v>
      </c>
    </row>
    <row r="4912" spans="1:4" ht="13.5">
      <c r="A4912" s="209">
        <v>101227</v>
      </c>
      <c r="B4912" s="209" t="s">
        <v>23720</v>
      </c>
      <c r="C4912" s="285" t="s">
        <v>7</v>
      </c>
      <c r="D4912" s="284" t="s">
        <v>29435</v>
      </c>
    </row>
    <row r="4913" spans="1:4" ht="13.5">
      <c r="A4913" s="209">
        <v>101228</v>
      </c>
      <c r="B4913" s="209" t="s">
        <v>23721</v>
      </c>
      <c r="C4913" s="285" t="s">
        <v>7</v>
      </c>
      <c r="D4913" s="284" t="s">
        <v>34139</v>
      </c>
    </row>
    <row r="4914" spans="1:4" ht="13.5">
      <c r="A4914" s="209">
        <v>101229</v>
      </c>
      <c r="B4914" s="209" t="s">
        <v>23722</v>
      </c>
      <c r="C4914" s="285" t="s">
        <v>7</v>
      </c>
      <c r="D4914" s="284" t="s">
        <v>34140</v>
      </c>
    </row>
    <row r="4915" spans="1:4" ht="13.5">
      <c r="A4915" s="209">
        <v>101230</v>
      </c>
      <c r="B4915" s="209" t="s">
        <v>23723</v>
      </c>
      <c r="C4915" s="285" t="s">
        <v>7</v>
      </c>
      <c r="D4915" s="284" t="s">
        <v>32549</v>
      </c>
    </row>
    <row r="4916" spans="1:4" ht="13.5">
      <c r="A4916" s="209">
        <v>101231</v>
      </c>
      <c r="B4916" s="209" t="s">
        <v>23724</v>
      </c>
      <c r="C4916" s="285" t="s">
        <v>7</v>
      </c>
      <c r="D4916" s="284" t="s">
        <v>34141</v>
      </c>
    </row>
    <row r="4917" spans="1:4" ht="13.5">
      <c r="A4917" s="209">
        <v>101232</v>
      </c>
      <c r="B4917" s="209" t="s">
        <v>23725</v>
      </c>
      <c r="C4917" s="285" t="s">
        <v>7</v>
      </c>
      <c r="D4917" s="284" t="s">
        <v>26831</v>
      </c>
    </row>
    <row r="4918" spans="1:4" ht="13.5">
      <c r="A4918" s="209">
        <v>101233</v>
      </c>
      <c r="B4918" s="209" t="s">
        <v>23726</v>
      </c>
      <c r="C4918" s="285" t="s">
        <v>7</v>
      </c>
      <c r="D4918" s="284" t="s">
        <v>34142</v>
      </c>
    </row>
    <row r="4919" spans="1:4" ht="13.5">
      <c r="A4919" s="209">
        <v>101234</v>
      </c>
      <c r="B4919" s="209" t="s">
        <v>23727</v>
      </c>
      <c r="C4919" s="285" t="s">
        <v>7</v>
      </c>
      <c r="D4919" s="284" t="s">
        <v>28242</v>
      </c>
    </row>
    <row r="4920" spans="1:4" ht="13.5">
      <c r="A4920" s="209">
        <v>101235</v>
      </c>
      <c r="B4920" s="209" t="s">
        <v>23728</v>
      </c>
      <c r="C4920" s="285" t="s">
        <v>7</v>
      </c>
      <c r="D4920" s="284" t="s">
        <v>34143</v>
      </c>
    </row>
    <row r="4921" spans="1:4" ht="13.5">
      <c r="A4921" s="209">
        <v>101236</v>
      </c>
      <c r="B4921" s="209" t="s">
        <v>23729</v>
      </c>
      <c r="C4921" s="285" t="s">
        <v>7</v>
      </c>
      <c r="D4921" s="284" t="s">
        <v>27106</v>
      </c>
    </row>
    <row r="4922" spans="1:4" ht="13.5">
      <c r="A4922" s="209">
        <v>101237</v>
      </c>
      <c r="B4922" s="209" t="s">
        <v>23730</v>
      </c>
      <c r="C4922" s="285" t="s">
        <v>7</v>
      </c>
      <c r="D4922" s="284" t="s">
        <v>34144</v>
      </c>
    </row>
    <row r="4923" spans="1:4" ht="13.5">
      <c r="A4923" s="209">
        <v>101238</v>
      </c>
      <c r="B4923" s="209" t="s">
        <v>23731</v>
      </c>
      <c r="C4923" s="285" t="s">
        <v>7</v>
      </c>
      <c r="D4923" s="284" t="s">
        <v>27655</v>
      </c>
    </row>
    <row r="4924" spans="1:4" ht="13.5">
      <c r="A4924" s="209">
        <v>101239</v>
      </c>
      <c r="B4924" s="209" t="s">
        <v>23732</v>
      </c>
      <c r="C4924" s="285" t="s">
        <v>7</v>
      </c>
      <c r="D4924" s="284" t="s">
        <v>34145</v>
      </c>
    </row>
    <row r="4925" spans="1:4" ht="13.5">
      <c r="A4925" s="209">
        <v>101240</v>
      </c>
      <c r="B4925" s="209" t="s">
        <v>23733</v>
      </c>
      <c r="C4925" s="285" t="s">
        <v>7</v>
      </c>
      <c r="D4925" s="284" t="s">
        <v>27034</v>
      </c>
    </row>
    <row r="4926" spans="1:4" ht="13.5">
      <c r="A4926" s="209">
        <v>101241</v>
      </c>
      <c r="B4926" s="209" t="s">
        <v>23734</v>
      </c>
      <c r="C4926" s="285" t="s">
        <v>7</v>
      </c>
      <c r="D4926" s="284" t="s">
        <v>28989</v>
      </c>
    </row>
    <row r="4927" spans="1:4" ht="13.5">
      <c r="A4927" s="209">
        <v>101242</v>
      </c>
      <c r="B4927" s="209" t="s">
        <v>23735</v>
      </c>
      <c r="C4927" s="285" t="s">
        <v>7</v>
      </c>
      <c r="D4927" s="284" t="s">
        <v>28112</v>
      </c>
    </row>
    <row r="4928" spans="1:4" ht="13.5">
      <c r="A4928" s="209">
        <v>101243</v>
      </c>
      <c r="B4928" s="209" t="s">
        <v>23736</v>
      </c>
      <c r="C4928" s="285" t="s">
        <v>7</v>
      </c>
      <c r="D4928" s="284" t="s">
        <v>27633</v>
      </c>
    </row>
    <row r="4929" spans="1:4" ht="13.5">
      <c r="A4929" s="209">
        <v>101244</v>
      </c>
      <c r="B4929" s="209" t="s">
        <v>23737</v>
      </c>
      <c r="C4929" s="285" t="s">
        <v>7</v>
      </c>
      <c r="D4929" s="284" t="s">
        <v>30429</v>
      </c>
    </row>
    <row r="4930" spans="1:4" ht="13.5">
      <c r="A4930" s="209">
        <v>101245</v>
      </c>
      <c r="B4930" s="209" t="s">
        <v>23738</v>
      </c>
      <c r="C4930" s="285" t="s">
        <v>7</v>
      </c>
      <c r="D4930" s="284" t="s">
        <v>34146</v>
      </c>
    </row>
    <row r="4931" spans="1:4" ht="13.5">
      <c r="A4931" s="209">
        <v>101246</v>
      </c>
      <c r="B4931" s="209" t="s">
        <v>23739</v>
      </c>
      <c r="C4931" s="285" t="s">
        <v>7</v>
      </c>
      <c r="D4931" s="284" t="s">
        <v>34147</v>
      </c>
    </row>
    <row r="4932" spans="1:4" ht="13.5">
      <c r="A4932" s="209">
        <v>101247</v>
      </c>
      <c r="B4932" s="209" t="s">
        <v>23740</v>
      </c>
      <c r="C4932" s="285" t="s">
        <v>7</v>
      </c>
      <c r="D4932" s="284" t="s">
        <v>34148</v>
      </c>
    </row>
    <row r="4933" spans="1:4" ht="13.5">
      <c r="A4933" s="209">
        <v>101248</v>
      </c>
      <c r="B4933" s="209" t="s">
        <v>23741</v>
      </c>
      <c r="C4933" s="285" t="s">
        <v>7</v>
      </c>
      <c r="D4933" s="284" t="s">
        <v>32338</v>
      </c>
    </row>
    <row r="4934" spans="1:4" ht="13.5">
      <c r="A4934" s="209">
        <v>101249</v>
      </c>
      <c r="B4934" s="209" t="s">
        <v>23742</v>
      </c>
      <c r="C4934" s="285" t="s">
        <v>7</v>
      </c>
      <c r="D4934" s="284" t="s">
        <v>34149</v>
      </c>
    </row>
    <row r="4935" spans="1:4" ht="13.5">
      <c r="A4935" s="209">
        <v>101250</v>
      </c>
      <c r="B4935" s="209" t="s">
        <v>23743</v>
      </c>
      <c r="C4935" s="285" t="s">
        <v>7</v>
      </c>
      <c r="D4935" s="284" t="s">
        <v>34150</v>
      </c>
    </row>
    <row r="4936" spans="1:4" ht="13.5">
      <c r="A4936" s="209">
        <v>101251</v>
      </c>
      <c r="B4936" s="209" t="s">
        <v>23744</v>
      </c>
      <c r="C4936" s="285" t="s">
        <v>7</v>
      </c>
      <c r="D4936" s="284" t="s">
        <v>32309</v>
      </c>
    </row>
    <row r="4937" spans="1:4" ht="13.5">
      <c r="A4937" s="209">
        <v>101252</v>
      </c>
      <c r="B4937" s="209" t="s">
        <v>23745</v>
      </c>
      <c r="C4937" s="285" t="s">
        <v>7</v>
      </c>
      <c r="D4937" s="284" t="s">
        <v>32041</v>
      </c>
    </row>
    <row r="4938" spans="1:4" ht="13.5">
      <c r="A4938" s="209">
        <v>101253</v>
      </c>
      <c r="B4938" s="209" t="s">
        <v>23746</v>
      </c>
      <c r="C4938" s="285" t="s">
        <v>7</v>
      </c>
      <c r="D4938" s="284" t="s">
        <v>34151</v>
      </c>
    </row>
    <row r="4939" spans="1:4" ht="13.5">
      <c r="A4939" s="209">
        <v>101254</v>
      </c>
      <c r="B4939" s="209" t="s">
        <v>23747</v>
      </c>
      <c r="C4939" s="285" t="s">
        <v>7</v>
      </c>
      <c r="D4939" s="284" t="s">
        <v>33185</v>
      </c>
    </row>
    <row r="4940" spans="1:4" ht="13.5">
      <c r="A4940" s="209">
        <v>101255</v>
      </c>
      <c r="B4940" s="209" t="s">
        <v>23748</v>
      </c>
      <c r="C4940" s="285" t="s">
        <v>7</v>
      </c>
      <c r="D4940" s="284" t="s">
        <v>28309</v>
      </c>
    </row>
    <row r="4941" spans="1:4" ht="13.5">
      <c r="A4941" s="209">
        <v>101256</v>
      </c>
      <c r="B4941" s="209" t="s">
        <v>23749</v>
      </c>
      <c r="C4941" s="285" t="s">
        <v>7</v>
      </c>
      <c r="D4941" s="284" t="s">
        <v>34152</v>
      </c>
    </row>
    <row r="4942" spans="1:4" ht="13.5">
      <c r="A4942" s="209">
        <v>101257</v>
      </c>
      <c r="B4942" s="209" t="s">
        <v>23750</v>
      </c>
      <c r="C4942" s="285" t="s">
        <v>7</v>
      </c>
      <c r="D4942" s="284" t="s">
        <v>26446</v>
      </c>
    </row>
    <row r="4943" spans="1:4" ht="13.5">
      <c r="A4943" s="209">
        <v>101258</v>
      </c>
      <c r="B4943" s="209" t="s">
        <v>23751</v>
      </c>
      <c r="C4943" s="285" t="s">
        <v>7</v>
      </c>
      <c r="D4943" s="284" t="s">
        <v>31409</v>
      </c>
    </row>
    <row r="4944" spans="1:4" ht="13.5">
      <c r="A4944" s="209">
        <v>101259</v>
      </c>
      <c r="B4944" s="209" t="s">
        <v>23752</v>
      </c>
      <c r="C4944" s="285" t="s">
        <v>7</v>
      </c>
      <c r="D4944" s="284" t="s">
        <v>31363</v>
      </c>
    </row>
    <row r="4945" spans="1:4" ht="13.5">
      <c r="A4945" s="209">
        <v>101260</v>
      </c>
      <c r="B4945" s="209" t="s">
        <v>23753</v>
      </c>
      <c r="C4945" s="285" t="s">
        <v>7</v>
      </c>
      <c r="D4945" s="284" t="s">
        <v>28369</v>
      </c>
    </row>
    <row r="4946" spans="1:4" ht="13.5">
      <c r="A4946" s="209">
        <v>101261</v>
      </c>
      <c r="B4946" s="209" t="s">
        <v>23754</v>
      </c>
      <c r="C4946" s="285" t="s">
        <v>7</v>
      </c>
      <c r="D4946" s="284" t="s">
        <v>32318</v>
      </c>
    </row>
    <row r="4947" spans="1:4" ht="13.5">
      <c r="A4947" s="209">
        <v>101262</v>
      </c>
      <c r="B4947" s="209" t="s">
        <v>23755</v>
      </c>
      <c r="C4947" s="285" t="s">
        <v>7</v>
      </c>
      <c r="D4947" s="284" t="s">
        <v>32300</v>
      </c>
    </row>
    <row r="4948" spans="1:4" ht="13.5">
      <c r="A4948" s="209">
        <v>101263</v>
      </c>
      <c r="B4948" s="209" t="s">
        <v>23756</v>
      </c>
      <c r="C4948" s="285" t="s">
        <v>7</v>
      </c>
      <c r="D4948" s="284" t="s">
        <v>34153</v>
      </c>
    </row>
    <row r="4949" spans="1:4" ht="13.5">
      <c r="A4949" s="209">
        <v>101264</v>
      </c>
      <c r="B4949" s="209" t="s">
        <v>23757</v>
      </c>
      <c r="C4949" s="285" t="s">
        <v>7</v>
      </c>
      <c r="D4949" s="284" t="s">
        <v>34154</v>
      </c>
    </row>
    <row r="4950" spans="1:4" ht="13.5">
      <c r="A4950" s="209">
        <v>101265</v>
      </c>
      <c r="B4950" s="209" t="s">
        <v>23758</v>
      </c>
      <c r="C4950" s="285" t="s">
        <v>7</v>
      </c>
      <c r="D4950" s="284" t="s">
        <v>28945</v>
      </c>
    </row>
    <row r="4951" spans="1:4" ht="13.5">
      <c r="A4951" s="209">
        <v>101266</v>
      </c>
      <c r="B4951" s="209" t="s">
        <v>23759</v>
      </c>
      <c r="C4951" s="285" t="s">
        <v>7</v>
      </c>
      <c r="D4951" s="284" t="s">
        <v>31334</v>
      </c>
    </row>
    <row r="4952" spans="1:4" ht="13.5">
      <c r="A4952" s="209">
        <v>101267</v>
      </c>
      <c r="B4952" s="209" t="s">
        <v>23760</v>
      </c>
      <c r="C4952" s="285" t="s">
        <v>7</v>
      </c>
      <c r="D4952" s="284" t="s">
        <v>34155</v>
      </c>
    </row>
    <row r="4953" spans="1:4" ht="13.5">
      <c r="A4953" s="209">
        <v>101268</v>
      </c>
      <c r="B4953" s="209" t="s">
        <v>23761</v>
      </c>
      <c r="C4953" s="285" t="s">
        <v>7</v>
      </c>
      <c r="D4953" s="284" t="s">
        <v>31071</v>
      </c>
    </row>
    <row r="4954" spans="1:4" ht="13.5">
      <c r="A4954" s="209">
        <v>101269</v>
      </c>
      <c r="B4954" s="209" t="s">
        <v>23762</v>
      </c>
      <c r="C4954" s="285" t="s">
        <v>7</v>
      </c>
      <c r="D4954" s="284" t="s">
        <v>34156</v>
      </c>
    </row>
    <row r="4955" spans="1:4" ht="13.5">
      <c r="A4955" s="209">
        <v>101270</v>
      </c>
      <c r="B4955" s="209" t="s">
        <v>23763</v>
      </c>
      <c r="C4955" s="285" t="s">
        <v>7</v>
      </c>
      <c r="D4955" s="284" t="s">
        <v>28382</v>
      </c>
    </row>
    <row r="4956" spans="1:4" ht="13.5">
      <c r="A4956" s="209">
        <v>101271</v>
      </c>
      <c r="B4956" s="209" t="s">
        <v>23764</v>
      </c>
      <c r="C4956" s="285" t="s">
        <v>7</v>
      </c>
      <c r="D4956" s="284" t="s">
        <v>29073</v>
      </c>
    </row>
    <row r="4957" spans="1:4" ht="13.5">
      <c r="A4957" s="209">
        <v>101272</v>
      </c>
      <c r="B4957" s="209" t="s">
        <v>23765</v>
      </c>
      <c r="C4957" s="285" t="s">
        <v>7</v>
      </c>
      <c r="D4957" s="284" t="s">
        <v>34157</v>
      </c>
    </row>
    <row r="4958" spans="1:4" ht="13.5">
      <c r="A4958" s="209">
        <v>101273</v>
      </c>
      <c r="B4958" s="209" t="s">
        <v>23766</v>
      </c>
      <c r="C4958" s="285" t="s">
        <v>7</v>
      </c>
      <c r="D4958" s="284" t="s">
        <v>26448</v>
      </c>
    </row>
    <row r="4959" spans="1:4" ht="13.5">
      <c r="A4959" s="209">
        <v>101274</v>
      </c>
      <c r="B4959" s="209" t="s">
        <v>23767</v>
      </c>
      <c r="C4959" s="285" t="s">
        <v>7</v>
      </c>
      <c r="D4959" s="284" t="s">
        <v>26452</v>
      </c>
    </row>
    <row r="4960" spans="1:4" ht="13.5">
      <c r="A4960" s="209">
        <v>101275</v>
      </c>
      <c r="B4960" s="209" t="s">
        <v>23768</v>
      </c>
      <c r="C4960" s="285" t="s">
        <v>7</v>
      </c>
      <c r="D4960" s="284" t="s">
        <v>28082</v>
      </c>
    </row>
    <row r="4961" spans="1:4" ht="13.5">
      <c r="A4961" s="209">
        <v>101276</v>
      </c>
      <c r="B4961" s="209" t="s">
        <v>23769</v>
      </c>
      <c r="C4961" s="285" t="s">
        <v>7</v>
      </c>
      <c r="D4961" s="284" t="s">
        <v>28231</v>
      </c>
    </row>
    <row r="4962" spans="1:4" ht="13.5">
      <c r="A4962" s="209">
        <v>101277</v>
      </c>
      <c r="B4962" s="209" t="s">
        <v>23770</v>
      </c>
      <c r="C4962" s="285" t="s">
        <v>7</v>
      </c>
      <c r="D4962" s="284" t="s">
        <v>26765</v>
      </c>
    </row>
    <row r="4963" spans="1:4" ht="13.5">
      <c r="A4963" s="209">
        <v>102354</v>
      </c>
      <c r="B4963" s="209" t="s">
        <v>30718</v>
      </c>
      <c r="C4963" s="285" t="s">
        <v>7</v>
      </c>
      <c r="D4963" s="284" t="s">
        <v>34158</v>
      </c>
    </row>
    <row r="4964" spans="1:4" ht="13.5">
      <c r="A4964" s="209">
        <v>102355</v>
      </c>
      <c r="B4964" s="209" t="s">
        <v>30719</v>
      </c>
      <c r="C4964" s="285" t="s">
        <v>7</v>
      </c>
      <c r="D4964" s="284" t="s">
        <v>34159</v>
      </c>
    </row>
    <row r="4965" spans="1:4" ht="13.5">
      <c r="A4965" s="209">
        <v>102360</v>
      </c>
      <c r="B4965" s="209" t="s">
        <v>30720</v>
      </c>
      <c r="C4965" s="285" t="s">
        <v>7</v>
      </c>
      <c r="D4965" s="284" t="s">
        <v>34160</v>
      </c>
    </row>
    <row r="4966" spans="1:4" ht="13.5">
      <c r="A4966" s="209">
        <v>102361</v>
      </c>
      <c r="B4966" s="209" t="s">
        <v>30721</v>
      </c>
      <c r="C4966" s="285" t="s">
        <v>7</v>
      </c>
      <c r="D4966" s="284" t="s">
        <v>28611</v>
      </c>
    </row>
    <row r="4967" spans="1:4" ht="13.5">
      <c r="A4967" s="209">
        <v>90082</v>
      </c>
      <c r="B4967" s="209" t="s">
        <v>25722</v>
      </c>
      <c r="C4967" s="285" t="s">
        <v>7</v>
      </c>
      <c r="D4967" s="284" t="s">
        <v>27431</v>
      </c>
    </row>
    <row r="4968" spans="1:4" ht="13.5">
      <c r="A4968" s="209">
        <v>90084</v>
      </c>
      <c r="B4968" s="209" t="s">
        <v>25723</v>
      </c>
      <c r="C4968" s="285" t="s">
        <v>7</v>
      </c>
      <c r="D4968" s="284" t="s">
        <v>28600</v>
      </c>
    </row>
    <row r="4969" spans="1:4" ht="13.5">
      <c r="A4969" s="209">
        <v>90086</v>
      </c>
      <c r="B4969" s="209" t="s">
        <v>25724</v>
      </c>
      <c r="C4969" s="285" t="s">
        <v>7</v>
      </c>
      <c r="D4969" s="284" t="s">
        <v>28209</v>
      </c>
    </row>
    <row r="4970" spans="1:4" ht="13.5">
      <c r="A4970" s="209">
        <v>90087</v>
      </c>
      <c r="B4970" s="209" t="s">
        <v>25725</v>
      </c>
      <c r="C4970" s="285" t="s">
        <v>7</v>
      </c>
      <c r="D4970" s="284" t="s">
        <v>32517</v>
      </c>
    </row>
    <row r="4971" spans="1:4" ht="13.5">
      <c r="A4971" s="209">
        <v>90090</v>
      </c>
      <c r="B4971" s="209" t="s">
        <v>25726</v>
      </c>
      <c r="C4971" s="285" t="s">
        <v>7</v>
      </c>
      <c r="D4971" s="284" t="s">
        <v>34161</v>
      </c>
    </row>
    <row r="4972" spans="1:4" ht="13.5">
      <c r="A4972" s="209">
        <v>90091</v>
      </c>
      <c r="B4972" s="209" t="s">
        <v>25727</v>
      </c>
      <c r="C4972" s="285" t="s">
        <v>7</v>
      </c>
      <c r="D4972" s="284" t="s">
        <v>27971</v>
      </c>
    </row>
    <row r="4973" spans="1:4" ht="13.5">
      <c r="A4973" s="209">
        <v>90092</v>
      </c>
      <c r="B4973" s="209" t="s">
        <v>25728</v>
      </c>
      <c r="C4973" s="285" t="s">
        <v>7</v>
      </c>
      <c r="D4973" s="284" t="s">
        <v>27819</v>
      </c>
    </row>
    <row r="4974" spans="1:4" ht="13.5">
      <c r="A4974" s="209">
        <v>90094</v>
      </c>
      <c r="B4974" s="209" t="s">
        <v>25729</v>
      </c>
      <c r="C4974" s="285" t="s">
        <v>7</v>
      </c>
      <c r="D4974" s="284" t="s">
        <v>26882</v>
      </c>
    </row>
    <row r="4975" spans="1:4" ht="13.5">
      <c r="A4975" s="209">
        <v>90095</v>
      </c>
      <c r="B4975" s="209" t="s">
        <v>25730</v>
      </c>
      <c r="C4975" s="285" t="s">
        <v>7</v>
      </c>
      <c r="D4975" s="284" t="s">
        <v>28115</v>
      </c>
    </row>
    <row r="4976" spans="1:4" ht="13.5">
      <c r="A4976" s="209">
        <v>90098</v>
      </c>
      <c r="B4976" s="209" t="s">
        <v>25731</v>
      </c>
      <c r="C4976" s="285" t="s">
        <v>7</v>
      </c>
      <c r="D4976" s="284" t="s">
        <v>28786</v>
      </c>
    </row>
    <row r="4977" spans="1:4" ht="13.5">
      <c r="A4977" s="209">
        <v>90099</v>
      </c>
      <c r="B4977" s="209" t="s">
        <v>25732</v>
      </c>
      <c r="C4977" s="285" t="s">
        <v>7</v>
      </c>
      <c r="D4977" s="284" t="s">
        <v>33660</v>
      </c>
    </row>
    <row r="4978" spans="1:4" ht="13.5">
      <c r="A4978" s="209">
        <v>90100</v>
      </c>
      <c r="B4978" s="209" t="s">
        <v>25733</v>
      </c>
      <c r="C4978" s="285" t="s">
        <v>7</v>
      </c>
      <c r="D4978" s="284" t="s">
        <v>33212</v>
      </c>
    </row>
    <row r="4979" spans="1:4" ht="13.5">
      <c r="A4979" s="209">
        <v>90101</v>
      </c>
      <c r="B4979" s="209" t="s">
        <v>25734</v>
      </c>
      <c r="C4979" s="285" t="s">
        <v>7</v>
      </c>
      <c r="D4979" s="284" t="s">
        <v>34162</v>
      </c>
    </row>
    <row r="4980" spans="1:4" ht="13.5">
      <c r="A4980" s="209">
        <v>90102</v>
      </c>
      <c r="B4980" s="209" t="s">
        <v>25735</v>
      </c>
      <c r="C4980" s="285" t="s">
        <v>7</v>
      </c>
      <c r="D4980" s="284" t="s">
        <v>27695</v>
      </c>
    </row>
    <row r="4981" spans="1:4" ht="13.5">
      <c r="A4981" s="209">
        <v>90105</v>
      </c>
      <c r="B4981" s="209" t="s">
        <v>25736</v>
      </c>
      <c r="C4981" s="285" t="s">
        <v>7</v>
      </c>
      <c r="D4981" s="284" t="s">
        <v>27658</v>
      </c>
    </row>
    <row r="4982" spans="1:4" ht="13.5">
      <c r="A4982" s="209">
        <v>90106</v>
      </c>
      <c r="B4982" s="209" t="s">
        <v>25737</v>
      </c>
      <c r="C4982" s="285" t="s">
        <v>7</v>
      </c>
      <c r="D4982" s="284" t="s">
        <v>27364</v>
      </c>
    </row>
    <row r="4983" spans="1:4" ht="13.5">
      <c r="A4983" s="209">
        <v>90107</v>
      </c>
      <c r="B4983" s="209" t="s">
        <v>25738</v>
      </c>
      <c r="C4983" s="285" t="s">
        <v>7</v>
      </c>
      <c r="D4983" s="284" t="s">
        <v>29852</v>
      </c>
    </row>
    <row r="4984" spans="1:4" ht="13.5">
      <c r="A4984" s="209">
        <v>90108</v>
      </c>
      <c r="B4984" s="209" t="s">
        <v>25739</v>
      </c>
      <c r="C4984" s="285" t="s">
        <v>7</v>
      </c>
      <c r="D4984" s="284" t="s">
        <v>27776</v>
      </c>
    </row>
    <row r="4985" spans="1:4" ht="13.5">
      <c r="A4985" s="209">
        <v>93358</v>
      </c>
      <c r="B4985" s="209" t="s">
        <v>25740</v>
      </c>
      <c r="C4985" s="285" t="s">
        <v>7</v>
      </c>
      <c r="D4985" s="284" t="s">
        <v>34163</v>
      </c>
    </row>
    <row r="4986" spans="1:4" ht="13.5">
      <c r="A4986" s="209">
        <v>102276</v>
      </c>
      <c r="B4986" s="209" t="s">
        <v>25741</v>
      </c>
      <c r="C4986" s="285" t="s">
        <v>7</v>
      </c>
      <c r="D4986" s="284" t="s">
        <v>27615</v>
      </c>
    </row>
    <row r="4987" spans="1:4" ht="13.5">
      <c r="A4987" s="209">
        <v>102277</v>
      </c>
      <c r="B4987" s="209" t="s">
        <v>25742</v>
      </c>
      <c r="C4987" s="285" t="s">
        <v>7</v>
      </c>
      <c r="D4987" s="284" t="s">
        <v>31436</v>
      </c>
    </row>
    <row r="4988" spans="1:4" ht="13.5">
      <c r="A4988" s="209">
        <v>102278</v>
      </c>
      <c r="B4988" s="209" t="s">
        <v>25743</v>
      </c>
      <c r="C4988" s="285" t="s">
        <v>7</v>
      </c>
      <c r="D4988" s="284" t="s">
        <v>30380</v>
      </c>
    </row>
    <row r="4989" spans="1:4" ht="13.5">
      <c r="A4989" s="209">
        <v>102279</v>
      </c>
      <c r="B4989" s="209" t="s">
        <v>25744</v>
      </c>
      <c r="C4989" s="285" t="s">
        <v>7</v>
      </c>
      <c r="D4989" s="284" t="s">
        <v>34127</v>
      </c>
    </row>
    <row r="4990" spans="1:4" ht="13.5">
      <c r="A4990" s="209">
        <v>102280</v>
      </c>
      <c r="B4990" s="209" t="s">
        <v>25745</v>
      </c>
      <c r="C4990" s="285" t="s">
        <v>7</v>
      </c>
      <c r="D4990" s="284" t="s">
        <v>34164</v>
      </c>
    </row>
    <row r="4991" spans="1:4" ht="13.5">
      <c r="A4991" s="209">
        <v>102281</v>
      </c>
      <c r="B4991" s="209" t="s">
        <v>25746</v>
      </c>
      <c r="C4991" s="285" t="s">
        <v>7</v>
      </c>
      <c r="D4991" s="284" t="s">
        <v>29258</v>
      </c>
    </row>
    <row r="4992" spans="1:4" ht="13.5">
      <c r="A4992" s="209">
        <v>102282</v>
      </c>
      <c r="B4992" s="209" t="s">
        <v>25747</v>
      </c>
      <c r="C4992" s="285" t="s">
        <v>7</v>
      </c>
      <c r="D4992" s="284" t="s">
        <v>27689</v>
      </c>
    </row>
    <row r="4993" spans="1:4" ht="13.5">
      <c r="A4993" s="209">
        <v>102283</v>
      </c>
      <c r="B4993" s="209" t="s">
        <v>25748</v>
      </c>
      <c r="C4993" s="285" t="s">
        <v>7</v>
      </c>
      <c r="D4993" s="284" t="s">
        <v>26548</v>
      </c>
    </row>
    <row r="4994" spans="1:4" ht="13.5">
      <c r="A4994" s="209">
        <v>102284</v>
      </c>
      <c r="B4994" s="209" t="s">
        <v>25749</v>
      </c>
      <c r="C4994" s="285" t="s">
        <v>7</v>
      </c>
      <c r="D4994" s="284" t="s">
        <v>27661</v>
      </c>
    </row>
    <row r="4995" spans="1:4" ht="13.5">
      <c r="A4995" s="209">
        <v>102285</v>
      </c>
      <c r="B4995" s="209" t="s">
        <v>25750</v>
      </c>
      <c r="C4995" s="285" t="s">
        <v>7</v>
      </c>
      <c r="D4995" s="284" t="s">
        <v>32689</v>
      </c>
    </row>
    <row r="4996" spans="1:4" ht="13.5">
      <c r="A4996" s="209">
        <v>102286</v>
      </c>
      <c r="B4996" s="209" t="s">
        <v>30722</v>
      </c>
      <c r="C4996" s="285" t="s">
        <v>7</v>
      </c>
      <c r="D4996" s="284" t="s">
        <v>26958</v>
      </c>
    </row>
    <row r="4997" spans="1:4" ht="13.5">
      <c r="A4997" s="209">
        <v>102287</v>
      </c>
      <c r="B4997" s="209" t="s">
        <v>25751</v>
      </c>
      <c r="C4997" s="285" t="s">
        <v>7</v>
      </c>
      <c r="D4997" s="284" t="s">
        <v>32551</v>
      </c>
    </row>
    <row r="4998" spans="1:4" ht="13.5">
      <c r="A4998" s="209">
        <v>102288</v>
      </c>
      <c r="B4998" s="209" t="s">
        <v>25752</v>
      </c>
      <c r="C4998" s="285" t="s">
        <v>7</v>
      </c>
      <c r="D4998" s="284" t="s">
        <v>34165</v>
      </c>
    </row>
    <row r="4999" spans="1:4" ht="13.5">
      <c r="A4999" s="209">
        <v>102289</v>
      </c>
      <c r="B4999" s="209" t="s">
        <v>25753</v>
      </c>
      <c r="C4999" s="285" t="s">
        <v>7</v>
      </c>
      <c r="D4999" s="284" t="s">
        <v>34166</v>
      </c>
    </row>
    <row r="5000" spans="1:4" ht="13.5">
      <c r="A5000" s="209">
        <v>102290</v>
      </c>
      <c r="B5000" s="209" t="s">
        <v>25754</v>
      </c>
      <c r="C5000" s="285" t="s">
        <v>7</v>
      </c>
      <c r="D5000" s="284" t="s">
        <v>34167</v>
      </c>
    </row>
    <row r="5001" spans="1:4" ht="13.5">
      <c r="A5001" s="209">
        <v>102291</v>
      </c>
      <c r="B5001" s="209" t="s">
        <v>25755</v>
      </c>
      <c r="C5001" s="285" t="s">
        <v>7</v>
      </c>
      <c r="D5001" s="284" t="s">
        <v>34168</v>
      </c>
    </row>
    <row r="5002" spans="1:4" ht="13.5">
      <c r="A5002" s="209">
        <v>102292</v>
      </c>
      <c r="B5002" s="209" t="s">
        <v>25756</v>
      </c>
      <c r="C5002" s="285" t="s">
        <v>7</v>
      </c>
      <c r="D5002" s="284" t="s">
        <v>27980</v>
      </c>
    </row>
    <row r="5003" spans="1:4" ht="13.5">
      <c r="A5003" s="209">
        <v>102293</v>
      </c>
      <c r="B5003" s="209" t="s">
        <v>25757</v>
      </c>
      <c r="C5003" s="285" t="s">
        <v>7</v>
      </c>
      <c r="D5003" s="284" t="s">
        <v>27048</v>
      </c>
    </row>
    <row r="5004" spans="1:4" ht="13.5">
      <c r="A5004" s="209">
        <v>102294</v>
      </c>
      <c r="B5004" s="209" t="s">
        <v>25758</v>
      </c>
      <c r="C5004" s="285" t="s">
        <v>7</v>
      </c>
      <c r="D5004" s="284" t="s">
        <v>34169</v>
      </c>
    </row>
    <row r="5005" spans="1:4" ht="13.5">
      <c r="A5005" s="209">
        <v>102295</v>
      </c>
      <c r="B5005" s="209" t="s">
        <v>25759</v>
      </c>
      <c r="C5005" s="285" t="s">
        <v>7</v>
      </c>
      <c r="D5005" s="284" t="s">
        <v>26432</v>
      </c>
    </row>
    <row r="5006" spans="1:4" ht="13.5">
      <c r="A5006" s="209">
        <v>102296</v>
      </c>
      <c r="B5006" s="209" t="s">
        <v>25760</v>
      </c>
      <c r="C5006" s="285" t="s">
        <v>7</v>
      </c>
      <c r="D5006" s="284" t="s">
        <v>28080</v>
      </c>
    </row>
    <row r="5007" spans="1:4" ht="13.5">
      <c r="A5007" s="209">
        <v>102297</v>
      </c>
      <c r="B5007" s="209" t="s">
        <v>25761</v>
      </c>
      <c r="C5007" s="285" t="s">
        <v>7</v>
      </c>
      <c r="D5007" s="284" t="s">
        <v>27049</v>
      </c>
    </row>
    <row r="5008" spans="1:4" ht="13.5">
      <c r="A5008" s="209">
        <v>102298</v>
      </c>
      <c r="B5008" s="209" t="s">
        <v>25762</v>
      </c>
      <c r="C5008" s="285" t="s">
        <v>7</v>
      </c>
      <c r="D5008" s="284" t="s">
        <v>34170</v>
      </c>
    </row>
    <row r="5009" spans="1:4" ht="13.5">
      <c r="A5009" s="209">
        <v>102299</v>
      </c>
      <c r="B5009" s="209" t="s">
        <v>25763</v>
      </c>
      <c r="C5009" s="285" t="s">
        <v>7</v>
      </c>
      <c r="D5009" s="284" t="s">
        <v>27625</v>
      </c>
    </row>
    <row r="5010" spans="1:4" ht="13.5">
      <c r="A5010" s="209">
        <v>102300</v>
      </c>
      <c r="B5010" s="209" t="s">
        <v>25764</v>
      </c>
      <c r="C5010" s="285" t="s">
        <v>7</v>
      </c>
      <c r="D5010" s="284" t="s">
        <v>27745</v>
      </c>
    </row>
    <row r="5011" spans="1:4" ht="13.5">
      <c r="A5011" s="209">
        <v>102301</v>
      </c>
      <c r="B5011" s="209" t="s">
        <v>25765</v>
      </c>
      <c r="C5011" s="285" t="s">
        <v>7</v>
      </c>
      <c r="D5011" s="284" t="s">
        <v>34150</v>
      </c>
    </row>
    <row r="5012" spans="1:4" ht="13.5">
      <c r="A5012" s="209">
        <v>102302</v>
      </c>
      <c r="B5012" s="209" t="s">
        <v>25766</v>
      </c>
      <c r="C5012" s="285" t="s">
        <v>7</v>
      </c>
      <c r="D5012" s="284" t="s">
        <v>26814</v>
      </c>
    </row>
    <row r="5013" spans="1:4" ht="13.5">
      <c r="A5013" s="209">
        <v>102303</v>
      </c>
      <c r="B5013" s="209" t="s">
        <v>25767</v>
      </c>
      <c r="C5013" s="285" t="s">
        <v>7</v>
      </c>
      <c r="D5013" s="284" t="s">
        <v>29777</v>
      </c>
    </row>
    <row r="5014" spans="1:4" ht="13.5">
      <c r="A5014" s="209">
        <v>102304</v>
      </c>
      <c r="B5014" s="209" t="s">
        <v>25768</v>
      </c>
      <c r="C5014" s="285" t="s">
        <v>7</v>
      </c>
      <c r="D5014" s="284" t="s">
        <v>31067</v>
      </c>
    </row>
    <row r="5015" spans="1:4" ht="13.5">
      <c r="A5015" s="209">
        <v>102305</v>
      </c>
      <c r="B5015" s="209" t="s">
        <v>25769</v>
      </c>
      <c r="C5015" s="285" t="s">
        <v>7</v>
      </c>
      <c r="D5015" s="284" t="s">
        <v>29242</v>
      </c>
    </row>
    <row r="5016" spans="1:4" ht="13.5">
      <c r="A5016" s="209">
        <v>102306</v>
      </c>
      <c r="B5016" s="209" t="s">
        <v>25770</v>
      </c>
      <c r="C5016" s="285" t="s">
        <v>7</v>
      </c>
      <c r="D5016" s="284" t="s">
        <v>34171</v>
      </c>
    </row>
    <row r="5017" spans="1:4" ht="13.5">
      <c r="A5017" s="209">
        <v>102307</v>
      </c>
      <c r="B5017" s="209" t="s">
        <v>25771</v>
      </c>
      <c r="C5017" s="285" t="s">
        <v>7</v>
      </c>
      <c r="D5017" s="284" t="s">
        <v>34172</v>
      </c>
    </row>
    <row r="5018" spans="1:4" ht="13.5">
      <c r="A5018" s="209">
        <v>102308</v>
      </c>
      <c r="B5018" s="209" t="s">
        <v>25772</v>
      </c>
      <c r="C5018" s="285" t="s">
        <v>7</v>
      </c>
      <c r="D5018" s="284" t="s">
        <v>30840</v>
      </c>
    </row>
    <row r="5019" spans="1:4" ht="13.5">
      <c r="A5019" s="209">
        <v>102309</v>
      </c>
      <c r="B5019" s="209" t="s">
        <v>25773</v>
      </c>
      <c r="C5019" s="285" t="s">
        <v>7</v>
      </c>
      <c r="D5019" s="284" t="s">
        <v>32555</v>
      </c>
    </row>
    <row r="5020" spans="1:4" ht="13.5">
      <c r="A5020" s="209">
        <v>102310</v>
      </c>
      <c r="B5020" s="209" t="s">
        <v>25774</v>
      </c>
      <c r="C5020" s="285" t="s">
        <v>7</v>
      </c>
      <c r="D5020" s="284" t="s">
        <v>26764</v>
      </c>
    </row>
    <row r="5021" spans="1:4" ht="13.5">
      <c r="A5021" s="209">
        <v>102311</v>
      </c>
      <c r="B5021" s="209" t="s">
        <v>25775</v>
      </c>
      <c r="C5021" s="285" t="s">
        <v>7</v>
      </c>
      <c r="D5021" s="284" t="s">
        <v>26608</v>
      </c>
    </row>
    <row r="5022" spans="1:4" ht="13.5">
      <c r="A5022" s="209">
        <v>102312</v>
      </c>
      <c r="B5022" s="209" t="s">
        <v>25776</v>
      </c>
      <c r="C5022" s="285" t="s">
        <v>7</v>
      </c>
      <c r="D5022" s="284" t="s">
        <v>34173</v>
      </c>
    </row>
    <row r="5023" spans="1:4" ht="13.5">
      <c r="A5023" s="209">
        <v>102313</v>
      </c>
      <c r="B5023" s="209" t="s">
        <v>25777</v>
      </c>
      <c r="C5023" s="285" t="s">
        <v>7</v>
      </c>
      <c r="D5023" s="284" t="s">
        <v>32689</v>
      </c>
    </row>
    <row r="5024" spans="1:4" ht="13.5">
      <c r="A5024" s="209">
        <v>102314</v>
      </c>
      <c r="B5024" s="209" t="s">
        <v>25778</v>
      </c>
      <c r="C5024" s="285" t="s">
        <v>7</v>
      </c>
      <c r="D5024" s="284" t="s">
        <v>29064</v>
      </c>
    </row>
    <row r="5025" spans="1:4" ht="13.5">
      <c r="A5025" s="209">
        <v>102315</v>
      </c>
      <c r="B5025" s="209" t="s">
        <v>25779</v>
      </c>
      <c r="C5025" s="285" t="s">
        <v>7</v>
      </c>
      <c r="D5025" s="284" t="s">
        <v>34174</v>
      </c>
    </row>
    <row r="5026" spans="1:4" ht="13.5">
      <c r="A5026" s="209">
        <v>102316</v>
      </c>
      <c r="B5026" s="209" t="s">
        <v>25780</v>
      </c>
      <c r="C5026" s="285" t="s">
        <v>7</v>
      </c>
      <c r="D5026" s="284" t="s">
        <v>27051</v>
      </c>
    </row>
    <row r="5027" spans="1:4" ht="13.5">
      <c r="A5027" s="209">
        <v>102317</v>
      </c>
      <c r="B5027" s="209" t="s">
        <v>25781</v>
      </c>
      <c r="C5027" s="285" t="s">
        <v>7</v>
      </c>
      <c r="D5027" s="284" t="s">
        <v>34175</v>
      </c>
    </row>
    <row r="5028" spans="1:4" ht="13.5">
      <c r="A5028" s="209">
        <v>102318</v>
      </c>
      <c r="B5028" s="209" t="s">
        <v>25782</v>
      </c>
      <c r="C5028" s="285" t="s">
        <v>7</v>
      </c>
      <c r="D5028" s="284" t="s">
        <v>26759</v>
      </c>
    </row>
    <row r="5029" spans="1:4" ht="13.5">
      <c r="A5029" s="209">
        <v>102319</v>
      </c>
      <c r="B5029" s="209" t="s">
        <v>25783</v>
      </c>
      <c r="C5029" s="285" t="s">
        <v>7</v>
      </c>
      <c r="D5029" s="284" t="s">
        <v>34176</v>
      </c>
    </row>
    <row r="5030" spans="1:4" ht="13.5">
      <c r="A5030" s="209">
        <v>102320</v>
      </c>
      <c r="B5030" s="209" t="s">
        <v>25784</v>
      </c>
      <c r="C5030" s="285" t="s">
        <v>7</v>
      </c>
      <c r="D5030" s="284" t="s">
        <v>28119</v>
      </c>
    </row>
    <row r="5031" spans="1:4" ht="13.5">
      <c r="A5031" s="209">
        <v>102321</v>
      </c>
      <c r="B5031" s="209" t="s">
        <v>25785</v>
      </c>
      <c r="C5031" s="285" t="s">
        <v>7</v>
      </c>
      <c r="D5031" s="284" t="s">
        <v>34177</v>
      </c>
    </row>
    <row r="5032" spans="1:4" ht="13.5">
      <c r="A5032" s="209">
        <v>102322</v>
      </c>
      <c r="B5032" s="209" t="s">
        <v>25786</v>
      </c>
      <c r="C5032" s="285" t="s">
        <v>7</v>
      </c>
      <c r="D5032" s="284" t="s">
        <v>27405</v>
      </c>
    </row>
    <row r="5033" spans="1:4" ht="13.5">
      <c r="A5033" s="209">
        <v>102323</v>
      </c>
      <c r="B5033" s="209" t="s">
        <v>25787</v>
      </c>
      <c r="C5033" s="285" t="s">
        <v>7</v>
      </c>
      <c r="D5033" s="284" t="s">
        <v>26465</v>
      </c>
    </row>
    <row r="5034" spans="1:4" ht="13.5">
      <c r="A5034" s="209">
        <v>102324</v>
      </c>
      <c r="B5034" s="209" t="s">
        <v>25788</v>
      </c>
      <c r="C5034" s="285" t="s">
        <v>7</v>
      </c>
      <c r="D5034" s="284" t="s">
        <v>29586</v>
      </c>
    </row>
    <row r="5035" spans="1:4" ht="13.5">
      <c r="A5035" s="209">
        <v>102325</v>
      </c>
      <c r="B5035" s="209" t="s">
        <v>25789</v>
      </c>
      <c r="C5035" s="285" t="s">
        <v>7</v>
      </c>
      <c r="D5035" s="284" t="s">
        <v>27614</v>
      </c>
    </row>
    <row r="5036" spans="1:4" ht="13.5">
      <c r="A5036" s="209">
        <v>102326</v>
      </c>
      <c r="B5036" s="209" t="s">
        <v>25790</v>
      </c>
      <c r="C5036" s="285" t="s">
        <v>7</v>
      </c>
      <c r="D5036" s="284" t="s">
        <v>34178</v>
      </c>
    </row>
    <row r="5037" spans="1:4" ht="13.5">
      <c r="A5037" s="209">
        <v>102327</v>
      </c>
      <c r="B5037" s="209" t="s">
        <v>25791</v>
      </c>
      <c r="C5037" s="285" t="s">
        <v>7</v>
      </c>
      <c r="D5037" s="284" t="s">
        <v>29712</v>
      </c>
    </row>
    <row r="5038" spans="1:4" ht="13.5">
      <c r="A5038" s="209">
        <v>102328</v>
      </c>
      <c r="B5038" s="209" t="s">
        <v>25792</v>
      </c>
      <c r="C5038" s="285" t="s">
        <v>7</v>
      </c>
      <c r="D5038" s="284" t="s">
        <v>27735</v>
      </c>
    </row>
    <row r="5039" spans="1:4" ht="13.5">
      <c r="A5039" s="209">
        <v>102329</v>
      </c>
      <c r="B5039" s="209" t="s">
        <v>25793</v>
      </c>
      <c r="C5039" s="285" t="s">
        <v>7</v>
      </c>
      <c r="D5039" s="284" t="s">
        <v>28426</v>
      </c>
    </row>
    <row r="5040" spans="1:4" ht="13.5">
      <c r="A5040" s="209">
        <v>94304</v>
      </c>
      <c r="B5040" s="209" t="s">
        <v>10306</v>
      </c>
      <c r="C5040" s="285" t="s">
        <v>7</v>
      </c>
      <c r="D5040" s="284" t="s">
        <v>34179</v>
      </c>
    </row>
    <row r="5041" spans="1:4" ht="13.5">
      <c r="A5041" s="209">
        <v>94305</v>
      </c>
      <c r="B5041" s="209" t="s">
        <v>10307</v>
      </c>
      <c r="C5041" s="285" t="s">
        <v>7</v>
      </c>
      <c r="D5041" s="284" t="s">
        <v>34180</v>
      </c>
    </row>
    <row r="5042" spans="1:4" ht="13.5">
      <c r="A5042" s="209">
        <v>94306</v>
      </c>
      <c r="B5042" s="209" t="s">
        <v>10308</v>
      </c>
      <c r="C5042" s="285" t="s">
        <v>7</v>
      </c>
      <c r="D5042" s="284" t="s">
        <v>32547</v>
      </c>
    </row>
    <row r="5043" spans="1:4" ht="13.5">
      <c r="A5043" s="209">
        <v>94307</v>
      </c>
      <c r="B5043" s="209" t="s">
        <v>10309</v>
      </c>
      <c r="C5043" s="285" t="s">
        <v>7</v>
      </c>
      <c r="D5043" s="284" t="s">
        <v>33658</v>
      </c>
    </row>
    <row r="5044" spans="1:4" ht="13.5">
      <c r="A5044" s="209">
        <v>94308</v>
      </c>
      <c r="B5044" s="209" t="s">
        <v>10310</v>
      </c>
      <c r="C5044" s="285" t="s">
        <v>7</v>
      </c>
      <c r="D5044" s="284" t="s">
        <v>29959</v>
      </c>
    </row>
    <row r="5045" spans="1:4" ht="13.5">
      <c r="A5045" s="209">
        <v>94309</v>
      </c>
      <c r="B5045" s="209" t="s">
        <v>10311</v>
      </c>
      <c r="C5045" s="285" t="s">
        <v>7</v>
      </c>
      <c r="D5045" s="284" t="s">
        <v>34181</v>
      </c>
    </row>
    <row r="5046" spans="1:4" ht="13.5">
      <c r="A5046" s="209">
        <v>94310</v>
      </c>
      <c r="B5046" s="209" t="s">
        <v>10312</v>
      </c>
      <c r="C5046" s="285" t="s">
        <v>7</v>
      </c>
      <c r="D5046" s="284" t="s">
        <v>34182</v>
      </c>
    </row>
    <row r="5047" spans="1:4" ht="13.5">
      <c r="A5047" s="209">
        <v>94315</v>
      </c>
      <c r="B5047" s="209" t="s">
        <v>10313</v>
      </c>
      <c r="C5047" s="285" t="s">
        <v>7</v>
      </c>
      <c r="D5047" s="284" t="s">
        <v>31863</v>
      </c>
    </row>
    <row r="5048" spans="1:4" ht="13.5">
      <c r="A5048" s="209">
        <v>94316</v>
      </c>
      <c r="B5048" s="209" t="s">
        <v>10314</v>
      </c>
      <c r="C5048" s="285" t="s">
        <v>7</v>
      </c>
      <c r="D5048" s="284" t="s">
        <v>34183</v>
      </c>
    </row>
    <row r="5049" spans="1:4" ht="13.5">
      <c r="A5049" s="209">
        <v>94317</v>
      </c>
      <c r="B5049" s="209" t="s">
        <v>10315</v>
      </c>
      <c r="C5049" s="285" t="s">
        <v>7</v>
      </c>
      <c r="D5049" s="284" t="s">
        <v>31177</v>
      </c>
    </row>
    <row r="5050" spans="1:4" ht="13.5">
      <c r="A5050" s="209">
        <v>94318</v>
      </c>
      <c r="B5050" s="209" t="s">
        <v>10316</v>
      </c>
      <c r="C5050" s="285" t="s">
        <v>7</v>
      </c>
      <c r="D5050" s="284" t="s">
        <v>34184</v>
      </c>
    </row>
    <row r="5051" spans="1:4" ht="13.5">
      <c r="A5051" s="209">
        <v>94319</v>
      </c>
      <c r="B5051" s="209" t="s">
        <v>10317</v>
      </c>
      <c r="C5051" s="285" t="s">
        <v>7</v>
      </c>
      <c r="D5051" s="284" t="s">
        <v>34185</v>
      </c>
    </row>
    <row r="5052" spans="1:4" ht="13.5">
      <c r="A5052" s="209">
        <v>94327</v>
      </c>
      <c r="B5052" s="209" t="s">
        <v>10318</v>
      </c>
      <c r="C5052" s="285" t="s">
        <v>7</v>
      </c>
      <c r="D5052" s="284" t="s">
        <v>34186</v>
      </c>
    </row>
    <row r="5053" spans="1:4" ht="13.5">
      <c r="A5053" s="209">
        <v>94328</v>
      </c>
      <c r="B5053" s="209" t="s">
        <v>10319</v>
      </c>
      <c r="C5053" s="285" t="s">
        <v>7</v>
      </c>
      <c r="D5053" s="284" t="s">
        <v>34187</v>
      </c>
    </row>
    <row r="5054" spans="1:4" ht="13.5">
      <c r="A5054" s="209">
        <v>94329</v>
      </c>
      <c r="B5054" s="209" t="s">
        <v>10320</v>
      </c>
      <c r="C5054" s="285" t="s">
        <v>7</v>
      </c>
      <c r="D5054" s="284" t="s">
        <v>34188</v>
      </c>
    </row>
    <row r="5055" spans="1:4" ht="13.5">
      <c r="A5055" s="209">
        <v>94330</v>
      </c>
      <c r="B5055" s="209" t="s">
        <v>10321</v>
      </c>
      <c r="C5055" s="285" t="s">
        <v>7</v>
      </c>
      <c r="D5055" s="284" t="s">
        <v>30221</v>
      </c>
    </row>
    <row r="5056" spans="1:4" ht="13.5">
      <c r="A5056" s="209">
        <v>94331</v>
      </c>
      <c r="B5056" s="209" t="s">
        <v>10322</v>
      </c>
      <c r="C5056" s="285" t="s">
        <v>7</v>
      </c>
      <c r="D5056" s="284" t="s">
        <v>29992</v>
      </c>
    </row>
    <row r="5057" spans="1:4" ht="13.5">
      <c r="A5057" s="209">
        <v>94332</v>
      </c>
      <c r="B5057" s="209" t="s">
        <v>10323</v>
      </c>
      <c r="C5057" s="285" t="s">
        <v>7</v>
      </c>
      <c r="D5057" s="284" t="s">
        <v>28732</v>
      </c>
    </row>
    <row r="5058" spans="1:4" ht="13.5">
      <c r="A5058" s="209">
        <v>94333</v>
      </c>
      <c r="B5058" s="209" t="s">
        <v>10324</v>
      </c>
      <c r="C5058" s="285" t="s">
        <v>7</v>
      </c>
      <c r="D5058" s="284" t="s">
        <v>34189</v>
      </c>
    </row>
    <row r="5059" spans="1:4" ht="13.5">
      <c r="A5059" s="209">
        <v>94338</v>
      </c>
      <c r="B5059" s="209" t="s">
        <v>10325</v>
      </c>
      <c r="C5059" s="285" t="s">
        <v>7</v>
      </c>
      <c r="D5059" s="284" t="s">
        <v>34190</v>
      </c>
    </row>
    <row r="5060" spans="1:4" ht="13.5">
      <c r="A5060" s="209">
        <v>94339</v>
      </c>
      <c r="B5060" s="209" t="s">
        <v>10326</v>
      </c>
      <c r="C5060" s="285" t="s">
        <v>7</v>
      </c>
      <c r="D5060" s="284" t="s">
        <v>34191</v>
      </c>
    </row>
    <row r="5061" spans="1:4" ht="13.5">
      <c r="A5061" s="209">
        <v>94340</v>
      </c>
      <c r="B5061" s="209" t="s">
        <v>10327</v>
      </c>
      <c r="C5061" s="285" t="s">
        <v>7</v>
      </c>
      <c r="D5061" s="284" t="s">
        <v>34192</v>
      </c>
    </row>
    <row r="5062" spans="1:4" ht="13.5">
      <c r="A5062" s="209">
        <v>94341</v>
      </c>
      <c r="B5062" s="209" t="s">
        <v>10328</v>
      </c>
      <c r="C5062" s="285" t="s">
        <v>7</v>
      </c>
      <c r="D5062" s="284" t="s">
        <v>34193</v>
      </c>
    </row>
    <row r="5063" spans="1:4" ht="13.5">
      <c r="A5063" s="209">
        <v>94342</v>
      </c>
      <c r="B5063" s="209" t="s">
        <v>10329</v>
      </c>
      <c r="C5063" s="285" t="s">
        <v>7</v>
      </c>
      <c r="D5063" s="284" t="s">
        <v>34194</v>
      </c>
    </row>
    <row r="5064" spans="1:4" ht="13.5">
      <c r="A5064" s="209">
        <v>96385</v>
      </c>
      <c r="B5064" s="209" t="s">
        <v>10330</v>
      </c>
      <c r="C5064" s="285" t="s">
        <v>7</v>
      </c>
      <c r="D5064" s="284" t="s">
        <v>34195</v>
      </c>
    </row>
    <row r="5065" spans="1:4" ht="13.5">
      <c r="A5065" s="209">
        <v>96386</v>
      </c>
      <c r="B5065" s="209" t="s">
        <v>10331</v>
      </c>
      <c r="C5065" s="285" t="s">
        <v>7</v>
      </c>
      <c r="D5065" s="284" t="s">
        <v>28942</v>
      </c>
    </row>
    <row r="5066" spans="1:4" ht="13.5">
      <c r="A5066" s="209">
        <v>93360</v>
      </c>
      <c r="B5066" s="209" t="s">
        <v>10332</v>
      </c>
      <c r="C5066" s="285" t="s">
        <v>7</v>
      </c>
      <c r="D5066" s="284" t="s">
        <v>27387</v>
      </c>
    </row>
    <row r="5067" spans="1:4" ht="13.5">
      <c r="A5067" s="209">
        <v>93361</v>
      </c>
      <c r="B5067" s="209" t="s">
        <v>10333</v>
      </c>
      <c r="C5067" s="285" t="s">
        <v>7</v>
      </c>
      <c r="D5067" s="284" t="s">
        <v>34196</v>
      </c>
    </row>
    <row r="5068" spans="1:4" ht="13.5">
      <c r="A5068" s="209">
        <v>93362</v>
      </c>
      <c r="B5068" s="209" t="s">
        <v>10334</v>
      </c>
      <c r="C5068" s="285" t="s">
        <v>7</v>
      </c>
      <c r="D5068" s="284" t="s">
        <v>29785</v>
      </c>
    </row>
    <row r="5069" spans="1:4" ht="13.5">
      <c r="A5069" s="209">
        <v>93363</v>
      </c>
      <c r="B5069" s="209" t="s">
        <v>10335</v>
      </c>
      <c r="C5069" s="285" t="s">
        <v>7</v>
      </c>
      <c r="D5069" s="284" t="s">
        <v>27902</v>
      </c>
    </row>
    <row r="5070" spans="1:4" ht="13.5">
      <c r="A5070" s="209">
        <v>93364</v>
      </c>
      <c r="B5070" s="209" t="s">
        <v>10336</v>
      </c>
      <c r="C5070" s="285" t="s">
        <v>7</v>
      </c>
      <c r="D5070" s="284" t="s">
        <v>28109</v>
      </c>
    </row>
    <row r="5071" spans="1:4" ht="13.5">
      <c r="A5071" s="209">
        <v>93365</v>
      </c>
      <c r="B5071" s="209" t="s">
        <v>10337</v>
      </c>
      <c r="C5071" s="285" t="s">
        <v>7</v>
      </c>
      <c r="D5071" s="284" t="s">
        <v>34077</v>
      </c>
    </row>
    <row r="5072" spans="1:4" ht="13.5">
      <c r="A5072" s="209">
        <v>93366</v>
      </c>
      <c r="B5072" s="209" t="s">
        <v>10338</v>
      </c>
      <c r="C5072" s="285" t="s">
        <v>7</v>
      </c>
      <c r="D5072" s="284" t="s">
        <v>34197</v>
      </c>
    </row>
    <row r="5073" spans="1:4" ht="13.5">
      <c r="A5073" s="209">
        <v>93367</v>
      </c>
      <c r="B5073" s="209" t="s">
        <v>10339</v>
      </c>
      <c r="C5073" s="285" t="s">
        <v>7</v>
      </c>
      <c r="D5073" s="284" t="s">
        <v>27527</v>
      </c>
    </row>
    <row r="5074" spans="1:4" ht="13.5">
      <c r="A5074" s="209">
        <v>93368</v>
      </c>
      <c r="B5074" s="209" t="s">
        <v>10340</v>
      </c>
      <c r="C5074" s="285" t="s">
        <v>7</v>
      </c>
      <c r="D5074" s="284" t="s">
        <v>34198</v>
      </c>
    </row>
    <row r="5075" spans="1:4" ht="13.5">
      <c r="A5075" s="209">
        <v>93369</v>
      </c>
      <c r="B5075" s="209" t="s">
        <v>10341</v>
      </c>
      <c r="C5075" s="285" t="s">
        <v>7</v>
      </c>
      <c r="D5075" s="284" t="s">
        <v>28305</v>
      </c>
    </row>
    <row r="5076" spans="1:4" ht="13.5">
      <c r="A5076" s="209">
        <v>93370</v>
      </c>
      <c r="B5076" s="209" t="s">
        <v>10342</v>
      </c>
      <c r="C5076" s="285" t="s">
        <v>7</v>
      </c>
      <c r="D5076" s="284" t="s">
        <v>26594</v>
      </c>
    </row>
    <row r="5077" spans="1:4" ht="13.5">
      <c r="A5077" s="209">
        <v>93371</v>
      </c>
      <c r="B5077" s="209" t="s">
        <v>10343</v>
      </c>
      <c r="C5077" s="285" t="s">
        <v>7</v>
      </c>
      <c r="D5077" s="284" t="s">
        <v>32549</v>
      </c>
    </row>
    <row r="5078" spans="1:4" ht="13.5">
      <c r="A5078" s="209">
        <v>93372</v>
      </c>
      <c r="B5078" s="209" t="s">
        <v>10344</v>
      </c>
      <c r="C5078" s="285" t="s">
        <v>7</v>
      </c>
      <c r="D5078" s="284" t="s">
        <v>28511</v>
      </c>
    </row>
    <row r="5079" spans="1:4" ht="13.5">
      <c r="A5079" s="209">
        <v>93373</v>
      </c>
      <c r="B5079" s="209" t="s">
        <v>10345</v>
      </c>
      <c r="C5079" s="285" t="s">
        <v>7</v>
      </c>
      <c r="D5079" s="284" t="s">
        <v>27808</v>
      </c>
    </row>
    <row r="5080" spans="1:4" ht="13.5">
      <c r="A5080" s="209">
        <v>93374</v>
      </c>
      <c r="B5080" s="209" t="s">
        <v>10346</v>
      </c>
      <c r="C5080" s="285" t="s">
        <v>7</v>
      </c>
      <c r="D5080" s="284" t="s">
        <v>34199</v>
      </c>
    </row>
    <row r="5081" spans="1:4" ht="13.5">
      <c r="A5081" s="209">
        <v>93375</v>
      </c>
      <c r="B5081" s="209" t="s">
        <v>10347</v>
      </c>
      <c r="C5081" s="285" t="s">
        <v>7</v>
      </c>
      <c r="D5081" s="284" t="s">
        <v>29312</v>
      </c>
    </row>
    <row r="5082" spans="1:4" ht="13.5">
      <c r="A5082" s="209">
        <v>93376</v>
      </c>
      <c r="B5082" s="209" t="s">
        <v>10348</v>
      </c>
      <c r="C5082" s="285" t="s">
        <v>7</v>
      </c>
      <c r="D5082" s="284" t="s">
        <v>29390</v>
      </c>
    </row>
    <row r="5083" spans="1:4" ht="13.5">
      <c r="A5083" s="209">
        <v>93377</v>
      </c>
      <c r="B5083" s="209" t="s">
        <v>10349</v>
      </c>
      <c r="C5083" s="285" t="s">
        <v>7</v>
      </c>
      <c r="D5083" s="284" t="s">
        <v>34200</v>
      </c>
    </row>
    <row r="5084" spans="1:4" ht="13.5">
      <c r="A5084" s="209">
        <v>93378</v>
      </c>
      <c r="B5084" s="209" t="s">
        <v>10350</v>
      </c>
      <c r="C5084" s="285" t="s">
        <v>7</v>
      </c>
      <c r="D5084" s="284" t="s">
        <v>30831</v>
      </c>
    </row>
    <row r="5085" spans="1:4" ht="13.5">
      <c r="A5085" s="209">
        <v>93379</v>
      </c>
      <c r="B5085" s="209" t="s">
        <v>10351</v>
      </c>
      <c r="C5085" s="285" t="s">
        <v>7</v>
      </c>
      <c r="D5085" s="284" t="s">
        <v>26486</v>
      </c>
    </row>
    <row r="5086" spans="1:4" ht="13.5">
      <c r="A5086" s="209">
        <v>93380</v>
      </c>
      <c r="B5086" s="209" t="s">
        <v>10352</v>
      </c>
      <c r="C5086" s="285" t="s">
        <v>7</v>
      </c>
      <c r="D5086" s="284" t="s">
        <v>26391</v>
      </c>
    </row>
    <row r="5087" spans="1:4" ht="13.5">
      <c r="A5087" s="209">
        <v>93381</v>
      </c>
      <c r="B5087" s="209" t="s">
        <v>10353</v>
      </c>
      <c r="C5087" s="285" t="s">
        <v>7</v>
      </c>
      <c r="D5087" s="284" t="s">
        <v>34201</v>
      </c>
    </row>
    <row r="5088" spans="1:4" ht="13.5">
      <c r="A5088" s="209">
        <v>93382</v>
      </c>
      <c r="B5088" s="209" t="s">
        <v>10354</v>
      </c>
      <c r="C5088" s="285" t="s">
        <v>7</v>
      </c>
      <c r="D5088" s="284" t="s">
        <v>34202</v>
      </c>
    </row>
    <row r="5089" spans="1:4" ht="13.5">
      <c r="A5089" s="209">
        <v>96995</v>
      </c>
      <c r="B5089" s="209" t="s">
        <v>10355</v>
      </c>
      <c r="C5089" s="285" t="s">
        <v>7</v>
      </c>
      <c r="D5089" s="284" t="s">
        <v>29702</v>
      </c>
    </row>
    <row r="5090" spans="1:4" ht="13.5">
      <c r="A5090" s="209">
        <v>97916</v>
      </c>
      <c r="B5090" s="209" t="s">
        <v>24159</v>
      </c>
      <c r="C5090" s="285" t="s">
        <v>10356</v>
      </c>
      <c r="D5090" s="284" t="s">
        <v>34203</v>
      </c>
    </row>
    <row r="5091" spans="1:4" ht="13.5">
      <c r="A5091" s="209">
        <v>97917</v>
      </c>
      <c r="B5091" s="209" t="s">
        <v>24160</v>
      </c>
      <c r="C5091" s="285" t="s">
        <v>10356</v>
      </c>
      <c r="D5091" s="284" t="s">
        <v>34204</v>
      </c>
    </row>
    <row r="5092" spans="1:4" ht="13.5">
      <c r="A5092" s="209">
        <v>97918</v>
      </c>
      <c r="B5092" s="209" t="s">
        <v>24161</v>
      </c>
      <c r="C5092" s="285" t="s">
        <v>10356</v>
      </c>
      <c r="D5092" s="284" t="s">
        <v>26989</v>
      </c>
    </row>
    <row r="5093" spans="1:4" ht="13.5">
      <c r="A5093" s="209">
        <v>97919</v>
      </c>
      <c r="B5093" s="209" t="s">
        <v>24162</v>
      </c>
      <c r="C5093" s="285" t="s">
        <v>10356</v>
      </c>
      <c r="D5093" s="284" t="s">
        <v>26720</v>
      </c>
    </row>
    <row r="5094" spans="1:4" ht="13.5">
      <c r="A5094" s="209">
        <v>101616</v>
      </c>
      <c r="B5094" s="209" t="s">
        <v>25029</v>
      </c>
      <c r="C5094" s="285" t="s">
        <v>4</v>
      </c>
      <c r="D5094" s="284" t="s">
        <v>34176</v>
      </c>
    </row>
    <row r="5095" spans="1:4" ht="13.5">
      <c r="A5095" s="209">
        <v>101617</v>
      </c>
      <c r="B5095" s="209" t="s">
        <v>25030</v>
      </c>
      <c r="C5095" s="285" t="s">
        <v>4</v>
      </c>
      <c r="D5095" s="284" t="s">
        <v>30349</v>
      </c>
    </row>
    <row r="5096" spans="1:4" ht="13.5">
      <c r="A5096" s="209">
        <v>101618</v>
      </c>
      <c r="B5096" s="209" t="s">
        <v>25031</v>
      </c>
      <c r="C5096" s="285" t="s">
        <v>7</v>
      </c>
      <c r="D5096" s="284" t="s">
        <v>34205</v>
      </c>
    </row>
    <row r="5097" spans="1:4" ht="13.5">
      <c r="A5097" s="209">
        <v>101619</v>
      </c>
      <c r="B5097" s="209" t="s">
        <v>25032</v>
      </c>
      <c r="C5097" s="285" t="s">
        <v>7</v>
      </c>
      <c r="D5097" s="284" t="s">
        <v>34206</v>
      </c>
    </row>
    <row r="5098" spans="1:4" ht="13.5">
      <c r="A5098" s="209">
        <v>101620</v>
      </c>
      <c r="B5098" s="209" t="s">
        <v>25033</v>
      </c>
      <c r="C5098" s="285" t="s">
        <v>7</v>
      </c>
      <c r="D5098" s="284" t="s">
        <v>34207</v>
      </c>
    </row>
    <row r="5099" spans="1:4" ht="13.5">
      <c r="A5099" s="209">
        <v>101621</v>
      </c>
      <c r="B5099" s="209" t="s">
        <v>25034</v>
      </c>
      <c r="C5099" s="285" t="s">
        <v>7</v>
      </c>
      <c r="D5099" s="284" t="s">
        <v>34208</v>
      </c>
    </row>
    <row r="5100" spans="1:4" ht="13.5">
      <c r="A5100" s="209">
        <v>101622</v>
      </c>
      <c r="B5100" s="209" t="s">
        <v>25035</v>
      </c>
      <c r="C5100" s="285" t="s">
        <v>7</v>
      </c>
      <c r="D5100" s="284" t="s">
        <v>34209</v>
      </c>
    </row>
    <row r="5101" spans="1:4" ht="13.5">
      <c r="A5101" s="209">
        <v>101623</v>
      </c>
      <c r="B5101" s="209" t="s">
        <v>25036</v>
      </c>
      <c r="C5101" s="285" t="s">
        <v>7</v>
      </c>
      <c r="D5101" s="284" t="s">
        <v>34210</v>
      </c>
    </row>
    <row r="5102" spans="1:4" ht="13.5">
      <c r="A5102" s="209">
        <v>101624</v>
      </c>
      <c r="B5102" s="209" t="s">
        <v>25037</v>
      </c>
      <c r="C5102" s="285" t="s">
        <v>7</v>
      </c>
      <c r="D5102" s="284" t="s">
        <v>34211</v>
      </c>
    </row>
    <row r="5103" spans="1:4" ht="13.5">
      <c r="A5103" s="209">
        <v>101625</v>
      </c>
      <c r="B5103" s="209" t="s">
        <v>25038</v>
      </c>
      <c r="C5103" s="285" t="s">
        <v>7</v>
      </c>
      <c r="D5103" s="284" t="s">
        <v>34212</v>
      </c>
    </row>
    <row r="5104" spans="1:4" ht="13.5">
      <c r="A5104" s="209">
        <v>95606</v>
      </c>
      <c r="B5104" s="209" t="s">
        <v>10359</v>
      </c>
      <c r="C5104" s="285" t="s">
        <v>7</v>
      </c>
      <c r="D5104" s="284" t="s">
        <v>26396</v>
      </c>
    </row>
    <row r="5105" spans="1:4" ht="13.5">
      <c r="A5105" s="209">
        <v>87471</v>
      </c>
      <c r="B5105" s="209" t="s">
        <v>10360</v>
      </c>
      <c r="C5105" s="285" t="s">
        <v>4</v>
      </c>
      <c r="D5105" s="284" t="s">
        <v>34213</v>
      </c>
    </row>
    <row r="5106" spans="1:4" ht="13.5">
      <c r="A5106" s="209">
        <v>87472</v>
      </c>
      <c r="B5106" s="209" t="s">
        <v>10361</v>
      </c>
      <c r="C5106" s="285" t="s">
        <v>4</v>
      </c>
      <c r="D5106" s="284" t="s">
        <v>34214</v>
      </c>
    </row>
    <row r="5107" spans="1:4" ht="13.5">
      <c r="A5107" s="209">
        <v>87473</v>
      </c>
      <c r="B5107" s="209" t="s">
        <v>10362</v>
      </c>
      <c r="C5107" s="285" t="s">
        <v>4</v>
      </c>
      <c r="D5107" s="284" t="s">
        <v>34215</v>
      </c>
    </row>
    <row r="5108" spans="1:4" ht="13.5">
      <c r="A5108" s="209">
        <v>87474</v>
      </c>
      <c r="B5108" s="209" t="s">
        <v>10363</v>
      </c>
      <c r="C5108" s="285" t="s">
        <v>4</v>
      </c>
      <c r="D5108" s="284" t="s">
        <v>34216</v>
      </c>
    </row>
    <row r="5109" spans="1:4" ht="13.5">
      <c r="A5109" s="209">
        <v>87475</v>
      </c>
      <c r="B5109" s="209" t="s">
        <v>10364</v>
      </c>
      <c r="C5109" s="285" t="s">
        <v>4</v>
      </c>
      <c r="D5109" s="284" t="s">
        <v>34217</v>
      </c>
    </row>
    <row r="5110" spans="1:4" ht="13.5">
      <c r="A5110" s="209">
        <v>87476</v>
      </c>
      <c r="B5110" s="209" t="s">
        <v>10365</v>
      </c>
      <c r="C5110" s="285" t="s">
        <v>4</v>
      </c>
      <c r="D5110" s="284" t="s">
        <v>34218</v>
      </c>
    </row>
    <row r="5111" spans="1:4" ht="13.5">
      <c r="A5111" s="209">
        <v>87477</v>
      </c>
      <c r="B5111" s="209" t="s">
        <v>10366</v>
      </c>
      <c r="C5111" s="285" t="s">
        <v>4</v>
      </c>
      <c r="D5111" s="284" t="s">
        <v>34219</v>
      </c>
    </row>
    <row r="5112" spans="1:4" ht="13.5">
      <c r="A5112" s="209">
        <v>87478</v>
      </c>
      <c r="B5112" s="209" t="s">
        <v>10367</v>
      </c>
      <c r="C5112" s="285" t="s">
        <v>4</v>
      </c>
      <c r="D5112" s="284" t="s">
        <v>34220</v>
      </c>
    </row>
    <row r="5113" spans="1:4" ht="13.5">
      <c r="A5113" s="209">
        <v>87479</v>
      </c>
      <c r="B5113" s="209" t="s">
        <v>10368</v>
      </c>
      <c r="C5113" s="285" t="s">
        <v>4</v>
      </c>
      <c r="D5113" s="284" t="s">
        <v>34221</v>
      </c>
    </row>
    <row r="5114" spans="1:4" ht="13.5">
      <c r="A5114" s="209">
        <v>87480</v>
      </c>
      <c r="B5114" s="209" t="s">
        <v>10369</v>
      </c>
      <c r="C5114" s="285" t="s">
        <v>4</v>
      </c>
      <c r="D5114" s="284" t="s">
        <v>34222</v>
      </c>
    </row>
    <row r="5115" spans="1:4" ht="13.5">
      <c r="A5115" s="209">
        <v>87481</v>
      </c>
      <c r="B5115" s="209" t="s">
        <v>10370</v>
      </c>
      <c r="C5115" s="285" t="s">
        <v>4</v>
      </c>
      <c r="D5115" s="284" t="s">
        <v>34223</v>
      </c>
    </row>
    <row r="5116" spans="1:4" ht="13.5">
      <c r="A5116" s="209">
        <v>87482</v>
      </c>
      <c r="B5116" s="209" t="s">
        <v>10371</v>
      </c>
      <c r="C5116" s="285" t="s">
        <v>4</v>
      </c>
      <c r="D5116" s="284" t="s">
        <v>34224</v>
      </c>
    </row>
    <row r="5117" spans="1:4" ht="13.5">
      <c r="A5117" s="209">
        <v>87483</v>
      </c>
      <c r="B5117" s="209" t="s">
        <v>10372</v>
      </c>
      <c r="C5117" s="285" t="s">
        <v>4</v>
      </c>
      <c r="D5117" s="284" t="s">
        <v>30549</v>
      </c>
    </row>
    <row r="5118" spans="1:4" ht="13.5">
      <c r="A5118" s="209">
        <v>87484</v>
      </c>
      <c r="B5118" s="209" t="s">
        <v>10373</v>
      </c>
      <c r="C5118" s="285" t="s">
        <v>4</v>
      </c>
      <c r="D5118" s="284" t="s">
        <v>34225</v>
      </c>
    </row>
    <row r="5119" spans="1:4" ht="13.5">
      <c r="A5119" s="209">
        <v>87485</v>
      </c>
      <c r="B5119" s="209" t="s">
        <v>10374</v>
      </c>
      <c r="C5119" s="285" t="s">
        <v>4</v>
      </c>
      <c r="D5119" s="284" t="s">
        <v>34226</v>
      </c>
    </row>
    <row r="5120" spans="1:4" ht="13.5">
      <c r="A5120" s="209">
        <v>87487</v>
      </c>
      <c r="B5120" s="209" t="s">
        <v>10375</v>
      </c>
      <c r="C5120" s="285" t="s">
        <v>4</v>
      </c>
      <c r="D5120" s="284" t="s">
        <v>34227</v>
      </c>
    </row>
    <row r="5121" spans="1:4" ht="13.5">
      <c r="A5121" s="209">
        <v>87488</v>
      </c>
      <c r="B5121" s="209" t="s">
        <v>10376</v>
      </c>
      <c r="C5121" s="285" t="s">
        <v>4</v>
      </c>
      <c r="D5121" s="284" t="s">
        <v>34228</v>
      </c>
    </row>
    <row r="5122" spans="1:4" ht="13.5">
      <c r="A5122" s="209">
        <v>87489</v>
      </c>
      <c r="B5122" s="209" t="s">
        <v>10377</v>
      </c>
      <c r="C5122" s="285" t="s">
        <v>4</v>
      </c>
      <c r="D5122" s="284" t="s">
        <v>29892</v>
      </c>
    </row>
    <row r="5123" spans="1:4" ht="13.5">
      <c r="A5123" s="209">
        <v>87490</v>
      </c>
      <c r="B5123" s="209" t="s">
        <v>10378</v>
      </c>
      <c r="C5123" s="285" t="s">
        <v>4</v>
      </c>
      <c r="D5123" s="284" t="s">
        <v>34229</v>
      </c>
    </row>
    <row r="5124" spans="1:4" ht="13.5">
      <c r="A5124" s="209">
        <v>87491</v>
      </c>
      <c r="B5124" s="209" t="s">
        <v>10379</v>
      </c>
      <c r="C5124" s="285" t="s">
        <v>4</v>
      </c>
      <c r="D5124" s="284" t="s">
        <v>34230</v>
      </c>
    </row>
    <row r="5125" spans="1:4" ht="13.5">
      <c r="A5125" s="209">
        <v>87492</v>
      </c>
      <c r="B5125" s="209" t="s">
        <v>10380</v>
      </c>
      <c r="C5125" s="285" t="s">
        <v>4</v>
      </c>
      <c r="D5125" s="284" t="s">
        <v>34231</v>
      </c>
    </row>
    <row r="5126" spans="1:4" ht="13.5">
      <c r="A5126" s="209">
        <v>87493</v>
      </c>
      <c r="B5126" s="209" t="s">
        <v>10381</v>
      </c>
      <c r="C5126" s="285" t="s">
        <v>4</v>
      </c>
      <c r="D5126" s="284" t="s">
        <v>34232</v>
      </c>
    </row>
    <row r="5127" spans="1:4" ht="13.5">
      <c r="A5127" s="209">
        <v>87494</v>
      </c>
      <c r="B5127" s="209" t="s">
        <v>10382</v>
      </c>
      <c r="C5127" s="285" t="s">
        <v>4</v>
      </c>
      <c r="D5127" s="284" t="s">
        <v>28965</v>
      </c>
    </row>
    <row r="5128" spans="1:4" ht="13.5">
      <c r="A5128" s="209">
        <v>87495</v>
      </c>
      <c r="B5128" s="209" t="s">
        <v>10383</v>
      </c>
      <c r="C5128" s="285" t="s">
        <v>4</v>
      </c>
      <c r="D5128" s="284" t="s">
        <v>34233</v>
      </c>
    </row>
    <row r="5129" spans="1:4" ht="13.5">
      <c r="A5129" s="209">
        <v>87496</v>
      </c>
      <c r="B5129" s="209" t="s">
        <v>10384</v>
      </c>
      <c r="C5129" s="285" t="s">
        <v>4</v>
      </c>
      <c r="D5129" s="284" t="s">
        <v>34234</v>
      </c>
    </row>
    <row r="5130" spans="1:4" ht="13.5">
      <c r="A5130" s="209">
        <v>87497</v>
      </c>
      <c r="B5130" s="209" t="s">
        <v>10385</v>
      </c>
      <c r="C5130" s="285" t="s">
        <v>4</v>
      </c>
      <c r="D5130" s="284" t="s">
        <v>34235</v>
      </c>
    </row>
    <row r="5131" spans="1:4" ht="13.5">
      <c r="A5131" s="209">
        <v>87498</v>
      </c>
      <c r="B5131" s="209" t="s">
        <v>10386</v>
      </c>
      <c r="C5131" s="285" t="s">
        <v>4</v>
      </c>
      <c r="D5131" s="284" t="s">
        <v>34236</v>
      </c>
    </row>
    <row r="5132" spans="1:4" ht="13.5">
      <c r="A5132" s="209">
        <v>87499</v>
      </c>
      <c r="B5132" s="209" t="s">
        <v>10387</v>
      </c>
      <c r="C5132" s="285" t="s">
        <v>4</v>
      </c>
      <c r="D5132" s="284" t="s">
        <v>34237</v>
      </c>
    </row>
    <row r="5133" spans="1:4" ht="13.5">
      <c r="A5133" s="209">
        <v>87500</v>
      </c>
      <c r="B5133" s="209" t="s">
        <v>10388</v>
      </c>
      <c r="C5133" s="285" t="s">
        <v>4</v>
      </c>
      <c r="D5133" s="284" t="s">
        <v>29801</v>
      </c>
    </row>
    <row r="5134" spans="1:4" ht="13.5">
      <c r="A5134" s="209">
        <v>87501</v>
      </c>
      <c r="B5134" s="209" t="s">
        <v>10389</v>
      </c>
      <c r="C5134" s="285" t="s">
        <v>4</v>
      </c>
      <c r="D5134" s="284" t="s">
        <v>34238</v>
      </c>
    </row>
    <row r="5135" spans="1:4" ht="13.5">
      <c r="A5135" s="209">
        <v>87502</v>
      </c>
      <c r="B5135" s="209" t="s">
        <v>10390</v>
      </c>
      <c r="C5135" s="285" t="s">
        <v>4</v>
      </c>
      <c r="D5135" s="284" t="s">
        <v>34239</v>
      </c>
    </row>
    <row r="5136" spans="1:4" ht="13.5">
      <c r="A5136" s="209">
        <v>87503</v>
      </c>
      <c r="B5136" s="209" t="s">
        <v>10391</v>
      </c>
      <c r="C5136" s="285" t="s">
        <v>4</v>
      </c>
      <c r="D5136" s="284" t="s">
        <v>34240</v>
      </c>
    </row>
    <row r="5137" spans="1:4" ht="13.5">
      <c r="A5137" s="209">
        <v>87504</v>
      </c>
      <c r="B5137" s="209" t="s">
        <v>10392</v>
      </c>
      <c r="C5137" s="285" t="s">
        <v>4</v>
      </c>
      <c r="D5137" s="284" t="s">
        <v>34241</v>
      </c>
    </row>
    <row r="5138" spans="1:4" ht="13.5">
      <c r="A5138" s="209">
        <v>87505</v>
      </c>
      <c r="B5138" s="209" t="s">
        <v>10393</v>
      </c>
      <c r="C5138" s="285" t="s">
        <v>4</v>
      </c>
      <c r="D5138" s="284" t="s">
        <v>34242</v>
      </c>
    </row>
    <row r="5139" spans="1:4" ht="13.5">
      <c r="A5139" s="209">
        <v>87506</v>
      </c>
      <c r="B5139" s="209" t="s">
        <v>10394</v>
      </c>
      <c r="C5139" s="285" t="s">
        <v>4</v>
      </c>
      <c r="D5139" s="284" t="s">
        <v>30863</v>
      </c>
    </row>
    <row r="5140" spans="1:4" ht="13.5">
      <c r="A5140" s="209">
        <v>87507</v>
      </c>
      <c r="B5140" s="209" t="s">
        <v>10395</v>
      </c>
      <c r="C5140" s="285" t="s">
        <v>4</v>
      </c>
      <c r="D5140" s="284" t="s">
        <v>34243</v>
      </c>
    </row>
    <row r="5141" spans="1:4" ht="13.5">
      <c r="A5141" s="209">
        <v>87508</v>
      </c>
      <c r="B5141" s="209" t="s">
        <v>10396</v>
      </c>
      <c r="C5141" s="285" t="s">
        <v>4</v>
      </c>
      <c r="D5141" s="284" t="s">
        <v>34244</v>
      </c>
    </row>
    <row r="5142" spans="1:4" ht="13.5">
      <c r="A5142" s="209">
        <v>87509</v>
      </c>
      <c r="B5142" s="209" t="s">
        <v>10397</v>
      </c>
      <c r="C5142" s="285" t="s">
        <v>4</v>
      </c>
      <c r="D5142" s="284" t="s">
        <v>34245</v>
      </c>
    </row>
    <row r="5143" spans="1:4" ht="13.5">
      <c r="A5143" s="209">
        <v>87510</v>
      </c>
      <c r="B5143" s="209" t="s">
        <v>10398</v>
      </c>
      <c r="C5143" s="285" t="s">
        <v>4</v>
      </c>
      <c r="D5143" s="284" t="s">
        <v>34246</v>
      </c>
    </row>
    <row r="5144" spans="1:4" ht="13.5">
      <c r="A5144" s="209">
        <v>87511</v>
      </c>
      <c r="B5144" s="209" t="s">
        <v>10399</v>
      </c>
      <c r="C5144" s="285" t="s">
        <v>4</v>
      </c>
      <c r="D5144" s="284" t="s">
        <v>34247</v>
      </c>
    </row>
    <row r="5145" spans="1:4" ht="13.5">
      <c r="A5145" s="209">
        <v>87512</v>
      </c>
      <c r="B5145" s="209" t="s">
        <v>10400</v>
      </c>
      <c r="C5145" s="285" t="s">
        <v>4</v>
      </c>
      <c r="D5145" s="284" t="s">
        <v>34248</v>
      </c>
    </row>
    <row r="5146" spans="1:4" ht="13.5">
      <c r="A5146" s="209">
        <v>87513</v>
      </c>
      <c r="B5146" s="209" t="s">
        <v>10401</v>
      </c>
      <c r="C5146" s="285" t="s">
        <v>4</v>
      </c>
      <c r="D5146" s="284" t="s">
        <v>34249</v>
      </c>
    </row>
    <row r="5147" spans="1:4" ht="13.5">
      <c r="A5147" s="209">
        <v>87514</v>
      </c>
      <c r="B5147" s="209" t="s">
        <v>10402</v>
      </c>
      <c r="C5147" s="285" t="s">
        <v>4</v>
      </c>
      <c r="D5147" s="284" t="s">
        <v>34250</v>
      </c>
    </row>
    <row r="5148" spans="1:4" ht="13.5">
      <c r="A5148" s="209">
        <v>87515</v>
      </c>
      <c r="B5148" s="209" t="s">
        <v>10403</v>
      </c>
      <c r="C5148" s="285" t="s">
        <v>4</v>
      </c>
      <c r="D5148" s="284" t="s">
        <v>34251</v>
      </c>
    </row>
    <row r="5149" spans="1:4" ht="13.5">
      <c r="A5149" s="209">
        <v>87516</v>
      </c>
      <c r="B5149" s="209" t="s">
        <v>10404</v>
      </c>
      <c r="C5149" s="285" t="s">
        <v>4</v>
      </c>
      <c r="D5149" s="284" t="s">
        <v>34252</v>
      </c>
    </row>
    <row r="5150" spans="1:4" ht="13.5">
      <c r="A5150" s="209">
        <v>87517</v>
      </c>
      <c r="B5150" s="209" t="s">
        <v>10405</v>
      </c>
      <c r="C5150" s="285" t="s">
        <v>4</v>
      </c>
      <c r="D5150" s="284" t="s">
        <v>34253</v>
      </c>
    </row>
    <row r="5151" spans="1:4" ht="13.5">
      <c r="A5151" s="209">
        <v>87518</v>
      </c>
      <c r="B5151" s="209" t="s">
        <v>10406</v>
      </c>
      <c r="C5151" s="285" t="s">
        <v>4</v>
      </c>
      <c r="D5151" s="284" t="s">
        <v>34254</v>
      </c>
    </row>
    <row r="5152" spans="1:4" ht="13.5">
      <c r="A5152" s="209">
        <v>87519</v>
      </c>
      <c r="B5152" s="209" t="s">
        <v>10407</v>
      </c>
      <c r="C5152" s="285" t="s">
        <v>4</v>
      </c>
      <c r="D5152" s="284" t="s">
        <v>34255</v>
      </c>
    </row>
    <row r="5153" spans="1:4" ht="13.5">
      <c r="A5153" s="209">
        <v>87520</v>
      </c>
      <c r="B5153" s="209" t="s">
        <v>10408</v>
      </c>
      <c r="C5153" s="285" t="s">
        <v>4</v>
      </c>
      <c r="D5153" s="284" t="s">
        <v>29034</v>
      </c>
    </row>
    <row r="5154" spans="1:4" ht="13.5">
      <c r="A5154" s="209">
        <v>87521</v>
      </c>
      <c r="B5154" s="209" t="s">
        <v>10409</v>
      </c>
      <c r="C5154" s="285" t="s">
        <v>4</v>
      </c>
      <c r="D5154" s="284" t="s">
        <v>34256</v>
      </c>
    </row>
    <row r="5155" spans="1:4" ht="13.5">
      <c r="A5155" s="209">
        <v>87522</v>
      </c>
      <c r="B5155" s="209" t="s">
        <v>10410</v>
      </c>
      <c r="C5155" s="285" t="s">
        <v>4</v>
      </c>
      <c r="D5155" s="284" t="s">
        <v>30604</v>
      </c>
    </row>
    <row r="5156" spans="1:4" ht="13.5">
      <c r="A5156" s="209">
        <v>87523</v>
      </c>
      <c r="B5156" s="209" t="s">
        <v>10411</v>
      </c>
      <c r="C5156" s="285" t="s">
        <v>4</v>
      </c>
      <c r="D5156" s="284" t="s">
        <v>34257</v>
      </c>
    </row>
    <row r="5157" spans="1:4" ht="13.5">
      <c r="A5157" s="209">
        <v>87524</v>
      </c>
      <c r="B5157" s="209" t="s">
        <v>10412</v>
      </c>
      <c r="C5157" s="285" t="s">
        <v>4</v>
      </c>
      <c r="D5157" s="284" t="s">
        <v>34258</v>
      </c>
    </row>
    <row r="5158" spans="1:4" ht="13.5">
      <c r="A5158" s="209">
        <v>87525</v>
      </c>
      <c r="B5158" s="209" t="s">
        <v>10413</v>
      </c>
      <c r="C5158" s="285" t="s">
        <v>4</v>
      </c>
      <c r="D5158" s="284" t="s">
        <v>34259</v>
      </c>
    </row>
    <row r="5159" spans="1:4" ht="13.5">
      <c r="A5159" s="209">
        <v>87526</v>
      </c>
      <c r="B5159" s="209" t="s">
        <v>10414</v>
      </c>
      <c r="C5159" s="285" t="s">
        <v>4</v>
      </c>
      <c r="D5159" s="284" t="s">
        <v>34260</v>
      </c>
    </row>
    <row r="5160" spans="1:4" ht="13.5">
      <c r="A5160" s="209">
        <v>89043</v>
      </c>
      <c r="B5160" s="209" t="s">
        <v>10415</v>
      </c>
      <c r="C5160" s="285" t="s">
        <v>4</v>
      </c>
      <c r="D5160" s="284" t="s">
        <v>32658</v>
      </c>
    </row>
    <row r="5161" spans="1:4" ht="13.5">
      <c r="A5161" s="209">
        <v>89168</v>
      </c>
      <c r="B5161" s="209" t="s">
        <v>10416</v>
      </c>
      <c r="C5161" s="285" t="s">
        <v>4</v>
      </c>
      <c r="D5161" s="284" t="s">
        <v>34261</v>
      </c>
    </row>
    <row r="5162" spans="1:4" ht="13.5">
      <c r="A5162" s="209">
        <v>89977</v>
      </c>
      <c r="B5162" s="209" t="s">
        <v>10417</v>
      </c>
      <c r="C5162" s="285" t="s">
        <v>4</v>
      </c>
      <c r="D5162" s="284" t="s">
        <v>34262</v>
      </c>
    </row>
    <row r="5163" spans="1:4" ht="13.5">
      <c r="A5163" s="209">
        <v>90112</v>
      </c>
      <c r="B5163" s="209" t="s">
        <v>10418</v>
      </c>
      <c r="C5163" s="285" t="s">
        <v>4</v>
      </c>
      <c r="D5163" s="284" t="s">
        <v>34263</v>
      </c>
    </row>
    <row r="5164" spans="1:4" ht="13.5">
      <c r="A5164" s="209">
        <v>101159</v>
      </c>
      <c r="B5164" s="209" t="s">
        <v>23771</v>
      </c>
      <c r="C5164" s="285" t="s">
        <v>4</v>
      </c>
      <c r="D5164" s="284" t="s">
        <v>34264</v>
      </c>
    </row>
    <row r="5165" spans="1:4" ht="13.5">
      <c r="A5165" s="209">
        <v>89282</v>
      </c>
      <c r="B5165" s="209" t="s">
        <v>10419</v>
      </c>
      <c r="C5165" s="285" t="s">
        <v>4</v>
      </c>
      <c r="D5165" s="284" t="s">
        <v>29394</v>
      </c>
    </row>
    <row r="5166" spans="1:4" ht="13.5">
      <c r="A5166" s="209">
        <v>89283</v>
      </c>
      <c r="B5166" s="209" t="s">
        <v>10420</v>
      </c>
      <c r="C5166" s="285" t="s">
        <v>4</v>
      </c>
      <c r="D5166" s="284" t="s">
        <v>34265</v>
      </c>
    </row>
    <row r="5167" spans="1:4" ht="13.5">
      <c r="A5167" s="209">
        <v>89284</v>
      </c>
      <c r="B5167" s="209" t="s">
        <v>10421</v>
      </c>
      <c r="C5167" s="285" t="s">
        <v>4</v>
      </c>
      <c r="D5167" s="284" t="s">
        <v>34266</v>
      </c>
    </row>
    <row r="5168" spans="1:4" ht="13.5">
      <c r="A5168" s="209">
        <v>89285</v>
      </c>
      <c r="B5168" s="209" t="s">
        <v>10422</v>
      </c>
      <c r="C5168" s="285" t="s">
        <v>4</v>
      </c>
      <c r="D5168" s="284" t="s">
        <v>31851</v>
      </c>
    </row>
    <row r="5169" spans="1:4" ht="13.5">
      <c r="A5169" s="209">
        <v>89286</v>
      </c>
      <c r="B5169" s="209" t="s">
        <v>10423</v>
      </c>
      <c r="C5169" s="285" t="s">
        <v>4</v>
      </c>
      <c r="D5169" s="284" t="s">
        <v>34267</v>
      </c>
    </row>
    <row r="5170" spans="1:4" ht="13.5">
      <c r="A5170" s="209">
        <v>89287</v>
      </c>
      <c r="B5170" s="209" t="s">
        <v>10424</v>
      </c>
      <c r="C5170" s="285" t="s">
        <v>4</v>
      </c>
      <c r="D5170" s="284" t="s">
        <v>34268</v>
      </c>
    </row>
    <row r="5171" spans="1:4" ht="13.5">
      <c r="A5171" s="209">
        <v>89288</v>
      </c>
      <c r="B5171" s="209" t="s">
        <v>10425</v>
      </c>
      <c r="C5171" s="285" t="s">
        <v>4</v>
      </c>
      <c r="D5171" s="284" t="s">
        <v>34269</v>
      </c>
    </row>
    <row r="5172" spans="1:4" ht="13.5">
      <c r="A5172" s="209">
        <v>89289</v>
      </c>
      <c r="B5172" s="209" t="s">
        <v>10426</v>
      </c>
      <c r="C5172" s="285" t="s">
        <v>4</v>
      </c>
      <c r="D5172" s="284" t="s">
        <v>26516</v>
      </c>
    </row>
    <row r="5173" spans="1:4" ht="13.5">
      <c r="A5173" s="209">
        <v>89290</v>
      </c>
      <c r="B5173" s="209" t="s">
        <v>10427</v>
      </c>
      <c r="C5173" s="285" t="s">
        <v>4</v>
      </c>
      <c r="D5173" s="284" t="s">
        <v>34270</v>
      </c>
    </row>
    <row r="5174" spans="1:4" ht="13.5">
      <c r="A5174" s="209">
        <v>89291</v>
      </c>
      <c r="B5174" s="209" t="s">
        <v>10428</v>
      </c>
      <c r="C5174" s="285" t="s">
        <v>4</v>
      </c>
      <c r="D5174" s="284" t="s">
        <v>34271</v>
      </c>
    </row>
    <row r="5175" spans="1:4" ht="13.5">
      <c r="A5175" s="209">
        <v>89292</v>
      </c>
      <c r="B5175" s="209" t="s">
        <v>10429</v>
      </c>
      <c r="C5175" s="285" t="s">
        <v>4</v>
      </c>
      <c r="D5175" s="284" t="s">
        <v>34272</v>
      </c>
    </row>
    <row r="5176" spans="1:4" ht="13.5">
      <c r="A5176" s="209">
        <v>89293</v>
      </c>
      <c r="B5176" s="209" t="s">
        <v>10430</v>
      </c>
      <c r="C5176" s="285" t="s">
        <v>4</v>
      </c>
      <c r="D5176" s="284" t="s">
        <v>29716</v>
      </c>
    </row>
    <row r="5177" spans="1:4" ht="13.5">
      <c r="A5177" s="209">
        <v>89294</v>
      </c>
      <c r="B5177" s="209" t="s">
        <v>10431</v>
      </c>
      <c r="C5177" s="285" t="s">
        <v>4</v>
      </c>
      <c r="D5177" s="284" t="s">
        <v>34273</v>
      </c>
    </row>
    <row r="5178" spans="1:4" ht="13.5">
      <c r="A5178" s="209">
        <v>89295</v>
      </c>
      <c r="B5178" s="209" t="s">
        <v>10432</v>
      </c>
      <c r="C5178" s="285" t="s">
        <v>4</v>
      </c>
      <c r="D5178" s="284" t="s">
        <v>34274</v>
      </c>
    </row>
    <row r="5179" spans="1:4" ht="13.5">
      <c r="A5179" s="209">
        <v>89296</v>
      </c>
      <c r="B5179" s="209" t="s">
        <v>10433</v>
      </c>
      <c r="C5179" s="285" t="s">
        <v>4</v>
      </c>
      <c r="D5179" s="284" t="s">
        <v>34275</v>
      </c>
    </row>
    <row r="5180" spans="1:4" ht="13.5">
      <c r="A5180" s="209">
        <v>89297</v>
      </c>
      <c r="B5180" s="209" t="s">
        <v>10434</v>
      </c>
      <c r="C5180" s="285" t="s">
        <v>4</v>
      </c>
      <c r="D5180" s="284" t="s">
        <v>34276</v>
      </c>
    </row>
    <row r="5181" spans="1:4" ht="13.5">
      <c r="A5181" s="209">
        <v>89298</v>
      </c>
      <c r="B5181" s="209" t="s">
        <v>10435</v>
      </c>
      <c r="C5181" s="285" t="s">
        <v>4</v>
      </c>
      <c r="D5181" s="284" t="s">
        <v>32083</v>
      </c>
    </row>
    <row r="5182" spans="1:4" ht="13.5">
      <c r="A5182" s="209">
        <v>89299</v>
      </c>
      <c r="B5182" s="209" t="s">
        <v>10436</v>
      </c>
      <c r="C5182" s="285" t="s">
        <v>4</v>
      </c>
      <c r="D5182" s="284" t="s">
        <v>34277</v>
      </c>
    </row>
    <row r="5183" spans="1:4" ht="13.5">
      <c r="A5183" s="209">
        <v>89300</v>
      </c>
      <c r="B5183" s="209" t="s">
        <v>10437</v>
      </c>
      <c r="C5183" s="285" t="s">
        <v>4</v>
      </c>
      <c r="D5183" s="284" t="s">
        <v>34278</v>
      </c>
    </row>
    <row r="5184" spans="1:4" ht="13.5">
      <c r="A5184" s="209">
        <v>89301</v>
      </c>
      <c r="B5184" s="209" t="s">
        <v>10438</v>
      </c>
      <c r="C5184" s="285" t="s">
        <v>4</v>
      </c>
      <c r="D5184" s="284" t="s">
        <v>32674</v>
      </c>
    </row>
    <row r="5185" spans="1:4" ht="13.5">
      <c r="A5185" s="209">
        <v>89302</v>
      </c>
      <c r="B5185" s="209" t="s">
        <v>10439</v>
      </c>
      <c r="C5185" s="285" t="s">
        <v>4</v>
      </c>
      <c r="D5185" s="284" t="s">
        <v>34279</v>
      </c>
    </row>
    <row r="5186" spans="1:4" ht="13.5">
      <c r="A5186" s="209">
        <v>89303</v>
      </c>
      <c r="B5186" s="209" t="s">
        <v>10440</v>
      </c>
      <c r="C5186" s="285" t="s">
        <v>4</v>
      </c>
      <c r="D5186" s="284" t="s">
        <v>34280</v>
      </c>
    </row>
    <row r="5187" spans="1:4" ht="13.5">
      <c r="A5187" s="209">
        <v>89304</v>
      </c>
      <c r="B5187" s="209" t="s">
        <v>10441</v>
      </c>
      <c r="C5187" s="285" t="s">
        <v>4</v>
      </c>
      <c r="D5187" s="284" t="s">
        <v>29608</v>
      </c>
    </row>
    <row r="5188" spans="1:4" ht="13.5">
      <c r="A5188" s="209">
        <v>89305</v>
      </c>
      <c r="B5188" s="209" t="s">
        <v>10442</v>
      </c>
      <c r="C5188" s="285" t="s">
        <v>4</v>
      </c>
      <c r="D5188" s="284" t="s">
        <v>34281</v>
      </c>
    </row>
    <row r="5189" spans="1:4" ht="13.5">
      <c r="A5189" s="209">
        <v>89306</v>
      </c>
      <c r="B5189" s="209" t="s">
        <v>10443</v>
      </c>
      <c r="C5189" s="285" t="s">
        <v>4</v>
      </c>
      <c r="D5189" s="284" t="s">
        <v>34282</v>
      </c>
    </row>
    <row r="5190" spans="1:4" ht="13.5">
      <c r="A5190" s="209">
        <v>89307</v>
      </c>
      <c r="B5190" s="209" t="s">
        <v>10444</v>
      </c>
      <c r="C5190" s="285" t="s">
        <v>4</v>
      </c>
      <c r="D5190" s="284" t="s">
        <v>34283</v>
      </c>
    </row>
    <row r="5191" spans="1:4" ht="13.5">
      <c r="A5191" s="209">
        <v>89308</v>
      </c>
      <c r="B5191" s="209" t="s">
        <v>10445</v>
      </c>
      <c r="C5191" s="285" t="s">
        <v>4</v>
      </c>
      <c r="D5191" s="284" t="s">
        <v>28365</v>
      </c>
    </row>
    <row r="5192" spans="1:4" ht="13.5">
      <c r="A5192" s="209">
        <v>89309</v>
      </c>
      <c r="B5192" s="209" t="s">
        <v>10446</v>
      </c>
      <c r="C5192" s="285" t="s">
        <v>4</v>
      </c>
      <c r="D5192" s="284" t="s">
        <v>34284</v>
      </c>
    </row>
    <row r="5193" spans="1:4" ht="13.5">
      <c r="A5193" s="209">
        <v>89310</v>
      </c>
      <c r="B5193" s="209" t="s">
        <v>10447</v>
      </c>
      <c r="C5193" s="285" t="s">
        <v>4</v>
      </c>
      <c r="D5193" s="284" t="s">
        <v>34285</v>
      </c>
    </row>
    <row r="5194" spans="1:4" ht="13.5">
      <c r="A5194" s="209">
        <v>89311</v>
      </c>
      <c r="B5194" s="209" t="s">
        <v>10448</v>
      </c>
      <c r="C5194" s="285" t="s">
        <v>4</v>
      </c>
      <c r="D5194" s="284" t="s">
        <v>34286</v>
      </c>
    </row>
    <row r="5195" spans="1:4" ht="13.5">
      <c r="A5195" s="209">
        <v>89312</v>
      </c>
      <c r="B5195" s="209" t="s">
        <v>10449</v>
      </c>
      <c r="C5195" s="285" t="s">
        <v>4</v>
      </c>
      <c r="D5195" s="284" t="s">
        <v>34287</v>
      </c>
    </row>
    <row r="5196" spans="1:4" ht="13.5">
      <c r="A5196" s="209">
        <v>89313</v>
      </c>
      <c r="B5196" s="209" t="s">
        <v>10450</v>
      </c>
      <c r="C5196" s="285" t="s">
        <v>4</v>
      </c>
      <c r="D5196" s="284" t="s">
        <v>34288</v>
      </c>
    </row>
    <row r="5197" spans="1:4" ht="13.5">
      <c r="A5197" s="209">
        <v>101162</v>
      </c>
      <c r="B5197" s="209" t="s">
        <v>23772</v>
      </c>
      <c r="C5197" s="285" t="s">
        <v>4</v>
      </c>
      <c r="D5197" s="284" t="s">
        <v>34289</v>
      </c>
    </row>
    <row r="5198" spans="1:4" ht="13.5">
      <c r="A5198" s="209">
        <v>87447</v>
      </c>
      <c r="B5198" s="209" t="s">
        <v>10451</v>
      </c>
      <c r="C5198" s="285" t="s">
        <v>4</v>
      </c>
      <c r="D5198" s="284" t="s">
        <v>34290</v>
      </c>
    </row>
    <row r="5199" spans="1:4" ht="13.5">
      <c r="A5199" s="209">
        <v>87448</v>
      </c>
      <c r="B5199" s="209" t="s">
        <v>10452</v>
      </c>
      <c r="C5199" s="285" t="s">
        <v>4</v>
      </c>
      <c r="D5199" s="284" t="s">
        <v>27484</v>
      </c>
    </row>
    <row r="5200" spans="1:4" ht="13.5">
      <c r="A5200" s="209">
        <v>87449</v>
      </c>
      <c r="B5200" s="209" t="s">
        <v>10453</v>
      </c>
      <c r="C5200" s="285" t="s">
        <v>4</v>
      </c>
      <c r="D5200" s="284" t="s">
        <v>34291</v>
      </c>
    </row>
    <row r="5201" spans="1:4" ht="13.5">
      <c r="A5201" s="209">
        <v>87450</v>
      </c>
      <c r="B5201" s="209" t="s">
        <v>10454</v>
      </c>
      <c r="C5201" s="285" t="s">
        <v>4</v>
      </c>
      <c r="D5201" s="284" t="s">
        <v>32208</v>
      </c>
    </row>
    <row r="5202" spans="1:4" ht="13.5">
      <c r="A5202" s="209">
        <v>87451</v>
      </c>
      <c r="B5202" s="209" t="s">
        <v>10455</v>
      </c>
      <c r="C5202" s="285" t="s">
        <v>4</v>
      </c>
      <c r="D5202" s="284" t="s">
        <v>34292</v>
      </c>
    </row>
    <row r="5203" spans="1:4" ht="13.5">
      <c r="A5203" s="209">
        <v>87452</v>
      </c>
      <c r="B5203" s="209" t="s">
        <v>10456</v>
      </c>
      <c r="C5203" s="285" t="s">
        <v>4</v>
      </c>
      <c r="D5203" s="284" t="s">
        <v>27701</v>
      </c>
    </row>
    <row r="5204" spans="1:4" ht="13.5">
      <c r="A5204" s="209">
        <v>87453</v>
      </c>
      <c r="B5204" s="209" t="s">
        <v>10457</v>
      </c>
      <c r="C5204" s="285" t="s">
        <v>4</v>
      </c>
      <c r="D5204" s="284" t="s">
        <v>34293</v>
      </c>
    </row>
    <row r="5205" spans="1:4" ht="13.5">
      <c r="A5205" s="209">
        <v>87454</v>
      </c>
      <c r="B5205" s="209" t="s">
        <v>10458</v>
      </c>
      <c r="C5205" s="285" t="s">
        <v>4</v>
      </c>
      <c r="D5205" s="284" t="s">
        <v>34294</v>
      </c>
    </row>
    <row r="5206" spans="1:4" ht="13.5">
      <c r="A5206" s="209">
        <v>87455</v>
      </c>
      <c r="B5206" s="209" t="s">
        <v>10459</v>
      </c>
      <c r="C5206" s="285" t="s">
        <v>4</v>
      </c>
      <c r="D5206" s="284" t="s">
        <v>34295</v>
      </c>
    </row>
    <row r="5207" spans="1:4" ht="13.5">
      <c r="A5207" s="209">
        <v>87456</v>
      </c>
      <c r="B5207" s="209" t="s">
        <v>10460</v>
      </c>
      <c r="C5207" s="285" t="s">
        <v>4</v>
      </c>
      <c r="D5207" s="284" t="s">
        <v>28365</v>
      </c>
    </row>
    <row r="5208" spans="1:4" ht="13.5">
      <c r="A5208" s="209">
        <v>87457</v>
      </c>
      <c r="B5208" s="209" t="s">
        <v>10461</v>
      </c>
      <c r="C5208" s="285" t="s">
        <v>4</v>
      </c>
      <c r="D5208" s="284" t="s">
        <v>33550</v>
      </c>
    </row>
    <row r="5209" spans="1:4" ht="13.5">
      <c r="A5209" s="209">
        <v>87458</v>
      </c>
      <c r="B5209" s="209" t="s">
        <v>10462</v>
      </c>
      <c r="C5209" s="285" t="s">
        <v>4</v>
      </c>
      <c r="D5209" s="284" t="s">
        <v>34296</v>
      </c>
    </row>
    <row r="5210" spans="1:4" ht="13.5">
      <c r="A5210" s="209">
        <v>87459</v>
      </c>
      <c r="B5210" s="209" t="s">
        <v>10463</v>
      </c>
      <c r="C5210" s="285" t="s">
        <v>4</v>
      </c>
      <c r="D5210" s="284" t="s">
        <v>34297</v>
      </c>
    </row>
    <row r="5211" spans="1:4" ht="13.5">
      <c r="A5211" s="209">
        <v>87460</v>
      </c>
      <c r="B5211" s="209" t="s">
        <v>10464</v>
      </c>
      <c r="C5211" s="285" t="s">
        <v>4</v>
      </c>
      <c r="D5211" s="284" t="s">
        <v>34298</v>
      </c>
    </row>
    <row r="5212" spans="1:4" ht="13.5">
      <c r="A5212" s="209">
        <v>87461</v>
      </c>
      <c r="B5212" s="209" t="s">
        <v>10465</v>
      </c>
      <c r="C5212" s="285" t="s">
        <v>4</v>
      </c>
      <c r="D5212" s="284" t="s">
        <v>34299</v>
      </c>
    </row>
    <row r="5213" spans="1:4" ht="13.5">
      <c r="A5213" s="209">
        <v>87462</v>
      </c>
      <c r="B5213" s="209" t="s">
        <v>10466</v>
      </c>
      <c r="C5213" s="285" t="s">
        <v>4</v>
      </c>
      <c r="D5213" s="284" t="s">
        <v>30142</v>
      </c>
    </row>
    <row r="5214" spans="1:4" ht="13.5">
      <c r="A5214" s="209">
        <v>87463</v>
      </c>
      <c r="B5214" s="209" t="s">
        <v>10467</v>
      </c>
      <c r="C5214" s="285" t="s">
        <v>4</v>
      </c>
      <c r="D5214" s="284" t="s">
        <v>34300</v>
      </c>
    </row>
    <row r="5215" spans="1:4" ht="13.5">
      <c r="A5215" s="209">
        <v>87464</v>
      </c>
      <c r="B5215" s="209" t="s">
        <v>10468</v>
      </c>
      <c r="C5215" s="285" t="s">
        <v>4</v>
      </c>
      <c r="D5215" s="284" t="s">
        <v>34301</v>
      </c>
    </row>
    <row r="5216" spans="1:4" ht="13.5">
      <c r="A5216" s="209">
        <v>87465</v>
      </c>
      <c r="B5216" s="209" t="s">
        <v>10469</v>
      </c>
      <c r="C5216" s="285" t="s">
        <v>4</v>
      </c>
      <c r="D5216" s="284" t="s">
        <v>34302</v>
      </c>
    </row>
    <row r="5217" spans="1:4" ht="13.5">
      <c r="A5217" s="209">
        <v>87466</v>
      </c>
      <c r="B5217" s="209" t="s">
        <v>10470</v>
      </c>
      <c r="C5217" s="285" t="s">
        <v>4</v>
      </c>
      <c r="D5217" s="284" t="s">
        <v>30851</v>
      </c>
    </row>
    <row r="5218" spans="1:4" ht="13.5">
      <c r="A5218" s="209">
        <v>87467</v>
      </c>
      <c r="B5218" s="209" t="s">
        <v>10471</v>
      </c>
      <c r="C5218" s="285" t="s">
        <v>4</v>
      </c>
      <c r="D5218" s="284" t="s">
        <v>34303</v>
      </c>
    </row>
    <row r="5219" spans="1:4" ht="13.5">
      <c r="A5219" s="209">
        <v>87468</v>
      </c>
      <c r="B5219" s="209" t="s">
        <v>10472</v>
      </c>
      <c r="C5219" s="285" t="s">
        <v>4</v>
      </c>
      <c r="D5219" s="284" t="s">
        <v>34304</v>
      </c>
    </row>
    <row r="5220" spans="1:4" ht="13.5">
      <c r="A5220" s="209">
        <v>87469</v>
      </c>
      <c r="B5220" s="209" t="s">
        <v>10473</v>
      </c>
      <c r="C5220" s="285" t="s">
        <v>4</v>
      </c>
      <c r="D5220" s="284" t="s">
        <v>31871</v>
      </c>
    </row>
    <row r="5221" spans="1:4" ht="13.5">
      <c r="A5221" s="209">
        <v>87470</v>
      </c>
      <c r="B5221" s="209" t="s">
        <v>10474</v>
      </c>
      <c r="C5221" s="285" t="s">
        <v>4</v>
      </c>
      <c r="D5221" s="284" t="s">
        <v>29568</v>
      </c>
    </row>
    <row r="5222" spans="1:4" ht="13.5">
      <c r="A5222" s="209">
        <v>89044</v>
      </c>
      <c r="B5222" s="209" t="s">
        <v>10475</v>
      </c>
      <c r="C5222" s="285" t="s">
        <v>4</v>
      </c>
      <c r="D5222" s="284" t="s">
        <v>32537</v>
      </c>
    </row>
    <row r="5223" spans="1:4" ht="13.5">
      <c r="A5223" s="209">
        <v>89169</v>
      </c>
      <c r="B5223" s="209" t="s">
        <v>10476</v>
      </c>
      <c r="C5223" s="285" t="s">
        <v>4</v>
      </c>
      <c r="D5223" s="284" t="s">
        <v>34305</v>
      </c>
    </row>
    <row r="5224" spans="1:4" ht="13.5">
      <c r="A5224" s="209">
        <v>89978</v>
      </c>
      <c r="B5224" s="209" t="s">
        <v>10477</v>
      </c>
      <c r="C5224" s="285" t="s">
        <v>4</v>
      </c>
      <c r="D5224" s="284" t="s">
        <v>34306</v>
      </c>
    </row>
    <row r="5225" spans="1:4" ht="13.5">
      <c r="A5225" s="209">
        <v>89453</v>
      </c>
      <c r="B5225" s="209" t="s">
        <v>10478</v>
      </c>
      <c r="C5225" s="285" t="s">
        <v>4</v>
      </c>
      <c r="D5225" s="284" t="s">
        <v>26744</v>
      </c>
    </row>
    <row r="5226" spans="1:4" ht="13.5">
      <c r="A5226" s="209">
        <v>89454</v>
      </c>
      <c r="B5226" s="209" t="s">
        <v>10479</v>
      </c>
      <c r="C5226" s="285" t="s">
        <v>4</v>
      </c>
      <c r="D5226" s="284" t="s">
        <v>34307</v>
      </c>
    </row>
    <row r="5227" spans="1:4" ht="13.5">
      <c r="A5227" s="209">
        <v>89455</v>
      </c>
      <c r="B5227" s="209" t="s">
        <v>10480</v>
      </c>
      <c r="C5227" s="285" t="s">
        <v>4</v>
      </c>
      <c r="D5227" s="284" t="s">
        <v>34308</v>
      </c>
    </row>
    <row r="5228" spans="1:4" ht="13.5">
      <c r="A5228" s="209">
        <v>89456</v>
      </c>
      <c r="B5228" s="209" t="s">
        <v>10481</v>
      </c>
      <c r="C5228" s="285" t="s">
        <v>4</v>
      </c>
      <c r="D5228" s="284" t="s">
        <v>34309</v>
      </c>
    </row>
    <row r="5229" spans="1:4" ht="13.5">
      <c r="A5229" s="209">
        <v>89457</v>
      </c>
      <c r="B5229" s="209" t="s">
        <v>10482</v>
      </c>
      <c r="C5229" s="285" t="s">
        <v>4</v>
      </c>
      <c r="D5229" s="284" t="s">
        <v>34310</v>
      </c>
    </row>
    <row r="5230" spans="1:4" ht="13.5">
      <c r="A5230" s="209">
        <v>89458</v>
      </c>
      <c r="B5230" s="209" t="s">
        <v>10483</v>
      </c>
      <c r="C5230" s="285" t="s">
        <v>4</v>
      </c>
      <c r="D5230" s="284" t="s">
        <v>31242</v>
      </c>
    </row>
    <row r="5231" spans="1:4" ht="13.5">
      <c r="A5231" s="209">
        <v>89459</v>
      </c>
      <c r="B5231" s="209" t="s">
        <v>10484</v>
      </c>
      <c r="C5231" s="285" t="s">
        <v>4</v>
      </c>
      <c r="D5231" s="284" t="s">
        <v>34311</v>
      </c>
    </row>
    <row r="5232" spans="1:4" ht="13.5">
      <c r="A5232" s="209">
        <v>89460</v>
      </c>
      <c r="B5232" s="209" t="s">
        <v>10485</v>
      </c>
      <c r="C5232" s="285" t="s">
        <v>4</v>
      </c>
      <c r="D5232" s="284" t="s">
        <v>34312</v>
      </c>
    </row>
    <row r="5233" spans="1:4" ht="13.5">
      <c r="A5233" s="209">
        <v>89462</v>
      </c>
      <c r="B5233" s="209" t="s">
        <v>10486</v>
      </c>
      <c r="C5233" s="285" t="s">
        <v>4</v>
      </c>
      <c r="D5233" s="284" t="s">
        <v>34313</v>
      </c>
    </row>
    <row r="5234" spans="1:4" ht="13.5">
      <c r="A5234" s="209">
        <v>89463</v>
      </c>
      <c r="B5234" s="209" t="s">
        <v>10487</v>
      </c>
      <c r="C5234" s="285" t="s">
        <v>4</v>
      </c>
      <c r="D5234" s="284" t="s">
        <v>34314</v>
      </c>
    </row>
    <row r="5235" spans="1:4" ht="13.5">
      <c r="A5235" s="209">
        <v>89464</v>
      </c>
      <c r="B5235" s="209" t="s">
        <v>10488</v>
      </c>
      <c r="C5235" s="285" t="s">
        <v>4</v>
      </c>
      <c r="D5235" s="284" t="s">
        <v>34315</v>
      </c>
    </row>
    <row r="5236" spans="1:4" ht="13.5">
      <c r="A5236" s="209">
        <v>89465</v>
      </c>
      <c r="B5236" s="209" t="s">
        <v>10489</v>
      </c>
      <c r="C5236" s="285" t="s">
        <v>4</v>
      </c>
      <c r="D5236" s="284" t="s">
        <v>29899</v>
      </c>
    </row>
    <row r="5237" spans="1:4" ht="13.5">
      <c r="A5237" s="209">
        <v>89466</v>
      </c>
      <c r="B5237" s="209" t="s">
        <v>10490</v>
      </c>
      <c r="C5237" s="285" t="s">
        <v>4</v>
      </c>
      <c r="D5237" s="284" t="s">
        <v>34316</v>
      </c>
    </row>
    <row r="5238" spans="1:4" ht="13.5">
      <c r="A5238" s="209">
        <v>89467</v>
      </c>
      <c r="B5238" s="209" t="s">
        <v>10491</v>
      </c>
      <c r="C5238" s="285" t="s">
        <v>4</v>
      </c>
      <c r="D5238" s="284" t="s">
        <v>34317</v>
      </c>
    </row>
    <row r="5239" spans="1:4" ht="13.5">
      <c r="A5239" s="209">
        <v>89468</v>
      </c>
      <c r="B5239" s="209" t="s">
        <v>10492</v>
      </c>
      <c r="C5239" s="285" t="s">
        <v>4</v>
      </c>
      <c r="D5239" s="284" t="s">
        <v>34318</v>
      </c>
    </row>
    <row r="5240" spans="1:4" ht="13.5">
      <c r="A5240" s="209">
        <v>89469</v>
      </c>
      <c r="B5240" s="209" t="s">
        <v>10493</v>
      </c>
      <c r="C5240" s="285" t="s">
        <v>4</v>
      </c>
      <c r="D5240" s="284" t="s">
        <v>34319</v>
      </c>
    </row>
    <row r="5241" spans="1:4" ht="13.5">
      <c r="A5241" s="209">
        <v>89470</v>
      </c>
      <c r="B5241" s="209" t="s">
        <v>10494</v>
      </c>
      <c r="C5241" s="285" t="s">
        <v>4</v>
      </c>
      <c r="D5241" s="284" t="s">
        <v>34320</v>
      </c>
    </row>
    <row r="5242" spans="1:4" ht="13.5">
      <c r="A5242" s="209">
        <v>89471</v>
      </c>
      <c r="B5242" s="209" t="s">
        <v>10495</v>
      </c>
      <c r="C5242" s="285" t="s">
        <v>4</v>
      </c>
      <c r="D5242" s="284" t="s">
        <v>27840</v>
      </c>
    </row>
    <row r="5243" spans="1:4" ht="13.5">
      <c r="A5243" s="209">
        <v>89472</v>
      </c>
      <c r="B5243" s="209" t="s">
        <v>10496</v>
      </c>
      <c r="C5243" s="285" t="s">
        <v>4</v>
      </c>
      <c r="D5243" s="284" t="s">
        <v>30534</v>
      </c>
    </row>
    <row r="5244" spans="1:4" ht="13.5">
      <c r="A5244" s="209">
        <v>89473</v>
      </c>
      <c r="B5244" s="209" t="s">
        <v>10497</v>
      </c>
      <c r="C5244" s="285" t="s">
        <v>4</v>
      </c>
      <c r="D5244" s="284" t="s">
        <v>34321</v>
      </c>
    </row>
    <row r="5245" spans="1:4" ht="13.5">
      <c r="A5245" s="209">
        <v>89474</v>
      </c>
      <c r="B5245" s="209" t="s">
        <v>10498</v>
      </c>
      <c r="C5245" s="285" t="s">
        <v>4</v>
      </c>
      <c r="D5245" s="284" t="s">
        <v>34322</v>
      </c>
    </row>
    <row r="5246" spans="1:4" ht="13.5">
      <c r="A5246" s="209">
        <v>89475</v>
      </c>
      <c r="B5246" s="209" t="s">
        <v>10499</v>
      </c>
      <c r="C5246" s="285" t="s">
        <v>4</v>
      </c>
      <c r="D5246" s="284" t="s">
        <v>34323</v>
      </c>
    </row>
    <row r="5247" spans="1:4" ht="13.5">
      <c r="A5247" s="209">
        <v>89476</v>
      </c>
      <c r="B5247" s="209" t="s">
        <v>10500</v>
      </c>
      <c r="C5247" s="285" t="s">
        <v>4</v>
      </c>
      <c r="D5247" s="284" t="s">
        <v>34324</v>
      </c>
    </row>
    <row r="5248" spans="1:4" ht="13.5">
      <c r="A5248" s="209">
        <v>89477</v>
      </c>
      <c r="B5248" s="209" t="s">
        <v>10501</v>
      </c>
      <c r="C5248" s="285" t="s">
        <v>4</v>
      </c>
      <c r="D5248" s="284" t="s">
        <v>34325</v>
      </c>
    </row>
    <row r="5249" spans="1:4" ht="13.5">
      <c r="A5249" s="209">
        <v>89478</v>
      </c>
      <c r="B5249" s="209" t="s">
        <v>10502</v>
      </c>
      <c r="C5249" s="285" t="s">
        <v>4</v>
      </c>
      <c r="D5249" s="284" t="s">
        <v>34326</v>
      </c>
    </row>
    <row r="5250" spans="1:4" ht="13.5">
      <c r="A5250" s="209">
        <v>89479</v>
      </c>
      <c r="B5250" s="209" t="s">
        <v>10503</v>
      </c>
      <c r="C5250" s="285" t="s">
        <v>4</v>
      </c>
      <c r="D5250" s="284" t="s">
        <v>34327</v>
      </c>
    </row>
    <row r="5251" spans="1:4" ht="13.5">
      <c r="A5251" s="209">
        <v>89480</v>
      </c>
      <c r="B5251" s="209" t="s">
        <v>10504</v>
      </c>
      <c r="C5251" s="285" t="s">
        <v>4</v>
      </c>
      <c r="D5251" s="284" t="s">
        <v>32213</v>
      </c>
    </row>
    <row r="5252" spans="1:4" ht="13.5">
      <c r="A5252" s="209">
        <v>89483</v>
      </c>
      <c r="B5252" s="209" t="s">
        <v>10505</v>
      </c>
      <c r="C5252" s="285" t="s">
        <v>4</v>
      </c>
      <c r="D5252" s="284" t="s">
        <v>34328</v>
      </c>
    </row>
    <row r="5253" spans="1:4" ht="13.5">
      <c r="A5253" s="209">
        <v>89484</v>
      </c>
      <c r="B5253" s="209" t="s">
        <v>10506</v>
      </c>
      <c r="C5253" s="285" t="s">
        <v>4</v>
      </c>
      <c r="D5253" s="284" t="s">
        <v>33470</v>
      </c>
    </row>
    <row r="5254" spans="1:4" ht="13.5">
      <c r="A5254" s="209">
        <v>89486</v>
      </c>
      <c r="B5254" s="209" t="s">
        <v>10507</v>
      </c>
      <c r="C5254" s="285" t="s">
        <v>4</v>
      </c>
      <c r="D5254" s="284" t="s">
        <v>34329</v>
      </c>
    </row>
    <row r="5255" spans="1:4" ht="13.5">
      <c r="A5255" s="209">
        <v>89487</v>
      </c>
      <c r="B5255" s="209" t="s">
        <v>10508</v>
      </c>
      <c r="C5255" s="285" t="s">
        <v>4</v>
      </c>
      <c r="D5255" s="284" t="s">
        <v>28653</v>
      </c>
    </row>
    <row r="5256" spans="1:4" ht="13.5">
      <c r="A5256" s="209">
        <v>89488</v>
      </c>
      <c r="B5256" s="209" t="s">
        <v>10509</v>
      </c>
      <c r="C5256" s="285" t="s">
        <v>4</v>
      </c>
      <c r="D5256" s="284" t="s">
        <v>34330</v>
      </c>
    </row>
    <row r="5257" spans="1:4" ht="13.5">
      <c r="A5257" s="209">
        <v>91815</v>
      </c>
      <c r="B5257" s="209" t="s">
        <v>10510</v>
      </c>
      <c r="C5257" s="285" t="s">
        <v>4</v>
      </c>
      <c r="D5257" s="284" t="s">
        <v>34331</v>
      </c>
    </row>
    <row r="5258" spans="1:4" ht="13.5">
      <c r="A5258" s="209">
        <v>91816</v>
      </c>
      <c r="B5258" s="209" t="s">
        <v>10511</v>
      </c>
      <c r="C5258" s="285" t="s">
        <v>4</v>
      </c>
      <c r="D5258" s="284" t="s">
        <v>34332</v>
      </c>
    </row>
    <row r="5259" spans="1:4" ht="13.5">
      <c r="A5259" s="209">
        <v>101161</v>
      </c>
      <c r="B5259" s="209" t="s">
        <v>23773</v>
      </c>
      <c r="C5259" s="285" t="s">
        <v>4</v>
      </c>
      <c r="D5259" s="284" t="s">
        <v>34333</v>
      </c>
    </row>
    <row r="5260" spans="1:4" ht="13.5">
      <c r="A5260" s="209">
        <v>101163</v>
      </c>
      <c r="B5260" s="209" t="s">
        <v>23774</v>
      </c>
      <c r="C5260" s="285" t="s">
        <v>4</v>
      </c>
      <c r="D5260" s="284" t="s">
        <v>34334</v>
      </c>
    </row>
    <row r="5261" spans="1:4" ht="13.5">
      <c r="A5261" s="209">
        <v>101164</v>
      </c>
      <c r="B5261" s="209" t="s">
        <v>23775</v>
      </c>
      <c r="C5261" s="285" t="s">
        <v>4</v>
      </c>
      <c r="D5261" s="284" t="s">
        <v>34335</v>
      </c>
    </row>
    <row r="5262" spans="1:4" ht="13.5">
      <c r="A5262" s="209">
        <v>96358</v>
      </c>
      <c r="B5262" s="209" t="s">
        <v>10512</v>
      </c>
      <c r="C5262" s="285" t="s">
        <v>4</v>
      </c>
      <c r="D5262" s="284" t="s">
        <v>34336</v>
      </c>
    </row>
    <row r="5263" spans="1:4" ht="13.5">
      <c r="A5263" s="209">
        <v>96359</v>
      </c>
      <c r="B5263" s="209" t="s">
        <v>10513</v>
      </c>
      <c r="C5263" s="285" t="s">
        <v>4</v>
      </c>
      <c r="D5263" s="284" t="s">
        <v>34337</v>
      </c>
    </row>
    <row r="5264" spans="1:4" ht="13.5">
      <c r="A5264" s="209">
        <v>96360</v>
      </c>
      <c r="B5264" s="209" t="s">
        <v>10514</v>
      </c>
      <c r="C5264" s="285" t="s">
        <v>4</v>
      </c>
      <c r="D5264" s="284" t="s">
        <v>34338</v>
      </c>
    </row>
    <row r="5265" spans="1:4" ht="13.5">
      <c r="A5265" s="209">
        <v>96361</v>
      </c>
      <c r="B5265" s="209" t="s">
        <v>10515</v>
      </c>
      <c r="C5265" s="285" t="s">
        <v>4</v>
      </c>
      <c r="D5265" s="284" t="s">
        <v>34339</v>
      </c>
    </row>
    <row r="5266" spans="1:4" ht="13.5">
      <c r="A5266" s="209">
        <v>96362</v>
      </c>
      <c r="B5266" s="209" t="s">
        <v>10516</v>
      </c>
      <c r="C5266" s="285" t="s">
        <v>4</v>
      </c>
      <c r="D5266" s="284" t="s">
        <v>34340</v>
      </c>
    </row>
    <row r="5267" spans="1:4" ht="13.5">
      <c r="A5267" s="209">
        <v>96363</v>
      </c>
      <c r="B5267" s="209" t="s">
        <v>10517</v>
      </c>
      <c r="C5267" s="285" t="s">
        <v>4</v>
      </c>
      <c r="D5267" s="284" t="s">
        <v>34341</v>
      </c>
    </row>
    <row r="5268" spans="1:4" ht="13.5">
      <c r="A5268" s="209">
        <v>96364</v>
      </c>
      <c r="B5268" s="209" t="s">
        <v>10518</v>
      </c>
      <c r="C5268" s="285" t="s">
        <v>4</v>
      </c>
      <c r="D5268" s="284" t="s">
        <v>34342</v>
      </c>
    </row>
    <row r="5269" spans="1:4" ht="13.5">
      <c r="A5269" s="209">
        <v>96365</v>
      </c>
      <c r="B5269" s="209" t="s">
        <v>10519</v>
      </c>
      <c r="C5269" s="285" t="s">
        <v>4</v>
      </c>
      <c r="D5269" s="284" t="s">
        <v>34029</v>
      </c>
    </row>
    <row r="5270" spans="1:4" ht="13.5">
      <c r="A5270" s="209">
        <v>96366</v>
      </c>
      <c r="B5270" s="209" t="s">
        <v>10520</v>
      </c>
      <c r="C5270" s="285" t="s">
        <v>4</v>
      </c>
      <c r="D5270" s="284" t="s">
        <v>34343</v>
      </c>
    </row>
    <row r="5271" spans="1:4" ht="13.5">
      <c r="A5271" s="209">
        <v>96367</v>
      </c>
      <c r="B5271" s="209" t="s">
        <v>10521</v>
      </c>
      <c r="C5271" s="285" t="s">
        <v>4</v>
      </c>
      <c r="D5271" s="284" t="s">
        <v>34032</v>
      </c>
    </row>
    <row r="5272" spans="1:4" ht="13.5">
      <c r="A5272" s="209">
        <v>96368</v>
      </c>
      <c r="B5272" s="209" t="s">
        <v>10522</v>
      </c>
      <c r="C5272" s="285" t="s">
        <v>4</v>
      </c>
      <c r="D5272" s="284" t="s">
        <v>34344</v>
      </c>
    </row>
    <row r="5273" spans="1:4" ht="13.5">
      <c r="A5273" s="209">
        <v>96369</v>
      </c>
      <c r="B5273" s="209" t="s">
        <v>10523</v>
      </c>
      <c r="C5273" s="285" t="s">
        <v>4</v>
      </c>
      <c r="D5273" s="284" t="s">
        <v>34345</v>
      </c>
    </row>
    <row r="5274" spans="1:4" ht="13.5">
      <c r="A5274" s="209">
        <v>96370</v>
      </c>
      <c r="B5274" s="209" t="s">
        <v>10524</v>
      </c>
      <c r="C5274" s="285" t="s">
        <v>4</v>
      </c>
      <c r="D5274" s="284" t="s">
        <v>33797</v>
      </c>
    </row>
    <row r="5275" spans="1:4" ht="13.5">
      <c r="A5275" s="209">
        <v>96371</v>
      </c>
      <c r="B5275" s="209" t="s">
        <v>10525</v>
      </c>
      <c r="C5275" s="285" t="s">
        <v>4</v>
      </c>
      <c r="D5275" s="284" t="s">
        <v>34346</v>
      </c>
    </row>
    <row r="5276" spans="1:4" ht="13.5">
      <c r="A5276" s="209">
        <v>96372</v>
      </c>
      <c r="B5276" s="209" t="s">
        <v>10526</v>
      </c>
      <c r="C5276" s="285" t="s">
        <v>4</v>
      </c>
      <c r="D5276" s="284" t="s">
        <v>31283</v>
      </c>
    </row>
    <row r="5277" spans="1:4" ht="13.5">
      <c r="A5277" s="209">
        <v>96373</v>
      </c>
      <c r="B5277" s="209" t="s">
        <v>10527</v>
      </c>
      <c r="C5277" s="285" t="s">
        <v>1</v>
      </c>
      <c r="D5277" s="284" t="s">
        <v>34347</v>
      </c>
    </row>
    <row r="5278" spans="1:4" ht="13.5">
      <c r="A5278" s="209">
        <v>96374</v>
      </c>
      <c r="B5278" s="209" t="s">
        <v>10528</v>
      </c>
      <c r="C5278" s="285" t="s">
        <v>1</v>
      </c>
      <c r="D5278" s="284" t="s">
        <v>33414</v>
      </c>
    </row>
    <row r="5279" spans="1:4" ht="13.5">
      <c r="A5279" s="209">
        <v>102235</v>
      </c>
      <c r="B5279" s="209" t="s">
        <v>25794</v>
      </c>
      <c r="C5279" s="285" t="s">
        <v>4</v>
      </c>
      <c r="D5279" s="284" t="s">
        <v>34348</v>
      </c>
    </row>
    <row r="5280" spans="1:4" ht="13.5">
      <c r="A5280" s="209">
        <v>102253</v>
      </c>
      <c r="B5280" s="209" t="s">
        <v>25795</v>
      </c>
      <c r="C5280" s="285" t="s">
        <v>4</v>
      </c>
      <c r="D5280" s="284" t="s">
        <v>27261</v>
      </c>
    </row>
    <row r="5281" spans="1:4" ht="13.5">
      <c r="A5281" s="209">
        <v>102254</v>
      </c>
      <c r="B5281" s="209" t="s">
        <v>25796</v>
      </c>
      <c r="C5281" s="285" t="s">
        <v>4</v>
      </c>
      <c r="D5281" s="284" t="s">
        <v>34349</v>
      </c>
    </row>
    <row r="5282" spans="1:4" ht="13.5">
      <c r="A5282" s="209">
        <v>102255</v>
      </c>
      <c r="B5282" s="209" t="s">
        <v>25797</v>
      </c>
      <c r="C5282" s="285" t="s">
        <v>4</v>
      </c>
      <c r="D5282" s="284" t="s">
        <v>34350</v>
      </c>
    </row>
    <row r="5283" spans="1:4" ht="13.5">
      <c r="A5283" s="209">
        <v>102256</v>
      </c>
      <c r="B5283" s="209" t="s">
        <v>25798</v>
      </c>
      <c r="C5283" s="285" t="s">
        <v>4</v>
      </c>
      <c r="D5283" s="284" t="s">
        <v>34351</v>
      </c>
    </row>
    <row r="5284" spans="1:4" ht="13.5">
      <c r="A5284" s="209">
        <v>102257</v>
      </c>
      <c r="B5284" s="209" t="s">
        <v>25799</v>
      </c>
      <c r="C5284" s="285" t="s">
        <v>4</v>
      </c>
      <c r="D5284" s="284" t="s">
        <v>34352</v>
      </c>
    </row>
    <row r="5285" spans="1:4" ht="13.5">
      <c r="A5285" s="209">
        <v>102258</v>
      </c>
      <c r="B5285" s="209" t="s">
        <v>25800</v>
      </c>
      <c r="C5285" s="285" t="s">
        <v>4</v>
      </c>
      <c r="D5285" s="284" t="s">
        <v>34353</v>
      </c>
    </row>
    <row r="5286" spans="1:4" ht="13.5">
      <c r="A5286" s="209">
        <v>101154</v>
      </c>
      <c r="B5286" s="209" t="s">
        <v>23776</v>
      </c>
      <c r="C5286" s="285" t="s">
        <v>4</v>
      </c>
      <c r="D5286" s="284" t="s">
        <v>34354</v>
      </c>
    </row>
    <row r="5287" spans="1:4" ht="13.5">
      <c r="A5287" s="209">
        <v>101155</v>
      </c>
      <c r="B5287" s="209" t="s">
        <v>23777</v>
      </c>
      <c r="C5287" s="285" t="s">
        <v>4</v>
      </c>
      <c r="D5287" s="284" t="s">
        <v>34355</v>
      </c>
    </row>
    <row r="5288" spans="1:4" ht="13.5">
      <c r="A5288" s="209">
        <v>101156</v>
      </c>
      <c r="B5288" s="209" t="s">
        <v>23778</v>
      </c>
      <c r="C5288" s="285" t="s">
        <v>4</v>
      </c>
      <c r="D5288" s="284" t="s">
        <v>34356</v>
      </c>
    </row>
    <row r="5289" spans="1:4" ht="13.5">
      <c r="A5289" s="209">
        <v>101810</v>
      </c>
      <c r="B5289" s="209" t="s">
        <v>25801</v>
      </c>
      <c r="C5289" s="285" t="s">
        <v>7</v>
      </c>
      <c r="D5289" s="284" t="s">
        <v>34357</v>
      </c>
    </row>
    <row r="5290" spans="1:4" ht="13.5">
      <c r="A5290" s="209">
        <v>101811</v>
      </c>
      <c r="B5290" s="209" t="s">
        <v>25802</v>
      </c>
      <c r="C5290" s="285" t="s">
        <v>7</v>
      </c>
      <c r="D5290" s="284" t="s">
        <v>34358</v>
      </c>
    </row>
    <row r="5291" spans="1:4" ht="13.5">
      <c r="A5291" s="209">
        <v>101812</v>
      </c>
      <c r="B5291" s="209" t="s">
        <v>30723</v>
      </c>
      <c r="C5291" s="285" t="s">
        <v>7</v>
      </c>
      <c r="D5291" s="284" t="s">
        <v>34359</v>
      </c>
    </row>
    <row r="5292" spans="1:4" ht="13.5">
      <c r="A5292" s="209">
        <v>101813</v>
      </c>
      <c r="B5292" s="209" t="s">
        <v>30724</v>
      </c>
      <c r="C5292" s="285" t="s">
        <v>7</v>
      </c>
      <c r="D5292" s="284" t="s">
        <v>34360</v>
      </c>
    </row>
    <row r="5293" spans="1:4" ht="13.5">
      <c r="A5293" s="209">
        <v>101814</v>
      </c>
      <c r="B5293" s="209" t="s">
        <v>30725</v>
      </c>
      <c r="C5293" s="285" t="s">
        <v>4</v>
      </c>
      <c r="D5293" s="284" t="s">
        <v>30089</v>
      </c>
    </row>
    <row r="5294" spans="1:4" ht="13.5">
      <c r="A5294" s="209">
        <v>101815</v>
      </c>
      <c r="B5294" s="209" t="s">
        <v>30726</v>
      </c>
      <c r="C5294" s="285" t="s">
        <v>4</v>
      </c>
      <c r="D5294" s="284" t="s">
        <v>34361</v>
      </c>
    </row>
    <row r="5295" spans="1:4" ht="13.5">
      <c r="A5295" s="209">
        <v>101816</v>
      </c>
      <c r="B5295" s="209" t="s">
        <v>30727</v>
      </c>
      <c r="C5295" s="285" t="s">
        <v>4</v>
      </c>
      <c r="D5295" s="284" t="s">
        <v>34362</v>
      </c>
    </row>
    <row r="5296" spans="1:4" ht="13.5">
      <c r="A5296" s="209">
        <v>101817</v>
      </c>
      <c r="B5296" s="209" t="s">
        <v>30728</v>
      </c>
      <c r="C5296" s="285" t="s">
        <v>4</v>
      </c>
      <c r="D5296" s="284" t="s">
        <v>34363</v>
      </c>
    </row>
    <row r="5297" spans="1:4" ht="13.5">
      <c r="A5297" s="209">
        <v>101818</v>
      </c>
      <c r="B5297" s="209" t="s">
        <v>30729</v>
      </c>
      <c r="C5297" s="285" t="s">
        <v>4</v>
      </c>
      <c r="D5297" s="284" t="s">
        <v>29722</v>
      </c>
    </row>
    <row r="5298" spans="1:4" ht="13.5">
      <c r="A5298" s="209">
        <v>101819</v>
      </c>
      <c r="B5298" s="209" t="s">
        <v>30730</v>
      </c>
      <c r="C5298" s="285" t="s">
        <v>4</v>
      </c>
      <c r="D5298" s="284" t="s">
        <v>34364</v>
      </c>
    </row>
    <row r="5299" spans="1:4" ht="13.5">
      <c r="A5299" s="209">
        <v>101820</v>
      </c>
      <c r="B5299" s="209" t="s">
        <v>30731</v>
      </c>
      <c r="C5299" s="285" t="s">
        <v>4</v>
      </c>
      <c r="D5299" s="284" t="s">
        <v>33585</v>
      </c>
    </row>
    <row r="5300" spans="1:4" ht="13.5">
      <c r="A5300" s="209">
        <v>101821</v>
      </c>
      <c r="B5300" s="209" t="s">
        <v>30732</v>
      </c>
      <c r="C5300" s="285" t="s">
        <v>7</v>
      </c>
      <c r="D5300" s="284" t="s">
        <v>27456</v>
      </c>
    </row>
    <row r="5301" spans="1:4" ht="13.5">
      <c r="A5301" s="209">
        <v>101822</v>
      </c>
      <c r="B5301" s="209" t="s">
        <v>30733</v>
      </c>
      <c r="C5301" s="285" t="s">
        <v>7</v>
      </c>
      <c r="D5301" s="284" t="s">
        <v>34365</v>
      </c>
    </row>
    <row r="5302" spans="1:4" ht="13.5">
      <c r="A5302" s="209">
        <v>101823</v>
      </c>
      <c r="B5302" s="209" t="s">
        <v>30734</v>
      </c>
      <c r="C5302" s="285" t="s">
        <v>7</v>
      </c>
      <c r="D5302" s="284" t="s">
        <v>34366</v>
      </c>
    </row>
    <row r="5303" spans="1:4" ht="13.5">
      <c r="A5303" s="209">
        <v>101824</v>
      </c>
      <c r="B5303" s="209" t="s">
        <v>30735</v>
      </c>
      <c r="C5303" s="285" t="s">
        <v>7</v>
      </c>
      <c r="D5303" s="284" t="s">
        <v>34367</v>
      </c>
    </row>
    <row r="5304" spans="1:4" ht="13.5">
      <c r="A5304" s="209">
        <v>101825</v>
      </c>
      <c r="B5304" s="209" t="s">
        <v>30736</v>
      </c>
      <c r="C5304" s="285" t="s">
        <v>7</v>
      </c>
      <c r="D5304" s="284" t="s">
        <v>31727</v>
      </c>
    </row>
    <row r="5305" spans="1:4" ht="13.5">
      <c r="A5305" s="209">
        <v>101826</v>
      </c>
      <c r="B5305" s="209" t="s">
        <v>30737</v>
      </c>
      <c r="C5305" s="285" t="s">
        <v>7</v>
      </c>
      <c r="D5305" s="284" t="s">
        <v>34368</v>
      </c>
    </row>
    <row r="5306" spans="1:4" ht="13.5">
      <c r="A5306" s="209">
        <v>101827</v>
      </c>
      <c r="B5306" s="209" t="s">
        <v>30738</v>
      </c>
      <c r="C5306" s="285" t="s">
        <v>7</v>
      </c>
      <c r="D5306" s="284" t="s">
        <v>34369</v>
      </c>
    </row>
    <row r="5307" spans="1:4" ht="13.5">
      <c r="A5307" s="209">
        <v>101828</v>
      </c>
      <c r="B5307" s="209" t="s">
        <v>30739</v>
      </c>
      <c r="C5307" s="285" t="s">
        <v>7</v>
      </c>
      <c r="D5307" s="284" t="s">
        <v>34370</v>
      </c>
    </row>
    <row r="5308" spans="1:4" ht="13.5">
      <c r="A5308" s="209">
        <v>101829</v>
      </c>
      <c r="B5308" s="209" t="s">
        <v>30740</v>
      </c>
      <c r="C5308" s="285" t="s">
        <v>7</v>
      </c>
      <c r="D5308" s="284" t="s">
        <v>34371</v>
      </c>
    </row>
    <row r="5309" spans="1:4" ht="13.5">
      <c r="A5309" s="209">
        <v>101830</v>
      </c>
      <c r="B5309" s="209" t="s">
        <v>30741</v>
      </c>
      <c r="C5309" s="285" t="s">
        <v>7</v>
      </c>
      <c r="D5309" s="284" t="s">
        <v>34372</v>
      </c>
    </row>
    <row r="5310" spans="1:4" ht="13.5">
      <c r="A5310" s="209">
        <v>101831</v>
      </c>
      <c r="B5310" s="209" t="s">
        <v>30742</v>
      </c>
      <c r="C5310" s="285" t="s">
        <v>7</v>
      </c>
      <c r="D5310" s="284" t="s">
        <v>34373</v>
      </c>
    </row>
    <row r="5311" spans="1:4" ht="13.5">
      <c r="A5311" s="209">
        <v>101832</v>
      </c>
      <c r="B5311" s="209" t="s">
        <v>30743</v>
      </c>
      <c r="C5311" s="285" t="s">
        <v>7</v>
      </c>
      <c r="D5311" s="284" t="s">
        <v>34374</v>
      </c>
    </row>
    <row r="5312" spans="1:4" ht="13.5">
      <c r="A5312" s="209">
        <v>101833</v>
      </c>
      <c r="B5312" s="209" t="s">
        <v>30744</v>
      </c>
      <c r="C5312" s="285" t="s">
        <v>7</v>
      </c>
      <c r="D5312" s="284" t="s">
        <v>34375</v>
      </c>
    </row>
    <row r="5313" spans="1:4" ht="13.5">
      <c r="A5313" s="209">
        <v>101834</v>
      </c>
      <c r="B5313" s="209" t="s">
        <v>30745</v>
      </c>
      <c r="C5313" s="285" t="s">
        <v>7</v>
      </c>
      <c r="D5313" s="284" t="s">
        <v>34376</v>
      </c>
    </row>
    <row r="5314" spans="1:4" ht="13.5">
      <c r="A5314" s="209">
        <v>101835</v>
      </c>
      <c r="B5314" s="209" t="s">
        <v>30746</v>
      </c>
      <c r="C5314" s="285" t="s">
        <v>7</v>
      </c>
      <c r="D5314" s="284" t="s">
        <v>34377</v>
      </c>
    </row>
    <row r="5315" spans="1:4" ht="13.5">
      <c r="A5315" s="209">
        <v>101836</v>
      </c>
      <c r="B5315" s="209" t="s">
        <v>30747</v>
      </c>
      <c r="C5315" s="285" t="s">
        <v>7</v>
      </c>
      <c r="D5315" s="284" t="s">
        <v>33328</v>
      </c>
    </row>
    <row r="5316" spans="1:4" ht="13.5">
      <c r="A5316" s="209">
        <v>101837</v>
      </c>
      <c r="B5316" s="209" t="s">
        <v>30748</v>
      </c>
      <c r="C5316" s="285" t="s">
        <v>7</v>
      </c>
      <c r="D5316" s="284" t="s">
        <v>34378</v>
      </c>
    </row>
    <row r="5317" spans="1:4" ht="13.5">
      <c r="A5317" s="209">
        <v>101838</v>
      </c>
      <c r="B5317" s="209" t="s">
        <v>30749</v>
      </c>
      <c r="C5317" s="285" t="s">
        <v>7</v>
      </c>
      <c r="D5317" s="284" t="s">
        <v>34379</v>
      </c>
    </row>
    <row r="5318" spans="1:4" ht="13.5">
      <c r="A5318" s="209">
        <v>101839</v>
      </c>
      <c r="B5318" s="209" t="s">
        <v>30750</v>
      </c>
      <c r="C5318" s="285" t="s">
        <v>7</v>
      </c>
      <c r="D5318" s="284" t="s">
        <v>34380</v>
      </c>
    </row>
    <row r="5319" spans="1:4" ht="13.5">
      <c r="A5319" s="209">
        <v>101840</v>
      </c>
      <c r="B5319" s="209" t="s">
        <v>30751</v>
      </c>
      <c r="C5319" s="285" t="s">
        <v>7</v>
      </c>
      <c r="D5319" s="284" t="s">
        <v>34381</v>
      </c>
    </row>
    <row r="5320" spans="1:4" ht="13.5">
      <c r="A5320" s="209">
        <v>101841</v>
      </c>
      <c r="B5320" s="209" t="s">
        <v>30752</v>
      </c>
      <c r="C5320" s="285" t="s">
        <v>7</v>
      </c>
      <c r="D5320" s="284" t="s">
        <v>34382</v>
      </c>
    </row>
    <row r="5321" spans="1:4" ht="13.5">
      <c r="A5321" s="209">
        <v>101842</v>
      </c>
      <c r="B5321" s="209" t="s">
        <v>30753</v>
      </c>
      <c r="C5321" s="285" t="s">
        <v>7</v>
      </c>
      <c r="D5321" s="284" t="s">
        <v>34261</v>
      </c>
    </row>
    <row r="5322" spans="1:4" ht="13.5">
      <c r="A5322" s="209">
        <v>101843</v>
      </c>
      <c r="B5322" s="209" t="s">
        <v>30754</v>
      </c>
      <c r="C5322" s="285" t="s">
        <v>7</v>
      </c>
      <c r="D5322" s="284" t="s">
        <v>34383</v>
      </c>
    </row>
    <row r="5323" spans="1:4" ht="13.5">
      <c r="A5323" s="209">
        <v>101844</v>
      </c>
      <c r="B5323" s="209" t="s">
        <v>30755</v>
      </c>
      <c r="C5323" s="285" t="s">
        <v>7</v>
      </c>
      <c r="D5323" s="284" t="s">
        <v>34384</v>
      </c>
    </row>
    <row r="5324" spans="1:4" ht="13.5">
      <c r="A5324" s="209">
        <v>101845</v>
      </c>
      <c r="B5324" s="209" t="s">
        <v>30756</v>
      </c>
      <c r="C5324" s="285" t="s">
        <v>7</v>
      </c>
      <c r="D5324" s="284" t="s">
        <v>34345</v>
      </c>
    </row>
    <row r="5325" spans="1:4" ht="13.5">
      <c r="A5325" s="209">
        <v>101846</v>
      </c>
      <c r="B5325" s="209" t="s">
        <v>30757</v>
      </c>
      <c r="C5325" s="285" t="s">
        <v>7</v>
      </c>
      <c r="D5325" s="284" t="s">
        <v>34385</v>
      </c>
    </row>
    <row r="5326" spans="1:4" ht="13.5">
      <c r="A5326" s="209">
        <v>101847</v>
      </c>
      <c r="B5326" s="209" t="s">
        <v>30758</v>
      </c>
      <c r="C5326" s="285" t="s">
        <v>7</v>
      </c>
      <c r="D5326" s="284" t="s">
        <v>34386</v>
      </c>
    </row>
    <row r="5327" spans="1:4" ht="13.5">
      <c r="A5327" s="209">
        <v>101848</v>
      </c>
      <c r="B5327" s="209" t="s">
        <v>30759</v>
      </c>
      <c r="C5327" s="285" t="s">
        <v>7</v>
      </c>
      <c r="D5327" s="284" t="s">
        <v>34387</v>
      </c>
    </row>
    <row r="5328" spans="1:4" ht="13.5">
      <c r="A5328" s="209">
        <v>101849</v>
      </c>
      <c r="B5328" s="209" t="s">
        <v>30760</v>
      </c>
      <c r="C5328" s="285" t="s">
        <v>7</v>
      </c>
      <c r="D5328" s="284" t="s">
        <v>34388</v>
      </c>
    </row>
    <row r="5329" spans="1:4" ht="13.5">
      <c r="A5329" s="209">
        <v>101850</v>
      </c>
      <c r="B5329" s="209" t="s">
        <v>30761</v>
      </c>
      <c r="C5329" s="285" t="s">
        <v>4</v>
      </c>
      <c r="D5329" s="284" t="s">
        <v>29542</v>
      </c>
    </row>
    <row r="5330" spans="1:4" ht="13.5">
      <c r="A5330" s="209">
        <v>101851</v>
      </c>
      <c r="B5330" s="209" t="s">
        <v>30762</v>
      </c>
      <c r="C5330" s="285" t="s">
        <v>4</v>
      </c>
      <c r="D5330" s="284" t="s">
        <v>34389</v>
      </c>
    </row>
    <row r="5331" spans="1:4" ht="13.5">
      <c r="A5331" s="209">
        <v>101852</v>
      </c>
      <c r="B5331" s="209" t="s">
        <v>30763</v>
      </c>
      <c r="C5331" s="285" t="s">
        <v>4</v>
      </c>
      <c r="D5331" s="284" t="s">
        <v>34390</v>
      </c>
    </row>
    <row r="5332" spans="1:4" ht="13.5">
      <c r="A5332" s="209">
        <v>101853</v>
      </c>
      <c r="B5332" s="209" t="s">
        <v>30764</v>
      </c>
      <c r="C5332" s="285" t="s">
        <v>4</v>
      </c>
      <c r="D5332" s="284" t="s">
        <v>34391</v>
      </c>
    </row>
    <row r="5333" spans="1:4" ht="13.5">
      <c r="A5333" s="209">
        <v>101854</v>
      </c>
      <c r="B5333" s="209" t="s">
        <v>30765</v>
      </c>
      <c r="C5333" s="285" t="s">
        <v>4</v>
      </c>
      <c r="D5333" s="284" t="s">
        <v>34392</v>
      </c>
    </row>
    <row r="5334" spans="1:4" ht="13.5">
      <c r="A5334" s="209">
        <v>101855</v>
      </c>
      <c r="B5334" s="209" t="s">
        <v>30766</v>
      </c>
      <c r="C5334" s="285" t="s">
        <v>4</v>
      </c>
      <c r="D5334" s="284" t="s">
        <v>34393</v>
      </c>
    </row>
    <row r="5335" spans="1:4" ht="13.5">
      <c r="A5335" s="209">
        <v>101856</v>
      </c>
      <c r="B5335" s="209" t="s">
        <v>30767</v>
      </c>
      <c r="C5335" s="285" t="s">
        <v>4</v>
      </c>
      <c r="D5335" s="284" t="s">
        <v>27685</v>
      </c>
    </row>
    <row r="5336" spans="1:4" ht="13.5">
      <c r="A5336" s="209">
        <v>101857</v>
      </c>
      <c r="B5336" s="209" t="s">
        <v>30768</v>
      </c>
      <c r="C5336" s="285" t="s">
        <v>4</v>
      </c>
      <c r="D5336" s="284" t="s">
        <v>34394</v>
      </c>
    </row>
    <row r="5337" spans="1:4" ht="13.5">
      <c r="A5337" s="209">
        <v>101858</v>
      </c>
      <c r="B5337" s="209" t="s">
        <v>30769</v>
      </c>
      <c r="C5337" s="285" t="s">
        <v>4</v>
      </c>
      <c r="D5337" s="284" t="s">
        <v>29048</v>
      </c>
    </row>
    <row r="5338" spans="1:4" ht="13.5">
      <c r="A5338" s="209">
        <v>101859</v>
      </c>
      <c r="B5338" s="209" t="s">
        <v>30770</v>
      </c>
      <c r="C5338" s="285" t="s">
        <v>4</v>
      </c>
      <c r="D5338" s="284" t="s">
        <v>34395</v>
      </c>
    </row>
    <row r="5339" spans="1:4" ht="13.5">
      <c r="A5339" s="209">
        <v>101860</v>
      </c>
      <c r="B5339" s="209" t="s">
        <v>30771</v>
      </c>
      <c r="C5339" s="285" t="s">
        <v>4</v>
      </c>
      <c r="D5339" s="284" t="s">
        <v>34396</v>
      </c>
    </row>
    <row r="5340" spans="1:4" ht="13.5">
      <c r="A5340" s="209">
        <v>101861</v>
      </c>
      <c r="B5340" s="209" t="s">
        <v>30772</v>
      </c>
      <c r="C5340" s="285" t="s">
        <v>4</v>
      </c>
      <c r="D5340" s="284" t="s">
        <v>28125</v>
      </c>
    </row>
    <row r="5341" spans="1:4" ht="13.5">
      <c r="A5341" s="209">
        <v>101862</v>
      </c>
      <c r="B5341" s="209" t="s">
        <v>30773</v>
      </c>
      <c r="C5341" s="285" t="s">
        <v>4</v>
      </c>
      <c r="D5341" s="284" t="s">
        <v>34397</v>
      </c>
    </row>
    <row r="5342" spans="1:4" ht="13.5">
      <c r="A5342" s="209">
        <v>101863</v>
      </c>
      <c r="B5342" s="209" t="s">
        <v>30774</v>
      </c>
      <c r="C5342" s="285" t="s">
        <v>4</v>
      </c>
      <c r="D5342" s="284" t="s">
        <v>29307</v>
      </c>
    </row>
    <row r="5343" spans="1:4" ht="13.5">
      <c r="A5343" s="209">
        <v>101864</v>
      </c>
      <c r="B5343" s="209" t="s">
        <v>30775</v>
      </c>
      <c r="C5343" s="285" t="s">
        <v>4</v>
      </c>
      <c r="D5343" s="284" t="s">
        <v>28517</v>
      </c>
    </row>
    <row r="5344" spans="1:4" ht="13.5">
      <c r="A5344" s="209">
        <v>101865</v>
      </c>
      <c r="B5344" s="209" t="s">
        <v>30776</v>
      </c>
      <c r="C5344" s="285" t="s">
        <v>4</v>
      </c>
      <c r="D5344" s="284" t="s">
        <v>27033</v>
      </c>
    </row>
    <row r="5345" spans="1:4" ht="13.5">
      <c r="A5345" s="209">
        <v>101866</v>
      </c>
      <c r="B5345" s="209" t="s">
        <v>30777</v>
      </c>
      <c r="C5345" s="285" t="s">
        <v>4</v>
      </c>
      <c r="D5345" s="284" t="s">
        <v>34398</v>
      </c>
    </row>
    <row r="5346" spans="1:4" ht="13.5">
      <c r="A5346" s="209">
        <v>101867</v>
      </c>
      <c r="B5346" s="209" t="s">
        <v>30778</v>
      </c>
      <c r="C5346" s="285" t="s">
        <v>4</v>
      </c>
      <c r="D5346" s="284" t="s">
        <v>34399</v>
      </c>
    </row>
    <row r="5347" spans="1:4" ht="13.5">
      <c r="A5347" s="209">
        <v>101868</v>
      </c>
      <c r="B5347" s="209" t="s">
        <v>30779</v>
      </c>
      <c r="C5347" s="285" t="s">
        <v>4</v>
      </c>
      <c r="D5347" s="284" t="s">
        <v>34400</v>
      </c>
    </row>
    <row r="5348" spans="1:4" ht="13.5">
      <c r="A5348" s="209">
        <v>101869</v>
      </c>
      <c r="B5348" s="209" t="s">
        <v>30780</v>
      </c>
      <c r="C5348" s="285" t="s">
        <v>4</v>
      </c>
      <c r="D5348" s="284" t="s">
        <v>34401</v>
      </c>
    </row>
    <row r="5349" spans="1:4" ht="13.5">
      <c r="A5349" s="209">
        <v>101870</v>
      </c>
      <c r="B5349" s="209" t="s">
        <v>30781</v>
      </c>
      <c r="C5349" s="285" t="s">
        <v>4</v>
      </c>
      <c r="D5349" s="284" t="s">
        <v>34402</v>
      </c>
    </row>
    <row r="5350" spans="1:4" ht="13.5">
      <c r="A5350" s="209">
        <v>102096</v>
      </c>
      <c r="B5350" s="209" t="s">
        <v>25803</v>
      </c>
      <c r="C5350" s="285" t="s">
        <v>7</v>
      </c>
      <c r="D5350" s="284" t="s">
        <v>34403</v>
      </c>
    </row>
    <row r="5351" spans="1:4" ht="13.5">
      <c r="A5351" s="209">
        <v>102098</v>
      </c>
      <c r="B5351" s="209" t="s">
        <v>30782</v>
      </c>
      <c r="C5351" s="285" t="s">
        <v>7</v>
      </c>
      <c r="D5351" s="284" t="s">
        <v>34404</v>
      </c>
    </row>
    <row r="5352" spans="1:4" ht="13.5">
      <c r="A5352" s="209">
        <v>102101</v>
      </c>
      <c r="B5352" s="209" t="s">
        <v>25804</v>
      </c>
      <c r="C5352" s="285" t="s">
        <v>4</v>
      </c>
      <c r="D5352" s="284" t="s">
        <v>34074</v>
      </c>
    </row>
    <row r="5353" spans="1:4" ht="13.5">
      <c r="A5353" s="209">
        <v>100576</v>
      </c>
      <c r="B5353" s="209" t="s">
        <v>10529</v>
      </c>
      <c r="C5353" s="285" t="s">
        <v>4</v>
      </c>
      <c r="D5353" s="284" t="s">
        <v>26725</v>
      </c>
    </row>
    <row r="5354" spans="1:4" ht="13.5">
      <c r="A5354" s="209">
        <v>100577</v>
      </c>
      <c r="B5354" s="209" t="s">
        <v>10530</v>
      </c>
      <c r="C5354" s="285" t="s">
        <v>4</v>
      </c>
      <c r="D5354" s="284" t="s">
        <v>31403</v>
      </c>
    </row>
    <row r="5355" spans="1:4" ht="13.5">
      <c r="A5355" s="209">
        <v>96388</v>
      </c>
      <c r="B5355" s="209" t="s">
        <v>10531</v>
      </c>
      <c r="C5355" s="285" t="s">
        <v>7</v>
      </c>
      <c r="D5355" s="284" t="s">
        <v>34405</v>
      </c>
    </row>
    <row r="5356" spans="1:4" ht="13.5">
      <c r="A5356" s="209">
        <v>96389</v>
      </c>
      <c r="B5356" s="209" t="s">
        <v>23779</v>
      </c>
      <c r="C5356" s="285" t="s">
        <v>7</v>
      </c>
      <c r="D5356" s="284" t="s">
        <v>34406</v>
      </c>
    </row>
    <row r="5357" spans="1:4" ht="13.5">
      <c r="A5357" s="209">
        <v>96390</v>
      </c>
      <c r="B5357" s="209" t="s">
        <v>23780</v>
      </c>
      <c r="C5357" s="285" t="s">
        <v>7</v>
      </c>
      <c r="D5357" s="284" t="s">
        <v>34407</v>
      </c>
    </row>
    <row r="5358" spans="1:4" ht="13.5">
      <c r="A5358" s="209">
        <v>96391</v>
      </c>
      <c r="B5358" s="209" t="s">
        <v>10532</v>
      </c>
      <c r="C5358" s="285" t="s">
        <v>7</v>
      </c>
      <c r="D5358" s="284" t="s">
        <v>32174</v>
      </c>
    </row>
    <row r="5359" spans="1:4" ht="13.5">
      <c r="A5359" s="209">
        <v>96392</v>
      </c>
      <c r="B5359" s="209" t="s">
        <v>10533</v>
      </c>
      <c r="C5359" s="285" t="s">
        <v>7</v>
      </c>
      <c r="D5359" s="284" t="s">
        <v>34408</v>
      </c>
    </row>
    <row r="5360" spans="1:4" ht="13.5">
      <c r="A5360" s="209">
        <v>96396</v>
      </c>
      <c r="B5360" s="209" t="s">
        <v>10534</v>
      </c>
      <c r="C5360" s="285" t="s">
        <v>7</v>
      </c>
      <c r="D5360" s="284" t="s">
        <v>34409</v>
      </c>
    </row>
    <row r="5361" spans="1:4" ht="13.5">
      <c r="A5361" s="209">
        <v>96397</v>
      </c>
      <c r="B5361" s="209" t="s">
        <v>10535</v>
      </c>
      <c r="C5361" s="285" t="s">
        <v>7</v>
      </c>
      <c r="D5361" s="284" t="s">
        <v>34410</v>
      </c>
    </row>
    <row r="5362" spans="1:4" ht="13.5">
      <c r="A5362" s="209">
        <v>96398</v>
      </c>
      <c r="B5362" s="209" t="s">
        <v>10536</v>
      </c>
      <c r="C5362" s="285" t="s">
        <v>7</v>
      </c>
      <c r="D5362" s="284" t="s">
        <v>34411</v>
      </c>
    </row>
    <row r="5363" spans="1:4" ht="13.5">
      <c r="A5363" s="209">
        <v>96399</v>
      </c>
      <c r="B5363" s="209" t="s">
        <v>23781</v>
      </c>
      <c r="C5363" s="285" t="s">
        <v>7</v>
      </c>
      <c r="D5363" s="284" t="s">
        <v>29621</v>
      </c>
    </row>
    <row r="5364" spans="1:4" ht="13.5">
      <c r="A5364" s="209">
        <v>96400</v>
      </c>
      <c r="B5364" s="209" t="s">
        <v>10537</v>
      </c>
      <c r="C5364" s="285" t="s">
        <v>7</v>
      </c>
      <c r="D5364" s="284" t="s">
        <v>34412</v>
      </c>
    </row>
    <row r="5365" spans="1:4" ht="13.5">
      <c r="A5365" s="209">
        <v>96402</v>
      </c>
      <c r="B5365" s="209" t="s">
        <v>10538</v>
      </c>
      <c r="C5365" s="285" t="s">
        <v>4</v>
      </c>
      <c r="D5365" s="284" t="s">
        <v>34413</v>
      </c>
    </row>
    <row r="5366" spans="1:4" ht="13.5">
      <c r="A5366" s="209">
        <v>100564</v>
      </c>
      <c r="B5366" s="209" t="s">
        <v>10539</v>
      </c>
      <c r="C5366" s="285" t="s">
        <v>7</v>
      </c>
      <c r="D5366" s="284" t="s">
        <v>34414</v>
      </c>
    </row>
    <row r="5367" spans="1:4" ht="13.5">
      <c r="A5367" s="209">
        <v>100565</v>
      </c>
      <c r="B5367" s="209" t="s">
        <v>10540</v>
      </c>
      <c r="C5367" s="285" t="s">
        <v>7</v>
      </c>
      <c r="D5367" s="284" t="s">
        <v>34415</v>
      </c>
    </row>
    <row r="5368" spans="1:4" ht="13.5">
      <c r="A5368" s="209">
        <v>100566</v>
      </c>
      <c r="B5368" s="209" t="s">
        <v>10541</v>
      </c>
      <c r="C5368" s="285" t="s">
        <v>7</v>
      </c>
      <c r="D5368" s="284" t="s">
        <v>34416</v>
      </c>
    </row>
    <row r="5369" spans="1:4" ht="13.5">
      <c r="A5369" s="209">
        <v>100567</v>
      </c>
      <c r="B5369" s="209" t="s">
        <v>10542</v>
      </c>
      <c r="C5369" s="285" t="s">
        <v>7</v>
      </c>
      <c r="D5369" s="284" t="s">
        <v>34417</v>
      </c>
    </row>
    <row r="5370" spans="1:4" ht="13.5">
      <c r="A5370" s="209">
        <v>100568</v>
      </c>
      <c r="B5370" s="209" t="s">
        <v>10543</v>
      </c>
      <c r="C5370" s="285" t="s">
        <v>7</v>
      </c>
      <c r="D5370" s="284" t="s">
        <v>34418</v>
      </c>
    </row>
    <row r="5371" spans="1:4" ht="13.5">
      <c r="A5371" s="209">
        <v>100569</v>
      </c>
      <c r="B5371" s="209" t="s">
        <v>10544</v>
      </c>
      <c r="C5371" s="285" t="s">
        <v>7</v>
      </c>
      <c r="D5371" s="284" t="s">
        <v>34419</v>
      </c>
    </row>
    <row r="5372" spans="1:4" ht="13.5">
      <c r="A5372" s="209">
        <v>100570</v>
      </c>
      <c r="B5372" s="209" t="s">
        <v>10545</v>
      </c>
      <c r="C5372" s="285" t="s">
        <v>7</v>
      </c>
      <c r="D5372" s="284" t="s">
        <v>34420</v>
      </c>
    </row>
    <row r="5373" spans="1:4" ht="13.5">
      <c r="A5373" s="209">
        <v>100571</v>
      </c>
      <c r="B5373" s="209" t="s">
        <v>10546</v>
      </c>
      <c r="C5373" s="285" t="s">
        <v>7</v>
      </c>
      <c r="D5373" s="284" t="s">
        <v>34421</v>
      </c>
    </row>
    <row r="5374" spans="1:4" ht="13.5">
      <c r="A5374" s="209">
        <v>100572</v>
      </c>
      <c r="B5374" s="209" t="s">
        <v>10547</v>
      </c>
      <c r="C5374" s="285" t="s">
        <v>7</v>
      </c>
      <c r="D5374" s="284" t="s">
        <v>32449</v>
      </c>
    </row>
    <row r="5375" spans="1:4" ht="13.5">
      <c r="A5375" s="209">
        <v>100573</v>
      </c>
      <c r="B5375" s="209" t="s">
        <v>10548</v>
      </c>
      <c r="C5375" s="285" t="s">
        <v>7</v>
      </c>
      <c r="D5375" s="284" t="s">
        <v>27088</v>
      </c>
    </row>
    <row r="5376" spans="1:4" ht="13.5">
      <c r="A5376" s="209">
        <v>100574</v>
      </c>
      <c r="B5376" s="209" t="s">
        <v>10549</v>
      </c>
      <c r="C5376" s="285" t="s">
        <v>7</v>
      </c>
      <c r="D5376" s="284" t="s">
        <v>28807</v>
      </c>
    </row>
    <row r="5377" spans="1:4" ht="13.5">
      <c r="A5377" s="209">
        <v>100575</v>
      </c>
      <c r="B5377" s="209" t="s">
        <v>10550</v>
      </c>
      <c r="C5377" s="285" t="s">
        <v>4</v>
      </c>
      <c r="D5377" s="284" t="s">
        <v>26964</v>
      </c>
    </row>
    <row r="5378" spans="1:4" ht="13.5">
      <c r="A5378" s="209">
        <v>101767</v>
      </c>
      <c r="B5378" s="209" t="s">
        <v>25039</v>
      </c>
      <c r="C5378" s="285" t="s">
        <v>7</v>
      </c>
      <c r="D5378" s="284" t="s">
        <v>27746</v>
      </c>
    </row>
    <row r="5379" spans="1:4" ht="13.5">
      <c r="A5379" s="209">
        <v>101768</v>
      </c>
      <c r="B5379" s="209" t="s">
        <v>25040</v>
      </c>
      <c r="C5379" s="285" t="s">
        <v>7</v>
      </c>
      <c r="D5379" s="284" t="s">
        <v>27996</v>
      </c>
    </row>
    <row r="5380" spans="1:4" ht="13.5">
      <c r="A5380" s="209">
        <v>92391</v>
      </c>
      <c r="B5380" s="209" t="s">
        <v>10551</v>
      </c>
      <c r="C5380" s="285" t="s">
        <v>4</v>
      </c>
      <c r="D5380" s="284" t="s">
        <v>34422</v>
      </c>
    </row>
    <row r="5381" spans="1:4" ht="13.5">
      <c r="A5381" s="209">
        <v>92392</v>
      </c>
      <c r="B5381" s="209" t="s">
        <v>10552</v>
      </c>
      <c r="C5381" s="285" t="s">
        <v>4</v>
      </c>
      <c r="D5381" s="284" t="s">
        <v>34423</v>
      </c>
    </row>
    <row r="5382" spans="1:4" ht="13.5">
      <c r="A5382" s="209">
        <v>92393</v>
      </c>
      <c r="B5382" s="209" t="s">
        <v>10553</v>
      </c>
      <c r="C5382" s="285" t="s">
        <v>4</v>
      </c>
      <c r="D5382" s="284" t="s">
        <v>34424</v>
      </c>
    </row>
    <row r="5383" spans="1:4" ht="13.5">
      <c r="A5383" s="209">
        <v>92394</v>
      </c>
      <c r="B5383" s="209" t="s">
        <v>10554</v>
      </c>
      <c r="C5383" s="285" t="s">
        <v>4</v>
      </c>
      <c r="D5383" s="284" t="s">
        <v>34425</v>
      </c>
    </row>
    <row r="5384" spans="1:4" ht="13.5">
      <c r="A5384" s="209">
        <v>92395</v>
      </c>
      <c r="B5384" s="209" t="s">
        <v>10555</v>
      </c>
      <c r="C5384" s="285" t="s">
        <v>4</v>
      </c>
      <c r="D5384" s="284" t="s">
        <v>34426</v>
      </c>
    </row>
    <row r="5385" spans="1:4" ht="13.5">
      <c r="A5385" s="209">
        <v>92396</v>
      </c>
      <c r="B5385" s="209" t="s">
        <v>10556</v>
      </c>
      <c r="C5385" s="285" t="s">
        <v>4</v>
      </c>
      <c r="D5385" s="284" t="s">
        <v>34427</v>
      </c>
    </row>
    <row r="5386" spans="1:4" ht="13.5">
      <c r="A5386" s="209">
        <v>92397</v>
      </c>
      <c r="B5386" s="209" t="s">
        <v>10557</v>
      </c>
      <c r="C5386" s="285" t="s">
        <v>4</v>
      </c>
      <c r="D5386" s="284" t="s">
        <v>34428</v>
      </c>
    </row>
    <row r="5387" spans="1:4" ht="13.5">
      <c r="A5387" s="209">
        <v>92398</v>
      </c>
      <c r="B5387" s="209" t="s">
        <v>10558</v>
      </c>
      <c r="C5387" s="285" t="s">
        <v>4</v>
      </c>
      <c r="D5387" s="284" t="s">
        <v>34429</v>
      </c>
    </row>
    <row r="5388" spans="1:4" ht="13.5">
      <c r="A5388" s="209">
        <v>92399</v>
      </c>
      <c r="B5388" s="209" t="s">
        <v>10559</v>
      </c>
      <c r="C5388" s="285" t="s">
        <v>4</v>
      </c>
      <c r="D5388" s="284" t="s">
        <v>34430</v>
      </c>
    </row>
    <row r="5389" spans="1:4" ht="13.5">
      <c r="A5389" s="209">
        <v>92400</v>
      </c>
      <c r="B5389" s="209" t="s">
        <v>10560</v>
      </c>
      <c r="C5389" s="285" t="s">
        <v>4</v>
      </c>
      <c r="D5389" s="284" t="s">
        <v>34431</v>
      </c>
    </row>
    <row r="5390" spans="1:4" ht="13.5">
      <c r="A5390" s="209">
        <v>92401</v>
      </c>
      <c r="B5390" s="209" t="s">
        <v>10561</v>
      </c>
      <c r="C5390" s="285" t="s">
        <v>4</v>
      </c>
      <c r="D5390" s="284" t="s">
        <v>34432</v>
      </c>
    </row>
    <row r="5391" spans="1:4" ht="13.5">
      <c r="A5391" s="209">
        <v>92402</v>
      </c>
      <c r="B5391" s="209" t="s">
        <v>10562</v>
      </c>
      <c r="C5391" s="285" t="s">
        <v>4</v>
      </c>
      <c r="D5391" s="284" t="s">
        <v>34433</v>
      </c>
    </row>
    <row r="5392" spans="1:4" ht="13.5">
      <c r="A5392" s="209">
        <v>92403</v>
      </c>
      <c r="B5392" s="209" t="s">
        <v>10563</v>
      </c>
      <c r="C5392" s="285" t="s">
        <v>4</v>
      </c>
      <c r="D5392" s="284" t="s">
        <v>34434</v>
      </c>
    </row>
    <row r="5393" spans="1:4" ht="13.5">
      <c r="A5393" s="209">
        <v>92404</v>
      </c>
      <c r="B5393" s="209" t="s">
        <v>10564</v>
      </c>
      <c r="C5393" s="285" t="s">
        <v>4</v>
      </c>
      <c r="D5393" s="284" t="s">
        <v>31178</v>
      </c>
    </row>
    <row r="5394" spans="1:4" ht="13.5">
      <c r="A5394" s="209">
        <v>92405</v>
      </c>
      <c r="B5394" s="209" t="s">
        <v>10565</v>
      </c>
      <c r="C5394" s="285" t="s">
        <v>4</v>
      </c>
      <c r="D5394" s="284" t="s">
        <v>33587</v>
      </c>
    </row>
    <row r="5395" spans="1:4" ht="13.5">
      <c r="A5395" s="209">
        <v>92406</v>
      </c>
      <c r="B5395" s="209" t="s">
        <v>10566</v>
      </c>
      <c r="C5395" s="285" t="s">
        <v>4</v>
      </c>
      <c r="D5395" s="284" t="s">
        <v>34435</v>
      </c>
    </row>
    <row r="5396" spans="1:4" ht="13.5">
      <c r="A5396" s="209">
        <v>92407</v>
      </c>
      <c r="B5396" s="209" t="s">
        <v>10567</v>
      </c>
      <c r="C5396" s="285" t="s">
        <v>4</v>
      </c>
      <c r="D5396" s="284" t="s">
        <v>34436</v>
      </c>
    </row>
    <row r="5397" spans="1:4" ht="13.5">
      <c r="A5397" s="209">
        <v>93679</v>
      </c>
      <c r="B5397" s="209" t="s">
        <v>10568</v>
      </c>
      <c r="C5397" s="285" t="s">
        <v>4</v>
      </c>
      <c r="D5397" s="284" t="s">
        <v>34437</v>
      </c>
    </row>
    <row r="5398" spans="1:4" ht="13.5">
      <c r="A5398" s="209">
        <v>93680</v>
      </c>
      <c r="B5398" s="209" t="s">
        <v>10569</v>
      </c>
      <c r="C5398" s="285" t="s">
        <v>4</v>
      </c>
      <c r="D5398" s="284" t="s">
        <v>29769</v>
      </c>
    </row>
    <row r="5399" spans="1:4" ht="13.5">
      <c r="A5399" s="209">
        <v>93681</v>
      </c>
      <c r="B5399" s="209" t="s">
        <v>10570</v>
      </c>
      <c r="C5399" s="285" t="s">
        <v>4</v>
      </c>
      <c r="D5399" s="284" t="s">
        <v>34438</v>
      </c>
    </row>
    <row r="5400" spans="1:4" ht="13.5">
      <c r="A5400" s="209">
        <v>93682</v>
      </c>
      <c r="B5400" s="209" t="s">
        <v>10571</v>
      </c>
      <c r="C5400" s="285" t="s">
        <v>4</v>
      </c>
      <c r="D5400" s="284" t="s">
        <v>34439</v>
      </c>
    </row>
    <row r="5401" spans="1:4" ht="13.5">
      <c r="A5401" s="209">
        <v>97104</v>
      </c>
      <c r="B5401" s="209" t="s">
        <v>25805</v>
      </c>
      <c r="C5401" s="285" t="s">
        <v>4</v>
      </c>
      <c r="D5401" s="284" t="s">
        <v>34440</v>
      </c>
    </row>
    <row r="5402" spans="1:4" ht="13.5">
      <c r="A5402" s="209">
        <v>97105</v>
      </c>
      <c r="B5402" s="209" t="s">
        <v>25806</v>
      </c>
      <c r="C5402" s="285" t="s">
        <v>4</v>
      </c>
      <c r="D5402" s="284" t="s">
        <v>34441</v>
      </c>
    </row>
    <row r="5403" spans="1:4" ht="13.5">
      <c r="A5403" s="209">
        <v>97106</v>
      </c>
      <c r="B5403" s="209" t="s">
        <v>25807</v>
      </c>
      <c r="C5403" s="285" t="s">
        <v>4</v>
      </c>
      <c r="D5403" s="284" t="s">
        <v>34442</v>
      </c>
    </row>
    <row r="5404" spans="1:4" ht="13.5">
      <c r="A5404" s="209">
        <v>97107</v>
      </c>
      <c r="B5404" s="209" t="s">
        <v>25808</v>
      </c>
      <c r="C5404" s="285" t="s">
        <v>4</v>
      </c>
      <c r="D5404" s="284" t="s">
        <v>34443</v>
      </c>
    </row>
    <row r="5405" spans="1:4" ht="13.5">
      <c r="A5405" s="209">
        <v>97108</v>
      </c>
      <c r="B5405" s="209" t="s">
        <v>25809</v>
      </c>
      <c r="C5405" s="285" t="s">
        <v>4</v>
      </c>
      <c r="D5405" s="284" t="s">
        <v>34444</v>
      </c>
    </row>
    <row r="5406" spans="1:4" ht="13.5">
      <c r="A5406" s="209">
        <v>97109</v>
      </c>
      <c r="B5406" s="209" t="s">
        <v>25810</v>
      </c>
      <c r="C5406" s="285" t="s">
        <v>4</v>
      </c>
      <c r="D5406" s="284" t="s">
        <v>34445</v>
      </c>
    </row>
    <row r="5407" spans="1:4" ht="13.5">
      <c r="A5407" s="209">
        <v>97110</v>
      </c>
      <c r="B5407" s="209" t="s">
        <v>25811</v>
      </c>
      <c r="C5407" s="285" t="s">
        <v>4</v>
      </c>
      <c r="D5407" s="284" t="s">
        <v>34446</v>
      </c>
    </row>
    <row r="5408" spans="1:4" ht="13.5">
      <c r="A5408" s="209">
        <v>97111</v>
      </c>
      <c r="B5408" s="209" t="s">
        <v>25812</v>
      </c>
      <c r="C5408" s="285" t="s">
        <v>4</v>
      </c>
      <c r="D5408" s="284" t="s">
        <v>34447</v>
      </c>
    </row>
    <row r="5409" spans="1:4" ht="13.5">
      <c r="A5409" s="209">
        <v>97112</v>
      </c>
      <c r="B5409" s="209" t="s">
        <v>25813</v>
      </c>
      <c r="C5409" s="285" t="s">
        <v>4</v>
      </c>
      <c r="D5409" s="284" t="s">
        <v>34448</v>
      </c>
    </row>
    <row r="5410" spans="1:4" ht="13.5">
      <c r="A5410" s="209">
        <v>97113</v>
      </c>
      <c r="B5410" s="209" t="s">
        <v>25814</v>
      </c>
      <c r="C5410" s="285" t="s">
        <v>4</v>
      </c>
      <c r="D5410" s="284" t="s">
        <v>28785</v>
      </c>
    </row>
    <row r="5411" spans="1:4" ht="13.5">
      <c r="A5411" s="209">
        <v>97114</v>
      </c>
      <c r="B5411" s="209" t="s">
        <v>10572</v>
      </c>
      <c r="C5411" s="285" t="s">
        <v>1</v>
      </c>
      <c r="D5411" s="284" t="s">
        <v>31162</v>
      </c>
    </row>
    <row r="5412" spans="1:4" ht="13.5">
      <c r="A5412" s="209">
        <v>97115</v>
      </c>
      <c r="B5412" s="209" t="s">
        <v>10573</v>
      </c>
      <c r="C5412" s="285" t="s">
        <v>3</v>
      </c>
      <c r="D5412" s="284" t="s">
        <v>31498</v>
      </c>
    </row>
    <row r="5413" spans="1:4" ht="13.5">
      <c r="A5413" s="209">
        <v>97116</v>
      </c>
      <c r="B5413" s="209" t="s">
        <v>25815</v>
      </c>
      <c r="C5413" s="285" t="s">
        <v>3</v>
      </c>
      <c r="D5413" s="284" t="s">
        <v>28095</v>
      </c>
    </row>
    <row r="5414" spans="1:4" ht="13.5">
      <c r="A5414" s="209">
        <v>97117</v>
      </c>
      <c r="B5414" s="209" t="s">
        <v>25816</v>
      </c>
      <c r="C5414" s="285" t="s">
        <v>3</v>
      </c>
      <c r="D5414" s="284" t="s">
        <v>29678</v>
      </c>
    </row>
    <row r="5415" spans="1:4" ht="13.5">
      <c r="A5415" s="209">
        <v>97118</v>
      </c>
      <c r="B5415" s="209" t="s">
        <v>25817</v>
      </c>
      <c r="C5415" s="285" t="s">
        <v>3</v>
      </c>
      <c r="D5415" s="284" t="s">
        <v>26993</v>
      </c>
    </row>
    <row r="5416" spans="1:4" ht="13.5">
      <c r="A5416" s="209">
        <v>97119</v>
      </c>
      <c r="B5416" s="209" t="s">
        <v>25818</v>
      </c>
      <c r="C5416" s="285" t="s">
        <v>3</v>
      </c>
      <c r="D5416" s="284" t="s">
        <v>32716</v>
      </c>
    </row>
    <row r="5417" spans="1:4" ht="13.5">
      <c r="A5417" s="209">
        <v>97120</v>
      </c>
      <c r="B5417" s="209" t="s">
        <v>10574</v>
      </c>
      <c r="C5417" s="285" t="s">
        <v>3</v>
      </c>
      <c r="D5417" s="284" t="s">
        <v>34139</v>
      </c>
    </row>
    <row r="5418" spans="1:4" ht="13.5">
      <c r="A5418" s="209">
        <v>97802</v>
      </c>
      <c r="B5418" s="209" t="s">
        <v>10575</v>
      </c>
      <c r="C5418" s="285" t="s">
        <v>4</v>
      </c>
      <c r="D5418" s="284" t="s">
        <v>27415</v>
      </c>
    </row>
    <row r="5419" spans="1:4" ht="13.5">
      <c r="A5419" s="209">
        <v>97803</v>
      </c>
      <c r="B5419" s="209" t="s">
        <v>10576</v>
      </c>
      <c r="C5419" s="285" t="s">
        <v>4</v>
      </c>
      <c r="D5419" s="284" t="s">
        <v>34449</v>
      </c>
    </row>
    <row r="5420" spans="1:4" ht="13.5">
      <c r="A5420" s="209">
        <v>97805</v>
      </c>
      <c r="B5420" s="209" t="s">
        <v>10577</v>
      </c>
      <c r="C5420" s="285" t="s">
        <v>4</v>
      </c>
      <c r="D5420" s="284" t="s">
        <v>32348</v>
      </c>
    </row>
    <row r="5421" spans="1:4" ht="13.5">
      <c r="A5421" s="209">
        <v>97806</v>
      </c>
      <c r="B5421" s="209" t="s">
        <v>10578</v>
      </c>
      <c r="C5421" s="285" t="s">
        <v>4</v>
      </c>
      <c r="D5421" s="284" t="s">
        <v>28604</v>
      </c>
    </row>
    <row r="5422" spans="1:4" ht="13.5">
      <c r="A5422" s="209">
        <v>97807</v>
      </c>
      <c r="B5422" s="209" t="s">
        <v>10579</v>
      </c>
      <c r="C5422" s="285" t="s">
        <v>4</v>
      </c>
      <c r="D5422" s="284" t="s">
        <v>34450</v>
      </c>
    </row>
    <row r="5423" spans="1:4" ht="13.5">
      <c r="A5423" s="209">
        <v>97809</v>
      </c>
      <c r="B5423" s="209" t="s">
        <v>10580</v>
      </c>
      <c r="C5423" s="285" t="s">
        <v>4</v>
      </c>
      <c r="D5423" s="284" t="s">
        <v>31409</v>
      </c>
    </row>
    <row r="5424" spans="1:4" ht="13.5">
      <c r="A5424" s="209">
        <v>97810</v>
      </c>
      <c r="B5424" s="209" t="s">
        <v>10581</v>
      </c>
      <c r="C5424" s="285" t="s">
        <v>4</v>
      </c>
      <c r="D5424" s="284" t="s">
        <v>34451</v>
      </c>
    </row>
    <row r="5425" spans="1:4" ht="13.5">
      <c r="A5425" s="209">
        <v>97811</v>
      </c>
      <c r="B5425" s="209" t="s">
        <v>10582</v>
      </c>
      <c r="C5425" s="285" t="s">
        <v>4</v>
      </c>
      <c r="D5425" s="284" t="s">
        <v>34452</v>
      </c>
    </row>
    <row r="5426" spans="1:4" ht="13.5">
      <c r="A5426" s="209">
        <v>101167</v>
      </c>
      <c r="B5426" s="209" t="s">
        <v>23782</v>
      </c>
      <c r="C5426" s="285" t="s">
        <v>4</v>
      </c>
      <c r="D5426" s="284" t="s">
        <v>34453</v>
      </c>
    </row>
    <row r="5427" spans="1:4" ht="13.5">
      <c r="A5427" s="209">
        <v>101168</v>
      </c>
      <c r="B5427" s="209" t="s">
        <v>23783</v>
      </c>
      <c r="C5427" s="285" t="s">
        <v>4</v>
      </c>
      <c r="D5427" s="284" t="s">
        <v>34454</v>
      </c>
    </row>
    <row r="5428" spans="1:4" ht="13.5">
      <c r="A5428" s="209">
        <v>101169</v>
      </c>
      <c r="B5428" s="209" t="s">
        <v>23784</v>
      </c>
      <c r="C5428" s="285" t="s">
        <v>4</v>
      </c>
      <c r="D5428" s="284" t="s">
        <v>34455</v>
      </c>
    </row>
    <row r="5429" spans="1:4" ht="13.5">
      <c r="A5429" s="209">
        <v>101170</v>
      </c>
      <c r="B5429" s="209" t="s">
        <v>23785</v>
      </c>
      <c r="C5429" s="285" t="s">
        <v>4</v>
      </c>
      <c r="D5429" s="284" t="s">
        <v>34456</v>
      </c>
    </row>
    <row r="5430" spans="1:4" ht="13.5">
      <c r="A5430" s="209">
        <v>101171</v>
      </c>
      <c r="B5430" s="209" t="s">
        <v>24163</v>
      </c>
      <c r="C5430" s="285" t="s">
        <v>4</v>
      </c>
      <c r="D5430" s="284" t="s">
        <v>34457</v>
      </c>
    </row>
    <row r="5431" spans="1:4" ht="13.5">
      <c r="A5431" s="209">
        <v>101172</v>
      </c>
      <c r="B5431" s="209" t="s">
        <v>23786</v>
      </c>
      <c r="C5431" s="285" t="s">
        <v>4</v>
      </c>
      <c r="D5431" s="284" t="s">
        <v>27458</v>
      </c>
    </row>
    <row r="5432" spans="1:4" ht="13.5">
      <c r="A5432" s="209">
        <v>95995</v>
      </c>
      <c r="B5432" s="209" t="s">
        <v>10583</v>
      </c>
      <c r="C5432" s="285" t="s">
        <v>7</v>
      </c>
      <c r="D5432" s="284" t="s">
        <v>34458</v>
      </c>
    </row>
    <row r="5433" spans="1:4" ht="13.5">
      <c r="A5433" s="209">
        <v>95996</v>
      </c>
      <c r="B5433" s="209" t="s">
        <v>10584</v>
      </c>
      <c r="C5433" s="285" t="s">
        <v>7</v>
      </c>
      <c r="D5433" s="284" t="s">
        <v>34459</v>
      </c>
    </row>
    <row r="5434" spans="1:4" ht="13.5">
      <c r="A5434" s="209">
        <v>96001</v>
      </c>
      <c r="B5434" s="209" t="s">
        <v>10585</v>
      </c>
      <c r="C5434" s="285" t="s">
        <v>4</v>
      </c>
      <c r="D5434" s="284" t="s">
        <v>27342</v>
      </c>
    </row>
    <row r="5435" spans="1:4" ht="13.5">
      <c r="A5435" s="209">
        <v>96393</v>
      </c>
      <c r="B5435" s="209" t="s">
        <v>23787</v>
      </c>
      <c r="C5435" s="285" t="s">
        <v>7</v>
      </c>
      <c r="D5435" s="284" t="s">
        <v>29776</v>
      </c>
    </row>
    <row r="5436" spans="1:4" ht="13.5">
      <c r="A5436" s="209">
        <v>96394</v>
      </c>
      <c r="B5436" s="209" t="s">
        <v>23788</v>
      </c>
      <c r="C5436" s="285" t="s">
        <v>7</v>
      </c>
      <c r="D5436" s="284" t="s">
        <v>34460</v>
      </c>
    </row>
    <row r="5437" spans="1:4" ht="13.5">
      <c r="A5437" s="209">
        <v>96395</v>
      </c>
      <c r="B5437" s="209" t="s">
        <v>23789</v>
      </c>
      <c r="C5437" s="285" t="s">
        <v>7</v>
      </c>
      <c r="D5437" s="284" t="s">
        <v>34461</v>
      </c>
    </row>
    <row r="5438" spans="1:4" ht="13.5">
      <c r="A5438" s="209">
        <v>100624</v>
      </c>
      <c r="B5438" s="209" t="s">
        <v>23790</v>
      </c>
      <c r="C5438" s="285" t="s">
        <v>7</v>
      </c>
      <c r="D5438" s="284" t="s">
        <v>34462</v>
      </c>
    </row>
    <row r="5439" spans="1:4" ht="13.5">
      <c r="A5439" s="209">
        <v>100625</v>
      </c>
      <c r="B5439" s="209" t="s">
        <v>23791</v>
      </c>
      <c r="C5439" s="285" t="s">
        <v>7</v>
      </c>
      <c r="D5439" s="284" t="s">
        <v>34463</v>
      </c>
    </row>
    <row r="5440" spans="1:4" ht="13.5">
      <c r="A5440" s="209">
        <v>101020</v>
      </c>
      <c r="B5440" s="209" t="s">
        <v>23792</v>
      </c>
      <c r="C5440" s="285" t="s">
        <v>10357</v>
      </c>
      <c r="D5440" s="284" t="s">
        <v>34464</v>
      </c>
    </row>
    <row r="5441" spans="1:4" ht="13.5">
      <c r="A5441" s="209">
        <v>101021</v>
      </c>
      <c r="B5441" s="209" t="s">
        <v>23793</v>
      </c>
      <c r="C5441" s="285" t="s">
        <v>10357</v>
      </c>
      <c r="D5441" s="284" t="s">
        <v>34465</v>
      </c>
    </row>
    <row r="5442" spans="1:4" ht="13.5">
      <c r="A5442" s="209">
        <v>101022</v>
      </c>
      <c r="B5442" s="209" t="s">
        <v>23794</v>
      </c>
      <c r="C5442" s="285" t="s">
        <v>10357</v>
      </c>
      <c r="D5442" s="284" t="s">
        <v>34466</v>
      </c>
    </row>
    <row r="5443" spans="1:4" ht="13.5">
      <c r="A5443" s="209">
        <v>101023</v>
      </c>
      <c r="B5443" s="209" t="s">
        <v>23795</v>
      </c>
      <c r="C5443" s="285" t="s">
        <v>10357</v>
      </c>
      <c r="D5443" s="284" t="s">
        <v>34467</v>
      </c>
    </row>
    <row r="5444" spans="1:4" ht="13.5">
      <c r="A5444" s="209">
        <v>101024</v>
      </c>
      <c r="B5444" s="209" t="s">
        <v>23796</v>
      </c>
      <c r="C5444" s="285" t="s">
        <v>10357</v>
      </c>
      <c r="D5444" s="284" t="s">
        <v>34468</v>
      </c>
    </row>
    <row r="5445" spans="1:4" ht="13.5">
      <c r="A5445" s="209">
        <v>101025</v>
      </c>
      <c r="B5445" s="209" t="s">
        <v>23797</v>
      </c>
      <c r="C5445" s="285" t="s">
        <v>10357</v>
      </c>
      <c r="D5445" s="284" t="s">
        <v>34469</v>
      </c>
    </row>
    <row r="5446" spans="1:4" ht="13.5">
      <c r="A5446" s="209">
        <v>101026</v>
      </c>
      <c r="B5446" s="209" t="s">
        <v>23798</v>
      </c>
      <c r="C5446" s="285" t="s">
        <v>10357</v>
      </c>
      <c r="D5446" s="284" t="s">
        <v>34470</v>
      </c>
    </row>
    <row r="5447" spans="1:4" ht="13.5">
      <c r="A5447" s="209">
        <v>101027</v>
      </c>
      <c r="B5447" s="209" t="s">
        <v>23799</v>
      </c>
      <c r="C5447" s="285" t="s">
        <v>10357</v>
      </c>
      <c r="D5447" s="284" t="s">
        <v>34471</v>
      </c>
    </row>
    <row r="5448" spans="1:4" ht="13.5">
      <c r="A5448" s="209">
        <v>88411</v>
      </c>
      <c r="B5448" s="209" t="s">
        <v>10586</v>
      </c>
      <c r="C5448" s="285" t="s">
        <v>4</v>
      </c>
      <c r="D5448" s="284" t="s">
        <v>28957</v>
      </c>
    </row>
    <row r="5449" spans="1:4" ht="13.5">
      <c r="A5449" s="209">
        <v>88412</v>
      </c>
      <c r="B5449" s="209" t="s">
        <v>10587</v>
      </c>
      <c r="C5449" s="285" t="s">
        <v>4</v>
      </c>
      <c r="D5449" s="284" t="s">
        <v>27341</v>
      </c>
    </row>
    <row r="5450" spans="1:4" ht="13.5">
      <c r="A5450" s="209">
        <v>88413</v>
      </c>
      <c r="B5450" s="209" t="s">
        <v>10588</v>
      </c>
      <c r="C5450" s="285" t="s">
        <v>4</v>
      </c>
      <c r="D5450" s="284" t="s">
        <v>28341</v>
      </c>
    </row>
    <row r="5451" spans="1:4" ht="13.5">
      <c r="A5451" s="209">
        <v>88414</v>
      </c>
      <c r="B5451" s="209" t="s">
        <v>10589</v>
      </c>
      <c r="C5451" s="285" t="s">
        <v>4</v>
      </c>
      <c r="D5451" s="284" t="s">
        <v>27209</v>
      </c>
    </row>
    <row r="5452" spans="1:4" ht="13.5">
      <c r="A5452" s="209">
        <v>88415</v>
      </c>
      <c r="B5452" s="209" t="s">
        <v>10590</v>
      </c>
      <c r="C5452" s="285" t="s">
        <v>4</v>
      </c>
      <c r="D5452" s="284" t="s">
        <v>34472</v>
      </c>
    </row>
    <row r="5453" spans="1:4" ht="13.5">
      <c r="A5453" s="209">
        <v>88416</v>
      </c>
      <c r="B5453" s="209" t="s">
        <v>10591</v>
      </c>
      <c r="C5453" s="285" t="s">
        <v>4</v>
      </c>
      <c r="D5453" s="284" t="s">
        <v>33260</v>
      </c>
    </row>
    <row r="5454" spans="1:4" ht="13.5">
      <c r="A5454" s="209">
        <v>88417</v>
      </c>
      <c r="B5454" s="209" t="s">
        <v>10592</v>
      </c>
      <c r="C5454" s="285" t="s">
        <v>4</v>
      </c>
      <c r="D5454" s="284" t="s">
        <v>30105</v>
      </c>
    </row>
    <row r="5455" spans="1:4" ht="13.5">
      <c r="A5455" s="209">
        <v>88420</v>
      </c>
      <c r="B5455" s="209" t="s">
        <v>10593</v>
      </c>
      <c r="C5455" s="285" t="s">
        <v>4</v>
      </c>
      <c r="D5455" s="284" t="s">
        <v>27129</v>
      </c>
    </row>
    <row r="5456" spans="1:4" ht="13.5">
      <c r="A5456" s="209">
        <v>88421</v>
      </c>
      <c r="B5456" s="209" t="s">
        <v>10594</v>
      </c>
      <c r="C5456" s="285" t="s">
        <v>4</v>
      </c>
      <c r="D5456" s="284" t="s">
        <v>31339</v>
      </c>
    </row>
    <row r="5457" spans="1:4" ht="13.5">
      <c r="A5457" s="209">
        <v>88423</v>
      </c>
      <c r="B5457" s="209" t="s">
        <v>10595</v>
      </c>
      <c r="C5457" s="285" t="s">
        <v>4</v>
      </c>
      <c r="D5457" s="284" t="s">
        <v>34473</v>
      </c>
    </row>
    <row r="5458" spans="1:4" ht="13.5">
      <c r="A5458" s="209">
        <v>88424</v>
      </c>
      <c r="B5458" s="209" t="s">
        <v>10596</v>
      </c>
      <c r="C5458" s="285" t="s">
        <v>4</v>
      </c>
      <c r="D5458" s="284" t="s">
        <v>30396</v>
      </c>
    </row>
    <row r="5459" spans="1:4" ht="13.5">
      <c r="A5459" s="209">
        <v>88426</v>
      </c>
      <c r="B5459" s="209" t="s">
        <v>10597</v>
      </c>
      <c r="C5459" s="285" t="s">
        <v>4</v>
      </c>
      <c r="D5459" s="284" t="s">
        <v>34474</v>
      </c>
    </row>
    <row r="5460" spans="1:4" ht="13.5">
      <c r="A5460" s="209">
        <v>88428</v>
      </c>
      <c r="B5460" s="209" t="s">
        <v>10598</v>
      </c>
      <c r="C5460" s="285" t="s">
        <v>4</v>
      </c>
      <c r="D5460" s="284" t="s">
        <v>26493</v>
      </c>
    </row>
    <row r="5461" spans="1:4" ht="13.5">
      <c r="A5461" s="209">
        <v>88429</v>
      </c>
      <c r="B5461" s="209" t="s">
        <v>10599</v>
      </c>
      <c r="C5461" s="285" t="s">
        <v>4</v>
      </c>
      <c r="D5461" s="284" t="s">
        <v>29895</v>
      </c>
    </row>
    <row r="5462" spans="1:4" ht="13.5">
      <c r="A5462" s="209">
        <v>88431</v>
      </c>
      <c r="B5462" s="209" t="s">
        <v>10600</v>
      </c>
      <c r="C5462" s="285" t="s">
        <v>4</v>
      </c>
      <c r="D5462" s="284" t="s">
        <v>34475</v>
      </c>
    </row>
    <row r="5463" spans="1:4" ht="13.5">
      <c r="A5463" s="209">
        <v>88432</v>
      </c>
      <c r="B5463" s="209" t="s">
        <v>10601</v>
      </c>
      <c r="C5463" s="285" t="s">
        <v>4</v>
      </c>
      <c r="D5463" s="284" t="s">
        <v>29309</v>
      </c>
    </row>
    <row r="5464" spans="1:4" ht="13.5">
      <c r="A5464" s="209">
        <v>88484</v>
      </c>
      <c r="B5464" s="209" t="s">
        <v>10602</v>
      </c>
      <c r="C5464" s="285" t="s">
        <v>4</v>
      </c>
      <c r="D5464" s="284" t="s">
        <v>34472</v>
      </c>
    </row>
    <row r="5465" spans="1:4" ht="13.5">
      <c r="A5465" s="209">
        <v>88485</v>
      </c>
      <c r="B5465" s="209" t="s">
        <v>10603</v>
      </c>
      <c r="C5465" s="285" t="s">
        <v>4</v>
      </c>
      <c r="D5465" s="284" t="s">
        <v>34476</v>
      </c>
    </row>
    <row r="5466" spans="1:4" ht="13.5">
      <c r="A5466" s="209">
        <v>88488</v>
      </c>
      <c r="B5466" s="209" t="s">
        <v>10604</v>
      </c>
      <c r="C5466" s="285" t="s">
        <v>4</v>
      </c>
      <c r="D5466" s="284" t="s">
        <v>34477</v>
      </c>
    </row>
    <row r="5467" spans="1:4" ht="13.5">
      <c r="A5467" s="209">
        <v>88489</v>
      </c>
      <c r="B5467" s="209" t="s">
        <v>10605</v>
      </c>
      <c r="C5467" s="285" t="s">
        <v>4</v>
      </c>
      <c r="D5467" s="284" t="s">
        <v>34478</v>
      </c>
    </row>
    <row r="5468" spans="1:4" ht="13.5">
      <c r="A5468" s="209">
        <v>88492</v>
      </c>
      <c r="B5468" s="209" t="s">
        <v>10606</v>
      </c>
      <c r="C5468" s="285" t="s">
        <v>4</v>
      </c>
      <c r="D5468" s="284" t="s">
        <v>32555</v>
      </c>
    </row>
    <row r="5469" spans="1:4" ht="13.5">
      <c r="A5469" s="209">
        <v>88493</v>
      </c>
      <c r="B5469" s="209" t="s">
        <v>10607</v>
      </c>
      <c r="C5469" s="285" t="s">
        <v>4</v>
      </c>
      <c r="D5469" s="284" t="s">
        <v>27616</v>
      </c>
    </row>
    <row r="5470" spans="1:4" ht="13.5">
      <c r="A5470" s="209">
        <v>88494</v>
      </c>
      <c r="B5470" s="209" t="s">
        <v>10608</v>
      </c>
      <c r="C5470" s="285" t="s">
        <v>4</v>
      </c>
      <c r="D5470" s="284" t="s">
        <v>32975</v>
      </c>
    </row>
    <row r="5471" spans="1:4" ht="13.5">
      <c r="A5471" s="209">
        <v>88495</v>
      </c>
      <c r="B5471" s="209" t="s">
        <v>10609</v>
      </c>
      <c r="C5471" s="285" t="s">
        <v>4</v>
      </c>
      <c r="D5471" s="284" t="s">
        <v>34172</v>
      </c>
    </row>
    <row r="5472" spans="1:4" ht="13.5">
      <c r="A5472" s="209">
        <v>88496</v>
      </c>
      <c r="B5472" s="209" t="s">
        <v>10610</v>
      </c>
      <c r="C5472" s="285" t="s">
        <v>4</v>
      </c>
      <c r="D5472" s="284" t="s">
        <v>34479</v>
      </c>
    </row>
    <row r="5473" spans="1:4" ht="13.5">
      <c r="A5473" s="209">
        <v>88497</v>
      </c>
      <c r="B5473" s="209" t="s">
        <v>10611</v>
      </c>
      <c r="C5473" s="285" t="s">
        <v>4</v>
      </c>
      <c r="D5473" s="284" t="s">
        <v>29327</v>
      </c>
    </row>
    <row r="5474" spans="1:4" ht="13.5">
      <c r="A5474" s="209">
        <v>95305</v>
      </c>
      <c r="B5474" s="209" t="s">
        <v>10612</v>
      </c>
      <c r="C5474" s="285" t="s">
        <v>4</v>
      </c>
      <c r="D5474" s="284" t="s">
        <v>27425</v>
      </c>
    </row>
    <row r="5475" spans="1:4" ht="13.5">
      <c r="A5475" s="209">
        <v>95306</v>
      </c>
      <c r="B5475" s="209" t="s">
        <v>10613</v>
      </c>
      <c r="C5475" s="285" t="s">
        <v>4</v>
      </c>
      <c r="D5475" s="284" t="s">
        <v>29749</v>
      </c>
    </row>
    <row r="5476" spans="1:4" ht="13.5">
      <c r="A5476" s="209">
        <v>95622</v>
      </c>
      <c r="B5476" s="209" t="s">
        <v>10614</v>
      </c>
      <c r="C5476" s="285" t="s">
        <v>4</v>
      </c>
      <c r="D5476" s="284" t="s">
        <v>27696</v>
      </c>
    </row>
    <row r="5477" spans="1:4" ht="13.5">
      <c r="A5477" s="209">
        <v>95623</v>
      </c>
      <c r="B5477" s="209" t="s">
        <v>10615</v>
      </c>
      <c r="C5477" s="285" t="s">
        <v>4</v>
      </c>
      <c r="D5477" s="284" t="s">
        <v>31332</v>
      </c>
    </row>
    <row r="5478" spans="1:4" ht="13.5">
      <c r="A5478" s="209">
        <v>95624</v>
      </c>
      <c r="B5478" s="209" t="s">
        <v>10616</v>
      </c>
      <c r="C5478" s="285" t="s">
        <v>4</v>
      </c>
      <c r="D5478" s="284" t="s">
        <v>32499</v>
      </c>
    </row>
    <row r="5479" spans="1:4" ht="13.5">
      <c r="A5479" s="209">
        <v>95625</v>
      </c>
      <c r="B5479" s="209" t="s">
        <v>10617</v>
      </c>
      <c r="C5479" s="285" t="s">
        <v>4</v>
      </c>
      <c r="D5479" s="284" t="s">
        <v>34181</v>
      </c>
    </row>
    <row r="5480" spans="1:4" ht="13.5">
      <c r="A5480" s="209">
        <v>95626</v>
      </c>
      <c r="B5480" s="209" t="s">
        <v>10618</v>
      </c>
      <c r="C5480" s="285" t="s">
        <v>4</v>
      </c>
      <c r="D5480" s="284" t="s">
        <v>26534</v>
      </c>
    </row>
    <row r="5481" spans="1:4" ht="13.5">
      <c r="A5481" s="209">
        <v>96126</v>
      </c>
      <c r="B5481" s="209" t="s">
        <v>10619</v>
      </c>
      <c r="C5481" s="285" t="s">
        <v>4</v>
      </c>
      <c r="D5481" s="284" t="s">
        <v>34480</v>
      </c>
    </row>
    <row r="5482" spans="1:4" ht="13.5">
      <c r="A5482" s="209">
        <v>96127</v>
      </c>
      <c r="B5482" s="209" t="s">
        <v>10620</v>
      </c>
      <c r="C5482" s="285" t="s">
        <v>4</v>
      </c>
      <c r="D5482" s="284" t="s">
        <v>27525</v>
      </c>
    </row>
    <row r="5483" spans="1:4" ht="13.5">
      <c r="A5483" s="209">
        <v>96128</v>
      </c>
      <c r="B5483" s="209" t="s">
        <v>10621</v>
      </c>
      <c r="C5483" s="285" t="s">
        <v>4</v>
      </c>
      <c r="D5483" s="284" t="s">
        <v>31482</v>
      </c>
    </row>
    <row r="5484" spans="1:4" ht="13.5">
      <c r="A5484" s="209">
        <v>96129</v>
      </c>
      <c r="B5484" s="209" t="s">
        <v>10622</v>
      </c>
      <c r="C5484" s="285" t="s">
        <v>4</v>
      </c>
      <c r="D5484" s="284" t="s">
        <v>34481</v>
      </c>
    </row>
    <row r="5485" spans="1:4" ht="13.5">
      <c r="A5485" s="209">
        <v>96130</v>
      </c>
      <c r="B5485" s="209" t="s">
        <v>10623</v>
      </c>
      <c r="C5485" s="285" t="s">
        <v>4</v>
      </c>
      <c r="D5485" s="284" t="s">
        <v>28359</v>
      </c>
    </row>
    <row r="5486" spans="1:4" ht="13.5">
      <c r="A5486" s="209">
        <v>96131</v>
      </c>
      <c r="B5486" s="209" t="s">
        <v>10624</v>
      </c>
      <c r="C5486" s="285" t="s">
        <v>4</v>
      </c>
      <c r="D5486" s="284" t="s">
        <v>30087</v>
      </c>
    </row>
    <row r="5487" spans="1:4" ht="13.5">
      <c r="A5487" s="209">
        <v>96132</v>
      </c>
      <c r="B5487" s="209" t="s">
        <v>10625</v>
      </c>
      <c r="C5487" s="285" t="s">
        <v>4</v>
      </c>
      <c r="D5487" s="284" t="s">
        <v>28608</v>
      </c>
    </row>
    <row r="5488" spans="1:4" ht="13.5">
      <c r="A5488" s="209">
        <v>96133</v>
      </c>
      <c r="B5488" s="209" t="s">
        <v>10626</v>
      </c>
      <c r="C5488" s="285" t="s">
        <v>4</v>
      </c>
      <c r="D5488" s="284" t="s">
        <v>34482</v>
      </c>
    </row>
    <row r="5489" spans="1:4" ht="13.5">
      <c r="A5489" s="209">
        <v>96134</v>
      </c>
      <c r="B5489" s="209" t="s">
        <v>10627</v>
      </c>
      <c r="C5489" s="285" t="s">
        <v>4</v>
      </c>
      <c r="D5489" s="284" t="s">
        <v>34483</v>
      </c>
    </row>
    <row r="5490" spans="1:4" ht="13.5">
      <c r="A5490" s="209">
        <v>96135</v>
      </c>
      <c r="B5490" s="209" t="s">
        <v>10628</v>
      </c>
      <c r="C5490" s="285" t="s">
        <v>4</v>
      </c>
      <c r="D5490" s="284" t="s">
        <v>30020</v>
      </c>
    </row>
    <row r="5491" spans="1:4" ht="13.5">
      <c r="A5491" s="209">
        <v>102193</v>
      </c>
      <c r="B5491" s="209" t="s">
        <v>25819</v>
      </c>
      <c r="C5491" s="285" t="s">
        <v>4</v>
      </c>
      <c r="D5491" s="284" t="s">
        <v>30352</v>
      </c>
    </row>
    <row r="5492" spans="1:4" ht="13.5">
      <c r="A5492" s="209">
        <v>102194</v>
      </c>
      <c r="B5492" s="209" t="s">
        <v>25820</v>
      </c>
      <c r="C5492" s="285" t="s">
        <v>4</v>
      </c>
      <c r="D5492" s="284" t="s">
        <v>27981</v>
      </c>
    </row>
    <row r="5493" spans="1:4" ht="13.5">
      <c r="A5493" s="209">
        <v>102197</v>
      </c>
      <c r="B5493" s="209" t="s">
        <v>25821</v>
      </c>
      <c r="C5493" s="285" t="s">
        <v>4</v>
      </c>
      <c r="D5493" s="284" t="s">
        <v>32967</v>
      </c>
    </row>
    <row r="5494" spans="1:4" ht="13.5">
      <c r="A5494" s="209">
        <v>102200</v>
      </c>
      <c r="B5494" s="209" t="s">
        <v>25822</v>
      </c>
      <c r="C5494" s="285" t="s">
        <v>4</v>
      </c>
      <c r="D5494" s="284" t="s">
        <v>28748</v>
      </c>
    </row>
    <row r="5495" spans="1:4" ht="13.5">
      <c r="A5495" s="209">
        <v>102202</v>
      </c>
      <c r="B5495" s="209" t="s">
        <v>25823</v>
      </c>
      <c r="C5495" s="285" t="s">
        <v>4</v>
      </c>
      <c r="D5495" s="284" t="s">
        <v>34484</v>
      </c>
    </row>
    <row r="5496" spans="1:4" ht="13.5">
      <c r="A5496" s="209">
        <v>102203</v>
      </c>
      <c r="B5496" s="209" t="s">
        <v>25824</v>
      </c>
      <c r="C5496" s="285" t="s">
        <v>4</v>
      </c>
      <c r="D5496" s="284" t="s">
        <v>32533</v>
      </c>
    </row>
    <row r="5497" spans="1:4" ht="13.5">
      <c r="A5497" s="209">
        <v>102204</v>
      </c>
      <c r="B5497" s="209" t="s">
        <v>25825</v>
      </c>
      <c r="C5497" s="285" t="s">
        <v>4</v>
      </c>
      <c r="D5497" s="284" t="s">
        <v>33857</v>
      </c>
    </row>
    <row r="5498" spans="1:4" ht="13.5">
      <c r="A5498" s="209">
        <v>102205</v>
      </c>
      <c r="B5498" s="209" t="s">
        <v>25826</v>
      </c>
      <c r="C5498" s="285" t="s">
        <v>4</v>
      </c>
      <c r="D5498" s="284" t="s">
        <v>28209</v>
      </c>
    </row>
    <row r="5499" spans="1:4" ht="13.5">
      <c r="A5499" s="209">
        <v>102207</v>
      </c>
      <c r="B5499" s="209" t="s">
        <v>25827</v>
      </c>
      <c r="C5499" s="285" t="s">
        <v>4</v>
      </c>
      <c r="D5499" s="284" t="s">
        <v>28952</v>
      </c>
    </row>
    <row r="5500" spans="1:4" ht="13.5">
      <c r="A5500" s="209">
        <v>102208</v>
      </c>
      <c r="B5500" s="209" t="s">
        <v>25828</v>
      </c>
      <c r="C5500" s="285" t="s">
        <v>4</v>
      </c>
      <c r="D5500" s="284" t="s">
        <v>34485</v>
      </c>
    </row>
    <row r="5501" spans="1:4" ht="13.5">
      <c r="A5501" s="209">
        <v>102209</v>
      </c>
      <c r="B5501" s="209" t="s">
        <v>25829</v>
      </c>
      <c r="C5501" s="285" t="s">
        <v>4</v>
      </c>
      <c r="D5501" s="284" t="s">
        <v>31293</v>
      </c>
    </row>
    <row r="5502" spans="1:4" ht="13.5">
      <c r="A5502" s="209">
        <v>102210</v>
      </c>
      <c r="B5502" s="209" t="s">
        <v>25830</v>
      </c>
      <c r="C5502" s="285" t="s">
        <v>4</v>
      </c>
      <c r="D5502" s="284" t="s">
        <v>31382</v>
      </c>
    </row>
    <row r="5503" spans="1:4" ht="13.5">
      <c r="A5503" s="209">
        <v>102213</v>
      </c>
      <c r="B5503" s="209" t="s">
        <v>25831</v>
      </c>
      <c r="C5503" s="285" t="s">
        <v>4</v>
      </c>
      <c r="D5503" s="284" t="s">
        <v>32316</v>
      </c>
    </row>
    <row r="5504" spans="1:4" ht="13.5">
      <c r="A5504" s="209">
        <v>102214</v>
      </c>
      <c r="B5504" s="209" t="s">
        <v>25832</v>
      </c>
      <c r="C5504" s="285" t="s">
        <v>4</v>
      </c>
      <c r="D5504" s="284" t="s">
        <v>34486</v>
      </c>
    </row>
    <row r="5505" spans="1:4" ht="13.5">
      <c r="A5505" s="209">
        <v>102215</v>
      </c>
      <c r="B5505" s="209" t="s">
        <v>25833</v>
      </c>
      <c r="C5505" s="285" t="s">
        <v>4</v>
      </c>
      <c r="D5505" s="284" t="s">
        <v>29703</v>
      </c>
    </row>
    <row r="5506" spans="1:4" ht="13.5">
      <c r="A5506" s="209">
        <v>102217</v>
      </c>
      <c r="B5506" s="209" t="s">
        <v>25834</v>
      </c>
      <c r="C5506" s="285" t="s">
        <v>4</v>
      </c>
      <c r="D5506" s="284" t="s">
        <v>27757</v>
      </c>
    </row>
    <row r="5507" spans="1:4" ht="13.5">
      <c r="A5507" s="209">
        <v>102218</v>
      </c>
      <c r="B5507" s="209" t="s">
        <v>25835</v>
      </c>
      <c r="C5507" s="285" t="s">
        <v>4</v>
      </c>
      <c r="D5507" s="284" t="s">
        <v>32041</v>
      </c>
    </row>
    <row r="5508" spans="1:4" ht="13.5">
      <c r="A5508" s="209">
        <v>102219</v>
      </c>
      <c r="B5508" s="209" t="s">
        <v>25836</v>
      </c>
      <c r="C5508" s="285" t="s">
        <v>4</v>
      </c>
      <c r="D5508" s="284" t="s">
        <v>34487</v>
      </c>
    </row>
    <row r="5509" spans="1:4" ht="13.5">
      <c r="A5509" s="209">
        <v>102220</v>
      </c>
      <c r="B5509" s="209" t="s">
        <v>25837</v>
      </c>
      <c r="C5509" s="285" t="s">
        <v>4</v>
      </c>
      <c r="D5509" s="284" t="s">
        <v>32341</v>
      </c>
    </row>
    <row r="5510" spans="1:4" ht="13.5">
      <c r="A5510" s="209">
        <v>102223</v>
      </c>
      <c r="B5510" s="209" t="s">
        <v>25838</v>
      </c>
      <c r="C5510" s="285" t="s">
        <v>4</v>
      </c>
      <c r="D5510" s="284" t="s">
        <v>34488</v>
      </c>
    </row>
    <row r="5511" spans="1:4" ht="13.5">
      <c r="A5511" s="209">
        <v>102224</v>
      </c>
      <c r="B5511" s="209" t="s">
        <v>25839</v>
      </c>
      <c r="C5511" s="285" t="s">
        <v>4</v>
      </c>
      <c r="D5511" s="284" t="s">
        <v>34489</v>
      </c>
    </row>
    <row r="5512" spans="1:4" ht="13.5">
      <c r="A5512" s="209">
        <v>102225</v>
      </c>
      <c r="B5512" s="209" t="s">
        <v>25840</v>
      </c>
      <c r="C5512" s="285" t="s">
        <v>4</v>
      </c>
      <c r="D5512" s="284" t="s">
        <v>29525</v>
      </c>
    </row>
    <row r="5513" spans="1:4" ht="13.5">
      <c r="A5513" s="209">
        <v>102227</v>
      </c>
      <c r="B5513" s="209" t="s">
        <v>25841</v>
      </c>
      <c r="C5513" s="285" t="s">
        <v>4</v>
      </c>
      <c r="D5513" s="284" t="s">
        <v>29204</v>
      </c>
    </row>
    <row r="5514" spans="1:4" ht="13.5">
      <c r="A5514" s="209">
        <v>102228</v>
      </c>
      <c r="B5514" s="209" t="s">
        <v>25842</v>
      </c>
      <c r="C5514" s="285" t="s">
        <v>4</v>
      </c>
      <c r="D5514" s="284" t="s">
        <v>33201</v>
      </c>
    </row>
    <row r="5515" spans="1:4" ht="13.5">
      <c r="A5515" s="209">
        <v>102229</v>
      </c>
      <c r="B5515" s="209" t="s">
        <v>25843</v>
      </c>
      <c r="C5515" s="285" t="s">
        <v>4</v>
      </c>
      <c r="D5515" s="284" t="s">
        <v>27351</v>
      </c>
    </row>
    <row r="5516" spans="1:4" ht="13.5">
      <c r="A5516" s="209">
        <v>102230</v>
      </c>
      <c r="B5516" s="209" t="s">
        <v>25844</v>
      </c>
      <c r="C5516" s="285" t="s">
        <v>4</v>
      </c>
      <c r="D5516" s="284" t="s">
        <v>27517</v>
      </c>
    </row>
    <row r="5517" spans="1:4" ht="13.5">
      <c r="A5517" s="209">
        <v>102233</v>
      </c>
      <c r="B5517" s="209" t="s">
        <v>25845</v>
      </c>
      <c r="C5517" s="285" t="s">
        <v>4</v>
      </c>
      <c r="D5517" s="284" t="s">
        <v>34173</v>
      </c>
    </row>
    <row r="5518" spans="1:4" ht="13.5">
      <c r="A5518" s="209">
        <v>102234</v>
      </c>
      <c r="B5518" s="209" t="s">
        <v>25846</v>
      </c>
      <c r="C5518" s="285" t="s">
        <v>4</v>
      </c>
      <c r="D5518" s="284" t="s">
        <v>26904</v>
      </c>
    </row>
    <row r="5519" spans="1:4" ht="13.5">
      <c r="A5519" s="209">
        <v>100716</v>
      </c>
      <c r="B5519" s="209" t="s">
        <v>10629</v>
      </c>
      <c r="C5519" s="285" t="s">
        <v>4</v>
      </c>
      <c r="D5519" s="284" t="s">
        <v>32976</v>
      </c>
    </row>
    <row r="5520" spans="1:4" ht="13.5">
      <c r="A5520" s="209">
        <v>100717</v>
      </c>
      <c r="B5520" s="209" t="s">
        <v>10630</v>
      </c>
      <c r="C5520" s="285" t="s">
        <v>4</v>
      </c>
      <c r="D5520" s="284" t="s">
        <v>34490</v>
      </c>
    </row>
    <row r="5521" spans="1:4" ht="13.5">
      <c r="A5521" s="209">
        <v>100718</v>
      </c>
      <c r="B5521" s="209" t="s">
        <v>10631</v>
      </c>
      <c r="C5521" s="285" t="s">
        <v>1</v>
      </c>
      <c r="D5521" s="284" t="s">
        <v>31360</v>
      </c>
    </row>
    <row r="5522" spans="1:4" ht="13.5">
      <c r="A5522" s="209">
        <v>100719</v>
      </c>
      <c r="B5522" s="209" t="s">
        <v>30783</v>
      </c>
      <c r="C5522" s="285" t="s">
        <v>4</v>
      </c>
      <c r="D5522" s="284" t="s">
        <v>34491</v>
      </c>
    </row>
    <row r="5523" spans="1:4" ht="13.5">
      <c r="A5523" s="209">
        <v>100720</v>
      </c>
      <c r="B5523" s="209" t="s">
        <v>10632</v>
      </c>
      <c r="C5523" s="285" t="s">
        <v>4</v>
      </c>
      <c r="D5523" s="284" t="s">
        <v>27641</v>
      </c>
    </row>
    <row r="5524" spans="1:4" ht="13.5">
      <c r="A5524" s="209">
        <v>100721</v>
      </c>
      <c r="B5524" s="209" t="s">
        <v>30784</v>
      </c>
      <c r="C5524" s="285" t="s">
        <v>4</v>
      </c>
      <c r="D5524" s="284" t="s">
        <v>34492</v>
      </c>
    </row>
    <row r="5525" spans="1:4" ht="13.5">
      <c r="A5525" s="209">
        <v>100722</v>
      </c>
      <c r="B5525" s="209" t="s">
        <v>10633</v>
      </c>
      <c r="C5525" s="285" t="s">
        <v>4</v>
      </c>
      <c r="D5525" s="284" t="s">
        <v>32302</v>
      </c>
    </row>
    <row r="5526" spans="1:4" ht="13.5">
      <c r="A5526" s="209">
        <v>100723</v>
      </c>
      <c r="B5526" s="209" t="s">
        <v>30785</v>
      </c>
      <c r="C5526" s="285" t="s">
        <v>4</v>
      </c>
      <c r="D5526" s="284" t="s">
        <v>33185</v>
      </c>
    </row>
    <row r="5527" spans="1:4" ht="13.5">
      <c r="A5527" s="209">
        <v>100724</v>
      </c>
      <c r="B5527" s="209" t="s">
        <v>10634</v>
      </c>
      <c r="C5527" s="285" t="s">
        <v>4</v>
      </c>
      <c r="D5527" s="284" t="s">
        <v>34493</v>
      </c>
    </row>
    <row r="5528" spans="1:4" ht="13.5">
      <c r="A5528" s="209">
        <v>100725</v>
      </c>
      <c r="B5528" s="209" t="s">
        <v>30786</v>
      </c>
      <c r="C5528" s="285" t="s">
        <v>4</v>
      </c>
      <c r="D5528" s="284" t="s">
        <v>34494</v>
      </c>
    </row>
    <row r="5529" spans="1:4" ht="13.5">
      <c r="A5529" s="209">
        <v>100726</v>
      </c>
      <c r="B5529" s="209" t="s">
        <v>10635</v>
      </c>
      <c r="C5529" s="285" t="s">
        <v>4</v>
      </c>
      <c r="D5529" s="284" t="s">
        <v>34495</v>
      </c>
    </row>
    <row r="5530" spans="1:4" ht="13.5">
      <c r="A5530" s="209">
        <v>100727</v>
      </c>
      <c r="B5530" s="209" t="s">
        <v>30787</v>
      </c>
      <c r="C5530" s="285" t="s">
        <v>4</v>
      </c>
      <c r="D5530" s="284" t="s">
        <v>26780</v>
      </c>
    </row>
    <row r="5531" spans="1:4" ht="13.5">
      <c r="A5531" s="209">
        <v>100728</v>
      </c>
      <c r="B5531" s="209" t="s">
        <v>10636</v>
      </c>
      <c r="C5531" s="285" t="s">
        <v>4</v>
      </c>
      <c r="D5531" s="284" t="s">
        <v>34496</v>
      </c>
    </row>
    <row r="5532" spans="1:4" ht="13.5">
      <c r="A5532" s="209">
        <v>100729</v>
      </c>
      <c r="B5532" s="209" t="s">
        <v>30788</v>
      </c>
      <c r="C5532" s="285" t="s">
        <v>4</v>
      </c>
      <c r="D5532" s="284" t="s">
        <v>34497</v>
      </c>
    </row>
    <row r="5533" spans="1:4" ht="13.5">
      <c r="A5533" s="209">
        <v>100730</v>
      </c>
      <c r="B5533" s="209" t="s">
        <v>10637</v>
      </c>
      <c r="C5533" s="285" t="s">
        <v>4</v>
      </c>
      <c r="D5533" s="284" t="s">
        <v>28971</v>
      </c>
    </row>
    <row r="5534" spans="1:4" ht="13.5">
      <c r="A5534" s="209">
        <v>100733</v>
      </c>
      <c r="B5534" s="209" t="s">
        <v>30789</v>
      </c>
      <c r="C5534" s="285" t="s">
        <v>4</v>
      </c>
      <c r="D5534" s="284" t="s">
        <v>28097</v>
      </c>
    </row>
    <row r="5535" spans="1:4" ht="13.5">
      <c r="A5535" s="209">
        <v>100734</v>
      </c>
      <c r="B5535" s="209" t="s">
        <v>10638</v>
      </c>
      <c r="C5535" s="285" t="s">
        <v>4</v>
      </c>
      <c r="D5535" s="284" t="s">
        <v>29538</v>
      </c>
    </row>
    <row r="5536" spans="1:4" ht="13.5">
      <c r="A5536" s="209">
        <v>100735</v>
      </c>
      <c r="B5536" s="209" t="s">
        <v>30790</v>
      </c>
      <c r="C5536" s="285" t="s">
        <v>4</v>
      </c>
      <c r="D5536" s="284" t="s">
        <v>34178</v>
      </c>
    </row>
    <row r="5537" spans="1:4" ht="13.5">
      <c r="A5537" s="209">
        <v>100736</v>
      </c>
      <c r="B5537" s="209" t="s">
        <v>10639</v>
      </c>
      <c r="C5537" s="285" t="s">
        <v>4</v>
      </c>
      <c r="D5537" s="284" t="s">
        <v>27614</v>
      </c>
    </row>
    <row r="5538" spans="1:4" ht="13.5">
      <c r="A5538" s="209">
        <v>100739</v>
      </c>
      <c r="B5538" s="209" t="s">
        <v>30791</v>
      </c>
      <c r="C5538" s="285" t="s">
        <v>4</v>
      </c>
      <c r="D5538" s="284" t="s">
        <v>29606</v>
      </c>
    </row>
    <row r="5539" spans="1:4" ht="13.5">
      <c r="A5539" s="209">
        <v>100740</v>
      </c>
      <c r="B5539" s="209" t="s">
        <v>10640</v>
      </c>
      <c r="C5539" s="285" t="s">
        <v>4</v>
      </c>
      <c r="D5539" s="284" t="s">
        <v>27050</v>
      </c>
    </row>
    <row r="5540" spans="1:4" ht="13.5">
      <c r="A5540" s="209">
        <v>100741</v>
      </c>
      <c r="B5540" s="209" t="s">
        <v>30792</v>
      </c>
      <c r="C5540" s="285" t="s">
        <v>4</v>
      </c>
      <c r="D5540" s="284" t="s">
        <v>34498</v>
      </c>
    </row>
    <row r="5541" spans="1:4" ht="13.5">
      <c r="A5541" s="209">
        <v>100742</v>
      </c>
      <c r="B5541" s="209" t="s">
        <v>10641</v>
      </c>
      <c r="C5541" s="285" t="s">
        <v>4</v>
      </c>
      <c r="D5541" s="284" t="s">
        <v>26971</v>
      </c>
    </row>
    <row r="5542" spans="1:4" ht="13.5">
      <c r="A5542" s="209">
        <v>100743</v>
      </c>
      <c r="B5542" s="209" t="s">
        <v>30793</v>
      </c>
      <c r="C5542" s="285" t="s">
        <v>4</v>
      </c>
      <c r="D5542" s="284" t="s">
        <v>30889</v>
      </c>
    </row>
    <row r="5543" spans="1:4" ht="13.5">
      <c r="A5543" s="209">
        <v>100744</v>
      </c>
      <c r="B5543" s="209" t="s">
        <v>10642</v>
      </c>
      <c r="C5543" s="285" t="s">
        <v>4</v>
      </c>
      <c r="D5543" s="284" t="s">
        <v>27756</v>
      </c>
    </row>
    <row r="5544" spans="1:4" ht="13.5">
      <c r="A5544" s="209">
        <v>100745</v>
      </c>
      <c r="B5544" s="209" t="s">
        <v>30794</v>
      </c>
      <c r="C5544" s="285" t="s">
        <v>4</v>
      </c>
      <c r="D5544" s="284" t="s">
        <v>28639</v>
      </c>
    </row>
    <row r="5545" spans="1:4" ht="13.5">
      <c r="A5545" s="209">
        <v>100746</v>
      </c>
      <c r="B5545" s="209" t="s">
        <v>10643</v>
      </c>
      <c r="C5545" s="285" t="s">
        <v>4</v>
      </c>
      <c r="D5545" s="284" t="s">
        <v>29646</v>
      </c>
    </row>
    <row r="5546" spans="1:4" ht="13.5">
      <c r="A5546" s="209">
        <v>100747</v>
      </c>
      <c r="B5546" s="209" t="s">
        <v>30795</v>
      </c>
      <c r="C5546" s="285" t="s">
        <v>4</v>
      </c>
      <c r="D5546" s="284" t="s">
        <v>26601</v>
      </c>
    </row>
    <row r="5547" spans="1:4" ht="13.5">
      <c r="A5547" s="209">
        <v>100748</v>
      </c>
      <c r="B5547" s="209" t="s">
        <v>10644</v>
      </c>
      <c r="C5547" s="285" t="s">
        <v>4</v>
      </c>
      <c r="D5547" s="284" t="s">
        <v>28137</v>
      </c>
    </row>
    <row r="5548" spans="1:4" ht="13.5">
      <c r="A5548" s="209">
        <v>100749</v>
      </c>
      <c r="B5548" s="209" t="s">
        <v>30796</v>
      </c>
      <c r="C5548" s="285" t="s">
        <v>4</v>
      </c>
      <c r="D5548" s="284" t="s">
        <v>26435</v>
      </c>
    </row>
    <row r="5549" spans="1:4" ht="13.5">
      <c r="A5549" s="209">
        <v>100750</v>
      </c>
      <c r="B5549" s="209" t="s">
        <v>10645</v>
      </c>
      <c r="C5549" s="285" t="s">
        <v>4</v>
      </c>
      <c r="D5549" s="284" t="s">
        <v>29363</v>
      </c>
    </row>
    <row r="5550" spans="1:4" ht="13.5">
      <c r="A5550" s="209">
        <v>100751</v>
      </c>
      <c r="B5550" s="209" t="s">
        <v>30797</v>
      </c>
      <c r="C5550" s="285" t="s">
        <v>4</v>
      </c>
      <c r="D5550" s="284" t="s">
        <v>34499</v>
      </c>
    </row>
    <row r="5551" spans="1:4" ht="13.5">
      <c r="A5551" s="209">
        <v>100752</v>
      </c>
      <c r="B5551" s="209" t="s">
        <v>10646</v>
      </c>
      <c r="C5551" s="285" t="s">
        <v>4</v>
      </c>
      <c r="D5551" s="284" t="s">
        <v>34500</v>
      </c>
    </row>
    <row r="5552" spans="1:4" ht="13.5">
      <c r="A5552" s="209">
        <v>100753</v>
      </c>
      <c r="B5552" s="209" t="s">
        <v>30798</v>
      </c>
      <c r="C5552" s="285" t="s">
        <v>4</v>
      </c>
      <c r="D5552" s="284" t="s">
        <v>28982</v>
      </c>
    </row>
    <row r="5553" spans="1:4" ht="13.5">
      <c r="A5553" s="209">
        <v>100754</v>
      </c>
      <c r="B5553" s="209" t="s">
        <v>10647</v>
      </c>
      <c r="C5553" s="285" t="s">
        <v>4</v>
      </c>
      <c r="D5553" s="284" t="s">
        <v>34501</v>
      </c>
    </row>
    <row r="5554" spans="1:4" ht="13.5">
      <c r="A5554" s="209">
        <v>100757</v>
      </c>
      <c r="B5554" s="209" t="s">
        <v>30799</v>
      </c>
      <c r="C5554" s="285" t="s">
        <v>4</v>
      </c>
      <c r="D5554" s="284" t="s">
        <v>29768</v>
      </c>
    </row>
    <row r="5555" spans="1:4" ht="13.5">
      <c r="A5555" s="209">
        <v>100758</v>
      </c>
      <c r="B5555" s="209" t="s">
        <v>10648</v>
      </c>
      <c r="C5555" s="285" t="s">
        <v>4</v>
      </c>
      <c r="D5555" s="284" t="s">
        <v>33659</v>
      </c>
    </row>
    <row r="5556" spans="1:4" ht="13.5">
      <c r="A5556" s="209">
        <v>100759</v>
      </c>
      <c r="B5556" s="209" t="s">
        <v>30800</v>
      </c>
      <c r="C5556" s="285" t="s">
        <v>4</v>
      </c>
      <c r="D5556" s="284" t="s">
        <v>33438</v>
      </c>
    </row>
    <row r="5557" spans="1:4" ht="13.5">
      <c r="A5557" s="209">
        <v>100760</v>
      </c>
      <c r="B5557" s="209" t="s">
        <v>10649</v>
      </c>
      <c r="C5557" s="285" t="s">
        <v>4</v>
      </c>
      <c r="D5557" s="284" t="s">
        <v>34502</v>
      </c>
    </row>
    <row r="5558" spans="1:4" ht="13.5">
      <c r="A5558" s="209">
        <v>100761</v>
      </c>
      <c r="B5558" s="209" t="s">
        <v>30801</v>
      </c>
      <c r="C5558" s="285" t="s">
        <v>4</v>
      </c>
      <c r="D5558" s="284" t="s">
        <v>34503</v>
      </c>
    </row>
    <row r="5559" spans="1:4" ht="13.5">
      <c r="A5559" s="209">
        <v>100762</v>
      </c>
      <c r="B5559" s="209" t="s">
        <v>10650</v>
      </c>
      <c r="C5559" s="285" t="s">
        <v>4</v>
      </c>
      <c r="D5559" s="284" t="s">
        <v>30542</v>
      </c>
    </row>
    <row r="5560" spans="1:4" ht="13.5">
      <c r="A5560" s="209">
        <v>102488</v>
      </c>
      <c r="B5560" s="209" t="s">
        <v>30802</v>
      </c>
      <c r="C5560" s="285" t="s">
        <v>4</v>
      </c>
      <c r="D5560" s="284" t="s">
        <v>29764</v>
      </c>
    </row>
    <row r="5561" spans="1:4" ht="13.5">
      <c r="A5561" s="209">
        <v>102489</v>
      </c>
      <c r="B5561" s="209" t="s">
        <v>30803</v>
      </c>
      <c r="C5561" s="285" t="s">
        <v>4</v>
      </c>
      <c r="D5561" s="284" t="s">
        <v>34504</v>
      </c>
    </row>
    <row r="5562" spans="1:4" ht="13.5">
      <c r="A5562" s="209">
        <v>102491</v>
      </c>
      <c r="B5562" s="209" t="s">
        <v>30804</v>
      </c>
      <c r="C5562" s="285" t="s">
        <v>4</v>
      </c>
      <c r="D5562" s="284" t="s">
        <v>34505</v>
      </c>
    </row>
    <row r="5563" spans="1:4" ht="13.5">
      <c r="A5563" s="209">
        <v>102492</v>
      </c>
      <c r="B5563" s="209" t="s">
        <v>30805</v>
      </c>
      <c r="C5563" s="285" t="s">
        <v>4</v>
      </c>
      <c r="D5563" s="284" t="s">
        <v>29039</v>
      </c>
    </row>
    <row r="5564" spans="1:4" ht="13.5">
      <c r="A5564" s="209">
        <v>102493</v>
      </c>
      <c r="B5564" s="209" t="s">
        <v>30806</v>
      </c>
      <c r="C5564" s="285" t="s">
        <v>4</v>
      </c>
      <c r="D5564" s="284" t="s">
        <v>27855</v>
      </c>
    </row>
    <row r="5565" spans="1:4" ht="13.5">
      <c r="A5565" s="209">
        <v>102494</v>
      </c>
      <c r="B5565" s="209" t="s">
        <v>30807</v>
      </c>
      <c r="C5565" s="285" t="s">
        <v>4</v>
      </c>
      <c r="D5565" s="284" t="s">
        <v>34506</v>
      </c>
    </row>
    <row r="5566" spans="1:4" ht="13.5">
      <c r="A5566" s="209">
        <v>102495</v>
      </c>
      <c r="B5566" s="209" t="s">
        <v>30808</v>
      </c>
      <c r="C5566" s="285" t="s">
        <v>4</v>
      </c>
      <c r="D5566" s="284" t="s">
        <v>26372</v>
      </c>
    </row>
    <row r="5567" spans="1:4" ht="13.5">
      <c r="A5567" s="209">
        <v>102496</v>
      </c>
      <c r="B5567" s="209" t="s">
        <v>30809</v>
      </c>
      <c r="C5567" s="285" t="s">
        <v>1</v>
      </c>
      <c r="D5567" s="284" t="s">
        <v>34507</v>
      </c>
    </row>
    <row r="5568" spans="1:4" ht="13.5">
      <c r="A5568" s="209">
        <v>102497</v>
      </c>
      <c r="B5568" s="209" t="s">
        <v>30810</v>
      </c>
      <c r="C5568" s="285" t="s">
        <v>1</v>
      </c>
      <c r="D5568" s="284" t="s">
        <v>27043</v>
      </c>
    </row>
    <row r="5569" spans="1:4" ht="13.5">
      <c r="A5569" s="209">
        <v>102498</v>
      </c>
      <c r="B5569" s="209" t="s">
        <v>30811</v>
      </c>
      <c r="C5569" s="285" t="s">
        <v>1</v>
      </c>
      <c r="D5569" s="284" t="s">
        <v>28648</v>
      </c>
    </row>
    <row r="5570" spans="1:4" ht="13.5">
      <c r="A5570" s="209">
        <v>102499</v>
      </c>
      <c r="B5570" s="209" t="s">
        <v>30812</v>
      </c>
      <c r="C5570" s="285" t="s">
        <v>4</v>
      </c>
      <c r="D5570" s="284" t="s">
        <v>26722</v>
      </c>
    </row>
    <row r="5571" spans="1:4" ht="13.5">
      <c r="A5571" s="209">
        <v>102500</v>
      </c>
      <c r="B5571" s="209" t="s">
        <v>30813</v>
      </c>
      <c r="C5571" s="285" t="s">
        <v>1</v>
      </c>
      <c r="D5571" s="284" t="s">
        <v>27969</v>
      </c>
    </row>
    <row r="5572" spans="1:4" ht="13.5">
      <c r="A5572" s="209">
        <v>102501</v>
      </c>
      <c r="B5572" s="209" t="s">
        <v>30814</v>
      </c>
      <c r="C5572" s="285" t="s">
        <v>4</v>
      </c>
      <c r="D5572" s="284" t="s">
        <v>27655</v>
      </c>
    </row>
    <row r="5573" spans="1:4" ht="13.5">
      <c r="A5573" s="209">
        <v>102504</v>
      </c>
      <c r="B5573" s="209" t="s">
        <v>30815</v>
      </c>
      <c r="C5573" s="285" t="s">
        <v>1</v>
      </c>
      <c r="D5573" s="284" t="s">
        <v>34197</v>
      </c>
    </row>
    <row r="5574" spans="1:4" ht="13.5">
      <c r="A5574" s="209">
        <v>102505</v>
      </c>
      <c r="B5574" s="209" t="s">
        <v>30816</v>
      </c>
      <c r="C5574" s="285" t="s">
        <v>1</v>
      </c>
      <c r="D5574" s="284" t="s">
        <v>28588</v>
      </c>
    </row>
    <row r="5575" spans="1:4" ht="13.5">
      <c r="A5575" s="209">
        <v>102506</v>
      </c>
      <c r="B5575" s="209" t="s">
        <v>30817</v>
      </c>
      <c r="C5575" s="285" t="s">
        <v>1</v>
      </c>
      <c r="D5575" s="284" t="s">
        <v>34173</v>
      </c>
    </row>
    <row r="5576" spans="1:4" ht="13.5">
      <c r="A5576" s="209">
        <v>102507</v>
      </c>
      <c r="B5576" s="209" t="s">
        <v>30818</v>
      </c>
      <c r="C5576" s="285" t="s">
        <v>1</v>
      </c>
      <c r="D5576" s="284" t="s">
        <v>26567</v>
      </c>
    </row>
    <row r="5577" spans="1:4" ht="13.5">
      <c r="A5577" s="209">
        <v>102508</v>
      </c>
      <c r="B5577" s="209" t="s">
        <v>30819</v>
      </c>
      <c r="C5577" s="285" t="s">
        <v>4</v>
      </c>
      <c r="D5577" s="284" t="s">
        <v>34508</v>
      </c>
    </row>
    <row r="5578" spans="1:4" ht="13.5">
      <c r="A5578" s="209">
        <v>102509</v>
      </c>
      <c r="B5578" s="209" t="s">
        <v>30820</v>
      </c>
      <c r="C5578" s="285" t="s">
        <v>4</v>
      </c>
      <c r="D5578" s="284" t="s">
        <v>34509</v>
      </c>
    </row>
    <row r="5579" spans="1:4" ht="13.5">
      <c r="A5579" s="209">
        <v>102512</v>
      </c>
      <c r="B5579" s="209" t="s">
        <v>30821</v>
      </c>
      <c r="C5579" s="285" t="s">
        <v>1</v>
      </c>
      <c r="D5579" s="284" t="s">
        <v>29190</v>
      </c>
    </row>
    <row r="5580" spans="1:4" ht="13.5">
      <c r="A5580" s="209">
        <v>102513</v>
      </c>
      <c r="B5580" s="209" t="s">
        <v>30822</v>
      </c>
      <c r="C5580" s="285" t="s">
        <v>4</v>
      </c>
      <c r="D5580" s="284" t="s">
        <v>34510</v>
      </c>
    </row>
    <row r="5581" spans="1:4" ht="13.5">
      <c r="A5581" s="209">
        <v>102520</v>
      </c>
      <c r="B5581" s="209" t="s">
        <v>30823</v>
      </c>
      <c r="C5581" s="285" t="s">
        <v>4</v>
      </c>
      <c r="D5581" s="284" t="s">
        <v>31866</v>
      </c>
    </row>
    <row r="5582" spans="1:4" ht="13.5">
      <c r="A5582" s="209">
        <v>101749</v>
      </c>
      <c r="B5582" s="209" t="s">
        <v>25041</v>
      </c>
      <c r="C5582" s="285" t="s">
        <v>4</v>
      </c>
      <c r="D5582" s="284" t="s">
        <v>29770</v>
      </c>
    </row>
    <row r="5583" spans="1:4" ht="13.5">
      <c r="A5583" s="209">
        <v>101750</v>
      </c>
      <c r="B5583" s="209" t="s">
        <v>25042</v>
      </c>
      <c r="C5583" s="285" t="s">
        <v>4</v>
      </c>
      <c r="D5583" s="284" t="s">
        <v>34511</v>
      </c>
    </row>
    <row r="5584" spans="1:4" ht="13.5">
      <c r="A5584" s="209">
        <v>101729</v>
      </c>
      <c r="B5584" s="209" t="s">
        <v>25043</v>
      </c>
      <c r="C5584" s="285" t="s">
        <v>4</v>
      </c>
      <c r="D5584" s="284" t="s">
        <v>30975</v>
      </c>
    </row>
    <row r="5585" spans="1:4" ht="13.5">
      <c r="A5585" s="209">
        <v>101746</v>
      </c>
      <c r="B5585" s="209" t="s">
        <v>25044</v>
      </c>
      <c r="C5585" s="285" t="s">
        <v>4</v>
      </c>
      <c r="D5585" s="284" t="s">
        <v>34512</v>
      </c>
    </row>
    <row r="5586" spans="1:4" ht="13.5">
      <c r="A5586" s="209">
        <v>101751</v>
      </c>
      <c r="B5586" s="209" t="s">
        <v>25045</v>
      </c>
      <c r="C5586" s="285" t="s">
        <v>4</v>
      </c>
      <c r="D5586" s="284" t="s">
        <v>34513</v>
      </c>
    </row>
    <row r="5587" spans="1:4" ht="13.5">
      <c r="A5587" s="209">
        <v>87246</v>
      </c>
      <c r="B5587" s="209" t="s">
        <v>10651</v>
      </c>
      <c r="C5587" s="285" t="s">
        <v>4</v>
      </c>
      <c r="D5587" s="284" t="s">
        <v>26982</v>
      </c>
    </row>
    <row r="5588" spans="1:4" ht="13.5">
      <c r="A5588" s="209">
        <v>87247</v>
      </c>
      <c r="B5588" s="209" t="s">
        <v>10652</v>
      </c>
      <c r="C5588" s="285" t="s">
        <v>4</v>
      </c>
      <c r="D5588" s="284" t="s">
        <v>26509</v>
      </c>
    </row>
    <row r="5589" spans="1:4" ht="13.5">
      <c r="A5589" s="209">
        <v>87248</v>
      </c>
      <c r="B5589" s="209" t="s">
        <v>10653</v>
      </c>
      <c r="C5589" s="285" t="s">
        <v>4</v>
      </c>
      <c r="D5589" s="284" t="s">
        <v>34514</v>
      </c>
    </row>
    <row r="5590" spans="1:4" ht="13.5">
      <c r="A5590" s="209">
        <v>87249</v>
      </c>
      <c r="B5590" s="209" t="s">
        <v>10654</v>
      </c>
      <c r="C5590" s="285" t="s">
        <v>4</v>
      </c>
      <c r="D5590" s="284" t="s">
        <v>34515</v>
      </c>
    </row>
    <row r="5591" spans="1:4" ht="13.5">
      <c r="A5591" s="209">
        <v>87250</v>
      </c>
      <c r="B5591" s="209" t="s">
        <v>10655</v>
      </c>
      <c r="C5591" s="285" t="s">
        <v>4</v>
      </c>
      <c r="D5591" s="284" t="s">
        <v>34516</v>
      </c>
    </row>
    <row r="5592" spans="1:4" ht="13.5">
      <c r="A5592" s="209">
        <v>87251</v>
      </c>
      <c r="B5592" s="209" t="s">
        <v>10656</v>
      </c>
      <c r="C5592" s="285" t="s">
        <v>4</v>
      </c>
      <c r="D5592" s="284" t="s">
        <v>29085</v>
      </c>
    </row>
    <row r="5593" spans="1:4" ht="13.5">
      <c r="A5593" s="209">
        <v>87255</v>
      </c>
      <c r="B5593" s="209" t="s">
        <v>10657</v>
      </c>
      <c r="C5593" s="285" t="s">
        <v>4</v>
      </c>
      <c r="D5593" s="284" t="s">
        <v>34517</v>
      </c>
    </row>
    <row r="5594" spans="1:4" ht="13.5">
      <c r="A5594" s="209">
        <v>87256</v>
      </c>
      <c r="B5594" s="209" t="s">
        <v>10658</v>
      </c>
      <c r="C5594" s="285" t="s">
        <v>4</v>
      </c>
      <c r="D5594" s="284" t="s">
        <v>31455</v>
      </c>
    </row>
    <row r="5595" spans="1:4" ht="13.5">
      <c r="A5595" s="209">
        <v>87257</v>
      </c>
      <c r="B5595" s="209" t="s">
        <v>10659</v>
      </c>
      <c r="C5595" s="285" t="s">
        <v>4</v>
      </c>
      <c r="D5595" s="284" t="s">
        <v>34518</v>
      </c>
    </row>
    <row r="5596" spans="1:4" ht="13.5">
      <c r="A5596" s="209">
        <v>87258</v>
      </c>
      <c r="B5596" s="209" t="s">
        <v>10660</v>
      </c>
      <c r="C5596" s="285" t="s">
        <v>4</v>
      </c>
      <c r="D5596" s="284" t="s">
        <v>34519</v>
      </c>
    </row>
    <row r="5597" spans="1:4" ht="13.5">
      <c r="A5597" s="209">
        <v>87259</v>
      </c>
      <c r="B5597" s="209" t="s">
        <v>10661</v>
      </c>
      <c r="C5597" s="285" t="s">
        <v>4</v>
      </c>
      <c r="D5597" s="284" t="s">
        <v>34520</v>
      </c>
    </row>
    <row r="5598" spans="1:4" ht="13.5">
      <c r="A5598" s="209">
        <v>87260</v>
      </c>
      <c r="B5598" s="209" t="s">
        <v>10662</v>
      </c>
      <c r="C5598" s="285" t="s">
        <v>4</v>
      </c>
      <c r="D5598" s="284" t="s">
        <v>34521</v>
      </c>
    </row>
    <row r="5599" spans="1:4" ht="13.5">
      <c r="A5599" s="209">
        <v>87261</v>
      </c>
      <c r="B5599" s="209" t="s">
        <v>10663</v>
      </c>
      <c r="C5599" s="285" t="s">
        <v>4</v>
      </c>
      <c r="D5599" s="284" t="s">
        <v>34522</v>
      </c>
    </row>
    <row r="5600" spans="1:4" ht="13.5">
      <c r="A5600" s="209">
        <v>87262</v>
      </c>
      <c r="B5600" s="209" t="s">
        <v>10664</v>
      </c>
      <c r="C5600" s="285" t="s">
        <v>4</v>
      </c>
      <c r="D5600" s="284" t="s">
        <v>34523</v>
      </c>
    </row>
    <row r="5601" spans="1:4" ht="13.5">
      <c r="A5601" s="209">
        <v>87263</v>
      </c>
      <c r="B5601" s="209" t="s">
        <v>10665</v>
      </c>
      <c r="C5601" s="285" t="s">
        <v>4</v>
      </c>
      <c r="D5601" s="284" t="s">
        <v>34524</v>
      </c>
    </row>
    <row r="5602" spans="1:4" ht="13.5">
      <c r="A5602" s="209">
        <v>89046</v>
      </c>
      <c r="B5602" s="209" t="s">
        <v>25046</v>
      </c>
      <c r="C5602" s="285" t="s">
        <v>4</v>
      </c>
      <c r="D5602" s="284" t="s">
        <v>34525</v>
      </c>
    </row>
    <row r="5603" spans="1:4" ht="13.5">
      <c r="A5603" s="209">
        <v>89171</v>
      </c>
      <c r="B5603" s="209" t="s">
        <v>25047</v>
      </c>
      <c r="C5603" s="285" t="s">
        <v>4</v>
      </c>
      <c r="D5603" s="284" t="s">
        <v>34526</v>
      </c>
    </row>
    <row r="5604" spans="1:4" ht="13.5">
      <c r="A5604" s="209">
        <v>93389</v>
      </c>
      <c r="B5604" s="209" t="s">
        <v>10666</v>
      </c>
      <c r="C5604" s="285" t="s">
        <v>4</v>
      </c>
      <c r="D5604" s="284" t="s">
        <v>34527</v>
      </c>
    </row>
    <row r="5605" spans="1:4" ht="13.5">
      <c r="A5605" s="209">
        <v>93390</v>
      </c>
      <c r="B5605" s="209" t="s">
        <v>10667</v>
      </c>
      <c r="C5605" s="285" t="s">
        <v>4</v>
      </c>
      <c r="D5605" s="284" t="s">
        <v>34528</v>
      </c>
    </row>
    <row r="5606" spans="1:4" ht="13.5">
      <c r="A5606" s="209">
        <v>93391</v>
      </c>
      <c r="B5606" s="209" t="s">
        <v>10668</v>
      </c>
      <c r="C5606" s="285" t="s">
        <v>4</v>
      </c>
      <c r="D5606" s="284" t="s">
        <v>34529</v>
      </c>
    </row>
    <row r="5607" spans="1:4" ht="13.5">
      <c r="A5607" s="209">
        <v>98670</v>
      </c>
      <c r="B5607" s="209" t="s">
        <v>10669</v>
      </c>
      <c r="C5607" s="285" t="s">
        <v>4</v>
      </c>
      <c r="D5607" s="284" t="s">
        <v>34530</v>
      </c>
    </row>
    <row r="5608" spans="1:4" ht="13.5">
      <c r="A5608" s="209">
        <v>98671</v>
      </c>
      <c r="B5608" s="209" t="s">
        <v>25048</v>
      </c>
      <c r="C5608" s="285" t="s">
        <v>4</v>
      </c>
      <c r="D5608" s="284" t="s">
        <v>34531</v>
      </c>
    </row>
    <row r="5609" spans="1:4" ht="13.5">
      <c r="A5609" s="209">
        <v>98672</v>
      </c>
      <c r="B5609" s="209" t="s">
        <v>25049</v>
      </c>
      <c r="C5609" s="285" t="s">
        <v>4</v>
      </c>
      <c r="D5609" s="284" t="s">
        <v>34532</v>
      </c>
    </row>
    <row r="5610" spans="1:4" ht="13.5">
      <c r="A5610" s="209">
        <v>98673</v>
      </c>
      <c r="B5610" s="209" t="s">
        <v>10670</v>
      </c>
      <c r="C5610" s="285" t="s">
        <v>4</v>
      </c>
      <c r="D5610" s="284" t="s">
        <v>34533</v>
      </c>
    </row>
    <row r="5611" spans="1:4" ht="13.5">
      <c r="A5611" s="209">
        <v>98678</v>
      </c>
      <c r="B5611" s="209" t="s">
        <v>25050</v>
      </c>
      <c r="C5611" s="285" t="s">
        <v>4</v>
      </c>
      <c r="D5611" s="284" t="s">
        <v>34534</v>
      </c>
    </row>
    <row r="5612" spans="1:4" ht="13.5">
      <c r="A5612" s="209">
        <v>98679</v>
      </c>
      <c r="B5612" s="209" t="s">
        <v>25051</v>
      </c>
      <c r="C5612" s="285" t="s">
        <v>4</v>
      </c>
      <c r="D5612" s="284" t="s">
        <v>33401</v>
      </c>
    </row>
    <row r="5613" spans="1:4" ht="13.5">
      <c r="A5613" s="209">
        <v>98680</v>
      </c>
      <c r="B5613" s="209" t="s">
        <v>25052</v>
      </c>
      <c r="C5613" s="285" t="s">
        <v>4</v>
      </c>
      <c r="D5613" s="284" t="s">
        <v>34535</v>
      </c>
    </row>
    <row r="5614" spans="1:4" ht="13.5">
      <c r="A5614" s="209">
        <v>98681</v>
      </c>
      <c r="B5614" s="209" t="s">
        <v>25053</v>
      </c>
      <c r="C5614" s="285" t="s">
        <v>4</v>
      </c>
      <c r="D5614" s="284" t="s">
        <v>34536</v>
      </c>
    </row>
    <row r="5615" spans="1:4" ht="13.5">
      <c r="A5615" s="209">
        <v>98682</v>
      </c>
      <c r="B5615" s="209" t="s">
        <v>25054</v>
      </c>
      <c r="C5615" s="285" t="s">
        <v>4</v>
      </c>
      <c r="D5615" s="284" t="s">
        <v>34537</v>
      </c>
    </row>
    <row r="5616" spans="1:4" ht="13.5">
      <c r="A5616" s="209">
        <v>98685</v>
      </c>
      <c r="B5616" s="209" t="s">
        <v>25055</v>
      </c>
      <c r="C5616" s="285" t="s">
        <v>1</v>
      </c>
      <c r="D5616" s="284" t="s">
        <v>32734</v>
      </c>
    </row>
    <row r="5617" spans="1:4" ht="13.5">
      <c r="A5617" s="209">
        <v>98686</v>
      </c>
      <c r="B5617" s="209" t="s">
        <v>25056</v>
      </c>
      <c r="C5617" s="285" t="s">
        <v>1</v>
      </c>
      <c r="D5617" s="284" t="s">
        <v>27841</v>
      </c>
    </row>
    <row r="5618" spans="1:4" ht="13.5">
      <c r="A5618" s="209">
        <v>98688</v>
      </c>
      <c r="B5618" s="209" t="s">
        <v>25057</v>
      </c>
      <c r="C5618" s="285" t="s">
        <v>1</v>
      </c>
      <c r="D5618" s="284" t="s">
        <v>33445</v>
      </c>
    </row>
    <row r="5619" spans="1:4" ht="13.5">
      <c r="A5619" s="209">
        <v>98689</v>
      </c>
      <c r="B5619" s="209" t="s">
        <v>25058</v>
      </c>
      <c r="C5619" s="285" t="s">
        <v>1</v>
      </c>
      <c r="D5619" s="284" t="s">
        <v>34538</v>
      </c>
    </row>
    <row r="5620" spans="1:4" ht="13.5">
      <c r="A5620" s="209">
        <v>101090</v>
      </c>
      <c r="B5620" s="209" t="s">
        <v>23800</v>
      </c>
      <c r="C5620" s="285" t="s">
        <v>4</v>
      </c>
      <c r="D5620" s="284" t="s">
        <v>34539</v>
      </c>
    </row>
    <row r="5621" spans="1:4" ht="13.5">
      <c r="A5621" s="209">
        <v>101091</v>
      </c>
      <c r="B5621" s="209" t="s">
        <v>23801</v>
      </c>
      <c r="C5621" s="285" t="s">
        <v>4</v>
      </c>
      <c r="D5621" s="284" t="s">
        <v>34540</v>
      </c>
    </row>
    <row r="5622" spans="1:4" ht="13.5">
      <c r="A5622" s="209">
        <v>101725</v>
      </c>
      <c r="B5622" s="209" t="s">
        <v>25059</v>
      </c>
      <c r="C5622" s="285" t="s">
        <v>4</v>
      </c>
      <c r="D5622" s="284" t="s">
        <v>34541</v>
      </c>
    </row>
    <row r="5623" spans="1:4" ht="13.5">
      <c r="A5623" s="209">
        <v>101726</v>
      </c>
      <c r="B5623" s="209" t="s">
        <v>25060</v>
      </c>
      <c r="C5623" s="285" t="s">
        <v>4</v>
      </c>
      <c r="D5623" s="284" t="s">
        <v>34530</v>
      </c>
    </row>
    <row r="5624" spans="1:4" ht="13.5">
      <c r="A5624" s="209">
        <v>101731</v>
      </c>
      <c r="B5624" s="209" t="s">
        <v>25061</v>
      </c>
      <c r="C5624" s="285" t="s">
        <v>4</v>
      </c>
      <c r="D5624" s="284" t="s">
        <v>33492</v>
      </c>
    </row>
    <row r="5625" spans="1:4" ht="13.5">
      <c r="A5625" s="209">
        <v>101732</v>
      </c>
      <c r="B5625" s="209" t="s">
        <v>25062</v>
      </c>
      <c r="C5625" s="285" t="s">
        <v>4</v>
      </c>
      <c r="D5625" s="284" t="s">
        <v>34542</v>
      </c>
    </row>
    <row r="5626" spans="1:4" ht="13.5">
      <c r="A5626" s="209">
        <v>101752</v>
      </c>
      <c r="B5626" s="209" t="s">
        <v>25063</v>
      </c>
      <c r="C5626" s="285" t="s">
        <v>4</v>
      </c>
      <c r="D5626" s="284" t="s">
        <v>34543</v>
      </c>
    </row>
    <row r="5627" spans="1:4" ht="13.5">
      <c r="A5627" s="209">
        <v>101094</v>
      </c>
      <c r="B5627" s="209" t="s">
        <v>23802</v>
      </c>
      <c r="C5627" s="285" t="s">
        <v>1</v>
      </c>
      <c r="D5627" s="284" t="s">
        <v>34544</v>
      </c>
    </row>
    <row r="5628" spans="1:4" ht="13.5">
      <c r="A5628" s="209">
        <v>101727</v>
      </c>
      <c r="B5628" s="209" t="s">
        <v>25064</v>
      </c>
      <c r="C5628" s="285" t="s">
        <v>4</v>
      </c>
      <c r="D5628" s="284" t="s">
        <v>34545</v>
      </c>
    </row>
    <row r="5629" spans="1:4" ht="13.5">
      <c r="A5629" s="209">
        <v>101733</v>
      </c>
      <c r="B5629" s="209" t="s">
        <v>25065</v>
      </c>
      <c r="C5629" s="285" t="s">
        <v>4</v>
      </c>
      <c r="D5629" s="284" t="s">
        <v>34546</v>
      </c>
    </row>
    <row r="5630" spans="1:4" ht="13.5">
      <c r="A5630" s="209">
        <v>101734</v>
      </c>
      <c r="B5630" s="209" t="s">
        <v>25066</v>
      </c>
      <c r="C5630" s="285" t="s">
        <v>4</v>
      </c>
      <c r="D5630" s="284" t="s">
        <v>34547</v>
      </c>
    </row>
    <row r="5631" spans="1:4" ht="13.5">
      <c r="A5631" s="209">
        <v>101735</v>
      </c>
      <c r="B5631" s="209" t="s">
        <v>25067</v>
      </c>
      <c r="C5631" s="285" t="s">
        <v>4</v>
      </c>
      <c r="D5631" s="284" t="s">
        <v>34548</v>
      </c>
    </row>
    <row r="5632" spans="1:4" ht="13.5">
      <c r="A5632" s="209">
        <v>101736</v>
      </c>
      <c r="B5632" s="209" t="s">
        <v>25068</v>
      </c>
      <c r="C5632" s="285" t="s">
        <v>4</v>
      </c>
      <c r="D5632" s="284" t="s">
        <v>34549</v>
      </c>
    </row>
    <row r="5633" spans="1:4" ht="13.5">
      <c r="A5633" s="209">
        <v>101737</v>
      </c>
      <c r="B5633" s="209" t="s">
        <v>25069</v>
      </c>
      <c r="C5633" s="285" t="s">
        <v>4</v>
      </c>
      <c r="D5633" s="284" t="s">
        <v>34550</v>
      </c>
    </row>
    <row r="5634" spans="1:4" ht="13.5">
      <c r="A5634" s="209">
        <v>101748</v>
      </c>
      <c r="B5634" s="209" t="s">
        <v>25070</v>
      </c>
      <c r="C5634" s="285" t="s">
        <v>4</v>
      </c>
      <c r="D5634" s="284" t="s">
        <v>26586</v>
      </c>
    </row>
    <row r="5635" spans="1:4" ht="13.5">
      <c r="A5635" s="209">
        <v>101092</v>
      </c>
      <c r="B5635" s="209" t="s">
        <v>23803</v>
      </c>
      <c r="C5635" s="285" t="s">
        <v>4</v>
      </c>
      <c r="D5635" s="284" t="s">
        <v>34551</v>
      </c>
    </row>
    <row r="5636" spans="1:4" ht="13.5">
      <c r="A5636" s="209">
        <v>101093</v>
      </c>
      <c r="B5636" s="209" t="s">
        <v>23804</v>
      </c>
      <c r="C5636" s="285" t="s">
        <v>4</v>
      </c>
      <c r="D5636" s="284" t="s">
        <v>34552</v>
      </c>
    </row>
    <row r="5637" spans="1:4" ht="13.5">
      <c r="A5637" s="209">
        <v>98695</v>
      </c>
      <c r="B5637" s="209" t="s">
        <v>25071</v>
      </c>
      <c r="C5637" s="285" t="s">
        <v>1</v>
      </c>
      <c r="D5637" s="284" t="s">
        <v>31120</v>
      </c>
    </row>
    <row r="5638" spans="1:4" ht="13.5">
      <c r="A5638" s="209">
        <v>98697</v>
      </c>
      <c r="B5638" s="209" t="s">
        <v>25072</v>
      </c>
      <c r="C5638" s="285" t="s">
        <v>1</v>
      </c>
      <c r="D5638" s="284" t="s">
        <v>34553</v>
      </c>
    </row>
    <row r="5639" spans="1:4" ht="13.5">
      <c r="A5639" s="209">
        <v>101738</v>
      </c>
      <c r="B5639" s="209" t="s">
        <v>25073</v>
      </c>
      <c r="C5639" s="285" t="s">
        <v>1</v>
      </c>
      <c r="D5639" s="284" t="s">
        <v>27974</v>
      </c>
    </row>
    <row r="5640" spans="1:4" ht="13.5">
      <c r="A5640" s="209">
        <v>101739</v>
      </c>
      <c r="B5640" s="209" t="s">
        <v>25074</v>
      </c>
      <c r="C5640" s="285" t="s">
        <v>1</v>
      </c>
      <c r="D5640" s="284" t="s">
        <v>34554</v>
      </c>
    </row>
    <row r="5641" spans="1:4" ht="13.5">
      <c r="A5641" s="209">
        <v>88648</v>
      </c>
      <c r="B5641" s="209" t="s">
        <v>10671</v>
      </c>
      <c r="C5641" s="285" t="s">
        <v>1</v>
      </c>
      <c r="D5641" s="284" t="s">
        <v>31172</v>
      </c>
    </row>
    <row r="5642" spans="1:4" ht="13.5">
      <c r="A5642" s="209">
        <v>88649</v>
      </c>
      <c r="B5642" s="209" t="s">
        <v>10672</v>
      </c>
      <c r="C5642" s="285" t="s">
        <v>1</v>
      </c>
      <c r="D5642" s="284" t="s">
        <v>30013</v>
      </c>
    </row>
    <row r="5643" spans="1:4" ht="13.5">
      <c r="A5643" s="209">
        <v>88650</v>
      </c>
      <c r="B5643" s="209" t="s">
        <v>10673</v>
      </c>
      <c r="C5643" s="285" t="s">
        <v>1</v>
      </c>
      <c r="D5643" s="284" t="s">
        <v>31314</v>
      </c>
    </row>
    <row r="5644" spans="1:4" ht="13.5">
      <c r="A5644" s="209">
        <v>96467</v>
      </c>
      <c r="B5644" s="209" t="s">
        <v>10674</v>
      </c>
      <c r="C5644" s="285" t="s">
        <v>1</v>
      </c>
      <c r="D5644" s="284" t="s">
        <v>27373</v>
      </c>
    </row>
    <row r="5645" spans="1:4" ht="13.5">
      <c r="A5645" s="209">
        <v>101740</v>
      </c>
      <c r="B5645" s="209" t="s">
        <v>25075</v>
      </c>
      <c r="C5645" s="285" t="s">
        <v>1</v>
      </c>
      <c r="D5645" s="284" t="s">
        <v>33718</v>
      </c>
    </row>
    <row r="5646" spans="1:4" ht="13.5">
      <c r="A5646" s="209">
        <v>101741</v>
      </c>
      <c r="B5646" s="209" t="s">
        <v>25076</v>
      </c>
      <c r="C5646" s="285" t="s">
        <v>1</v>
      </c>
      <c r="D5646" s="284" t="s">
        <v>34555</v>
      </c>
    </row>
    <row r="5647" spans="1:4" ht="13.5">
      <c r="A5647" s="209">
        <v>94990</v>
      </c>
      <c r="B5647" s="209" t="s">
        <v>10675</v>
      </c>
      <c r="C5647" s="285" t="s">
        <v>7</v>
      </c>
      <c r="D5647" s="284" t="s">
        <v>34556</v>
      </c>
    </row>
    <row r="5648" spans="1:4" ht="13.5">
      <c r="A5648" s="209">
        <v>94991</v>
      </c>
      <c r="B5648" s="209" t="s">
        <v>10676</v>
      </c>
      <c r="C5648" s="285" t="s">
        <v>7</v>
      </c>
      <c r="D5648" s="284" t="s">
        <v>34557</v>
      </c>
    </row>
    <row r="5649" spans="1:4" ht="13.5">
      <c r="A5649" s="209">
        <v>94992</v>
      </c>
      <c r="B5649" s="209" t="s">
        <v>10677</v>
      </c>
      <c r="C5649" s="285" t="s">
        <v>4</v>
      </c>
      <c r="D5649" s="284" t="s">
        <v>27123</v>
      </c>
    </row>
    <row r="5650" spans="1:4" ht="13.5">
      <c r="A5650" s="209">
        <v>94993</v>
      </c>
      <c r="B5650" s="209" t="s">
        <v>10678</v>
      </c>
      <c r="C5650" s="285" t="s">
        <v>4</v>
      </c>
      <c r="D5650" s="284" t="s">
        <v>34558</v>
      </c>
    </row>
    <row r="5651" spans="1:4" ht="13.5">
      <c r="A5651" s="209">
        <v>94994</v>
      </c>
      <c r="B5651" s="209" t="s">
        <v>10679</v>
      </c>
      <c r="C5651" s="285" t="s">
        <v>4</v>
      </c>
      <c r="D5651" s="284" t="s">
        <v>31589</v>
      </c>
    </row>
    <row r="5652" spans="1:4" ht="13.5">
      <c r="A5652" s="209">
        <v>94995</v>
      </c>
      <c r="B5652" s="209" t="s">
        <v>10680</v>
      </c>
      <c r="C5652" s="285" t="s">
        <v>4</v>
      </c>
      <c r="D5652" s="284" t="s">
        <v>34559</v>
      </c>
    </row>
    <row r="5653" spans="1:4" ht="13.5">
      <c r="A5653" s="209">
        <v>94996</v>
      </c>
      <c r="B5653" s="209" t="s">
        <v>10681</v>
      </c>
      <c r="C5653" s="285" t="s">
        <v>4</v>
      </c>
      <c r="D5653" s="284" t="s">
        <v>34560</v>
      </c>
    </row>
    <row r="5654" spans="1:4" ht="13.5">
      <c r="A5654" s="209">
        <v>94997</v>
      </c>
      <c r="B5654" s="209" t="s">
        <v>10682</v>
      </c>
      <c r="C5654" s="285" t="s">
        <v>4</v>
      </c>
      <c r="D5654" s="284" t="s">
        <v>34561</v>
      </c>
    </row>
    <row r="5655" spans="1:4" ht="13.5">
      <c r="A5655" s="209">
        <v>94998</v>
      </c>
      <c r="B5655" s="209" t="s">
        <v>10683</v>
      </c>
      <c r="C5655" s="285" t="s">
        <v>4</v>
      </c>
      <c r="D5655" s="284" t="s">
        <v>34562</v>
      </c>
    </row>
    <row r="5656" spans="1:4" ht="13.5">
      <c r="A5656" s="209">
        <v>94999</v>
      </c>
      <c r="B5656" s="209" t="s">
        <v>10684</v>
      </c>
      <c r="C5656" s="285" t="s">
        <v>4</v>
      </c>
      <c r="D5656" s="284" t="s">
        <v>34563</v>
      </c>
    </row>
    <row r="5657" spans="1:4" ht="13.5">
      <c r="A5657" s="209">
        <v>101747</v>
      </c>
      <c r="B5657" s="209" t="s">
        <v>25077</v>
      </c>
      <c r="C5657" s="285" t="s">
        <v>4</v>
      </c>
      <c r="D5657" s="284" t="s">
        <v>34564</v>
      </c>
    </row>
    <row r="5658" spans="1:4" ht="13.5">
      <c r="A5658" s="209">
        <v>101743</v>
      </c>
      <c r="B5658" s="209" t="s">
        <v>25078</v>
      </c>
      <c r="C5658" s="285" t="s">
        <v>4</v>
      </c>
      <c r="D5658" s="284" t="s">
        <v>27396</v>
      </c>
    </row>
    <row r="5659" spans="1:4" ht="13.5">
      <c r="A5659" s="209">
        <v>101744</v>
      </c>
      <c r="B5659" s="209" t="s">
        <v>25079</v>
      </c>
      <c r="C5659" s="285" t="s">
        <v>4</v>
      </c>
      <c r="D5659" s="284" t="s">
        <v>27394</v>
      </c>
    </row>
    <row r="5660" spans="1:4" ht="13.5">
      <c r="A5660" s="209">
        <v>101745</v>
      </c>
      <c r="B5660" s="209" t="s">
        <v>25080</v>
      </c>
      <c r="C5660" s="285" t="s">
        <v>4</v>
      </c>
      <c r="D5660" s="284" t="s">
        <v>27395</v>
      </c>
    </row>
    <row r="5661" spans="1:4" ht="13.5">
      <c r="A5661" s="209">
        <v>87620</v>
      </c>
      <c r="B5661" s="209" t="s">
        <v>10685</v>
      </c>
      <c r="C5661" s="285" t="s">
        <v>4</v>
      </c>
      <c r="D5661" s="284" t="s">
        <v>32508</v>
      </c>
    </row>
    <row r="5662" spans="1:4" ht="13.5">
      <c r="A5662" s="209">
        <v>87622</v>
      </c>
      <c r="B5662" s="209" t="s">
        <v>10686</v>
      </c>
      <c r="C5662" s="285" t="s">
        <v>4</v>
      </c>
      <c r="D5662" s="284" t="s">
        <v>34565</v>
      </c>
    </row>
    <row r="5663" spans="1:4" ht="13.5">
      <c r="A5663" s="209">
        <v>87623</v>
      </c>
      <c r="B5663" s="209" t="s">
        <v>10687</v>
      </c>
      <c r="C5663" s="285" t="s">
        <v>4</v>
      </c>
      <c r="D5663" s="284" t="s">
        <v>34566</v>
      </c>
    </row>
    <row r="5664" spans="1:4" ht="13.5">
      <c r="A5664" s="209">
        <v>87624</v>
      </c>
      <c r="B5664" s="209" t="s">
        <v>10688</v>
      </c>
      <c r="C5664" s="285" t="s">
        <v>4</v>
      </c>
      <c r="D5664" s="284" t="s">
        <v>31143</v>
      </c>
    </row>
    <row r="5665" spans="1:4" ht="13.5">
      <c r="A5665" s="209">
        <v>87630</v>
      </c>
      <c r="B5665" s="209" t="s">
        <v>10689</v>
      </c>
      <c r="C5665" s="285" t="s">
        <v>4</v>
      </c>
      <c r="D5665" s="284" t="s">
        <v>33729</v>
      </c>
    </row>
    <row r="5666" spans="1:4" ht="13.5">
      <c r="A5666" s="209">
        <v>87632</v>
      </c>
      <c r="B5666" s="209" t="s">
        <v>10690</v>
      </c>
      <c r="C5666" s="285" t="s">
        <v>4</v>
      </c>
      <c r="D5666" s="284" t="s">
        <v>34567</v>
      </c>
    </row>
    <row r="5667" spans="1:4" ht="13.5">
      <c r="A5667" s="209">
        <v>87633</v>
      </c>
      <c r="B5667" s="209" t="s">
        <v>10691</v>
      </c>
      <c r="C5667" s="285" t="s">
        <v>4</v>
      </c>
      <c r="D5667" s="284" t="s">
        <v>31087</v>
      </c>
    </row>
    <row r="5668" spans="1:4" ht="13.5">
      <c r="A5668" s="209">
        <v>87634</v>
      </c>
      <c r="B5668" s="209" t="s">
        <v>10692</v>
      </c>
      <c r="C5668" s="285" t="s">
        <v>4</v>
      </c>
      <c r="D5668" s="284" t="s">
        <v>34568</v>
      </c>
    </row>
    <row r="5669" spans="1:4" ht="13.5">
      <c r="A5669" s="209">
        <v>87640</v>
      </c>
      <c r="B5669" s="209" t="s">
        <v>10693</v>
      </c>
      <c r="C5669" s="285" t="s">
        <v>4</v>
      </c>
      <c r="D5669" s="284" t="s">
        <v>34569</v>
      </c>
    </row>
    <row r="5670" spans="1:4" ht="13.5">
      <c r="A5670" s="209">
        <v>87642</v>
      </c>
      <c r="B5670" s="209" t="s">
        <v>10694</v>
      </c>
      <c r="C5670" s="285" t="s">
        <v>4</v>
      </c>
      <c r="D5670" s="284" t="s">
        <v>27288</v>
      </c>
    </row>
    <row r="5671" spans="1:4" ht="13.5">
      <c r="A5671" s="209">
        <v>87643</v>
      </c>
      <c r="B5671" s="209" t="s">
        <v>10695</v>
      </c>
      <c r="C5671" s="285" t="s">
        <v>4</v>
      </c>
      <c r="D5671" s="284" t="s">
        <v>34570</v>
      </c>
    </row>
    <row r="5672" spans="1:4" ht="13.5">
      <c r="A5672" s="209">
        <v>87644</v>
      </c>
      <c r="B5672" s="209" t="s">
        <v>10696</v>
      </c>
      <c r="C5672" s="285" t="s">
        <v>4</v>
      </c>
      <c r="D5672" s="284" t="s">
        <v>34571</v>
      </c>
    </row>
    <row r="5673" spans="1:4" ht="13.5">
      <c r="A5673" s="209">
        <v>87680</v>
      </c>
      <c r="B5673" s="209" t="s">
        <v>10697</v>
      </c>
      <c r="C5673" s="285" t="s">
        <v>4</v>
      </c>
      <c r="D5673" s="284" t="s">
        <v>28603</v>
      </c>
    </row>
    <row r="5674" spans="1:4" ht="13.5">
      <c r="A5674" s="209">
        <v>87682</v>
      </c>
      <c r="B5674" s="209" t="s">
        <v>10698</v>
      </c>
      <c r="C5674" s="285" t="s">
        <v>4</v>
      </c>
      <c r="D5674" s="284" t="s">
        <v>34572</v>
      </c>
    </row>
    <row r="5675" spans="1:4" ht="13.5">
      <c r="A5675" s="209">
        <v>87683</v>
      </c>
      <c r="B5675" s="209" t="s">
        <v>10699</v>
      </c>
      <c r="C5675" s="285" t="s">
        <v>4</v>
      </c>
      <c r="D5675" s="284" t="s">
        <v>34573</v>
      </c>
    </row>
    <row r="5676" spans="1:4" ht="13.5">
      <c r="A5676" s="209">
        <v>87684</v>
      </c>
      <c r="B5676" s="209" t="s">
        <v>10700</v>
      </c>
      <c r="C5676" s="285" t="s">
        <v>4</v>
      </c>
      <c r="D5676" s="284" t="s">
        <v>28086</v>
      </c>
    </row>
    <row r="5677" spans="1:4" ht="13.5">
      <c r="A5677" s="209">
        <v>87690</v>
      </c>
      <c r="B5677" s="209" t="s">
        <v>10701</v>
      </c>
      <c r="C5677" s="285" t="s">
        <v>4</v>
      </c>
      <c r="D5677" s="284" t="s">
        <v>34574</v>
      </c>
    </row>
    <row r="5678" spans="1:4" ht="13.5">
      <c r="A5678" s="209">
        <v>87692</v>
      </c>
      <c r="B5678" s="209" t="s">
        <v>10702</v>
      </c>
      <c r="C5678" s="285" t="s">
        <v>4</v>
      </c>
      <c r="D5678" s="284" t="s">
        <v>34575</v>
      </c>
    </row>
    <row r="5679" spans="1:4" ht="13.5">
      <c r="A5679" s="209">
        <v>87693</v>
      </c>
      <c r="B5679" s="209" t="s">
        <v>10703</v>
      </c>
      <c r="C5679" s="285" t="s">
        <v>4</v>
      </c>
      <c r="D5679" s="284" t="s">
        <v>34576</v>
      </c>
    </row>
    <row r="5680" spans="1:4" ht="13.5">
      <c r="A5680" s="209">
        <v>87694</v>
      </c>
      <c r="B5680" s="209" t="s">
        <v>10704</v>
      </c>
      <c r="C5680" s="285" t="s">
        <v>4</v>
      </c>
      <c r="D5680" s="284" t="s">
        <v>34577</v>
      </c>
    </row>
    <row r="5681" spans="1:4" ht="13.5">
      <c r="A5681" s="209">
        <v>87700</v>
      </c>
      <c r="B5681" s="209" t="s">
        <v>10705</v>
      </c>
      <c r="C5681" s="285" t="s">
        <v>4</v>
      </c>
      <c r="D5681" s="284" t="s">
        <v>34578</v>
      </c>
    </row>
    <row r="5682" spans="1:4" ht="13.5">
      <c r="A5682" s="209">
        <v>87702</v>
      </c>
      <c r="B5682" s="209" t="s">
        <v>10706</v>
      </c>
      <c r="C5682" s="285" t="s">
        <v>4</v>
      </c>
      <c r="D5682" s="284" t="s">
        <v>32723</v>
      </c>
    </row>
    <row r="5683" spans="1:4" ht="13.5">
      <c r="A5683" s="209">
        <v>87703</v>
      </c>
      <c r="B5683" s="209" t="s">
        <v>10707</v>
      </c>
      <c r="C5683" s="285" t="s">
        <v>4</v>
      </c>
      <c r="D5683" s="284" t="s">
        <v>34579</v>
      </c>
    </row>
    <row r="5684" spans="1:4" ht="13.5">
      <c r="A5684" s="209">
        <v>87704</v>
      </c>
      <c r="B5684" s="209" t="s">
        <v>10708</v>
      </c>
      <c r="C5684" s="285" t="s">
        <v>4</v>
      </c>
      <c r="D5684" s="284" t="s">
        <v>34580</v>
      </c>
    </row>
    <row r="5685" spans="1:4" ht="13.5">
      <c r="A5685" s="209">
        <v>87735</v>
      </c>
      <c r="B5685" s="209" t="s">
        <v>10709</v>
      </c>
      <c r="C5685" s="285" t="s">
        <v>4</v>
      </c>
      <c r="D5685" s="284" t="s">
        <v>28866</v>
      </c>
    </row>
    <row r="5686" spans="1:4" ht="13.5">
      <c r="A5686" s="209">
        <v>87737</v>
      </c>
      <c r="B5686" s="209" t="s">
        <v>10710</v>
      </c>
      <c r="C5686" s="285" t="s">
        <v>4</v>
      </c>
      <c r="D5686" s="284" t="s">
        <v>28208</v>
      </c>
    </row>
    <row r="5687" spans="1:4" ht="13.5">
      <c r="A5687" s="209">
        <v>87738</v>
      </c>
      <c r="B5687" s="209" t="s">
        <v>10711</v>
      </c>
      <c r="C5687" s="285" t="s">
        <v>4</v>
      </c>
      <c r="D5687" s="284" t="s">
        <v>28632</v>
      </c>
    </row>
    <row r="5688" spans="1:4" ht="13.5">
      <c r="A5688" s="209">
        <v>87739</v>
      </c>
      <c r="B5688" s="209" t="s">
        <v>10712</v>
      </c>
      <c r="C5688" s="285" t="s">
        <v>4</v>
      </c>
      <c r="D5688" s="284" t="s">
        <v>34581</v>
      </c>
    </row>
    <row r="5689" spans="1:4" ht="13.5">
      <c r="A5689" s="209">
        <v>87745</v>
      </c>
      <c r="B5689" s="209" t="s">
        <v>10713</v>
      </c>
      <c r="C5689" s="285" t="s">
        <v>4</v>
      </c>
      <c r="D5689" s="284" t="s">
        <v>34582</v>
      </c>
    </row>
    <row r="5690" spans="1:4" ht="13.5">
      <c r="A5690" s="209">
        <v>87747</v>
      </c>
      <c r="B5690" s="209" t="s">
        <v>10714</v>
      </c>
      <c r="C5690" s="285" t="s">
        <v>4</v>
      </c>
      <c r="D5690" s="284" t="s">
        <v>34583</v>
      </c>
    </row>
    <row r="5691" spans="1:4" ht="13.5">
      <c r="A5691" s="209">
        <v>87748</v>
      </c>
      <c r="B5691" s="209" t="s">
        <v>10715</v>
      </c>
      <c r="C5691" s="285" t="s">
        <v>4</v>
      </c>
      <c r="D5691" s="284" t="s">
        <v>34584</v>
      </c>
    </row>
    <row r="5692" spans="1:4" ht="13.5">
      <c r="A5692" s="209">
        <v>87749</v>
      </c>
      <c r="B5692" s="209" t="s">
        <v>10716</v>
      </c>
      <c r="C5692" s="285" t="s">
        <v>4</v>
      </c>
      <c r="D5692" s="284" t="s">
        <v>34585</v>
      </c>
    </row>
    <row r="5693" spans="1:4" ht="13.5">
      <c r="A5693" s="209">
        <v>87755</v>
      </c>
      <c r="B5693" s="209" t="s">
        <v>10717</v>
      </c>
      <c r="C5693" s="285" t="s">
        <v>4</v>
      </c>
      <c r="D5693" s="284" t="s">
        <v>29387</v>
      </c>
    </row>
    <row r="5694" spans="1:4" ht="13.5">
      <c r="A5694" s="209">
        <v>87757</v>
      </c>
      <c r="B5694" s="209" t="s">
        <v>10718</v>
      </c>
      <c r="C5694" s="285" t="s">
        <v>4</v>
      </c>
      <c r="D5694" s="284" t="s">
        <v>34586</v>
      </c>
    </row>
    <row r="5695" spans="1:4" ht="13.5">
      <c r="A5695" s="209">
        <v>87758</v>
      </c>
      <c r="B5695" s="209" t="s">
        <v>10719</v>
      </c>
      <c r="C5695" s="285" t="s">
        <v>4</v>
      </c>
      <c r="D5695" s="284" t="s">
        <v>34587</v>
      </c>
    </row>
    <row r="5696" spans="1:4" ht="13.5">
      <c r="A5696" s="209">
        <v>87759</v>
      </c>
      <c r="B5696" s="209" t="s">
        <v>10720</v>
      </c>
      <c r="C5696" s="285" t="s">
        <v>4</v>
      </c>
      <c r="D5696" s="284" t="s">
        <v>34588</v>
      </c>
    </row>
    <row r="5697" spans="1:4" ht="13.5">
      <c r="A5697" s="209">
        <v>87765</v>
      </c>
      <c r="B5697" s="209" t="s">
        <v>10721</v>
      </c>
      <c r="C5697" s="285" t="s">
        <v>4</v>
      </c>
      <c r="D5697" s="284" t="s">
        <v>34589</v>
      </c>
    </row>
    <row r="5698" spans="1:4" ht="13.5">
      <c r="A5698" s="209">
        <v>87767</v>
      </c>
      <c r="B5698" s="209" t="s">
        <v>10722</v>
      </c>
      <c r="C5698" s="285" t="s">
        <v>4</v>
      </c>
      <c r="D5698" s="284" t="s">
        <v>34590</v>
      </c>
    </row>
    <row r="5699" spans="1:4" ht="13.5">
      <c r="A5699" s="209">
        <v>87768</v>
      </c>
      <c r="B5699" s="209" t="s">
        <v>10723</v>
      </c>
      <c r="C5699" s="285" t="s">
        <v>4</v>
      </c>
      <c r="D5699" s="284" t="s">
        <v>34591</v>
      </c>
    </row>
    <row r="5700" spans="1:4" ht="13.5">
      <c r="A5700" s="209">
        <v>87769</v>
      </c>
      <c r="B5700" s="209" t="s">
        <v>10724</v>
      </c>
      <c r="C5700" s="285" t="s">
        <v>4</v>
      </c>
      <c r="D5700" s="284" t="s">
        <v>31356</v>
      </c>
    </row>
    <row r="5701" spans="1:4" ht="13.5">
      <c r="A5701" s="209">
        <v>88470</v>
      </c>
      <c r="B5701" s="209" t="s">
        <v>10725</v>
      </c>
      <c r="C5701" s="285" t="s">
        <v>4</v>
      </c>
      <c r="D5701" s="284" t="s">
        <v>34592</v>
      </c>
    </row>
    <row r="5702" spans="1:4" ht="13.5">
      <c r="A5702" s="209">
        <v>88471</v>
      </c>
      <c r="B5702" s="209" t="s">
        <v>10726</v>
      </c>
      <c r="C5702" s="285" t="s">
        <v>4</v>
      </c>
      <c r="D5702" s="284" t="s">
        <v>34593</v>
      </c>
    </row>
    <row r="5703" spans="1:4" ht="13.5">
      <c r="A5703" s="209">
        <v>88472</v>
      </c>
      <c r="B5703" s="209" t="s">
        <v>10727</v>
      </c>
      <c r="C5703" s="285" t="s">
        <v>4</v>
      </c>
      <c r="D5703" s="284" t="s">
        <v>27469</v>
      </c>
    </row>
    <row r="5704" spans="1:4" ht="13.5">
      <c r="A5704" s="209">
        <v>88476</v>
      </c>
      <c r="B5704" s="209" t="s">
        <v>10728</v>
      </c>
      <c r="C5704" s="285" t="s">
        <v>4</v>
      </c>
      <c r="D5704" s="284" t="s">
        <v>27451</v>
      </c>
    </row>
    <row r="5705" spans="1:4" ht="13.5">
      <c r="A5705" s="209">
        <v>88477</v>
      </c>
      <c r="B5705" s="209" t="s">
        <v>10729</v>
      </c>
      <c r="C5705" s="285" t="s">
        <v>4</v>
      </c>
      <c r="D5705" s="284" t="s">
        <v>29955</v>
      </c>
    </row>
    <row r="5706" spans="1:4" ht="13.5">
      <c r="A5706" s="209">
        <v>88478</v>
      </c>
      <c r="B5706" s="209" t="s">
        <v>10730</v>
      </c>
      <c r="C5706" s="285" t="s">
        <v>4</v>
      </c>
      <c r="D5706" s="284" t="s">
        <v>34594</v>
      </c>
    </row>
    <row r="5707" spans="1:4" ht="13.5">
      <c r="A5707" s="209">
        <v>90900</v>
      </c>
      <c r="B5707" s="209" t="s">
        <v>10731</v>
      </c>
      <c r="C5707" s="285" t="s">
        <v>4</v>
      </c>
      <c r="D5707" s="284" t="s">
        <v>34595</v>
      </c>
    </row>
    <row r="5708" spans="1:4" ht="13.5">
      <c r="A5708" s="209">
        <v>90902</v>
      </c>
      <c r="B5708" s="209" t="s">
        <v>10732</v>
      </c>
      <c r="C5708" s="285" t="s">
        <v>4</v>
      </c>
      <c r="D5708" s="284" t="s">
        <v>34596</v>
      </c>
    </row>
    <row r="5709" spans="1:4" ht="13.5">
      <c r="A5709" s="209">
        <v>90903</v>
      </c>
      <c r="B5709" s="209" t="s">
        <v>10733</v>
      </c>
      <c r="C5709" s="285" t="s">
        <v>4</v>
      </c>
      <c r="D5709" s="284" t="s">
        <v>30527</v>
      </c>
    </row>
    <row r="5710" spans="1:4" ht="13.5">
      <c r="A5710" s="209">
        <v>90904</v>
      </c>
      <c r="B5710" s="209" t="s">
        <v>10734</v>
      </c>
      <c r="C5710" s="285" t="s">
        <v>4</v>
      </c>
      <c r="D5710" s="284" t="s">
        <v>34597</v>
      </c>
    </row>
    <row r="5711" spans="1:4" ht="13.5">
      <c r="A5711" s="209">
        <v>90910</v>
      </c>
      <c r="B5711" s="209" t="s">
        <v>10735</v>
      </c>
      <c r="C5711" s="285" t="s">
        <v>4</v>
      </c>
      <c r="D5711" s="284" t="s">
        <v>34598</v>
      </c>
    </row>
    <row r="5712" spans="1:4" ht="13.5">
      <c r="A5712" s="209">
        <v>90912</v>
      </c>
      <c r="B5712" s="209" t="s">
        <v>10736</v>
      </c>
      <c r="C5712" s="285" t="s">
        <v>4</v>
      </c>
      <c r="D5712" s="284" t="s">
        <v>30393</v>
      </c>
    </row>
    <row r="5713" spans="1:4" ht="13.5">
      <c r="A5713" s="209">
        <v>90913</v>
      </c>
      <c r="B5713" s="209" t="s">
        <v>10737</v>
      </c>
      <c r="C5713" s="285" t="s">
        <v>4</v>
      </c>
      <c r="D5713" s="284" t="s">
        <v>29990</v>
      </c>
    </row>
    <row r="5714" spans="1:4" ht="13.5">
      <c r="A5714" s="209">
        <v>90914</v>
      </c>
      <c r="B5714" s="209" t="s">
        <v>10738</v>
      </c>
      <c r="C5714" s="285" t="s">
        <v>4</v>
      </c>
      <c r="D5714" s="284" t="s">
        <v>34599</v>
      </c>
    </row>
    <row r="5715" spans="1:4" ht="13.5">
      <c r="A5715" s="209">
        <v>90920</v>
      </c>
      <c r="B5715" s="209" t="s">
        <v>10739</v>
      </c>
      <c r="C5715" s="285" t="s">
        <v>4</v>
      </c>
      <c r="D5715" s="284" t="s">
        <v>34288</v>
      </c>
    </row>
    <row r="5716" spans="1:4" ht="13.5">
      <c r="A5716" s="209">
        <v>90922</v>
      </c>
      <c r="B5716" s="209" t="s">
        <v>10740</v>
      </c>
      <c r="C5716" s="285" t="s">
        <v>4</v>
      </c>
      <c r="D5716" s="284" t="s">
        <v>33064</v>
      </c>
    </row>
    <row r="5717" spans="1:4" ht="13.5">
      <c r="A5717" s="209">
        <v>90923</v>
      </c>
      <c r="B5717" s="209" t="s">
        <v>10741</v>
      </c>
      <c r="C5717" s="285" t="s">
        <v>4</v>
      </c>
      <c r="D5717" s="284" t="s">
        <v>32212</v>
      </c>
    </row>
    <row r="5718" spans="1:4" ht="13.5">
      <c r="A5718" s="209">
        <v>90924</v>
      </c>
      <c r="B5718" s="209" t="s">
        <v>10742</v>
      </c>
      <c r="C5718" s="285" t="s">
        <v>4</v>
      </c>
      <c r="D5718" s="284" t="s">
        <v>34600</v>
      </c>
    </row>
    <row r="5719" spans="1:4" ht="13.5">
      <c r="A5719" s="209">
        <v>90930</v>
      </c>
      <c r="B5719" s="209" t="s">
        <v>10743</v>
      </c>
      <c r="C5719" s="285" t="s">
        <v>4</v>
      </c>
      <c r="D5719" s="284" t="s">
        <v>34215</v>
      </c>
    </row>
    <row r="5720" spans="1:4" ht="13.5">
      <c r="A5720" s="209">
        <v>90932</v>
      </c>
      <c r="B5720" s="209" t="s">
        <v>10744</v>
      </c>
      <c r="C5720" s="285" t="s">
        <v>4</v>
      </c>
      <c r="D5720" s="284" t="s">
        <v>31345</v>
      </c>
    </row>
    <row r="5721" spans="1:4" ht="13.5">
      <c r="A5721" s="209">
        <v>90933</v>
      </c>
      <c r="B5721" s="209" t="s">
        <v>10745</v>
      </c>
      <c r="C5721" s="285" t="s">
        <v>4</v>
      </c>
      <c r="D5721" s="284" t="s">
        <v>34601</v>
      </c>
    </row>
    <row r="5722" spans="1:4" ht="13.5">
      <c r="A5722" s="209">
        <v>90934</v>
      </c>
      <c r="B5722" s="209" t="s">
        <v>10746</v>
      </c>
      <c r="C5722" s="285" t="s">
        <v>4</v>
      </c>
      <c r="D5722" s="284" t="s">
        <v>34602</v>
      </c>
    </row>
    <row r="5723" spans="1:4" ht="13.5">
      <c r="A5723" s="209">
        <v>90940</v>
      </c>
      <c r="B5723" s="209" t="s">
        <v>10747</v>
      </c>
      <c r="C5723" s="285" t="s">
        <v>4</v>
      </c>
      <c r="D5723" s="284" t="s">
        <v>34603</v>
      </c>
    </row>
    <row r="5724" spans="1:4" ht="13.5">
      <c r="A5724" s="209">
        <v>90942</v>
      </c>
      <c r="B5724" s="209" t="s">
        <v>10748</v>
      </c>
      <c r="C5724" s="285" t="s">
        <v>4</v>
      </c>
      <c r="D5724" s="284" t="s">
        <v>34604</v>
      </c>
    </row>
    <row r="5725" spans="1:4" ht="13.5">
      <c r="A5725" s="209">
        <v>90943</v>
      </c>
      <c r="B5725" s="209" t="s">
        <v>10749</v>
      </c>
      <c r="C5725" s="285" t="s">
        <v>4</v>
      </c>
      <c r="D5725" s="284" t="s">
        <v>34605</v>
      </c>
    </row>
    <row r="5726" spans="1:4" ht="13.5">
      <c r="A5726" s="209">
        <v>90944</v>
      </c>
      <c r="B5726" s="209" t="s">
        <v>10750</v>
      </c>
      <c r="C5726" s="285" t="s">
        <v>4</v>
      </c>
      <c r="D5726" s="284" t="s">
        <v>34606</v>
      </c>
    </row>
    <row r="5727" spans="1:4" ht="13.5">
      <c r="A5727" s="209">
        <v>90950</v>
      </c>
      <c r="B5727" s="209" t="s">
        <v>10751</v>
      </c>
      <c r="C5727" s="285" t="s">
        <v>4</v>
      </c>
      <c r="D5727" s="284" t="s">
        <v>34607</v>
      </c>
    </row>
    <row r="5728" spans="1:4" ht="13.5">
      <c r="A5728" s="209">
        <v>90952</v>
      </c>
      <c r="B5728" s="209" t="s">
        <v>10752</v>
      </c>
      <c r="C5728" s="285" t="s">
        <v>4</v>
      </c>
      <c r="D5728" s="284" t="s">
        <v>32162</v>
      </c>
    </row>
    <row r="5729" spans="1:4" ht="13.5">
      <c r="A5729" s="209">
        <v>90953</v>
      </c>
      <c r="B5729" s="209" t="s">
        <v>10753</v>
      </c>
      <c r="C5729" s="285" t="s">
        <v>4</v>
      </c>
      <c r="D5729" s="284" t="s">
        <v>34608</v>
      </c>
    </row>
    <row r="5730" spans="1:4" ht="13.5">
      <c r="A5730" s="209">
        <v>90954</v>
      </c>
      <c r="B5730" s="209" t="s">
        <v>10754</v>
      </c>
      <c r="C5730" s="285" t="s">
        <v>4</v>
      </c>
      <c r="D5730" s="284" t="s">
        <v>34609</v>
      </c>
    </row>
    <row r="5731" spans="1:4" ht="13.5">
      <c r="A5731" s="209">
        <v>94438</v>
      </c>
      <c r="B5731" s="209" t="s">
        <v>10755</v>
      </c>
      <c r="C5731" s="285" t="s">
        <v>4</v>
      </c>
      <c r="D5731" s="284" t="s">
        <v>34610</v>
      </c>
    </row>
    <row r="5732" spans="1:4" ht="13.5">
      <c r="A5732" s="209">
        <v>94439</v>
      </c>
      <c r="B5732" s="209" t="s">
        <v>10756</v>
      </c>
      <c r="C5732" s="285" t="s">
        <v>4</v>
      </c>
      <c r="D5732" s="284" t="s">
        <v>34611</v>
      </c>
    </row>
    <row r="5733" spans="1:4" ht="13.5">
      <c r="A5733" s="209">
        <v>94779</v>
      </c>
      <c r="B5733" s="209" t="s">
        <v>10757</v>
      </c>
      <c r="C5733" s="285" t="s">
        <v>4</v>
      </c>
      <c r="D5733" s="284" t="s">
        <v>34612</v>
      </c>
    </row>
    <row r="5734" spans="1:4" ht="13.5">
      <c r="A5734" s="209">
        <v>94782</v>
      </c>
      <c r="B5734" s="209" t="s">
        <v>10758</v>
      </c>
      <c r="C5734" s="285" t="s">
        <v>4</v>
      </c>
      <c r="D5734" s="284" t="s">
        <v>33473</v>
      </c>
    </row>
    <row r="5735" spans="1:4" ht="13.5">
      <c r="A5735" s="209">
        <v>101742</v>
      </c>
      <c r="B5735" s="209" t="s">
        <v>25081</v>
      </c>
      <c r="C5735" s="285" t="s">
        <v>1</v>
      </c>
      <c r="D5735" s="284" t="s">
        <v>34613</v>
      </c>
    </row>
    <row r="5736" spans="1:4" ht="13.5">
      <c r="A5736" s="209">
        <v>87871</v>
      </c>
      <c r="B5736" s="209" t="s">
        <v>10759</v>
      </c>
      <c r="C5736" s="285" t="s">
        <v>4</v>
      </c>
      <c r="D5736" s="284" t="s">
        <v>34614</v>
      </c>
    </row>
    <row r="5737" spans="1:4" ht="13.5">
      <c r="A5737" s="209">
        <v>87872</v>
      </c>
      <c r="B5737" s="209" t="s">
        <v>10760</v>
      </c>
      <c r="C5737" s="285" t="s">
        <v>4</v>
      </c>
      <c r="D5737" s="284" t="s">
        <v>29785</v>
      </c>
    </row>
    <row r="5738" spans="1:4" ht="13.5">
      <c r="A5738" s="209">
        <v>87873</v>
      </c>
      <c r="B5738" s="209" t="s">
        <v>10761</v>
      </c>
      <c r="C5738" s="285" t="s">
        <v>4</v>
      </c>
      <c r="D5738" s="284" t="s">
        <v>27273</v>
      </c>
    </row>
    <row r="5739" spans="1:4" ht="13.5">
      <c r="A5739" s="209">
        <v>87874</v>
      </c>
      <c r="B5739" s="209" t="s">
        <v>10762</v>
      </c>
      <c r="C5739" s="285" t="s">
        <v>4</v>
      </c>
      <c r="D5739" s="284" t="s">
        <v>27832</v>
      </c>
    </row>
    <row r="5740" spans="1:4" ht="13.5">
      <c r="A5740" s="209">
        <v>87876</v>
      </c>
      <c r="B5740" s="209" t="s">
        <v>10763</v>
      </c>
      <c r="C5740" s="285" t="s">
        <v>4</v>
      </c>
      <c r="D5740" s="284" t="s">
        <v>27936</v>
      </c>
    </row>
    <row r="5741" spans="1:4" ht="13.5">
      <c r="A5741" s="209">
        <v>87877</v>
      </c>
      <c r="B5741" s="209" t="s">
        <v>10764</v>
      </c>
      <c r="C5741" s="285" t="s">
        <v>4</v>
      </c>
      <c r="D5741" s="284" t="s">
        <v>30552</v>
      </c>
    </row>
    <row r="5742" spans="1:4" ht="13.5">
      <c r="A5742" s="209">
        <v>87878</v>
      </c>
      <c r="B5742" s="209" t="s">
        <v>10765</v>
      </c>
      <c r="C5742" s="285" t="s">
        <v>4</v>
      </c>
      <c r="D5742" s="284" t="s">
        <v>34615</v>
      </c>
    </row>
    <row r="5743" spans="1:4" ht="13.5">
      <c r="A5743" s="209">
        <v>87879</v>
      </c>
      <c r="B5743" s="209" t="s">
        <v>10766</v>
      </c>
      <c r="C5743" s="285" t="s">
        <v>4</v>
      </c>
      <c r="D5743" s="284" t="s">
        <v>34616</v>
      </c>
    </row>
    <row r="5744" spans="1:4" ht="13.5">
      <c r="A5744" s="209">
        <v>87881</v>
      </c>
      <c r="B5744" s="209" t="s">
        <v>10767</v>
      </c>
      <c r="C5744" s="285" t="s">
        <v>4</v>
      </c>
      <c r="D5744" s="284" t="s">
        <v>27832</v>
      </c>
    </row>
    <row r="5745" spans="1:4" ht="13.5">
      <c r="A5745" s="209">
        <v>87882</v>
      </c>
      <c r="B5745" s="209" t="s">
        <v>10768</v>
      </c>
      <c r="C5745" s="285" t="s">
        <v>4</v>
      </c>
      <c r="D5745" s="284" t="s">
        <v>34617</v>
      </c>
    </row>
    <row r="5746" spans="1:4" ht="13.5">
      <c r="A5746" s="209">
        <v>87884</v>
      </c>
      <c r="B5746" s="209" t="s">
        <v>10769</v>
      </c>
      <c r="C5746" s="285" t="s">
        <v>4</v>
      </c>
      <c r="D5746" s="284" t="s">
        <v>29766</v>
      </c>
    </row>
    <row r="5747" spans="1:4" ht="13.5">
      <c r="A5747" s="209">
        <v>87885</v>
      </c>
      <c r="B5747" s="209" t="s">
        <v>10770</v>
      </c>
      <c r="C5747" s="285" t="s">
        <v>4</v>
      </c>
      <c r="D5747" s="284" t="s">
        <v>27809</v>
      </c>
    </row>
    <row r="5748" spans="1:4" ht="13.5">
      <c r="A5748" s="209">
        <v>87886</v>
      </c>
      <c r="B5748" s="209" t="s">
        <v>10771</v>
      </c>
      <c r="C5748" s="285" t="s">
        <v>4</v>
      </c>
      <c r="D5748" s="284" t="s">
        <v>34618</v>
      </c>
    </row>
    <row r="5749" spans="1:4" ht="13.5">
      <c r="A5749" s="209">
        <v>87887</v>
      </c>
      <c r="B5749" s="209" t="s">
        <v>10772</v>
      </c>
      <c r="C5749" s="285" t="s">
        <v>4</v>
      </c>
      <c r="D5749" s="284" t="s">
        <v>28415</v>
      </c>
    </row>
    <row r="5750" spans="1:4" ht="13.5">
      <c r="A5750" s="209">
        <v>87888</v>
      </c>
      <c r="B5750" s="209" t="s">
        <v>10773</v>
      </c>
      <c r="C5750" s="285" t="s">
        <v>4</v>
      </c>
      <c r="D5750" s="284" t="s">
        <v>34174</v>
      </c>
    </row>
    <row r="5751" spans="1:4" ht="13.5">
      <c r="A5751" s="209">
        <v>87889</v>
      </c>
      <c r="B5751" s="209" t="s">
        <v>10774</v>
      </c>
      <c r="C5751" s="285" t="s">
        <v>4</v>
      </c>
      <c r="D5751" s="284" t="s">
        <v>26539</v>
      </c>
    </row>
    <row r="5752" spans="1:4" ht="13.5">
      <c r="A5752" s="209">
        <v>87891</v>
      </c>
      <c r="B5752" s="209" t="s">
        <v>10775</v>
      </c>
      <c r="C5752" s="285" t="s">
        <v>4</v>
      </c>
      <c r="D5752" s="284" t="s">
        <v>29020</v>
      </c>
    </row>
    <row r="5753" spans="1:4" ht="13.5">
      <c r="A5753" s="209">
        <v>87892</v>
      </c>
      <c r="B5753" s="209" t="s">
        <v>10776</v>
      </c>
      <c r="C5753" s="285" t="s">
        <v>4</v>
      </c>
      <c r="D5753" s="284" t="s">
        <v>31395</v>
      </c>
    </row>
    <row r="5754" spans="1:4" ht="13.5">
      <c r="A5754" s="209">
        <v>87893</v>
      </c>
      <c r="B5754" s="209" t="s">
        <v>10777</v>
      </c>
      <c r="C5754" s="285" t="s">
        <v>4</v>
      </c>
      <c r="D5754" s="284" t="s">
        <v>34619</v>
      </c>
    </row>
    <row r="5755" spans="1:4" ht="13.5">
      <c r="A5755" s="209">
        <v>87894</v>
      </c>
      <c r="B5755" s="209" t="s">
        <v>10778</v>
      </c>
      <c r="C5755" s="285" t="s">
        <v>4</v>
      </c>
      <c r="D5755" s="284" t="s">
        <v>34620</v>
      </c>
    </row>
    <row r="5756" spans="1:4" ht="13.5">
      <c r="A5756" s="209">
        <v>87896</v>
      </c>
      <c r="B5756" s="209" t="s">
        <v>10779</v>
      </c>
      <c r="C5756" s="285" t="s">
        <v>4</v>
      </c>
      <c r="D5756" s="284" t="s">
        <v>34127</v>
      </c>
    </row>
    <row r="5757" spans="1:4" ht="13.5">
      <c r="A5757" s="209">
        <v>87897</v>
      </c>
      <c r="B5757" s="209" t="s">
        <v>10780</v>
      </c>
      <c r="C5757" s="285" t="s">
        <v>4</v>
      </c>
      <c r="D5757" s="284" t="s">
        <v>28579</v>
      </c>
    </row>
    <row r="5758" spans="1:4" ht="13.5">
      <c r="A5758" s="209">
        <v>87899</v>
      </c>
      <c r="B5758" s="209" t="s">
        <v>10781</v>
      </c>
      <c r="C5758" s="285" t="s">
        <v>4</v>
      </c>
      <c r="D5758" s="284" t="s">
        <v>29418</v>
      </c>
    </row>
    <row r="5759" spans="1:4" ht="13.5">
      <c r="A5759" s="209">
        <v>87900</v>
      </c>
      <c r="B5759" s="209" t="s">
        <v>10782</v>
      </c>
      <c r="C5759" s="285" t="s">
        <v>4</v>
      </c>
      <c r="D5759" s="284" t="s">
        <v>31287</v>
      </c>
    </row>
    <row r="5760" spans="1:4" ht="13.5">
      <c r="A5760" s="209">
        <v>87902</v>
      </c>
      <c r="B5760" s="209" t="s">
        <v>10783</v>
      </c>
      <c r="C5760" s="285" t="s">
        <v>4</v>
      </c>
      <c r="D5760" s="284" t="s">
        <v>27772</v>
      </c>
    </row>
    <row r="5761" spans="1:4" ht="13.5">
      <c r="A5761" s="209">
        <v>87903</v>
      </c>
      <c r="B5761" s="209" t="s">
        <v>10784</v>
      </c>
      <c r="C5761" s="285" t="s">
        <v>4</v>
      </c>
      <c r="D5761" s="284" t="s">
        <v>33857</v>
      </c>
    </row>
    <row r="5762" spans="1:4" ht="13.5">
      <c r="A5762" s="209">
        <v>87904</v>
      </c>
      <c r="B5762" s="209" t="s">
        <v>10785</v>
      </c>
      <c r="C5762" s="285" t="s">
        <v>4</v>
      </c>
      <c r="D5762" s="284" t="s">
        <v>28599</v>
      </c>
    </row>
    <row r="5763" spans="1:4" ht="13.5">
      <c r="A5763" s="209">
        <v>87905</v>
      </c>
      <c r="B5763" s="209" t="s">
        <v>10786</v>
      </c>
      <c r="C5763" s="285" t="s">
        <v>4</v>
      </c>
      <c r="D5763" s="284" t="s">
        <v>34621</v>
      </c>
    </row>
    <row r="5764" spans="1:4" ht="13.5">
      <c r="A5764" s="209">
        <v>87907</v>
      </c>
      <c r="B5764" s="209" t="s">
        <v>10787</v>
      </c>
      <c r="C5764" s="285" t="s">
        <v>4</v>
      </c>
      <c r="D5764" s="284" t="s">
        <v>28975</v>
      </c>
    </row>
    <row r="5765" spans="1:4" ht="13.5">
      <c r="A5765" s="209">
        <v>87908</v>
      </c>
      <c r="B5765" s="209" t="s">
        <v>10788</v>
      </c>
      <c r="C5765" s="285" t="s">
        <v>4</v>
      </c>
      <c r="D5765" s="284" t="s">
        <v>30013</v>
      </c>
    </row>
    <row r="5766" spans="1:4" ht="13.5">
      <c r="A5766" s="209">
        <v>87910</v>
      </c>
      <c r="B5766" s="209" t="s">
        <v>10789</v>
      </c>
      <c r="C5766" s="285" t="s">
        <v>4</v>
      </c>
      <c r="D5766" s="284" t="s">
        <v>34622</v>
      </c>
    </row>
    <row r="5767" spans="1:4" ht="13.5">
      <c r="A5767" s="209">
        <v>87911</v>
      </c>
      <c r="B5767" s="209" t="s">
        <v>10790</v>
      </c>
      <c r="C5767" s="285" t="s">
        <v>4</v>
      </c>
      <c r="D5767" s="284" t="s">
        <v>27010</v>
      </c>
    </row>
    <row r="5768" spans="1:4" ht="13.5">
      <c r="A5768" s="209">
        <v>87411</v>
      </c>
      <c r="B5768" s="209" t="s">
        <v>10791</v>
      </c>
      <c r="C5768" s="285" t="s">
        <v>4</v>
      </c>
      <c r="D5768" s="284" t="s">
        <v>27898</v>
      </c>
    </row>
    <row r="5769" spans="1:4" ht="13.5">
      <c r="A5769" s="209">
        <v>87412</v>
      </c>
      <c r="B5769" s="209" t="s">
        <v>10792</v>
      </c>
      <c r="C5769" s="285" t="s">
        <v>4</v>
      </c>
      <c r="D5769" s="284" t="s">
        <v>34137</v>
      </c>
    </row>
    <row r="5770" spans="1:4" ht="13.5">
      <c r="A5770" s="209">
        <v>87413</v>
      </c>
      <c r="B5770" s="209" t="s">
        <v>10793</v>
      </c>
      <c r="C5770" s="285" t="s">
        <v>4</v>
      </c>
      <c r="D5770" s="284" t="s">
        <v>27366</v>
      </c>
    </row>
    <row r="5771" spans="1:4" ht="13.5">
      <c r="A5771" s="209">
        <v>87414</v>
      </c>
      <c r="B5771" s="209" t="s">
        <v>10794</v>
      </c>
      <c r="C5771" s="285" t="s">
        <v>4</v>
      </c>
      <c r="D5771" s="284" t="s">
        <v>34623</v>
      </c>
    </row>
    <row r="5772" spans="1:4" ht="13.5">
      <c r="A5772" s="209">
        <v>87415</v>
      </c>
      <c r="B5772" s="209" t="s">
        <v>10795</v>
      </c>
      <c r="C5772" s="285" t="s">
        <v>4</v>
      </c>
      <c r="D5772" s="284" t="s">
        <v>34624</v>
      </c>
    </row>
    <row r="5773" spans="1:4" ht="13.5">
      <c r="A5773" s="209">
        <v>87416</v>
      </c>
      <c r="B5773" s="209" t="s">
        <v>10796</v>
      </c>
      <c r="C5773" s="285" t="s">
        <v>4</v>
      </c>
      <c r="D5773" s="284" t="s">
        <v>29227</v>
      </c>
    </row>
    <row r="5774" spans="1:4" ht="13.5">
      <c r="A5774" s="209">
        <v>87417</v>
      </c>
      <c r="B5774" s="209" t="s">
        <v>10797</v>
      </c>
      <c r="C5774" s="285" t="s">
        <v>4</v>
      </c>
      <c r="D5774" s="284" t="s">
        <v>28093</v>
      </c>
    </row>
    <row r="5775" spans="1:4" ht="13.5">
      <c r="A5775" s="209">
        <v>87418</v>
      </c>
      <c r="B5775" s="209" t="s">
        <v>10798</v>
      </c>
      <c r="C5775" s="285" t="s">
        <v>4</v>
      </c>
      <c r="D5775" s="284" t="s">
        <v>28017</v>
      </c>
    </row>
    <row r="5776" spans="1:4" ht="13.5">
      <c r="A5776" s="209">
        <v>87419</v>
      </c>
      <c r="B5776" s="209" t="s">
        <v>10799</v>
      </c>
      <c r="C5776" s="285" t="s">
        <v>4</v>
      </c>
      <c r="D5776" s="284" t="s">
        <v>28752</v>
      </c>
    </row>
    <row r="5777" spans="1:4" ht="13.5">
      <c r="A5777" s="209">
        <v>87420</v>
      </c>
      <c r="B5777" s="209" t="s">
        <v>10800</v>
      </c>
      <c r="C5777" s="285" t="s">
        <v>4</v>
      </c>
      <c r="D5777" s="284" t="s">
        <v>27451</v>
      </c>
    </row>
    <row r="5778" spans="1:4" ht="13.5">
      <c r="A5778" s="209">
        <v>87421</v>
      </c>
      <c r="B5778" s="209" t="s">
        <v>10801</v>
      </c>
      <c r="C5778" s="285" t="s">
        <v>4</v>
      </c>
      <c r="D5778" s="284" t="s">
        <v>26486</v>
      </c>
    </row>
    <row r="5779" spans="1:4" ht="13.5">
      <c r="A5779" s="209">
        <v>87422</v>
      </c>
      <c r="B5779" s="209" t="s">
        <v>10802</v>
      </c>
      <c r="C5779" s="285" t="s">
        <v>4</v>
      </c>
      <c r="D5779" s="284" t="s">
        <v>27597</v>
      </c>
    </row>
    <row r="5780" spans="1:4" ht="13.5">
      <c r="A5780" s="209">
        <v>87423</v>
      </c>
      <c r="B5780" s="209" t="s">
        <v>10803</v>
      </c>
      <c r="C5780" s="285" t="s">
        <v>4</v>
      </c>
      <c r="D5780" s="284" t="s">
        <v>31490</v>
      </c>
    </row>
    <row r="5781" spans="1:4" ht="13.5">
      <c r="A5781" s="209">
        <v>87424</v>
      </c>
      <c r="B5781" s="209" t="s">
        <v>10804</v>
      </c>
      <c r="C5781" s="285" t="s">
        <v>4</v>
      </c>
      <c r="D5781" s="284" t="s">
        <v>29227</v>
      </c>
    </row>
    <row r="5782" spans="1:4" ht="13.5">
      <c r="A5782" s="209">
        <v>87425</v>
      </c>
      <c r="B5782" s="209" t="s">
        <v>10805</v>
      </c>
      <c r="C5782" s="285" t="s">
        <v>4</v>
      </c>
      <c r="D5782" s="284" t="s">
        <v>32691</v>
      </c>
    </row>
    <row r="5783" spans="1:4" ht="13.5">
      <c r="A5783" s="209">
        <v>87426</v>
      </c>
      <c r="B5783" s="209" t="s">
        <v>10806</v>
      </c>
      <c r="C5783" s="285" t="s">
        <v>4</v>
      </c>
      <c r="D5783" s="284" t="s">
        <v>34625</v>
      </c>
    </row>
    <row r="5784" spans="1:4" ht="13.5">
      <c r="A5784" s="209">
        <v>87427</v>
      </c>
      <c r="B5784" s="209" t="s">
        <v>10807</v>
      </c>
      <c r="C5784" s="285" t="s">
        <v>4</v>
      </c>
      <c r="D5784" s="284" t="s">
        <v>34626</v>
      </c>
    </row>
    <row r="5785" spans="1:4" ht="13.5">
      <c r="A5785" s="209">
        <v>87428</v>
      </c>
      <c r="B5785" s="209" t="s">
        <v>10808</v>
      </c>
      <c r="C5785" s="285" t="s">
        <v>4</v>
      </c>
      <c r="D5785" s="284" t="s">
        <v>34627</v>
      </c>
    </row>
    <row r="5786" spans="1:4" ht="13.5">
      <c r="A5786" s="209">
        <v>87429</v>
      </c>
      <c r="B5786" s="209" t="s">
        <v>10809</v>
      </c>
      <c r="C5786" s="285" t="s">
        <v>4</v>
      </c>
      <c r="D5786" s="284" t="s">
        <v>34196</v>
      </c>
    </row>
    <row r="5787" spans="1:4" ht="13.5">
      <c r="A5787" s="209">
        <v>87430</v>
      </c>
      <c r="B5787" s="209" t="s">
        <v>10810</v>
      </c>
      <c r="C5787" s="285" t="s">
        <v>4</v>
      </c>
      <c r="D5787" s="284" t="s">
        <v>27075</v>
      </c>
    </row>
    <row r="5788" spans="1:4" ht="13.5">
      <c r="A5788" s="209">
        <v>87431</v>
      </c>
      <c r="B5788" s="209" t="s">
        <v>10811</v>
      </c>
      <c r="C5788" s="285" t="s">
        <v>4</v>
      </c>
      <c r="D5788" s="284" t="s">
        <v>28901</v>
      </c>
    </row>
    <row r="5789" spans="1:4" ht="13.5">
      <c r="A5789" s="209">
        <v>87432</v>
      </c>
      <c r="B5789" s="209" t="s">
        <v>10812</v>
      </c>
      <c r="C5789" s="285" t="s">
        <v>4</v>
      </c>
      <c r="D5789" s="284" t="s">
        <v>34628</v>
      </c>
    </row>
    <row r="5790" spans="1:4" ht="13.5">
      <c r="A5790" s="209">
        <v>87433</v>
      </c>
      <c r="B5790" s="209" t="s">
        <v>10813</v>
      </c>
      <c r="C5790" s="285" t="s">
        <v>4</v>
      </c>
      <c r="D5790" s="284" t="s">
        <v>34629</v>
      </c>
    </row>
    <row r="5791" spans="1:4" ht="13.5">
      <c r="A5791" s="209">
        <v>87434</v>
      </c>
      <c r="B5791" s="209" t="s">
        <v>10814</v>
      </c>
      <c r="C5791" s="285" t="s">
        <v>4</v>
      </c>
      <c r="D5791" s="284" t="s">
        <v>34630</v>
      </c>
    </row>
    <row r="5792" spans="1:4" ht="13.5">
      <c r="A5792" s="209">
        <v>87435</v>
      </c>
      <c r="B5792" s="209" t="s">
        <v>10815</v>
      </c>
      <c r="C5792" s="285" t="s">
        <v>4</v>
      </c>
      <c r="D5792" s="284" t="s">
        <v>30286</v>
      </c>
    </row>
    <row r="5793" spans="1:4" ht="13.5">
      <c r="A5793" s="209">
        <v>87436</v>
      </c>
      <c r="B5793" s="209" t="s">
        <v>10816</v>
      </c>
      <c r="C5793" s="285" t="s">
        <v>4</v>
      </c>
      <c r="D5793" s="284" t="s">
        <v>26655</v>
      </c>
    </row>
    <row r="5794" spans="1:4" ht="13.5">
      <c r="A5794" s="209">
        <v>87437</v>
      </c>
      <c r="B5794" s="209" t="s">
        <v>10817</v>
      </c>
      <c r="C5794" s="285" t="s">
        <v>4</v>
      </c>
      <c r="D5794" s="284" t="s">
        <v>34631</v>
      </c>
    </row>
    <row r="5795" spans="1:4" ht="13.5">
      <c r="A5795" s="209">
        <v>87438</v>
      </c>
      <c r="B5795" s="209" t="s">
        <v>10818</v>
      </c>
      <c r="C5795" s="285" t="s">
        <v>4</v>
      </c>
      <c r="D5795" s="284" t="s">
        <v>34632</v>
      </c>
    </row>
    <row r="5796" spans="1:4" ht="13.5">
      <c r="A5796" s="209">
        <v>87439</v>
      </c>
      <c r="B5796" s="209" t="s">
        <v>10819</v>
      </c>
      <c r="C5796" s="285" t="s">
        <v>4</v>
      </c>
      <c r="D5796" s="284" t="s">
        <v>34633</v>
      </c>
    </row>
    <row r="5797" spans="1:4" ht="13.5">
      <c r="A5797" s="209">
        <v>87440</v>
      </c>
      <c r="B5797" s="209" t="s">
        <v>10820</v>
      </c>
      <c r="C5797" s="285" t="s">
        <v>4</v>
      </c>
      <c r="D5797" s="284" t="s">
        <v>29104</v>
      </c>
    </row>
    <row r="5798" spans="1:4" ht="13.5">
      <c r="A5798" s="209">
        <v>87527</v>
      </c>
      <c r="B5798" s="209" t="s">
        <v>10821</v>
      </c>
      <c r="C5798" s="285" t="s">
        <v>4</v>
      </c>
      <c r="D5798" s="284" t="s">
        <v>34634</v>
      </c>
    </row>
    <row r="5799" spans="1:4" ht="13.5">
      <c r="A5799" s="209">
        <v>87528</v>
      </c>
      <c r="B5799" s="209" t="s">
        <v>10822</v>
      </c>
      <c r="C5799" s="285" t="s">
        <v>4</v>
      </c>
      <c r="D5799" s="284" t="s">
        <v>34635</v>
      </c>
    </row>
    <row r="5800" spans="1:4" ht="13.5">
      <c r="A5800" s="209">
        <v>87529</v>
      </c>
      <c r="B5800" s="209" t="s">
        <v>10823</v>
      </c>
      <c r="C5800" s="285" t="s">
        <v>4</v>
      </c>
      <c r="D5800" s="284" t="s">
        <v>27820</v>
      </c>
    </row>
    <row r="5801" spans="1:4" ht="13.5">
      <c r="A5801" s="209">
        <v>87530</v>
      </c>
      <c r="B5801" s="209" t="s">
        <v>10824</v>
      </c>
      <c r="C5801" s="285" t="s">
        <v>4</v>
      </c>
      <c r="D5801" s="284" t="s">
        <v>29414</v>
      </c>
    </row>
    <row r="5802" spans="1:4" ht="13.5">
      <c r="A5802" s="209">
        <v>87531</v>
      </c>
      <c r="B5802" s="209" t="s">
        <v>10825</v>
      </c>
      <c r="C5802" s="285" t="s">
        <v>4</v>
      </c>
      <c r="D5802" s="284" t="s">
        <v>30339</v>
      </c>
    </row>
    <row r="5803" spans="1:4" ht="13.5">
      <c r="A5803" s="209">
        <v>87532</v>
      </c>
      <c r="B5803" s="209" t="s">
        <v>10826</v>
      </c>
      <c r="C5803" s="285" t="s">
        <v>4</v>
      </c>
      <c r="D5803" s="284" t="s">
        <v>29895</v>
      </c>
    </row>
    <row r="5804" spans="1:4" ht="13.5">
      <c r="A5804" s="209">
        <v>87535</v>
      </c>
      <c r="B5804" s="209" t="s">
        <v>10827</v>
      </c>
      <c r="C5804" s="285" t="s">
        <v>4</v>
      </c>
      <c r="D5804" s="284" t="s">
        <v>34509</v>
      </c>
    </row>
    <row r="5805" spans="1:4" ht="13.5">
      <c r="A5805" s="209">
        <v>87536</v>
      </c>
      <c r="B5805" s="209" t="s">
        <v>10828</v>
      </c>
      <c r="C5805" s="285" t="s">
        <v>4</v>
      </c>
      <c r="D5805" s="284" t="s">
        <v>34636</v>
      </c>
    </row>
    <row r="5806" spans="1:4" ht="13.5">
      <c r="A5806" s="209">
        <v>87537</v>
      </c>
      <c r="B5806" s="209" t="s">
        <v>10829</v>
      </c>
      <c r="C5806" s="285" t="s">
        <v>4</v>
      </c>
      <c r="D5806" s="284" t="s">
        <v>34637</v>
      </c>
    </row>
    <row r="5807" spans="1:4" ht="13.5">
      <c r="A5807" s="209">
        <v>87538</v>
      </c>
      <c r="B5807" s="209" t="s">
        <v>10830</v>
      </c>
      <c r="C5807" s="285" t="s">
        <v>4</v>
      </c>
      <c r="D5807" s="284" t="s">
        <v>34638</v>
      </c>
    </row>
    <row r="5808" spans="1:4" ht="13.5">
      <c r="A5808" s="209">
        <v>87539</v>
      </c>
      <c r="B5808" s="209" t="s">
        <v>10831</v>
      </c>
      <c r="C5808" s="285" t="s">
        <v>4</v>
      </c>
      <c r="D5808" s="284" t="s">
        <v>34639</v>
      </c>
    </row>
    <row r="5809" spans="1:4" ht="13.5">
      <c r="A5809" s="209">
        <v>87541</v>
      </c>
      <c r="B5809" s="209" t="s">
        <v>10832</v>
      </c>
      <c r="C5809" s="285" t="s">
        <v>4</v>
      </c>
      <c r="D5809" s="284" t="s">
        <v>28854</v>
      </c>
    </row>
    <row r="5810" spans="1:4" ht="13.5">
      <c r="A5810" s="209">
        <v>87543</v>
      </c>
      <c r="B5810" s="209" t="s">
        <v>10833</v>
      </c>
      <c r="C5810" s="285" t="s">
        <v>4</v>
      </c>
      <c r="D5810" s="284" t="s">
        <v>33189</v>
      </c>
    </row>
    <row r="5811" spans="1:4" ht="13.5">
      <c r="A5811" s="209">
        <v>87545</v>
      </c>
      <c r="B5811" s="209" t="s">
        <v>10834</v>
      </c>
      <c r="C5811" s="285" t="s">
        <v>4</v>
      </c>
      <c r="D5811" s="284" t="s">
        <v>27129</v>
      </c>
    </row>
    <row r="5812" spans="1:4" ht="13.5">
      <c r="A5812" s="209">
        <v>87546</v>
      </c>
      <c r="B5812" s="209" t="s">
        <v>10835</v>
      </c>
      <c r="C5812" s="285" t="s">
        <v>4</v>
      </c>
      <c r="D5812" s="284" t="s">
        <v>34640</v>
      </c>
    </row>
    <row r="5813" spans="1:4" ht="13.5">
      <c r="A5813" s="209">
        <v>87547</v>
      </c>
      <c r="B5813" s="209" t="s">
        <v>10836</v>
      </c>
      <c r="C5813" s="285" t="s">
        <v>4</v>
      </c>
      <c r="D5813" s="284" t="s">
        <v>34641</v>
      </c>
    </row>
    <row r="5814" spans="1:4" ht="13.5">
      <c r="A5814" s="209">
        <v>87548</v>
      </c>
      <c r="B5814" s="209" t="s">
        <v>10837</v>
      </c>
      <c r="C5814" s="285" t="s">
        <v>4</v>
      </c>
      <c r="D5814" s="284" t="s">
        <v>34642</v>
      </c>
    </row>
    <row r="5815" spans="1:4" ht="13.5">
      <c r="A5815" s="209">
        <v>87549</v>
      </c>
      <c r="B5815" s="209" t="s">
        <v>10838</v>
      </c>
      <c r="C5815" s="285" t="s">
        <v>4</v>
      </c>
      <c r="D5815" s="284" t="s">
        <v>27597</v>
      </c>
    </row>
    <row r="5816" spans="1:4" ht="13.5">
      <c r="A5816" s="209">
        <v>87550</v>
      </c>
      <c r="B5816" s="209" t="s">
        <v>10839</v>
      </c>
      <c r="C5816" s="285" t="s">
        <v>4</v>
      </c>
      <c r="D5816" s="284" t="s">
        <v>27448</v>
      </c>
    </row>
    <row r="5817" spans="1:4" ht="13.5">
      <c r="A5817" s="209">
        <v>87553</v>
      </c>
      <c r="B5817" s="209" t="s">
        <v>10840</v>
      </c>
      <c r="C5817" s="285" t="s">
        <v>4</v>
      </c>
      <c r="D5817" s="284" t="s">
        <v>32313</v>
      </c>
    </row>
    <row r="5818" spans="1:4" ht="13.5">
      <c r="A5818" s="209">
        <v>87554</v>
      </c>
      <c r="B5818" s="209" t="s">
        <v>10841</v>
      </c>
      <c r="C5818" s="285" t="s">
        <v>4</v>
      </c>
      <c r="D5818" s="284" t="s">
        <v>28633</v>
      </c>
    </row>
    <row r="5819" spans="1:4" ht="13.5">
      <c r="A5819" s="209">
        <v>87555</v>
      </c>
      <c r="B5819" s="209" t="s">
        <v>10842</v>
      </c>
      <c r="C5819" s="285" t="s">
        <v>4</v>
      </c>
      <c r="D5819" s="284" t="s">
        <v>34643</v>
      </c>
    </row>
    <row r="5820" spans="1:4" ht="13.5">
      <c r="A5820" s="209">
        <v>87556</v>
      </c>
      <c r="B5820" s="209" t="s">
        <v>10843</v>
      </c>
      <c r="C5820" s="285" t="s">
        <v>4</v>
      </c>
      <c r="D5820" s="284" t="s">
        <v>29593</v>
      </c>
    </row>
    <row r="5821" spans="1:4" ht="13.5">
      <c r="A5821" s="209">
        <v>87557</v>
      </c>
      <c r="B5821" s="209" t="s">
        <v>10844</v>
      </c>
      <c r="C5821" s="285" t="s">
        <v>4</v>
      </c>
      <c r="D5821" s="284" t="s">
        <v>29756</v>
      </c>
    </row>
    <row r="5822" spans="1:4" ht="13.5">
      <c r="A5822" s="209">
        <v>87559</v>
      </c>
      <c r="B5822" s="209" t="s">
        <v>10845</v>
      </c>
      <c r="C5822" s="285" t="s">
        <v>4</v>
      </c>
      <c r="D5822" s="284" t="s">
        <v>31419</v>
      </c>
    </row>
    <row r="5823" spans="1:4" ht="13.5">
      <c r="A5823" s="209">
        <v>87561</v>
      </c>
      <c r="B5823" s="209" t="s">
        <v>10846</v>
      </c>
      <c r="C5823" s="285" t="s">
        <v>4</v>
      </c>
      <c r="D5823" s="284" t="s">
        <v>29414</v>
      </c>
    </row>
    <row r="5824" spans="1:4" ht="13.5">
      <c r="A5824" s="209">
        <v>87775</v>
      </c>
      <c r="B5824" s="209" t="s">
        <v>10847</v>
      </c>
      <c r="C5824" s="285" t="s">
        <v>4</v>
      </c>
      <c r="D5824" s="284" t="s">
        <v>34644</v>
      </c>
    </row>
    <row r="5825" spans="1:4" ht="13.5">
      <c r="A5825" s="209">
        <v>87777</v>
      </c>
      <c r="B5825" s="209" t="s">
        <v>10848</v>
      </c>
      <c r="C5825" s="285" t="s">
        <v>4</v>
      </c>
      <c r="D5825" s="284" t="s">
        <v>32767</v>
      </c>
    </row>
    <row r="5826" spans="1:4" ht="13.5">
      <c r="A5826" s="209">
        <v>87778</v>
      </c>
      <c r="B5826" s="209" t="s">
        <v>10849</v>
      </c>
      <c r="C5826" s="285" t="s">
        <v>4</v>
      </c>
      <c r="D5826" s="284" t="s">
        <v>34645</v>
      </c>
    </row>
    <row r="5827" spans="1:4" ht="13.5">
      <c r="A5827" s="209">
        <v>87779</v>
      </c>
      <c r="B5827" s="209" t="s">
        <v>10850</v>
      </c>
      <c r="C5827" s="285" t="s">
        <v>4</v>
      </c>
      <c r="D5827" s="284" t="s">
        <v>34646</v>
      </c>
    </row>
    <row r="5828" spans="1:4" ht="13.5">
      <c r="A5828" s="209">
        <v>87781</v>
      </c>
      <c r="B5828" s="209" t="s">
        <v>10851</v>
      </c>
      <c r="C5828" s="285" t="s">
        <v>4</v>
      </c>
      <c r="D5828" s="284" t="s">
        <v>34647</v>
      </c>
    </row>
    <row r="5829" spans="1:4" ht="13.5">
      <c r="A5829" s="209">
        <v>87783</v>
      </c>
      <c r="B5829" s="209" t="s">
        <v>10852</v>
      </c>
      <c r="C5829" s="285" t="s">
        <v>4</v>
      </c>
      <c r="D5829" s="284" t="s">
        <v>34648</v>
      </c>
    </row>
    <row r="5830" spans="1:4" ht="13.5">
      <c r="A5830" s="209">
        <v>87784</v>
      </c>
      <c r="B5830" s="209" t="s">
        <v>10853</v>
      </c>
      <c r="C5830" s="285" t="s">
        <v>4</v>
      </c>
      <c r="D5830" s="284" t="s">
        <v>34649</v>
      </c>
    </row>
    <row r="5831" spans="1:4" ht="13.5">
      <c r="A5831" s="209">
        <v>87786</v>
      </c>
      <c r="B5831" s="209" t="s">
        <v>10854</v>
      </c>
      <c r="C5831" s="285" t="s">
        <v>4</v>
      </c>
      <c r="D5831" s="284" t="s">
        <v>28732</v>
      </c>
    </row>
    <row r="5832" spans="1:4" ht="13.5">
      <c r="A5832" s="209">
        <v>87787</v>
      </c>
      <c r="B5832" s="209" t="s">
        <v>10855</v>
      </c>
      <c r="C5832" s="285" t="s">
        <v>4</v>
      </c>
      <c r="D5832" s="284" t="s">
        <v>34650</v>
      </c>
    </row>
    <row r="5833" spans="1:4" ht="13.5">
      <c r="A5833" s="209">
        <v>87788</v>
      </c>
      <c r="B5833" s="209" t="s">
        <v>10856</v>
      </c>
      <c r="C5833" s="285" t="s">
        <v>4</v>
      </c>
      <c r="D5833" s="284" t="s">
        <v>34651</v>
      </c>
    </row>
    <row r="5834" spans="1:4" ht="13.5">
      <c r="A5834" s="209">
        <v>87790</v>
      </c>
      <c r="B5834" s="209" t="s">
        <v>10857</v>
      </c>
      <c r="C5834" s="285" t="s">
        <v>4</v>
      </c>
      <c r="D5834" s="284" t="s">
        <v>34652</v>
      </c>
    </row>
    <row r="5835" spans="1:4" ht="13.5">
      <c r="A5835" s="209">
        <v>87791</v>
      </c>
      <c r="B5835" s="209" t="s">
        <v>10858</v>
      </c>
      <c r="C5835" s="285" t="s">
        <v>4</v>
      </c>
      <c r="D5835" s="284" t="s">
        <v>34653</v>
      </c>
    </row>
    <row r="5836" spans="1:4" ht="13.5">
      <c r="A5836" s="209">
        <v>87792</v>
      </c>
      <c r="B5836" s="209" t="s">
        <v>10859</v>
      </c>
      <c r="C5836" s="285" t="s">
        <v>4</v>
      </c>
      <c r="D5836" s="284" t="s">
        <v>27168</v>
      </c>
    </row>
    <row r="5837" spans="1:4" ht="13.5">
      <c r="A5837" s="209">
        <v>87794</v>
      </c>
      <c r="B5837" s="209" t="s">
        <v>10860</v>
      </c>
      <c r="C5837" s="285" t="s">
        <v>4</v>
      </c>
      <c r="D5837" s="284" t="s">
        <v>34654</v>
      </c>
    </row>
    <row r="5838" spans="1:4" ht="13.5">
      <c r="A5838" s="209">
        <v>87795</v>
      </c>
      <c r="B5838" s="209" t="s">
        <v>10861</v>
      </c>
      <c r="C5838" s="285" t="s">
        <v>4</v>
      </c>
      <c r="D5838" s="284" t="s">
        <v>29650</v>
      </c>
    </row>
    <row r="5839" spans="1:4" ht="13.5">
      <c r="A5839" s="209">
        <v>87797</v>
      </c>
      <c r="B5839" s="209" t="s">
        <v>10862</v>
      </c>
      <c r="C5839" s="285" t="s">
        <v>4</v>
      </c>
      <c r="D5839" s="284" t="s">
        <v>34185</v>
      </c>
    </row>
    <row r="5840" spans="1:4" ht="13.5">
      <c r="A5840" s="209">
        <v>87799</v>
      </c>
      <c r="B5840" s="209" t="s">
        <v>10863</v>
      </c>
      <c r="C5840" s="285" t="s">
        <v>4</v>
      </c>
      <c r="D5840" s="284" t="s">
        <v>34655</v>
      </c>
    </row>
    <row r="5841" spans="1:4" ht="13.5">
      <c r="A5841" s="209">
        <v>87800</v>
      </c>
      <c r="B5841" s="209" t="s">
        <v>10864</v>
      </c>
      <c r="C5841" s="285" t="s">
        <v>4</v>
      </c>
      <c r="D5841" s="284" t="s">
        <v>29642</v>
      </c>
    </row>
    <row r="5842" spans="1:4" ht="13.5">
      <c r="A5842" s="209">
        <v>87801</v>
      </c>
      <c r="B5842" s="209" t="s">
        <v>10865</v>
      </c>
      <c r="C5842" s="285" t="s">
        <v>4</v>
      </c>
      <c r="D5842" s="284" t="s">
        <v>34656</v>
      </c>
    </row>
    <row r="5843" spans="1:4" ht="13.5">
      <c r="A5843" s="209">
        <v>87803</v>
      </c>
      <c r="B5843" s="209" t="s">
        <v>10866</v>
      </c>
      <c r="C5843" s="285" t="s">
        <v>4</v>
      </c>
      <c r="D5843" s="284" t="s">
        <v>34657</v>
      </c>
    </row>
    <row r="5844" spans="1:4" ht="13.5">
      <c r="A5844" s="209">
        <v>87804</v>
      </c>
      <c r="B5844" s="209" t="s">
        <v>10867</v>
      </c>
      <c r="C5844" s="285" t="s">
        <v>4</v>
      </c>
      <c r="D5844" s="284" t="s">
        <v>34658</v>
      </c>
    </row>
    <row r="5845" spans="1:4" ht="13.5">
      <c r="A5845" s="209">
        <v>87805</v>
      </c>
      <c r="B5845" s="209" t="s">
        <v>10868</v>
      </c>
      <c r="C5845" s="285" t="s">
        <v>4</v>
      </c>
      <c r="D5845" s="284" t="s">
        <v>34659</v>
      </c>
    </row>
    <row r="5846" spans="1:4" ht="13.5">
      <c r="A5846" s="209">
        <v>87807</v>
      </c>
      <c r="B5846" s="209" t="s">
        <v>10869</v>
      </c>
      <c r="C5846" s="285" t="s">
        <v>4</v>
      </c>
      <c r="D5846" s="284" t="s">
        <v>34660</v>
      </c>
    </row>
    <row r="5847" spans="1:4" ht="13.5">
      <c r="A5847" s="209">
        <v>87808</v>
      </c>
      <c r="B5847" s="209" t="s">
        <v>10870</v>
      </c>
      <c r="C5847" s="285" t="s">
        <v>4</v>
      </c>
      <c r="D5847" s="284" t="s">
        <v>34661</v>
      </c>
    </row>
    <row r="5848" spans="1:4" ht="13.5">
      <c r="A5848" s="209">
        <v>87809</v>
      </c>
      <c r="B5848" s="209" t="s">
        <v>10871</v>
      </c>
      <c r="C5848" s="285" t="s">
        <v>4</v>
      </c>
      <c r="D5848" s="284" t="s">
        <v>34662</v>
      </c>
    </row>
    <row r="5849" spans="1:4" ht="13.5">
      <c r="A5849" s="209">
        <v>87811</v>
      </c>
      <c r="B5849" s="209" t="s">
        <v>10872</v>
      </c>
      <c r="C5849" s="285" t="s">
        <v>4</v>
      </c>
      <c r="D5849" s="284" t="s">
        <v>29038</v>
      </c>
    </row>
    <row r="5850" spans="1:4" ht="13.5">
      <c r="A5850" s="209">
        <v>87812</v>
      </c>
      <c r="B5850" s="209" t="s">
        <v>10873</v>
      </c>
      <c r="C5850" s="285" t="s">
        <v>4</v>
      </c>
      <c r="D5850" s="284" t="s">
        <v>34663</v>
      </c>
    </row>
    <row r="5851" spans="1:4" ht="13.5">
      <c r="A5851" s="209">
        <v>87813</v>
      </c>
      <c r="B5851" s="209" t="s">
        <v>10874</v>
      </c>
      <c r="C5851" s="285" t="s">
        <v>4</v>
      </c>
      <c r="D5851" s="284" t="s">
        <v>34227</v>
      </c>
    </row>
    <row r="5852" spans="1:4" ht="13.5">
      <c r="A5852" s="209">
        <v>87815</v>
      </c>
      <c r="B5852" s="209" t="s">
        <v>10875</v>
      </c>
      <c r="C5852" s="285" t="s">
        <v>4</v>
      </c>
      <c r="D5852" s="284" t="s">
        <v>32449</v>
      </c>
    </row>
    <row r="5853" spans="1:4" ht="13.5">
      <c r="A5853" s="209">
        <v>87816</v>
      </c>
      <c r="B5853" s="209" t="s">
        <v>10876</v>
      </c>
      <c r="C5853" s="285" t="s">
        <v>4</v>
      </c>
      <c r="D5853" s="284" t="s">
        <v>34664</v>
      </c>
    </row>
    <row r="5854" spans="1:4" ht="13.5">
      <c r="A5854" s="209">
        <v>87817</v>
      </c>
      <c r="B5854" s="209" t="s">
        <v>10877</v>
      </c>
      <c r="C5854" s="285" t="s">
        <v>4</v>
      </c>
      <c r="D5854" s="284" t="s">
        <v>34665</v>
      </c>
    </row>
    <row r="5855" spans="1:4" ht="13.5">
      <c r="A5855" s="209">
        <v>87819</v>
      </c>
      <c r="B5855" s="209" t="s">
        <v>10878</v>
      </c>
      <c r="C5855" s="285" t="s">
        <v>4</v>
      </c>
      <c r="D5855" s="284" t="s">
        <v>34666</v>
      </c>
    </row>
    <row r="5856" spans="1:4" ht="13.5">
      <c r="A5856" s="209">
        <v>87820</v>
      </c>
      <c r="B5856" s="209" t="s">
        <v>10879</v>
      </c>
      <c r="C5856" s="285" t="s">
        <v>4</v>
      </c>
      <c r="D5856" s="284" t="s">
        <v>33037</v>
      </c>
    </row>
    <row r="5857" spans="1:4" ht="13.5">
      <c r="A5857" s="209">
        <v>87821</v>
      </c>
      <c r="B5857" s="209" t="s">
        <v>10880</v>
      </c>
      <c r="C5857" s="285" t="s">
        <v>4</v>
      </c>
      <c r="D5857" s="284" t="s">
        <v>34667</v>
      </c>
    </row>
    <row r="5858" spans="1:4" ht="13.5">
      <c r="A5858" s="209">
        <v>87823</v>
      </c>
      <c r="B5858" s="209" t="s">
        <v>10881</v>
      </c>
      <c r="C5858" s="285" t="s">
        <v>4</v>
      </c>
      <c r="D5858" s="284" t="s">
        <v>34668</v>
      </c>
    </row>
    <row r="5859" spans="1:4" ht="13.5">
      <c r="A5859" s="209">
        <v>87824</v>
      </c>
      <c r="B5859" s="209" t="s">
        <v>10882</v>
      </c>
      <c r="C5859" s="285" t="s">
        <v>4</v>
      </c>
      <c r="D5859" s="284" t="s">
        <v>34669</v>
      </c>
    </row>
    <row r="5860" spans="1:4" ht="13.5">
      <c r="A5860" s="209">
        <v>87825</v>
      </c>
      <c r="B5860" s="209" t="s">
        <v>10883</v>
      </c>
      <c r="C5860" s="285" t="s">
        <v>4</v>
      </c>
      <c r="D5860" s="284" t="s">
        <v>32186</v>
      </c>
    </row>
    <row r="5861" spans="1:4" ht="13.5">
      <c r="A5861" s="209">
        <v>87827</v>
      </c>
      <c r="B5861" s="209" t="s">
        <v>10884</v>
      </c>
      <c r="C5861" s="285" t="s">
        <v>4</v>
      </c>
      <c r="D5861" s="284" t="s">
        <v>34670</v>
      </c>
    </row>
    <row r="5862" spans="1:4" ht="13.5">
      <c r="A5862" s="209">
        <v>87828</v>
      </c>
      <c r="B5862" s="209" t="s">
        <v>10885</v>
      </c>
      <c r="C5862" s="285" t="s">
        <v>4</v>
      </c>
      <c r="D5862" s="284" t="s">
        <v>34671</v>
      </c>
    </row>
    <row r="5863" spans="1:4" ht="13.5">
      <c r="A5863" s="209">
        <v>87829</v>
      </c>
      <c r="B5863" s="209" t="s">
        <v>10886</v>
      </c>
      <c r="C5863" s="285" t="s">
        <v>4</v>
      </c>
      <c r="D5863" s="284" t="s">
        <v>34672</v>
      </c>
    </row>
    <row r="5864" spans="1:4" ht="13.5">
      <c r="A5864" s="209">
        <v>87831</v>
      </c>
      <c r="B5864" s="209" t="s">
        <v>10887</v>
      </c>
      <c r="C5864" s="285" t="s">
        <v>4</v>
      </c>
      <c r="D5864" s="284" t="s">
        <v>34673</v>
      </c>
    </row>
    <row r="5865" spans="1:4" ht="13.5">
      <c r="A5865" s="209">
        <v>87832</v>
      </c>
      <c r="B5865" s="209" t="s">
        <v>10888</v>
      </c>
      <c r="C5865" s="285" t="s">
        <v>4</v>
      </c>
      <c r="D5865" s="284" t="s">
        <v>34674</v>
      </c>
    </row>
    <row r="5866" spans="1:4" ht="13.5">
      <c r="A5866" s="209">
        <v>87834</v>
      </c>
      <c r="B5866" s="209" t="s">
        <v>10889</v>
      </c>
      <c r="C5866" s="285" t="s">
        <v>4</v>
      </c>
      <c r="D5866" s="284" t="s">
        <v>34675</v>
      </c>
    </row>
    <row r="5867" spans="1:4" ht="13.5">
      <c r="A5867" s="209">
        <v>87835</v>
      </c>
      <c r="B5867" s="209" t="s">
        <v>10890</v>
      </c>
      <c r="C5867" s="285" t="s">
        <v>4</v>
      </c>
      <c r="D5867" s="284" t="s">
        <v>34676</v>
      </c>
    </row>
    <row r="5868" spans="1:4" ht="13.5">
      <c r="A5868" s="209">
        <v>87836</v>
      </c>
      <c r="B5868" s="209" t="s">
        <v>10891</v>
      </c>
      <c r="C5868" s="285" t="s">
        <v>4</v>
      </c>
      <c r="D5868" s="284" t="s">
        <v>34677</v>
      </c>
    </row>
    <row r="5869" spans="1:4" ht="13.5">
      <c r="A5869" s="209">
        <v>87837</v>
      </c>
      <c r="B5869" s="209" t="s">
        <v>10892</v>
      </c>
      <c r="C5869" s="285" t="s">
        <v>4</v>
      </c>
      <c r="D5869" s="284" t="s">
        <v>26897</v>
      </c>
    </row>
    <row r="5870" spans="1:4" ht="13.5">
      <c r="A5870" s="209">
        <v>87838</v>
      </c>
      <c r="B5870" s="209" t="s">
        <v>10893</v>
      </c>
      <c r="C5870" s="285" t="s">
        <v>4</v>
      </c>
      <c r="D5870" s="284" t="s">
        <v>34678</v>
      </c>
    </row>
    <row r="5871" spans="1:4" ht="13.5">
      <c r="A5871" s="209">
        <v>87839</v>
      </c>
      <c r="B5871" s="209" t="s">
        <v>10894</v>
      </c>
      <c r="C5871" s="285" t="s">
        <v>4</v>
      </c>
      <c r="D5871" s="284" t="s">
        <v>34679</v>
      </c>
    </row>
    <row r="5872" spans="1:4" ht="13.5">
      <c r="A5872" s="209">
        <v>87840</v>
      </c>
      <c r="B5872" s="209" t="s">
        <v>10895</v>
      </c>
      <c r="C5872" s="285" t="s">
        <v>4</v>
      </c>
      <c r="D5872" s="284" t="s">
        <v>34680</v>
      </c>
    </row>
    <row r="5873" spans="1:4" ht="13.5">
      <c r="A5873" s="209">
        <v>87841</v>
      </c>
      <c r="B5873" s="209" t="s">
        <v>10896</v>
      </c>
      <c r="C5873" s="285" t="s">
        <v>4</v>
      </c>
      <c r="D5873" s="284" t="s">
        <v>34681</v>
      </c>
    </row>
    <row r="5874" spans="1:4" ht="13.5">
      <c r="A5874" s="209">
        <v>87842</v>
      </c>
      <c r="B5874" s="209" t="s">
        <v>10897</v>
      </c>
      <c r="C5874" s="285" t="s">
        <v>4</v>
      </c>
      <c r="D5874" s="284" t="s">
        <v>34682</v>
      </c>
    </row>
    <row r="5875" spans="1:4" ht="13.5">
      <c r="A5875" s="209">
        <v>87843</v>
      </c>
      <c r="B5875" s="209" t="s">
        <v>10898</v>
      </c>
      <c r="C5875" s="285" t="s">
        <v>4</v>
      </c>
      <c r="D5875" s="284" t="s">
        <v>34683</v>
      </c>
    </row>
    <row r="5876" spans="1:4" ht="13.5">
      <c r="A5876" s="209">
        <v>87844</v>
      </c>
      <c r="B5876" s="209" t="s">
        <v>10899</v>
      </c>
      <c r="C5876" s="285" t="s">
        <v>4</v>
      </c>
      <c r="D5876" s="284" t="s">
        <v>34684</v>
      </c>
    </row>
    <row r="5877" spans="1:4" ht="13.5">
      <c r="A5877" s="209">
        <v>87845</v>
      </c>
      <c r="B5877" s="209" t="s">
        <v>10900</v>
      </c>
      <c r="C5877" s="285" t="s">
        <v>4</v>
      </c>
      <c r="D5877" s="284" t="s">
        <v>34685</v>
      </c>
    </row>
    <row r="5878" spans="1:4" ht="13.5">
      <c r="A5878" s="209">
        <v>87846</v>
      </c>
      <c r="B5878" s="209" t="s">
        <v>10901</v>
      </c>
      <c r="C5878" s="285" t="s">
        <v>4</v>
      </c>
      <c r="D5878" s="284" t="s">
        <v>34686</v>
      </c>
    </row>
    <row r="5879" spans="1:4" ht="13.5">
      <c r="A5879" s="209">
        <v>87847</v>
      </c>
      <c r="B5879" s="209" t="s">
        <v>10902</v>
      </c>
      <c r="C5879" s="285" t="s">
        <v>4</v>
      </c>
      <c r="D5879" s="284" t="s">
        <v>34687</v>
      </c>
    </row>
    <row r="5880" spans="1:4" ht="13.5">
      <c r="A5880" s="209">
        <v>87848</v>
      </c>
      <c r="B5880" s="209" t="s">
        <v>10903</v>
      </c>
      <c r="C5880" s="285" t="s">
        <v>4</v>
      </c>
      <c r="D5880" s="284" t="s">
        <v>32590</v>
      </c>
    </row>
    <row r="5881" spans="1:4" ht="13.5">
      <c r="A5881" s="209">
        <v>87849</v>
      </c>
      <c r="B5881" s="209" t="s">
        <v>10904</v>
      </c>
      <c r="C5881" s="285" t="s">
        <v>4</v>
      </c>
      <c r="D5881" s="284" t="s">
        <v>34688</v>
      </c>
    </row>
    <row r="5882" spans="1:4" ht="13.5">
      <c r="A5882" s="209">
        <v>87850</v>
      </c>
      <c r="B5882" s="209" t="s">
        <v>10905</v>
      </c>
      <c r="C5882" s="285" t="s">
        <v>4</v>
      </c>
      <c r="D5882" s="284" t="s">
        <v>34689</v>
      </c>
    </row>
    <row r="5883" spans="1:4" ht="13.5">
      <c r="A5883" s="209">
        <v>87851</v>
      </c>
      <c r="B5883" s="209" t="s">
        <v>10906</v>
      </c>
      <c r="C5883" s="285" t="s">
        <v>4</v>
      </c>
      <c r="D5883" s="284" t="s">
        <v>34690</v>
      </c>
    </row>
    <row r="5884" spans="1:4" ht="13.5">
      <c r="A5884" s="209">
        <v>87852</v>
      </c>
      <c r="B5884" s="209" t="s">
        <v>10907</v>
      </c>
      <c r="C5884" s="285" t="s">
        <v>4</v>
      </c>
      <c r="D5884" s="284" t="s">
        <v>34691</v>
      </c>
    </row>
    <row r="5885" spans="1:4" ht="13.5">
      <c r="A5885" s="209">
        <v>87853</v>
      </c>
      <c r="B5885" s="209" t="s">
        <v>10908</v>
      </c>
      <c r="C5885" s="285" t="s">
        <v>4</v>
      </c>
      <c r="D5885" s="284" t="s">
        <v>34692</v>
      </c>
    </row>
    <row r="5886" spans="1:4" ht="13.5">
      <c r="A5886" s="209">
        <v>87854</v>
      </c>
      <c r="B5886" s="209" t="s">
        <v>10909</v>
      </c>
      <c r="C5886" s="285" t="s">
        <v>4</v>
      </c>
      <c r="D5886" s="284" t="s">
        <v>34693</v>
      </c>
    </row>
    <row r="5887" spans="1:4" ht="13.5">
      <c r="A5887" s="209">
        <v>87855</v>
      </c>
      <c r="B5887" s="209" t="s">
        <v>10910</v>
      </c>
      <c r="C5887" s="285" t="s">
        <v>4</v>
      </c>
      <c r="D5887" s="284" t="s">
        <v>34694</v>
      </c>
    </row>
    <row r="5888" spans="1:4" ht="13.5">
      <c r="A5888" s="209">
        <v>87856</v>
      </c>
      <c r="B5888" s="209" t="s">
        <v>10911</v>
      </c>
      <c r="C5888" s="285" t="s">
        <v>4</v>
      </c>
      <c r="D5888" s="284" t="s">
        <v>34695</v>
      </c>
    </row>
    <row r="5889" spans="1:4" ht="13.5">
      <c r="A5889" s="209">
        <v>87857</v>
      </c>
      <c r="B5889" s="209" t="s">
        <v>10912</v>
      </c>
      <c r="C5889" s="285" t="s">
        <v>4</v>
      </c>
      <c r="D5889" s="284" t="s">
        <v>34664</v>
      </c>
    </row>
    <row r="5890" spans="1:4" ht="13.5">
      <c r="A5890" s="209">
        <v>87858</v>
      </c>
      <c r="B5890" s="209" t="s">
        <v>10913</v>
      </c>
      <c r="C5890" s="285" t="s">
        <v>4</v>
      </c>
      <c r="D5890" s="284" t="s">
        <v>34696</v>
      </c>
    </row>
    <row r="5891" spans="1:4" ht="13.5">
      <c r="A5891" s="209">
        <v>87859</v>
      </c>
      <c r="B5891" s="209" t="s">
        <v>10914</v>
      </c>
      <c r="C5891" s="285" t="s">
        <v>4</v>
      </c>
      <c r="D5891" s="284" t="s">
        <v>34159</v>
      </c>
    </row>
    <row r="5892" spans="1:4" ht="13.5">
      <c r="A5892" s="209">
        <v>89048</v>
      </c>
      <c r="B5892" s="209" t="s">
        <v>10915</v>
      </c>
      <c r="C5892" s="285" t="s">
        <v>4</v>
      </c>
      <c r="D5892" s="284" t="s">
        <v>34697</v>
      </c>
    </row>
    <row r="5893" spans="1:4" ht="13.5">
      <c r="A5893" s="209">
        <v>89049</v>
      </c>
      <c r="B5893" s="209" t="s">
        <v>10916</v>
      </c>
      <c r="C5893" s="285" t="s">
        <v>4</v>
      </c>
      <c r="D5893" s="284" t="s">
        <v>30127</v>
      </c>
    </row>
    <row r="5894" spans="1:4" ht="13.5">
      <c r="A5894" s="209">
        <v>89173</v>
      </c>
      <c r="B5894" s="209" t="s">
        <v>10917</v>
      </c>
      <c r="C5894" s="285" t="s">
        <v>4</v>
      </c>
      <c r="D5894" s="284" t="s">
        <v>30564</v>
      </c>
    </row>
    <row r="5895" spans="1:4" ht="13.5">
      <c r="A5895" s="209">
        <v>90406</v>
      </c>
      <c r="B5895" s="209" t="s">
        <v>10918</v>
      </c>
      <c r="C5895" s="285" t="s">
        <v>4</v>
      </c>
      <c r="D5895" s="284" t="s">
        <v>34698</v>
      </c>
    </row>
    <row r="5896" spans="1:4" ht="13.5">
      <c r="A5896" s="209">
        <v>90407</v>
      </c>
      <c r="B5896" s="209" t="s">
        <v>10919</v>
      </c>
      <c r="C5896" s="285" t="s">
        <v>4</v>
      </c>
      <c r="D5896" s="284" t="s">
        <v>34699</v>
      </c>
    </row>
    <row r="5897" spans="1:4" ht="13.5">
      <c r="A5897" s="209">
        <v>90408</v>
      </c>
      <c r="B5897" s="209" t="s">
        <v>10920</v>
      </c>
      <c r="C5897" s="285" t="s">
        <v>4</v>
      </c>
      <c r="D5897" s="284" t="s">
        <v>34700</v>
      </c>
    </row>
    <row r="5898" spans="1:4" ht="13.5">
      <c r="A5898" s="209">
        <v>90409</v>
      </c>
      <c r="B5898" s="209" t="s">
        <v>10921</v>
      </c>
      <c r="C5898" s="285" t="s">
        <v>4</v>
      </c>
      <c r="D5898" s="284" t="s">
        <v>28640</v>
      </c>
    </row>
    <row r="5899" spans="1:4" ht="13.5">
      <c r="A5899" s="209">
        <v>87242</v>
      </c>
      <c r="B5899" s="209" t="s">
        <v>10922</v>
      </c>
      <c r="C5899" s="285" t="s">
        <v>4</v>
      </c>
      <c r="D5899" s="284" t="s">
        <v>34701</v>
      </c>
    </row>
    <row r="5900" spans="1:4" ht="13.5">
      <c r="A5900" s="209">
        <v>87243</v>
      </c>
      <c r="B5900" s="209" t="s">
        <v>10923</v>
      </c>
      <c r="C5900" s="285" t="s">
        <v>4</v>
      </c>
      <c r="D5900" s="284" t="s">
        <v>34702</v>
      </c>
    </row>
    <row r="5901" spans="1:4" ht="13.5">
      <c r="A5901" s="209">
        <v>87244</v>
      </c>
      <c r="B5901" s="209" t="s">
        <v>10924</v>
      </c>
      <c r="C5901" s="285" t="s">
        <v>4</v>
      </c>
      <c r="D5901" s="284" t="s">
        <v>34703</v>
      </c>
    </row>
    <row r="5902" spans="1:4" ht="13.5">
      <c r="A5902" s="209">
        <v>87245</v>
      </c>
      <c r="B5902" s="209" t="s">
        <v>10925</v>
      </c>
      <c r="C5902" s="285" t="s">
        <v>4</v>
      </c>
      <c r="D5902" s="284" t="s">
        <v>34704</v>
      </c>
    </row>
    <row r="5903" spans="1:4" ht="13.5">
      <c r="A5903" s="209">
        <v>87264</v>
      </c>
      <c r="B5903" s="209" t="s">
        <v>10926</v>
      </c>
      <c r="C5903" s="285" t="s">
        <v>4</v>
      </c>
      <c r="D5903" s="284" t="s">
        <v>30444</v>
      </c>
    </row>
    <row r="5904" spans="1:4" ht="13.5">
      <c r="A5904" s="209">
        <v>87265</v>
      </c>
      <c r="B5904" s="209" t="s">
        <v>10927</v>
      </c>
      <c r="C5904" s="285" t="s">
        <v>4</v>
      </c>
      <c r="D5904" s="284" t="s">
        <v>31408</v>
      </c>
    </row>
    <row r="5905" spans="1:4" ht="13.5">
      <c r="A5905" s="209">
        <v>87266</v>
      </c>
      <c r="B5905" s="209" t="s">
        <v>10928</v>
      </c>
      <c r="C5905" s="285" t="s">
        <v>4</v>
      </c>
      <c r="D5905" s="284" t="s">
        <v>34705</v>
      </c>
    </row>
    <row r="5906" spans="1:4" ht="13.5">
      <c r="A5906" s="209">
        <v>87267</v>
      </c>
      <c r="B5906" s="209" t="s">
        <v>10929</v>
      </c>
      <c r="C5906" s="285" t="s">
        <v>4</v>
      </c>
      <c r="D5906" s="284" t="s">
        <v>34706</v>
      </c>
    </row>
    <row r="5907" spans="1:4" ht="13.5">
      <c r="A5907" s="209">
        <v>87268</v>
      </c>
      <c r="B5907" s="209" t="s">
        <v>10930</v>
      </c>
      <c r="C5907" s="285" t="s">
        <v>4</v>
      </c>
      <c r="D5907" s="284" t="s">
        <v>34707</v>
      </c>
    </row>
    <row r="5908" spans="1:4" ht="13.5">
      <c r="A5908" s="209">
        <v>87269</v>
      </c>
      <c r="B5908" s="209" t="s">
        <v>10931</v>
      </c>
      <c r="C5908" s="285" t="s">
        <v>4</v>
      </c>
      <c r="D5908" s="284" t="s">
        <v>34708</v>
      </c>
    </row>
    <row r="5909" spans="1:4" ht="13.5">
      <c r="A5909" s="209">
        <v>87270</v>
      </c>
      <c r="B5909" s="209" t="s">
        <v>10932</v>
      </c>
      <c r="C5909" s="285" t="s">
        <v>4</v>
      </c>
      <c r="D5909" s="284" t="s">
        <v>34709</v>
      </c>
    </row>
    <row r="5910" spans="1:4" ht="13.5">
      <c r="A5910" s="209">
        <v>87271</v>
      </c>
      <c r="B5910" s="209" t="s">
        <v>10933</v>
      </c>
      <c r="C5910" s="285" t="s">
        <v>4</v>
      </c>
      <c r="D5910" s="284" t="s">
        <v>34710</v>
      </c>
    </row>
    <row r="5911" spans="1:4" ht="13.5">
      <c r="A5911" s="209">
        <v>87272</v>
      </c>
      <c r="B5911" s="209" t="s">
        <v>10934</v>
      </c>
      <c r="C5911" s="285" t="s">
        <v>4</v>
      </c>
      <c r="D5911" s="284" t="s">
        <v>33823</v>
      </c>
    </row>
    <row r="5912" spans="1:4" ht="13.5">
      <c r="A5912" s="209">
        <v>87273</v>
      </c>
      <c r="B5912" s="209" t="s">
        <v>10935</v>
      </c>
      <c r="C5912" s="285" t="s">
        <v>4</v>
      </c>
      <c r="D5912" s="284" t="s">
        <v>34230</v>
      </c>
    </row>
    <row r="5913" spans="1:4" ht="13.5">
      <c r="A5913" s="209">
        <v>87274</v>
      </c>
      <c r="B5913" s="209" t="s">
        <v>10936</v>
      </c>
      <c r="C5913" s="285" t="s">
        <v>4</v>
      </c>
      <c r="D5913" s="284" t="s">
        <v>34711</v>
      </c>
    </row>
    <row r="5914" spans="1:4" ht="13.5">
      <c r="A5914" s="209">
        <v>87275</v>
      </c>
      <c r="B5914" s="209" t="s">
        <v>10937</v>
      </c>
      <c r="C5914" s="285" t="s">
        <v>4</v>
      </c>
      <c r="D5914" s="284" t="s">
        <v>34361</v>
      </c>
    </row>
    <row r="5915" spans="1:4" ht="13.5">
      <c r="A5915" s="209">
        <v>88786</v>
      </c>
      <c r="B5915" s="209" t="s">
        <v>10938</v>
      </c>
      <c r="C5915" s="285" t="s">
        <v>4</v>
      </c>
      <c r="D5915" s="284" t="s">
        <v>34712</v>
      </c>
    </row>
    <row r="5916" spans="1:4" ht="13.5">
      <c r="A5916" s="209">
        <v>88787</v>
      </c>
      <c r="B5916" s="209" t="s">
        <v>10939</v>
      </c>
      <c r="C5916" s="285" t="s">
        <v>4</v>
      </c>
      <c r="D5916" s="284" t="s">
        <v>34713</v>
      </c>
    </row>
    <row r="5917" spans="1:4" ht="13.5">
      <c r="A5917" s="209">
        <v>88788</v>
      </c>
      <c r="B5917" s="209" t="s">
        <v>10940</v>
      </c>
      <c r="C5917" s="285" t="s">
        <v>4</v>
      </c>
      <c r="D5917" s="284" t="s">
        <v>34714</v>
      </c>
    </row>
    <row r="5918" spans="1:4" ht="13.5">
      <c r="A5918" s="209">
        <v>88789</v>
      </c>
      <c r="B5918" s="209" t="s">
        <v>10941</v>
      </c>
      <c r="C5918" s="285" t="s">
        <v>4</v>
      </c>
      <c r="D5918" s="284" t="s">
        <v>34715</v>
      </c>
    </row>
    <row r="5919" spans="1:4" ht="13.5">
      <c r="A5919" s="209">
        <v>89045</v>
      </c>
      <c r="B5919" s="209" t="s">
        <v>25082</v>
      </c>
      <c r="C5919" s="285" t="s">
        <v>4</v>
      </c>
      <c r="D5919" s="284" t="s">
        <v>32137</v>
      </c>
    </row>
    <row r="5920" spans="1:4" ht="13.5">
      <c r="A5920" s="209">
        <v>89170</v>
      </c>
      <c r="B5920" s="209" t="s">
        <v>25083</v>
      </c>
      <c r="C5920" s="285" t="s">
        <v>4</v>
      </c>
      <c r="D5920" s="284" t="s">
        <v>33132</v>
      </c>
    </row>
    <row r="5921" spans="1:4" ht="13.5">
      <c r="A5921" s="209">
        <v>93392</v>
      </c>
      <c r="B5921" s="209" t="s">
        <v>10942</v>
      </c>
      <c r="C5921" s="285" t="s">
        <v>4</v>
      </c>
      <c r="D5921" s="284" t="s">
        <v>34716</v>
      </c>
    </row>
    <row r="5922" spans="1:4" ht="13.5">
      <c r="A5922" s="209">
        <v>93393</v>
      </c>
      <c r="B5922" s="209" t="s">
        <v>10943</v>
      </c>
      <c r="C5922" s="285" t="s">
        <v>4</v>
      </c>
      <c r="D5922" s="284" t="s">
        <v>30884</v>
      </c>
    </row>
    <row r="5923" spans="1:4" ht="13.5">
      <c r="A5923" s="209">
        <v>93394</v>
      </c>
      <c r="B5923" s="209" t="s">
        <v>10944</v>
      </c>
      <c r="C5923" s="285" t="s">
        <v>4</v>
      </c>
      <c r="D5923" s="284" t="s">
        <v>34717</v>
      </c>
    </row>
    <row r="5924" spans="1:4" ht="13.5">
      <c r="A5924" s="209">
        <v>93395</v>
      </c>
      <c r="B5924" s="209" t="s">
        <v>10945</v>
      </c>
      <c r="C5924" s="285" t="s">
        <v>4</v>
      </c>
      <c r="D5924" s="284" t="s">
        <v>34718</v>
      </c>
    </row>
    <row r="5925" spans="1:4" ht="13.5">
      <c r="A5925" s="209">
        <v>99194</v>
      </c>
      <c r="B5925" s="209" t="s">
        <v>10946</v>
      </c>
      <c r="C5925" s="285" t="s">
        <v>4</v>
      </c>
      <c r="D5925" s="284" t="s">
        <v>34719</v>
      </c>
    </row>
    <row r="5926" spans="1:4" ht="13.5">
      <c r="A5926" s="209">
        <v>99195</v>
      </c>
      <c r="B5926" s="209" t="s">
        <v>10947</v>
      </c>
      <c r="C5926" s="285" t="s">
        <v>4</v>
      </c>
      <c r="D5926" s="284" t="s">
        <v>27895</v>
      </c>
    </row>
    <row r="5927" spans="1:4" ht="13.5">
      <c r="A5927" s="209">
        <v>99196</v>
      </c>
      <c r="B5927" s="209" t="s">
        <v>10948</v>
      </c>
      <c r="C5927" s="285" t="s">
        <v>4</v>
      </c>
      <c r="D5927" s="284" t="s">
        <v>34637</v>
      </c>
    </row>
    <row r="5928" spans="1:4" ht="13.5">
      <c r="A5928" s="209">
        <v>99198</v>
      </c>
      <c r="B5928" s="209" t="s">
        <v>10949</v>
      </c>
      <c r="C5928" s="285" t="s">
        <v>4</v>
      </c>
      <c r="D5928" s="284" t="s">
        <v>27086</v>
      </c>
    </row>
    <row r="5929" spans="1:4" ht="13.5">
      <c r="A5929" s="209">
        <v>101965</v>
      </c>
      <c r="B5929" s="209" t="s">
        <v>25847</v>
      </c>
      <c r="C5929" s="285" t="s">
        <v>1</v>
      </c>
      <c r="D5929" s="284" t="s">
        <v>34720</v>
      </c>
    </row>
    <row r="5930" spans="1:4" ht="13.5">
      <c r="A5930" s="209">
        <v>101966</v>
      </c>
      <c r="B5930" s="209" t="s">
        <v>25848</v>
      </c>
      <c r="C5930" s="285" t="s">
        <v>1</v>
      </c>
      <c r="D5930" s="284" t="s">
        <v>34721</v>
      </c>
    </row>
    <row r="5931" spans="1:4" ht="13.5">
      <c r="A5931" s="209">
        <v>101979</v>
      </c>
      <c r="B5931" s="209" t="s">
        <v>25849</v>
      </c>
      <c r="C5931" s="285" t="s">
        <v>1</v>
      </c>
      <c r="D5931" s="284" t="s">
        <v>30444</v>
      </c>
    </row>
    <row r="5932" spans="1:4" ht="13.5">
      <c r="A5932" s="209">
        <v>96112</v>
      </c>
      <c r="B5932" s="209" t="s">
        <v>10950</v>
      </c>
      <c r="C5932" s="285" t="s">
        <v>4</v>
      </c>
      <c r="D5932" s="284" t="s">
        <v>34722</v>
      </c>
    </row>
    <row r="5933" spans="1:4" ht="13.5">
      <c r="A5933" s="209">
        <v>96117</v>
      </c>
      <c r="B5933" s="209" t="s">
        <v>10951</v>
      </c>
      <c r="C5933" s="285" t="s">
        <v>4</v>
      </c>
      <c r="D5933" s="284" t="s">
        <v>34723</v>
      </c>
    </row>
    <row r="5934" spans="1:4" ht="13.5">
      <c r="A5934" s="209">
        <v>96122</v>
      </c>
      <c r="B5934" s="209" t="s">
        <v>10952</v>
      </c>
      <c r="C5934" s="285" t="s">
        <v>1</v>
      </c>
      <c r="D5934" s="284" t="s">
        <v>34724</v>
      </c>
    </row>
    <row r="5935" spans="1:4" ht="13.5">
      <c r="A5935" s="209">
        <v>96109</v>
      </c>
      <c r="B5935" s="209" t="s">
        <v>10953</v>
      </c>
      <c r="C5935" s="285" t="s">
        <v>4</v>
      </c>
      <c r="D5935" s="284" t="s">
        <v>34725</v>
      </c>
    </row>
    <row r="5936" spans="1:4" ht="13.5">
      <c r="A5936" s="209">
        <v>96110</v>
      </c>
      <c r="B5936" s="209" t="s">
        <v>10954</v>
      </c>
      <c r="C5936" s="285" t="s">
        <v>4</v>
      </c>
      <c r="D5936" s="284" t="s">
        <v>34726</v>
      </c>
    </row>
    <row r="5937" spans="1:4" ht="13.5">
      <c r="A5937" s="209">
        <v>96113</v>
      </c>
      <c r="B5937" s="209" t="s">
        <v>10955</v>
      </c>
      <c r="C5937" s="285" t="s">
        <v>4</v>
      </c>
      <c r="D5937" s="284" t="s">
        <v>33435</v>
      </c>
    </row>
    <row r="5938" spans="1:4" ht="13.5">
      <c r="A5938" s="209">
        <v>96114</v>
      </c>
      <c r="B5938" s="209" t="s">
        <v>10956</v>
      </c>
      <c r="C5938" s="285" t="s">
        <v>4</v>
      </c>
      <c r="D5938" s="284" t="s">
        <v>34727</v>
      </c>
    </row>
    <row r="5939" spans="1:4" ht="13.5">
      <c r="A5939" s="209">
        <v>96120</v>
      </c>
      <c r="B5939" s="209" t="s">
        <v>10957</v>
      </c>
      <c r="C5939" s="285" t="s">
        <v>1</v>
      </c>
      <c r="D5939" s="284" t="s">
        <v>28571</v>
      </c>
    </row>
    <row r="5940" spans="1:4" ht="13.5">
      <c r="A5940" s="209">
        <v>96123</v>
      </c>
      <c r="B5940" s="209" t="s">
        <v>10958</v>
      </c>
      <c r="C5940" s="285" t="s">
        <v>1</v>
      </c>
      <c r="D5940" s="284" t="s">
        <v>34728</v>
      </c>
    </row>
    <row r="5941" spans="1:4" ht="13.5">
      <c r="A5941" s="209">
        <v>99054</v>
      </c>
      <c r="B5941" s="209" t="s">
        <v>10959</v>
      </c>
      <c r="C5941" s="285" t="s">
        <v>4</v>
      </c>
      <c r="D5941" s="284" t="s">
        <v>29929</v>
      </c>
    </row>
    <row r="5942" spans="1:4" ht="13.5">
      <c r="A5942" s="209">
        <v>96111</v>
      </c>
      <c r="B5942" s="209" t="s">
        <v>10960</v>
      </c>
      <c r="C5942" s="285" t="s">
        <v>4</v>
      </c>
      <c r="D5942" s="284" t="s">
        <v>31163</v>
      </c>
    </row>
    <row r="5943" spans="1:4" ht="13.5">
      <c r="A5943" s="209">
        <v>96116</v>
      </c>
      <c r="B5943" s="209" t="s">
        <v>10961</v>
      </c>
      <c r="C5943" s="285" t="s">
        <v>4</v>
      </c>
      <c r="D5943" s="284" t="s">
        <v>34217</v>
      </c>
    </row>
    <row r="5944" spans="1:4" ht="13.5">
      <c r="A5944" s="209">
        <v>96121</v>
      </c>
      <c r="B5944" s="209" t="s">
        <v>10962</v>
      </c>
      <c r="C5944" s="285" t="s">
        <v>1</v>
      </c>
      <c r="D5944" s="284" t="s">
        <v>26774</v>
      </c>
    </row>
    <row r="5945" spans="1:4" ht="13.5">
      <c r="A5945" s="209">
        <v>96485</v>
      </c>
      <c r="B5945" s="209" t="s">
        <v>10963</v>
      </c>
      <c r="C5945" s="285" t="s">
        <v>4</v>
      </c>
      <c r="D5945" s="284" t="s">
        <v>34729</v>
      </c>
    </row>
    <row r="5946" spans="1:4" ht="13.5">
      <c r="A5946" s="209">
        <v>96486</v>
      </c>
      <c r="B5946" s="209" t="s">
        <v>10964</v>
      </c>
      <c r="C5946" s="285" t="s">
        <v>4</v>
      </c>
      <c r="D5946" s="284" t="s">
        <v>34322</v>
      </c>
    </row>
    <row r="5947" spans="1:4" ht="13.5">
      <c r="A5947" s="209">
        <v>91514</v>
      </c>
      <c r="B5947" s="209" t="s">
        <v>10965</v>
      </c>
      <c r="C5947" s="285" t="s">
        <v>4</v>
      </c>
      <c r="D5947" s="284" t="s">
        <v>26440</v>
      </c>
    </row>
    <row r="5948" spans="1:4" ht="13.5">
      <c r="A5948" s="209">
        <v>91515</v>
      </c>
      <c r="B5948" s="209" t="s">
        <v>10966</v>
      </c>
      <c r="C5948" s="285" t="s">
        <v>4</v>
      </c>
      <c r="D5948" s="284" t="s">
        <v>32549</v>
      </c>
    </row>
    <row r="5949" spans="1:4" ht="13.5">
      <c r="A5949" s="209">
        <v>91516</v>
      </c>
      <c r="B5949" s="209" t="s">
        <v>10967</v>
      </c>
      <c r="C5949" s="285" t="s">
        <v>4</v>
      </c>
      <c r="D5949" s="284" t="s">
        <v>33646</v>
      </c>
    </row>
    <row r="5950" spans="1:4" ht="13.5">
      <c r="A5950" s="209">
        <v>91517</v>
      </c>
      <c r="B5950" s="209" t="s">
        <v>10968</v>
      </c>
      <c r="C5950" s="285" t="s">
        <v>4</v>
      </c>
      <c r="D5950" s="284" t="s">
        <v>27688</v>
      </c>
    </row>
    <row r="5951" spans="1:4" ht="13.5">
      <c r="A5951" s="209">
        <v>91519</v>
      </c>
      <c r="B5951" s="209" t="s">
        <v>10969</v>
      </c>
      <c r="C5951" s="285" t="s">
        <v>4</v>
      </c>
      <c r="D5951" s="284" t="s">
        <v>28294</v>
      </c>
    </row>
    <row r="5952" spans="1:4" ht="13.5">
      <c r="A5952" s="209">
        <v>91520</v>
      </c>
      <c r="B5952" s="209" t="s">
        <v>10970</v>
      </c>
      <c r="C5952" s="285" t="s">
        <v>4</v>
      </c>
      <c r="D5952" s="284" t="s">
        <v>31217</v>
      </c>
    </row>
    <row r="5953" spans="1:4" ht="13.5">
      <c r="A5953" s="209">
        <v>91522</v>
      </c>
      <c r="B5953" s="209" t="s">
        <v>10971</v>
      </c>
      <c r="C5953" s="285" t="s">
        <v>4</v>
      </c>
      <c r="D5953" s="284" t="s">
        <v>26878</v>
      </c>
    </row>
    <row r="5954" spans="1:4" ht="13.5">
      <c r="A5954" s="209">
        <v>91525</v>
      </c>
      <c r="B5954" s="209" t="s">
        <v>10972</v>
      </c>
      <c r="C5954" s="285" t="s">
        <v>4</v>
      </c>
      <c r="D5954" s="284" t="s">
        <v>27790</v>
      </c>
    </row>
    <row r="5955" spans="1:4" ht="13.5">
      <c r="A5955" s="209">
        <v>87280</v>
      </c>
      <c r="B5955" s="209" t="s">
        <v>10973</v>
      </c>
      <c r="C5955" s="285" t="s">
        <v>7</v>
      </c>
      <c r="D5955" s="284" t="s">
        <v>34730</v>
      </c>
    </row>
    <row r="5956" spans="1:4" ht="13.5">
      <c r="A5956" s="209">
        <v>87281</v>
      </c>
      <c r="B5956" s="209" t="s">
        <v>10974</v>
      </c>
      <c r="C5956" s="285" t="s">
        <v>7</v>
      </c>
      <c r="D5956" s="284" t="s">
        <v>34731</v>
      </c>
    </row>
    <row r="5957" spans="1:4" ht="13.5">
      <c r="A5957" s="209">
        <v>87283</v>
      </c>
      <c r="B5957" s="209" t="s">
        <v>10975</v>
      </c>
      <c r="C5957" s="285" t="s">
        <v>7</v>
      </c>
      <c r="D5957" s="284" t="s">
        <v>34732</v>
      </c>
    </row>
    <row r="5958" spans="1:4" ht="13.5">
      <c r="A5958" s="209">
        <v>87284</v>
      </c>
      <c r="B5958" s="209" t="s">
        <v>10976</v>
      </c>
      <c r="C5958" s="285" t="s">
        <v>7</v>
      </c>
      <c r="D5958" s="284" t="s">
        <v>34733</v>
      </c>
    </row>
    <row r="5959" spans="1:4" ht="13.5">
      <c r="A5959" s="209">
        <v>87286</v>
      </c>
      <c r="B5959" s="209" t="s">
        <v>10977</v>
      </c>
      <c r="C5959" s="285" t="s">
        <v>7</v>
      </c>
      <c r="D5959" s="284" t="s">
        <v>34734</v>
      </c>
    </row>
    <row r="5960" spans="1:4" ht="13.5">
      <c r="A5960" s="209">
        <v>87287</v>
      </c>
      <c r="B5960" s="209" t="s">
        <v>10978</v>
      </c>
      <c r="C5960" s="285" t="s">
        <v>7</v>
      </c>
      <c r="D5960" s="284" t="s">
        <v>34735</v>
      </c>
    </row>
    <row r="5961" spans="1:4" ht="13.5">
      <c r="A5961" s="209">
        <v>87289</v>
      </c>
      <c r="B5961" s="209" t="s">
        <v>10979</v>
      </c>
      <c r="C5961" s="285" t="s">
        <v>7</v>
      </c>
      <c r="D5961" s="284" t="s">
        <v>34736</v>
      </c>
    </row>
    <row r="5962" spans="1:4" ht="13.5">
      <c r="A5962" s="209">
        <v>87290</v>
      </c>
      <c r="B5962" s="209" t="s">
        <v>10980</v>
      </c>
      <c r="C5962" s="285" t="s">
        <v>7</v>
      </c>
      <c r="D5962" s="284" t="s">
        <v>34737</v>
      </c>
    </row>
    <row r="5963" spans="1:4" ht="13.5">
      <c r="A5963" s="209">
        <v>87292</v>
      </c>
      <c r="B5963" s="209" t="s">
        <v>10981</v>
      </c>
      <c r="C5963" s="285" t="s">
        <v>7</v>
      </c>
      <c r="D5963" s="284" t="s">
        <v>33911</v>
      </c>
    </row>
    <row r="5964" spans="1:4" ht="13.5">
      <c r="A5964" s="209">
        <v>87294</v>
      </c>
      <c r="B5964" s="209" t="s">
        <v>10982</v>
      </c>
      <c r="C5964" s="285" t="s">
        <v>7</v>
      </c>
      <c r="D5964" s="284" t="s">
        <v>34738</v>
      </c>
    </row>
    <row r="5965" spans="1:4" ht="13.5">
      <c r="A5965" s="209">
        <v>87295</v>
      </c>
      <c r="B5965" s="209" t="s">
        <v>10983</v>
      </c>
      <c r="C5965" s="285" t="s">
        <v>7</v>
      </c>
      <c r="D5965" s="284" t="s">
        <v>34739</v>
      </c>
    </row>
    <row r="5966" spans="1:4" ht="13.5">
      <c r="A5966" s="209">
        <v>87296</v>
      </c>
      <c r="B5966" s="209" t="s">
        <v>10984</v>
      </c>
      <c r="C5966" s="285" t="s">
        <v>7</v>
      </c>
      <c r="D5966" s="284" t="s">
        <v>34740</v>
      </c>
    </row>
    <row r="5967" spans="1:4" ht="13.5">
      <c r="A5967" s="209">
        <v>87298</v>
      </c>
      <c r="B5967" s="209" t="s">
        <v>10985</v>
      </c>
      <c r="C5967" s="285" t="s">
        <v>7</v>
      </c>
      <c r="D5967" s="284" t="s">
        <v>34741</v>
      </c>
    </row>
    <row r="5968" spans="1:4" ht="13.5">
      <c r="A5968" s="209">
        <v>87299</v>
      </c>
      <c r="B5968" s="209" t="s">
        <v>10986</v>
      </c>
      <c r="C5968" s="285" t="s">
        <v>7</v>
      </c>
      <c r="D5968" s="284" t="s">
        <v>34742</v>
      </c>
    </row>
    <row r="5969" spans="1:4" ht="13.5">
      <c r="A5969" s="209">
        <v>87301</v>
      </c>
      <c r="B5969" s="209" t="s">
        <v>10987</v>
      </c>
      <c r="C5969" s="285" t="s">
        <v>7</v>
      </c>
      <c r="D5969" s="284" t="s">
        <v>34743</v>
      </c>
    </row>
    <row r="5970" spans="1:4" ht="13.5">
      <c r="A5970" s="209">
        <v>87302</v>
      </c>
      <c r="B5970" s="209" t="s">
        <v>10988</v>
      </c>
      <c r="C5970" s="285" t="s">
        <v>7</v>
      </c>
      <c r="D5970" s="284" t="s">
        <v>34744</v>
      </c>
    </row>
    <row r="5971" spans="1:4" ht="13.5">
      <c r="A5971" s="209">
        <v>87304</v>
      </c>
      <c r="B5971" s="209" t="s">
        <v>10989</v>
      </c>
      <c r="C5971" s="285" t="s">
        <v>7</v>
      </c>
      <c r="D5971" s="284" t="s">
        <v>34745</v>
      </c>
    </row>
    <row r="5972" spans="1:4" ht="13.5">
      <c r="A5972" s="209">
        <v>87305</v>
      </c>
      <c r="B5972" s="209" t="s">
        <v>10990</v>
      </c>
      <c r="C5972" s="285" t="s">
        <v>7</v>
      </c>
      <c r="D5972" s="284" t="s">
        <v>34746</v>
      </c>
    </row>
    <row r="5973" spans="1:4" ht="13.5">
      <c r="A5973" s="209">
        <v>87307</v>
      </c>
      <c r="B5973" s="209" t="s">
        <v>10991</v>
      </c>
      <c r="C5973" s="285" t="s">
        <v>7</v>
      </c>
      <c r="D5973" s="284" t="s">
        <v>34747</v>
      </c>
    </row>
    <row r="5974" spans="1:4" ht="13.5">
      <c r="A5974" s="209">
        <v>87308</v>
      </c>
      <c r="B5974" s="209" t="s">
        <v>10992</v>
      </c>
      <c r="C5974" s="285" t="s">
        <v>7</v>
      </c>
      <c r="D5974" s="284" t="s">
        <v>34748</v>
      </c>
    </row>
    <row r="5975" spans="1:4" ht="13.5">
      <c r="A5975" s="209">
        <v>87310</v>
      </c>
      <c r="B5975" s="209" t="s">
        <v>10993</v>
      </c>
      <c r="C5975" s="285" t="s">
        <v>7</v>
      </c>
      <c r="D5975" s="284" t="s">
        <v>34749</v>
      </c>
    </row>
    <row r="5976" spans="1:4" ht="13.5">
      <c r="A5976" s="209">
        <v>87311</v>
      </c>
      <c r="B5976" s="209" t="s">
        <v>10994</v>
      </c>
      <c r="C5976" s="285" t="s">
        <v>7</v>
      </c>
      <c r="D5976" s="284" t="s">
        <v>34750</v>
      </c>
    </row>
    <row r="5977" spans="1:4" ht="13.5">
      <c r="A5977" s="209">
        <v>87313</v>
      </c>
      <c r="B5977" s="209" t="s">
        <v>10995</v>
      </c>
      <c r="C5977" s="285" t="s">
        <v>7</v>
      </c>
      <c r="D5977" s="284" t="s">
        <v>34751</v>
      </c>
    </row>
    <row r="5978" spans="1:4" ht="13.5">
      <c r="A5978" s="209">
        <v>87314</v>
      </c>
      <c r="B5978" s="209" t="s">
        <v>10996</v>
      </c>
      <c r="C5978" s="285" t="s">
        <v>7</v>
      </c>
      <c r="D5978" s="284" t="s">
        <v>34752</v>
      </c>
    </row>
    <row r="5979" spans="1:4" ht="13.5">
      <c r="A5979" s="209">
        <v>87316</v>
      </c>
      <c r="B5979" s="209" t="s">
        <v>10997</v>
      </c>
      <c r="C5979" s="285" t="s">
        <v>7</v>
      </c>
      <c r="D5979" s="284" t="s">
        <v>34753</v>
      </c>
    </row>
    <row r="5980" spans="1:4" ht="13.5">
      <c r="A5980" s="209">
        <v>87317</v>
      </c>
      <c r="B5980" s="209" t="s">
        <v>10998</v>
      </c>
      <c r="C5980" s="285" t="s">
        <v>7</v>
      </c>
      <c r="D5980" s="284" t="s">
        <v>34754</v>
      </c>
    </row>
    <row r="5981" spans="1:4" ht="13.5">
      <c r="A5981" s="209">
        <v>87319</v>
      </c>
      <c r="B5981" s="209" t="s">
        <v>10999</v>
      </c>
      <c r="C5981" s="285" t="s">
        <v>7</v>
      </c>
      <c r="D5981" s="284" t="s">
        <v>34755</v>
      </c>
    </row>
    <row r="5982" spans="1:4" ht="13.5">
      <c r="A5982" s="209">
        <v>87320</v>
      </c>
      <c r="B5982" s="209" t="s">
        <v>11000</v>
      </c>
      <c r="C5982" s="285" t="s">
        <v>7</v>
      </c>
      <c r="D5982" s="284" t="s">
        <v>34756</v>
      </c>
    </row>
    <row r="5983" spans="1:4" ht="13.5">
      <c r="A5983" s="209">
        <v>87322</v>
      </c>
      <c r="B5983" s="209" t="s">
        <v>11001</v>
      </c>
      <c r="C5983" s="285" t="s">
        <v>7</v>
      </c>
      <c r="D5983" s="284" t="s">
        <v>34757</v>
      </c>
    </row>
    <row r="5984" spans="1:4" ht="13.5">
      <c r="A5984" s="209">
        <v>87323</v>
      </c>
      <c r="B5984" s="209" t="s">
        <v>11002</v>
      </c>
      <c r="C5984" s="285" t="s">
        <v>7</v>
      </c>
      <c r="D5984" s="284" t="s">
        <v>34758</v>
      </c>
    </row>
    <row r="5985" spans="1:4" ht="13.5">
      <c r="A5985" s="209">
        <v>87325</v>
      </c>
      <c r="B5985" s="209" t="s">
        <v>11003</v>
      </c>
      <c r="C5985" s="285" t="s">
        <v>7</v>
      </c>
      <c r="D5985" s="284" t="s">
        <v>34759</v>
      </c>
    </row>
    <row r="5986" spans="1:4" ht="13.5">
      <c r="A5986" s="209">
        <v>87326</v>
      </c>
      <c r="B5986" s="209" t="s">
        <v>11004</v>
      </c>
      <c r="C5986" s="285" t="s">
        <v>7</v>
      </c>
      <c r="D5986" s="284" t="s">
        <v>34760</v>
      </c>
    </row>
    <row r="5987" spans="1:4" ht="13.5">
      <c r="A5987" s="209">
        <v>87327</v>
      </c>
      <c r="B5987" s="209" t="s">
        <v>11005</v>
      </c>
      <c r="C5987" s="285" t="s">
        <v>7</v>
      </c>
      <c r="D5987" s="284" t="s">
        <v>34761</v>
      </c>
    </row>
    <row r="5988" spans="1:4" ht="13.5">
      <c r="A5988" s="209">
        <v>87328</v>
      </c>
      <c r="B5988" s="209" t="s">
        <v>11006</v>
      </c>
      <c r="C5988" s="285" t="s">
        <v>7</v>
      </c>
      <c r="D5988" s="284" t="s">
        <v>34762</v>
      </c>
    </row>
    <row r="5989" spans="1:4" ht="13.5">
      <c r="A5989" s="209">
        <v>87329</v>
      </c>
      <c r="B5989" s="209" t="s">
        <v>11007</v>
      </c>
      <c r="C5989" s="285" t="s">
        <v>7</v>
      </c>
      <c r="D5989" s="284" t="s">
        <v>34763</v>
      </c>
    </row>
    <row r="5990" spans="1:4" ht="13.5">
      <c r="A5990" s="209">
        <v>87330</v>
      </c>
      <c r="B5990" s="209" t="s">
        <v>11008</v>
      </c>
      <c r="C5990" s="285" t="s">
        <v>7</v>
      </c>
      <c r="D5990" s="284" t="s">
        <v>34764</v>
      </c>
    </row>
    <row r="5991" spans="1:4" ht="13.5">
      <c r="A5991" s="209">
        <v>87331</v>
      </c>
      <c r="B5991" s="209" t="s">
        <v>11009</v>
      </c>
      <c r="C5991" s="285" t="s">
        <v>7</v>
      </c>
      <c r="D5991" s="284" t="s">
        <v>34765</v>
      </c>
    </row>
    <row r="5992" spans="1:4" ht="13.5">
      <c r="A5992" s="209">
        <v>87332</v>
      </c>
      <c r="B5992" s="209" t="s">
        <v>11010</v>
      </c>
      <c r="C5992" s="285" t="s">
        <v>7</v>
      </c>
      <c r="D5992" s="284" t="s">
        <v>34766</v>
      </c>
    </row>
    <row r="5993" spans="1:4" ht="13.5">
      <c r="A5993" s="209">
        <v>87333</v>
      </c>
      <c r="B5993" s="209" t="s">
        <v>11011</v>
      </c>
      <c r="C5993" s="285" t="s">
        <v>7</v>
      </c>
      <c r="D5993" s="284" t="s">
        <v>34767</v>
      </c>
    </row>
    <row r="5994" spans="1:4" ht="13.5">
      <c r="A5994" s="209">
        <v>87334</v>
      </c>
      <c r="B5994" s="209" t="s">
        <v>11012</v>
      </c>
      <c r="C5994" s="285" t="s">
        <v>7</v>
      </c>
      <c r="D5994" s="284" t="s">
        <v>34768</v>
      </c>
    </row>
    <row r="5995" spans="1:4" ht="13.5">
      <c r="A5995" s="209">
        <v>87335</v>
      </c>
      <c r="B5995" s="209" t="s">
        <v>11013</v>
      </c>
      <c r="C5995" s="285" t="s">
        <v>7</v>
      </c>
      <c r="D5995" s="284" t="s">
        <v>34769</v>
      </c>
    </row>
    <row r="5996" spans="1:4" ht="13.5">
      <c r="A5996" s="209">
        <v>87336</v>
      </c>
      <c r="B5996" s="209" t="s">
        <v>11014</v>
      </c>
      <c r="C5996" s="285" t="s">
        <v>7</v>
      </c>
      <c r="D5996" s="284" t="s">
        <v>34770</v>
      </c>
    </row>
    <row r="5997" spans="1:4" ht="13.5">
      <c r="A5997" s="209">
        <v>87337</v>
      </c>
      <c r="B5997" s="209" t="s">
        <v>11015</v>
      </c>
      <c r="C5997" s="285" t="s">
        <v>7</v>
      </c>
      <c r="D5997" s="284" t="s">
        <v>34771</v>
      </c>
    </row>
    <row r="5998" spans="1:4" ht="13.5">
      <c r="A5998" s="209">
        <v>87338</v>
      </c>
      <c r="B5998" s="209" t="s">
        <v>11016</v>
      </c>
      <c r="C5998" s="285" t="s">
        <v>7</v>
      </c>
      <c r="D5998" s="284" t="s">
        <v>34772</v>
      </c>
    </row>
    <row r="5999" spans="1:4" ht="13.5">
      <c r="A5999" s="209">
        <v>87339</v>
      </c>
      <c r="B5999" s="209" t="s">
        <v>11017</v>
      </c>
      <c r="C5999" s="285" t="s">
        <v>7</v>
      </c>
      <c r="D5999" s="284" t="s">
        <v>34773</v>
      </c>
    </row>
    <row r="6000" spans="1:4" ht="13.5">
      <c r="A6000" s="209">
        <v>87340</v>
      </c>
      <c r="B6000" s="209" t="s">
        <v>11018</v>
      </c>
      <c r="C6000" s="285" t="s">
        <v>7</v>
      </c>
      <c r="D6000" s="284" t="s">
        <v>34774</v>
      </c>
    </row>
    <row r="6001" spans="1:4" ht="13.5">
      <c r="A6001" s="209">
        <v>87341</v>
      </c>
      <c r="B6001" s="209" t="s">
        <v>11019</v>
      </c>
      <c r="C6001" s="285" t="s">
        <v>7</v>
      </c>
      <c r="D6001" s="284" t="s">
        <v>34775</v>
      </c>
    </row>
    <row r="6002" spans="1:4" ht="13.5">
      <c r="A6002" s="209">
        <v>87342</v>
      </c>
      <c r="B6002" s="209" t="s">
        <v>11020</v>
      </c>
      <c r="C6002" s="285" t="s">
        <v>7</v>
      </c>
      <c r="D6002" s="284" t="s">
        <v>34776</v>
      </c>
    </row>
    <row r="6003" spans="1:4" ht="13.5">
      <c r="A6003" s="209">
        <v>87343</v>
      </c>
      <c r="B6003" s="209" t="s">
        <v>11021</v>
      </c>
      <c r="C6003" s="285" t="s">
        <v>7</v>
      </c>
      <c r="D6003" s="284" t="s">
        <v>34777</v>
      </c>
    </row>
    <row r="6004" spans="1:4" ht="13.5">
      <c r="A6004" s="209">
        <v>87344</v>
      </c>
      <c r="B6004" s="209" t="s">
        <v>11022</v>
      </c>
      <c r="C6004" s="285" t="s">
        <v>7</v>
      </c>
      <c r="D6004" s="284" t="s">
        <v>34778</v>
      </c>
    </row>
    <row r="6005" spans="1:4" ht="13.5">
      <c r="A6005" s="209">
        <v>87345</v>
      </c>
      <c r="B6005" s="209" t="s">
        <v>11023</v>
      </c>
      <c r="C6005" s="285" t="s">
        <v>7</v>
      </c>
      <c r="D6005" s="284" t="s">
        <v>34779</v>
      </c>
    </row>
    <row r="6006" spans="1:4" ht="13.5">
      <c r="A6006" s="209">
        <v>87346</v>
      </c>
      <c r="B6006" s="209" t="s">
        <v>11024</v>
      </c>
      <c r="C6006" s="285" t="s">
        <v>7</v>
      </c>
      <c r="D6006" s="284" t="s">
        <v>34780</v>
      </c>
    </row>
    <row r="6007" spans="1:4" ht="13.5">
      <c r="A6007" s="209">
        <v>87347</v>
      </c>
      <c r="B6007" s="209" t="s">
        <v>11025</v>
      </c>
      <c r="C6007" s="285" t="s">
        <v>7</v>
      </c>
      <c r="D6007" s="284" t="s">
        <v>34781</v>
      </c>
    </row>
    <row r="6008" spans="1:4" ht="13.5">
      <c r="A6008" s="209">
        <v>87348</v>
      </c>
      <c r="B6008" s="209" t="s">
        <v>11026</v>
      </c>
      <c r="C6008" s="285" t="s">
        <v>7</v>
      </c>
      <c r="D6008" s="284" t="s">
        <v>34782</v>
      </c>
    </row>
    <row r="6009" spans="1:4" ht="13.5">
      <c r="A6009" s="209">
        <v>87349</v>
      </c>
      <c r="B6009" s="209" t="s">
        <v>11027</v>
      </c>
      <c r="C6009" s="285" t="s">
        <v>7</v>
      </c>
      <c r="D6009" s="284" t="s">
        <v>34783</v>
      </c>
    </row>
    <row r="6010" spans="1:4" ht="13.5">
      <c r="A6010" s="209">
        <v>87350</v>
      </c>
      <c r="B6010" s="209" t="s">
        <v>11028</v>
      </c>
      <c r="C6010" s="285" t="s">
        <v>7</v>
      </c>
      <c r="D6010" s="284" t="s">
        <v>34784</v>
      </c>
    </row>
    <row r="6011" spans="1:4" ht="13.5">
      <c r="A6011" s="209">
        <v>87351</v>
      </c>
      <c r="B6011" s="209" t="s">
        <v>11029</v>
      </c>
      <c r="C6011" s="285" t="s">
        <v>7</v>
      </c>
      <c r="D6011" s="284" t="s">
        <v>34785</v>
      </c>
    </row>
    <row r="6012" spans="1:4" ht="13.5">
      <c r="A6012" s="209">
        <v>87352</v>
      </c>
      <c r="B6012" s="209" t="s">
        <v>11030</v>
      </c>
      <c r="C6012" s="285" t="s">
        <v>7</v>
      </c>
      <c r="D6012" s="284" t="s">
        <v>34786</v>
      </c>
    </row>
    <row r="6013" spans="1:4" ht="13.5">
      <c r="A6013" s="209">
        <v>87353</v>
      </c>
      <c r="B6013" s="209" t="s">
        <v>11031</v>
      </c>
      <c r="C6013" s="285" t="s">
        <v>7</v>
      </c>
      <c r="D6013" s="284" t="s">
        <v>34787</v>
      </c>
    </row>
    <row r="6014" spans="1:4" ht="13.5">
      <c r="A6014" s="209">
        <v>87354</v>
      </c>
      <c r="B6014" s="209" t="s">
        <v>11032</v>
      </c>
      <c r="C6014" s="285" t="s">
        <v>7</v>
      </c>
      <c r="D6014" s="284" t="s">
        <v>34788</v>
      </c>
    </row>
    <row r="6015" spans="1:4" ht="13.5">
      <c r="A6015" s="209">
        <v>87355</v>
      </c>
      <c r="B6015" s="209" t="s">
        <v>11033</v>
      </c>
      <c r="C6015" s="285" t="s">
        <v>7</v>
      </c>
      <c r="D6015" s="284" t="s">
        <v>34789</v>
      </c>
    </row>
    <row r="6016" spans="1:4" ht="13.5">
      <c r="A6016" s="209">
        <v>87356</v>
      </c>
      <c r="B6016" s="209" t="s">
        <v>11034</v>
      </c>
      <c r="C6016" s="285" t="s">
        <v>7</v>
      </c>
      <c r="D6016" s="284" t="s">
        <v>34790</v>
      </c>
    </row>
    <row r="6017" spans="1:4" ht="13.5">
      <c r="A6017" s="209">
        <v>87357</v>
      </c>
      <c r="B6017" s="209" t="s">
        <v>11035</v>
      </c>
      <c r="C6017" s="285" t="s">
        <v>7</v>
      </c>
      <c r="D6017" s="284" t="s">
        <v>34791</v>
      </c>
    </row>
    <row r="6018" spans="1:4" ht="13.5">
      <c r="A6018" s="209">
        <v>87358</v>
      </c>
      <c r="B6018" s="209" t="s">
        <v>11036</v>
      </c>
      <c r="C6018" s="285" t="s">
        <v>7</v>
      </c>
      <c r="D6018" s="284" t="s">
        <v>34792</v>
      </c>
    </row>
    <row r="6019" spans="1:4" ht="13.5">
      <c r="A6019" s="209">
        <v>87359</v>
      </c>
      <c r="B6019" s="209" t="s">
        <v>11037</v>
      </c>
      <c r="C6019" s="285" t="s">
        <v>7</v>
      </c>
      <c r="D6019" s="284" t="s">
        <v>34793</v>
      </c>
    </row>
    <row r="6020" spans="1:4" ht="13.5">
      <c r="A6020" s="209">
        <v>87360</v>
      </c>
      <c r="B6020" s="209" t="s">
        <v>11038</v>
      </c>
      <c r="C6020" s="285" t="s">
        <v>7</v>
      </c>
      <c r="D6020" s="284" t="s">
        <v>34794</v>
      </c>
    </row>
    <row r="6021" spans="1:4" ht="13.5">
      <c r="A6021" s="209">
        <v>87361</v>
      </c>
      <c r="B6021" s="209" t="s">
        <v>11039</v>
      </c>
      <c r="C6021" s="285" t="s">
        <v>7</v>
      </c>
      <c r="D6021" s="284" t="s">
        <v>34795</v>
      </c>
    </row>
    <row r="6022" spans="1:4" ht="13.5">
      <c r="A6022" s="209">
        <v>87362</v>
      </c>
      <c r="B6022" s="209" t="s">
        <v>11040</v>
      </c>
      <c r="C6022" s="285" t="s">
        <v>7</v>
      </c>
      <c r="D6022" s="284" t="s">
        <v>34796</v>
      </c>
    </row>
    <row r="6023" spans="1:4" ht="13.5">
      <c r="A6023" s="209">
        <v>87363</v>
      </c>
      <c r="B6023" s="209" t="s">
        <v>11041</v>
      </c>
      <c r="C6023" s="285" t="s">
        <v>7</v>
      </c>
      <c r="D6023" s="284" t="s">
        <v>34797</v>
      </c>
    </row>
    <row r="6024" spans="1:4" ht="13.5">
      <c r="A6024" s="209">
        <v>87364</v>
      </c>
      <c r="B6024" s="209" t="s">
        <v>11042</v>
      </c>
      <c r="C6024" s="285" t="s">
        <v>7</v>
      </c>
      <c r="D6024" s="284" t="s">
        <v>34798</v>
      </c>
    </row>
    <row r="6025" spans="1:4" ht="13.5">
      <c r="A6025" s="209">
        <v>87365</v>
      </c>
      <c r="B6025" s="209" t="s">
        <v>11043</v>
      </c>
      <c r="C6025" s="285" t="s">
        <v>7</v>
      </c>
      <c r="D6025" s="284" t="s">
        <v>34799</v>
      </c>
    </row>
    <row r="6026" spans="1:4" ht="13.5">
      <c r="A6026" s="209">
        <v>87366</v>
      </c>
      <c r="B6026" s="209" t="s">
        <v>11044</v>
      </c>
      <c r="C6026" s="285" t="s">
        <v>7</v>
      </c>
      <c r="D6026" s="284" t="s">
        <v>34800</v>
      </c>
    </row>
    <row r="6027" spans="1:4" ht="13.5">
      <c r="A6027" s="209">
        <v>87367</v>
      </c>
      <c r="B6027" s="209" t="s">
        <v>11045</v>
      </c>
      <c r="C6027" s="285" t="s">
        <v>7</v>
      </c>
      <c r="D6027" s="284" t="s">
        <v>34801</v>
      </c>
    </row>
    <row r="6028" spans="1:4" ht="13.5">
      <c r="A6028" s="209">
        <v>87368</v>
      </c>
      <c r="B6028" s="209" t="s">
        <v>11046</v>
      </c>
      <c r="C6028" s="285" t="s">
        <v>7</v>
      </c>
      <c r="D6028" s="284" t="s">
        <v>34802</v>
      </c>
    </row>
    <row r="6029" spans="1:4" ht="13.5">
      <c r="A6029" s="209">
        <v>87369</v>
      </c>
      <c r="B6029" s="209" t="s">
        <v>11047</v>
      </c>
      <c r="C6029" s="285" t="s">
        <v>7</v>
      </c>
      <c r="D6029" s="284" t="s">
        <v>34803</v>
      </c>
    </row>
    <row r="6030" spans="1:4" ht="13.5">
      <c r="A6030" s="209">
        <v>87370</v>
      </c>
      <c r="B6030" s="209" t="s">
        <v>11048</v>
      </c>
      <c r="C6030" s="285" t="s">
        <v>7</v>
      </c>
      <c r="D6030" s="284" t="s">
        <v>34804</v>
      </c>
    </row>
    <row r="6031" spans="1:4" ht="13.5">
      <c r="A6031" s="209">
        <v>87371</v>
      </c>
      <c r="B6031" s="209" t="s">
        <v>11049</v>
      </c>
      <c r="C6031" s="285" t="s">
        <v>7</v>
      </c>
      <c r="D6031" s="284" t="s">
        <v>34805</v>
      </c>
    </row>
    <row r="6032" spans="1:4" ht="13.5">
      <c r="A6032" s="209">
        <v>87372</v>
      </c>
      <c r="B6032" s="209" t="s">
        <v>11050</v>
      </c>
      <c r="C6032" s="285" t="s">
        <v>7</v>
      </c>
      <c r="D6032" s="284" t="s">
        <v>34806</v>
      </c>
    </row>
    <row r="6033" spans="1:4" ht="13.5">
      <c r="A6033" s="209">
        <v>87373</v>
      </c>
      <c r="B6033" s="209" t="s">
        <v>11051</v>
      </c>
      <c r="C6033" s="285" t="s">
        <v>7</v>
      </c>
      <c r="D6033" s="284" t="s">
        <v>34807</v>
      </c>
    </row>
    <row r="6034" spans="1:4" ht="13.5">
      <c r="A6034" s="209">
        <v>87374</v>
      </c>
      <c r="B6034" s="209" t="s">
        <v>11052</v>
      </c>
      <c r="C6034" s="285" t="s">
        <v>7</v>
      </c>
      <c r="D6034" s="284" t="s">
        <v>34808</v>
      </c>
    </row>
    <row r="6035" spans="1:4" ht="13.5">
      <c r="A6035" s="209">
        <v>87375</v>
      </c>
      <c r="B6035" s="209" t="s">
        <v>11053</v>
      </c>
      <c r="C6035" s="285" t="s">
        <v>7</v>
      </c>
      <c r="D6035" s="284" t="s">
        <v>34809</v>
      </c>
    </row>
    <row r="6036" spans="1:4" ht="13.5">
      <c r="A6036" s="209">
        <v>87376</v>
      </c>
      <c r="B6036" s="209" t="s">
        <v>11054</v>
      </c>
      <c r="C6036" s="285" t="s">
        <v>7</v>
      </c>
      <c r="D6036" s="284" t="s">
        <v>34810</v>
      </c>
    </row>
    <row r="6037" spans="1:4" ht="13.5">
      <c r="A6037" s="209">
        <v>87377</v>
      </c>
      <c r="B6037" s="209" t="s">
        <v>11055</v>
      </c>
      <c r="C6037" s="285" t="s">
        <v>7</v>
      </c>
      <c r="D6037" s="284" t="s">
        <v>34811</v>
      </c>
    </row>
    <row r="6038" spans="1:4" ht="13.5">
      <c r="A6038" s="209">
        <v>87378</v>
      </c>
      <c r="B6038" s="209" t="s">
        <v>11056</v>
      </c>
      <c r="C6038" s="285" t="s">
        <v>7</v>
      </c>
      <c r="D6038" s="284" t="s">
        <v>34812</v>
      </c>
    </row>
    <row r="6039" spans="1:4" ht="13.5">
      <c r="A6039" s="209">
        <v>87379</v>
      </c>
      <c r="B6039" s="209" t="s">
        <v>11057</v>
      </c>
      <c r="C6039" s="285" t="s">
        <v>7</v>
      </c>
      <c r="D6039" s="284" t="s">
        <v>34813</v>
      </c>
    </row>
    <row r="6040" spans="1:4" ht="13.5">
      <c r="A6040" s="209">
        <v>87380</v>
      </c>
      <c r="B6040" s="209" t="s">
        <v>11058</v>
      </c>
      <c r="C6040" s="285" t="s">
        <v>7</v>
      </c>
      <c r="D6040" s="284" t="s">
        <v>34814</v>
      </c>
    </row>
    <row r="6041" spans="1:4" ht="13.5">
      <c r="A6041" s="209">
        <v>87381</v>
      </c>
      <c r="B6041" s="209" t="s">
        <v>11059</v>
      </c>
      <c r="C6041" s="285" t="s">
        <v>7</v>
      </c>
      <c r="D6041" s="284" t="s">
        <v>34815</v>
      </c>
    </row>
    <row r="6042" spans="1:4" ht="13.5">
      <c r="A6042" s="209">
        <v>87382</v>
      </c>
      <c r="B6042" s="209" t="s">
        <v>11060</v>
      </c>
      <c r="C6042" s="285" t="s">
        <v>7</v>
      </c>
      <c r="D6042" s="284" t="s">
        <v>34816</v>
      </c>
    </row>
    <row r="6043" spans="1:4" ht="13.5">
      <c r="A6043" s="209">
        <v>87383</v>
      </c>
      <c r="B6043" s="209" t="s">
        <v>11061</v>
      </c>
      <c r="C6043" s="285" t="s">
        <v>7</v>
      </c>
      <c r="D6043" s="284" t="s">
        <v>34817</v>
      </c>
    </row>
    <row r="6044" spans="1:4" ht="13.5">
      <c r="A6044" s="209">
        <v>87384</v>
      </c>
      <c r="B6044" s="209" t="s">
        <v>11062</v>
      </c>
      <c r="C6044" s="285" t="s">
        <v>7</v>
      </c>
      <c r="D6044" s="284" t="s">
        <v>34818</v>
      </c>
    </row>
    <row r="6045" spans="1:4" ht="13.5">
      <c r="A6045" s="209">
        <v>87385</v>
      </c>
      <c r="B6045" s="209" t="s">
        <v>11063</v>
      </c>
      <c r="C6045" s="285" t="s">
        <v>7</v>
      </c>
      <c r="D6045" s="284" t="s">
        <v>34819</v>
      </c>
    </row>
    <row r="6046" spans="1:4" ht="13.5">
      <c r="A6046" s="209">
        <v>87386</v>
      </c>
      <c r="B6046" s="209" t="s">
        <v>11064</v>
      </c>
      <c r="C6046" s="285" t="s">
        <v>7</v>
      </c>
      <c r="D6046" s="284" t="s">
        <v>34820</v>
      </c>
    </row>
    <row r="6047" spans="1:4" ht="13.5">
      <c r="A6047" s="209">
        <v>87387</v>
      </c>
      <c r="B6047" s="209" t="s">
        <v>11065</v>
      </c>
      <c r="C6047" s="285" t="s">
        <v>7</v>
      </c>
      <c r="D6047" s="284" t="s">
        <v>34821</v>
      </c>
    </row>
    <row r="6048" spans="1:4" ht="13.5">
      <c r="A6048" s="209">
        <v>87388</v>
      </c>
      <c r="B6048" s="209" t="s">
        <v>11066</v>
      </c>
      <c r="C6048" s="285" t="s">
        <v>7</v>
      </c>
      <c r="D6048" s="284" t="s">
        <v>34822</v>
      </c>
    </row>
    <row r="6049" spans="1:4" ht="13.5">
      <c r="A6049" s="209">
        <v>87389</v>
      </c>
      <c r="B6049" s="209" t="s">
        <v>11067</v>
      </c>
      <c r="C6049" s="285" t="s">
        <v>7</v>
      </c>
      <c r="D6049" s="284" t="s">
        <v>34823</v>
      </c>
    </row>
    <row r="6050" spans="1:4" ht="13.5">
      <c r="A6050" s="209">
        <v>87390</v>
      </c>
      <c r="B6050" s="209" t="s">
        <v>11068</v>
      </c>
      <c r="C6050" s="285" t="s">
        <v>7</v>
      </c>
      <c r="D6050" s="284" t="s">
        <v>34824</v>
      </c>
    </row>
    <row r="6051" spans="1:4" ht="13.5">
      <c r="A6051" s="209">
        <v>87391</v>
      </c>
      <c r="B6051" s="209" t="s">
        <v>11069</v>
      </c>
      <c r="C6051" s="285" t="s">
        <v>7</v>
      </c>
      <c r="D6051" s="284" t="s">
        <v>34825</v>
      </c>
    </row>
    <row r="6052" spans="1:4" ht="13.5">
      <c r="A6052" s="209">
        <v>87393</v>
      </c>
      <c r="B6052" s="209" t="s">
        <v>11070</v>
      </c>
      <c r="C6052" s="285" t="s">
        <v>7</v>
      </c>
      <c r="D6052" s="284" t="s">
        <v>34826</v>
      </c>
    </row>
    <row r="6053" spans="1:4" ht="13.5">
      <c r="A6053" s="209">
        <v>87394</v>
      </c>
      <c r="B6053" s="209" t="s">
        <v>11071</v>
      </c>
      <c r="C6053" s="285" t="s">
        <v>7</v>
      </c>
      <c r="D6053" s="284" t="s">
        <v>34827</v>
      </c>
    </row>
    <row r="6054" spans="1:4" ht="13.5">
      <c r="A6054" s="209">
        <v>87395</v>
      </c>
      <c r="B6054" s="209" t="s">
        <v>11072</v>
      </c>
      <c r="C6054" s="285" t="s">
        <v>7</v>
      </c>
      <c r="D6054" s="284" t="s">
        <v>34828</v>
      </c>
    </row>
    <row r="6055" spans="1:4" ht="13.5">
      <c r="A6055" s="209">
        <v>87396</v>
      </c>
      <c r="B6055" s="209" t="s">
        <v>11073</v>
      </c>
      <c r="C6055" s="285" t="s">
        <v>7</v>
      </c>
      <c r="D6055" s="284" t="s">
        <v>34829</v>
      </c>
    </row>
    <row r="6056" spans="1:4" ht="13.5">
      <c r="A6056" s="209">
        <v>87397</v>
      </c>
      <c r="B6056" s="209" t="s">
        <v>11074</v>
      </c>
      <c r="C6056" s="285" t="s">
        <v>7</v>
      </c>
      <c r="D6056" s="284" t="s">
        <v>34830</v>
      </c>
    </row>
    <row r="6057" spans="1:4" ht="13.5">
      <c r="A6057" s="209">
        <v>87398</v>
      </c>
      <c r="B6057" s="209" t="s">
        <v>11075</v>
      </c>
      <c r="C6057" s="285" t="s">
        <v>7</v>
      </c>
      <c r="D6057" s="284" t="s">
        <v>34831</v>
      </c>
    </row>
    <row r="6058" spans="1:4" ht="13.5">
      <c r="A6058" s="209">
        <v>87399</v>
      </c>
      <c r="B6058" s="209" t="s">
        <v>11076</v>
      </c>
      <c r="C6058" s="285" t="s">
        <v>7</v>
      </c>
      <c r="D6058" s="284" t="s">
        <v>34832</v>
      </c>
    </row>
    <row r="6059" spans="1:4" ht="13.5">
      <c r="A6059" s="209">
        <v>87401</v>
      </c>
      <c r="B6059" s="209" t="s">
        <v>11077</v>
      </c>
      <c r="C6059" s="285" t="s">
        <v>7</v>
      </c>
      <c r="D6059" s="284" t="s">
        <v>34833</v>
      </c>
    </row>
    <row r="6060" spans="1:4" ht="13.5">
      <c r="A6060" s="209">
        <v>87402</v>
      </c>
      <c r="B6060" s="209" t="s">
        <v>11078</v>
      </c>
      <c r="C6060" s="285" t="s">
        <v>7</v>
      </c>
      <c r="D6060" s="284" t="s">
        <v>34834</v>
      </c>
    </row>
    <row r="6061" spans="1:4" ht="13.5">
      <c r="A6061" s="209">
        <v>87404</v>
      </c>
      <c r="B6061" s="209" t="s">
        <v>11079</v>
      </c>
      <c r="C6061" s="285" t="s">
        <v>7</v>
      </c>
      <c r="D6061" s="284" t="s">
        <v>34835</v>
      </c>
    </row>
    <row r="6062" spans="1:4" ht="13.5">
      <c r="A6062" s="209">
        <v>87405</v>
      </c>
      <c r="B6062" s="209" t="s">
        <v>11080</v>
      </c>
      <c r="C6062" s="285" t="s">
        <v>7</v>
      </c>
      <c r="D6062" s="284" t="s">
        <v>34836</v>
      </c>
    </row>
    <row r="6063" spans="1:4" ht="13.5">
      <c r="A6063" s="209">
        <v>87407</v>
      </c>
      <c r="B6063" s="209" t="s">
        <v>11081</v>
      </c>
      <c r="C6063" s="285" t="s">
        <v>7</v>
      </c>
      <c r="D6063" s="284" t="s">
        <v>34837</v>
      </c>
    </row>
    <row r="6064" spans="1:4" ht="13.5">
      <c r="A6064" s="209">
        <v>87408</v>
      </c>
      <c r="B6064" s="209" t="s">
        <v>11082</v>
      </c>
      <c r="C6064" s="285" t="s">
        <v>7</v>
      </c>
      <c r="D6064" s="284" t="s">
        <v>34838</v>
      </c>
    </row>
    <row r="6065" spans="1:4" ht="13.5">
      <c r="A6065" s="209">
        <v>87410</v>
      </c>
      <c r="B6065" s="209" t="s">
        <v>11083</v>
      </c>
      <c r="C6065" s="285" t="s">
        <v>7</v>
      </c>
      <c r="D6065" s="284" t="s">
        <v>34839</v>
      </c>
    </row>
    <row r="6066" spans="1:4" ht="13.5">
      <c r="A6066" s="209">
        <v>88626</v>
      </c>
      <c r="B6066" s="209" t="s">
        <v>11084</v>
      </c>
      <c r="C6066" s="285" t="s">
        <v>7</v>
      </c>
      <c r="D6066" s="284" t="s">
        <v>34840</v>
      </c>
    </row>
    <row r="6067" spans="1:4" ht="13.5">
      <c r="A6067" s="209">
        <v>88627</v>
      </c>
      <c r="B6067" s="209" t="s">
        <v>11085</v>
      </c>
      <c r="C6067" s="285" t="s">
        <v>7</v>
      </c>
      <c r="D6067" s="284" t="s">
        <v>34841</v>
      </c>
    </row>
    <row r="6068" spans="1:4" ht="13.5">
      <c r="A6068" s="209">
        <v>88628</v>
      </c>
      <c r="B6068" s="209" t="s">
        <v>11086</v>
      </c>
      <c r="C6068" s="285" t="s">
        <v>7</v>
      </c>
      <c r="D6068" s="284" t="s">
        <v>34842</v>
      </c>
    </row>
    <row r="6069" spans="1:4" ht="13.5">
      <c r="A6069" s="209">
        <v>88629</v>
      </c>
      <c r="B6069" s="209" t="s">
        <v>11087</v>
      </c>
      <c r="C6069" s="285" t="s">
        <v>7</v>
      </c>
      <c r="D6069" s="284" t="s">
        <v>34843</v>
      </c>
    </row>
    <row r="6070" spans="1:4" ht="13.5">
      <c r="A6070" s="209">
        <v>88630</v>
      </c>
      <c r="B6070" s="209" t="s">
        <v>11088</v>
      </c>
      <c r="C6070" s="285" t="s">
        <v>7</v>
      </c>
      <c r="D6070" s="284" t="s">
        <v>34844</v>
      </c>
    </row>
    <row r="6071" spans="1:4" ht="13.5">
      <c r="A6071" s="209">
        <v>88631</v>
      </c>
      <c r="B6071" s="209" t="s">
        <v>11089</v>
      </c>
      <c r="C6071" s="285" t="s">
        <v>7</v>
      </c>
      <c r="D6071" s="284" t="s">
        <v>34845</v>
      </c>
    </row>
    <row r="6072" spans="1:4" ht="13.5">
      <c r="A6072" s="209">
        <v>88715</v>
      </c>
      <c r="B6072" s="209" t="s">
        <v>11090</v>
      </c>
      <c r="C6072" s="285" t="s">
        <v>7</v>
      </c>
      <c r="D6072" s="284" t="s">
        <v>34846</v>
      </c>
    </row>
    <row r="6073" spans="1:4" ht="13.5">
      <c r="A6073" s="209">
        <v>95563</v>
      </c>
      <c r="B6073" s="209" t="s">
        <v>23805</v>
      </c>
      <c r="C6073" s="285" t="s">
        <v>7</v>
      </c>
      <c r="D6073" s="284" t="s">
        <v>34847</v>
      </c>
    </row>
    <row r="6074" spans="1:4" ht="13.5">
      <c r="A6074" s="209">
        <v>100464</v>
      </c>
      <c r="B6074" s="209" t="s">
        <v>11091</v>
      </c>
      <c r="C6074" s="285" t="s">
        <v>7</v>
      </c>
      <c r="D6074" s="284" t="s">
        <v>34848</v>
      </c>
    </row>
    <row r="6075" spans="1:4" ht="13.5">
      <c r="A6075" s="209">
        <v>100465</v>
      </c>
      <c r="B6075" s="209" t="s">
        <v>11092</v>
      </c>
      <c r="C6075" s="285" t="s">
        <v>7</v>
      </c>
      <c r="D6075" s="284" t="s">
        <v>34849</v>
      </c>
    </row>
    <row r="6076" spans="1:4" ht="13.5">
      <c r="A6076" s="209">
        <v>100466</v>
      </c>
      <c r="B6076" s="209" t="s">
        <v>11093</v>
      </c>
      <c r="C6076" s="285" t="s">
        <v>7</v>
      </c>
      <c r="D6076" s="284" t="s">
        <v>34850</v>
      </c>
    </row>
    <row r="6077" spans="1:4" ht="13.5">
      <c r="A6077" s="209">
        <v>100468</v>
      </c>
      <c r="B6077" s="209" t="s">
        <v>11094</v>
      </c>
      <c r="C6077" s="285" t="s">
        <v>7</v>
      </c>
      <c r="D6077" s="284" t="s">
        <v>34851</v>
      </c>
    </row>
    <row r="6078" spans="1:4" ht="13.5">
      <c r="A6078" s="209">
        <v>100469</v>
      </c>
      <c r="B6078" s="209" t="s">
        <v>11095</v>
      </c>
      <c r="C6078" s="285" t="s">
        <v>7</v>
      </c>
      <c r="D6078" s="284" t="s">
        <v>34852</v>
      </c>
    </row>
    <row r="6079" spans="1:4" ht="13.5">
      <c r="A6079" s="209">
        <v>100470</v>
      </c>
      <c r="B6079" s="209" t="s">
        <v>11096</v>
      </c>
      <c r="C6079" s="285" t="s">
        <v>7</v>
      </c>
      <c r="D6079" s="284" t="s">
        <v>34853</v>
      </c>
    </row>
    <row r="6080" spans="1:4" ht="13.5">
      <c r="A6080" s="209">
        <v>100472</v>
      </c>
      <c r="B6080" s="209" t="s">
        <v>11097</v>
      </c>
      <c r="C6080" s="285" t="s">
        <v>7</v>
      </c>
      <c r="D6080" s="284" t="s">
        <v>34854</v>
      </c>
    </row>
    <row r="6081" spans="1:4" ht="13.5">
      <c r="A6081" s="209">
        <v>100473</v>
      </c>
      <c r="B6081" s="209" t="s">
        <v>11098</v>
      </c>
      <c r="C6081" s="285" t="s">
        <v>7</v>
      </c>
      <c r="D6081" s="284" t="s">
        <v>34855</v>
      </c>
    </row>
    <row r="6082" spans="1:4" ht="13.5">
      <c r="A6082" s="209">
        <v>100474</v>
      </c>
      <c r="B6082" s="209" t="s">
        <v>11099</v>
      </c>
      <c r="C6082" s="285" t="s">
        <v>7</v>
      </c>
      <c r="D6082" s="284" t="s">
        <v>34856</v>
      </c>
    </row>
    <row r="6083" spans="1:4" ht="13.5">
      <c r="A6083" s="209">
        <v>100475</v>
      </c>
      <c r="B6083" s="209" t="s">
        <v>11100</v>
      </c>
      <c r="C6083" s="285" t="s">
        <v>7</v>
      </c>
      <c r="D6083" s="284" t="s">
        <v>34857</v>
      </c>
    </row>
    <row r="6084" spans="1:4" ht="13.5">
      <c r="A6084" s="209">
        <v>100477</v>
      </c>
      <c r="B6084" s="209" t="s">
        <v>11101</v>
      </c>
      <c r="C6084" s="285" t="s">
        <v>7</v>
      </c>
      <c r="D6084" s="284" t="s">
        <v>34858</v>
      </c>
    </row>
    <row r="6085" spans="1:4" ht="13.5">
      <c r="A6085" s="209">
        <v>100478</v>
      </c>
      <c r="B6085" s="209" t="s">
        <v>11102</v>
      </c>
      <c r="C6085" s="285" t="s">
        <v>7</v>
      </c>
      <c r="D6085" s="284" t="s">
        <v>34859</v>
      </c>
    </row>
    <row r="6086" spans="1:4" ht="13.5">
      <c r="A6086" s="209">
        <v>100479</v>
      </c>
      <c r="B6086" s="209" t="s">
        <v>11103</v>
      </c>
      <c r="C6086" s="285" t="s">
        <v>7</v>
      </c>
      <c r="D6086" s="284" t="s">
        <v>34860</v>
      </c>
    </row>
    <row r="6087" spans="1:4" ht="13.5">
      <c r="A6087" s="209">
        <v>100480</v>
      </c>
      <c r="B6087" s="209" t="s">
        <v>11104</v>
      </c>
      <c r="C6087" s="285" t="s">
        <v>7</v>
      </c>
      <c r="D6087" s="284" t="s">
        <v>34861</v>
      </c>
    </row>
    <row r="6088" spans="1:4" ht="13.5">
      <c r="A6088" s="209">
        <v>100481</v>
      </c>
      <c r="B6088" s="209" t="s">
        <v>11105</v>
      </c>
      <c r="C6088" s="285" t="s">
        <v>7</v>
      </c>
      <c r="D6088" s="284" t="s">
        <v>34862</v>
      </c>
    </row>
    <row r="6089" spans="1:4" ht="13.5">
      <c r="A6089" s="209">
        <v>100483</v>
      </c>
      <c r="B6089" s="209" t="s">
        <v>11106</v>
      </c>
      <c r="C6089" s="285" t="s">
        <v>7</v>
      </c>
      <c r="D6089" s="284" t="s">
        <v>34863</v>
      </c>
    </row>
    <row r="6090" spans="1:4" ht="13.5">
      <c r="A6090" s="209">
        <v>100484</v>
      </c>
      <c r="B6090" s="209" t="s">
        <v>11107</v>
      </c>
      <c r="C6090" s="285" t="s">
        <v>7</v>
      </c>
      <c r="D6090" s="284" t="s">
        <v>34864</v>
      </c>
    </row>
    <row r="6091" spans="1:4" ht="13.5">
      <c r="A6091" s="209">
        <v>100485</v>
      </c>
      <c r="B6091" s="209" t="s">
        <v>11108</v>
      </c>
      <c r="C6091" s="285" t="s">
        <v>7</v>
      </c>
      <c r="D6091" s="284" t="s">
        <v>34865</v>
      </c>
    </row>
    <row r="6092" spans="1:4" ht="13.5">
      <c r="A6092" s="209">
        <v>100486</v>
      </c>
      <c r="B6092" s="209" t="s">
        <v>11109</v>
      </c>
      <c r="C6092" s="285" t="s">
        <v>7</v>
      </c>
      <c r="D6092" s="284" t="s">
        <v>34866</v>
      </c>
    </row>
    <row r="6093" spans="1:4" ht="13.5">
      <c r="A6093" s="209">
        <v>100487</v>
      </c>
      <c r="B6093" s="209" t="s">
        <v>11110</v>
      </c>
      <c r="C6093" s="285" t="s">
        <v>7</v>
      </c>
      <c r="D6093" s="284" t="s">
        <v>34867</v>
      </c>
    </row>
    <row r="6094" spans="1:4" ht="13.5">
      <c r="A6094" s="209">
        <v>100488</v>
      </c>
      <c r="B6094" s="209" t="s">
        <v>11111</v>
      </c>
      <c r="C6094" s="285" t="s">
        <v>7</v>
      </c>
      <c r="D6094" s="284" t="s">
        <v>34868</v>
      </c>
    </row>
    <row r="6095" spans="1:4" ht="13.5">
      <c r="A6095" s="209">
        <v>100489</v>
      </c>
      <c r="B6095" s="209" t="s">
        <v>11112</v>
      </c>
      <c r="C6095" s="285" t="s">
        <v>7</v>
      </c>
      <c r="D6095" s="284" t="s">
        <v>34869</v>
      </c>
    </row>
    <row r="6096" spans="1:4" ht="13.5">
      <c r="A6096" s="209">
        <v>100490</v>
      </c>
      <c r="B6096" s="209" t="s">
        <v>11113</v>
      </c>
      <c r="C6096" s="285" t="s">
        <v>7</v>
      </c>
      <c r="D6096" s="284" t="s">
        <v>34870</v>
      </c>
    </row>
    <row r="6097" spans="1:4" ht="13.5">
      <c r="A6097" s="209">
        <v>100491</v>
      </c>
      <c r="B6097" s="209" t="s">
        <v>11114</v>
      </c>
      <c r="C6097" s="285" t="s">
        <v>7</v>
      </c>
      <c r="D6097" s="284" t="s">
        <v>34871</v>
      </c>
    </row>
    <row r="6098" spans="1:4" ht="13.5">
      <c r="A6098" s="209">
        <v>100492</v>
      </c>
      <c r="B6098" s="209" t="s">
        <v>11115</v>
      </c>
      <c r="C6098" s="285" t="s">
        <v>7</v>
      </c>
      <c r="D6098" s="284" t="s">
        <v>34872</v>
      </c>
    </row>
    <row r="6099" spans="1:4" ht="13.5">
      <c r="A6099" s="209">
        <v>92121</v>
      </c>
      <c r="B6099" s="209" t="s">
        <v>11116</v>
      </c>
      <c r="C6099" s="285" t="s">
        <v>7</v>
      </c>
      <c r="D6099" s="284" t="s">
        <v>31480</v>
      </c>
    </row>
    <row r="6100" spans="1:4" ht="13.5">
      <c r="A6100" s="209">
        <v>92122</v>
      </c>
      <c r="B6100" s="209" t="s">
        <v>11117</v>
      </c>
      <c r="C6100" s="285" t="s">
        <v>7</v>
      </c>
      <c r="D6100" s="284" t="s">
        <v>31438</v>
      </c>
    </row>
    <row r="6101" spans="1:4" ht="13.5">
      <c r="A6101" s="209">
        <v>92123</v>
      </c>
      <c r="B6101" s="209" t="s">
        <v>11118</v>
      </c>
      <c r="C6101" s="285" t="s">
        <v>7</v>
      </c>
      <c r="D6101" s="284" t="s">
        <v>30520</v>
      </c>
    </row>
    <row r="6102" spans="1:4" ht="13.5">
      <c r="A6102" s="209">
        <v>100195</v>
      </c>
      <c r="B6102" s="209" t="s">
        <v>11119</v>
      </c>
      <c r="C6102" s="285" t="s">
        <v>11120</v>
      </c>
      <c r="D6102" s="284" t="s">
        <v>28184</v>
      </c>
    </row>
    <row r="6103" spans="1:4" ht="13.5">
      <c r="A6103" s="209">
        <v>100196</v>
      </c>
      <c r="B6103" s="209" t="s">
        <v>11121</v>
      </c>
      <c r="C6103" s="285" t="s">
        <v>11120</v>
      </c>
      <c r="D6103" s="284" t="s">
        <v>28178</v>
      </c>
    </row>
    <row r="6104" spans="1:4" ht="13.5">
      <c r="A6104" s="209">
        <v>100197</v>
      </c>
      <c r="B6104" s="209" t="s">
        <v>11122</v>
      </c>
      <c r="C6104" s="285" t="s">
        <v>11120</v>
      </c>
      <c r="D6104" s="284" t="s">
        <v>28794</v>
      </c>
    </row>
    <row r="6105" spans="1:4" ht="13.5">
      <c r="A6105" s="209">
        <v>100198</v>
      </c>
      <c r="B6105" s="209" t="s">
        <v>11123</v>
      </c>
      <c r="C6105" s="285" t="s">
        <v>11120</v>
      </c>
      <c r="D6105" s="284" t="s">
        <v>31185</v>
      </c>
    </row>
    <row r="6106" spans="1:4" ht="13.5">
      <c r="A6106" s="209">
        <v>100199</v>
      </c>
      <c r="B6106" s="209" t="s">
        <v>11124</v>
      </c>
      <c r="C6106" s="285" t="s">
        <v>11120</v>
      </c>
      <c r="D6106" s="284" t="s">
        <v>31147</v>
      </c>
    </row>
    <row r="6107" spans="1:4" ht="13.5">
      <c r="A6107" s="209">
        <v>100200</v>
      </c>
      <c r="B6107" s="209" t="s">
        <v>11125</v>
      </c>
      <c r="C6107" s="285" t="s">
        <v>11120</v>
      </c>
      <c r="D6107" s="284" t="s">
        <v>29437</v>
      </c>
    </row>
    <row r="6108" spans="1:4" ht="13.5">
      <c r="A6108" s="209">
        <v>100201</v>
      </c>
      <c r="B6108" s="209" t="s">
        <v>11126</v>
      </c>
      <c r="C6108" s="285" t="s">
        <v>11120</v>
      </c>
      <c r="D6108" s="284" t="s">
        <v>34873</v>
      </c>
    </row>
    <row r="6109" spans="1:4" ht="13.5">
      <c r="A6109" s="209">
        <v>100202</v>
      </c>
      <c r="B6109" s="209" t="s">
        <v>11127</v>
      </c>
      <c r="C6109" s="285" t="s">
        <v>11120</v>
      </c>
      <c r="D6109" s="284" t="s">
        <v>31362</v>
      </c>
    </row>
    <row r="6110" spans="1:4" ht="13.5">
      <c r="A6110" s="209">
        <v>100203</v>
      </c>
      <c r="B6110" s="209" t="s">
        <v>11128</v>
      </c>
      <c r="C6110" s="285" t="s">
        <v>11120</v>
      </c>
      <c r="D6110" s="284" t="s">
        <v>28301</v>
      </c>
    </row>
    <row r="6111" spans="1:4" ht="13.5">
      <c r="A6111" s="209">
        <v>100204</v>
      </c>
      <c r="B6111" s="209" t="s">
        <v>11129</v>
      </c>
      <c r="C6111" s="285" t="s">
        <v>11120</v>
      </c>
      <c r="D6111" s="284" t="s">
        <v>28293</v>
      </c>
    </row>
    <row r="6112" spans="1:4" ht="13.5">
      <c r="A6112" s="209">
        <v>100205</v>
      </c>
      <c r="B6112" s="209" t="s">
        <v>11130</v>
      </c>
      <c r="C6112" s="285" t="s">
        <v>10358</v>
      </c>
      <c r="D6112" s="284" t="s">
        <v>34874</v>
      </c>
    </row>
    <row r="6113" spans="1:4" ht="13.5">
      <c r="A6113" s="209">
        <v>100206</v>
      </c>
      <c r="B6113" s="209" t="s">
        <v>11131</v>
      </c>
      <c r="C6113" s="285" t="s">
        <v>10358</v>
      </c>
      <c r="D6113" s="284" t="s">
        <v>34875</v>
      </c>
    </row>
    <row r="6114" spans="1:4" ht="13.5">
      <c r="A6114" s="209">
        <v>100207</v>
      </c>
      <c r="B6114" s="209" t="s">
        <v>11132</v>
      </c>
      <c r="C6114" s="285" t="s">
        <v>10358</v>
      </c>
      <c r="D6114" s="284" t="s">
        <v>34876</v>
      </c>
    </row>
    <row r="6115" spans="1:4" ht="13.5">
      <c r="A6115" s="209">
        <v>100208</v>
      </c>
      <c r="B6115" s="209" t="s">
        <v>11133</v>
      </c>
      <c r="C6115" s="285" t="s">
        <v>11134</v>
      </c>
      <c r="D6115" s="284" t="s">
        <v>33622</v>
      </c>
    </row>
    <row r="6116" spans="1:4" ht="13.5">
      <c r="A6116" s="209">
        <v>100209</v>
      </c>
      <c r="B6116" s="209" t="s">
        <v>11135</v>
      </c>
      <c r="C6116" s="285" t="s">
        <v>11134</v>
      </c>
      <c r="D6116" s="284" t="s">
        <v>27052</v>
      </c>
    </row>
    <row r="6117" spans="1:4" ht="13.5">
      <c r="A6117" s="209">
        <v>100210</v>
      </c>
      <c r="B6117" s="209" t="s">
        <v>11136</v>
      </c>
      <c r="C6117" s="285" t="s">
        <v>11134</v>
      </c>
      <c r="D6117" s="284" t="s">
        <v>30021</v>
      </c>
    </row>
    <row r="6118" spans="1:4" ht="13.5">
      <c r="A6118" s="209">
        <v>100211</v>
      </c>
      <c r="B6118" s="209" t="s">
        <v>11137</v>
      </c>
      <c r="C6118" s="285" t="s">
        <v>11134</v>
      </c>
      <c r="D6118" s="284" t="s">
        <v>31372</v>
      </c>
    </row>
    <row r="6119" spans="1:4" ht="13.5">
      <c r="A6119" s="209">
        <v>100212</v>
      </c>
      <c r="B6119" s="209" t="s">
        <v>11138</v>
      </c>
      <c r="C6119" s="285" t="s">
        <v>11134</v>
      </c>
      <c r="D6119" s="284" t="s">
        <v>26375</v>
      </c>
    </row>
    <row r="6120" spans="1:4" ht="13.5">
      <c r="A6120" s="209">
        <v>100213</v>
      </c>
      <c r="B6120" s="209" t="s">
        <v>11139</v>
      </c>
      <c r="C6120" s="285" t="s">
        <v>11134</v>
      </c>
      <c r="D6120" s="284" t="s">
        <v>28225</v>
      </c>
    </row>
    <row r="6121" spans="1:4" ht="13.5">
      <c r="A6121" s="209">
        <v>100214</v>
      </c>
      <c r="B6121" s="209" t="s">
        <v>11140</v>
      </c>
      <c r="C6121" s="285" t="s">
        <v>11134</v>
      </c>
      <c r="D6121" s="284" t="s">
        <v>27361</v>
      </c>
    </row>
    <row r="6122" spans="1:4" ht="13.5">
      <c r="A6122" s="209">
        <v>100215</v>
      </c>
      <c r="B6122" s="209" t="s">
        <v>11141</v>
      </c>
      <c r="C6122" s="285" t="s">
        <v>11134</v>
      </c>
      <c r="D6122" s="284" t="s">
        <v>26877</v>
      </c>
    </row>
    <row r="6123" spans="1:4" ht="13.5">
      <c r="A6123" s="209">
        <v>100216</v>
      </c>
      <c r="B6123" s="209" t="s">
        <v>11142</v>
      </c>
      <c r="C6123" s="285" t="s">
        <v>11134</v>
      </c>
      <c r="D6123" s="284" t="s">
        <v>29540</v>
      </c>
    </row>
    <row r="6124" spans="1:4" ht="13.5">
      <c r="A6124" s="209">
        <v>100217</v>
      </c>
      <c r="B6124" s="209" t="s">
        <v>11143</v>
      </c>
      <c r="C6124" s="285" t="s">
        <v>11134</v>
      </c>
      <c r="D6124" s="284" t="s">
        <v>34877</v>
      </c>
    </row>
    <row r="6125" spans="1:4" ht="13.5">
      <c r="A6125" s="209">
        <v>100218</v>
      </c>
      <c r="B6125" s="209" t="s">
        <v>11144</v>
      </c>
      <c r="C6125" s="285" t="s">
        <v>11134</v>
      </c>
      <c r="D6125" s="284" t="s">
        <v>27376</v>
      </c>
    </row>
    <row r="6126" spans="1:4" ht="13.5">
      <c r="A6126" s="209">
        <v>100219</v>
      </c>
      <c r="B6126" s="209" t="s">
        <v>11145</v>
      </c>
      <c r="C6126" s="285" t="s">
        <v>11134</v>
      </c>
      <c r="D6126" s="284" t="s">
        <v>29255</v>
      </c>
    </row>
    <row r="6127" spans="1:4" ht="13.5">
      <c r="A6127" s="209">
        <v>100220</v>
      </c>
      <c r="B6127" s="209" t="s">
        <v>11146</v>
      </c>
      <c r="C6127" s="285" t="s">
        <v>11147</v>
      </c>
      <c r="D6127" s="284" t="s">
        <v>34878</v>
      </c>
    </row>
    <row r="6128" spans="1:4" ht="13.5">
      <c r="A6128" s="209">
        <v>100221</v>
      </c>
      <c r="B6128" s="209" t="s">
        <v>11148</v>
      </c>
      <c r="C6128" s="285" t="s">
        <v>11147</v>
      </c>
      <c r="D6128" s="284" t="s">
        <v>28852</v>
      </c>
    </row>
    <row r="6129" spans="1:4" ht="13.5">
      <c r="A6129" s="209">
        <v>100222</v>
      </c>
      <c r="B6129" s="209" t="s">
        <v>11149</v>
      </c>
      <c r="C6129" s="285" t="s">
        <v>11147</v>
      </c>
      <c r="D6129" s="284" t="s">
        <v>29710</v>
      </c>
    </row>
    <row r="6130" spans="1:4" ht="13.5">
      <c r="A6130" s="209">
        <v>100223</v>
      </c>
      <c r="B6130" s="209" t="s">
        <v>11150</v>
      </c>
      <c r="C6130" s="285" t="s">
        <v>11147</v>
      </c>
      <c r="D6130" s="284" t="s">
        <v>34879</v>
      </c>
    </row>
    <row r="6131" spans="1:4" ht="13.5">
      <c r="A6131" s="209">
        <v>100224</v>
      </c>
      <c r="B6131" s="209" t="s">
        <v>11151</v>
      </c>
      <c r="C6131" s="285" t="s">
        <v>11147</v>
      </c>
      <c r="D6131" s="284" t="s">
        <v>34877</v>
      </c>
    </row>
    <row r="6132" spans="1:4" ht="13.5">
      <c r="A6132" s="209">
        <v>100225</v>
      </c>
      <c r="B6132" s="209" t="s">
        <v>11152</v>
      </c>
      <c r="C6132" s="285" t="s">
        <v>11153</v>
      </c>
      <c r="D6132" s="284" t="s">
        <v>26470</v>
      </c>
    </row>
    <row r="6133" spans="1:4" ht="13.5">
      <c r="A6133" s="209">
        <v>100226</v>
      </c>
      <c r="B6133" s="209" t="s">
        <v>11154</v>
      </c>
      <c r="C6133" s="285" t="s">
        <v>11153</v>
      </c>
      <c r="D6133" s="284" t="s">
        <v>26961</v>
      </c>
    </row>
    <row r="6134" spans="1:4" ht="13.5">
      <c r="A6134" s="209">
        <v>100227</v>
      </c>
      <c r="B6134" s="209" t="s">
        <v>11155</v>
      </c>
      <c r="C6134" s="285" t="s">
        <v>11153</v>
      </c>
      <c r="D6134" s="284" t="s">
        <v>31403</v>
      </c>
    </row>
    <row r="6135" spans="1:4" ht="13.5">
      <c r="A6135" s="209">
        <v>100228</v>
      </c>
      <c r="B6135" s="209" t="s">
        <v>11156</v>
      </c>
      <c r="C6135" s="285" t="s">
        <v>11153</v>
      </c>
      <c r="D6135" s="284" t="s">
        <v>34880</v>
      </c>
    </row>
    <row r="6136" spans="1:4" ht="13.5">
      <c r="A6136" s="209">
        <v>100229</v>
      </c>
      <c r="B6136" s="209" t="s">
        <v>11157</v>
      </c>
      <c r="C6136" s="285" t="s">
        <v>3</v>
      </c>
      <c r="D6136" s="284" t="s">
        <v>28295</v>
      </c>
    </row>
    <row r="6137" spans="1:4" ht="13.5">
      <c r="A6137" s="209">
        <v>100230</v>
      </c>
      <c r="B6137" s="209" t="s">
        <v>11158</v>
      </c>
      <c r="C6137" s="285" t="s">
        <v>3</v>
      </c>
      <c r="D6137" s="284" t="s">
        <v>31239</v>
      </c>
    </row>
    <row r="6138" spans="1:4" ht="13.5">
      <c r="A6138" s="209">
        <v>100231</v>
      </c>
      <c r="B6138" s="209" t="s">
        <v>11159</v>
      </c>
      <c r="C6138" s="285" t="s">
        <v>3</v>
      </c>
      <c r="D6138" s="284" t="s">
        <v>29239</v>
      </c>
    </row>
    <row r="6139" spans="1:4" ht="13.5">
      <c r="A6139" s="209">
        <v>100232</v>
      </c>
      <c r="B6139" s="209" t="s">
        <v>11160</v>
      </c>
      <c r="C6139" s="285" t="s">
        <v>2</v>
      </c>
      <c r="D6139" s="284" t="s">
        <v>28217</v>
      </c>
    </row>
    <row r="6140" spans="1:4" ht="13.5">
      <c r="A6140" s="209">
        <v>100233</v>
      </c>
      <c r="B6140" s="209" t="s">
        <v>11161</v>
      </c>
      <c r="C6140" s="285" t="s">
        <v>2</v>
      </c>
      <c r="D6140" s="284" t="s">
        <v>29246</v>
      </c>
    </row>
    <row r="6141" spans="1:4" ht="13.5">
      <c r="A6141" s="209">
        <v>100234</v>
      </c>
      <c r="B6141" s="209" t="s">
        <v>11162</v>
      </c>
      <c r="C6141" s="285" t="s">
        <v>4</v>
      </c>
      <c r="D6141" s="284" t="s">
        <v>31162</v>
      </c>
    </row>
    <row r="6142" spans="1:4" ht="13.5">
      <c r="A6142" s="209">
        <v>100235</v>
      </c>
      <c r="B6142" s="209" t="s">
        <v>11163</v>
      </c>
      <c r="C6142" s="285" t="s">
        <v>10</v>
      </c>
      <c r="D6142" s="284" t="s">
        <v>29239</v>
      </c>
    </row>
    <row r="6143" spans="1:4" ht="13.5">
      <c r="A6143" s="209">
        <v>100236</v>
      </c>
      <c r="B6143" s="209" t="s">
        <v>11164</v>
      </c>
      <c r="C6143" s="285" t="s">
        <v>11165</v>
      </c>
      <c r="D6143" s="284" t="s">
        <v>28571</v>
      </c>
    </row>
    <row r="6144" spans="1:4" ht="13.5">
      <c r="A6144" s="209">
        <v>100237</v>
      </c>
      <c r="B6144" s="209" t="s">
        <v>11166</v>
      </c>
      <c r="C6144" s="285" t="s">
        <v>11165</v>
      </c>
      <c r="D6144" s="284" t="s">
        <v>34476</v>
      </c>
    </row>
    <row r="6145" spans="1:4" ht="13.5">
      <c r="A6145" s="209">
        <v>100238</v>
      </c>
      <c r="B6145" s="209" t="s">
        <v>11167</v>
      </c>
      <c r="C6145" s="285" t="s">
        <v>11165</v>
      </c>
      <c r="D6145" s="284" t="s">
        <v>28004</v>
      </c>
    </row>
    <row r="6146" spans="1:4" ht="13.5">
      <c r="A6146" s="209">
        <v>100239</v>
      </c>
      <c r="B6146" s="209" t="s">
        <v>11168</v>
      </c>
      <c r="C6146" s="285" t="s">
        <v>11165</v>
      </c>
      <c r="D6146" s="284" t="s">
        <v>26885</v>
      </c>
    </row>
    <row r="6147" spans="1:4" ht="13.5">
      <c r="A6147" s="209">
        <v>100240</v>
      </c>
      <c r="B6147" s="209" t="s">
        <v>11169</v>
      </c>
      <c r="C6147" s="285" t="s">
        <v>11165</v>
      </c>
      <c r="D6147" s="284" t="s">
        <v>27335</v>
      </c>
    </row>
    <row r="6148" spans="1:4" ht="13.5">
      <c r="A6148" s="209">
        <v>100241</v>
      </c>
      <c r="B6148" s="209" t="s">
        <v>11170</v>
      </c>
      <c r="C6148" s="285" t="s">
        <v>11165</v>
      </c>
      <c r="D6148" s="284" t="s">
        <v>26885</v>
      </c>
    </row>
    <row r="6149" spans="1:4" ht="13.5">
      <c r="A6149" s="209">
        <v>100242</v>
      </c>
      <c r="B6149" s="209" t="s">
        <v>11171</v>
      </c>
      <c r="C6149" s="285" t="s">
        <v>11165</v>
      </c>
      <c r="D6149" s="284" t="s">
        <v>34881</v>
      </c>
    </row>
    <row r="6150" spans="1:4" ht="13.5">
      <c r="A6150" s="209">
        <v>100243</v>
      </c>
      <c r="B6150" s="209" t="s">
        <v>11172</v>
      </c>
      <c r="C6150" s="285" t="s">
        <v>11165</v>
      </c>
      <c r="D6150" s="284" t="s">
        <v>34882</v>
      </c>
    </row>
    <row r="6151" spans="1:4" ht="13.5">
      <c r="A6151" s="209">
        <v>100244</v>
      </c>
      <c r="B6151" s="209" t="s">
        <v>11173</v>
      </c>
      <c r="C6151" s="285" t="s">
        <v>11165</v>
      </c>
      <c r="D6151" s="284" t="s">
        <v>27335</v>
      </c>
    </row>
    <row r="6152" spans="1:4" ht="13.5">
      <c r="A6152" s="209">
        <v>100245</v>
      </c>
      <c r="B6152" s="209" t="s">
        <v>11174</v>
      </c>
      <c r="C6152" s="285" t="s">
        <v>11165</v>
      </c>
      <c r="D6152" s="284" t="s">
        <v>34883</v>
      </c>
    </row>
    <row r="6153" spans="1:4" ht="13.5">
      <c r="A6153" s="209">
        <v>100246</v>
      </c>
      <c r="B6153" s="209" t="s">
        <v>11175</v>
      </c>
      <c r="C6153" s="285" t="s">
        <v>11165</v>
      </c>
      <c r="D6153" s="284" t="s">
        <v>28334</v>
      </c>
    </row>
    <row r="6154" spans="1:4" ht="13.5">
      <c r="A6154" s="209">
        <v>100247</v>
      </c>
      <c r="B6154" s="209" t="s">
        <v>11176</v>
      </c>
      <c r="C6154" s="285" t="s">
        <v>11165</v>
      </c>
      <c r="D6154" s="284" t="s">
        <v>34476</v>
      </c>
    </row>
    <row r="6155" spans="1:4" ht="13.5">
      <c r="A6155" s="209">
        <v>100248</v>
      </c>
      <c r="B6155" s="209" t="s">
        <v>11177</v>
      </c>
      <c r="C6155" s="285" t="s">
        <v>11165</v>
      </c>
      <c r="D6155" s="284" t="s">
        <v>27612</v>
      </c>
    </row>
    <row r="6156" spans="1:4" ht="13.5">
      <c r="A6156" s="209">
        <v>100249</v>
      </c>
      <c r="B6156" s="209" t="s">
        <v>11178</v>
      </c>
      <c r="C6156" s="285" t="s">
        <v>11165</v>
      </c>
      <c r="D6156" s="284" t="s">
        <v>28334</v>
      </c>
    </row>
    <row r="6157" spans="1:4" ht="13.5">
      <c r="A6157" s="209">
        <v>100250</v>
      </c>
      <c r="B6157" s="209" t="s">
        <v>11179</v>
      </c>
      <c r="C6157" s="285" t="s">
        <v>11165</v>
      </c>
      <c r="D6157" s="284" t="s">
        <v>34884</v>
      </c>
    </row>
    <row r="6158" spans="1:4" ht="13.5">
      <c r="A6158" s="209">
        <v>100251</v>
      </c>
      <c r="B6158" s="209" t="s">
        <v>11180</v>
      </c>
      <c r="C6158" s="285" t="s">
        <v>11165</v>
      </c>
      <c r="D6158" s="284" t="s">
        <v>27612</v>
      </c>
    </row>
    <row r="6159" spans="1:4" ht="13.5">
      <c r="A6159" s="209">
        <v>100252</v>
      </c>
      <c r="B6159" s="209" t="s">
        <v>11181</v>
      </c>
      <c r="C6159" s="285" t="s">
        <v>11165</v>
      </c>
      <c r="D6159" s="284" t="s">
        <v>34881</v>
      </c>
    </row>
    <row r="6160" spans="1:4" ht="13.5">
      <c r="A6160" s="209">
        <v>100253</v>
      </c>
      <c r="B6160" s="209" t="s">
        <v>11182</v>
      </c>
      <c r="C6160" s="285" t="s">
        <v>11165</v>
      </c>
      <c r="D6160" s="284" t="s">
        <v>34642</v>
      </c>
    </row>
    <row r="6161" spans="1:4" ht="13.5">
      <c r="A6161" s="209">
        <v>100254</v>
      </c>
      <c r="B6161" s="209" t="s">
        <v>11183</v>
      </c>
      <c r="C6161" s="285" t="s">
        <v>11165</v>
      </c>
      <c r="D6161" s="284" t="s">
        <v>28248</v>
      </c>
    </row>
    <row r="6162" spans="1:4" ht="13.5">
      <c r="A6162" s="209">
        <v>100255</v>
      </c>
      <c r="B6162" s="209" t="s">
        <v>11184</v>
      </c>
      <c r="C6162" s="285" t="s">
        <v>11165</v>
      </c>
      <c r="D6162" s="284" t="s">
        <v>28944</v>
      </c>
    </row>
    <row r="6163" spans="1:4" ht="13.5">
      <c r="A6163" s="209">
        <v>100256</v>
      </c>
      <c r="B6163" s="209" t="s">
        <v>11185</v>
      </c>
      <c r="C6163" s="285" t="s">
        <v>11165</v>
      </c>
      <c r="D6163" s="284" t="s">
        <v>28554</v>
      </c>
    </row>
    <row r="6164" spans="1:4" ht="13.5">
      <c r="A6164" s="209">
        <v>100257</v>
      </c>
      <c r="B6164" s="209" t="s">
        <v>11186</v>
      </c>
      <c r="C6164" s="285" t="s">
        <v>11165</v>
      </c>
      <c r="D6164" s="284" t="s">
        <v>28004</v>
      </c>
    </row>
    <row r="6165" spans="1:4" ht="13.5">
      <c r="A6165" s="209">
        <v>100258</v>
      </c>
      <c r="B6165" s="209" t="s">
        <v>11187</v>
      </c>
      <c r="C6165" s="285" t="s">
        <v>11165</v>
      </c>
      <c r="D6165" s="284" t="s">
        <v>28944</v>
      </c>
    </row>
    <row r="6166" spans="1:4" ht="13.5">
      <c r="A6166" s="209">
        <v>100259</v>
      </c>
      <c r="B6166" s="209" t="s">
        <v>11188</v>
      </c>
      <c r="C6166" s="285" t="s">
        <v>11165</v>
      </c>
      <c r="D6166" s="284" t="s">
        <v>34642</v>
      </c>
    </row>
    <row r="6167" spans="1:4" ht="13.5">
      <c r="A6167" s="209">
        <v>100260</v>
      </c>
      <c r="B6167" s="209" t="s">
        <v>11189</v>
      </c>
      <c r="C6167" s="285" t="s">
        <v>11120</v>
      </c>
      <c r="D6167" s="284" t="s">
        <v>34885</v>
      </c>
    </row>
    <row r="6168" spans="1:4" ht="13.5">
      <c r="A6168" s="209">
        <v>100261</v>
      </c>
      <c r="B6168" s="209" t="s">
        <v>11190</v>
      </c>
      <c r="C6168" s="285" t="s">
        <v>11120</v>
      </c>
      <c r="D6168" s="284" t="s">
        <v>27049</v>
      </c>
    </row>
    <row r="6169" spans="1:4" ht="13.5">
      <c r="A6169" s="209">
        <v>100262</v>
      </c>
      <c r="B6169" s="209" t="s">
        <v>11191</v>
      </c>
      <c r="C6169" s="285" t="s">
        <v>11120</v>
      </c>
      <c r="D6169" s="284" t="s">
        <v>30030</v>
      </c>
    </row>
    <row r="6170" spans="1:4" ht="13.5">
      <c r="A6170" s="209">
        <v>100263</v>
      </c>
      <c r="B6170" s="209" t="s">
        <v>11192</v>
      </c>
      <c r="C6170" s="285" t="s">
        <v>11120</v>
      </c>
      <c r="D6170" s="284" t="s">
        <v>26469</v>
      </c>
    </row>
    <row r="6171" spans="1:4" ht="13.5">
      <c r="A6171" s="209">
        <v>100264</v>
      </c>
      <c r="B6171" s="209" t="s">
        <v>11193</v>
      </c>
      <c r="C6171" s="285" t="s">
        <v>11147</v>
      </c>
      <c r="D6171" s="284" t="s">
        <v>34886</v>
      </c>
    </row>
    <row r="6172" spans="1:4" ht="13.5">
      <c r="A6172" s="209">
        <v>100265</v>
      </c>
      <c r="B6172" s="209" t="s">
        <v>11194</v>
      </c>
      <c r="C6172" s="285" t="s">
        <v>4</v>
      </c>
      <c r="D6172" s="284" t="s">
        <v>34887</v>
      </c>
    </row>
    <row r="6173" spans="1:4" ht="13.5">
      <c r="A6173" s="209">
        <v>100266</v>
      </c>
      <c r="B6173" s="209" t="s">
        <v>11195</v>
      </c>
      <c r="C6173" s="285" t="s">
        <v>11134</v>
      </c>
      <c r="D6173" s="284" t="s">
        <v>31200</v>
      </c>
    </row>
    <row r="6174" spans="1:4" ht="13.5">
      <c r="A6174" s="209">
        <v>100267</v>
      </c>
      <c r="B6174" s="209" t="s">
        <v>11196</v>
      </c>
      <c r="C6174" s="285" t="s">
        <v>2</v>
      </c>
      <c r="D6174" s="284" t="s">
        <v>27121</v>
      </c>
    </row>
    <row r="6175" spans="1:4" ht="13.5">
      <c r="A6175" s="209">
        <v>100268</v>
      </c>
      <c r="B6175" s="209" t="s">
        <v>11197</v>
      </c>
      <c r="C6175" s="285" t="s">
        <v>11134</v>
      </c>
      <c r="D6175" s="284" t="s">
        <v>31200</v>
      </c>
    </row>
    <row r="6176" spans="1:4" ht="13.5">
      <c r="A6176" s="209">
        <v>100269</v>
      </c>
      <c r="B6176" s="209" t="s">
        <v>11198</v>
      </c>
      <c r="C6176" s="285" t="s">
        <v>2</v>
      </c>
      <c r="D6176" s="284" t="s">
        <v>27121</v>
      </c>
    </row>
    <row r="6177" spans="1:4" ht="13.5">
      <c r="A6177" s="209">
        <v>100270</v>
      </c>
      <c r="B6177" s="209" t="s">
        <v>11199</v>
      </c>
      <c r="C6177" s="285" t="s">
        <v>11134</v>
      </c>
      <c r="D6177" s="284" t="s">
        <v>34888</v>
      </c>
    </row>
    <row r="6178" spans="1:4" ht="13.5">
      <c r="A6178" s="209">
        <v>100271</v>
      </c>
      <c r="B6178" s="209" t="s">
        <v>11200</v>
      </c>
      <c r="C6178" s="285" t="s">
        <v>11147</v>
      </c>
      <c r="D6178" s="284" t="s">
        <v>33232</v>
      </c>
    </row>
    <row r="6179" spans="1:4" ht="13.5">
      <c r="A6179" s="209">
        <v>100272</v>
      </c>
      <c r="B6179" s="209" t="s">
        <v>11201</v>
      </c>
      <c r="C6179" s="285" t="s">
        <v>4</v>
      </c>
      <c r="D6179" s="284" t="s">
        <v>34889</v>
      </c>
    </row>
    <row r="6180" spans="1:4" ht="13.5">
      <c r="A6180" s="209">
        <v>100273</v>
      </c>
      <c r="B6180" s="209" t="s">
        <v>11202</v>
      </c>
      <c r="C6180" s="285" t="s">
        <v>11120</v>
      </c>
      <c r="D6180" s="284" t="s">
        <v>33853</v>
      </c>
    </row>
    <row r="6181" spans="1:4" ht="13.5">
      <c r="A6181" s="209">
        <v>100274</v>
      </c>
      <c r="B6181" s="209" t="s">
        <v>11203</v>
      </c>
      <c r="C6181" s="285" t="s">
        <v>11147</v>
      </c>
      <c r="D6181" s="284" t="s">
        <v>34890</v>
      </c>
    </row>
    <row r="6182" spans="1:4" ht="13.5">
      <c r="A6182" s="209">
        <v>100275</v>
      </c>
      <c r="B6182" s="209" t="s">
        <v>11204</v>
      </c>
      <c r="C6182" s="285" t="s">
        <v>11147</v>
      </c>
      <c r="D6182" s="284" t="s">
        <v>27578</v>
      </c>
    </row>
    <row r="6183" spans="1:4" ht="13.5">
      <c r="A6183" s="209">
        <v>100276</v>
      </c>
      <c r="B6183" s="209" t="s">
        <v>11205</v>
      </c>
      <c r="C6183" s="285" t="s">
        <v>11147</v>
      </c>
      <c r="D6183" s="284" t="s">
        <v>32494</v>
      </c>
    </row>
    <row r="6184" spans="1:4" ht="13.5">
      <c r="A6184" s="209">
        <v>100277</v>
      </c>
      <c r="B6184" s="209" t="s">
        <v>11206</v>
      </c>
      <c r="C6184" s="285" t="s">
        <v>11147</v>
      </c>
      <c r="D6184" s="284" t="s">
        <v>28122</v>
      </c>
    </row>
    <row r="6185" spans="1:4" ht="13.5">
      <c r="A6185" s="209">
        <v>100278</v>
      </c>
      <c r="B6185" s="209" t="s">
        <v>11207</v>
      </c>
      <c r="C6185" s="285" t="s">
        <v>11134</v>
      </c>
      <c r="D6185" s="284" t="s">
        <v>34891</v>
      </c>
    </row>
    <row r="6186" spans="1:4" ht="13.5">
      <c r="A6186" s="209">
        <v>100279</v>
      </c>
      <c r="B6186" s="209" t="s">
        <v>11208</v>
      </c>
      <c r="C6186" s="285" t="s">
        <v>2</v>
      </c>
      <c r="D6186" s="284" t="s">
        <v>28290</v>
      </c>
    </row>
    <row r="6187" spans="1:4" ht="13.5">
      <c r="A6187" s="209">
        <v>100280</v>
      </c>
      <c r="B6187" s="209" t="s">
        <v>11209</v>
      </c>
      <c r="C6187" s="285" t="s">
        <v>11134</v>
      </c>
      <c r="D6187" s="284" t="s">
        <v>32313</v>
      </c>
    </row>
    <row r="6188" spans="1:4" ht="13.5">
      <c r="A6188" s="209">
        <v>100281</v>
      </c>
      <c r="B6188" s="209" t="s">
        <v>11210</v>
      </c>
      <c r="C6188" s="285" t="s">
        <v>11134</v>
      </c>
      <c r="D6188" s="284" t="s">
        <v>26756</v>
      </c>
    </row>
    <row r="6189" spans="1:4" ht="13.5">
      <c r="A6189" s="209">
        <v>100282</v>
      </c>
      <c r="B6189" s="209" t="s">
        <v>11211</v>
      </c>
      <c r="C6189" s="285" t="s">
        <v>11147</v>
      </c>
      <c r="D6189" s="284" t="s">
        <v>34892</v>
      </c>
    </row>
    <row r="6190" spans="1:4" ht="13.5">
      <c r="A6190" s="209">
        <v>100283</v>
      </c>
      <c r="B6190" s="209" t="s">
        <v>11212</v>
      </c>
      <c r="C6190" s="285" t="s">
        <v>11147</v>
      </c>
      <c r="D6190" s="284" t="s">
        <v>33292</v>
      </c>
    </row>
    <row r="6191" spans="1:4" ht="13.5">
      <c r="A6191" s="209">
        <v>100284</v>
      </c>
      <c r="B6191" s="209" t="s">
        <v>11213</v>
      </c>
      <c r="C6191" s="285" t="s">
        <v>11147</v>
      </c>
      <c r="D6191" s="284" t="s">
        <v>26958</v>
      </c>
    </row>
    <row r="6192" spans="1:4" ht="13.5">
      <c r="A6192" s="209">
        <v>100285</v>
      </c>
      <c r="B6192" s="209" t="s">
        <v>11214</v>
      </c>
      <c r="C6192" s="285" t="s">
        <v>11165</v>
      </c>
      <c r="D6192" s="284" t="s">
        <v>34893</v>
      </c>
    </row>
    <row r="6193" spans="1:4" ht="13.5">
      <c r="A6193" s="209">
        <v>100286</v>
      </c>
      <c r="B6193" s="209" t="s">
        <v>11215</v>
      </c>
      <c r="C6193" s="285" t="s">
        <v>11165</v>
      </c>
      <c r="D6193" s="284" t="s">
        <v>34150</v>
      </c>
    </row>
    <row r="6194" spans="1:4" ht="13.5">
      <c r="A6194" s="209">
        <v>100287</v>
      </c>
      <c r="B6194" s="209" t="s">
        <v>11216</v>
      </c>
      <c r="C6194" s="285" t="s">
        <v>11165</v>
      </c>
      <c r="D6194" s="284" t="s">
        <v>27612</v>
      </c>
    </row>
    <row r="6195" spans="1:4" ht="13.5">
      <c r="A6195" s="209">
        <v>99802</v>
      </c>
      <c r="B6195" s="209" t="s">
        <v>11217</v>
      </c>
      <c r="C6195" s="285" t="s">
        <v>4</v>
      </c>
      <c r="D6195" s="284" t="s">
        <v>26754</v>
      </c>
    </row>
    <row r="6196" spans="1:4" ht="13.5">
      <c r="A6196" s="209">
        <v>99803</v>
      </c>
      <c r="B6196" s="209" t="s">
        <v>11218</v>
      </c>
      <c r="C6196" s="285" t="s">
        <v>4</v>
      </c>
      <c r="D6196" s="284" t="s">
        <v>26416</v>
      </c>
    </row>
    <row r="6197" spans="1:4" ht="13.5">
      <c r="A6197" s="209">
        <v>99805</v>
      </c>
      <c r="B6197" s="209" t="s">
        <v>11219</v>
      </c>
      <c r="C6197" s="285" t="s">
        <v>4</v>
      </c>
      <c r="D6197" s="284" t="s">
        <v>34894</v>
      </c>
    </row>
    <row r="6198" spans="1:4" ht="13.5">
      <c r="A6198" s="209">
        <v>99806</v>
      </c>
      <c r="B6198" s="209" t="s">
        <v>11220</v>
      </c>
      <c r="C6198" s="285" t="s">
        <v>4</v>
      </c>
      <c r="D6198" s="284" t="s">
        <v>26424</v>
      </c>
    </row>
    <row r="6199" spans="1:4" ht="13.5">
      <c r="A6199" s="209">
        <v>99808</v>
      </c>
      <c r="B6199" s="209" t="s">
        <v>11221</v>
      </c>
      <c r="C6199" s="285" t="s">
        <v>4</v>
      </c>
      <c r="D6199" s="284" t="s">
        <v>34895</v>
      </c>
    </row>
    <row r="6200" spans="1:4" ht="13.5">
      <c r="A6200" s="209">
        <v>99809</v>
      </c>
      <c r="B6200" s="209" t="s">
        <v>11222</v>
      </c>
      <c r="C6200" s="285" t="s">
        <v>4</v>
      </c>
      <c r="D6200" s="284" t="s">
        <v>27971</v>
      </c>
    </row>
    <row r="6201" spans="1:4" ht="13.5">
      <c r="A6201" s="209">
        <v>99811</v>
      </c>
      <c r="B6201" s="209" t="s">
        <v>11223</v>
      </c>
      <c r="C6201" s="285" t="s">
        <v>4</v>
      </c>
      <c r="D6201" s="284" t="s">
        <v>28957</v>
      </c>
    </row>
    <row r="6202" spans="1:4" ht="13.5">
      <c r="A6202" s="209">
        <v>99812</v>
      </c>
      <c r="B6202" s="209" t="s">
        <v>11224</v>
      </c>
      <c r="C6202" s="285" t="s">
        <v>4</v>
      </c>
      <c r="D6202" s="284" t="s">
        <v>28179</v>
      </c>
    </row>
    <row r="6203" spans="1:4" ht="13.5">
      <c r="A6203" s="209">
        <v>99814</v>
      </c>
      <c r="B6203" s="209" t="s">
        <v>11225</v>
      </c>
      <c r="C6203" s="285" t="s">
        <v>4</v>
      </c>
      <c r="D6203" s="284" t="s">
        <v>28122</v>
      </c>
    </row>
    <row r="6204" spans="1:4" ht="13.5">
      <c r="A6204" s="209">
        <v>99822</v>
      </c>
      <c r="B6204" s="209" t="s">
        <v>11226</v>
      </c>
      <c r="C6204" s="285" t="s">
        <v>4</v>
      </c>
      <c r="D6204" s="284" t="s">
        <v>31403</v>
      </c>
    </row>
    <row r="6205" spans="1:4" ht="13.5">
      <c r="A6205" s="209">
        <v>99826</v>
      </c>
      <c r="B6205" s="209" t="s">
        <v>11227</v>
      </c>
      <c r="C6205" s="285" t="s">
        <v>4</v>
      </c>
      <c r="D6205" s="284" t="s">
        <v>28701</v>
      </c>
    </row>
    <row r="6206" spans="1:4" ht="13.5">
      <c r="A6206" s="209">
        <v>97010</v>
      </c>
      <c r="B6206" s="209" t="s">
        <v>11228</v>
      </c>
      <c r="C6206" s="285" t="s">
        <v>1</v>
      </c>
      <c r="D6206" s="284" t="s">
        <v>34896</v>
      </c>
    </row>
    <row r="6207" spans="1:4" ht="13.5">
      <c r="A6207" s="209">
        <v>97011</v>
      </c>
      <c r="B6207" s="209" t="s">
        <v>11229</v>
      </c>
      <c r="C6207" s="285" t="s">
        <v>1</v>
      </c>
      <c r="D6207" s="284" t="s">
        <v>32067</v>
      </c>
    </row>
    <row r="6208" spans="1:4" ht="13.5">
      <c r="A6208" s="209">
        <v>97012</v>
      </c>
      <c r="B6208" s="209" t="s">
        <v>11230</v>
      </c>
      <c r="C6208" s="285" t="s">
        <v>1</v>
      </c>
      <c r="D6208" s="284" t="s">
        <v>34897</v>
      </c>
    </row>
    <row r="6209" spans="1:4" ht="13.5">
      <c r="A6209" s="209">
        <v>97013</v>
      </c>
      <c r="B6209" s="209" t="s">
        <v>11231</v>
      </c>
      <c r="C6209" s="285" t="s">
        <v>1</v>
      </c>
      <c r="D6209" s="284" t="s">
        <v>28365</v>
      </c>
    </row>
    <row r="6210" spans="1:4" ht="13.5">
      <c r="A6210" s="209">
        <v>97014</v>
      </c>
      <c r="B6210" s="209" t="s">
        <v>11232</v>
      </c>
      <c r="C6210" s="285" t="s">
        <v>1</v>
      </c>
      <c r="D6210" s="284" t="s">
        <v>34898</v>
      </c>
    </row>
    <row r="6211" spans="1:4" ht="13.5">
      <c r="A6211" s="209">
        <v>97015</v>
      </c>
      <c r="B6211" s="209" t="s">
        <v>11233</v>
      </c>
      <c r="C6211" s="285" t="s">
        <v>1</v>
      </c>
      <c r="D6211" s="284" t="s">
        <v>34899</v>
      </c>
    </row>
    <row r="6212" spans="1:4" ht="13.5">
      <c r="A6212" s="209">
        <v>97016</v>
      </c>
      <c r="B6212" s="209" t="s">
        <v>11234</v>
      </c>
      <c r="C6212" s="285" t="s">
        <v>1</v>
      </c>
      <c r="D6212" s="284" t="s">
        <v>29889</v>
      </c>
    </row>
    <row r="6213" spans="1:4" ht="13.5">
      <c r="A6213" s="209">
        <v>97017</v>
      </c>
      <c r="B6213" s="209" t="s">
        <v>11235</v>
      </c>
      <c r="C6213" s="285" t="s">
        <v>1</v>
      </c>
      <c r="D6213" s="284" t="s">
        <v>31483</v>
      </c>
    </row>
    <row r="6214" spans="1:4" ht="13.5">
      <c r="A6214" s="209">
        <v>97018</v>
      </c>
      <c r="B6214" s="209" t="s">
        <v>11236</v>
      </c>
      <c r="C6214" s="285" t="s">
        <v>1</v>
      </c>
      <c r="D6214" s="284" t="s">
        <v>30844</v>
      </c>
    </row>
    <row r="6215" spans="1:4" ht="13.5">
      <c r="A6215" s="209">
        <v>97031</v>
      </c>
      <c r="B6215" s="209" t="s">
        <v>11237</v>
      </c>
      <c r="C6215" s="285" t="s">
        <v>1</v>
      </c>
      <c r="D6215" s="284" t="s">
        <v>34900</v>
      </c>
    </row>
    <row r="6216" spans="1:4" ht="13.5">
      <c r="A6216" s="209">
        <v>97032</v>
      </c>
      <c r="B6216" s="209" t="s">
        <v>11238</v>
      </c>
      <c r="C6216" s="285" t="s">
        <v>1</v>
      </c>
      <c r="D6216" s="284" t="s">
        <v>32850</v>
      </c>
    </row>
    <row r="6217" spans="1:4" ht="13.5">
      <c r="A6217" s="209">
        <v>97033</v>
      </c>
      <c r="B6217" s="209" t="s">
        <v>11239</v>
      </c>
      <c r="C6217" s="285" t="s">
        <v>1</v>
      </c>
      <c r="D6217" s="284" t="s">
        <v>26836</v>
      </c>
    </row>
    <row r="6218" spans="1:4" ht="13.5">
      <c r="A6218" s="209">
        <v>97034</v>
      </c>
      <c r="B6218" s="209" t="s">
        <v>11240</v>
      </c>
      <c r="C6218" s="285" t="s">
        <v>1</v>
      </c>
      <c r="D6218" s="284" t="s">
        <v>34901</v>
      </c>
    </row>
    <row r="6219" spans="1:4" ht="13.5">
      <c r="A6219" s="209">
        <v>97039</v>
      </c>
      <c r="B6219" s="209" t="s">
        <v>11241</v>
      </c>
      <c r="C6219" s="285" t="s">
        <v>4</v>
      </c>
      <c r="D6219" s="284" t="s">
        <v>34902</v>
      </c>
    </row>
    <row r="6220" spans="1:4" ht="13.5">
      <c r="A6220" s="209">
        <v>97040</v>
      </c>
      <c r="B6220" s="209" t="s">
        <v>11242</v>
      </c>
      <c r="C6220" s="285" t="s">
        <v>4</v>
      </c>
      <c r="D6220" s="284" t="s">
        <v>27106</v>
      </c>
    </row>
    <row r="6221" spans="1:4" ht="13.5">
      <c r="A6221" s="209">
        <v>97041</v>
      </c>
      <c r="B6221" s="209" t="s">
        <v>11243</v>
      </c>
      <c r="C6221" s="285" t="s">
        <v>4</v>
      </c>
      <c r="D6221" s="284" t="s">
        <v>34903</v>
      </c>
    </row>
    <row r="6222" spans="1:4" ht="13.5">
      <c r="A6222" s="209">
        <v>97046</v>
      </c>
      <c r="B6222" s="209" t="s">
        <v>11244</v>
      </c>
      <c r="C6222" s="285" t="s">
        <v>4</v>
      </c>
      <c r="D6222" s="284" t="s">
        <v>31392</v>
      </c>
    </row>
    <row r="6223" spans="1:4" ht="13.5">
      <c r="A6223" s="209">
        <v>97047</v>
      </c>
      <c r="B6223" s="209" t="s">
        <v>11245</v>
      </c>
      <c r="C6223" s="285" t="s">
        <v>4</v>
      </c>
      <c r="D6223" s="284" t="s">
        <v>27294</v>
      </c>
    </row>
    <row r="6224" spans="1:4" ht="13.5">
      <c r="A6224" s="209">
        <v>97048</v>
      </c>
      <c r="B6224" s="209" t="s">
        <v>11246</v>
      </c>
      <c r="C6224" s="285" t="s">
        <v>4</v>
      </c>
      <c r="D6224" s="284" t="s">
        <v>26964</v>
      </c>
    </row>
    <row r="6225" spans="1:4" ht="13.5">
      <c r="A6225" s="209">
        <v>97051</v>
      </c>
      <c r="B6225" s="209" t="s">
        <v>11247</v>
      </c>
      <c r="C6225" s="285" t="s">
        <v>1</v>
      </c>
      <c r="D6225" s="284" t="s">
        <v>27823</v>
      </c>
    </row>
    <row r="6226" spans="1:4" ht="13.5">
      <c r="A6226" s="209">
        <v>97053</v>
      </c>
      <c r="B6226" s="209" t="s">
        <v>11248</v>
      </c>
      <c r="C6226" s="285" t="s">
        <v>1</v>
      </c>
      <c r="D6226" s="284" t="s">
        <v>34904</v>
      </c>
    </row>
    <row r="6227" spans="1:4" ht="13.5">
      <c r="A6227" s="209">
        <v>97054</v>
      </c>
      <c r="B6227" s="209" t="s">
        <v>24164</v>
      </c>
      <c r="C6227" s="285" t="s">
        <v>2</v>
      </c>
      <c r="D6227" s="284" t="s">
        <v>28812</v>
      </c>
    </row>
    <row r="6228" spans="1:4" ht="13.5">
      <c r="A6228" s="209">
        <v>97062</v>
      </c>
      <c r="B6228" s="209" t="s">
        <v>11249</v>
      </c>
      <c r="C6228" s="285" t="s">
        <v>4</v>
      </c>
      <c r="D6228" s="284" t="s">
        <v>26541</v>
      </c>
    </row>
    <row r="6229" spans="1:4" ht="13.5">
      <c r="A6229" s="209">
        <v>97063</v>
      </c>
      <c r="B6229" s="209" t="s">
        <v>11250</v>
      </c>
      <c r="C6229" s="285" t="s">
        <v>4</v>
      </c>
      <c r="D6229" s="284" t="s">
        <v>29711</v>
      </c>
    </row>
    <row r="6230" spans="1:4" ht="13.5">
      <c r="A6230" s="209">
        <v>97064</v>
      </c>
      <c r="B6230" s="209" t="s">
        <v>11251</v>
      </c>
      <c r="C6230" s="285" t="s">
        <v>1</v>
      </c>
      <c r="D6230" s="284" t="s">
        <v>32332</v>
      </c>
    </row>
    <row r="6231" spans="1:4" ht="13.5">
      <c r="A6231" s="209">
        <v>97065</v>
      </c>
      <c r="B6231" s="209" t="s">
        <v>11252</v>
      </c>
      <c r="C6231" s="285" t="s">
        <v>7</v>
      </c>
      <c r="D6231" s="284" t="s">
        <v>34167</v>
      </c>
    </row>
    <row r="6232" spans="1:4" ht="13.5">
      <c r="A6232" s="209">
        <v>97066</v>
      </c>
      <c r="B6232" s="209" t="s">
        <v>11253</v>
      </c>
      <c r="C6232" s="285" t="s">
        <v>4</v>
      </c>
      <c r="D6232" s="284" t="s">
        <v>34905</v>
      </c>
    </row>
    <row r="6233" spans="1:4" ht="13.5">
      <c r="A6233" s="209">
        <v>97067</v>
      </c>
      <c r="B6233" s="209" t="s">
        <v>11254</v>
      </c>
      <c r="C6233" s="285" t="s">
        <v>1</v>
      </c>
      <c r="D6233" s="284" t="s">
        <v>34906</v>
      </c>
    </row>
    <row r="6234" spans="1:4" ht="13.5">
      <c r="A6234" s="209">
        <v>97621</v>
      </c>
      <c r="B6234" s="209" t="s">
        <v>11255</v>
      </c>
      <c r="C6234" s="285" t="s">
        <v>7</v>
      </c>
      <c r="D6234" s="284" t="s">
        <v>34907</v>
      </c>
    </row>
    <row r="6235" spans="1:4" ht="13.5">
      <c r="A6235" s="209">
        <v>97622</v>
      </c>
      <c r="B6235" s="209" t="s">
        <v>11256</v>
      </c>
      <c r="C6235" s="285" t="s">
        <v>7</v>
      </c>
      <c r="D6235" s="284" t="s">
        <v>34908</v>
      </c>
    </row>
    <row r="6236" spans="1:4" ht="13.5">
      <c r="A6236" s="209">
        <v>97623</v>
      </c>
      <c r="B6236" s="209" t="s">
        <v>11257</v>
      </c>
      <c r="C6236" s="285" t="s">
        <v>7</v>
      </c>
      <c r="D6236" s="284" t="s">
        <v>34909</v>
      </c>
    </row>
    <row r="6237" spans="1:4" ht="13.5">
      <c r="A6237" s="209">
        <v>97624</v>
      </c>
      <c r="B6237" s="209" t="s">
        <v>11258</v>
      </c>
      <c r="C6237" s="285" t="s">
        <v>7</v>
      </c>
      <c r="D6237" s="284" t="s">
        <v>34910</v>
      </c>
    </row>
    <row r="6238" spans="1:4" ht="13.5">
      <c r="A6238" s="209">
        <v>97625</v>
      </c>
      <c r="B6238" s="209" t="s">
        <v>11259</v>
      </c>
      <c r="C6238" s="285" t="s">
        <v>7</v>
      </c>
      <c r="D6238" s="284" t="s">
        <v>34583</v>
      </c>
    </row>
    <row r="6239" spans="1:4" ht="13.5">
      <c r="A6239" s="209">
        <v>97626</v>
      </c>
      <c r="B6239" s="209" t="s">
        <v>11260</v>
      </c>
      <c r="C6239" s="285" t="s">
        <v>7</v>
      </c>
      <c r="D6239" s="284" t="s">
        <v>34911</v>
      </c>
    </row>
    <row r="6240" spans="1:4" ht="13.5">
      <c r="A6240" s="209">
        <v>97627</v>
      </c>
      <c r="B6240" s="209" t="s">
        <v>11261</v>
      </c>
      <c r="C6240" s="285" t="s">
        <v>7</v>
      </c>
      <c r="D6240" s="284" t="s">
        <v>34912</v>
      </c>
    </row>
    <row r="6241" spans="1:4" ht="13.5">
      <c r="A6241" s="209">
        <v>97628</v>
      </c>
      <c r="B6241" s="209" t="s">
        <v>11262</v>
      </c>
      <c r="C6241" s="285" t="s">
        <v>7</v>
      </c>
      <c r="D6241" s="284" t="s">
        <v>34913</v>
      </c>
    </row>
    <row r="6242" spans="1:4" ht="13.5">
      <c r="A6242" s="209">
        <v>97629</v>
      </c>
      <c r="B6242" s="209" t="s">
        <v>11263</v>
      </c>
      <c r="C6242" s="285" t="s">
        <v>7</v>
      </c>
      <c r="D6242" s="284" t="s">
        <v>34914</v>
      </c>
    </row>
    <row r="6243" spans="1:4" ht="13.5">
      <c r="A6243" s="209">
        <v>97631</v>
      </c>
      <c r="B6243" s="209" t="s">
        <v>11264</v>
      </c>
      <c r="C6243" s="285" t="s">
        <v>4</v>
      </c>
      <c r="D6243" s="284" t="s">
        <v>34476</v>
      </c>
    </row>
    <row r="6244" spans="1:4" ht="13.5">
      <c r="A6244" s="209">
        <v>97632</v>
      </c>
      <c r="B6244" s="209" t="s">
        <v>11265</v>
      </c>
      <c r="C6244" s="285" t="s">
        <v>1</v>
      </c>
      <c r="D6244" s="284" t="s">
        <v>27127</v>
      </c>
    </row>
    <row r="6245" spans="1:4" ht="13.5">
      <c r="A6245" s="209">
        <v>97633</v>
      </c>
      <c r="B6245" s="209" t="s">
        <v>11266</v>
      </c>
      <c r="C6245" s="285" t="s">
        <v>4</v>
      </c>
      <c r="D6245" s="284" t="s">
        <v>27519</v>
      </c>
    </row>
    <row r="6246" spans="1:4" ht="13.5">
      <c r="A6246" s="209">
        <v>97634</v>
      </c>
      <c r="B6246" s="209" t="s">
        <v>11267</v>
      </c>
      <c r="C6246" s="285" t="s">
        <v>4</v>
      </c>
      <c r="D6246" s="284" t="s">
        <v>33108</v>
      </c>
    </row>
    <row r="6247" spans="1:4" ht="13.5">
      <c r="A6247" s="209">
        <v>97635</v>
      </c>
      <c r="B6247" s="209" t="s">
        <v>11268</v>
      </c>
      <c r="C6247" s="285" t="s">
        <v>4</v>
      </c>
      <c r="D6247" s="284" t="s">
        <v>32066</v>
      </c>
    </row>
    <row r="6248" spans="1:4" ht="13.5">
      <c r="A6248" s="209">
        <v>97636</v>
      </c>
      <c r="B6248" s="209" t="s">
        <v>11269</v>
      </c>
      <c r="C6248" s="285" t="s">
        <v>4</v>
      </c>
      <c r="D6248" s="284" t="s">
        <v>29781</v>
      </c>
    </row>
    <row r="6249" spans="1:4" ht="13.5">
      <c r="A6249" s="209">
        <v>97637</v>
      </c>
      <c r="B6249" s="209" t="s">
        <v>11270</v>
      </c>
      <c r="C6249" s="285" t="s">
        <v>4</v>
      </c>
      <c r="D6249" s="284" t="s">
        <v>27244</v>
      </c>
    </row>
    <row r="6250" spans="1:4" ht="13.5">
      <c r="A6250" s="209">
        <v>97638</v>
      </c>
      <c r="B6250" s="209" t="s">
        <v>11271</v>
      </c>
      <c r="C6250" s="285" t="s">
        <v>4</v>
      </c>
      <c r="D6250" s="284" t="s">
        <v>29065</v>
      </c>
    </row>
    <row r="6251" spans="1:4" ht="13.5">
      <c r="A6251" s="209">
        <v>97639</v>
      </c>
      <c r="B6251" s="209" t="s">
        <v>11272</v>
      </c>
      <c r="C6251" s="285" t="s">
        <v>4</v>
      </c>
      <c r="D6251" s="284" t="s">
        <v>27405</v>
      </c>
    </row>
    <row r="6252" spans="1:4" ht="13.5">
      <c r="A6252" s="209">
        <v>97640</v>
      </c>
      <c r="B6252" s="209" t="s">
        <v>11273</v>
      </c>
      <c r="C6252" s="285" t="s">
        <v>4</v>
      </c>
      <c r="D6252" s="284" t="s">
        <v>31376</v>
      </c>
    </row>
    <row r="6253" spans="1:4" ht="13.5">
      <c r="A6253" s="209">
        <v>97641</v>
      </c>
      <c r="B6253" s="209" t="s">
        <v>11274</v>
      </c>
      <c r="C6253" s="285" t="s">
        <v>4</v>
      </c>
      <c r="D6253" s="284" t="s">
        <v>28325</v>
      </c>
    </row>
    <row r="6254" spans="1:4" ht="13.5">
      <c r="A6254" s="209">
        <v>97642</v>
      </c>
      <c r="B6254" s="209" t="s">
        <v>11275</v>
      </c>
      <c r="C6254" s="285" t="s">
        <v>4</v>
      </c>
      <c r="D6254" s="284" t="s">
        <v>26575</v>
      </c>
    </row>
    <row r="6255" spans="1:4" ht="13.5">
      <c r="A6255" s="209">
        <v>97643</v>
      </c>
      <c r="B6255" s="209" t="s">
        <v>11276</v>
      </c>
      <c r="C6255" s="285" t="s">
        <v>4</v>
      </c>
      <c r="D6255" s="284" t="s">
        <v>26993</v>
      </c>
    </row>
    <row r="6256" spans="1:4" ht="13.5">
      <c r="A6256" s="209">
        <v>97644</v>
      </c>
      <c r="B6256" s="209" t="s">
        <v>11277</v>
      </c>
      <c r="C6256" s="285" t="s">
        <v>4</v>
      </c>
      <c r="D6256" s="284" t="s">
        <v>27735</v>
      </c>
    </row>
    <row r="6257" spans="1:4" ht="13.5">
      <c r="A6257" s="209">
        <v>97645</v>
      </c>
      <c r="B6257" s="209" t="s">
        <v>11278</v>
      </c>
      <c r="C6257" s="285" t="s">
        <v>4</v>
      </c>
      <c r="D6257" s="284" t="s">
        <v>34915</v>
      </c>
    </row>
    <row r="6258" spans="1:4" ht="13.5">
      <c r="A6258" s="209">
        <v>97647</v>
      </c>
      <c r="B6258" s="209" t="s">
        <v>11279</v>
      </c>
      <c r="C6258" s="285" t="s">
        <v>4</v>
      </c>
      <c r="D6258" s="284" t="s">
        <v>27733</v>
      </c>
    </row>
    <row r="6259" spans="1:4" ht="13.5">
      <c r="A6259" s="209">
        <v>97648</v>
      </c>
      <c r="B6259" s="209" t="s">
        <v>11280</v>
      </c>
      <c r="C6259" s="285" t="s">
        <v>4</v>
      </c>
      <c r="D6259" s="284" t="s">
        <v>34916</v>
      </c>
    </row>
    <row r="6260" spans="1:4" ht="13.5">
      <c r="A6260" s="209">
        <v>97649</v>
      </c>
      <c r="B6260" s="209" t="s">
        <v>11281</v>
      </c>
      <c r="C6260" s="285" t="s">
        <v>4</v>
      </c>
      <c r="D6260" s="284" t="s">
        <v>26886</v>
      </c>
    </row>
    <row r="6261" spans="1:4" ht="13.5">
      <c r="A6261" s="209">
        <v>97650</v>
      </c>
      <c r="B6261" s="209" t="s">
        <v>11282</v>
      </c>
      <c r="C6261" s="285" t="s">
        <v>4</v>
      </c>
      <c r="D6261" s="284" t="s">
        <v>28963</v>
      </c>
    </row>
    <row r="6262" spans="1:4" ht="13.5">
      <c r="A6262" s="209">
        <v>97651</v>
      </c>
      <c r="B6262" s="209" t="s">
        <v>11283</v>
      </c>
      <c r="C6262" s="285" t="s">
        <v>2</v>
      </c>
      <c r="D6262" s="284" t="s">
        <v>34917</v>
      </c>
    </row>
    <row r="6263" spans="1:4" ht="13.5">
      <c r="A6263" s="209">
        <v>97652</v>
      </c>
      <c r="B6263" s="209" t="s">
        <v>11284</v>
      </c>
      <c r="C6263" s="285" t="s">
        <v>2</v>
      </c>
      <c r="D6263" s="284" t="s">
        <v>34918</v>
      </c>
    </row>
    <row r="6264" spans="1:4" ht="13.5">
      <c r="A6264" s="209">
        <v>97653</v>
      </c>
      <c r="B6264" s="209" t="s">
        <v>11285</v>
      </c>
      <c r="C6264" s="285" t="s">
        <v>2</v>
      </c>
      <c r="D6264" s="284" t="s">
        <v>34919</v>
      </c>
    </row>
    <row r="6265" spans="1:4" ht="13.5">
      <c r="A6265" s="209">
        <v>97654</v>
      </c>
      <c r="B6265" s="209" t="s">
        <v>11286</v>
      </c>
      <c r="C6265" s="285" t="s">
        <v>2</v>
      </c>
      <c r="D6265" s="284" t="s">
        <v>34920</v>
      </c>
    </row>
    <row r="6266" spans="1:4" ht="13.5">
      <c r="A6266" s="209">
        <v>97655</v>
      </c>
      <c r="B6266" s="209" t="s">
        <v>11287</v>
      </c>
      <c r="C6266" s="285" t="s">
        <v>4</v>
      </c>
      <c r="D6266" s="284" t="s">
        <v>34154</v>
      </c>
    </row>
    <row r="6267" spans="1:4" ht="13.5">
      <c r="A6267" s="209">
        <v>97656</v>
      </c>
      <c r="B6267" s="209" t="s">
        <v>11288</v>
      </c>
      <c r="C6267" s="285" t="s">
        <v>2</v>
      </c>
      <c r="D6267" s="284" t="s">
        <v>34921</v>
      </c>
    </row>
    <row r="6268" spans="1:4" ht="13.5">
      <c r="A6268" s="209">
        <v>97657</v>
      </c>
      <c r="B6268" s="209" t="s">
        <v>11289</v>
      </c>
      <c r="C6268" s="285" t="s">
        <v>2</v>
      </c>
      <c r="D6268" s="284" t="s">
        <v>34922</v>
      </c>
    </row>
    <row r="6269" spans="1:4" ht="13.5">
      <c r="A6269" s="209">
        <v>97658</v>
      </c>
      <c r="B6269" s="209" t="s">
        <v>11290</v>
      </c>
      <c r="C6269" s="285" t="s">
        <v>2</v>
      </c>
      <c r="D6269" s="284" t="s">
        <v>31633</v>
      </c>
    </row>
    <row r="6270" spans="1:4" ht="13.5">
      <c r="A6270" s="209">
        <v>97659</v>
      </c>
      <c r="B6270" s="209" t="s">
        <v>11291</v>
      </c>
      <c r="C6270" s="285" t="s">
        <v>2</v>
      </c>
      <c r="D6270" s="284" t="s">
        <v>34923</v>
      </c>
    </row>
    <row r="6271" spans="1:4" ht="13.5">
      <c r="A6271" s="209">
        <v>97660</v>
      </c>
      <c r="B6271" s="209" t="s">
        <v>11292</v>
      </c>
      <c r="C6271" s="285" t="s">
        <v>2</v>
      </c>
      <c r="D6271" s="284" t="s">
        <v>26729</v>
      </c>
    </row>
    <row r="6272" spans="1:4" ht="13.5">
      <c r="A6272" s="209">
        <v>97661</v>
      </c>
      <c r="B6272" s="209" t="s">
        <v>11293</v>
      </c>
      <c r="C6272" s="285" t="s">
        <v>1</v>
      </c>
      <c r="D6272" s="284" t="s">
        <v>26729</v>
      </c>
    </row>
    <row r="6273" spans="1:4" ht="13.5">
      <c r="A6273" s="209">
        <v>97662</v>
      </c>
      <c r="B6273" s="209" t="s">
        <v>11294</v>
      </c>
      <c r="C6273" s="285" t="s">
        <v>1</v>
      </c>
      <c r="D6273" s="284" t="s">
        <v>34924</v>
      </c>
    </row>
    <row r="6274" spans="1:4" ht="13.5">
      <c r="A6274" s="209">
        <v>97663</v>
      </c>
      <c r="B6274" s="209" t="s">
        <v>11295</v>
      </c>
      <c r="C6274" s="285" t="s">
        <v>2</v>
      </c>
      <c r="D6274" s="284" t="s">
        <v>34925</v>
      </c>
    </row>
    <row r="6275" spans="1:4" ht="13.5">
      <c r="A6275" s="209">
        <v>97664</v>
      </c>
      <c r="B6275" s="209" t="s">
        <v>11296</v>
      </c>
      <c r="C6275" s="285" t="s">
        <v>2</v>
      </c>
      <c r="D6275" s="284" t="s">
        <v>26423</v>
      </c>
    </row>
    <row r="6276" spans="1:4" ht="13.5">
      <c r="A6276" s="209">
        <v>97665</v>
      </c>
      <c r="B6276" s="209" t="s">
        <v>11297</v>
      </c>
      <c r="C6276" s="285" t="s">
        <v>2</v>
      </c>
      <c r="D6276" s="284" t="s">
        <v>26475</v>
      </c>
    </row>
    <row r="6277" spans="1:4" ht="13.5">
      <c r="A6277" s="209">
        <v>97666</v>
      </c>
      <c r="B6277" s="209" t="s">
        <v>11298</v>
      </c>
      <c r="C6277" s="285" t="s">
        <v>2</v>
      </c>
      <c r="D6277" s="284" t="s">
        <v>30979</v>
      </c>
    </row>
    <row r="6278" spans="1:4" ht="13.5">
      <c r="A6278" s="209">
        <v>95967</v>
      </c>
      <c r="B6278" s="209" t="s">
        <v>11299</v>
      </c>
      <c r="C6278" s="285" t="s">
        <v>5</v>
      </c>
      <c r="D6278" s="284" t="s">
        <v>34926</v>
      </c>
    </row>
    <row r="6279" spans="1:4" ht="13.5">
      <c r="A6279" s="209">
        <v>99058</v>
      </c>
      <c r="B6279" s="209" t="s">
        <v>11300</v>
      </c>
      <c r="C6279" s="285" t="s">
        <v>2</v>
      </c>
      <c r="D6279" s="284" t="s">
        <v>34927</v>
      </c>
    </row>
    <row r="6280" spans="1:4" ht="13.5">
      <c r="A6280" s="209">
        <v>99059</v>
      </c>
      <c r="B6280" s="209" t="s">
        <v>11301</v>
      </c>
      <c r="C6280" s="285" t="s">
        <v>1</v>
      </c>
      <c r="D6280" s="284" t="s">
        <v>26495</v>
      </c>
    </row>
    <row r="6281" spans="1:4" ht="13.5">
      <c r="A6281" s="209">
        <v>99060</v>
      </c>
      <c r="B6281" s="209" t="s">
        <v>23806</v>
      </c>
      <c r="C6281" s="285" t="s">
        <v>2</v>
      </c>
      <c r="D6281" s="284" t="s">
        <v>34928</v>
      </c>
    </row>
    <row r="6282" spans="1:4" ht="13.5">
      <c r="A6282" s="209">
        <v>99061</v>
      </c>
      <c r="B6282" s="209" t="s">
        <v>23807</v>
      </c>
      <c r="C6282" s="285" t="s">
        <v>2</v>
      </c>
      <c r="D6282" s="284" t="s">
        <v>31368</v>
      </c>
    </row>
    <row r="6283" spans="1:4" ht="13.5">
      <c r="A6283" s="209">
        <v>99062</v>
      </c>
      <c r="B6283" s="209" t="s">
        <v>11302</v>
      </c>
      <c r="C6283" s="285" t="s">
        <v>2</v>
      </c>
      <c r="D6283" s="284" t="s">
        <v>34413</v>
      </c>
    </row>
    <row r="6284" spans="1:4" ht="13.5">
      <c r="A6284" s="209">
        <v>99063</v>
      </c>
      <c r="B6284" s="209" t="s">
        <v>11303</v>
      </c>
      <c r="C6284" s="285" t="s">
        <v>1</v>
      </c>
      <c r="D6284" s="284" t="s">
        <v>33336</v>
      </c>
    </row>
    <row r="6285" spans="1:4" ht="13.5">
      <c r="A6285" s="209">
        <v>99064</v>
      </c>
      <c r="B6285" s="209" t="s">
        <v>11304</v>
      </c>
      <c r="C6285" s="285" t="s">
        <v>1</v>
      </c>
      <c r="D6285" s="284" t="s">
        <v>26429</v>
      </c>
    </row>
    <row r="6286" spans="1:4" ht="13.5">
      <c r="A6286" s="209">
        <v>93588</v>
      </c>
      <c r="B6286" s="209" t="s">
        <v>24165</v>
      </c>
      <c r="C6286" s="285" t="s">
        <v>10358</v>
      </c>
      <c r="D6286" s="284" t="s">
        <v>27127</v>
      </c>
    </row>
    <row r="6287" spans="1:4" ht="13.5">
      <c r="A6287" s="209">
        <v>93589</v>
      </c>
      <c r="B6287" s="209" t="s">
        <v>24166</v>
      </c>
      <c r="C6287" s="285" t="s">
        <v>10358</v>
      </c>
      <c r="D6287" s="284" t="s">
        <v>34929</v>
      </c>
    </row>
    <row r="6288" spans="1:4" ht="13.5">
      <c r="A6288" s="209">
        <v>93590</v>
      </c>
      <c r="B6288" s="209" t="s">
        <v>24167</v>
      </c>
      <c r="C6288" s="285" t="s">
        <v>10358</v>
      </c>
      <c r="D6288" s="284" t="s">
        <v>34887</v>
      </c>
    </row>
    <row r="6289" spans="1:4" ht="13.5">
      <c r="A6289" s="209">
        <v>93591</v>
      </c>
      <c r="B6289" s="209" t="s">
        <v>24168</v>
      </c>
      <c r="C6289" s="285" t="s">
        <v>10358</v>
      </c>
      <c r="D6289" s="284" t="s">
        <v>28135</v>
      </c>
    </row>
    <row r="6290" spans="1:4" ht="13.5">
      <c r="A6290" s="209">
        <v>93592</v>
      </c>
      <c r="B6290" s="209" t="s">
        <v>24169</v>
      </c>
      <c r="C6290" s="285" t="s">
        <v>10358</v>
      </c>
      <c r="D6290" s="284" t="s">
        <v>26416</v>
      </c>
    </row>
    <row r="6291" spans="1:4" ht="13.5">
      <c r="A6291" s="209">
        <v>93593</v>
      </c>
      <c r="B6291" s="209" t="s">
        <v>24170</v>
      </c>
      <c r="C6291" s="285" t="s">
        <v>10358</v>
      </c>
      <c r="D6291" s="284" t="s">
        <v>27512</v>
      </c>
    </row>
    <row r="6292" spans="1:4" ht="13.5">
      <c r="A6292" s="209">
        <v>93594</v>
      </c>
      <c r="B6292" s="209" t="s">
        <v>24171</v>
      </c>
      <c r="C6292" s="285" t="s">
        <v>10356</v>
      </c>
      <c r="D6292" s="284" t="s">
        <v>28437</v>
      </c>
    </row>
    <row r="6293" spans="1:4" ht="13.5">
      <c r="A6293" s="209">
        <v>93595</v>
      </c>
      <c r="B6293" s="209" t="s">
        <v>24172</v>
      </c>
      <c r="C6293" s="285" t="s">
        <v>10356</v>
      </c>
      <c r="D6293" s="284" t="s">
        <v>27340</v>
      </c>
    </row>
    <row r="6294" spans="1:4" ht="13.5">
      <c r="A6294" s="209">
        <v>93596</v>
      </c>
      <c r="B6294" s="209" t="s">
        <v>24173</v>
      </c>
      <c r="C6294" s="285" t="s">
        <v>10356</v>
      </c>
      <c r="D6294" s="284" t="s">
        <v>31162</v>
      </c>
    </row>
    <row r="6295" spans="1:4" ht="13.5">
      <c r="A6295" s="209">
        <v>93597</v>
      </c>
      <c r="B6295" s="209" t="s">
        <v>24174</v>
      </c>
      <c r="C6295" s="285" t="s">
        <v>10356</v>
      </c>
      <c r="D6295" s="284" t="s">
        <v>27146</v>
      </c>
    </row>
    <row r="6296" spans="1:4" ht="13.5">
      <c r="A6296" s="209">
        <v>93598</v>
      </c>
      <c r="B6296" s="209" t="s">
        <v>24175</v>
      </c>
      <c r="C6296" s="285" t="s">
        <v>10356</v>
      </c>
      <c r="D6296" s="284" t="s">
        <v>28598</v>
      </c>
    </row>
    <row r="6297" spans="1:4" ht="13.5">
      <c r="A6297" s="209">
        <v>93599</v>
      </c>
      <c r="B6297" s="209" t="s">
        <v>24176</v>
      </c>
      <c r="C6297" s="285" t="s">
        <v>10356</v>
      </c>
      <c r="D6297" s="284" t="s">
        <v>29262</v>
      </c>
    </row>
    <row r="6298" spans="1:4" ht="13.5">
      <c r="A6298" s="209">
        <v>95425</v>
      </c>
      <c r="B6298" s="209" t="s">
        <v>24177</v>
      </c>
      <c r="C6298" s="285" t="s">
        <v>10358</v>
      </c>
      <c r="D6298" s="284" t="s">
        <v>26864</v>
      </c>
    </row>
    <row r="6299" spans="1:4" ht="13.5">
      <c r="A6299" s="209">
        <v>95426</v>
      </c>
      <c r="B6299" s="209" t="s">
        <v>24178</v>
      </c>
      <c r="C6299" s="285" t="s">
        <v>10358</v>
      </c>
      <c r="D6299" s="284" t="s">
        <v>28437</v>
      </c>
    </row>
    <row r="6300" spans="1:4" ht="13.5">
      <c r="A6300" s="209">
        <v>95427</v>
      </c>
      <c r="B6300" s="209" t="s">
        <v>24179</v>
      </c>
      <c r="C6300" s="285" t="s">
        <v>10358</v>
      </c>
      <c r="D6300" s="284" t="s">
        <v>34930</v>
      </c>
    </row>
    <row r="6301" spans="1:4" ht="13.5">
      <c r="A6301" s="209">
        <v>95428</v>
      </c>
      <c r="B6301" s="209" t="s">
        <v>24180</v>
      </c>
      <c r="C6301" s="285" t="s">
        <v>10356</v>
      </c>
      <c r="D6301" s="284" t="s">
        <v>26724</v>
      </c>
    </row>
    <row r="6302" spans="1:4" ht="13.5">
      <c r="A6302" s="209">
        <v>95429</v>
      </c>
      <c r="B6302" s="209" t="s">
        <v>24181</v>
      </c>
      <c r="C6302" s="285" t="s">
        <v>10356</v>
      </c>
      <c r="D6302" s="284" t="s">
        <v>30351</v>
      </c>
    </row>
    <row r="6303" spans="1:4" ht="13.5">
      <c r="A6303" s="209">
        <v>95430</v>
      </c>
      <c r="B6303" s="209" t="s">
        <v>24182</v>
      </c>
      <c r="C6303" s="285" t="s">
        <v>10356</v>
      </c>
      <c r="D6303" s="284" t="s">
        <v>26960</v>
      </c>
    </row>
    <row r="6304" spans="1:4" ht="13.5">
      <c r="A6304" s="209">
        <v>95875</v>
      </c>
      <c r="B6304" s="209" t="s">
        <v>24183</v>
      </c>
      <c r="C6304" s="285" t="s">
        <v>10358</v>
      </c>
      <c r="D6304" s="284" t="s">
        <v>26416</v>
      </c>
    </row>
    <row r="6305" spans="1:4" ht="13.5">
      <c r="A6305" s="209">
        <v>95876</v>
      </c>
      <c r="B6305" s="209" t="s">
        <v>24184</v>
      </c>
      <c r="C6305" s="285" t="s">
        <v>10358</v>
      </c>
      <c r="D6305" s="284" t="s">
        <v>34931</v>
      </c>
    </row>
    <row r="6306" spans="1:4" ht="13.5">
      <c r="A6306" s="209">
        <v>95877</v>
      </c>
      <c r="B6306" s="209" t="s">
        <v>24185</v>
      </c>
      <c r="C6306" s="285" t="s">
        <v>10358</v>
      </c>
      <c r="D6306" s="284" t="s">
        <v>28191</v>
      </c>
    </row>
    <row r="6307" spans="1:4" ht="13.5">
      <c r="A6307" s="209">
        <v>95878</v>
      </c>
      <c r="B6307" s="209" t="s">
        <v>24186</v>
      </c>
      <c r="C6307" s="285" t="s">
        <v>10356</v>
      </c>
      <c r="D6307" s="284" t="s">
        <v>28807</v>
      </c>
    </row>
    <row r="6308" spans="1:4" ht="13.5">
      <c r="A6308" s="209">
        <v>95879</v>
      </c>
      <c r="B6308" s="209" t="s">
        <v>24187</v>
      </c>
      <c r="C6308" s="285" t="s">
        <v>10356</v>
      </c>
      <c r="D6308" s="284" t="s">
        <v>26752</v>
      </c>
    </row>
    <row r="6309" spans="1:4" ht="13.5">
      <c r="A6309" s="209">
        <v>95880</v>
      </c>
      <c r="B6309" s="209" t="s">
        <v>24188</v>
      </c>
      <c r="C6309" s="285" t="s">
        <v>10356</v>
      </c>
      <c r="D6309" s="284" t="s">
        <v>31181</v>
      </c>
    </row>
    <row r="6310" spans="1:4" ht="13.5">
      <c r="A6310" s="209">
        <v>97912</v>
      </c>
      <c r="B6310" s="209" t="s">
        <v>24189</v>
      </c>
      <c r="C6310" s="285" t="s">
        <v>10358</v>
      </c>
      <c r="D6310" s="284" t="s">
        <v>30349</v>
      </c>
    </row>
    <row r="6311" spans="1:4" ht="13.5">
      <c r="A6311" s="209">
        <v>97913</v>
      </c>
      <c r="B6311" s="209" t="s">
        <v>24190</v>
      </c>
      <c r="C6311" s="285" t="s">
        <v>10358</v>
      </c>
      <c r="D6311" s="284" t="s">
        <v>28923</v>
      </c>
    </row>
    <row r="6312" spans="1:4" ht="13.5">
      <c r="A6312" s="209">
        <v>97914</v>
      </c>
      <c r="B6312" s="209" t="s">
        <v>24191</v>
      </c>
      <c r="C6312" s="285" t="s">
        <v>10358</v>
      </c>
      <c r="D6312" s="284" t="s">
        <v>26604</v>
      </c>
    </row>
    <row r="6313" spans="1:4" ht="13.5">
      <c r="A6313" s="209">
        <v>97915</v>
      </c>
      <c r="B6313" s="209" t="s">
        <v>24192</v>
      </c>
      <c r="C6313" s="285" t="s">
        <v>10358</v>
      </c>
      <c r="D6313" s="284" t="s">
        <v>27047</v>
      </c>
    </row>
    <row r="6314" spans="1:4" ht="13.5">
      <c r="A6314" s="209">
        <v>100937</v>
      </c>
      <c r="B6314" s="209" t="s">
        <v>24193</v>
      </c>
      <c r="C6314" s="285" t="s">
        <v>10358</v>
      </c>
      <c r="D6314" s="284" t="s">
        <v>31323</v>
      </c>
    </row>
    <row r="6315" spans="1:4" ht="13.5">
      <c r="A6315" s="209">
        <v>100938</v>
      </c>
      <c r="B6315" s="209" t="s">
        <v>24194</v>
      </c>
      <c r="C6315" s="285" t="s">
        <v>10358</v>
      </c>
      <c r="D6315" s="284" t="s">
        <v>30888</v>
      </c>
    </row>
    <row r="6316" spans="1:4" ht="13.5">
      <c r="A6316" s="209">
        <v>100939</v>
      </c>
      <c r="B6316" s="209" t="s">
        <v>24195</v>
      </c>
      <c r="C6316" s="285" t="s">
        <v>10358</v>
      </c>
      <c r="D6316" s="284" t="s">
        <v>26883</v>
      </c>
    </row>
    <row r="6317" spans="1:4" ht="13.5">
      <c r="A6317" s="209">
        <v>100940</v>
      </c>
      <c r="B6317" s="209" t="s">
        <v>24196</v>
      </c>
      <c r="C6317" s="285" t="s">
        <v>10358</v>
      </c>
      <c r="D6317" s="284" t="s">
        <v>28142</v>
      </c>
    </row>
    <row r="6318" spans="1:4" ht="13.5">
      <c r="A6318" s="209">
        <v>100941</v>
      </c>
      <c r="B6318" s="209" t="s">
        <v>24197</v>
      </c>
      <c r="C6318" s="285" t="s">
        <v>10356</v>
      </c>
      <c r="D6318" s="284" t="s">
        <v>27336</v>
      </c>
    </row>
    <row r="6319" spans="1:4" ht="13.5">
      <c r="A6319" s="209">
        <v>100942</v>
      </c>
      <c r="B6319" s="209" t="s">
        <v>24198</v>
      </c>
      <c r="C6319" s="285" t="s">
        <v>10356</v>
      </c>
      <c r="D6319" s="284" t="s">
        <v>27361</v>
      </c>
    </row>
    <row r="6320" spans="1:4" ht="13.5">
      <c r="A6320" s="209">
        <v>100943</v>
      </c>
      <c r="B6320" s="209" t="s">
        <v>24199</v>
      </c>
      <c r="C6320" s="285" t="s">
        <v>10356</v>
      </c>
      <c r="D6320" s="284" t="s">
        <v>34932</v>
      </c>
    </row>
    <row r="6321" spans="1:4" ht="13.5">
      <c r="A6321" s="209">
        <v>100944</v>
      </c>
      <c r="B6321" s="209" t="s">
        <v>24200</v>
      </c>
      <c r="C6321" s="285" t="s">
        <v>10356</v>
      </c>
      <c r="D6321" s="284" t="s">
        <v>34933</v>
      </c>
    </row>
    <row r="6322" spans="1:4" ht="13.5">
      <c r="A6322" s="209">
        <v>100945</v>
      </c>
      <c r="B6322" s="209" t="s">
        <v>24201</v>
      </c>
      <c r="C6322" s="285" t="s">
        <v>10356</v>
      </c>
      <c r="D6322" s="284" t="s">
        <v>34929</v>
      </c>
    </row>
    <row r="6323" spans="1:4" ht="13.5">
      <c r="A6323" s="209">
        <v>100946</v>
      </c>
      <c r="B6323" s="209" t="s">
        <v>24202</v>
      </c>
      <c r="C6323" s="285" t="s">
        <v>10356</v>
      </c>
      <c r="D6323" s="284" t="s">
        <v>26396</v>
      </c>
    </row>
    <row r="6324" spans="1:4" ht="13.5">
      <c r="A6324" s="209">
        <v>100947</v>
      </c>
      <c r="B6324" s="209" t="s">
        <v>24203</v>
      </c>
      <c r="C6324" s="285" t="s">
        <v>10356</v>
      </c>
      <c r="D6324" s="284" t="s">
        <v>26605</v>
      </c>
    </row>
    <row r="6325" spans="1:4" ht="13.5">
      <c r="A6325" s="209">
        <v>100948</v>
      </c>
      <c r="B6325" s="209" t="s">
        <v>24204</v>
      </c>
      <c r="C6325" s="285" t="s">
        <v>10356</v>
      </c>
      <c r="D6325" s="284" t="s">
        <v>26729</v>
      </c>
    </row>
    <row r="6326" spans="1:4" ht="13.5">
      <c r="A6326" s="209">
        <v>100949</v>
      </c>
      <c r="B6326" s="209" t="s">
        <v>24205</v>
      </c>
      <c r="C6326" s="285" t="s">
        <v>10356</v>
      </c>
      <c r="D6326" s="284" t="s">
        <v>34164</v>
      </c>
    </row>
    <row r="6327" spans="1:4" ht="13.5">
      <c r="A6327" s="209">
        <v>100950</v>
      </c>
      <c r="B6327" s="209" t="s">
        <v>24206</v>
      </c>
      <c r="C6327" s="285" t="s">
        <v>10356</v>
      </c>
      <c r="D6327" s="284" t="s">
        <v>28344</v>
      </c>
    </row>
    <row r="6328" spans="1:4" ht="13.5">
      <c r="A6328" s="209">
        <v>100951</v>
      </c>
      <c r="B6328" s="209" t="s">
        <v>24207</v>
      </c>
      <c r="C6328" s="285" t="s">
        <v>10356</v>
      </c>
      <c r="D6328" s="284" t="s">
        <v>26900</v>
      </c>
    </row>
    <row r="6329" spans="1:4" ht="13.5">
      <c r="A6329" s="209">
        <v>100952</v>
      </c>
      <c r="B6329" s="209" t="s">
        <v>24208</v>
      </c>
      <c r="C6329" s="285" t="s">
        <v>10356</v>
      </c>
      <c r="D6329" s="284" t="s">
        <v>27311</v>
      </c>
    </row>
    <row r="6330" spans="1:4" ht="13.5">
      <c r="A6330" s="209">
        <v>100953</v>
      </c>
      <c r="B6330" s="209" t="s">
        <v>24209</v>
      </c>
      <c r="C6330" s="285" t="s">
        <v>10356</v>
      </c>
      <c r="D6330" s="284" t="s">
        <v>26428</v>
      </c>
    </row>
    <row r="6331" spans="1:4" ht="13.5">
      <c r="A6331" s="209">
        <v>100954</v>
      </c>
      <c r="B6331" s="209" t="s">
        <v>24210</v>
      </c>
      <c r="C6331" s="285" t="s">
        <v>10356</v>
      </c>
      <c r="D6331" s="284" t="s">
        <v>29027</v>
      </c>
    </row>
    <row r="6332" spans="1:4" ht="13.5">
      <c r="A6332" s="209">
        <v>100955</v>
      </c>
      <c r="B6332" s="209" t="s">
        <v>24211</v>
      </c>
      <c r="C6332" s="285" t="s">
        <v>10358</v>
      </c>
      <c r="D6332" s="284" t="s">
        <v>29079</v>
      </c>
    </row>
    <row r="6333" spans="1:4" ht="13.5">
      <c r="A6333" s="209">
        <v>100956</v>
      </c>
      <c r="B6333" s="209" t="s">
        <v>24212</v>
      </c>
      <c r="C6333" s="285" t="s">
        <v>10358</v>
      </c>
      <c r="D6333" s="284" t="s">
        <v>34934</v>
      </c>
    </row>
    <row r="6334" spans="1:4" ht="13.5">
      <c r="A6334" s="209">
        <v>100957</v>
      </c>
      <c r="B6334" s="209" t="s">
        <v>24213</v>
      </c>
      <c r="C6334" s="285" t="s">
        <v>10358</v>
      </c>
      <c r="D6334" s="284" t="s">
        <v>29257</v>
      </c>
    </row>
    <row r="6335" spans="1:4" ht="13.5">
      <c r="A6335" s="209">
        <v>100958</v>
      </c>
      <c r="B6335" s="209" t="s">
        <v>24214</v>
      </c>
      <c r="C6335" s="285" t="s">
        <v>10358</v>
      </c>
      <c r="D6335" s="284" t="s">
        <v>26475</v>
      </c>
    </row>
    <row r="6336" spans="1:4" ht="13.5">
      <c r="A6336" s="209">
        <v>100959</v>
      </c>
      <c r="B6336" s="209" t="s">
        <v>24215</v>
      </c>
      <c r="C6336" s="285" t="s">
        <v>10358</v>
      </c>
      <c r="D6336" s="284" t="s">
        <v>28329</v>
      </c>
    </row>
    <row r="6337" spans="1:4" ht="13.5">
      <c r="A6337" s="209">
        <v>100960</v>
      </c>
      <c r="B6337" s="209" t="s">
        <v>24216</v>
      </c>
      <c r="C6337" s="285" t="s">
        <v>10358</v>
      </c>
      <c r="D6337" s="284" t="s">
        <v>27245</v>
      </c>
    </row>
    <row r="6338" spans="1:4" ht="13.5">
      <c r="A6338" s="209">
        <v>100961</v>
      </c>
      <c r="B6338" s="209" t="s">
        <v>24217</v>
      </c>
      <c r="C6338" s="285" t="s">
        <v>10358</v>
      </c>
      <c r="D6338" s="284" t="s">
        <v>27127</v>
      </c>
    </row>
    <row r="6339" spans="1:4" ht="13.5">
      <c r="A6339" s="209">
        <v>100962</v>
      </c>
      <c r="B6339" s="209" t="s">
        <v>24218</v>
      </c>
      <c r="C6339" s="285" t="s">
        <v>10358</v>
      </c>
      <c r="D6339" s="284" t="s">
        <v>26409</v>
      </c>
    </row>
    <row r="6340" spans="1:4" ht="13.5">
      <c r="A6340" s="209">
        <v>100963</v>
      </c>
      <c r="B6340" s="209" t="s">
        <v>24219</v>
      </c>
      <c r="C6340" s="285" t="s">
        <v>10358</v>
      </c>
      <c r="D6340" s="284" t="s">
        <v>27293</v>
      </c>
    </row>
    <row r="6341" spans="1:4" ht="13.5">
      <c r="A6341" s="209">
        <v>100964</v>
      </c>
      <c r="B6341" s="209" t="s">
        <v>24220</v>
      </c>
      <c r="C6341" s="285" t="s">
        <v>10358</v>
      </c>
      <c r="D6341" s="284" t="s">
        <v>27051</v>
      </c>
    </row>
    <row r="6342" spans="1:4" ht="13.5">
      <c r="A6342" s="209">
        <v>100973</v>
      </c>
      <c r="B6342" s="209" t="s">
        <v>24221</v>
      </c>
      <c r="C6342" s="285" t="s">
        <v>7</v>
      </c>
      <c r="D6342" s="284" t="s">
        <v>32992</v>
      </c>
    </row>
    <row r="6343" spans="1:4" ht="13.5">
      <c r="A6343" s="209">
        <v>100974</v>
      </c>
      <c r="B6343" s="209" t="s">
        <v>24222</v>
      </c>
      <c r="C6343" s="285" t="s">
        <v>7</v>
      </c>
      <c r="D6343" s="284" t="s">
        <v>27280</v>
      </c>
    </row>
    <row r="6344" spans="1:4" ht="13.5">
      <c r="A6344" s="209">
        <v>100975</v>
      </c>
      <c r="B6344" s="209" t="s">
        <v>24223</v>
      </c>
      <c r="C6344" s="285" t="s">
        <v>7</v>
      </c>
      <c r="D6344" s="284" t="s">
        <v>34883</v>
      </c>
    </row>
    <row r="6345" spans="1:4" ht="13.5">
      <c r="A6345" s="209">
        <v>100965</v>
      </c>
      <c r="B6345" s="209" t="s">
        <v>24224</v>
      </c>
      <c r="C6345" s="285" t="s">
        <v>10356</v>
      </c>
      <c r="D6345" s="284" t="s">
        <v>28805</v>
      </c>
    </row>
    <row r="6346" spans="1:4" ht="13.5">
      <c r="A6346" s="209">
        <v>100966</v>
      </c>
      <c r="B6346" s="209" t="s">
        <v>24225</v>
      </c>
      <c r="C6346" s="285" t="s">
        <v>10356</v>
      </c>
      <c r="D6346" s="284" t="s">
        <v>26475</v>
      </c>
    </row>
    <row r="6347" spans="1:4" ht="13.5">
      <c r="A6347" s="209">
        <v>100969</v>
      </c>
      <c r="B6347" s="209" t="s">
        <v>24228</v>
      </c>
      <c r="C6347" s="285" t="s">
        <v>10356</v>
      </c>
      <c r="D6347" s="284" t="s">
        <v>26709</v>
      </c>
    </row>
    <row r="6348" spans="1:4" ht="13.5">
      <c r="A6348" s="209">
        <v>100970</v>
      </c>
      <c r="B6348" s="209" t="s">
        <v>24229</v>
      </c>
      <c r="C6348" s="285" t="s">
        <v>10356</v>
      </c>
      <c r="D6348" s="284" t="s">
        <v>34935</v>
      </c>
    </row>
    <row r="6349" spans="1:4" ht="13.5">
      <c r="A6349" s="209">
        <v>102330</v>
      </c>
      <c r="B6349" s="209" t="s">
        <v>24226</v>
      </c>
      <c r="C6349" s="285" t="s">
        <v>10356</v>
      </c>
      <c r="D6349" s="284" t="s">
        <v>28189</v>
      </c>
    </row>
    <row r="6350" spans="1:4" ht="13.5">
      <c r="A6350" s="209">
        <v>102331</v>
      </c>
      <c r="B6350" s="209" t="s">
        <v>24227</v>
      </c>
      <c r="C6350" s="285" t="s">
        <v>10356</v>
      </c>
      <c r="D6350" s="284" t="s">
        <v>29262</v>
      </c>
    </row>
    <row r="6351" spans="1:4" ht="13.5">
      <c r="A6351" s="209">
        <v>102332</v>
      </c>
      <c r="B6351" s="209" t="s">
        <v>24230</v>
      </c>
      <c r="C6351" s="285" t="s">
        <v>10356</v>
      </c>
      <c r="D6351" s="284" t="s">
        <v>27121</v>
      </c>
    </row>
    <row r="6352" spans="1:4" ht="13.5">
      <c r="A6352" s="209">
        <v>102333</v>
      </c>
      <c r="B6352" s="209" t="s">
        <v>24231</v>
      </c>
      <c r="C6352" s="285" t="s">
        <v>10356</v>
      </c>
      <c r="D6352" s="284" t="s">
        <v>34930</v>
      </c>
    </row>
    <row r="6353" spans="1:4" ht="13.5">
      <c r="A6353" s="209">
        <v>101019</v>
      </c>
      <c r="B6353" s="209" t="s">
        <v>24232</v>
      </c>
      <c r="C6353" s="285" t="s">
        <v>10357</v>
      </c>
      <c r="D6353" s="284" t="s">
        <v>34936</v>
      </c>
    </row>
    <row r="6354" spans="1:4" ht="13.5">
      <c r="A6354" s="209">
        <v>101479</v>
      </c>
      <c r="B6354" s="209" t="s">
        <v>24233</v>
      </c>
      <c r="C6354" s="285" t="s">
        <v>10357</v>
      </c>
      <c r="D6354" s="284" t="s">
        <v>34937</v>
      </c>
    </row>
    <row r="6355" spans="1:4" ht="13.5">
      <c r="A6355" s="209">
        <v>102568</v>
      </c>
      <c r="B6355" s="209" t="s">
        <v>30824</v>
      </c>
      <c r="C6355" s="285" t="s">
        <v>10357</v>
      </c>
      <c r="D6355" s="284" t="s">
        <v>34938</v>
      </c>
    </row>
    <row r="6356" spans="1:4" ht="13.5">
      <c r="A6356" s="209">
        <v>100976</v>
      </c>
      <c r="B6356" s="209" t="s">
        <v>24234</v>
      </c>
      <c r="C6356" s="285" t="s">
        <v>7</v>
      </c>
      <c r="D6356" s="284" t="s">
        <v>34939</v>
      </c>
    </row>
    <row r="6357" spans="1:4" ht="13.5">
      <c r="A6357" s="209">
        <v>100977</v>
      </c>
      <c r="B6357" s="209" t="s">
        <v>24235</v>
      </c>
      <c r="C6357" s="285" t="s">
        <v>7</v>
      </c>
      <c r="D6357" s="284" t="s">
        <v>27776</v>
      </c>
    </row>
    <row r="6358" spans="1:4" ht="13.5">
      <c r="A6358" s="209">
        <v>100978</v>
      </c>
      <c r="B6358" s="209" t="s">
        <v>24236</v>
      </c>
      <c r="C6358" s="285" t="s">
        <v>7</v>
      </c>
      <c r="D6358" s="284" t="s">
        <v>33336</v>
      </c>
    </row>
    <row r="6359" spans="1:4" ht="13.5">
      <c r="A6359" s="209">
        <v>100979</v>
      </c>
      <c r="B6359" s="209" t="s">
        <v>24237</v>
      </c>
      <c r="C6359" s="285" t="s">
        <v>7</v>
      </c>
      <c r="D6359" s="284" t="s">
        <v>29778</v>
      </c>
    </row>
    <row r="6360" spans="1:4" ht="13.5">
      <c r="A6360" s="209">
        <v>100980</v>
      </c>
      <c r="B6360" s="209" t="s">
        <v>24238</v>
      </c>
      <c r="C6360" s="285" t="s">
        <v>7</v>
      </c>
      <c r="D6360" s="284" t="s">
        <v>26977</v>
      </c>
    </row>
    <row r="6361" spans="1:4" ht="13.5">
      <c r="A6361" s="209">
        <v>100981</v>
      </c>
      <c r="B6361" s="209" t="s">
        <v>24239</v>
      </c>
      <c r="C6361" s="285" t="s">
        <v>7</v>
      </c>
      <c r="D6361" s="284" t="s">
        <v>29314</v>
      </c>
    </row>
    <row r="6362" spans="1:4" ht="13.5">
      <c r="A6362" s="209">
        <v>100982</v>
      </c>
      <c r="B6362" s="209" t="s">
        <v>24240</v>
      </c>
      <c r="C6362" s="285" t="s">
        <v>7</v>
      </c>
      <c r="D6362" s="284" t="s">
        <v>34939</v>
      </c>
    </row>
    <row r="6363" spans="1:4" ht="13.5">
      <c r="A6363" s="209">
        <v>100983</v>
      </c>
      <c r="B6363" s="209" t="s">
        <v>24241</v>
      </c>
      <c r="C6363" s="285" t="s">
        <v>7</v>
      </c>
      <c r="D6363" s="284" t="s">
        <v>29430</v>
      </c>
    </row>
    <row r="6364" spans="1:4" ht="13.5">
      <c r="A6364" s="209">
        <v>100984</v>
      </c>
      <c r="B6364" s="209" t="s">
        <v>24242</v>
      </c>
      <c r="C6364" s="285" t="s">
        <v>7</v>
      </c>
      <c r="D6364" s="284" t="s">
        <v>34940</v>
      </c>
    </row>
    <row r="6365" spans="1:4" ht="13.5">
      <c r="A6365" s="209">
        <v>100985</v>
      </c>
      <c r="B6365" s="209" t="s">
        <v>24243</v>
      </c>
      <c r="C6365" s="285" t="s">
        <v>7</v>
      </c>
      <c r="D6365" s="284" t="s">
        <v>27164</v>
      </c>
    </row>
    <row r="6366" spans="1:4" ht="13.5">
      <c r="A6366" s="209">
        <v>100986</v>
      </c>
      <c r="B6366" s="209" t="s">
        <v>24244</v>
      </c>
      <c r="C6366" s="285" t="s">
        <v>7</v>
      </c>
      <c r="D6366" s="284" t="s">
        <v>27364</v>
      </c>
    </row>
    <row r="6367" spans="1:4" ht="13.5">
      <c r="A6367" s="209">
        <v>100987</v>
      </c>
      <c r="B6367" s="209" t="s">
        <v>24245</v>
      </c>
      <c r="C6367" s="285" t="s">
        <v>7</v>
      </c>
      <c r="D6367" s="284" t="s">
        <v>32550</v>
      </c>
    </row>
    <row r="6368" spans="1:4" ht="13.5">
      <c r="A6368" s="209">
        <v>100988</v>
      </c>
      <c r="B6368" s="209" t="s">
        <v>24246</v>
      </c>
      <c r="C6368" s="285" t="s">
        <v>7</v>
      </c>
      <c r="D6368" s="284" t="s">
        <v>32518</v>
      </c>
    </row>
    <row r="6369" spans="1:4" ht="13.5">
      <c r="A6369" s="209">
        <v>100989</v>
      </c>
      <c r="B6369" s="209" t="s">
        <v>24247</v>
      </c>
      <c r="C6369" s="285" t="s">
        <v>10357</v>
      </c>
      <c r="D6369" s="284" t="s">
        <v>31272</v>
      </c>
    </row>
    <row r="6370" spans="1:4" ht="13.5">
      <c r="A6370" s="209">
        <v>100990</v>
      </c>
      <c r="B6370" s="209" t="s">
        <v>24248</v>
      </c>
      <c r="C6370" s="285" t="s">
        <v>10357</v>
      </c>
      <c r="D6370" s="284" t="s">
        <v>27356</v>
      </c>
    </row>
    <row r="6371" spans="1:4" ht="13.5">
      <c r="A6371" s="209">
        <v>100991</v>
      </c>
      <c r="B6371" s="209" t="s">
        <v>24249</v>
      </c>
      <c r="C6371" s="285" t="s">
        <v>10357</v>
      </c>
      <c r="D6371" s="284" t="s">
        <v>26467</v>
      </c>
    </row>
    <row r="6372" spans="1:4" ht="13.5">
      <c r="A6372" s="209">
        <v>100992</v>
      </c>
      <c r="B6372" s="209" t="s">
        <v>24250</v>
      </c>
      <c r="C6372" s="285" t="s">
        <v>10357</v>
      </c>
      <c r="D6372" s="284" t="s">
        <v>29258</v>
      </c>
    </row>
    <row r="6373" spans="1:4" ht="13.5">
      <c r="A6373" s="209">
        <v>100993</v>
      </c>
      <c r="B6373" s="209" t="s">
        <v>24251</v>
      </c>
      <c r="C6373" s="285" t="s">
        <v>10357</v>
      </c>
      <c r="D6373" s="284" t="s">
        <v>26627</v>
      </c>
    </row>
    <row r="6374" spans="1:4" ht="13.5">
      <c r="A6374" s="209">
        <v>100994</v>
      </c>
      <c r="B6374" s="209" t="s">
        <v>24252</v>
      </c>
      <c r="C6374" s="285" t="s">
        <v>10357</v>
      </c>
      <c r="D6374" s="284" t="s">
        <v>27335</v>
      </c>
    </row>
    <row r="6375" spans="1:4" ht="13.5">
      <c r="A6375" s="209">
        <v>100995</v>
      </c>
      <c r="B6375" s="209" t="s">
        <v>24253</v>
      </c>
      <c r="C6375" s="285" t="s">
        <v>10357</v>
      </c>
      <c r="D6375" s="284" t="s">
        <v>34074</v>
      </c>
    </row>
    <row r="6376" spans="1:4" ht="13.5">
      <c r="A6376" s="209">
        <v>100996</v>
      </c>
      <c r="B6376" s="209" t="s">
        <v>24254</v>
      </c>
      <c r="C6376" s="285" t="s">
        <v>10357</v>
      </c>
      <c r="D6376" s="284" t="s">
        <v>28578</v>
      </c>
    </row>
    <row r="6377" spans="1:4" ht="13.5">
      <c r="A6377" s="209">
        <v>100997</v>
      </c>
      <c r="B6377" s="209" t="s">
        <v>24255</v>
      </c>
      <c r="C6377" s="285" t="s">
        <v>10357</v>
      </c>
      <c r="D6377" s="284" t="s">
        <v>29163</v>
      </c>
    </row>
    <row r="6378" spans="1:4" ht="13.5">
      <c r="A6378" s="209">
        <v>100998</v>
      </c>
      <c r="B6378" s="209" t="s">
        <v>24256</v>
      </c>
      <c r="C6378" s="285" t="s">
        <v>10357</v>
      </c>
      <c r="D6378" s="284" t="s">
        <v>29258</v>
      </c>
    </row>
    <row r="6379" spans="1:4" ht="13.5">
      <c r="A6379" s="209">
        <v>100999</v>
      </c>
      <c r="B6379" s="209" t="s">
        <v>24257</v>
      </c>
      <c r="C6379" s="285" t="s">
        <v>10357</v>
      </c>
      <c r="D6379" s="284" t="s">
        <v>34081</v>
      </c>
    </row>
    <row r="6380" spans="1:4" ht="13.5">
      <c r="A6380" s="209">
        <v>101000</v>
      </c>
      <c r="B6380" s="209" t="s">
        <v>24258</v>
      </c>
      <c r="C6380" s="285" t="s">
        <v>10357</v>
      </c>
      <c r="D6380" s="284" t="s">
        <v>30254</v>
      </c>
    </row>
    <row r="6381" spans="1:4" ht="13.5">
      <c r="A6381" s="209">
        <v>101001</v>
      </c>
      <c r="B6381" s="209" t="s">
        <v>24259</v>
      </c>
      <c r="C6381" s="285" t="s">
        <v>10357</v>
      </c>
      <c r="D6381" s="284" t="s">
        <v>28143</v>
      </c>
    </row>
    <row r="6382" spans="1:4" ht="13.5">
      <c r="A6382" s="209">
        <v>101002</v>
      </c>
      <c r="B6382" s="209" t="s">
        <v>24260</v>
      </c>
      <c r="C6382" s="285" t="s">
        <v>10357</v>
      </c>
      <c r="D6382" s="284" t="s">
        <v>27043</v>
      </c>
    </row>
    <row r="6383" spans="1:4" ht="13.5">
      <c r="A6383" s="209">
        <v>101003</v>
      </c>
      <c r="B6383" s="209" t="s">
        <v>24261</v>
      </c>
      <c r="C6383" s="285" t="s">
        <v>10357</v>
      </c>
      <c r="D6383" s="284" t="s">
        <v>31412</v>
      </c>
    </row>
    <row r="6384" spans="1:4" ht="13.5">
      <c r="A6384" s="209">
        <v>101004</v>
      </c>
      <c r="B6384" s="209" t="s">
        <v>24262</v>
      </c>
      <c r="C6384" s="285" t="s">
        <v>10357</v>
      </c>
      <c r="D6384" s="284" t="s">
        <v>33193</v>
      </c>
    </row>
    <row r="6385" spans="1:4" ht="13.5">
      <c r="A6385" s="209">
        <v>101005</v>
      </c>
      <c r="B6385" s="209" t="s">
        <v>24263</v>
      </c>
      <c r="C6385" s="285" t="s">
        <v>7</v>
      </c>
      <c r="D6385" s="284" t="s">
        <v>27620</v>
      </c>
    </row>
    <row r="6386" spans="1:4" ht="13.5">
      <c r="A6386" s="209">
        <v>101006</v>
      </c>
      <c r="B6386" s="209" t="s">
        <v>24264</v>
      </c>
      <c r="C6386" s="285" t="s">
        <v>7</v>
      </c>
      <c r="D6386" s="284" t="s">
        <v>32340</v>
      </c>
    </row>
    <row r="6387" spans="1:4" ht="13.5">
      <c r="A6387" s="209">
        <v>101007</v>
      </c>
      <c r="B6387" s="209" t="s">
        <v>24265</v>
      </c>
      <c r="C6387" s="285" t="s">
        <v>7</v>
      </c>
      <c r="D6387" s="284" t="s">
        <v>34941</v>
      </c>
    </row>
    <row r="6388" spans="1:4" ht="13.5">
      <c r="A6388" s="209">
        <v>101008</v>
      </c>
      <c r="B6388" s="209" t="s">
        <v>24266</v>
      </c>
      <c r="C6388" s="285" t="s">
        <v>7</v>
      </c>
      <c r="D6388" s="284" t="s">
        <v>31333</v>
      </c>
    </row>
    <row r="6389" spans="1:4" ht="13.5">
      <c r="A6389" s="209">
        <v>101009</v>
      </c>
      <c r="B6389" s="209" t="s">
        <v>24267</v>
      </c>
      <c r="C6389" s="285" t="s">
        <v>10357</v>
      </c>
      <c r="D6389" s="284" t="s">
        <v>29697</v>
      </c>
    </row>
    <row r="6390" spans="1:4" ht="13.5">
      <c r="A6390" s="209">
        <v>101010</v>
      </c>
      <c r="B6390" s="209" t="s">
        <v>24268</v>
      </c>
      <c r="C6390" s="285" t="s">
        <v>10357</v>
      </c>
      <c r="D6390" s="284" t="s">
        <v>31374</v>
      </c>
    </row>
    <row r="6391" spans="1:4" ht="13.5">
      <c r="A6391" s="209">
        <v>101013</v>
      </c>
      <c r="B6391" s="209" t="s">
        <v>24269</v>
      </c>
      <c r="C6391" s="285" t="s">
        <v>10357</v>
      </c>
      <c r="D6391" s="284" t="s">
        <v>31225</v>
      </c>
    </row>
    <row r="6392" spans="1:4" ht="13.5">
      <c r="A6392" s="209">
        <v>101014</v>
      </c>
      <c r="B6392" s="209" t="s">
        <v>24270</v>
      </c>
      <c r="C6392" s="285" t="s">
        <v>10357</v>
      </c>
      <c r="D6392" s="284" t="s">
        <v>27849</v>
      </c>
    </row>
    <row r="6393" spans="1:4" ht="13.5">
      <c r="A6393" s="209">
        <v>101015</v>
      </c>
      <c r="B6393" s="209" t="s">
        <v>24271</v>
      </c>
      <c r="C6393" s="285" t="s">
        <v>10357</v>
      </c>
      <c r="D6393" s="284" t="s">
        <v>32343</v>
      </c>
    </row>
    <row r="6394" spans="1:4" ht="13.5">
      <c r="A6394" s="209">
        <v>101016</v>
      </c>
      <c r="B6394" s="209" t="s">
        <v>24272</v>
      </c>
      <c r="C6394" s="285" t="s">
        <v>10357</v>
      </c>
      <c r="D6394" s="284" t="s">
        <v>31355</v>
      </c>
    </row>
    <row r="6395" spans="1:4" ht="13.5">
      <c r="A6395" s="209">
        <v>101017</v>
      </c>
      <c r="B6395" s="209" t="s">
        <v>24273</v>
      </c>
      <c r="C6395" s="285" t="s">
        <v>10357</v>
      </c>
      <c r="D6395" s="284" t="s">
        <v>28639</v>
      </c>
    </row>
    <row r="6396" spans="1:4" ht="13.5">
      <c r="A6396" s="209">
        <v>101018</v>
      </c>
      <c r="B6396" s="209" t="s">
        <v>24274</v>
      </c>
      <c r="C6396" s="285" t="s">
        <v>10357</v>
      </c>
      <c r="D6396" s="284" t="s">
        <v>28914</v>
      </c>
    </row>
    <row r="6397" spans="1:4" ht="13.5">
      <c r="A6397" s="209">
        <v>101463</v>
      </c>
      <c r="B6397" s="209" t="s">
        <v>24275</v>
      </c>
      <c r="C6397" s="285" t="s">
        <v>10357</v>
      </c>
      <c r="D6397" s="284" t="s">
        <v>34632</v>
      </c>
    </row>
    <row r="6398" spans="1:4" ht="13.5">
      <c r="A6398" s="209">
        <v>101464</v>
      </c>
      <c r="B6398" s="209" t="s">
        <v>24276</v>
      </c>
      <c r="C6398" s="285" t="s">
        <v>10357</v>
      </c>
      <c r="D6398" s="284" t="s">
        <v>34398</v>
      </c>
    </row>
    <row r="6399" spans="1:4" ht="13.5">
      <c r="A6399" s="209">
        <v>101465</v>
      </c>
      <c r="B6399" s="209" t="s">
        <v>24277</v>
      </c>
      <c r="C6399" s="285" t="s">
        <v>10357</v>
      </c>
      <c r="D6399" s="284" t="s">
        <v>27959</v>
      </c>
    </row>
    <row r="6400" spans="1:4" ht="13.5">
      <c r="A6400" s="209">
        <v>101466</v>
      </c>
      <c r="B6400" s="209" t="s">
        <v>24278</v>
      </c>
      <c r="C6400" s="285" t="s">
        <v>10357</v>
      </c>
      <c r="D6400" s="284" t="s">
        <v>27435</v>
      </c>
    </row>
    <row r="6401" spans="1:4" ht="13.5">
      <c r="A6401" s="209">
        <v>101467</v>
      </c>
      <c r="B6401" s="209" t="s">
        <v>24279</v>
      </c>
      <c r="C6401" s="285" t="s">
        <v>10357</v>
      </c>
      <c r="D6401" s="284" t="s">
        <v>27622</v>
      </c>
    </row>
    <row r="6402" spans="1:4" ht="13.5">
      <c r="A6402" s="209">
        <v>101468</v>
      </c>
      <c r="B6402" s="209" t="s">
        <v>24280</v>
      </c>
      <c r="C6402" s="285" t="s">
        <v>10357</v>
      </c>
      <c r="D6402" s="284" t="s">
        <v>34942</v>
      </c>
    </row>
    <row r="6403" spans="1:4" ht="13.5">
      <c r="A6403" s="209">
        <v>101469</v>
      </c>
      <c r="B6403" s="209" t="s">
        <v>24281</v>
      </c>
      <c r="C6403" s="285" t="s">
        <v>10357</v>
      </c>
      <c r="D6403" s="284" t="s">
        <v>34943</v>
      </c>
    </row>
    <row r="6404" spans="1:4" ht="13.5">
      <c r="A6404" s="209">
        <v>101470</v>
      </c>
      <c r="B6404" s="209" t="s">
        <v>24282</v>
      </c>
      <c r="C6404" s="285" t="s">
        <v>10357</v>
      </c>
      <c r="D6404" s="284" t="s">
        <v>33328</v>
      </c>
    </row>
    <row r="6405" spans="1:4" ht="13.5">
      <c r="A6405" s="209">
        <v>101471</v>
      </c>
      <c r="B6405" s="209" t="s">
        <v>24283</v>
      </c>
      <c r="C6405" s="285" t="s">
        <v>10357</v>
      </c>
      <c r="D6405" s="284" t="s">
        <v>30181</v>
      </c>
    </row>
    <row r="6406" spans="1:4" ht="13.5">
      <c r="A6406" s="209">
        <v>101472</v>
      </c>
      <c r="B6406" s="209" t="s">
        <v>24284</v>
      </c>
      <c r="C6406" s="285" t="s">
        <v>10357</v>
      </c>
      <c r="D6406" s="284" t="s">
        <v>32323</v>
      </c>
    </row>
    <row r="6407" spans="1:4" ht="13.5">
      <c r="A6407" s="209">
        <v>101473</v>
      </c>
      <c r="B6407" s="209" t="s">
        <v>24285</v>
      </c>
      <c r="C6407" s="285" t="s">
        <v>10357</v>
      </c>
      <c r="D6407" s="284" t="s">
        <v>31487</v>
      </c>
    </row>
    <row r="6408" spans="1:4" ht="13.5">
      <c r="A6408" s="209">
        <v>101474</v>
      </c>
      <c r="B6408" s="209" t="s">
        <v>24286</v>
      </c>
      <c r="C6408" s="285" t="s">
        <v>10357</v>
      </c>
      <c r="D6408" s="284" t="s">
        <v>27425</v>
      </c>
    </row>
    <row r="6409" spans="1:4" ht="13.5">
      <c r="A6409" s="209">
        <v>101475</v>
      </c>
      <c r="B6409" s="209" t="s">
        <v>24287</v>
      </c>
      <c r="C6409" s="285" t="s">
        <v>10357</v>
      </c>
      <c r="D6409" s="284" t="s">
        <v>34347</v>
      </c>
    </row>
    <row r="6410" spans="1:4" ht="13.5">
      <c r="A6410" s="209">
        <v>101476</v>
      </c>
      <c r="B6410" s="209" t="s">
        <v>24288</v>
      </c>
      <c r="C6410" s="285" t="s">
        <v>10357</v>
      </c>
      <c r="D6410" s="284" t="s">
        <v>28097</v>
      </c>
    </row>
    <row r="6411" spans="1:4" ht="13.5">
      <c r="A6411" s="209">
        <v>101477</v>
      </c>
      <c r="B6411" s="209" t="s">
        <v>24289</v>
      </c>
      <c r="C6411" s="285" t="s">
        <v>10357</v>
      </c>
      <c r="D6411" s="284" t="s">
        <v>27641</v>
      </c>
    </row>
    <row r="6412" spans="1:4" ht="13.5">
      <c r="A6412" s="209">
        <v>101478</v>
      </c>
      <c r="B6412" s="209" t="s">
        <v>24290</v>
      </c>
      <c r="C6412" s="285" t="s">
        <v>10357</v>
      </c>
      <c r="D6412" s="284" t="s">
        <v>27660</v>
      </c>
    </row>
    <row r="6413" spans="1:4" ht="13.5">
      <c r="A6413" s="209">
        <v>101480</v>
      </c>
      <c r="B6413" s="209" t="s">
        <v>24291</v>
      </c>
      <c r="C6413" s="285" t="s">
        <v>10357</v>
      </c>
      <c r="D6413" s="284" t="s">
        <v>34944</v>
      </c>
    </row>
    <row r="6414" spans="1:4" ht="13.5">
      <c r="A6414" s="209">
        <v>101481</v>
      </c>
      <c r="B6414" s="209" t="s">
        <v>24292</v>
      </c>
      <c r="C6414" s="285" t="s">
        <v>10357</v>
      </c>
      <c r="D6414" s="284" t="s">
        <v>27380</v>
      </c>
    </row>
    <row r="6415" spans="1:4" ht="13.5">
      <c r="A6415" s="209">
        <v>101482</v>
      </c>
      <c r="B6415" s="209" t="s">
        <v>24293</v>
      </c>
      <c r="C6415" s="285" t="s">
        <v>10357</v>
      </c>
      <c r="D6415" s="284" t="s">
        <v>30832</v>
      </c>
    </row>
    <row r="6416" spans="1:4" ht="13.5">
      <c r="A6416" s="209">
        <v>101483</v>
      </c>
      <c r="B6416" s="209" t="s">
        <v>24294</v>
      </c>
      <c r="C6416" s="285" t="s">
        <v>10357</v>
      </c>
      <c r="D6416" s="284" t="s">
        <v>34945</v>
      </c>
    </row>
    <row r="6417" spans="1:4" ht="13.5">
      <c r="A6417" s="209">
        <v>101484</v>
      </c>
      <c r="B6417" s="209" t="s">
        <v>24295</v>
      </c>
      <c r="C6417" s="285" t="s">
        <v>10357</v>
      </c>
      <c r="D6417" s="284" t="s">
        <v>34946</v>
      </c>
    </row>
    <row r="6418" spans="1:4" ht="13.5">
      <c r="A6418" s="209">
        <v>101485</v>
      </c>
      <c r="B6418" s="209" t="s">
        <v>24296</v>
      </c>
      <c r="C6418" s="285" t="s">
        <v>10357</v>
      </c>
      <c r="D6418" s="284" t="s">
        <v>34947</v>
      </c>
    </row>
    <row r="6419" spans="1:4" ht="13.5">
      <c r="A6419" s="209">
        <v>101486</v>
      </c>
      <c r="B6419" s="209" t="s">
        <v>24297</v>
      </c>
      <c r="C6419" s="285" t="s">
        <v>10357</v>
      </c>
      <c r="D6419" s="284" t="s">
        <v>33664</v>
      </c>
    </row>
    <row r="6420" spans="1:4" ht="13.5">
      <c r="A6420" s="209">
        <v>101487</v>
      </c>
      <c r="B6420" s="209" t="s">
        <v>24298</v>
      </c>
      <c r="C6420" s="285" t="s">
        <v>10357</v>
      </c>
      <c r="D6420" s="284" t="s">
        <v>34948</v>
      </c>
    </row>
    <row r="6421" spans="1:4" ht="13.5">
      <c r="A6421" s="209">
        <v>101488</v>
      </c>
      <c r="B6421" s="209" t="s">
        <v>24299</v>
      </c>
      <c r="C6421" s="285" t="s">
        <v>10357</v>
      </c>
      <c r="D6421" s="284" t="s">
        <v>29033</v>
      </c>
    </row>
    <row r="6422" spans="1:4" ht="13.5">
      <c r="A6422" s="209">
        <v>101188</v>
      </c>
      <c r="B6422" s="209" t="s">
        <v>23808</v>
      </c>
      <c r="C6422" s="285" t="s">
        <v>1</v>
      </c>
      <c r="D6422" s="284" t="s">
        <v>29325</v>
      </c>
    </row>
    <row r="6423" spans="1:4" ht="13.5">
      <c r="A6423" s="209">
        <v>101189</v>
      </c>
      <c r="B6423" s="209" t="s">
        <v>23809</v>
      </c>
      <c r="C6423" s="285" t="s">
        <v>1</v>
      </c>
      <c r="D6423" s="284" t="s">
        <v>34949</v>
      </c>
    </row>
    <row r="6424" spans="1:4" ht="13.5">
      <c r="A6424" s="209">
        <v>101190</v>
      </c>
      <c r="B6424" s="209" t="s">
        <v>23810</v>
      </c>
      <c r="C6424" s="285" t="s">
        <v>1</v>
      </c>
      <c r="D6424" s="284" t="s">
        <v>34950</v>
      </c>
    </row>
    <row r="6425" spans="1:4" ht="13.5">
      <c r="A6425" s="209">
        <v>101191</v>
      </c>
      <c r="B6425" s="209" t="s">
        <v>23811</v>
      </c>
      <c r="C6425" s="285" t="s">
        <v>1</v>
      </c>
      <c r="D6425" s="284" t="s">
        <v>34951</v>
      </c>
    </row>
    <row r="6426" spans="1:4" ht="13.5">
      <c r="A6426" s="209">
        <v>101192</v>
      </c>
      <c r="B6426" s="209" t="s">
        <v>23812</v>
      </c>
      <c r="C6426" s="285" t="s">
        <v>1</v>
      </c>
      <c r="D6426" s="284" t="s">
        <v>34952</v>
      </c>
    </row>
    <row r="6427" spans="1:4" ht="13.5">
      <c r="A6427" s="209">
        <v>101193</v>
      </c>
      <c r="B6427" s="209" t="s">
        <v>23813</v>
      </c>
      <c r="C6427" s="285" t="s">
        <v>1</v>
      </c>
      <c r="D6427" s="284" t="s">
        <v>34953</v>
      </c>
    </row>
    <row r="6428" spans="1:4" ht="13.5">
      <c r="A6428" s="209">
        <v>101194</v>
      </c>
      <c r="B6428" s="209" t="s">
        <v>23814</v>
      </c>
      <c r="C6428" s="285" t="s">
        <v>1</v>
      </c>
      <c r="D6428" s="284" t="s">
        <v>34954</v>
      </c>
    </row>
    <row r="6429" spans="1:4" ht="13.5">
      <c r="A6429" s="209">
        <v>101197</v>
      </c>
      <c r="B6429" s="209" t="s">
        <v>23815</v>
      </c>
      <c r="C6429" s="285" t="s">
        <v>1</v>
      </c>
      <c r="D6429" s="284" t="s">
        <v>34955</v>
      </c>
    </row>
    <row r="6430" spans="1:4" ht="13.5">
      <c r="A6430" s="209">
        <v>101198</v>
      </c>
      <c r="B6430" s="209" t="s">
        <v>23816</v>
      </c>
      <c r="C6430" s="285" t="s">
        <v>1</v>
      </c>
      <c r="D6430" s="284" t="s">
        <v>34956</v>
      </c>
    </row>
    <row r="6431" spans="1:4" ht="13.5">
      <c r="A6431" s="209">
        <v>101199</v>
      </c>
      <c r="B6431" s="209" t="s">
        <v>23817</v>
      </c>
      <c r="C6431" s="285" t="s">
        <v>1</v>
      </c>
      <c r="D6431" s="284" t="s">
        <v>34957</v>
      </c>
    </row>
    <row r="6432" spans="1:4" ht="13.5">
      <c r="A6432" s="209">
        <v>101200</v>
      </c>
      <c r="B6432" s="209" t="s">
        <v>23818</v>
      </c>
      <c r="C6432" s="285" t="s">
        <v>1</v>
      </c>
      <c r="D6432" s="284" t="s">
        <v>31146</v>
      </c>
    </row>
    <row r="6433" spans="1:4" ht="13.5">
      <c r="A6433" s="209">
        <v>101201</v>
      </c>
      <c r="B6433" s="209" t="s">
        <v>23819</v>
      </c>
      <c r="C6433" s="285" t="s">
        <v>1</v>
      </c>
      <c r="D6433" s="284" t="s">
        <v>34958</v>
      </c>
    </row>
    <row r="6434" spans="1:4" ht="13.5">
      <c r="A6434" s="209">
        <v>101202</v>
      </c>
      <c r="B6434" s="209" t="s">
        <v>23820</v>
      </c>
      <c r="C6434" s="285" t="s">
        <v>1</v>
      </c>
      <c r="D6434" s="284" t="s">
        <v>28995</v>
      </c>
    </row>
    <row r="6435" spans="1:4" ht="13.5">
      <c r="A6435" s="209">
        <v>101203</v>
      </c>
      <c r="B6435" s="209" t="s">
        <v>23821</v>
      </c>
      <c r="C6435" s="285" t="s">
        <v>1</v>
      </c>
      <c r="D6435" s="284" t="s">
        <v>34959</v>
      </c>
    </row>
    <row r="6436" spans="1:4" ht="13.5">
      <c r="A6436" s="209">
        <v>101204</v>
      </c>
      <c r="B6436" s="209" t="s">
        <v>23822</v>
      </c>
      <c r="C6436" s="285" t="s">
        <v>1</v>
      </c>
      <c r="D6436" s="284" t="s">
        <v>34960</v>
      </c>
    </row>
    <row r="6437" spans="1:4" ht="13.5">
      <c r="A6437" s="209">
        <v>101205</v>
      </c>
      <c r="B6437" s="209" t="s">
        <v>23823</v>
      </c>
      <c r="C6437" s="285" t="s">
        <v>1</v>
      </c>
      <c r="D6437" s="284" t="s">
        <v>28995</v>
      </c>
    </row>
    <row r="6438" spans="1:4" ht="13.5">
      <c r="A6438" s="209">
        <v>102362</v>
      </c>
      <c r="B6438" s="209" t="s">
        <v>30825</v>
      </c>
      <c r="C6438" s="285" t="s">
        <v>4</v>
      </c>
      <c r="D6438" s="284" t="s">
        <v>34961</v>
      </c>
    </row>
    <row r="6439" spans="1:4" ht="13.5">
      <c r="A6439" s="209">
        <v>102363</v>
      </c>
      <c r="B6439" s="209" t="s">
        <v>30826</v>
      </c>
      <c r="C6439" s="285" t="s">
        <v>4</v>
      </c>
      <c r="D6439" s="284" t="s">
        <v>34962</v>
      </c>
    </row>
    <row r="6440" spans="1:4" ht="13.5">
      <c r="A6440" s="209">
        <v>102364</v>
      </c>
      <c r="B6440" s="209" t="s">
        <v>30827</v>
      </c>
      <c r="C6440" s="285" t="s">
        <v>4</v>
      </c>
      <c r="D6440" s="284" t="s">
        <v>34963</v>
      </c>
    </row>
    <row r="6441" spans="1:4" ht="13.5">
      <c r="A6441" s="209">
        <v>98509</v>
      </c>
      <c r="B6441" s="209" t="s">
        <v>11305</v>
      </c>
      <c r="C6441" s="285" t="s">
        <v>2</v>
      </c>
      <c r="D6441" s="284" t="s">
        <v>28658</v>
      </c>
    </row>
    <row r="6442" spans="1:4" ht="13.5">
      <c r="A6442" s="209">
        <v>98510</v>
      </c>
      <c r="B6442" s="209" t="s">
        <v>11306</v>
      </c>
      <c r="C6442" s="285" t="s">
        <v>2</v>
      </c>
      <c r="D6442" s="284" t="s">
        <v>32186</v>
      </c>
    </row>
    <row r="6443" spans="1:4" ht="13.5">
      <c r="A6443" s="209">
        <v>98511</v>
      </c>
      <c r="B6443" s="209" t="s">
        <v>11307</v>
      </c>
      <c r="C6443" s="285" t="s">
        <v>2</v>
      </c>
      <c r="D6443" s="284" t="s">
        <v>34964</v>
      </c>
    </row>
    <row r="6444" spans="1:4" ht="13.5">
      <c r="A6444" s="209">
        <v>98516</v>
      </c>
      <c r="B6444" s="209" t="s">
        <v>11308</v>
      </c>
      <c r="C6444" s="285" t="s">
        <v>2</v>
      </c>
      <c r="D6444" s="284" t="s">
        <v>34965</v>
      </c>
    </row>
    <row r="6445" spans="1:4" ht="13.5">
      <c r="A6445" s="209">
        <v>98519</v>
      </c>
      <c r="B6445" s="209" t="s">
        <v>11309</v>
      </c>
      <c r="C6445" s="285" t="s">
        <v>4</v>
      </c>
      <c r="D6445" s="284" t="s">
        <v>26469</v>
      </c>
    </row>
    <row r="6446" spans="1:4" ht="13.5">
      <c r="A6446" s="209">
        <v>98520</v>
      </c>
      <c r="B6446" s="209" t="s">
        <v>11310</v>
      </c>
      <c r="C6446" s="285" t="s">
        <v>4</v>
      </c>
      <c r="D6446" s="284" t="s">
        <v>27790</v>
      </c>
    </row>
    <row r="6447" spans="1:4" ht="13.5">
      <c r="A6447" s="209">
        <v>98521</v>
      </c>
      <c r="B6447" s="209" t="s">
        <v>11311</v>
      </c>
      <c r="C6447" s="285" t="s">
        <v>4</v>
      </c>
      <c r="D6447" s="284" t="s">
        <v>31392</v>
      </c>
    </row>
    <row r="6448" spans="1:4" ht="13.5">
      <c r="A6448" s="209">
        <v>98522</v>
      </c>
      <c r="B6448" s="209" t="s">
        <v>11312</v>
      </c>
      <c r="C6448" s="285" t="s">
        <v>1</v>
      </c>
      <c r="D6448" s="284" t="s">
        <v>34966</v>
      </c>
    </row>
    <row r="6449" spans="1:4" ht="13.5">
      <c r="A6449" s="209">
        <v>98524</v>
      </c>
      <c r="B6449" s="209" t="s">
        <v>11313</v>
      </c>
      <c r="C6449" s="285" t="s">
        <v>4</v>
      </c>
      <c r="D6449" s="284" t="s">
        <v>31107</v>
      </c>
    </row>
    <row r="6450" spans="1:4" ht="13.5">
      <c r="A6450" s="209">
        <v>98503</v>
      </c>
      <c r="B6450" s="209" t="s">
        <v>11314</v>
      </c>
      <c r="C6450" s="285" t="s">
        <v>4</v>
      </c>
      <c r="D6450" s="284" t="s">
        <v>28633</v>
      </c>
    </row>
    <row r="6451" spans="1:4" ht="13.5">
      <c r="A6451" s="209">
        <v>98504</v>
      </c>
      <c r="B6451" s="209" t="s">
        <v>11315</v>
      </c>
      <c r="C6451" s="285" t="s">
        <v>4</v>
      </c>
      <c r="D6451" s="284" t="s">
        <v>27825</v>
      </c>
    </row>
    <row r="6452" spans="1:4" ht="13.5">
      <c r="A6452" s="209">
        <v>98505</v>
      </c>
      <c r="B6452" s="209" t="s">
        <v>11316</v>
      </c>
      <c r="C6452" s="285" t="s">
        <v>4</v>
      </c>
      <c r="D6452" s="284" t="s">
        <v>34967</v>
      </c>
    </row>
    <row r="6453" spans="1:4" ht="13.5">
      <c r="A6453" s="209">
        <v>98525</v>
      </c>
      <c r="B6453" s="209" t="s">
        <v>11317</v>
      </c>
      <c r="C6453" s="285" t="s">
        <v>4</v>
      </c>
      <c r="D6453" s="284" t="s">
        <v>29437</v>
      </c>
    </row>
    <row r="6454" spans="1:4" ht="13.5">
      <c r="A6454" s="209">
        <v>98526</v>
      </c>
      <c r="B6454" s="209" t="s">
        <v>11318</v>
      </c>
      <c r="C6454" s="285" t="s">
        <v>2</v>
      </c>
      <c r="D6454" s="284" t="s">
        <v>34968</v>
      </c>
    </row>
    <row r="6455" spans="1:4" ht="13.5">
      <c r="A6455" s="209">
        <v>98527</v>
      </c>
      <c r="B6455" s="209" t="s">
        <v>11319</v>
      </c>
      <c r="C6455" s="285" t="s">
        <v>2</v>
      </c>
      <c r="D6455" s="284" t="s">
        <v>34969</v>
      </c>
    </row>
    <row r="6456" spans="1:4" ht="13.5">
      <c r="A6456" s="209">
        <v>98528</v>
      </c>
      <c r="B6456" s="209" t="s">
        <v>11320</v>
      </c>
      <c r="C6456" s="285" t="s">
        <v>2</v>
      </c>
      <c r="D6456" s="284" t="s">
        <v>34970</v>
      </c>
    </row>
    <row r="6457" spans="1:4" ht="13.5">
      <c r="A6457" s="209">
        <v>98529</v>
      </c>
      <c r="B6457" s="209" t="s">
        <v>11321</v>
      </c>
      <c r="C6457" s="285" t="s">
        <v>2</v>
      </c>
      <c r="D6457" s="284" t="s">
        <v>34971</v>
      </c>
    </row>
    <row r="6458" spans="1:4" ht="13.5">
      <c r="A6458" s="209">
        <v>98530</v>
      </c>
      <c r="B6458" s="209" t="s">
        <v>11322</v>
      </c>
      <c r="C6458" s="285" t="s">
        <v>2</v>
      </c>
      <c r="D6458" s="284" t="s">
        <v>34972</v>
      </c>
    </row>
    <row r="6459" spans="1:4" ht="13.5">
      <c r="A6459" s="209">
        <v>98531</v>
      </c>
      <c r="B6459" s="209" t="s">
        <v>11323</v>
      </c>
      <c r="C6459" s="285" t="s">
        <v>2</v>
      </c>
      <c r="D6459" s="284" t="s">
        <v>34973</v>
      </c>
    </row>
    <row r="6460" spans="1:4" ht="13.5">
      <c r="A6460" s="209">
        <v>98532</v>
      </c>
      <c r="B6460" s="209" t="s">
        <v>11324</v>
      </c>
      <c r="C6460" s="285" t="s">
        <v>2</v>
      </c>
      <c r="D6460" s="284" t="s">
        <v>34974</v>
      </c>
    </row>
    <row r="6461" spans="1:4" ht="13.5">
      <c r="A6461" s="209">
        <v>98533</v>
      </c>
      <c r="B6461" s="209" t="s">
        <v>11325</v>
      </c>
      <c r="C6461" s="285" t="s">
        <v>2</v>
      </c>
      <c r="D6461" s="284" t="s">
        <v>34975</v>
      </c>
    </row>
    <row r="6462" spans="1:4" ht="13.5">
      <c r="A6462" s="209">
        <v>98534</v>
      </c>
      <c r="B6462" s="209" t="s">
        <v>11326</v>
      </c>
      <c r="C6462" s="285" t="s">
        <v>2</v>
      </c>
      <c r="D6462" s="284" t="s">
        <v>34976</v>
      </c>
    </row>
    <row r="6463" spans="1:4" ht="13.5">
      <c r="A6463" s="209">
        <v>98535</v>
      </c>
      <c r="B6463" s="209" t="s">
        <v>11327</v>
      </c>
      <c r="C6463" s="285" t="s">
        <v>2</v>
      </c>
      <c r="D6463" s="284" t="s">
        <v>34977</v>
      </c>
    </row>
    <row r="6464" spans="1:4" ht="13.5">
      <c r="A6464" s="209">
        <v>88238</v>
      </c>
      <c r="B6464" s="209" t="s">
        <v>11328</v>
      </c>
      <c r="C6464" s="285" t="s">
        <v>5</v>
      </c>
      <c r="D6464" s="284" t="s">
        <v>31569</v>
      </c>
    </row>
    <row r="6465" spans="1:4" ht="13.5">
      <c r="A6465" s="209">
        <v>88239</v>
      </c>
      <c r="B6465" s="209" t="s">
        <v>11329</v>
      </c>
      <c r="C6465" s="285" t="s">
        <v>5</v>
      </c>
      <c r="D6465" s="284" t="s">
        <v>27173</v>
      </c>
    </row>
    <row r="6466" spans="1:4" ht="13.5">
      <c r="A6466" s="209">
        <v>88240</v>
      </c>
      <c r="B6466" s="209" t="s">
        <v>11330</v>
      </c>
      <c r="C6466" s="285" t="s">
        <v>5</v>
      </c>
      <c r="D6466" s="284" t="s">
        <v>27403</v>
      </c>
    </row>
    <row r="6467" spans="1:4" ht="13.5">
      <c r="A6467" s="209">
        <v>88241</v>
      </c>
      <c r="B6467" s="209" t="s">
        <v>11331</v>
      </c>
      <c r="C6467" s="285" t="s">
        <v>5</v>
      </c>
      <c r="D6467" s="284" t="s">
        <v>28910</v>
      </c>
    </row>
    <row r="6468" spans="1:4" ht="13.5">
      <c r="A6468" s="209">
        <v>88242</v>
      </c>
      <c r="B6468" s="209" t="s">
        <v>11332</v>
      </c>
      <c r="C6468" s="285" t="s">
        <v>5</v>
      </c>
      <c r="D6468" s="284" t="s">
        <v>34978</v>
      </c>
    </row>
    <row r="6469" spans="1:4" ht="13.5">
      <c r="A6469" s="209">
        <v>88243</v>
      </c>
      <c r="B6469" s="209" t="s">
        <v>11333</v>
      </c>
      <c r="C6469" s="285" t="s">
        <v>5</v>
      </c>
      <c r="D6469" s="284" t="s">
        <v>34979</v>
      </c>
    </row>
    <row r="6470" spans="1:4" ht="13.5">
      <c r="A6470" s="209">
        <v>88245</v>
      </c>
      <c r="B6470" s="209" t="s">
        <v>11334</v>
      </c>
      <c r="C6470" s="285" t="s">
        <v>5</v>
      </c>
      <c r="D6470" s="284" t="s">
        <v>28517</v>
      </c>
    </row>
    <row r="6471" spans="1:4" ht="13.5">
      <c r="A6471" s="209">
        <v>88246</v>
      </c>
      <c r="B6471" s="209" t="s">
        <v>11335</v>
      </c>
      <c r="C6471" s="285" t="s">
        <v>5</v>
      </c>
      <c r="D6471" s="284" t="s">
        <v>34980</v>
      </c>
    </row>
    <row r="6472" spans="1:4" ht="13.5">
      <c r="A6472" s="209">
        <v>88247</v>
      </c>
      <c r="B6472" s="209" t="s">
        <v>11336</v>
      </c>
      <c r="C6472" s="285" t="s">
        <v>5</v>
      </c>
      <c r="D6472" s="284" t="s">
        <v>29784</v>
      </c>
    </row>
    <row r="6473" spans="1:4" ht="13.5">
      <c r="A6473" s="209">
        <v>88248</v>
      </c>
      <c r="B6473" s="209" t="s">
        <v>11337</v>
      </c>
      <c r="C6473" s="285" t="s">
        <v>5</v>
      </c>
      <c r="D6473" s="284" t="s">
        <v>27190</v>
      </c>
    </row>
    <row r="6474" spans="1:4" ht="13.5">
      <c r="A6474" s="209">
        <v>88249</v>
      </c>
      <c r="B6474" s="209" t="s">
        <v>11338</v>
      </c>
      <c r="C6474" s="285" t="s">
        <v>5</v>
      </c>
      <c r="D6474" s="284" t="s">
        <v>34626</v>
      </c>
    </row>
    <row r="6475" spans="1:4" ht="13.5">
      <c r="A6475" s="209">
        <v>88250</v>
      </c>
      <c r="B6475" s="209" t="s">
        <v>11339</v>
      </c>
      <c r="C6475" s="285" t="s">
        <v>5</v>
      </c>
      <c r="D6475" s="284" t="s">
        <v>34981</v>
      </c>
    </row>
    <row r="6476" spans="1:4" ht="13.5">
      <c r="A6476" s="209">
        <v>88251</v>
      </c>
      <c r="B6476" s="209" t="s">
        <v>11340</v>
      </c>
      <c r="C6476" s="285" t="s">
        <v>5</v>
      </c>
      <c r="D6476" s="284" t="s">
        <v>33003</v>
      </c>
    </row>
    <row r="6477" spans="1:4" ht="13.5">
      <c r="A6477" s="209">
        <v>88252</v>
      </c>
      <c r="B6477" s="209" t="s">
        <v>11341</v>
      </c>
      <c r="C6477" s="285" t="s">
        <v>5</v>
      </c>
      <c r="D6477" s="284" t="s">
        <v>33097</v>
      </c>
    </row>
    <row r="6478" spans="1:4" ht="13.5">
      <c r="A6478" s="209">
        <v>88253</v>
      </c>
      <c r="B6478" s="209" t="s">
        <v>11342</v>
      </c>
      <c r="C6478" s="285" t="s">
        <v>5</v>
      </c>
      <c r="D6478" s="284" t="s">
        <v>31874</v>
      </c>
    </row>
    <row r="6479" spans="1:4" ht="13.5">
      <c r="A6479" s="209">
        <v>88255</v>
      </c>
      <c r="B6479" s="209" t="s">
        <v>11343</v>
      </c>
      <c r="C6479" s="285" t="s">
        <v>5</v>
      </c>
      <c r="D6479" s="284" t="s">
        <v>34982</v>
      </c>
    </row>
    <row r="6480" spans="1:4" ht="13.5">
      <c r="A6480" s="209">
        <v>88256</v>
      </c>
      <c r="B6480" s="209" t="s">
        <v>11344</v>
      </c>
      <c r="C6480" s="285" t="s">
        <v>5</v>
      </c>
      <c r="D6480" s="284" t="s">
        <v>33387</v>
      </c>
    </row>
    <row r="6481" spans="1:4" ht="13.5">
      <c r="A6481" s="209">
        <v>88257</v>
      </c>
      <c r="B6481" s="209" t="s">
        <v>11345</v>
      </c>
      <c r="C6481" s="285" t="s">
        <v>5</v>
      </c>
      <c r="D6481" s="284" t="s">
        <v>30497</v>
      </c>
    </row>
    <row r="6482" spans="1:4" ht="13.5">
      <c r="A6482" s="209">
        <v>88258</v>
      </c>
      <c r="B6482" s="209" t="s">
        <v>11346</v>
      </c>
      <c r="C6482" s="285" t="s">
        <v>5</v>
      </c>
      <c r="D6482" s="284" t="s">
        <v>27826</v>
      </c>
    </row>
    <row r="6483" spans="1:4" ht="13.5">
      <c r="A6483" s="209">
        <v>88260</v>
      </c>
      <c r="B6483" s="209" t="s">
        <v>11347</v>
      </c>
      <c r="C6483" s="285" t="s">
        <v>5</v>
      </c>
      <c r="D6483" s="284" t="s">
        <v>29208</v>
      </c>
    </row>
    <row r="6484" spans="1:4" ht="13.5">
      <c r="A6484" s="209">
        <v>88261</v>
      </c>
      <c r="B6484" s="209" t="s">
        <v>11348</v>
      </c>
      <c r="C6484" s="285" t="s">
        <v>5</v>
      </c>
      <c r="D6484" s="284" t="s">
        <v>29204</v>
      </c>
    </row>
    <row r="6485" spans="1:4" ht="13.5">
      <c r="A6485" s="209">
        <v>88262</v>
      </c>
      <c r="B6485" s="209" t="s">
        <v>11349</v>
      </c>
      <c r="C6485" s="285" t="s">
        <v>5</v>
      </c>
      <c r="D6485" s="284" t="s">
        <v>32621</v>
      </c>
    </row>
    <row r="6486" spans="1:4" ht="13.5">
      <c r="A6486" s="209">
        <v>88263</v>
      </c>
      <c r="B6486" s="209" t="s">
        <v>11350</v>
      </c>
      <c r="C6486" s="285" t="s">
        <v>5</v>
      </c>
      <c r="D6486" s="284" t="s">
        <v>34983</v>
      </c>
    </row>
    <row r="6487" spans="1:4" ht="13.5">
      <c r="A6487" s="209">
        <v>88264</v>
      </c>
      <c r="B6487" s="209" t="s">
        <v>11351</v>
      </c>
      <c r="C6487" s="285" t="s">
        <v>5</v>
      </c>
      <c r="D6487" s="284" t="s">
        <v>34984</v>
      </c>
    </row>
    <row r="6488" spans="1:4" ht="13.5">
      <c r="A6488" s="209">
        <v>88265</v>
      </c>
      <c r="B6488" s="209" t="s">
        <v>11352</v>
      </c>
      <c r="C6488" s="285" t="s">
        <v>5</v>
      </c>
      <c r="D6488" s="284" t="s">
        <v>27391</v>
      </c>
    </row>
    <row r="6489" spans="1:4" ht="13.5">
      <c r="A6489" s="209">
        <v>88266</v>
      </c>
      <c r="B6489" s="209" t="s">
        <v>11353</v>
      </c>
      <c r="C6489" s="285" t="s">
        <v>5</v>
      </c>
      <c r="D6489" s="284" t="s">
        <v>26501</v>
      </c>
    </row>
    <row r="6490" spans="1:4" ht="13.5">
      <c r="A6490" s="209">
        <v>88267</v>
      </c>
      <c r="B6490" s="209" t="s">
        <v>11354</v>
      </c>
      <c r="C6490" s="285" t="s">
        <v>5</v>
      </c>
      <c r="D6490" s="284" t="s">
        <v>34985</v>
      </c>
    </row>
    <row r="6491" spans="1:4" ht="13.5">
      <c r="A6491" s="209">
        <v>88269</v>
      </c>
      <c r="B6491" s="209" t="s">
        <v>11355</v>
      </c>
      <c r="C6491" s="285" t="s">
        <v>5</v>
      </c>
      <c r="D6491" s="284" t="s">
        <v>29216</v>
      </c>
    </row>
    <row r="6492" spans="1:4" ht="13.5">
      <c r="A6492" s="209">
        <v>88270</v>
      </c>
      <c r="B6492" s="209" t="s">
        <v>11356</v>
      </c>
      <c r="C6492" s="285" t="s">
        <v>5</v>
      </c>
      <c r="D6492" s="284" t="s">
        <v>32211</v>
      </c>
    </row>
    <row r="6493" spans="1:4" ht="13.5">
      <c r="A6493" s="209">
        <v>88272</v>
      </c>
      <c r="B6493" s="209" t="s">
        <v>11357</v>
      </c>
      <c r="C6493" s="285" t="s">
        <v>5</v>
      </c>
      <c r="D6493" s="284" t="s">
        <v>32833</v>
      </c>
    </row>
    <row r="6494" spans="1:4" ht="13.5">
      <c r="A6494" s="209">
        <v>88273</v>
      </c>
      <c r="B6494" s="209" t="s">
        <v>11358</v>
      </c>
      <c r="C6494" s="285" t="s">
        <v>5</v>
      </c>
      <c r="D6494" s="284" t="s">
        <v>34501</v>
      </c>
    </row>
    <row r="6495" spans="1:4" ht="13.5">
      <c r="A6495" s="209">
        <v>88274</v>
      </c>
      <c r="B6495" s="209" t="s">
        <v>11359</v>
      </c>
      <c r="C6495" s="285" t="s">
        <v>5</v>
      </c>
      <c r="D6495" s="284" t="s">
        <v>33387</v>
      </c>
    </row>
    <row r="6496" spans="1:4" ht="13.5">
      <c r="A6496" s="209">
        <v>88275</v>
      </c>
      <c r="B6496" s="209" t="s">
        <v>11360</v>
      </c>
      <c r="C6496" s="285" t="s">
        <v>5</v>
      </c>
      <c r="D6496" s="284" t="s">
        <v>34986</v>
      </c>
    </row>
    <row r="6497" spans="1:4" ht="13.5">
      <c r="A6497" s="209">
        <v>88277</v>
      </c>
      <c r="B6497" s="209" t="s">
        <v>11361</v>
      </c>
      <c r="C6497" s="285" t="s">
        <v>5</v>
      </c>
      <c r="D6497" s="284" t="s">
        <v>27629</v>
      </c>
    </row>
    <row r="6498" spans="1:4" ht="13.5">
      <c r="A6498" s="209">
        <v>88278</v>
      </c>
      <c r="B6498" s="209" t="s">
        <v>11362</v>
      </c>
      <c r="C6498" s="285" t="s">
        <v>5</v>
      </c>
      <c r="D6498" s="284" t="s">
        <v>32833</v>
      </c>
    </row>
    <row r="6499" spans="1:4" ht="13.5">
      <c r="A6499" s="209">
        <v>88279</v>
      </c>
      <c r="B6499" s="209" t="s">
        <v>11363</v>
      </c>
      <c r="C6499" s="285" t="s">
        <v>5</v>
      </c>
      <c r="D6499" s="284" t="s">
        <v>34987</v>
      </c>
    </row>
    <row r="6500" spans="1:4" ht="13.5">
      <c r="A6500" s="209">
        <v>88281</v>
      </c>
      <c r="B6500" s="209" t="s">
        <v>11364</v>
      </c>
      <c r="C6500" s="285" t="s">
        <v>5</v>
      </c>
      <c r="D6500" s="284" t="s">
        <v>34988</v>
      </c>
    </row>
    <row r="6501" spans="1:4" ht="13.5">
      <c r="A6501" s="209">
        <v>88282</v>
      </c>
      <c r="B6501" s="209" t="s">
        <v>11365</v>
      </c>
      <c r="C6501" s="285" t="s">
        <v>5</v>
      </c>
      <c r="D6501" s="284" t="s">
        <v>26734</v>
      </c>
    </row>
    <row r="6502" spans="1:4" ht="13.5">
      <c r="A6502" s="209">
        <v>88283</v>
      </c>
      <c r="B6502" s="209" t="s">
        <v>11366</v>
      </c>
      <c r="C6502" s="285" t="s">
        <v>5</v>
      </c>
      <c r="D6502" s="284" t="s">
        <v>29879</v>
      </c>
    </row>
    <row r="6503" spans="1:4" ht="13.5">
      <c r="A6503" s="209">
        <v>88284</v>
      </c>
      <c r="B6503" s="209" t="s">
        <v>11367</v>
      </c>
      <c r="C6503" s="285" t="s">
        <v>5</v>
      </c>
      <c r="D6503" s="284" t="s">
        <v>31283</v>
      </c>
    </row>
    <row r="6504" spans="1:4" ht="13.5">
      <c r="A6504" s="209">
        <v>88285</v>
      </c>
      <c r="B6504" s="209" t="s">
        <v>11368</v>
      </c>
      <c r="C6504" s="285" t="s">
        <v>5</v>
      </c>
      <c r="D6504" s="284" t="s">
        <v>33296</v>
      </c>
    </row>
    <row r="6505" spans="1:4" ht="13.5">
      <c r="A6505" s="209">
        <v>88286</v>
      </c>
      <c r="B6505" s="209" t="s">
        <v>11369</v>
      </c>
      <c r="C6505" s="285" t="s">
        <v>5</v>
      </c>
      <c r="D6505" s="284" t="s">
        <v>34989</v>
      </c>
    </row>
    <row r="6506" spans="1:4" ht="13.5">
      <c r="A6506" s="209">
        <v>88288</v>
      </c>
      <c r="B6506" s="209" t="s">
        <v>11370</v>
      </c>
      <c r="C6506" s="285" t="s">
        <v>5</v>
      </c>
      <c r="D6506" s="284" t="s">
        <v>32339</v>
      </c>
    </row>
    <row r="6507" spans="1:4" ht="13.5">
      <c r="A6507" s="209">
        <v>88291</v>
      </c>
      <c r="B6507" s="209" t="s">
        <v>11371</v>
      </c>
      <c r="C6507" s="285" t="s">
        <v>5</v>
      </c>
      <c r="D6507" s="284" t="s">
        <v>34135</v>
      </c>
    </row>
    <row r="6508" spans="1:4" ht="13.5">
      <c r="A6508" s="209">
        <v>88292</v>
      </c>
      <c r="B6508" s="209" t="s">
        <v>11372</v>
      </c>
      <c r="C6508" s="285" t="s">
        <v>5</v>
      </c>
      <c r="D6508" s="284" t="s">
        <v>34394</v>
      </c>
    </row>
    <row r="6509" spans="1:4" ht="13.5">
      <c r="A6509" s="209">
        <v>88293</v>
      </c>
      <c r="B6509" s="209" t="s">
        <v>11373</v>
      </c>
      <c r="C6509" s="285" t="s">
        <v>5</v>
      </c>
      <c r="D6509" s="284" t="s">
        <v>34990</v>
      </c>
    </row>
    <row r="6510" spans="1:4" ht="13.5">
      <c r="A6510" s="209">
        <v>88294</v>
      </c>
      <c r="B6510" s="209" t="s">
        <v>11374</v>
      </c>
      <c r="C6510" s="285" t="s">
        <v>5</v>
      </c>
      <c r="D6510" s="284" t="s">
        <v>34991</v>
      </c>
    </row>
    <row r="6511" spans="1:4" ht="13.5">
      <c r="A6511" s="209">
        <v>88295</v>
      </c>
      <c r="B6511" s="209" t="s">
        <v>11375</v>
      </c>
      <c r="C6511" s="285" t="s">
        <v>5</v>
      </c>
      <c r="D6511" s="284" t="s">
        <v>33197</v>
      </c>
    </row>
    <row r="6512" spans="1:4" ht="13.5">
      <c r="A6512" s="209">
        <v>88296</v>
      </c>
      <c r="B6512" s="209" t="s">
        <v>11376</v>
      </c>
      <c r="C6512" s="285" t="s">
        <v>5</v>
      </c>
      <c r="D6512" s="284" t="s">
        <v>34992</v>
      </c>
    </row>
    <row r="6513" spans="1:4" ht="13.5">
      <c r="A6513" s="209">
        <v>88297</v>
      </c>
      <c r="B6513" s="209" t="s">
        <v>11377</v>
      </c>
      <c r="C6513" s="285" t="s">
        <v>5</v>
      </c>
      <c r="D6513" s="284" t="s">
        <v>33081</v>
      </c>
    </row>
    <row r="6514" spans="1:4" ht="13.5">
      <c r="A6514" s="209">
        <v>88298</v>
      </c>
      <c r="B6514" s="209" t="s">
        <v>11378</v>
      </c>
      <c r="C6514" s="285" t="s">
        <v>5</v>
      </c>
      <c r="D6514" s="284" t="s">
        <v>31488</v>
      </c>
    </row>
    <row r="6515" spans="1:4" ht="13.5">
      <c r="A6515" s="209">
        <v>88299</v>
      </c>
      <c r="B6515" s="209" t="s">
        <v>11379</v>
      </c>
      <c r="C6515" s="285" t="s">
        <v>5</v>
      </c>
      <c r="D6515" s="284" t="s">
        <v>34993</v>
      </c>
    </row>
    <row r="6516" spans="1:4" ht="13.5">
      <c r="A6516" s="209">
        <v>88300</v>
      </c>
      <c r="B6516" s="209" t="s">
        <v>11380</v>
      </c>
      <c r="C6516" s="285" t="s">
        <v>5</v>
      </c>
      <c r="D6516" s="284" t="s">
        <v>30924</v>
      </c>
    </row>
    <row r="6517" spans="1:4" ht="13.5">
      <c r="A6517" s="209">
        <v>88301</v>
      </c>
      <c r="B6517" s="209" t="s">
        <v>11381</v>
      </c>
      <c r="C6517" s="285" t="s">
        <v>5</v>
      </c>
      <c r="D6517" s="284" t="s">
        <v>34994</v>
      </c>
    </row>
    <row r="6518" spans="1:4" ht="13.5">
      <c r="A6518" s="209">
        <v>88302</v>
      </c>
      <c r="B6518" s="209" t="s">
        <v>11382</v>
      </c>
      <c r="C6518" s="285" t="s">
        <v>5</v>
      </c>
      <c r="D6518" s="284" t="s">
        <v>26891</v>
      </c>
    </row>
    <row r="6519" spans="1:4" ht="13.5">
      <c r="A6519" s="209">
        <v>88303</v>
      </c>
      <c r="B6519" s="209" t="s">
        <v>11383</v>
      </c>
      <c r="C6519" s="285" t="s">
        <v>5</v>
      </c>
      <c r="D6519" s="284" t="s">
        <v>28096</v>
      </c>
    </row>
    <row r="6520" spans="1:4" ht="13.5">
      <c r="A6520" s="209">
        <v>88304</v>
      </c>
      <c r="B6520" s="209" t="s">
        <v>11384</v>
      </c>
      <c r="C6520" s="285" t="s">
        <v>5</v>
      </c>
      <c r="D6520" s="284" t="s">
        <v>28803</v>
      </c>
    </row>
    <row r="6521" spans="1:4" ht="13.5">
      <c r="A6521" s="209">
        <v>88306</v>
      </c>
      <c r="B6521" s="209" t="s">
        <v>11385</v>
      </c>
      <c r="C6521" s="285" t="s">
        <v>5</v>
      </c>
      <c r="D6521" s="284" t="s">
        <v>28634</v>
      </c>
    </row>
    <row r="6522" spans="1:4" ht="13.5">
      <c r="A6522" s="209">
        <v>88307</v>
      </c>
      <c r="B6522" s="209" t="s">
        <v>11386</v>
      </c>
      <c r="C6522" s="285" t="s">
        <v>5</v>
      </c>
      <c r="D6522" s="284" t="s">
        <v>28895</v>
      </c>
    </row>
    <row r="6523" spans="1:4" ht="13.5">
      <c r="A6523" s="209">
        <v>88308</v>
      </c>
      <c r="B6523" s="209" t="s">
        <v>11387</v>
      </c>
      <c r="C6523" s="285" t="s">
        <v>5</v>
      </c>
      <c r="D6523" s="284" t="s">
        <v>33387</v>
      </c>
    </row>
    <row r="6524" spans="1:4" ht="13.5">
      <c r="A6524" s="209">
        <v>88309</v>
      </c>
      <c r="B6524" s="209" t="s">
        <v>11388</v>
      </c>
      <c r="C6524" s="285" t="s">
        <v>5</v>
      </c>
      <c r="D6524" s="284" t="s">
        <v>34995</v>
      </c>
    </row>
    <row r="6525" spans="1:4" ht="13.5">
      <c r="A6525" s="209">
        <v>88310</v>
      </c>
      <c r="B6525" s="209" t="s">
        <v>11389</v>
      </c>
      <c r="C6525" s="285" t="s">
        <v>5</v>
      </c>
      <c r="D6525" s="284" t="s">
        <v>34025</v>
      </c>
    </row>
    <row r="6526" spans="1:4" ht="13.5">
      <c r="A6526" s="209">
        <v>88311</v>
      </c>
      <c r="B6526" s="209" t="s">
        <v>11390</v>
      </c>
      <c r="C6526" s="285" t="s">
        <v>5</v>
      </c>
      <c r="D6526" s="284" t="s">
        <v>29347</v>
      </c>
    </row>
    <row r="6527" spans="1:4" ht="13.5">
      <c r="A6527" s="209">
        <v>88312</v>
      </c>
      <c r="B6527" s="209" t="s">
        <v>11391</v>
      </c>
      <c r="C6527" s="285" t="s">
        <v>5</v>
      </c>
      <c r="D6527" s="284" t="s">
        <v>34996</v>
      </c>
    </row>
    <row r="6528" spans="1:4" ht="13.5">
      <c r="A6528" s="209">
        <v>88313</v>
      </c>
      <c r="B6528" s="209" t="s">
        <v>11392</v>
      </c>
      <c r="C6528" s="285" t="s">
        <v>5</v>
      </c>
      <c r="D6528" s="284" t="s">
        <v>34997</v>
      </c>
    </row>
    <row r="6529" spans="1:4" ht="13.5">
      <c r="A6529" s="209">
        <v>88314</v>
      </c>
      <c r="B6529" s="209" t="s">
        <v>11393</v>
      </c>
      <c r="C6529" s="285" t="s">
        <v>5</v>
      </c>
      <c r="D6529" s="284" t="s">
        <v>34998</v>
      </c>
    </row>
    <row r="6530" spans="1:4" ht="13.5">
      <c r="A6530" s="209">
        <v>88315</v>
      </c>
      <c r="B6530" s="209" t="s">
        <v>11394</v>
      </c>
      <c r="C6530" s="285" t="s">
        <v>5</v>
      </c>
      <c r="D6530" s="284" t="s">
        <v>28517</v>
      </c>
    </row>
    <row r="6531" spans="1:4" ht="13.5">
      <c r="A6531" s="209">
        <v>88316</v>
      </c>
      <c r="B6531" s="209" t="s">
        <v>11395</v>
      </c>
      <c r="C6531" s="285" t="s">
        <v>5</v>
      </c>
      <c r="D6531" s="284" t="s">
        <v>33879</v>
      </c>
    </row>
    <row r="6532" spans="1:4" ht="13.5">
      <c r="A6532" s="209">
        <v>88317</v>
      </c>
      <c r="B6532" s="209" t="s">
        <v>11396</v>
      </c>
      <c r="C6532" s="285" t="s">
        <v>5</v>
      </c>
      <c r="D6532" s="284" t="s">
        <v>34999</v>
      </c>
    </row>
    <row r="6533" spans="1:4" ht="13.5">
      <c r="A6533" s="209">
        <v>88318</v>
      </c>
      <c r="B6533" s="209" t="s">
        <v>11397</v>
      </c>
      <c r="C6533" s="285" t="s">
        <v>5</v>
      </c>
      <c r="D6533" s="284" t="s">
        <v>33126</v>
      </c>
    </row>
    <row r="6534" spans="1:4" ht="13.5">
      <c r="A6534" s="209">
        <v>88320</v>
      </c>
      <c r="B6534" s="209" t="s">
        <v>11398</v>
      </c>
      <c r="C6534" s="285" t="s">
        <v>5</v>
      </c>
      <c r="D6534" s="284" t="s">
        <v>35000</v>
      </c>
    </row>
    <row r="6535" spans="1:4" ht="13.5">
      <c r="A6535" s="209">
        <v>88321</v>
      </c>
      <c r="B6535" s="209" t="s">
        <v>11399</v>
      </c>
      <c r="C6535" s="285" t="s">
        <v>5</v>
      </c>
      <c r="D6535" s="284" t="s">
        <v>35001</v>
      </c>
    </row>
    <row r="6536" spans="1:4" ht="13.5">
      <c r="A6536" s="209">
        <v>88322</v>
      </c>
      <c r="B6536" s="209" t="s">
        <v>11400</v>
      </c>
      <c r="C6536" s="285" t="s">
        <v>5</v>
      </c>
      <c r="D6536" s="284" t="s">
        <v>35002</v>
      </c>
    </row>
    <row r="6537" spans="1:4" ht="13.5">
      <c r="A6537" s="209">
        <v>88323</v>
      </c>
      <c r="B6537" s="209" t="s">
        <v>11401</v>
      </c>
      <c r="C6537" s="285" t="s">
        <v>5</v>
      </c>
      <c r="D6537" s="284" t="s">
        <v>29907</v>
      </c>
    </row>
    <row r="6538" spans="1:4" ht="13.5">
      <c r="A6538" s="209">
        <v>88324</v>
      </c>
      <c r="B6538" s="209" t="s">
        <v>11402</v>
      </c>
      <c r="C6538" s="285" t="s">
        <v>5</v>
      </c>
      <c r="D6538" s="284" t="s">
        <v>35003</v>
      </c>
    </row>
    <row r="6539" spans="1:4" ht="13.5">
      <c r="A6539" s="209">
        <v>88325</v>
      </c>
      <c r="B6539" s="209" t="s">
        <v>11403</v>
      </c>
      <c r="C6539" s="285" t="s">
        <v>5</v>
      </c>
      <c r="D6539" s="284" t="s">
        <v>28968</v>
      </c>
    </row>
    <row r="6540" spans="1:4" ht="13.5">
      <c r="A6540" s="209">
        <v>88326</v>
      </c>
      <c r="B6540" s="209" t="s">
        <v>11404</v>
      </c>
      <c r="C6540" s="285" t="s">
        <v>5</v>
      </c>
      <c r="D6540" s="284" t="s">
        <v>29887</v>
      </c>
    </row>
    <row r="6541" spans="1:4" ht="13.5">
      <c r="A6541" s="209">
        <v>88377</v>
      </c>
      <c r="B6541" s="209" t="s">
        <v>11405</v>
      </c>
      <c r="C6541" s="285" t="s">
        <v>5</v>
      </c>
      <c r="D6541" s="284" t="s">
        <v>32302</v>
      </c>
    </row>
    <row r="6542" spans="1:4" ht="13.5">
      <c r="A6542" s="209">
        <v>88441</v>
      </c>
      <c r="B6542" s="209" t="s">
        <v>11406</v>
      </c>
      <c r="C6542" s="285" t="s">
        <v>5</v>
      </c>
      <c r="D6542" s="284" t="s">
        <v>29199</v>
      </c>
    </row>
    <row r="6543" spans="1:4" ht="13.5">
      <c r="A6543" s="209">
        <v>88597</v>
      </c>
      <c r="B6543" s="209" t="s">
        <v>11407</v>
      </c>
      <c r="C6543" s="285" t="s">
        <v>5</v>
      </c>
      <c r="D6543" s="284" t="s">
        <v>27071</v>
      </c>
    </row>
    <row r="6544" spans="1:4" ht="13.5">
      <c r="A6544" s="209">
        <v>90766</v>
      </c>
      <c r="B6544" s="209" t="s">
        <v>11408</v>
      </c>
      <c r="C6544" s="285" t="s">
        <v>5</v>
      </c>
      <c r="D6544" s="284" t="s">
        <v>35004</v>
      </c>
    </row>
    <row r="6545" spans="1:4" ht="13.5">
      <c r="A6545" s="209">
        <v>90767</v>
      </c>
      <c r="B6545" s="209" t="s">
        <v>11409</v>
      </c>
      <c r="C6545" s="285" t="s">
        <v>5</v>
      </c>
      <c r="D6545" s="284" t="s">
        <v>28889</v>
      </c>
    </row>
    <row r="6546" spans="1:4" ht="13.5">
      <c r="A6546" s="209">
        <v>90768</v>
      </c>
      <c r="B6546" s="209" t="s">
        <v>11410</v>
      </c>
      <c r="C6546" s="285" t="s">
        <v>5</v>
      </c>
      <c r="D6546" s="284" t="s">
        <v>26474</v>
      </c>
    </row>
    <row r="6547" spans="1:4" ht="13.5">
      <c r="A6547" s="209">
        <v>90769</v>
      </c>
      <c r="B6547" s="209" t="s">
        <v>11411</v>
      </c>
      <c r="C6547" s="285" t="s">
        <v>5</v>
      </c>
      <c r="D6547" s="284" t="s">
        <v>35005</v>
      </c>
    </row>
    <row r="6548" spans="1:4" ht="13.5">
      <c r="A6548" s="209">
        <v>90770</v>
      </c>
      <c r="B6548" s="209" t="s">
        <v>11412</v>
      </c>
      <c r="C6548" s="285" t="s">
        <v>5</v>
      </c>
      <c r="D6548" s="284" t="s">
        <v>34366</v>
      </c>
    </row>
    <row r="6549" spans="1:4" ht="13.5">
      <c r="A6549" s="209">
        <v>90771</v>
      </c>
      <c r="B6549" s="209" t="s">
        <v>11413</v>
      </c>
      <c r="C6549" s="285" t="s">
        <v>5</v>
      </c>
      <c r="D6549" s="284" t="s">
        <v>35006</v>
      </c>
    </row>
    <row r="6550" spans="1:4" ht="13.5">
      <c r="A6550" s="209">
        <v>90772</v>
      </c>
      <c r="B6550" s="209" t="s">
        <v>11414</v>
      </c>
      <c r="C6550" s="285" t="s">
        <v>5</v>
      </c>
      <c r="D6550" s="284" t="s">
        <v>35007</v>
      </c>
    </row>
    <row r="6551" spans="1:4" ht="13.5">
      <c r="A6551" s="209">
        <v>90773</v>
      </c>
      <c r="B6551" s="209" t="s">
        <v>11415</v>
      </c>
      <c r="C6551" s="285" t="s">
        <v>5</v>
      </c>
      <c r="D6551" s="284" t="s">
        <v>33365</v>
      </c>
    </row>
    <row r="6552" spans="1:4" ht="13.5">
      <c r="A6552" s="209">
        <v>90775</v>
      </c>
      <c r="B6552" s="209" t="s">
        <v>11416</v>
      </c>
      <c r="C6552" s="285" t="s">
        <v>5</v>
      </c>
      <c r="D6552" s="284" t="s">
        <v>35008</v>
      </c>
    </row>
    <row r="6553" spans="1:4" ht="13.5">
      <c r="A6553" s="209">
        <v>90776</v>
      </c>
      <c r="B6553" s="209" t="s">
        <v>11417</v>
      </c>
      <c r="C6553" s="285" t="s">
        <v>5</v>
      </c>
      <c r="D6553" s="284" t="s">
        <v>26527</v>
      </c>
    </row>
    <row r="6554" spans="1:4" ht="13.5">
      <c r="A6554" s="209">
        <v>90777</v>
      </c>
      <c r="B6554" s="209" t="s">
        <v>11418</v>
      </c>
      <c r="C6554" s="285" t="s">
        <v>5</v>
      </c>
      <c r="D6554" s="284" t="s">
        <v>35009</v>
      </c>
    </row>
    <row r="6555" spans="1:4" ht="13.5">
      <c r="A6555" s="209">
        <v>90778</v>
      </c>
      <c r="B6555" s="209" t="s">
        <v>11419</v>
      </c>
      <c r="C6555" s="285" t="s">
        <v>5</v>
      </c>
      <c r="D6555" s="284" t="s">
        <v>35010</v>
      </c>
    </row>
    <row r="6556" spans="1:4" ht="13.5">
      <c r="A6556" s="209">
        <v>90779</v>
      </c>
      <c r="B6556" s="209" t="s">
        <v>11420</v>
      </c>
      <c r="C6556" s="285" t="s">
        <v>5</v>
      </c>
      <c r="D6556" s="284" t="s">
        <v>35011</v>
      </c>
    </row>
    <row r="6557" spans="1:4" ht="13.5">
      <c r="A6557" s="209">
        <v>90780</v>
      </c>
      <c r="B6557" s="209" t="s">
        <v>11421</v>
      </c>
      <c r="C6557" s="285" t="s">
        <v>5</v>
      </c>
      <c r="D6557" s="284" t="s">
        <v>28974</v>
      </c>
    </row>
    <row r="6558" spans="1:4" ht="13.5">
      <c r="A6558" s="209">
        <v>90781</v>
      </c>
      <c r="B6558" s="209" t="s">
        <v>11422</v>
      </c>
      <c r="C6558" s="285" t="s">
        <v>5</v>
      </c>
      <c r="D6558" s="284" t="s">
        <v>35012</v>
      </c>
    </row>
    <row r="6559" spans="1:4" ht="13.5">
      <c r="A6559" s="209">
        <v>91677</v>
      </c>
      <c r="B6559" s="209" t="s">
        <v>11423</v>
      </c>
      <c r="C6559" s="285" t="s">
        <v>5</v>
      </c>
      <c r="D6559" s="284" t="s">
        <v>35013</v>
      </c>
    </row>
    <row r="6560" spans="1:4" ht="13.5">
      <c r="A6560" s="209">
        <v>91678</v>
      </c>
      <c r="B6560" s="209" t="s">
        <v>11424</v>
      </c>
      <c r="C6560" s="285" t="s">
        <v>5</v>
      </c>
      <c r="D6560" s="284" t="s">
        <v>35014</v>
      </c>
    </row>
    <row r="6561" spans="1:4" ht="13.5">
      <c r="A6561" s="209">
        <v>93558</v>
      </c>
      <c r="B6561" s="209" t="s">
        <v>11425</v>
      </c>
      <c r="C6561" s="285" t="s">
        <v>11426</v>
      </c>
      <c r="D6561" s="284" t="s">
        <v>35015</v>
      </c>
    </row>
    <row r="6562" spans="1:4" ht="13.5">
      <c r="A6562" s="209">
        <v>93559</v>
      </c>
      <c r="B6562" s="209" t="s">
        <v>11407</v>
      </c>
      <c r="C6562" s="285" t="s">
        <v>11426</v>
      </c>
      <c r="D6562" s="284" t="s">
        <v>35016</v>
      </c>
    </row>
    <row r="6563" spans="1:4" ht="13.5">
      <c r="A6563" s="209">
        <v>93560</v>
      </c>
      <c r="B6563" s="209" t="s">
        <v>11415</v>
      </c>
      <c r="C6563" s="285" t="s">
        <v>11426</v>
      </c>
      <c r="D6563" s="284" t="s">
        <v>35017</v>
      </c>
    </row>
    <row r="6564" spans="1:4" ht="13.5">
      <c r="A6564" s="209">
        <v>93561</v>
      </c>
      <c r="B6564" s="209" t="s">
        <v>11416</v>
      </c>
      <c r="C6564" s="285" t="s">
        <v>11426</v>
      </c>
      <c r="D6564" s="284" t="s">
        <v>35018</v>
      </c>
    </row>
    <row r="6565" spans="1:4" ht="13.5">
      <c r="A6565" s="209">
        <v>93562</v>
      </c>
      <c r="B6565" s="209" t="s">
        <v>11413</v>
      </c>
      <c r="C6565" s="285" t="s">
        <v>11426</v>
      </c>
      <c r="D6565" s="284" t="s">
        <v>35019</v>
      </c>
    </row>
    <row r="6566" spans="1:4" ht="13.5">
      <c r="A6566" s="209">
        <v>93563</v>
      </c>
      <c r="B6566" s="209" t="s">
        <v>11408</v>
      </c>
      <c r="C6566" s="285" t="s">
        <v>11426</v>
      </c>
      <c r="D6566" s="284" t="s">
        <v>35020</v>
      </c>
    </row>
    <row r="6567" spans="1:4" ht="13.5">
      <c r="A6567" s="209">
        <v>93564</v>
      </c>
      <c r="B6567" s="209" t="s">
        <v>11409</v>
      </c>
      <c r="C6567" s="285" t="s">
        <v>11426</v>
      </c>
      <c r="D6567" s="284" t="s">
        <v>35021</v>
      </c>
    </row>
    <row r="6568" spans="1:4" ht="13.5">
      <c r="A6568" s="209">
        <v>93565</v>
      </c>
      <c r="B6568" s="209" t="s">
        <v>11418</v>
      </c>
      <c r="C6568" s="285" t="s">
        <v>11426</v>
      </c>
      <c r="D6568" s="284" t="s">
        <v>35022</v>
      </c>
    </row>
    <row r="6569" spans="1:4" ht="13.5">
      <c r="A6569" s="209">
        <v>93566</v>
      </c>
      <c r="B6569" s="209" t="s">
        <v>11414</v>
      </c>
      <c r="C6569" s="285" t="s">
        <v>11426</v>
      </c>
      <c r="D6569" s="284" t="s">
        <v>35023</v>
      </c>
    </row>
    <row r="6570" spans="1:4" ht="13.5">
      <c r="A6570" s="209">
        <v>93567</v>
      </c>
      <c r="B6570" s="209" t="s">
        <v>11419</v>
      </c>
      <c r="C6570" s="285" t="s">
        <v>11426</v>
      </c>
      <c r="D6570" s="284" t="s">
        <v>35024</v>
      </c>
    </row>
    <row r="6571" spans="1:4" ht="13.5">
      <c r="A6571" s="209">
        <v>93568</v>
      </c>
      <c r="B6571" s="209" t="s">
        <v>11420</v>
      </c>
      <c r="C6571" s="285" t="s">
        <v>11426</v>
      </c>
      <c r="D6571" s="284" t="s">
        <v>35025</v>
      </c>
    </row>
    <row r="6572" spans="1:4" ht="13.5">
      <c r="A6572" s="209">
        <v>93569</v>
      </c>
      <c r="B6572" s="209" t="s">
        <v>11427</v>
      </c>
      <c r="C6572" s="285" t="s">
        <v>11426</v>
      </c>
      <c r="D6572" s="284" t="s">
        <v>35026</v>
      </c>
    </row>
    <row r="6573" spans="1:4" ht="13.5">
      <c r="A6573" s="209">
        <v>93570</v>
      </c>
      <c r="B6573" s="209" t="s">
        <v>11428</v>
      </c>
      <c r="C6573" s="285" t="s">
        <v>11426</v>
      </c>
      <c r="D6573" s="284" t="s">
        <v>35027</v>
      </c>
    </row>
    <row r="6574" spans="1:4" ht="13.5">
      <c r="A6574" s="209">
        <v>93571</v>
      </c>
      <c r="B6574" s="209" t="s">
        <v>11429</v>
      </c>
      <c r="C6574" s="285" t="s">
        <v>11426</v>
      </c>
      <c r="D6574" s="284" t="s">
        <v>35028</v>
      </c>
    </row>
    <row r="6575" spans="1:4" ht="13.5">
      <c r="A6575" s="209">
        <v>93572</v>
      </c>
      <c r="B6575" s="209" t="s">
        <v>11430</v>
      </c>
      <c r="C6575" s="285" t="s">
        <v>11426</v>
      </c>
      <c r="D6575" s="284" t="s">
        <v>35029</v>
      </c>
    </row>
    <row r="6576" spans="1:4" ht="13.5">
      <c r="A6576" s="209">
        <v>94295</v>
      </c>
      <c r="B6576" s="209" t="s">
        <v>11421</v>
      </c>
      <c r="C6576" s="285" t="s">
        <v>11426</v>
      </c>
      <c r="D6576" s="284" t="s">
        <v>35030</v>
      </c>
    </row>
    <row r="6577" spans="1:4" ht="13.5">
      <c r="A6577" s="209">
        <v>94296</v>
      </c>
      <c r="B6577" s="209" t="s">
        <v>11422</v>
      </c>
      <c r="C6577" s="285" t="s">
        <v>11426</v>
      </c>
      <c r="D6577" s="284" t="s">
        <v>35031</v>
      </c>
    </row>
    <row r="6578" spans="1:4" ht="13.5">
      <c r="A6578" s="209">
        <v>95308</v>
      </c>
      <c r="B6578" s="209" t="s">
        <v>11431</v>
      </c>
      <c r="C6578" s="285" t="s">
        <v>5</v>
      </c>
      <c r="D6578" s="284" t="s">
        <v>29244</v>
      </c>
    </row>
    <row r="6579" spans="1:4" ht="13.5">
      <c r="A6579" s="209">
        <v>95309</v>
      </c>
      <c r="B6579" s="209" t="s">
        <v>11432</v>
      </c>
      <c r="C6579" s="285" t="s">
        <v>5</v>
      </c>
      <c r="D6579" s="284" t="s">
        <v>26399</v>
      </c>
    </row>
    <row r="6580" spans="1:4" ht="13.5">
      <c r="A6580" s="209">
        <v>95310</v>
      </c>
      <c r="B6580" s="209" t="s">
        <v>11433</v>
      </c>
      <c r="C6580" s="285" t="s">
        <v>5</v>
      </c>
      <c r="D6580" s="284" t="s">
        <v>29240</v>
      </c>
    </row>
    <row r="6581" spans="1:4" ht="13.5">
      <c r="A6581" s="209">
        <v>95311</v>
      </c>
      <c r="B6581" s="209" t="s">
        <v>11434</v>
      </c>
      <c r="C6581" s="285" t="s">
        <v>5</v>
      </c>
      <c r="D6581" s="284" t="s">
        <v>29244</v>
      </c>
    </row>
    <row r="6582" spans="1:4" ht="13.5">
      <c r="A6582" s="209">
        <v>95312</v>
      </c>
      <c r="B6582" s="209" t="s">
        <v>11435</v>
      </c>
      <c r="C6582" s="285" t="s">
        <v>5</v>
      </c>
      <c r="D6582" s="284" t="s">
        <v>29240</v>
      </c>
    </row>
    <row r="6583" spans="1:4" ht="13.5">
      <c r="A6583" s="209">
        <v>95313</v>
      </c>
      <c r="B6583" s="209" t="s">
        <v>11436</v>
      </c>
      <c r="C6583" s="285" t="s">
        <v>5</v>
      </c>
      <c r="D6583" s="284" t="s">
        <v>27294</v>
      </c>
    </row>
    <row r="6584" spans="1:4" ht="13.5">
      <c r="A6584" s="209">
        <v>95314</v>
      </c>
      <c r="B6584" s="209" t="s">
        <v>11437</v>
      </c>
      <c r="C6584" s="285" t="s">
        <v>5</v>
      </c>
      <c r="D6584" s="284" t="s">
        <v>29246</v>
      </c>
    </row>
    <row r="6585" spans="1:4" ht="13.5">
      <c r="A6585" s="209">
        <v>95315</v>
      </c>
      <c r="B6585" s="209" t="s">
        <v>11438</v>
      </c>
      <c r="C6585" s="285" t="s">
        <v>5</v>
      </c>
      <c r="D6585" s="284" t="s">
        <v>31185</v>
      </c>
    </row>
    <row r="6586" spans="1:4" ht="13.5">
      <c r="A6586" s="209">
        <v>95316</v>
      </c>
      <c r="B6586" s="209" t="s">
        <v>11439</v>
      </c>
      <c r="C6586" s="285" t="s">
        <v>5</v>
      </c>
      <c r="D6586" s="284" t="s">
        <v>26967</v>
      </c>
    </row>
    <row r="6587" spans="1:4" ht="13.5">
      <c r="A6587" s="209">
        <v>95317</v>
      </c>
      <c r="B6587" s="209" t="s">
        <v>11440</v>
      </c>
      <c r="C6587" s="285" t="s">
        <v>5</v>
      </c>
      <c r="D6587" s="284" t="s">
        <v>29246</v>
      </c>
    </row>
    <row r="6588" spans="1:4" ht="13.5">
      <c r="A6588" s="209">
        <v>95318</v>
      </c>
      <c r="B6588" s="209" t="s">
        <v>11441</v>
      </c>
      <c r="C6588" s="285" t="s">
        <v>5</v>
      </c>
      <c r="D6588" s="284" t="s">
        <v>26399</v>
      </c>
    </row>
    <row r="6589" spans="1:4" ht="13.5">
      <c r="A6589" s="209">
        <v>95319</v>
      </c>
      <c r="B6589" s="209" t="s">
        <v>11442</v>
      </c>
      <c r="C6589" s="285" t="s">
        <v>5</v>
      </c>
      <c r="D6589" s="284" t="s">
        <v>29240</v>
      </c>
    </row>
    <row r="6590" spans="1:4" ht="13.5">
      <c r="A6590" s="209">
        <v>95320</v>
      </c>
      <c r="B6590" s="209" t="s">
        <v>11443</v>
      </c>
      <c r="C6590" s="285" t="s">
        <v>5</v>
      </c>
      <c r="D6590" s="284" t="s">
        <v>29244</v>
      </c>
    </row>
    <row r="6591" spans="1:4" ht="13.5">
      <c r="A6591" s="209">
        <v>95321</v>
      </c>
      <c r="B6591" s="209" t="s">
        <v>11444</v>
      </c>
      <c r="C6591" s="285" t="s">
        <v>5</v>
      </c>
      <c r="D6591" s="284" t="s">
        <v>29244</v>
      </c>
    </row>
    <row r="6592" spans="1:4" ht="13.5">
      <c r="A6592" s="209">
        <v>95322</v>
      </c>
      <c r="B6592" s="209" t="s">
        <v>11445</v>
      </c>
      <c r="C6592" s="285" t="s">
        <v>5</v>
      </c>
      <c r="D6592" s="284" t="s">
        <v>31271</v>
      </c>
    </row>
    <row r="6593" spans="1:4" ht="13.5">
      <c r="A6593" s="209">
        <v>95323</v>
      </c>
      <c r="B6593" s="209" t="s">
        <v>11446</v>
      </c>
      <c r="C6593" s="285" t="s">
        <v>5</v>
      </c>
      <c r="D6593" s="284" t="s">
        <v>31086</v>
      </c>
    </row>
    <row r="6594" spans="1:4" ht="13.5">
      <c r="A6594" s="209">
        <v>95324</v>
      </c>
      <c r="B6594" s="209" t="s">
        <v>11447</v>
      </c>
      <c r="C6594" s="285" t="s">
        <v>5</v>
      </c>
      <c r="D6594" s="284" t="s">
        <v>26400</v>
      </c>
    </row>
    <row r="6595" spans="1:4" ht="13.5">
      <c r="A6595" s="209">
        <v>95325</v>
      </c>
      <c r="B6595" s="209" t="s">
        <v>11448</v>
      </c>
      <c r="C6595" s="285" t="s">
        <v>5</v>
      </c>
      <c r="D6595" s="284" t="s">
        <v>31238</v>
      </c>
    </row>
    <row r="6596" spans="1:4" ht="13.5">
      <c r="A6596" s="209">
        <v>95326</v>
      </c>
      <c r="B6596" s="209" t="s">
        <v>11449</v>
      </c>
      <c r="C6596" s="285" t="s">
        <v>5</v>
      </c>
      <c r="D6596" s="284" t="s">
        <v>26398</v>
      </c>
    </row>
    <row r="6597" spans="1:4" ht="13.5">
      <c r="A6597" s="209">
        <v>95328</v>
      </c>
      <c r="B6597" s="209" t="s">
        <v>11450</v>
      </c>
      <c r="C6597" s="285" t="s">
        <v>5</v>
      </c>
      <c r="D6597" s="284" t="s">
        <v>27294</v>
      </c>
    </row>
    <row r="6598" spans="1:4" ht="13.5">
      <c r="A6598" s="209">
        <v>95329</v>
      </c>
      <c r="B6598" s="209" t="s">
        <v>11451</v>
      </c>
      <c r="C6598" s="285" t="s">
        <v>5</v>
      </c>
      <c r="D6598" s="284" t="s">
        <v>28333</v>
      </c>
    </row>
    <row r="6599" spans="1:4" ht="13.5">
      <c r="A6599" s="209">
        <v>95330</v>
      </c>
      <c r="B6599" s="209" t="s">
        <v>11452</v>
      </c>
      <c r="C6599" s="285" t="s">
        <v>5</v>
      </c>
      <c r="D6599" s="284" t="s">
        <v>26399</v>
      </c>
    </row>
    <row r="6600" spans="1:4" ht="13.5">
      <c r="A6600" s="209">
        <v>95331</v>
      </c>
      <c r="B6600" s="209" t="s">
        <v>11453</v>
      </c>
      <c r="C6600" s="285" t="s">
        <v>5</v>
      </c>
      <c r="D6600" s="284" t="s">
        <v>29240</v>
      </c>
    </row>
    <row r="6601" spans="1:4" ht="13.5">
      <c r="A6601" s="209">
        <v>95332</v>
      </c>
      <c r="B6601" s="209" t="s">
        <v>11454</v>
      </c>
      <c r="C6601" s="285" t="s">
        <v>5</v>
      </c>
      <c r="D6601" s="284" t="s">
        <v>26758</v>
      </c>
    </row>
    <row r="6602" spans="1:4" ht="13.5">
      <c r="A6602" s="209">
        <v>95333</v>
      </c>
      <c r="B6602" s="209" t="s">
        <v>11455</v>
      </c>
      <c r="C6602" s="285" t="s">
        <v>5</v>
      </c>
      <c r="D6602" s="284" t="s">
        <v>28176</v>
      </c>
    </row>
    <row r="6603" spans="1:4" ht="13.5">
      <c r="A6603" s="209">
        <v>95334</v>
      </c>
      <c r="B6603" s="209" t="s">
        <v>11456</v>
      </c>
      <c r="C6603" s="285" t="s">
        <v>5</v>
      </c>
      <c r="D6603" s="284" t="s">
        <v>26758</v>
      </c>
    </row>
    <row r="6604" spans="1:4" ht="13.5">
      <c r="A6604" s="209">
        <v>95335</v>
      </c>
      <c r="B6604" s="209" t="s">
        <v>11457</v>
      </c>
      <c r="C6604" s="285" t="s">
        <v>5</v>
      </c>
      <c r="D6604" s="284" t="s">
        <v>31086</v>
      </c>
    </row>
    <row r="6605" spans="1:4" ht="13.5">
      <c r="A6605" s="209">
        <v>95337</v>
      </c>
      <c r="B6605" s="209" t="s">
        <v>11458</v>
      </c>
      <c r="C6605" s="285" t="s">
        <v>5</v>
      </c>
      <c r="D6605" s="284" t="s">
        <v>29244</v>
      </c>
    </row>
    <row r="6606" spans="1:4" ht="13.5">
      <c r="A6606" s="209">
        <v>95338</v>
      </c>
      <c r="B6606" s="209" t="s">
        <v>11459</v>
      </c>
      <c r="C6606" s="285" t="s">
        <v>5</v>
      </c>
      <c r="D6606" s="284" t="s">
        <v>31238</v>
      </c>
    </row>
    <row r="6607" spans="1:4" ht="13.5">
      <c r="A6607" s="209">
        <v>95339</v>
      </c>
      <c r="B6607" s="209" t="s">
        <v>11460</v>
      </c>
      <c r="C6607" s="285" t="s">
        <v>5</v>
      </c>
      <c r="D6607" s="284" t="s">
        <v>31185</v>
      </c>
    </row>
    <row r="6608" spans="1:4" ht="13.5">
      <c r="A6608" s="209">
        <v>95340</v>
      </c>
      <c r="B6608" s="209" t="s">
        <v>11461</v>
      </c>
      <c r="C6608" s="285" t="s">
        <v>5</v>
      </c>
      <c r="D6608" s="284" t="s">
        <v>31086</v>
      </c>
    </row>
    <row r="6609" spans="1:4" ht="13.5">
      <c r="A6609" s="209">
        <v>95341</v>
      </c>
      <c r="B6609" s="209" t="s">
        <v>11462</v>
      </c>
      <c r="C6609" s="285" t="s">
        <v>5</v>
      </c>
      <c r="D6609" s="284" t="s">
        <v>26400</v>
      </c>
    </row>
    <row r="6610" spans="1:4" ht="13.5">
      <c r="A6610" s="209">
        <v>95342</v>
      </c>
      <c r="B6610" s="209" t="s">
        <v>11463</v>
      </c>
      <c r="C6610" s="285" t="s">
        <v>5</v>
      </c>
      <c r="D6610" s="284" t="s">
        <v>26399</v>
      </c>
    </row>
    <row r="6611" spans="1:4" ht="13.5">
      <c r="A6611" s="209">
        <v>95343</v>
      </c>
      <c r="B6611" s="209" t="s">
        <v>11464</v>
      </c>
      <c r="C6611" s="285" t="s">
        <v>5</v>
      </c>
      <c r="D6611" s="284" t="s">
        <v>26400</v>
      </c>
    </row>
    <row r="6612" spans="1:4" ht="13.5">
      <c r="A6612" s="209">
        <v>95344</v>
      </c>
      <c r="B6612" s="209" t="s">
        <v>11465</v>
      </c>
      <c r="C6612" s="285" t="s">
        <v>5</v>
      </c>
      <c r="D6612" s="284" t="s">
        <v>26399</v>
      </c>
    </row>
    <row r="6613" spans="1:4" ht="13.5">
      <c r="A6613" s="209">
        <v>95345</v>
      </c>
      <c r="B6613" s="209" t="s">
        <v>11466</v>
      </c>
      <c r="C6613" s="285" t="s">
        <v>5</v>
      </c>
      <c r="D6613" s="284" t="s">
        <v>28184</v>
      </c>
    </row>
    <row r="6614" spans="1:4" ht="13.5">
      <c r="A6614" s="209">
        <v>95346</v>
      </c>
      <c r="B6614" s="209" t="s">
        <v>11467</v>
      </c>
      <c r="C6614" s="285" t="s">
        <v>5</v>
      </c>
      <c r="D6614" s="284" t="s">
        <v>26398</v>
      </c>
    </row>
    <row r="6615" spans="1:4" ht="13.5">
      <c r="A6615" s="209">
        <v>95347</v>
      </c>
      <c r="B6615" s="209" t="s">
        <v>11468</v>
      </c>
      <c r="C6615" s="285" t="s">
        <v>5</v>
      </c>
      <c r="D6615" s="284" t="s">
        <v>26398</v>
      </c>
    </row>
    <row r="6616" spans="1:4" ht="13.5">
      <c r="A6616" s="209">
        <v>95348</v>
      </c>
      <c r="B6616" s="209" t="s">
        <v>11469</v>
      </c>
      <c r="C6616" s="285" t="s">
        <v>5</v>
      </c>
      <c r="D6616" s="284" t="s">
        <v>28293</v>
      </c>
    </row>
    <row r="6617" spans="1:4" ht="13.5">
      <c r="A6617" s="209">
        <v>95349</v>
      </c>
      <c r="B6617" s="209" t="s">
        <v>11470</v>
      </c>
      <c r="C6617" s="285" t="s">
        <v>5</v>
      </c>
      <c r="D6617" s="284" t="s">
        <v>26398</v>
      </c>
    </row>
    <row r="6618" spans="1:4" ht="13.5">
      <c r="A6618" s="209">
        <v>95350</v>
      </c>
      <c r="B6618" s="209" t="s">
        <v>11471</v>
      </c>
      <c r="C6618" s="285" t="s">
        <v>5</v>
      </c>
      <c r="D6618" s="284" t="s">
        <v>31271</v>
      </c>
    </row>
    <row r="6619" spans="1:4" ht="13.5">
      <c r="A6619" s="209">
        <v>95351</v>
      </c>
      <c r="B6619" s="209" t="s">
        <v>11472</v>
      </c>
      <c r="C6619" s="285" t="s">
        <v>5</v>
      </c>
      <c r="D6619" s="284" t="s">
        <v>31274</v>
      </c>
    </row>
    <row r="6620" spans="1:4" ht="13.5">
      <c r="A6620" s="209">
        <v>95352</v>
      </c>
      <c r="B6620" s="209" t="s">
        <v>11473</v>
      </c>
      <c r="C6620" s="285" t="s">
        <v>5</v>
      </c>
      <c r="D6620" s="284" t="s">
        <v>28293</v>
      </c>
    </row>
    <row r="6621" spans="1:4" ht="13.5">
      <c r="A6621" s="209">
        <v>95354</v>
      </c>
      <c r="B6621" s="209" t="s">
        <v>11474</v>
      </c>
      <c r="C6621" s="285" t="s">
        <v>5</v>
      </c>
      <c r="D6621" s="284" t="s">
        <v>26964</v>
      </c>
    </row>
    <row r="6622" spans="1:4" ht="13.5">
      <c r="A6622" s="209">
        <v>95355</v>
      </c>
      <c r="B6622" s="209" t="s">
        <v>11475</v>
      </c>
      <c r="C6622" s="285" t="s">
        <v>5</v>
      </c>
      <c r="D6622" s="284" t="s">
        <v>29240</v>
      </c>
    </row>
    <row r="6623" spans="1:4" ht="13.5">
      <c r="A6623" s="209">
        <v>95356</v>
      </c>
      <c r="B6623" s="209" t="s">
        <v>11476</v>
      </c>
      <c r="C6623" s="285" t="s">
        <v>5</v>
      </c>
      <c r="D6623" s="284" t="s">
        <v>27294</v>
      </c>
    </row>
    <row r="6624" spans="1:4" ht="13.5">
      <c r="A6624" s="209">
        <v>95357</v>
      </c>
      <c r="B6624" s="209" t="s">
        <v>11477</v>
      </c>
      <c r="C6624" s="285" t="s">
        <v>5</v>
      </c>
      <c r="D6624" s="284" t="s">
        <v>26965</v>
      </c>
    </row>
    <row r="6625" spans="1:4" ht="13.5">
      <c r="A6625" s="209">
        <v>95358</v>
      </c>
      <c r="B6625" s="209" t="s">
        <v>11478</v>
      </c>
      <c r="C6625" s="285" t="s">
        <v>5</v>
      </c>
      <c r="D6625" s="284" t="s">
        <v>31086</v>
      </c>
    </row>
    <row r="6626" spans="1:4" ht="13.5">
      <c r="A6626" s="209">
        <v>95359</v>
      </c>
      <c r="B6626" s="209" t="s">
        <v>11479</v>
      </c>
      <c r="C6626" s="285" t="s">
        <v>5</v>
      </c>
      <c r="D6626" s="284" t="s">
        <v>34924</v>
      </c>
    </row>
    <row r="6627" spans="1:4" ht="13.5">
      <c r="A6627" s="209">
        <v>95360</v>
      </c>
      <c r="B6627" s="209" t="s">
        <v>11480</v>
      </c>
      <c r="C6627" s="285" t="s">
        <v>5</v>
      </c>
      <c r="D6627" s="284" t="s">
        <v>26966</v>
      </c>
    </row>
    <row r="6628" spans="1:4" ht="13.5">
      <c r="A6628" s="209">
        <v>95361</v>
      </c>
      <c r="B6628" s="209" t="s">
        <v>11481</v>
      </c>
      <c r="C6628" s="285" t="s">
        <v>5</v>
      </c>
      <c r="D6628" s="284" t="s">
        <v>26398</v>
      </c>
    </row>
    <row r="6629" spans="1:4" ht="13.5">
      <c r="A6629" s="209">
        <v>95362</v>
      </c>
      <c r="B6629" s="209" t="s">
        <v>11482</v>
      </c>
      <c r="C6629" s="285" t="s">
        <v>5</v>
      </c>
      <c r="D6629" s="284" t="s">
        <v>27294</v>
      </c>
    </row>
    <row r="6630" spans="1:4" ht="13.5">
      <c r="A6630" s="209">
        <v>95363</v>
      </c>
      <c r="B6630" s="209" t="s">
        <v>11483</v>
      </c>
      <c r="C6630" s="285" t="s">
        <v>5</v>
      </c>
      <c r="D6630" s="284" t="s">
        <v>26399</v>
      </c>
    </row>
    <row r="6631" spans="1:4" ht="13.5">
      <c r="A6631" s="209">
        <v>95364</v>
      </c>
      <c r="B6631" s="209" t="s">
        <v>11484</v>
      </c>
      <c r="C6631" s="285" t="s">
        <v>5</v>
      </c>
      <c r="D6631" s="284" t="s">
        <v>29240</v>
      </c>
    </row>
    <row r="6632" spans="1:4" ht="13.5">
      <c r="A6632" s="209">
        <v>95365</v>
      </c>
      <c r="B6632" s="209" t="s">
        <v>11485</v>
      </c>
      <c r="C6632" s="285" t="s">
        <v>5</v>
      </c>
      <c r="D6632" s="284" t="s">
        <v>27294</v>
      </c>
    </row>
    <row r="6633" spans="1:4" ht="13.5">
      <c r="A6633" s="209">
        <v>95366</v>
      </c>
      <c r="B6633" s="209" t="s">
        <v>11486</v>
      </c>
      <c r="C6633" s="285" t="s">
        <v>5</v>
      </c>
      <c r="D6633" s="284" t="s">
        <v>26964</v>
      </c>
    </row>
    <row r="6634" spans="1:4" ht="13.5">
      <c r="A6634" s="209">
        <v>95367</v>
      </c>
      <c r="B6634" s="209" t="s">
        <v>11487</v>
      </c>
      <c r="C6634" s="285" t="s">
        <v>5</v>
      </c>
      <c r="D6634" s="284" t="s">
        <v>29244</v>
      </c>
    </row>
    <row r="6635" spans="1:4" ht="13.5">
      <c r="A6635" s="209">
        <v>95368</v>
      </c>
      <c r="B6635" s="209" t="s">
        <v>11488</v>
      </c>
      <c r="C6635" s="285" t="s">
        <v>5</v>
      </c>
      <c r="D6635" s="284" t="s">
        <v>28333</v>
      </c>
    </row>
    <row r="6636" spans="1:4" ht="13.5">
      <c r="A6636" s="209">
        <v>95369</v>
      </c>
      <c r="B6636" s="209" t="s">
        <v>11489</v>
      </c>
      <c r="C6636" s="285" t="s">
        <v>5</v>
      </c>
      <c r="D6636" s="284" t="s">
        <v>29245</v>
      </c>
    </row>
    <row r="6637" spans="1:4" ht="13.5">
      <c r="A6637" s="209">
        <v>95370</v>
      </c>
      <c r="B6637" s="209" t="s">
        <v>11490</v>
      </c>
      <c r="C6637" s="285" t="s">
        <v>5</v>
      </c>
      <c r="D6637" s="284" t="s">
        <v>26400</v>
      </c>
    </row>
    <row r="6638" spans="1:4" ht="13.5">
      <c r="A6638" s="209">
        <v>95371</v>
      </c>
      <c r="B6638" s="209" t="s">
        <v>11491</v>
      </c>
      <c r="C6638" s="285" t="s">
        <v>5</v>
      </c>
      <c r="D6638" s="284" t="s">
        <v>31147</v>
      </c>
    </row>
    <row r="6639" spans="1:4" ht="13.5">
      <c r="A6639" s="209">
        <v>95372</v>
      </c>
      <c r="B6639" s="209" t="s">
        <v>11492</v>
      </c>
      <c r="C6639" s="285" t="s">
        <v>5</v>
      </c>
      <c r="D6639" s="284" t="s">
        <v>26400</v>
      </c>
    </row>
    <row r="6640" spans="1:4" ht="13.5">
      <c r="A6640" s="209">
        <v>95373</v>
      </c>
      <c r="B6640" s="209" t="s">
        <v>11493</v>
      </c>
      <c r="C6640" s="285" t="s">
        <v>5</v>
      </c>
      <c r="D6640" s="284" t="s">
        <v>31274</v>
      </c>
    </row>
    <row r="6641" spans="1:4" ht="13.5">
      <c r="A6641" s="209">
        <v>95374</v>
      </c>
      <c r="B6641" s="209" t="s">
        <v>11494</v>
      </c>
      <c r="C6641" s="285" t="s">
        <v>5</v>
      </c>
      <c r="D6641" s="284" t="s">
        <v>31128</v>
      </c>
    </row>
    <row r="6642" spans="1:4" ht="13.5">
      <c r="A6642" s="209">
        <v>95375</v>
      </c>
      <c r="B6642" s="209" t="s">
        <v>11495</v>
      </c>
      <c r="C6642" s="285" t="s">
        <v>5</v>
      </c>
      <c r="D6642" s="284" t="s">
        <v>31274</v>
      </c>
    </row>
    <row r="6643" spans="1:4" ht="13.5">
      <c r="A6643" s="209">
        <v>95376</v>
      </c>
      <c r="B6643" s="209" t="s">
        <v>11496</v>
      </c>
      <c r="C6643" s="285" t="s">
        <v>5</v>
      </c>
      <c r="D6643" s="284" t="s">
        <v>26963</v>
      </c>
    </row>
    <row r="6644" spans="1:4" ht="13.5">
      <c r="A6644" s="209">
        <v>95377</v>
      </c>
      <c r="B6644" s="209" t="s">
        <v>11497</v>
      </c>
      <c r="C6644" s="285" t="s">
        <v>5</v>
      </c>
      <c r="D6644" s="284" t="s">
        <v>29246</v>
      </c>
    </row>
    <row r="6645" spans="1:4" ht="13.5">
      <c r="A6645" s="209">
        <v>95378</v>
      </c>
      <c r="B6645" s="209" t="s">
        <v>11498</v>
      </c>
      <c r="C6645" s="285" t="s">
        <v>5</v>
      </c>
      <c r="D6645" s="284" t="s">
        <v>26966</v>
      </c>
    </row>
    <row r="6646" spans="1:4" ht="13.5">
      <c r="A6646" s="209">
        <v>95379</v>
      </c>
      <c r="B6646" s="209" t="s">
        <v>11499</v>
      </c>
      <c r="C6646" s="285" t="s">
        <v>5</v>
      </c>
      <c r="D6646" s="284" t="s">
        <v>26399</v>
      </c>
    </row>
    <row r="6647" spans="1:4" ht="13.5">
      <c r="A6647" s="209">
        <v>95380</v>
      </c>
      <c r="B6647" s="209" t="s">
        <v>11500</v>
      </c>
      <c r="C6647" s="285" t="s">
        <v>5</v>
      </c>
      <c r="D6647" s="284" t="s">
        <v>28333</v>
      </c>
    </row>
    <row r="6648" spans="1:4" ht="13.5">
      <c r="A6648" s="209">
        <v>95382</v>
      </c>
      <c r="B6648" s="209" t="s">
        <v>11501</v>
      </c>
      <c r="C6648" s="285" t="s">
        <v>5</v>
      </c>
      <c r="D6648" s="284" t="s">
        <v>26400</v>
      </c>
    </row>
    <row r="6649" spans="1:4" ht="13.5">
      <c r="A6649" s="209">
        <v>95383</v>
      </c>
      <c r="B6649" s="209" t="s">
        <v>11502</v>
      </c>
      <c r="C6649" s="285" t="s">
        <v>5</v>
      </c>
      <c r="D6649" s="284" t="s">
        <v>31147</v>
      </c>
    </row>
    <row r="6650" spans="1:4" ht="13.5">
      <c r="A6650" s="209">
        <v>95384</v>
      </c>
      <c r="B6650" s="209" t="s">
        <v>11503</v>
      </c>
      <c r="C6650" s="285" t="s">
        <v>5</v>
      </c>
      <c r="D6650" s="284" t="s">
        <v>31086</v>
      </c>
    </row>
    <row r="6651" spans="1:4" ht="13.5">
      <c r="A6651" s="209">
        <v>95385</v>
      </c>
      <c r="B6651" s="209" t="s">
        <v>11504</v>
      </c>
      <c r="C6651" s="285" t="s">
        <v>5</v>
      </c>
      <c r="D6651" s="284" t="s">
        <v>29245</v>
      </c>
    </row>
    <row r="6652" spans="1:4" ht="13.5">
      <c r="A6652" s="209">
        <v>95386</v>
      </c>
      <c r="B6652" s="209" t="s">
        <v>11505</v>
      </c>
      <c r="C6652" s="285" t="s">
        <v>5</v>
      </c>
      <c r="D6652" s="284" t="s">
        <v>26400</v>
      </c>
    </row>
    <row r="6653" spans="1:4" ht="13.5">
      <c r="A6653" s="209">
        <v>95387</v>
      </c>
      <c r="B6653" s="209" t="s">
        <v>11506</v>
      </c>
      <c r="C6653" s="285" t="s">
        <v>5</v>
      </c>
      <c r="D6653" s="284" t="s">
        <v>26966</v>
      </c>
    </row>
    <row r="6654" spans="1:4" ht="13.5">
      <c r="A6654" s="209">
        <v>95388</v>
      </c>
      <c r="B6654" s="209" t="s">
        <v>11507</v>
      </c>
      <c r="C6654" s="285" t="s">
        <v>5</v>
      </c>
      <c r="D6654" s="284" t="s">
        <v>26398</v>
      </c>
    </row>
    <row r="6655" spans="1:4" ht="13.5">
      <c r="A6655" s="209">
        <v>95389</v>
      </c>
      <c r="B6655" s="209" t="s">
        <v>11508</v>
      </c>
      <c r="C6655" s="285" t="s">
        <v>5</v>
      </c>
      <c r="D6655" s="284" t="s">
        <v>26964</v>
      </c>
    </row>
    <row r="6656" spans="1:4" ht="13.5">
      <c r="A6656" s="209">
        <v>95390</v>
      </c>
      <c r="B6656" s="209" t="s">
        <v>11509</v>
      </c>
      <c r="C6656" s="285" t="s">
        <v>5</v>
      </c>
      <c r="D6656" s="284" t="s">
        <v>26398</v>
      </c>
    </row>
    <row r="6657" spans="1:4" ht="13.5">
      <c r="A6657" s="209">
        <v>95391</v>
      </c>
      <c r="B6657" s="209" t="s">
        <v>11510</v>
      </c>
      <c r="C6657" s="285" t="s">
        <v>5</v>
      </c>
      <c r="D6657" s="284" t="s">
        <v>26966</v>
      </c>
    </row>
    <row r="6658" spans="1:4" ht="13.5">
      <c r="A6658" s="209">
        <v>95392</v>
      </c>
      <c r="B6658" s="209" t="s">
        <v>11511</v>
      </c>
      <c r="C6658" s="285" t="s">
        <v>5</v>
      </c>
      <c r="D6658" s="284" t="s">
        <v>26964</v>
      </c>
    </row>
    <row r="6659" spans="1:4" ht="13.5">
      <c r="A6659" s="209">
        <v>95393</v>
      </c>
      <c r="B6659" s="209" t="s">
        <v>11512</v>
      </c>
      <c r="C6659" s="285" t="s">
        <v>5</v>
      </c>
      <c r="D6659" s="284" t="s">
        <v>34924</v>
      </c>
    </row>
    <row r="6660" spans="1:4" ht="13.5">
      <c r="A6660" s="209">
        <v>95394</v>
      </c>
      <c r="B6660" s="209" t="s">
        <v>11513</v>
      </c>
      <c r="C6660" s="285" t="s">
        <v>5</v>
      </c>
      <c r="D6660" s="284" t="s">
        <v>34924</v>
      </c>
    </row>
    <row r="6661" spans="1:4" ht="13.5">
      <c r="A6661" s="209">
        <v>95395</v>
      </c>
      <c r="B6661" s="209" t="s">
        <v>11514</v>
      </c>
      <c r="C6661" s="285" t="s">
        <v>5</v>
      </c>
      <c r="D6661" s="284" t="s">
        <v>26729</v>
      </c>
    </row>
    <row r="6662" spans="1:4" ht="13.5">
      <c r="A6662" s="209">
        <v>95396</v>
      </c>
      <c r="B6662" s="209" t="s">
        <v>11515</v>
      </c>
      <c r="C6662" s="285" t="s">
        <v>5</v>
      </c>
      <c r="D6662" s="284" t="s">
        <v>31362</v>
      </c>
    </row>
    <row r="6663" spans="1:4" ht="13.5">
      <c r="A6663" s="209">
        <v>95397</v>
      </c>
      <c r="B6663" s="209" t="s">
        <v>11516</v>
      </c>
      <c r="C6663" s="285" t="s">
        <v>5</v>
      </c>
      <c r="D6663" s="284" t="s">
        <v>27294</v>
      </c>
    </row>
    <row r="6664" spans="1:4" ht="13.5">
      <c r="A6664" s="209">
        <v>95398</v>
      </c>
      <c r="B6664" s="209" t="s">
        <v>11517</v>
      </c>
      <c r="C6664" s="285" t="s">
        <v>5</v>
      </c>
      <c r="D6664" s="284" t="s">
        <v>26398</v>
      </c>
    </row>
    <row r="6665" spans="1:4" ht="13.5">
      <c r="A6665" s="209">
        <v>95399</v>
      </c>
      <c r="B6665" s="209" t="s">
        <v>11518</v>
      </c>
      <c r="C6665" s="285" t="s">
        <v>5</v>
      </c>
      <c r="D6665" s="284" t="s">
        <v>29244</v>
      </c>
    </row>
    <row r="6666" spans="1:4" ht="13.5">
      <c r="A6666" s="209">
        <v>95400</v>
      </c>
      <c r="B6666" s="209" t="s">
        <v>11519</v>
      </c>
      <c r="C6666" s="285" t="s">
        <v>5</v>
      </c>
      <c r="D6666" s="284" t="s">
        <v>29245</v>
      </c>
    </row>
    <row r="6667" spans="1:4" ht="13.5">
      <c r="A6667" s="209">
        <v>95401</v>
      </c>
      <c r="B6667" s="209" t="s">
        <v>11520</v>
      </c>
      <c r="C6667" s="285" t="s">
        <v>5</v>
      </c>
      <c r="D6667" s="284" t="s">
        <v>26720</v>
      </c>
    </row>
    <row r="6668" spans="1:4" ht="13.5">
      <c r="A6668" s="209">
        <v>95402</v>
      </c>
      <c r="B6668" s="209" t="s">
        <v>11521</v>
      </c>
      <c r="C6668" s="285" t="s">
        <v>5</v>
      </c>
      <c r="D6668" s="284" t="s">
        <v>30351</v>
      </c>
    </row>
    <row r="6669" spans="1:4" ht="13.5">
      <c r="A6669" s="209">
        <v>95403</v>
      </c>
      <c r="B6669" s="209" t="s">
        <v>11522</v>
      </c>
      <c r="C6669" s="285" t="s">
        <v>5</v>
      </c>
      <c r="D6669" s="284" t="s">
        <v>31299</v>
      </c>
    </row>
    <row r="6670" spans="1:4" ht="13.5">
      <c r="A6670" s="209">
        <v>95404</v>
      </c>
      <c r="B6670" s="209" t="s">
        <v>11523</v>
      </c>
      <c r="C6670" s="285" t="s">
        <v>5</v>
      </c>
      <c r="D6670" s="284" t="s">
        <v>27292</v>
      </c>
    </row>
    <row r="6671" spans="1:4" ht="13.5">
      <c r="A6671" s="209">
        <v>95405</v>
      </c>
      <c r="B6671" s="209" t="s">
        <v>11524</v>
      </c>
      <c r="C6671" s="285" t="s">
        <v>5</v>
      </c>
      <c r="D6671" s="284" t="s">
        <v>27047</v>
      </c>
    </row>
    <row r="6672" spans="1:4" ht="13.5">
      <c r="A6672" s="209">
        <v>95406</v>
      </c>
      <c r="B6672" s="209" t="s">
        <v>11525</v>
      </c>
      <c r="C6672" s="285" t="s">
        <v>5</v>
      </c>
      <c r="D6672" s="284" t="s">
        <v>26966</v>
      </c>
    </row>
    <row r="6673" spans="1:4" ht="13.5">
      <c r="A6673" s="209">
        <v>95407</v>
      </c>
      <c r="B6673" s="209" t="s">
        <v>11526</v>
      </c>
      <c r="C6673" s="285" t="s">
        <v>5</v>
      </c>
      <c r="D6673" s="284" t="s">
        <v>28136</v>
      </c>
    </row>
    <row r="6674" spans="1:4" ht="13.5">
      <c r="A6674" s="209">
        <v>95408</v>
      </c>
      <c r="B6674" s="209" t="s">
        <v>11527</v>
      </c>
      <c r="C6674" s="285" t="s">
        <v>11426</v>
      </c>
      <c r="D6674" s="284" t="s">
        <v>34173</v>
      </c>
    </row>
    <row r="6675" spans="1:4" ht="13.5">
      <c r="A6675" s="209">
        <v>95409</v>
      </c>
      <c r="B6675" s="209" t="s">
        <v>11528</v>
      </c>
      <c r="C6675" s="285" t="s">
        <v>11426</v>
      </c>
      <c r="D6675" s="284" t="s">
        <v>30497</v>
      </c>
    </row>
    <row r="6676" spans="1:4" ht="13.5">
      <c r="A6676" s="209">
        <v>95410</v>
      </c>
      <c r="B6676" s="209" t="s">
        <v>11529</v>
      </c>
      <c r="C6676" s="285" t="s">
        <v>11426</v>
      </c>
      <c r="D6676" s="284" t="s">
        <v>34088</v>
      </c>
    </row>
    <row r="6677" spans="1:4" ht="13.5">
      <c r="A6677" s="209">
        <v>95411</v>
      </c>
      <c r="B6677" s="209" t="s">
        <v>11530</v>
      </c>
      <c r="C6677" s="285" t="s">
        <v>11426</v>
      </c>
      <c r="D6677" s="284" t="s">
        <v>33339</v>
      </c>
    </row>
    <row r="6678" spans="1:4" ht="13.5">
      <c r="A6678" s="209">
        <v>95412</v>
      </c>
      <c r="B6678" s="209" t="s">
        <v>11531</v>
      </c>
      <c r="C6678" s="285" t="s">
        <v>11426</v>
      </c>
      <c r="D6678" s="284" t="s">
        <v>28914</v>
      </c>
    </row>
    <row r="6679" spans="1:4" ht="13.5">
      <c r="A6679" s="209">
        <v>95413</v>
      </c>
      <c r="B6679" s="209" t="s">
        <v>11532</v>
      </c>
      <c r="C6679" s="285" t="s">
        <v>11426</v>
      </c>
      <c r="D6679" s="284" t="s">
        <v>35032</v>
      </c>
    </row>
    <row r="6680" spans="1:4" ht="13.5">
      <c r="A6680" s="209">
        <v>95414</v>
      </c>
      <c r="B6680" s="209" t="s">
        <v>11533</v>
      </c>
      <c r="C6680" s="285" t="s">
        <v>11426</v>
      </c>
      <c r="D6680" s="284" t="s">
        <v>35033</v>
      </c>
    </row>
    <row r="6681" spans="1:4" ht="13.5">
      <c r="A6681" s="209">
        <v>95415</v>
      </c>
      <c r="B6681" s="209" t="s">
        <v>11534</v>
      </c>
      <c r="C6681" s="285" t="s">
        <v>11426</v>
      </c>
      <c r="D6681" s="284" t="s">
        <v>35034</v>
      </c>
    </row>
    <row r="6682" spans="1:4" ht="13.5">
      <c r="A6682" s="209">
        <v>95416</v>
      </c>
      <c r="B6682" s="209" t="s">
        <v>11535</v>
      </c>
      <c r="C6682" s="285" t="s">
        <v>11426</v>
      </c>
      <c r="D6682" s="284" t="s">
        <v>27704</v>
      </c>
    </row>
    <row r="6683" spans="1:4" ht="13.5">
      <c r="A6683" s="209">
        <v>95417</v>
      </c>
      <c r="B6683" s="209" t="s">
        <v>11536</v>
      </c>
      <c r="C6683" s="285" t="s">
        <v>11426</v>
      </c>
      <c r="D6683" s="284" t="s">
        <v>30223</v>
      </c>
    </row>
    <row r="6684" spans="1:4" ht="13.5">
      <c r="A6684" s="209">
        <v>95418</v>
      </c>
      <c r="B6684" s="209" t="s">
        <v>11537</v>
      </c>
      <c r="C6684" s="285" t="s">
        <v>11426</v>
      </c>
      <c r="D6684" s="284" t="s">
        <v>35035</v>
      </c>
    </row>
    <row r="6685" spans="1:4" ht="13.5">
      <c r="A6685" s="209">
        <v>95419</v>
      </c>
      <c r="B6685" s="209" t="s">
        <v>11538</v>
      </c>
      <c r="C6685" s="285" t="s">
        <v>11426</v>
      </c>
      <c r="D6685" s="284" t="s">
        <v>35036</v>
      </c>
    </row>
    <row r="6686" spans="1:4" ht="13.5">
      <c r="A6686" s="209">
        <v>95420</v>
      </c>
      <c r="B6686" s="209" t="s">
        <v>11539</v>
      </c>
      <c r="C6686" s="285" t="s">
        <v>11426</v>
      </c>
      <c r="D6686" s="284" t="s">
        <v>35037</v>
      </c>
    </row>
    <row r="6687" spans="1:4" ht="13.5">
      <c r="A6687" s="209">
        <v>95421</v>
      </c>
      <c r="B6687" s="209" t="s">
        <v>11540</v>
      </c>
      <c r="C6687" s="285" t="s">
        <v>11426</v>
      </c>
      <c r="D6687" s="284" t="s">
        <v>35038</v>
      </c>
    </row>
    <row r="6688" spans="1:4" ht="13.5">
      <c r="A6688" s="209">
        <v>95422</v>
      </c>
      <c r="B6688" s="209" t="s">
        <v>11541</v>
      </c>
      <c r="C6688" s="285" t="s">
        <v>11426</v>
      </c>
      <c r="D6688" s="284" t="s">
        <v>35039</v>
      </c>
    </row>
    <row r="6689" spans="1:4" ht="13.5">
      <c r="A6689" s="209">
        <v>95423</v>
      </c>
      <c r="B6689" s="209" t="s">
        <v>11542</v>
      </c>
      <c r="C6689" s="285" t="s">
        <v>11426</v>
      </c>
      <c r="D6689" s="284" t="s">
        <v>35040</v>
      </c>
    </row>
    <row r="6690" spans="1:4" ht="13.5">
      <c r="A6690" s="209">
        <v>95424</v>
      </c>
      <c r="B6690" s="209" t="s">
        <v>11543</v>
      </c>
      <c r="C6690" s="285" t="s">
        <v>11426</v>
      </c>
      <c r="D6690" s="284" t="s">
        <v>27629</v>
      </c>
    </row>
    <row r="6691" spans="1:4" ht="13.5">
      <c r="A6691" s="209">
        <v>100288</v>
      </c>
      <c r="B6691" s="209" t="s">
        <v>11544</v>
      </c>
      <c r="C6691" s="285" t="s">
        <v>5</v>
      </c>
      <c r="D6691" s="284" t="s">
        <v>28288</v>
      </c>
    </row>
    <row r="6692" spans="1:4" ht="13.5">
      <c r="A6692" s="209">
        <v>100289</v>
      </c>
      <c r="B6692" s="209" t="s">
        <v>11545</v>
      </c>
      <c r="C6692" s="285" t="s">
        <v>5</v>
      </c>
      <c r="D6692" s="284" t="s">
        <v>27332</v>
      </c>
    </row>
    <row r="6693" spans="1:4" ht="13.5">
      <c r="A6693" s="209">
        <v>100290</v>
      </c>
      <c r="B6693" s="209" t="s">
        <v>11546</v>
      </c>
      <c r="C6693" s="285" t="s">
        <v>5</v>
      </c>
      <c r="D6693" s="284" t="s">
        <v>26398</v>
      </c>
    </row>
    <row r="6694" spans="1:4" ht="13.5">
      <c r="A6694" s="209">
        <v>100291</v>
      </c>
      <c r="B6694" s="209" t="s">
        <v>11547</v>
      </c>
      <c r="C6694" s="285" t="s">
        <v>5</v>
      </c>
      <c r="D6694" s="284" t="s">
        <v>29246</v>
      </c>
    </row>
    <row r="6695" spans="1:4" ht="13.5">
      <c r="A6695" s="209">
        <v>100292</v>
      </c>
      <c r="B6695" s="209" t="s">
        <v>11548</v>
      </c>
      <c r="C6695" s="285" t="s">
        <v>5</v>
      </c>
      <c r="D6695" s="284" t="s">
        <v>35041</v>
      </c>
    </row>
    <row r="6696" spans="1:4" ht="13.5">
      <c r="A6696" s="209">
        <v>100293</v>
      </c>
      <c r="B6696" s="209" t="s">
        <v>11549</v>
      </c>
      <c r="C6696" s="285" t="s">
        <v>5</v>
      </c>
      <c r="D6696" s="284" t="s">
        <v>29245</v>
      </c>
    </row>
    <row r="6697" spans="1:4" ht="13.5">
      <c r="A6697" s="209">
        <v>100294</v>
      </c>
      <c r="B6697" s="209" t="s">
        <v>11550</v>
      </c>
      <c r="C6697" s="285" t="s">
        <v>5</v>
      </c>
      <c r="D6697" s="284" t="s">
        <v>31274</v>
      </c>
    </row>
    <row r="6698" spans="1:4" ht="13.5">
      <c r="A6698" s="209">
        <v>100295</v>
      </c>
      <c r="B6698" s="209" t="s">
        <v>11551</v>
      </c>
      <c r="C6698" s="285" t="s">
        <v>5</v>
      </c>
      <c r="D6698" s="284" t="s">
        <v>34924</v>
      </c>
    </row>
    <row r="6699" spans="1:4" ht="13.5">
      <c r="A6699" s="209">
        <v>100296</v>
      </c>
      <c r="B6699" s="209" t="s">
        <v>11552</v>
      </c>
      <c r="C6699" s="285" t="s">
        <v>5</v>
      </c>
      <c r="D6699" s="284" t="s">
        <v>27293</v>
      </c>
    </row>
    <row r="6700" spans="1:4" ht="13.5">
      <c r="A6700" s="209">
        <v>100297</v>
      </c>
      <c r="B6700" s="209" t="s">
        <v>11553</v>
      </c>
      <c r="C6700" s="285" t="s">
        <v>5</v>
      </c>
      <c r="D6700" s="284" t="s">
        <v>29436</v>
      </c>
    </row>
    <row r="6701" spans="1:4" ht="13.5">
      <c r="A6701" s="209">
        <v>100298</v>
      </c>
      <c r="B6701" s="209" t="s">
        <v>11554</v>
      </c>
      <c r="C6701" s="285" t="s">
        <v>5</v>
      </c>
      <c r="D6701" s="284" t="s">
        <v>31268</v>
      </c>
    </row>
    <row r="6702" spans="1:4" ht="13.5">
      <c r="A6702" s="209">
        <v>100299</v>
      </c>
      <c r="B6702" s="209" t="s">
        <v>11555</v>
      </c>
      <c r="C6702" s="285" t="s">
        <v>5</v>
      </c>
      <c r="D6702" s="284" t="s">
        <v>26871</v>
      </c>
    </row>
    <row r="6703" spans="1:4" ht="13.5">
      <c r="A6703" s="209">
        <v>100300</v>
      </c>
      <c r="B6703" s="209" t="s">
        <v>11556</v>
      </c>
      <c r="C6703" s="285" t="s">
        <v>5</v>
      </c>
      <c r="D6703" s="284" t="s">
        <v>27655</v>
      </c>
    </row>
    <row r="6704" spans="1:4" ht="13.5">
      <c r="A6704" s="209">
        <v>100301</v>
      </c>
      <c r="B6704" s="209" t="s">
        <v>11557</v>
      </c>
      <c r="C6704" s="285" t="s">
        <v>5</v>
      </c>
      <c r="D6704" s="284" t="s">
        <v>28590</v>
      </c>
    </row>
    <row r="6705" spans="1:4" ht="13.5">
      <c r="A6705" s="209">
        <v>100302</v>
      </c>
      <c r="B6705" s="209" t="s">
        <v>11558</v>
      </c>
      <c r="C6705" s="285" t="s">
        <v>5</v>
      </c>
      <c r="D6705" s="284" t="s">
        <v>35042</v>
      </c>
    </row>
    <row r="6706" spans="1:4" ht="13.5">
      <c r="A6706" s="209">
        <v>100303</v>
      </c>
      <c r="B6706" s="209" t="s">
        <v>11559</v>
      </c>
      <c r="C6706" s="285" t="s">
        <v>5</v>
      </c>
      <c r="D6706" s="284" t="s">
        <v>30443</v>
      </c>
    </row>
    <row r="6707" spans="1:4" ht="13.5">
      <c r="A6707" s="209">
        <v>100304</v>
      </c>
      <c r="B6707" s="209" t="s">
        <v>11560</v>
      </c>
      <c r="C6707" s="285" t="s">
        <v>5</v>
      </c>
      <c r="D6707" s="284" t="s">
        <v>30864</v>
      </c>
    </row>
    <row r="6708" spans="1:4" ht="13.5">
      <c r="A6708" s="209">
        <v>100305</v>
      </c>
      <c r="B6708" s="209" t="s">
        <v>11561</v>
      </c>
      <c r="C6708" s="285" t="s">
        <v>5</v>
      </c>
      <c r="D6708" s="284" t="s">
        <v>35043</v>
      </c>
    </row>
    <row r="6709" spans="1:4" ht="13.5">
      <c r="A6709" s="209">
        <v>100306</v>
      </c>
      <c r="B6709" s="209" t="s">
        <v>11562</v>
      </c>
      <c r="C6709" s="285" t="s">
        <v>5</v>
      </c>
      <c r="D6709" s="284" t="s">
        <v>35044</v>
      </c>
    </row>
    <row r="6710" spans="1:4" ht="13.5">
      <c r="A6710" s="209">
        <v>100307</v>
      </c>
      <c r="B6710" s="209" t="s">
        <v>11563</v>
      </c>
      <c r="C6710" s="285" t="s">
        <v>5</v>
      </c>
      <c r="D6710" s="284" t="s">
        <v>30390</v>
      </c>
    </row>
    <row r="6711" spans="1:4" ht="13.5">
      <c r="A6711" s="209">
        <v>100308</v>
      </c>
      <c r="B6711" s="209" t="s">
        <v>11564</v>
      </c>
      <c r="C6711" s="285" t="s">
        <v>5</v>
      </c>
      <c r="D6711" s="284" t="s">
        <v>35045</v>
      </c>
    </row>
    <row r="6712" spans="1:4" ht="13.5">
      <c r="A6712" s="209">
        <v>100309</v>
      </c>
      <c r="B6712" s="209" t="s">
        <v>11572</v>
      </c>
      <c r="C6712" s="285" t="s">
        <v>5</v>
      </c>
      <c r="D6712" s="284" t="s">
        <v>31438</v>
      </c>
    </row>
    <row r="6713" spans="1:4" ht="13.5">
      <c r="A6713" s="209">
        <v>100310</v>
      </c>
      <c r="B6713" s="209" t="s">
        <v>11565</v>
      </c>
      <c r="C6713" s="285" t="s">
        <v>11426</v>
      </c>
      <c r="D6713" s="284" t="s">
        <v>27383</v>
      </c>
    </row>
    <row r="6714" spans="1:4" ht="13.5">
      <c r="A6714" s="209">
        <v>100311</v>
      </c>
      <c r="B6714" s="209" t="s">
        <v>11566</v>
      </c>
      <c r="C6714" s="285" t="s">
        <v>11426</v>
      </c>
      <c r="D6714" s="284" t="s">
        <v>35046</v>
      </c>
    </row>
    <row r="6715" spans="1:4" ht="13.5">
      <c r="A6715" s="209">
        <v>100312</v>
      </c>
      <c r="B6715" s="209" t="s">
        <v>11567</v>
      </c>
      <c r="C6715" s="285" t="s">
        <v>11426</v>
      </c>
      <c r="D6715" s="284" t="s">
        <v>35047</v>
      </c>
    </row>
    <row r="6716" spans="1:4" ht="13.5">
      <c r="A6716" s="209">
        <v>100313</v>
      </c>
      <c r="B6716" s="209" t="s">
        <v>11568</v>
      </c>
      <c r="C6716" s="285" t="s">
        <v>11426</v>
      </c>
      <c r="D6716" s="284" t="s">
        <v>34252</v>
      </c>
    </row>
    <row r="6717" spans="1:4" ht="13.5">
      <c r="A6717" s="209">
        <v>100314</v>
      </c>
      <c r="B6717" s="209" t="s">
        <v>11569</v>
      </c>
      <c r="C6717" s="285" t="s">
        <v>11426</v>
      </c>
      <c r="D6717" s="284" t="s">
        <v>27760</v>
      </c>
    </row>
    <row r="6718" spans="1:4" ht="13.5">
      <c r="A6718" s="209">
        <v>100315</v>
      </c>
      <c r="B6718" s="209" t="s">
        <v>11570</v>
      </c>
      <c r="C6718" s="285" t="s">
        <v>11426</v>
      </c>
      <c r="D6718" s="284" t="s">
        <v>35048</v>
      </c>
    </row>
    <row r="6719" spans="1:4" ht="13.5">
      <c r="A6719" s="209">
        <v>100316</v>
      </c>
      <c r="B6719" s="209" t="s">
        <v>11556</v>
      </c>
      <c r="C6719" s="285" t="s">
        <v>11426</v>
      </c>
      <c r="D6719" s="284" t="s">
        <v>35049</v>
      </c>
    </row>
    <row r="6720" spans="1:4" ht="13.5">
      <c r="A6720" s="209">
        <v>100317</v>
      </c>
      <c r="B6720" s="209" t="s">
        <v>11571</v>
      </c>
      <c r="C6720" s="285" t="s">
        <v>11426</v>
      </c>
      <c r="D6720" s="284" t="s">
        <v>35050</v>
      </c>
    </row>
    <row r="6721" spans="1:4" ht="13.5">
      <c r="A6721" s="209">
        <v>100318</v>
      </c>
      <c r="B6721" s="209" t="s">
        <v>11560</v>
      </c>
      <c r="C6721" s="285" t="s">
        <v>11426</v>
      </c>
      <c r="D6721" s="284" t="s">
        <v>35051</v>
      </c>
    </row>
    <row r="6722" spans="1:4" ht="13.5">
      <c r="A6722" s="209">
        <v>100319</v>
      </c>
      <c r="B6722" s="209" t="s">
        <v>11561</v>
      </c>
      <c r="C6722" s="285" t="s">
        <v>11426</v>
      </c>
      <c r="D6722" s="284" t="s">
        <v>35052</v>
      </c>
    </row>
    <row r="6723" spans="1:4" ht="13.5">
      <c r="A6723" s="209">
        <v>100320</v>
      </c>
      <c r="B6723" s="209" t="s">
        <v>11562</v>
      </c>
      <c r="C6723" s="285" t="s">
        <v>11426</v>
      </c>
      <c r="D6723" s="284" t="s">
        <v>35053</v>
      </c>
    </row>
    <row r="6724" spans="1:4" ht="13.5">
      <c r="A6724" s="209">
        <v>100321</v>
      </c>
      <c r="B6724" s="209" t="s">
        <v>11572</v>
      </c>
      <c r="C6724" s="285" t="s">
        <v>11426</v>
      </c>
      <c r="D6724" s="284" t="s">
        <v>35054</v>
      </c>
    </row>
    <row r="6725" spans="1:4" ht="13.5">
      <c r="A6725" s="209">
        <v>100533</v>
      </c>
      <c r="B6725" s="209" t="s">
        <v>11573</v>
      </c>
      <c r="C6725" s="285" t="s">
        <v>5</v>
      </c>
      <c r="D6725" s="284" t="s">
        <v>34481</v>
      </c>
    </row>
    <row r="6726" spans="1:4" ht="13.5">
      <c r="A6726" s="209">
        <v>100534</v>
      </c>
      <c r="B6726" s="209" t="s">
        <v>11573</v>
      </c>
      <c r="C6726" s="285" t="s">
        <v>11426</v>
      </c>
      <c r="D6726" s="284" t="s">
        <v>35055</v>
      </c>
    </row>
    <row r="6727" spans="1:4" ht="13.5">
      <c r="A6727" s="209">
        <v>100535</v>
      </c>
      <c r="B6727" s="209" t="s">
        <v>11574</v>
      </c>
      <c r="C6727" s="285" t="s">
        <v>5</v>
      </c>
      <c r="D6727" s="284" t="s">
        <v>29685</v>
      </c>
    </row>
    <row r="6728" spans="1:4" ht="13.5">
      <c r="A6728" s="209">
        <v>100536</v>
      </c>
      <c r="B6728" s="209" t="s">
        <v>11575</v>
      </c>
      <c r="C6728" s="285" t="s">
        <v>11426</v>
      </c>
      <c r="D6728" s="284" t="s">
        <v>35056</v>
      </c>
    </row>
    <row r="6729" spans="1:4" ht="13.5">
      <c r="A6729" s="209">
        <v>101284</v>
      </c>
      <c r="B6729" s="209" t="s">
        <v>23824</v>
      </c>
      <c r="C6729" s="285" t="s">
        <v>5</v>
      </c>
      <c r="D6729" s="284" t="s">
        <v>31360</v>
      </c>
    </row>
    <row r="6730" spans="1:4" ht="13.5">
      <c r="A6730" s="209">
        <v>101285</v>
      </c>
      <c r="B6730" s="209" t="s">
        <v>23825</v>
      </c>
      <c r="C6730" s="285" t="s">
        <v>5</v>
      </c>
      <c r="D6730" s="284" t="s">
        <v>26960</v>
      </c>
    </row>
    <row r="6731" spans="1:4" ht="13.5">
      <c r="A6731" s="209">
        <v>101286</v>
      </c>
      <c r="B6731" s="209" t="s">
        <v>23826</v>
      </c>
      <c r="C6731" s="285" t="s">
        <v>11426</v>
      </c>
      <c r="D6731" s="284" t="s">
        <v>29586</v>
      </c>
    </row>
    <row r="6732" spans="1:4" ht="13.5">
      <c r="A6732" s="209">
        <v>101287</v>
      </c>
      <c r="B6732" s="209" t="s">
        <v>23827</v>
      </c>
      <c r="C6732" s="285" t="s">
        <v>11426</v>
      </c>
      <c r="D6732" s="284" t="s">
        <v>35057</v>
      </c>
    </row>
    <row r="6733" spans="1:4" ht="13.5">
      <c r="A6733" s="209">
        <v>101288</v>
      </c>
      <c r="B6733" s="209" t="s">
        <v>23828</v>
      </c>
      <c r="C6733" s="285" t="s">
        <v>11426</v>
      </c>
      <c r="D6733" s="284" t="s">
        <v>32329</v>
      </c>
    </row>
    <row r="6734" spans="1:4" ht="13.5">
      <c r="A6734" s="209">
        <v>101289</v>
      </c>
      <c r="B6734" s="209" t="s">
        <v>23829</v>
      </c>
      <c r="C6734" s="285" t="s">
        <v>11426</v>
      </c>
      <c r="D6734" s="284" t="s">
        <v>33198</v>
      </c>
    </row>
    <row r="6735" spans="1:4" ht="13.5">
      <c r="A6735" s="209">
        <v>101290</v>
      </c>
      <c r="B6735" s="209" t="s">
        <v>23830</v>
      </c>
      <c r="C6735" s="285" t="s">
        <v>11426</v>
      </c>
      <c r="D6735" s="284" t="s">
        <v>28898</v>
      </c>
    </row>
    <row r="6736" spans="1:4" ht="13.5">
      <c r="A6736" s="209">
        <v>101291</v>
      </c>
      <c r="B6736" s="209" t="s">
        <v>23831</v>
      </c>
      <c r="C6736" s="285" t="s">
        <v>11426</v>
      </c>
      <c r="D6736" s="284" t="s">
        <v>26534</v>
      </c>
    </row>
    <row r="6737" spans="1:4" ht="13.5">
      <c r="A6737" s="209">
        <v>101292</v>
      </c>
      <c r="B6737" s="209" t="s">
        <v>23832</v>
      </c>
      <c r="C6737" s="285" t="s">
        <v>11426</v>
      </c>
      <c r="D6737" s="284" t="s">
        <v>29545</v>
      </c>
    </row>
    <row r="6738" spans="1:4" ht="13.5">
      <c r="A6738" s="209">
        <v>101293</v>
      </c>
      <c r="B6738" s="209" t="s">
        <v>23833</v>
      </c>
      <c r="C6738" s="285" t="s">
        <v>11426</v>
      </c>
      <c r="D6738" s="284" t="s">
        <v>35058</v>
      </c>
    </row>
    <row r="6739" spans="1:4" ht="13.5">
      <c r="A6739" s="209">
        <v>101294</v>
      </c>
      <c r="B6739" s="209" t="s">
        <v>23834</v>
      </c>
      <c r="C6739" s="285" t="s">
        <v>11426</v>
      </c>
      <c r="D6739" s="284" t="s">
        <v>30858</v>
      </c>
    </row>
    <row r="6740" spans="1:4" ht="13.5">
      <c r="A6740" s="209">
        <v>101295</v>
      </c>
      <c r="B6740" s="209" t="s">
        <v>23835</v>
      </c>
      <c r="C6740" s="285" t="s">
        <v>11426</v>
      </c>
      <c r="D6740" s="284" t="s">
        <v>35059</v>
      </c>
    </row>
    <row r="6741" spans="1:4" ht="13.5">
      <c r="A6741" s="209">
        <v>101296</v>
      </c>
      <c r="B6741" s="209" t="s">
        <v>23836</v>
      </c>
      <c r="C6741" s="285" t="s">
        <v>11426</v>
      </c>
      <c r="D6741" s="284" t="s">
        <v>35060</v>
      </c>
    </row>
    <row r="6742" spans="1:4" ht="13.5">
      <c r="A6742" s="209">
        <v>101297</v>
      </c>
      <c r="B6742" s="209" t="s">
        <v>23837</v>
      </c>
      <c r="C6742" s="285" t="s">
        <v>11426</v>
      </c>
      <c r="D6742" s="284" t="s">
        <v>34979</v>
      </c>
    </row>
    <row r="6743" spans="1:4" ht="13.5">
      <c r="A6743" s="209">
        <v>101298</v>
      </c>
      <c r="B6743" s="209" t="s">
        <v>23838</v>
      </c>
      <c r="C6743" s="285" t="s">
        <v>11426</v>
      </c>
      <c r="D6743" s="284" t="s">
        <v>34144</v>
      </c>
    </row>
    <row r="6744" spans="1:4" ht="13.5">
      <c r="A6744" s="209">
        <v>101299</v>
      </c>
      <c r="B6744" s="209" t="s">
        <v>23839</v>
      </c>
      <c r="C6744" s="285" t="s">
        <v>11426</v>
      </c>
      <c r="D6744" s="284" t="s">
        <v>35061</v>
      </c>
    </row>
    <row r="6745" spans="1:4" ht="13.5">
      <c r="A6745" s="209">
        <v>101300</v>
      </c>
      <c r="B6745" s="209" t="s">
        <v>23840</v>
      </c>
      <c r="C6745" s="285" t="s">
        <v>11426</v>
      </c>
      <c r="D6745" s="284" t="s">
        <v>29092</v>
      </c>
    </row>
    <row r="6746" spans="1:4" ht="13.5">
      <c r="A6746" s="209">
        <v>101301</v>
      </c>
      <c r="B6746" s="209" t="s">
        <v>23841</v>
      </c>
      <c r="C6746" s="285" t="s">
        <v>11426</v>
      </c>
      <c r="D6746" s="284" t="s">
        <v>29588</v>
      </c>
    </row>
    <row r="6747" spans="1:4" ht="13.5">
      <c r="A6747" s="209">
        <v>101302</v>
      </c>
      <c r="B6747" s="209" t="s">
        <v>23842</v>
      </c>
      <c r="C6747" s="285" t="s">
        <v>11426</v>
      </c>
      <c r="D6747" s="284" t="s">
        <v>30364</v>
      </c>
    </row>
    <row r="6748" spans="1:4" ht="13.5">
      <c r="A6748" s="209">
        <v>101303</v>
      </c>
      <c r="B6748" s="209" t="s">
        <v>23843</v>
      </c>
      <c r="C6748" s="285" t="s">
        <v>11426</v>
      </c>
      <c r="D6748" s="284" t="s">
        <v>34717</v>
      </c>
    </row>
    <row r="6749" spans="1:4" ht="13.5">
      <c r="A6749" s="209">
        <v>101304</v>
      </c>
      <c r="B6749" s="209" t="s">
        <v>23844</v>
      </c>
      <c r="C6749" s="285" t="s">
        <v>11426</v>
      </c>
      <c r="D6749" s="284" t="s">
        <v>35062</v>
      </c>
    </row>
    <row r="6750" spans="1:4" ht="13.5">
      <c r="A6750" s="209">
        <v>101305</v>
      </c>
      <c r="B6750" s="209" t="s">
        <v>23845</v>
      </c>
      <c r="C6750" s="285" t="s">
        <v>11426</v>
      </c>
      <c r="D6750" s="284" t="s">
        <v>33227</v>
      </c>
    </row>
    <row r="6751" spans="1:4" ht="13.5">
      <c r="A6751" s="209">
        <v>101307</v>
      </c>
      <c r="B6751" s="209" t="s">
        <v>23846</v>
      </c>
      <c r="C6751" s="285" t="s">
        <v>11426</v>
      </c>
      <c r="D6751" s="284" t="s">
        <v>28028</v>
      </c>
    </row>
    <row r="6752" spans="1:4" ht="13.5">
      <c r="A6752" s="209">
        <v>101308</v>
      </c>
      <c r="B6752" s="209" t="s">
        <v>23847</v>
      </c>
      <c r="C6752" s="285" t="s">
        <v>11426</v>
      </c>
      <c r="D6752" s="284" t="s">
        <v>31404</v>
      </c>
    </row>
    <row r="6753" spans="1:4" ht="13.5">
      <c r="A6753" s="209">
        <v>101309</v>
      </c>
      <c r="B6753" s="209" t="s">
        <v>23848</v>
      </c>
      <c r="C6753" s="285" t="s">
        <v>11426</v>
      </c>
      <c r="D6753" s="284" t="s">
        <v>35063</v>
      </c>
    </row>
    <row r="6754" spans="1:4" ht="13.5">
      <c r="A6754" s="209">
        <v>101310</v>
      </c>
      <c r="B6754" s="209" t="s">
        <v>23849</v>
      </c>
      <c r="C6754" s="285" t="s">
        <v>11426</v>
      </c>
      <c r="D6754" s="284" t="s">
        <v>35064</v>
      </c>
    </row>
    <row r="6755" spans="1:4" ht="13.5">
      <c r="A6755" s="209">
        <v>101311</v>
      </c>
      <c r="B6755" s="209" t="s">
        <v>23850</v>
      </c>
      <c r="C6755" s="285" t="s">
        <v>11426</v>
      </c>
      <c r="D6755" s="284" t="s">
        <v>35065</v>
      </c>
    </row>
    <row r="6756" spans="1:4" ht="13.5">
      <c r="A6756" s="209">
        <v>101312</v>
      </c>
      <c r="B6756" s="209" t="s">
        <v>23851</v>
      </c>
      <c r="C6756" s="285" t="s">
        <v>11426</v>
      </c>
      <c r="D6756" s="284" t="s">
        <v>35066</v>
      </c>
    </row>
    <row r="6757" spans="1:4" ht="13.5">
      <c r="A6757" s="209">
        <v>101313</v>
      </c>
      <c r="B6757" s="209" t="s">
        <v>23852</v>
      </c>
      <c r="C6757" s="285" t="s">
        <v>11426</v>
      </c>
      <c r="D6757" s="284" t="s">
        <v>35067</v>
      </c>
    </row>
    <row r="6758" spans="1:4" ht="13.5">
      <c r="A6758" s="209">
        <v>101314</v>
      </c>
      <c r="B6758" s="209" t="s">
        <v>23853</v>
      </c>
      <c r="C6758" s="285" t="s">
        <v>11426</v>
      </c>
      <c r="D6758" s="284" t="s">
        <v>35068</v>
      </c>
    </row>
    <row r="6759" spans="1:4" ht="13.5">
      <c r="A6759" s="209">
        <v>101315</v>
      </c>
      <c r="B6759" s="209" t="s">
        <v>23854</v>
      </c>
      <c r="C6759" s="285" t="s">
        <v>11426</v>
      </c>
      <c r="D6759" s="284" t="s">
        <v>35069</v>
      </c>
    </row>
    <row r="6760" spans="1:4" ht="13.5">
      <c r="A6760" s="209">
        <v>101316</v>
      </c>
      <c r="B6760" s="209" t="s">
        <v>23855</v>
      </c>
      <c r="C6760" s="285" t="s">
        <v>11426</v>
      </c>
      <c r="D6760" s="284" t="s">
        <v>26835</v>
      </c>
    </row>
    <row r="6761" spans="1:4" ht="13.5">
      <c r="A6761" s="209">
        <v>101317</v>
      </c>
      <c r="B6761" s="209" t="s">
        <v>23856</v>
      </c>
      <c r="C6761" s="285" t="s">
        <v>11426</v>
      </c>
      <c r="D6761" s="284" t="s">
        <v>33135</v>
      </c>
    </row>
    <row r="6762" spans="1:4" ht="13.5">
      <c r="A6762" s="209">
        <v>101318</v>
      </c>
      <c r="B6762" s="209" t="s">
        <v>23857</v>
      </c>
      <c r="C6762" s="285" t="s">
        <v>11426</v>
      </c>
      <c r="D6762" s="284" t="s">
        <v>35070</v>
      </c>
    </row>
    <row r="6763" spans="1:4" ht="13.5">
      <c r="A6763" s="209">
        <v>101319</v>
      </c>
      <c r="B6763" s="209" t="s">
        <v>23858</v>
      </c>
      <c r="C6763" s="285" t="s">
        <v>11426</v>
      </c>
      <c r="D6763" s="284" t="s">
        <v>35071</v>
      </c>
    </row>
    <row r="6764" spans="1:4" ht="13.5">
      <c r="A6764" s="209">
        <v>101320</v>
      </c>
      <c r="B6764" s="209" t="s">
        <v>23859</v>
      </c>
      <c r="C6764" s="285" t="s">
        <v>11426</v>
      </c>
      <c r="D6764" s="284" t="s">
        <v>35072</v>
      </c>
    </row>
    <row r="6765" spans="1:4" ht="13.5">
      <c r="A6765" s="209">
        <v>101322</v>
      </c>
      <c r="B6765" s="209" t="s">
        <v>23860</v>
      </c>
      <c r="C6765" s="285" t="s">
        <v>11426</v>
      </c>
      <c r="D6765" s="284" t="s">
        <v>34170</v>
      </c>
    </row>
    <row r="6766" spans="1:4" ht="13.5">
      <c r="A6766" s="209">
        <v>101323</v>
      </c>
      <c r="B6766" s="209" t="s">
        <v>23861</v>
      </c>
      <c r="C6766" s="285" t="s">
        <v>11426</v>
      </c>
      <c r="D6766" s="284" t="s">
        <v>33227</v>
      </c>
    </row>
    <row r="6767" spans="1:4" ht="13.5">
      <c r="A6767" s="209">
        <v>101324</v>
      </c>
      <c r="B6767" s="209" t="s">
        <v>23862</v>
      </c>
      <c r="C6767" s="285" t="s">
        <v>11426</v>
      </c>
      <c r="D6767" s="284" t="s">
        <v>31024</v>
      </c>
    </row>
    <row r="6768" spans="1:4" ht="13.5">
      <c r="A6768" s="209">
        <v>101325</v>
      </c>
      <c r="B6768" s="209" t="s">
        <v>23863</v>
      </c>
      <c r="C6768" s="285" t="s">
        <v>11426</v>
      </c>
      <c r="D6768" s="284" t="s">
        <v>35073</v>
      </c>
    </row>
    <row r="6769" spans="1:4" ht="13.5">
      <c r="A6769" s="209">
        <v>101326</v>
      </c>
      <c r="B6769" s="209" t="s">
        <v>23864</v>
      </c>
      <c r="C6769" s="285" t="s">
        <v>11426</v>
      </c>
      <c r="D6769" s="284" t="s">
        <v>33123</v>
      </c>
    </row>
    <row r="6770" spans="1:4" ht="13.5">
      <c r="A6770" s="209">
        <v>101327</v>
      </c>
      <c r="B6770" s="209" t="s">
        <v>23865</v>
      </c>
      <c r="C6770" s="285" t="s">
        <v>11426</v>
      </c>
      <c r="D6770" s="284" t="s">
        <v>28510</v>
      </c>
    </row>
    <row r="6771" spans="1:4" ht="13.5">
      <c r="A6771" s="209">
        <v>101328</v>
      </c>
      <c r="B6771" s="209" t="s">
        <v>23866</v>
      </c>
      <c r="C6771" s="285" t="s">
        <v>11426</v>
      </c>
      <c r="D6771" s="284" t="s">
        <v>35074</v>
      </c>
    </row>
    <row r="6772" spans="1:4" ht="13.5">
      <c r="A6772" s="209">
        <v>101329</v>
      </c>
      <c r="B6772" s="209" t="s">
        <v>23867</v>
      </c>
      <c r="C6772" s="285" t="s">
        <v>11426</v>
      </c>
      <c r="D6772" s="284" t="s">
        <v>28657</v>
      </c>
    </row>
    <row r="6773" spans="1:4" ht="13.5">
      <c r="A6773" s="209">
        <v>101330</v>
      </c>
      <c r="B6773" s="209" t="s">
        <v>23868</v>
      </c>
      <c r="C6773" s="285" t="s">
        <v>11426</v>
      </c>
      <c r="D6773" s="284" t="s">
        <v>35075</v>
      </c>
    </row>
    <row r="6774" spans="1:4" ht="13.5">
      <c r="A6774" s="209">
        <v>101331</v>
      </c>
      <c r="B6774" s="209" t="s">
        <v>23869</v>
      </c>
      <c r="C6774" s="285" t="s">
        <v>11426</v>
      </c>
      <c r="D6774" s="284" t="s">
        <v>29524</v>
      </c>
    </row>
    <row r="6775" spans="1:4" ht="13.5">
      <c r="A6775" s="209">
        <v>101332</v>
      </c>
      <c r="B6775" s="209" t="s">
        <v>23870</v>
      </c>
      <c r="C6775" s="285" t="s">
        <v>11426</v>
      </c>
      <c r="D6775" s="284" t="s">
        <v>35076</v>
      </c>
    </row>
    <row r="6776" spans="1:4" ht="13.5">
      <c r="A6776" s="209">
        <v>101333</v>
      </c>
      <c r="B6776" s="209" t="s">
        <v>23871</v>
      </c>
      <c r="C6776" s="285" t="s">
        <v>11426</v>
      </c>
      <c r="D6776" s="284" t="s">
        <v>28625</v>
      </c>
    </row>
    <row r="6777" spans="1:4" ht="13.5">
      <c r="A6777" s="209">
        <v>101334</v>
      </c>
      <c r="B6777" s="209" t="s">
        <v>23872</v>
      </c>
      <c r="C6777" s="285" t="s">
        <v>11426</v>
      </c>
      <c r="D6777" s="284" t="s">
        <v>35077</v>
      </c>
    </row>
    <row r="6778" spans="1:4" ht="13.5">
      <c r="A6778" s="209">
        <v>101335</v>
      </c>
      <c r="B6778" s="209" t="s">
        <v>23873</v>
      </c>
      <c r="C6778" s="285" t="s">
        <v>11426</v>
      </c>
      <c r="D6778" s="284" t="s">
        <v>35078</v>
      </c>
    </row>
    <row r="6779" spans="1:4" ht="13.5">
      <c r="A6779" s="209">
        <v>101336</v>
      </c>
      <c r="B6779" s="209" t="s">
        <v>23874</v>
      </c>
      <c r="C6779" s="285" t="s">
        <v>11426</v>
      </c>
      <c r="D6779" s="284" t="s">
        <v>35079</v>
      </c>
    </row>
    <row r="6780" spans="1:4" ht="13.5">
      <c r="A6780" s="209">
        <v>101337</v>
      </c>
      <c r="B6780" s="209" t="s">
        <v>23875</v>
      </c>
      <c r="C6780" s="285" t="s">
        <v>11426</v>
      </c>
      <c r="D6780" s="284" t="s">
        <v>27188</v>
      </c>
    </row>
    <row r="6781" spans="1:4" ht="13.5">
      <c r="A6781" s="209">
        <v>101338</v>
      </c>
      <c r="B6781" s="209" t="s">
        <v>23876</v>
      </c>
      <c r="C6781" s="285" t="s">
        <v>11426</v>
      </c>
      <c r="D6781" s="284" t="s">
        <v>26776</v>
      </c>
    </row>
    <row r="6782" spans="1:4" ht="13.5">
      <c r="A6782" s="209">
        <v>101339</v>
      </c>
      <c r="B6782" s="209" t="s">
        <v>23877</v>
      </c>
      <c r="C6782" s="285" t="s">
        <v>11426</v>
      </c>
      <c r="D6782" s="284" t="s">
        <v>29250</v>
      </c>
    </row>
    <row r="6783" spans="1:4" ht="13.5">
      <c r="A6783" s="209">
        <v>101340</v>
      </c>
      <c r="B6783" s="209" t="s">
        <v>23878</v>
      </c>
      <c r="C6783" s="285" t="s">
        <v>11426</v>
      </c>
      <c r="D6783" s="284" t="s">
        <v>34143</v>
      </c>
    </row>
    <row r="6784" spans="1:4" ht="13.5">
      <c r="A6784" s="209">
        <v>101341</v>
      </c>
      <c r="B6784" s="209" t="s">
        <v>23879</v>
      </c>
      <c r="C6784" s="285" t="s">
        <v>11426</v>
      </c>
      <c r="D6784" s="284" t="s">
        <v>33192</v>
      </c>
    </row>
    <row r="6785" spans="1:4" ht="13.5">
      <c r="A6785" s="209">
        <v>101342</v>
      </c>
      <c r="B6785" s="209" t="s">
        <v>23880</v>
      </c>
      <c r="C6785" s="285" t="s">
        <v>11426</v>
      </c>
      <c r="D6785" s="284" t="s">
        <v>26445</v>
      </c>
    </row>
    <row r="6786" spans="1:4" ht="13.5">
      <c r="A6786" s="209">
        <v>101343</v>
      </c>
      <c r="B6786" s="209" t="s">
        <v>23881</v>
      </c>
      <c r="C6786" s="285" t="s">
        <v>11426</v>
      </c>
      <c r="D6786" s="284" t="s">
        <v>33264</v>
      </c>
    </row>
    <row r="6787" spans="1:4" ht="13.5">
      <c r="A6787" s="209">
        <v>101344</v>
      </c>
      <c r="B6787" s="209" t="s">
        <v>23882</v>
      </c>
      <c r="C6787" s="285" t="s">
        <v>11426</v>
      </c>
      <c r="D6787" s="284" t="s">
        <v>27604</v>
      </c>
    </row>
    <row r="6788" spans="1:4" ht="13.5">
      <c r="A6788" s="209">
        <v>101345</v>
      </c>
      <c r="B6788" s="209" t="s">
        <v>23883</v>
      </c>
      <c r="C6788" s="285" t="s">
        <v>11426</v>
      </c>
      <c r="D6788" s="284" t="s">
        <v>35080</v>
      </c>
    </row>
    <row r="6789" spans="1:4" ht="13.5">
      <c r="A6789" s="209">
        <v>101346</v>
      </c>
      <c r="B6789" s="209" t="s">
        <v>23884</v>
      </c>
      <c r="C6789" s="285" t="s">
        <v>11426</v>
      </c>
      <c r="D6789" s="284" t="s">
        <v>29974</v>
      </c>
    </row>
    <row r="6790" spans="1:4" ht="13.5">
      <c r="A6790" s="209">
        <v>101347</v>
      </c>
      <c r="B6790" s="209" t="s">
        <v>23885</v>
      </c>
      <c r="C6790" s="285" t="s">
        <v>11426</v>
      </c>
      <c r="D6790" s="284" t="s">
        <v>35081</v>
      </c>
    </row>
    <row r="6791" spans="1:4" ht="13.5">
      <c r="A6791" s="209">
        <v>101348</v>
      </c>
      <c r="B6791" s="209" t="s">
        <v>23886</v>
      </c>
      <c r="C6791" s="285" t="s">
        <v>11426</v>
      </c>
      <c r="D6791" s="284" t="s">
        <v>28600</v>
      </c>
    </row>
    <row r="6792" spans="1:4" ht="13.5">
      <c r="A6792" s="209">
        <v>101349</v>
      </c>
      <c r="B6792" s="209" t="s">
        <v>23887</v>
      </c>
      <c r="C6792" s="285" t="s">
        <v>11426</v>
      </c>
      <c r="D6792" s="284" t="s">
        <v>28802</v>
      </c>
    </row>
    <row r="6793" spans="1:4" ht="13.5">
      <c r="A6793" s="209">
        <v>101350</v>
      </c>
      <c r="B6793" s="209" t="s">
        <v>23888</v>
      </c>
      <c r="C6793" s="285" t="s">
        <v>11426</v>
      </c>
      <c r="D6793" s="284" t="s">
        <v>35082</v>
      </c>
    </row>
    <row r="6794" spans="1:4" ht="13.5">
      <c r="A6794" s="209">
        <v>101351</v>
      </c>
      <c r="B6794" s="209" t="s">
        <v>23889</v>
      </c>
      <c r="C6794" s="285" t="s">
        <v>11426</v>
      </c>
      <c r="D6794" s="284" t="s">
        <v>35083</v>
      </c>
    </row>
    <row r="6795" spans="1:4" ht="13.5">
      <c r="A6795" s="209">
        <v>101352</v>
      </c>
      <c r="B6795" s="209" t="s">
        <v>23890</v>
      </c>
      <c r="C6795" s="285" t="s">
        <v>11426</v>
      </c>
      <c r="D6795" s="284" t="s">
        <v>29137</v>
      </c>
    </row>
    <row r="6796" spans="1:4" ht="13.5">
      <c r="A6796" s="209">
        <v>101353</v>
      </c>
      <c r="B6796" s="209" t="s">
        <v>23891</v>
      </c>
      <c r="C6796" s="285" t="s">
        <v>11426</v>
      </c>
      <c r="D6796" s="284" t="s">
        <v>35084</v>
      </c>
    </row>
    <row r="6797" spans="1:4" ht="13.5">
      <c r="A6797" s="209">
        <v>101354</v>
      </c>
      <c r="B6797" s="209" t="s">
        <v>23892</v>
      </c>
      <c r="C6797" s="285" t="s">
        <v>11426</v>
      </c>
      <c r="D6797" s="284" t="s">
        <v>30565</v>
      </c>
    </row>
    <row r="6798" spans="1:4" ht="13.5">
      <c r="A6798" s="209">
        <v>101355</v>
      </c>
      <c r="B6798" s="209" t="s">
        <v>23893</v>
      </c>
      <c r="C6798" s="285" t="s">
        <v>11426</v>
      </c>
      <c r="D6798" s="284" t="s">
        <v>34477</v>
      </c>
    </row>
    <row r="6799" spans="1:4" ht="13.5">
      <c r="A6799" s="209">
        <v>101356</v>
      </c>
      <c r="B6799" s="209" t="s">
        <v>23894</v>
      </c>
      <c r="C6799" s="285" t="s">
        <v>11426</v>
      </c>
      <c r="D6799" s="284" t="s">
        <v>34625</v>
      </c>
    </row>
    <row r="6800" spans="1:4" ht="13.5">
      <c r="A6800" s="209">
        <v>101357</v>
      </c>
      <c r="B6800" s="209" t="s">
        <v>23895</v>
      </c>
      <c r="C6800" s="285" t="s">
        <v>11426</v>
      </c>
      <c r="D6800" s="284" t="s">
        <v>28612</v>
      </c>
    </row>
    <row r="6801" spans="1:4" ht="13.5">
      <c r="A6801" s="209">
        <v>101358</v>
      </c>
      <c r="B6801" s="209" t="s">
        <v>23896</v>
      </c>
      <c r="C6801" s="285" t="s">
        <v>11426</v>
      </c>
      <c r="D6801" s="284" t="s">
        <v>26737</v>
      </c>
    </row>
    <row r="6802" spans="1:4" ht="13.5">
      <c r="A6802" s="209">
        <v>101359</v>
      </c>
      <c r="B6802" s="209" t="s">
        <v>23897</v>
      </c>
      <c r="C6802" s="285" t="s">
        <v>11426</v>
      </c>
      <c r="D6802" s="284" t="s">
        <v>34987</v>
      </c>
    </row>
    <row r="6803" spans="1:4" ht="13.5">
      <c r="A6803" s="209">
        <v>101360</v>
      </c>
      <c r="B6803" s="209" t="s">
        <v>23898</v>
      </c>
      <c r="C6803" s="285" t="s">
        <v>11426</v>
      </c>
      <c r="D6803" s="284" t="s">
        <v>33722</v>
      </c>
    </row>
    <row r="6804" spans="1:4" ht="13.5">
      <c r="A6804" s="209">
        <v>101361</v>
      </c>
      <c r="B6804" s="209" t="s">
        <v>23899</v>
      </c>
      <c r="C6804" s="285" t="s">
        <v>11426</v>
      </c>
      <c r="D6804" s="284" t="s">
        <v>30023</v>
      </c>
    </row>
    <row r="6805" spans="1:4" ht="13.5">
      <c r="A6805" s="209">
        <v>101362</v>
      </c>
      <c r="B6805" s="209" t="s">
        <v>23900</v>
      </c>
      <c r="C6805" s="285" t="s">
        <v>11426</v>
      </c>
      <c r="D6805" s="284" t="s">
        <v>26628</v>
      </c>
    </row>
    <row r="6806" spans="1:4" ht="13.5">
      <c r="A6806" s="209">
        <v>101363</v>
      </c>
      <c r="B6806" s="209" t="s">
        <v>23901</v>
      </c>
      <c r="C6806" s="285" t="s">
        <v>11426</v>
      </c>
      <c r="D6806" s="284" t="s">
        <v>35058</v>
      </c>
    </row>
    <row r="6807" spans="1:4" ht="13.5">
      <c r="A6807" s="209">
        <v>101364</v>
      </c>
      <c r="B6807" s="209" t="s">
        <v>23902</v>
      </c>
      <c r="C6807" s="285" t="s">
        <v>11426</v>
      </c>
      <c r="D6807" s="284" t="s">
        <v>35085</v>
      </c>
    </row>
    <row r="6808" spans="1:4" ht="13.5">
      <c r="A6808" s="209">
        <v>101365</v>
      </c>
      <c r="B6808" s="209" t="s">
        <v>23903</v>
      </c>
      <c r="C6808" s="285" t="s">
        <v>11426</v>
      </c>
      <c r="D6808" s="284" t="s">
        <v>29208</v>
      </c>
    </row>
    <row r="6809" spans="1:4" ht="13.5">
      <c r="A6809" s="209">
        <v>101366</v>
      </c>
      <c r="B6809" s="209" t="s">
        <v>23904</v>
      </c>
      <c r="C6809" s="285" t="s">
        <v>11426</v>
      </c>
      <c r="D6809" s="284" t="s">
        <v>27247</v>
      </c>
    </row>
    <row r="6810" spans="1:4" ht="13.5">
      <c r="A6810" s="209">
        <v>101367</v>
      </c>
      <c r="B6810" s="209" t="s">
        <v>23905</v>
      </c>
      <c r="C6810" s="285" t="s">
        <v>11426</v>
      </c>
      <c r="D6810" s="284" t="s">
        <v>35086</v>
      </c>
    </row>
    <row r="6811" spans="1:4" ht="13.5">
      <c r="A6811" s="209">
        <v>101368</v>
      </c>
      <c r="B6811" s="209" t="s">
        <v>23906</v>
      </c>
      <c r="C6811" s="285" t="s">
        <v>11426</v>
      </c>
      <c r="D6811" s="284" t="s">
        <v>35087</v>
      </c>
    </row>
    <row r="6812" spans="1:4" ht="13.5">
      <c r="A6812" s="209">
        <v>101369</v>
      </c>
      <c r="B6812" s="209" t="s">
        <v>23907</v>
      </c>
      <c r="C6812" s="285" t="s">
        <v>11426</v>
      </c>
      <c r="D6812" s="284" t="s">
        <v>35088</v>
      </c>
    </row>
    <row r="6813" spans="1:4" ht="13.5">
      <c r="A6813" s="209">
        <v>101370</v>
      </c>
      <c r="B6813" s="209" t="s">
        <v>23908</v>
      </c>
      <c r="C6813" s="285" t="s">
        <v>11426</v>
      </c>
      <c r="D6813" s="284" t="s">
        <v>35089</v>
      </c>
    </row>
    <row r="6814" spans="1:4" ht="13.5">
      <c r="A6814" s="209">
        <v>101371</v>
      </c>
      <c r="B6814" s="209" t="s">
        <v>23909</v>
      </c>
      <c r="C6814" s="285" t="s">
        <v>11426</v>
      </c>
      <c r="D6814" s="284" t="s">
        <v>33706</v>
      </c>
    </row>
    <row r="6815" spans="1:4" ht="13.5">
      <c r="A6815" s="209">
        <v>101372</v>
      </c>
      <c r="B6815" s="209" t="s">
        <v>23910</v>
      </c>
      <c r="C6815" s="285" t="s">
        <v>11426</v>
      </c>
      <c r="D6815" s="284" t="s">
        <v>26440</v>
      </c>
    </row>
    <row r="6816" spans="1:4" ht="13.5">
      <c r="A6816" s="209">
        <v>101373</v>
      </c>
      <c r="B6816" s="209" t="s">
        <v>23911</v>
      </c>
      <c r="C6816" s="285" t="s">
        <v>5</v>
      </c>
      <c r="D6816" s="284" t="s">
        <v>35090</v>
      </c>
    </row>
    <row r="6817" spans="1:4" ht="13.5">
      <c r="A6817" s="209">
        <v>101374</v>
      </c>
      <c r="B6817" s="209" t="s">
        <v>11328</v>
      </c>
      <c r="C6817" s="285" t="s">
        <v>11426</v>
      </c>
      <c r="D6817" s="284" t="s">
        <v>35091</v>
      </c>
    </row>
    <row r="6818" spans="1:4" ht="13.5">
      <c r="A6818" s="209">
        <v>101375</v>
      </c>
      <c r="B6818" s="209" t="s">
        <v>23912</v>
      </c>
      <c r="C6818" s="285" t="s">
        <v>11426</v>
      </c>
      <c r="D6818" s="284" t="s">
        <v>35092</v>
      </c>
    </row>
    <row r="6819" spans="1:4" ht="13.5">
      <c r="A6819" s="209">
        <v>101376</v>
      </c>
      <c r="B6819" s="209" t="s">
        <v>23913</v>
      </c>
      <c r="C6819" s="285" t="s">
        <v>11426</v>
      </c>
      <c r="D6819" s="284" t="s">
        <v>35093</v>
      </c>
    </row>
    <row r="6820" spans="1:4" ht="13.5">
      <c r="A6820" s="209">
        <v>101377</v>
      </c>
      <c r="B6820" s="209" t="s">
        <v>11331</v>
      </c>
      <c r="C6820" s="285" t="s">
        <v>11426</v>
      </c>
      <c r="D6820" s="284" t="s">
        <v>35094</v>
      </c>
    </row>
    <row r="6821" spans="1:4" ht="13.5">
      <c r="A6821" s="209">
        <v>101378</v>
      </c>
      <c r="B6821" s="209" t="s">
        <v>11557</v>
      </c>
      <c r="C6821" s="285" t="s">
        <v>11426</v>
      </c>
      <c r="D6821" s="284" t="s">
        <v>35095</v>
      </c>
    </row>
    <row r="6822" spans="1:4" ht="13.5">
      <c r="A6822" s="209">
        <v>101379</v>
      </c>
      <c r="B6822" s="209" t="s">
        <v>23914</v>
      </c>
      <c r="C6822" s="285" t="s">
        <v>11426</v>
      </c>
      <c r="D6822" s="284" t="s">
        <v>35096</v>
      </c>
    </row>
    <row r="6823" spans="1:4" ht="13.5">
      <c r="A6823" s="209">
        <v>101380</v>
      </c>
      <c r="B6823" s="209" t="s">
        <v>11333</v>
      </c>
      <c r="C6823" s="285" t="s">
        <v>11426</v>
      </c>
      <c r="D6823" s="284" t="s">
        <v>35097</v>
      </c>
    </row>
    <row r="6824" spans="1:4" ht="13.5">
      <c r="A6824" s="209">
        <v>101381</v>
      </c>
      <c r="B6824" s="209" t="s">
        <v>11334</v>
      </c>
      <c r="C6824" s="285" t="s">
        <v>11426</v>
      </c>
      <c r="D6824" s="284" t="s">
        <v>35098</v>
      </c>
    </row>
    <row r="6825" spans="1:4" ht="13.5">
      <c r="A6825" s="209">
        <v>101382</v>
      </c>
      <c r="B6825" s="209" t="s">
        <v>23915</v>
      </c>
      <c r="C6825" s="285" t="s">
        <v>11426</v>
      </c>
      <c r="D6825" s="284" t="s">
        <v>35099</v>
      </c>
    </row>
    <row r="6826" spans="1:4" ht="13.5">
      <c r="A6826" s="209">
        <v>101383</v>
      </c>
      <c r="B6826" s="209" t="s">
        <v>11559</v>
      </c>
      <c r="C6826" s="285" t="s">
        <v>11426</v>
      </c>
      <c r="D6826" s="284" t="s">
        <v>35100</v>
      </c>
    </row>
    <row r="6827" spans="1:4" ht="13.5">
      <c r="A6827" s="209">
        <v>101384</v>
      </c>
      <c r="B6827" s="209" t="s">
        <v>11337</v>
      </c>
      <c r="C6827" s="285" t="s">
        <v>11426</v>
      </c>
      <c r="D6827" s="284" t="s">
        <v>35101</v>
      </c>
    </row>
    <row r="6828" spans="1:4" ht="13.5">
      <c r="A6828" s="209">
        <v>101385</v>
      </c>
      <c r="B6828" s="209" t="s">
        <v>23916</v>
      </c>
      <c r="C6828" s="285" t="s">
        <v>11426</v>
      </c>
      <c r="D6828" s="284" t="s">
        <v>35102</v>
      </c>
    </row>
    <row r="6829" spans="1:4" ht="13.5">
      <c r="A6829" s="209">
        <v>101386</v>
      </c>
      <c r="B6829" s="209" t="s">
        <v>11339</v>
      </c>
      <c r="C6829" s="285" t="s">
        <v>11426</v>
      </c>
      <c r="D6829" s="284" t="s">
        <v>35103</v>
      </c>
    </row>
    <row r="6830" spans="1:4" ht="13.5">
      <c r="A6830" s="209">
        <v>101387</v>
      </c>
      <c r="B6830" s="209" t="s">
        <v>23917</v>
      </c>
      <c r="C6830" s="285" t="s">
        <v>11426</v>
      </c>
      <c r="D6830" s="284" t="s">
        <v>35104</v>
      </c>
    </row>
    <row r="6831" spans="1:4" ht="13.5">
      <c r="A6831" s="209">
        <v>101388</v>
      </c>
      <c r="B6831" s="209" t="s">
        <v>11341</v>
      </c>
      <c r="C6831" s="285" t="s">
        <v>11426</v>
      </c>
      <c r="D6831" s="284" t="s">
        <v>35105</v>
      </c>
    </row>
    <row r="6832" spans="1:4" ht="13.5">
      <c r="A6832" s="209">
        <v>101389</v>
      </c>
      <c r="B6832" s="209" t="s">
        <v>11342</v>
      </c>
      <c r="C6832" s="285" t="s">
        <v>11426</v>
      </c>
      <c r="D6832" s="284" t="s">
        <v>35106</v>
      </c>
    </row>
    <row r="6833" spans="1:4" ht="13.5">
      <c r="A6833" s="209">
        <v>101390</v>
      </c>
      <c r="B6833" s="209" t="s">
        <v>23918</v>
      </c>
      <c r="C6833" s="285" t="s">
        <v>11426</v>
      </c>
      <c r="D6833" s="284" t="s">
        <v>35107</v>
      </c>
    </row>
    <row r="6834" spans="1:4" ht="13.5">
      <c r="A6834" s="209">
        <v>101391</v>
      </c>
      <c r="B6834" s="209" t="s">
        <v>23919</v>
      </c>
      <c r="C6834" s="285" t="s">
        <v>11426</v>
      </c>
      <c r="D6834" s="284" t="s">
        <v>35108</v>
      </c>
    </row>
    <row r="6835" spans="1:4" ht="13.5">
      <c r="A6835" s="209">
        <v>101392</v>
      </c>
      <c r="B6835" s="209" t="s">
        <v>23920</v>
      </c>
      <c r="C6835" s="285" t="s">
        <v>11426</v>
      </c>
      <c r="D6835" s="284" t="s">
        <v>35109</v>
      </c>
    </row>
    <row r="6836" spans="1:4" ht="13.5">
      <c r="A6836" s="209">
        <v>101394</v>
      </c>
      <c r="B6836" s="209" t="s">
        <v>11347</v>
      </c>
      <c r="C6836" s="285" t="s">
        <v>11426</v>
      </c>
      <c r="D6836" s="284" t="s">
        <v>35110</v>
      </c>
    </row>
    <row r="6837" spans="1:4" ht="13.5">
      <c r="A6837" s="209">
        <v>101395</v>
      </c>
      <c r="B6837" s="209" t="s">
        <v>23921</v>
      </c>
      <c r="C6837" s="285" t="s">
        <v>11426</v>
      </c>
      <c r="D6837" s="284" t="s">
        <v>35111</v>
      </c>
    </row>
    <row r="6838" spans="1:4" ht="13.5">
      <c r="A6838" s="209">
        <v>101396</v>
      </c>
      <c r="B6838" s="209" t="s">
        <v>23922</v>
      </c>
      <c r="C6838" s="285" t="s">
        <v>11426</v>
      </c>
      <c r="D6838" s="284" t="s">
        <v>35112</v>
      </c>
    </row>
    <row r="6839" spans="1:4" ht="13.5">
      <c r="A6839" s="209">
        <v>101397</v>
      </c>
      <c r="B6839" s="209" t="s">
        <v>11349</v>
      </c>
      <c r="C6839" s="285" t="s">
        <v>11426</v>
      </c>
      <c r="D6839" s="284" t="s">
        <v>35113</v>
      </c>
    </row>
    <row r="6840" spans="1:4" ht="13.5">
      <c r="A6840" s="209">
        <v>101398</v>
      </c>
      <c r="B6840" s="209" t="s">
        <v>23923</v>
      </c>
      <c r="C6840" s="285" t="s">
        <v>11426</v>
      </c>
      <c r="D6840" s="284" t="s">
        <v>35114</v>
      </c>
    </row>
    <row r="6841" spans="1:4" ht="13.5">
      <c r="A6841" s="209">
        <v>101399</v>
      </c>
      <c r="B6841" s="209" t="s">
        <v>11351</v>
      </c>
      <c r="C6841" s="285" t="s">
        <v>11426</v>
      </c>
      <c r="D6841" s="284" t="s">
        <v>35115</v>
      </c>
    </row>
    <row r="6842" spans="1:4" ht="13.5">
      <c r="A6842" s="209">
        <v>101400</v>
      </c>
      <c r="B6842" s="209" t="s">
        <v>23924</v>
      </c>
      <c r="C6842" s="285" t="s">
        <v>11426</v>
      </c>
      <c r="D6842" s="284" t="s">
        <v>35116</v>
      </c>
    </row>
    <row r="6843" spans="1:4" ht="13.5">
      <c r="A6843" s="209">
        <v>101401</v>
      </c>
      <c r="B6843" s="209" t="s">
        <v>11353</v>
      </c>
      <c r="C6843" s="285" t="s">
        <v>11426</v>
      </c>
      <c r="D6843" s="284" t="s">
        <v>35117</v>
      </c>
    </row>
    <row r="6844" spans="1:4" ht="13.5">
      <c r="A6844" s="209">
        <v>101402</v>
      </c>
      <c r="B6844" s="209" t="s">
        <v>11354</v>
      </c>
      <c r="C6844" s="285" t="s">
        <v>11426</v>
      </c>
      <c r="D6844" s="284" t="s">
        <v>35118</v>
      </c>
    </row>
    <row r="6845" spans="1:4" ht="13.5">
      <c r="A6845" s="209">
        <v>101403</v>
      </c>
      <c r="B6845" s="209" t="s">
        <v>23911</v>
      </c>
      <c r="C6845" s="285" t="s">
        <v>11426</v>
      </c>
      <c r="D6845" s="284" t="s">
        <v>35119</v>
      </c>
    </row>
    <row r="6846" spans="1:4" ht="13.5">
      <c r="A6846" s="209">
        <v>101404</v>
      </c>
      <c r="B6846" s="209" t="s">
        <v>11423</v>
      </c>
      <c r="C6846" s="285" t="s">
        <v>11426</v>
      </c>
      <c r="D6846" s="284" t="s">
        <v>35120</v>
      </c>
    </row>
    <row r="6847" spans="1:4" ht="13.5">
      <c r="A6847" s="209">
        <v>101405</v>
      </c>
      <c r="B6847" s="209" t="s">
        <v>11424</v>
      </c>
      <c r="C6847" s="285" t="s">
        <v>11426</v>
      </c>
      <c r="D6847" s="284" t="s">
        <v>35121</v>
      </c>
    </row>
    <row r="6848" spans="1:4" ht="13.5">
      <c r="A6848" s="209">
        <v>101407</v>
      </c>
      <c r="B6848" s="209" t="s">
        <v>11355</v>
      </c>
      <c r="C6848" s="285" t="s">
        <v>11426</v>
      </c>
      <c r="D6848" s="284" t="s">
        <v>35122</v>
      </c>
    </row>
    <row r="6849" spans="1:4" ht="13.5">
      <c r="A6849" s="209">
        <v>101408</v>
      </c>
      <c r="B6849" s="209" t="s">
        <v>11356</v>
      </c>
      <c r="C6849" s="285" t="s">
        <v>11426</v>
      </c>
      <c r="D6849" s="284" t="s">
        <v>35123</v>
      </c>
    </row>
    <row r="6850" spans="1:4" ht="13.5">
      <c r="A6850" s="209">
        <v>101409</v>
      </c>
      <c r="B6850" s="209" t="s">
        <v>23925</v>
      </c>
      <c r="C6850" s="285" t="s">
        <v>11426</v>
      </c>
      <c r="D6850" s="284" t="s">
        <v>35124</v>
      </c>
    </row>
    <row r="6851" spans="1:4" ht="13.5">
      <c r="A6851" s="209">
        <v>101410</v>
      </c>
      <c r="B6851" s="209" t="s">
        <v>11406</v>
      </c>
      <c r="C6851" s="285" t="s">
        <v>11426</v>
      </c>
      <c r="D6851" s="284" t="s">
        <v>35125</v>
      </c>
    </row>
    <row r="6852" spans="1:4" ht="13.5">
      <c r="A6852" s="209">
        <v>101411</v>
      </c>
      <c r="B6852" s="209" t="s">
        <v>23926</v>
      </c>
      <c r="C6852" s="285" t="s">
        <v>11426</v>
      </c>
      <c r="D6852" s="284" t="s">
        <v>35126</v>
      </c>
    </row>
    <row r="6853" spans="1:4" ht="13.5">
      <c r="A6853" s="209">
        <v>101412</v>
      </c>
      <c r="B6853" s="209" t="s">
        <v>23927</v>
      </c>
      <c r="C6853" s="285" t="s">
        <v>11426</v>
      </c>
      <c r="D6853" s="284" t="s">
        <v>35127</v>
      </c>
    </row>
    <row r="6854" spans="1:4" ht="13.5">
      <c r="A6854" s="209">
        <v>101413</v>
      </c>
      <c r="B6854" s="209" t="s">
        <v>11358</v>
      </c>
      <c r="C6854" s="285" t="s">
        <v>11426</v>
      </c>
      <c r="D6854" s="284" t="s">
        <v>35128</v>
      </c>
    </row>
    <row r="6855" spans="1:4" ht="13.5">
      <c r="A6855" s="209">
        <v>101414</v>
      </c>
      <c r="B6855" s="209" t="s">
        <v>23928</v>
      </c>
      <c r="C6855" s="285" t="s">
        <v>11426</v>
      </c>
      <c r="D6855" s="284" t="s">
        <v>35129</v>
      </c>
    </row>
    <row r="6856" spans="1:4" ht="13.5">
      <c r="A6856" s="209">
        <v>101415</v>
      </c>
      <c r="B6856" s="209" t="s">
        <v>23929</v>
      </c>
      <c r="C6856" s="285" t="s">
        <v>11426</v>
      </c>
      <c r="D6856" s="284" t="s">
        <v>35130</v>
      </c>
    </row>
    <row r="6857" spans="1:4" ht="13.5">
      <c r="A6857" s="209">
        <v>101416</v>
      </c>
      <c r="B6857" s="209" t="s">
        <v>11564</v>
      </c>
      <c r="C6857" s="285" t="s">
        <v>11426</v>
      </c>
      <c r="D6857" s="284" t="s">
        <v>35131</v>
      </c>
    </row>
    <row r="6858" spans="1:4" ht="13.5">
      <c r="A6858" s="209">
        <v>101417</v>
      </c>
      <c r="B6858" s="209" t="s">
        <v>23930</v>
      </c>
      <c r="C6858" s="285" t="s">
        <v>11426</v>
      </c>
      <c r="D6858" s="284" t="s">
        <v>35132</v>
      </c>
    </row>
    <row r="6859" spans="1:4" ht="13.5">
      <c r="A6859" s="209">
        <v>101418</v>
      </c>
      <c r="B6859" s="209" t="s">
        <v>23931</v>
      </c>
      <c r="C6859" s="285" t="s">
        <v>11426</v>
      </c>
      <c r="D6859" s="284" t="s">
        <v>35133</v>
      </c>
    </row>
    <row r="6860" spans="1:4" ht="13.5">
      <c r="A6860" s="209">
        <v>101419</v>
      </c>
      <c r="B6860" s="209" t="s">
        <v>23932</v>
      </c>
      <c r="C6860" s="285" t="s">
        <v>11426</v>
      </c>
      <c r="D6860" s="284" t="s">
        <v>35134</v>
      </c>
    </row>
    <row r="6861" spans="1:4" ht="13.5">
      <c r="A6861" s="209">
        <v>101420</v>
      </c>
      <c r="B6861" s="209" t="s">
        <v>23933</v>
      </c>
      <c r="C6861" s="285" t="s">
        <v>11426</v>
      </c>
      <c r="D6861" s="284" t="s">
        <v>35135</v>
      </c>
    </row>
    <row r="6862" spans="1:4" ht="13.5">
      <c r="A6862" s="209">
        <v>101421</v>
      </c>
      <c r="B6862" s="209" t="s">
        <v>23934</v>
      </c>
      <c r="C6862" s="285" t="s">
        <v>11426</v>
      </c>
      <c r="D6862" s="284" t="s">
        <v>35136</v>
      </c>
    </row>
    <row r="6863" spans="1:4" ht="13.5">
      <c r="A6863" s="209">
        <v>101422</v>
      </c>
      <c r="B6863" s="209" t="s">
        <v>23935</v>
      </c>
      <c r="C6863" s="285" t="s">
        <v>11426</v>
      </c>
      <c r="D6863" s="284" t="s">
        <v>35137</v>
      </c>
    </row>
    <row r="6864" spans="1:4" ht="13.5">
      <c r="A6864" s="209">
        <v>101423</v>
      </c>
      <c r="B6864" s="209" t="s">
        <v>23936</v>
      </c>
      <c r="C6864" s="285" t="s">
        <v>11426</v>
      </c>
      <c r="D6864" s="284" t="s">
        <v>35138</v>
      </c>
    </row>
    <row r="6865" spans="1:4" ht="13.5">
      <c r="A6865" s="209">
        <v>101424</v>
      </c>
      <c r="B6865" s="209" t="s">
        <v>23937</v>
      </c>
      <c r="C6865" s="285" t="s">
        <v>11426</v>
      </c>
      <c r="D6865" s="284" t="s">
        <v>35139</v>
      </c>
    </row>
    <row r="6866" spans="1:4" ht="13.5">
      <c r="A6866" s="209">
        <v>101425</v>
      </c>
      <c r="B6866" s="209" t="s">
        <v>23938</v>
      </c>
      <c r="C6866" s="285" t="s">
        <v>11426</v>
      </c>
      <c r="D6866" s="284" t="s">
        <v>35140</v>
      </c>
    </row>
    <row r="6867" spans="1:4" ht="13.5">
      <c r="A6867" s="209">
        <v>101426</v>
      </c>
      <c r="B6867" s="209" t="s">
        <v>23939</v>
      </c>
      <c r="C6867" s="285" t="s">
        <v>11426</v>
      </c>
      <c r="D6867" s="284" t="s">
        <v>35141</v>
      </c>
    </row>
    <row r="6868" spans="1:4" ht="13.5">
      <c r="A6868" s="209">
        <v>101427</v>
      </c>
      <c r="B6868" s="209" t="s">
        <v>11371</v>
      </c>
      <c r="C6868" s="285" t="s">
        <v>11426</v>
      </c>
      <c r="D6868" s="284" t="s">
        <v>35142</v>
      </c>
    </row>
    <row r="6869" spans="1:4" ht="13.5">
      <c r="A6869" s="209">
        <v>101428</v>
      </c>
      <c r="B6869" s="209" t="s">
        <v>23940</v>
      </c>
      <c r="C6869" s="285" t="s">
        <v>11426</v>
      </c>
      <c r="D6869" s="284" t="s">
        <v>35143</v>
      </c>
    </row>
    <row r="6870" spans="1:4" ht="13.5">
      <c r="A6870" s="209">
        <v>101429</v>
      </c>
      <c r="B6870" s="209" t="s">
        <v>23941</v>
      </c>
      <c r="C6870" s="285" t="s">
        <v>11426</v>
      </c>
      <c r="D6870" s="284" t="s">
        <v>35144</v>
      </c>
    </row>
    <row r="6871" spans="1:4" ht="13.5">
      <c r="A6871" s="209">
        <v>101430</v>
      </c>
      <c r="B6871" s="209" t="s">
        <v>23942</v>
      </c>
      <c r="C6871" s="285" t="s">
        <v>11426</v>
      </c>
      <c r="D6871" s="284" t="s">
        <v>35145</v>
      </c>
    </row>
    <row r="6872" spans="1:4" ht="13.5">
      <c r="A6872" s="209">
        <v>101431</v>
      </c>
      <c r="B6872" s="209" t="s">
        <v>11374</v>
      </c>
      <c r="C6872" s="285" t="s">
        <v>11426</v>
      </c>
      <c r="D6872" s="284" t="s">
        <v>35146</v>
      </c>
    </row>
    <row r="6873" spans="1:4" ht="13.5">
      <c r="A6873" s="209">
        <v>101432</v>
      </c>
      <c r="B6873" s="209" t="s">
        <v>23943</v>
      </c>
      <c r="C6873" s="285" t="s">
        <v>11426</v>
      </c>
      <c r="D6873" s="284" t="s">
        <v>35147</v>
      </c>
    </row>
    <row r="6874" spans="1:4" ht="13.5">
      <c r="A6874" s="209">
        <v>101433</v>
      </c>
      <c r="B6874" s="209" t="s">
        <v>11376</v>
      </c>
      <c r="C6874" s="285" t="s">
        <v>11426</v>
      </c>
      <c r="D6874" s="284" t="s">
        <v>35148</v>
      </c>
    </row>
    <row r="6875" spans="1:4" ht="13.5">
      <c r="A6875" s="209">
        <v>101434</v>
      </c>
      <c r="B6875" s="209" t="s">
        <v>23944</v>
      </c>
      <c r="C6875" s="285" t="s">
        <v>11426</v>
      </c>
      <c r="D6875" s="284" t="s">
        <v>35149</v>
      </c>
    </row>
    <row r="6876" spans="1:4" ht="13.5">
      <c r="A6876" s="209">
        <v>101435</v>
      </c>
      <c r="B6876" s="209" t="s">
        <v>23945</v>
      </c>
      <c r="C6876" s="285" t="s">
        <v>11426</v>
      </c>
      <c r="D6876" s="284" t="s">
        <v>35150</v>
      </c>
    </row>
    <row r="6877" spans="1:4" ht="13.5">
      <c r="A6877" s="209">
        <v>101436</v>
      </c>
      <c r="B6877" s="209" t="s">
        <v>11378</v>
      </c>
      <c r="C6877" s="285" t="s">
        <v>11426</v>
      </c>
      <c r="D6877" s="284" t="s">
        <v>35151</v>
      </c>
    </row>
    <row r="6878" spans="1:4" ht="13.5">
      <c r="A6878" s="209">
        <v>101437</v>
      </c>
      <c r="B6878" s="209" t="s">
        <v>23946</v>
      </c>
      <c r="C6878" s="285" t="s">
        <v>11426</v>
      </c>
      <c r="D6878" s="284" t="s">
        <v>35152</v>
      </c>
    </row>
    <row r="6879" spans="1:4" ht="13.5">
      <c r="A6879" s="209">
        <v>101438</v>
      </c>
      <c r="B6879" s="209" t="s">
        <v>11380</v>
      </c>
      <c r="C6879" s="285" t="s">
        <v>11426</v>
      </c>
      <c r="D6879" s="284" t="s">
        <v>35153</v>
      </c>
    </row>
    <row r="6880" spans="1:4" ht="13.5">
      <c r="A6880" s="209">
        <v>101439</v>
      </c>
      <c r="B6880" s="209" t="s">
        <v>11381</v>
      </c>
      <c r="C6880" s="285" t="s">
        <v>11426</v>
      </c>
      <c r="D6880" s="284" t="s">
        <v>35154</v>
      </c>
    </row>
    <row r="6881" spans="1:4" ht="13.5">
      <c r="A6881" s="209">
        <v>101440</v>
      </c>
      <c r="B6881" s="209" t="s">
        <v>23947</v>
      </c>
      <c r="C6881" s="285" t="s">
        <v>11426</v>
      </c>
      <c r="D6881" s="284" t="s">
        <v>35155</v>
      </c>
    </row>
    <row r="6882" spans="1:4" ht="13.5">
      <c r="A6882" s="209">
        <v>101441</v>
      </c>
      <c r="B6882" s="209" t="s">
        <v>11383</v>
      </c>
      <c r="C6882" s="285" t="s">
        <v>11426</v>
      </c>
      <c r="D6882" s="284" t="s">
        <v>35156</v>
      </c>
    </row>
    <row r="6883" spans="1:4" ht="13.5">
      <c r="A6883" s="209">
        <v>101442</v>
      </c>
      <c r="B6883" s="209" t="s">
        <v>23948</v>
      </c>
      <c r="C6883" s="285" t="s">
        <v>11426</v>
      </c>
      <c r="D6883" s="284" t="s">
        <v>35157</v>
      </c>
    </row>
    <row r="6884" spans="1:4" ht="13.5">
      <c r="A6884" s="209">
        <v>101443</v>
      </c>
      <c r="B6884" s="209" t="s">
        <v>11384</v>
      </c>
      <c r="C6884" s="285" t="s">
        <v>11426</v>
      </c>
      <c r="D6884" s="284" t="s">
        <v>35158</v>
      </c>
    </row>
    <row r="6885" spans="1:4" ht="13.5">
      <c r="A6885" s="209">
        <v>101444</v>
      </c>
      <c r="B6885" s="209" t="s">
        <v>11387</v>
      </c>
      <c r="C6885" s="285" t="s">
        <v>11426</v>
      </c>
      <c r="D6885" s="284" t="s">
        <v>35159</v>
      </c>
    </row>
    <row r="6886" spans="1:4" ht="13.5">
      <c r="A6886" s="209">
        <v>101445</v>
      </c>
      <c r="B6886" s="209" t="s">
        <v>11388</v>
      </c>
      <c r="C6886" s="285" t="s">
        <v>11426</v>
      </c>
      <c r="D6886" s="284" t="s">
        <v>35160</v>
      </c>
    </row>
    <row r="6887" spans="1:4" ht="13.5">
      <c r="A6887" s="209">
        <v>101446</v>
      </c>
      <c r="B6887" s="209" t="s">
        <v>11389</v>
      </c>
      <c r="C6887" s="285" t="s">
        <v>11426</v>
      </c>
      <c r="D6887" s="284" t="s">
        <v>35161</v>
      </c>
    </row>
    <row r="6888" spans="1:4" ht="13.5">
      <c r="A6888" s="209">
        <v>101447</v>
      </c>
      <c r="B6888" s="209" t="s">
        <v>11390</v>
      </c>
      <c r="C6888" s="285" t="s">
        <v>11426</v>
      </c>
      <c r="D6888" s="284" t="s">
        <v>35162</v>
      </c>
    </row>
    <row r="6889" spans="1:4" ht="13.5">
      <c r="A6889" s="209">
        <v>101448</v>
      </c>
      <c r="B6889" s="209" t="s">
        <v>11391</v>
      </c>
      <c r="C6889" s="285" t="s">
        <v>11426</v>
      </c>
      <c r="D6889" s="284" t="s">
        <v>35163</v>
      </c>
    </row>
    <row r="6890" spans="1:4" ht="13.5">
      <c r="A6890" s="209">
        <v>101449</v>
      </c>
      <c r="B6890" s="209" t="s">
        <v>23949</v>
      </c>
      <c r="C6890" s="285" t="s">
        <v>11426</v>
      </c>
      <c r="D6890" s="284" t="s">
        <v>35164</v>
      </c>
    </row>
    <row r="6891" spans="1:4" ht="13.5">
      <c r="A6891" s="209">
        <v>101450</v>
      </c>
      <c r="B6891" s="209" t="s">
        <v>11393</v>
      </c>
      <c r="C6891" s="285" t="s">
        <v>11426</v>
      </c>
      <c r="D6891" s="284" t="s">
        <v>35165</v>
      </c>
    </row>
    <row r="6892" spans="1:4" ht="13.5">
      <c r="A6892" s="209">
        <v>101451</v>
      </c>
      <c r="B6892" s="209" t="s">
        <v>11394</v>
      </c>
      <c r="C6892" s="285" t="s">
        <v>11426</v>
      </c>
      <c r="D6892" s="284" t="s">
        <v>35098</v>
      </c>
    </row>
    <row r="6893" spans="1:4" ht="13.5">
      <c r="A6893" s="209">
        <v>101452</v>
      </c>
      <c r="B6893" s="209" t="s">
        <v>23950</v>
      </c>
      <c r="C6893" s="285" t="s">
        <v>11426</v>
      </c>
      <c r="D6893" s="284" t="s">
        <v>35166</v>
      </c>
    </row>
    <row r="6894" spans="1:4" ht="13.5">
      <c r="A6894" s="209">
        <v>101453</v>
      </c>
      <c r="B6894" s="209" t="s">
        <v>11396</v>
      </c>
      <c r="C6894" s="285" t="s">
        <v>11426</v>
      </c>
      <c r="D6894" s="284" t="s">
        <v>35167</v>
      </c>
    </row>
    <row r="6895" spans="1:4" ht="13.5">
      <c r="A6895" s="209">
        <v>101454</v>
      </c>
      <c r="B6895" s="209" t="s">
        <v>23951</v>
      </c>
      <c r="C6895" s="285" t="s">
        <v>11426</v>
      </c>
      <c r="D6895" s="284" t="s">
        <v>35168</v>
      </c>
    </row>
    <row r="6896" spans="1:4" ht="13.5">
      <c r="A6896" s="209">
        <v>101455</v>
      </c>
      <c r="B6896" s="209" t="s">
        <v>11398</v>
      </c>
      <c r="C6896" s="285" t="s">
        <v>11426</v>
      </c>
      <c r="D6896" s="284" t="s">
        <v>35169</v>
      </c>
    </row>
    <row r="6897" spans="1:4" ht="13.5">
      <c r="A6897" s="209">
        <v>101456</v>
      </c>
      <c r="B6897" s="209" t="s">
        <v>23952</v>
      </c>
      <c r="C6897" s="285" t="s">
        <v>11426</v>
      </c>
      <c r="D6897" s="284" t="s">
        <v>35170</v>
      </c>
    </row>
    <row r="6898" spans="1:4" ht="13.5">
      <c r="A6898" s="209">
        <v>101457</v>
      </c>
      <c r="B6898" s="209" t="s">
        <v>23953</v>
      </c>
      <c r="C6898" s="285" t="s">
        <v>11426</v>
      </c>
      <c r="D6898" s="284" t="s">
        <v>35171</v>
      </c>
    </row>
    <row r="6899" spans="1:4" ht="13.5">
      <c r="A6899" s="209">
        <v>101458</v>
      </c>
      <c r="B6899" s="209" t="s">
        <v>23954</v>
      </c>
      <c r="C6899" s="285" t="s">
        <v>11426</v>
      </c>
      <c r="D6899" s="284" t="s">
        <v>35172</v>
      </c>
    </row>
    <row r="6900" spans="1:4" ht="13.5">
      <c r="A6900" s="209">
        <v>101459</v>
      </c>
      <c r="B6900" s="209" t="s">
        <v>11403</v>
      </c>
      <c r="C6900" s="285" t="s">
        <v>11426</v>
      </c>
      <c r="D6900" s="284" t="s">
        <v>35173</v>
      </c>
    </row>
    <row r="6901" spans="1:4" ht="13.5">
      <c r="A6901" s="209">
        <v>101460</v>
      </c>
      <c r="B6901" s="209" t="s">
        <v>11545</v>
      </c>
      <c r="C6901" s="285" t="s">
        <v>11426</v>
      </c>
      <c r="D6901" s="284" t="s">
        <v>35174</v>
      </c>
    </row>
  </sheetData>
  <sheetProtection formatCells="0" insertRows="0" deleteRows="0" sort="0" autoFilter="0"/>
  <mergeCells count="1">
    <mergeCell ref="C1:D1"/>
  </mergeCells>
  <printOptions horizontalCentered="1"/>
  <pageMargins left="0.39370078740157477" right="0.39370078740157477" top="0.59015748031496063" bottom="0.78740157480314954" header="0.39370078740157477" footer="0.39370078740157477"/>
  <pageSetup paperSize="9" fitToWidth="0" fitToHeight="0" pageOrder="overThenDown" orientation="portrait" useFirstPageNumber="1" r:id="rId1"/>
  <headerFooter alignWithMargins="0">
    <oddFooter>&amp;R&amp;10Página &amp;P de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2">
    <tabColor theme="0"/>
  </sheetPr>
  <dimension ref="A1:E5234"/>
  <sheetViews>
    <sheetView workbookViewId="0">
      <pane ySplit="2" topLeftCell="A1355" activePane="bottomLeft" state="frozen"/>
      <selection pane="bottomLeft" activeCell="B1393" sqref="B1393"/>
    </sheetView>
  </sheetViews>
  <sheetFormatPr defaultColWidth="0" defaultRowHeight="11.25"/>
  <cols>
    <col min="1" max="1" width="20.625" style="292" customWidth="1"/>
    <col min="2" max="2" width="40.625" style="159" customWidth="1"/>
    <col min="3" max="4" width="5.625" style="158" customWidth="1"/>
    <col min="5" max="5" width="15.625" style="161" customWidth="1"/>
    <col min="6" max="16384" width="9" style="12" hidden="1"/>
  </cols>
  <sheetData>
    <row r="1" spans="1:5">
      <c r="A1" s="289" t="s">
        <v>2025</v>
      </c>
      <c r="B1" s="156" t="s">
        <v>35252</v>
      </c>
      <c r="C1" s="341" t="s">
        <v>2008</v>
      </c>
      <c r="D1" s="341"/>
      <c r="E1" s="341"/>
    </row>
    <row r="2" spans="1:5">
      <c r="A2" s="290" t="s">
        <v>2187</v>
      </c>
      <c r="B2" s="157" t="s">
        <v>993</v>
      </c>
      <c r="C2" s="157" t="s">
        <v>26</v>
      </c>
      <c r="D2" s="157" t="s">
        <v>25167</v>
      </c>
      <c r="E2" s="157" t="s">
        <v>2179</v>
      </c>
    </row>
    <row r="3" spans="1:5" ht="14.25">
      <c r="A3" s="291">
        <v>1363</v>
      </c>
      <c r="B3" t="s">
        <v>13013</v>
      </c>
      <c r="C3" t="s">
        <v>2190</v>
      </c>
      <c r="D3" t="s">
        <v>2195</v>
      </c>
      <c r="E3" s="283" t="s">
        <v>26368</v>
      </c>
    </row>
    <row r="4" spans="1:5" ht="14.25">
      <c r="A4" s="291">
        <v>1344</v>
      </c>
      <c r="B4" t="s">
        <v>13014</v>
      </c>
      <c r="C4" t="s">
        <v>2188</v>
      </c>
      <c r="D4" t="s">
        <v>2189</v>
      </c>
      <c r="E4" s="283" t="s">
        <v>26369</v>
      </c>
    </row>
    <row r="5" spans="1:5" ht="14.25">
      <c r="A5" s="291">
        <v>1342</v>
      </c>
      <c r="B5" t="s">
        <v>13015</v>
      </c>
      <c r="C5" t="s">
        <v>2188</v>
      </c>
      <c r="D5" t="s">
        <v>2189</v>
      </c>
      <c r="E5" s="283" t="s">
        <v>26370</v>
      </c>
    </row>
    <row r="6" spans="1:5" ht="14.25">
      <c r="A6" s="291">
        <v>1349</v>
      </c>
      <c r="B6" t="s">
        <v>13016</v>
      </c>
      <c r="C6" t="s">
        <v>2188</v>
      </c>
      <c r="D6" t="s">
        <v>2189</v>
      </c>
      <c r="E6" s="283" t="s">
        <v>26371</v>
      </c>
    </row>
    <row r="7" spans="1:5" ht="14.25">
      <c r="A7" s="291">
        <v>1350</v>
      </c>
      <c r="B7" t="s">
        <v>13017</v>
      </c>
      <c r="C7" t="s">
        <v>2188</v>
      </c>
      <c r="D7" t="s">
        <v>2195</v>
      </c>
      <c r="E7" s="283" t="s">
        <v>26372</v>
      </c>
    </row>
    <row r="8" spans="1:5" ht="14.25">
      <c r="A8" s="291">
        <v>1359</v>
      </c>
      <c r="B8" t="s">
        <v>13018</v>
      </c>
      <c r="C8" t="s">
        <v>2188</v>
      </c>
      <c r="D8" t="s">
        <v>2189</v>
      </c>
      <c r="E8" s="283" t="s">
        <v>26373</v>
      </c>
    </row>
    <row r="9" spans="1:5" ht="14.25">
      <c r="A9" s="291">
        <v>1351</v>
      </c>
      <c r="B9" t="s">
        <v>13019</v>
      </c>
      <c r="C9" t="s">
        <v>2188</v>
      </c>
      <c r="D9" t="s">
        <v>2189</v>
      </c>
      <c r="E9" s="283" t="s">
        <v>26374</v>
      </c>
    </row>
    <row r="10" spans="1:5" ht="14.25">
      <c r="A10" s="291">
        <v>2418</v>
      </c>
      <c r="B10" t="s">
        <v>13020</v>
      </c>
      <c r="C10" t="s">
        <v>2188</v>
      </c>
      <c r="D10" t="s">
        <v>2195</v>
      </c>
      <c r="E10" s="283" t="s">
        <v>26375</v>
      </c>
    </row>
    <row r="11" spans="1:5" ht="14.25">
      <c r="A11" s="291">
        <v>6086</v>
      </c>
      <c r="B11" t="s">
        <v>13021</v>
      </c>
      <c r="C11" t="s">
        <v>4254</v>
      </c>
      <c r="D11" t="s">
        <v>2189</v>
      </c>
      <c r="E11" s="283" t="s">
        <v>26376</v>
      </c>
    </row>
    <row r="12" spans="1:5" ht="14.25">
      <c r="A12" s="291">
        <v>20017</v>
      </c>
      <c r="B12" t="s">
        <v>26338</v>
      </c>
      <c r="C12" t="s">
        <v>2199</v>
      </c>
      <c r="D12" t="s">
        <v>2189</v>
      </c>
      <c r="E12" s="283" t="s">
        <v>26377</v>
      </c>
    </row>
    <row r="13" spans="1:5" ht="14.25">
      <c r="A13" s="291">
        <v>20007</v>
      </c>
      <c r="B13" t="s">
        <v>26339</v>
      </c>
      <c r="C13" t="s">
        <v>2199</v>
      </c>
      <c r="D13" t="s">
        <v>2189</v>
      </c>
      <c r="E13" s="283" t="s">
        <v>26378</v>
      </c>
    </row>
    <row r="14" spans="1:5" ht="14.25">
      <c r="A14" s="291">
        <v>3378</v>
      </c>
      <c r="B14" t="s">
        <v>2193</v>
      </c>
      <c r="C14" t="s">
        <v>2188</v>
      </c>
      <c r="D14" t="s">
        <v>2189</v>
      </c>
      <c r="E14" s="283" t="s">
        <v>26379</v>
      </c>
    </row>
    <row r="15" spans="1:5" ht="14.25">
      <c r="A15" s="291">
        <v>3380</v>
      </c>
      <c r="B15" t="s">
        <v>2194</v>
      </c>
      <c r="C15" t="s">
        <v>2188</v>
      </c>
      <c r="D15" t="s">
        <v>2195</v>
      </c>
      <c r="E15" s="283" t="s">
        <v>26380</v>
      </c>
    </row>
    <row r="16" spans="1:5" ht="14.25">
      <c r="A16" s="291">
        <v>3379</v>
      </c>
      <c r="B16" t="s">
        <v>2196</v>
      </c>
      <c r="C16" t="s">
        <v>2188</v>
      </c>
      <c r="D16" t="s">
        <v>2189</v>
      </c>
      <c r="E16" s="283" t="s">
        <v>26381</v>
      </c>
    </row>
    <row r="17" spans="1:5" ht="14.25">
      <c r="A17" s="291">
        <v>615</v>
      </c>
      <c r="B17" t="s">
        <v>13022</v>
      </c>
      <c r="C17" t="s">
        <v>2190</v>
      </c>
      <c r="D17" t="s">
        <v>2191</v>
      </c>
      <c r="E17" s="283" t="s">
        <v>26382</v>
      </c>
    </row>
    <row r="18" spans="1:5" ht="14.25">
      <c r="A18" s="291">
        <v>606</v>
      </c>
      <c r="B18" t="s">
        <v>13023</v>
      </c>
      <c r="C18" t="s">
        <v>2190</v>
      </c>
      <c r="D18" t="s">
        <v>2191</v>
      </c>
      <c r="E18" s="283" t="s">
        <v>26383</v>
      </c>
    </row>
    <row r="19" spans="1:5" ht="14.25">
      <c r="A19" s="291">
        <v>13382</v>
      </c>
      <c r="B19" t="s">
        <v>2197</v>
      </c>
      <c r="C19" t="s">
        <v>2188</v>
      </c>
      <c r="D19" t="s">
        <v>2191</v>
      </c>
      <c r="E19" s="283" t="s">
        <v>26384</v>
      </c>
    </row>
    <row r="20" spans="1:5" ht="14.25">
      <c r="A20" s="291">
        <v>4047</v>
      </c>
      <c r="B20" t="s">
        <v>13024</v>
      </c>
      <c r="C20" t="s">
        <v>4254</v>
      </c>
      <c r="D20" t="s">
        <v>2195</v>
      </c>
      <c r="E20" s="283" t="s">
        <v>26385</v>
      </c>
    </row>
    <row r="21" spans="1:5" ht="14.25">
      <c r="A21" s="291">
        <v>7344</v>
      </c>
      <c r="B21" t="s">
        <v>13025</v>
      </c>
      <c r="C21" t="s">
        <v>4254</v>
      </c>
      <c r="D21" t="s">
        <v>2195</v>
      </c>
      <c r="E21" s="283" t="s">
        <v>26386</v>
      </c>
    </row>
    <row r="22" spans="1:5" ht="14.25">
      <c r="A22" s="291">
        <v>40514</v>
      </c>
      <c r="B22" t="s">
        <v>13026</v>
      </c>
      <c r="C22" t="s">
        <v>2252</v>
      </c>
      <c r="D22" t="s">
        <v>2195</v>
      </c>
      <c r="E22" s="283" t="s">
        <v>26387</v>
      </c>
    </row>
    <row r="23" spans="1:5" ht="14.25">
      <c r="A23" s="291">
        <v>11199</v>
      </c>
      <c r="B23" t="s">
        <v>13027</v>
      </c>
      <c r="C23" t="s">
        <v>2188</v>
      </c>
      <c r="D23" t="s">
        <v>2191</v>
      </c>
      <c r="E23" s="283" t="s">
        <v>26388</v>
      </c>
    </row>
    <row r="24" spans="1:5" ht="14.25">
      <c r="A24" s="291">
        <v>4053</v>
      </c>
      <c r="B24" t="s">
        <v>13028</v>
      </c>
      <c r="C24" t="s">
        <v>4254</v>
      </c>
      <c r="D24" t="s">
        <v>2189</v>
      </c>
      <c r="E24" s="283" t="s">
        <v>26389</v>
      </c>
    </row>
    <row r="25" spans="1:5" ht="14.25">
      <c r="A25" s="291">
        <v>4056</v>
      </c>
      <c r="B25" t="s">
        <v>13029</v>
      </c>
      <c r="C25" t="s">
        <v>4254</v>
      </c>
      <c r="D25" t="s">
        <v>2189</v>
      </c>
      <c r="E25" s="283" t="s">
        <v>26390</v>
      </c>
    </row>
    <row r="26" spans="1:5" ht="14.25">
      <c r="A26" s="291">
        <v>21136</v>
      </c>
      <c r="B26" t="s">
        <v>2198</v>
      </c>
      <c r="C26" t="s">
        <v>2199</v>
      </c>
      <c r="D26" t="s">
        <v>2191</v>
      </c>
      <c r="E26" s="283" t="s">
        <v>26391</v>
      </c>
    </row>
    <row r="27" spans="1:5" ht="14.25">
      <c r="A27" s="291">
        <v>21128</v>
      </c>
      <c r="B27" t="s">
        <v>2200</v>
      </c>
      <c r="C27" t="s">
        <v>2199</v>
      </c>
      <c r="D27" t="s">
        <v>2191</v>
      </c>
      <c r="E27" s="283" t="s">
        <v>26392</v>
      </c>
    </row>
    <row r="28" spans="1:5" ht="14.25">
      <c r="A28" s="291">
        <v>21130</v>
      </c>
      <c r="B28" t="s">
        <v>2201</v>
      </c>
      <c r="C28" t="s">
        <v>2199</v>
      </c>
      <c r="D28" t="s">
        <v>2191</v>
      </c>
      <c r="E28" s="283" t="s">
        <v>26393</v>
      </c>
    </row>
    <row r="29" spans="1:5" ht="14.25">
      <c r="A29" s="291">
        <v>21135</v>
      </c>
      <c r="B29" t="s">
        <v>2202</v>
      </c>
      <c r="C29" t="s">
        <v>2199</v>
      </c>
      <c r="D29" t="s">
        <v>2191</v>
      </c>
      <c r="E29" s="283" t="s">
        <v>26394</v>
      </c>
    </row>
    <row r="30" spans="1:5" ht="14.25">
      <c r="A30" s="291">
        <v>38605</v>
      </c>
      <c r="B30" t="s">
        <v>2204</v>
      </c>
      <c r="C30" t="s">
        <v>2188</v>
      </c>
      <c r="D30" t="s">
        <v>2189</v>
      </c>
      <c r="E30" s="283" t="s">
        <v>26395</v>
      </c>
    </row>
    <row r="31" spans="1:5" ht="14.25">
      <c r="A31" s="291">
        <v>11270</v>
      </c>
      <c r="B31" t="s">
        <v>2205</v>
      </c>
      <c r="C31" t="s">
        <v>2188</v>
      </c>
      <c r="D31" t="s">
        <v>2191</v>
      </c>
      <c r="E31" s="283" t="s">
        <v>26396</v>
      </c>
    </row>
    <row r="32" spans="1:5" ht="14.25">
      <c r="A32" s="291">
        <v>412</v>
      </c>
      <c r="B32" t="s">
        <v>2206</v>
      </c>
      <c r="C32" t="s">
        <v>2188</v>
      </c>
      <c r="D32" t="s">
        <v>2189</v>
      </c>
      <c r="E32" s="283" t="s">
        <v>26397</v>
      </c>
    </row>
    <row r="33" spans="1:5" ht="14.25">
      <c r="A33" s="291">
        <v>414</v>
      </c>
      <c r="B33" t="s">
        <v>2207</v>
      </c>
      <c r="C33" t="s">
        <v>2188</v>
      </c>
      <c r="D33" t="s">
        <v>2189</v>
      </c>
      <c r="E33" s="283" t="s">
        <v>26398</v>
      </c>
    </row>
    <row r="34" spans="1:5" ht="14.25">
      <c r="A34" s="291">
        <v>410</v>
      </c>
      <c r="B34" t="s">
        <v>2208</v>
      </c>
      <c r="C34" t="s">
        <v>2188</v>
      </c>
      <c r="D34" t="s">
        <v>2189</v>
      </c>
      <c r="E34" s="283" t="s">
        <v>26399</v>
      </c>
    </row>
    <row r="35" spans="1:5" ht="14.25">
      <c r="A35" s="291">
        <v>411</v>
      </c>
      <c r="B35" t="s">
        <v>2209</v>
      </c>
      <c r="C35" t="s">
        <v>2188</v>
      </c>
      <c r="D35" t="s">
        <v>2195</v>
      </c>
      <c r="E35" s="283" t="s">
        <v>26400</v>
      </c>
    </row>
    <row r="36" spans="1:5" ht="14.25">
      <c r="A36" s="291">
        <v>408</v>
      </c>
      <c r="B36" t="s">
        <v>2210</v>
      </c>
      <c r="C36" t="s">
        <v>2188</v>
      </c>
      <c r="D36" t="s">
        <v>2189</v>
      </c>
      <c r="E36" s="283" t="s">
        <v>26401</v>
      </c>
    </row>
    <row r="37" spans="1:5" ht="14.25">
      <c r="A37" s="291">
        <v>39131</v>
      </c>
      <c r="B37" t="s">
        <v>2211</v>
      </c>
      <c r="C37" t="s">
        <v>2188</v>
      </c>
      <c r="D37" t="s">
        <v>2189</v>
      </c>
      <c r="E37" s="283" t="s">
        <v>26402</v>
      </c>
    </row>
    <row r="38" spans="1:5" ht="14.25">
      <c r="A38" s="291">
        <v>394</v>
      </c>
      <c r="B38" t="s">
        <v>2212</v>
      </c>
      <c r="C38" t="s">
        <v>2188</v>
      </c>
      <c r="D38" t="s">
        <v>2189</v>
      </c>
      <c r="E38" s="283" t="s">
        <v>26403</v>
      </c>
    </row>
    <row r="39" spans="1:5" ht="14.25">
      <c r="A39" s="291">
        <v>39130</v>
      </c>
      <c r="B39" t="s">
        <v>2213</v>
      </c>
      <c r="C39" t="s">
        <v>2188</v>
      </c>
      <c r="D39" t="s">
        <v>2189</v>
      </c>
      <c r="E39" s="283" t="s">
        <v>26404</v>
      </c>
    </row>
    <row r="40" spans="1:5" ht="14.25">
      <c r="A40" s="291">
        <v>395</v>
      </c>
      <c r="B40" t="s">
        <v>2214</v>
      </c>
      <c r="C40" t="s">
        <v>2188</v>
      </c>
      <c r="D40" t="s">
        <v>2189</v>
      </c>
      <c r="E40" s="283" t="s">
        <v>26405</v>
      </c>
    </row>
    <row r="41" spans="1:5" ht="14.25">
      <c r="A41" s="291">
        <v>39127</v>
      </c>
      <c r="B41" t="s">
        <v>2215</v>
      </c>
      <c r="C41" t="s">
        <v>2188</v>
      </c>
      <c r="D41" t="s">
        <v>2189</v>
      </c>
      <c r="E41" s="283" t="s">
        <v>26406</v>
      </c>
    </row>
    <row r="42" spans="1:5" ht="14.25">
      <c r="A42" s="291">
        <v>392</v>
      </c>
      <c r="B42" t="s">
        <v>2216</v>
      </c>
      <c r="C42" t="s">
        <v>2188</v>
      </c>
      <c r="D42" t="s">
        <v>2189</v>
      </c>
      <c r="E42" s="283" t="s">
        <v>26407</v>
      </c>
    </row>
    <row r="43" spans="1:5" ht="14.25">
      <c r="A43" s="291">
        <v>39129</v>
      </c>
      <c r="B43" t="s">
        <v>2217</v>
      </c>
      <c r="C43" t="s">
        <v>2188</v>
      </c>
      <c r="D43" t="s">
        <v>2189</v>
      </c>
      <c r="E43" s="283" t="s">
        <v>26408</v>
      </c>
    </row>
    <row r="44" spans="1:5" ht="14.25">
      <c r="A44" s="291">
        <v>393</v>
      </c>
      <c r="B44" t="s">
        <v>2218</v>
      </c>
      <c r="C44" t="s">
        <v>2188</v>
      </c>
      <c r="D44" t="s">
        <v>2195</v>
      </c>
      <c r="E44" s="283" t="s">
        <v>26409</v>
      </c>
    </row>
    <row r="45" spans="1:5" ht="14.25">
      <c r="A45" s="291">
        <v>39133</v>
      </c>
      <c r="B45" t="s">
        <v>2219</v>
      </c>
      <c r="C45" t="s">
        <v>2188</v>
      </c>
      <c r="D45" t="s">
        <v>2189</v>
      </c>
      <c r="E45" s="283" t="s">
        <v>26410</v>
      </c>
    </row>
    <row r="46" spans="1:5" ht="14.25">
      <c r="A46" s="291">
        <v>397</v>
      </c>
      <c r="B46" t="s">
        <v>2220</v>
      </c>
      <c r="C46" t="s">
        <v>2188</v>
      </c>
      <c r="D46" t="s">
        <v>2189</v>
      </c>
      <c r="E46" s="283" t="s">
        <v>26411</v>
      </c>
    </row>
    <row r="47" spans="1:5" ht="14.25">
      <c r="A47" s="291">
        <v>39132</v>
      </c>
      <c r="B47" t="s">
        <v>2221</v>
      </c>
      <c r="C47" t="s">
        <v>2188</v>
      </c>
      <c r="D47" t="s">
        <v>2189</v>
      </c>
      <c r="E47" s="283" t="s">
        <v>26412</v>
      </c>
    </row>
    <row r="48" spans="1:5" ht="14.25">
      <c r="A48" s="291">
        <v>396</v>
      </c>
      <c r="B48" t="s">
        <v>2222</v>
      </c>
      <c r="C48" t="s">
        <v>2188</v>
      </c>
      <c r="D48" t="s">
        <v>2189</v>
      </c>
      <c r="E48" s="283" t="s">
        <v>26413</v>
      </c>
    </row>
    <row r="49" spans="1:5" ht="14.25">
      <c r="A49" s="291">
        <v>39135</v>
      </c>
      <c r="B49" t="s">
        <v>2223</v>
      </c>
      <c r="C49" t="s">
        <v>2188</v>
      </c>
      <c r="D49" t="s">
        <v>2189</v>
      </c>
      <c r="E49" s="283" t="s">
        <v>26414</v>
      </c>
    </row>
    <row r="50" spans="1:5" ht="14.25">
      <c r="A50" s="291">
        <v>39128</v>
      </c>
      <c r="B50" t="s">
        <v>2224</v>
      </c>
      <c r="C50" t="s">
        <v>2188</v>
      </c>
      <c r="D50" t="s">
        <v>2189</v>
      </c>
      <c r="E50" s="283" t="s">
        <v>26415</v>
      </c>
    </row>
    <row r="51" spans="1:5" ht="14.25">
      <c r="A51" s="291">
        <v>400</v>
      </c>
      <c r="B51" t="s">
        <v>2225</v>
      </c>
      <c r="C51" t="s">
        <v>2188</v>
      </c>
      <c r="D51" t="s">
        <v>2189</v>
      </c>
      <c r="E51" s="283" t="s">
        <v>26416</v>
      </c>
    </row>
    <row r="52" spans="1:5" ht="14.25">
      <c r="A52" s="291">
        <v>39125</v>
      </c>
      <c r="B52" t="s">
        <v>2226</v>
      </c>
      <c r="C52" t="s">
        <v>2188</v>
      </c>
      <c r="D52" t="s">
        <v>2189</v>
      </c>
      <c r="E52" s="283" t="s">
        <v>26415</v>
      </c>
    </row>
    <row r="53" spans="1:5" ht="14.25">
      <c r="A53" s="291">
        <v>39134</v>
      </c>
      <c r="B53" t="s">
        <v>2227</v>
      </c>
      <c r="C53" t="s">
        <v>2188</v>
      </c>
      <c r="D53" t="s">
        <v>2189</v>
      </c>
      <c r="E53" s="283" t="s">
        <v>26417</v>
      </c>
    </row>
    <row r="54" spans="1:5" ht="14.25">
      <c r="A54" s="291">
        <v>398</v>
      </c>
      <c r="B54" t="s">
        <v>2228</v>
      </c>
      <c r="C54" t="s">
        <v>2188</v>
      </c>
      <c r="D54" t="s">
        <v>2189</v>
      </c>
      <c r="E54" s="283" t="s">
        <v>26418</v>
      </c>
    </row>
    <row r="55" spans="1:5" ht="14.25">
      <c r="A55" s="291">
        <v>39126</v>
      </c>
      <c r="B55" t="s">
        <v>2229</v>
      </c>
      <c r="C55" t="s">
        <v>2188</v>
      </c>
      <c r="D55" t="s">
        <v>2189</v>
      </c>
      <c r="E55" s="283" t="s">
        <v>26419</v>
      </c>
    </row>
    <row r="56" spans="1:5" ht="14.25">
      <c r="A56" s="291">
        <v>399</v>
      </c>
      <c r="B56" t="s">
        <v>2230</v>
      </c>
      <c r="C56" t="s">
        <v>2188</v>
      </c>
      <c r="D56" t="s">
        <v>2189</v>
      </c>
      <c r="E56" s="283" t="s">
        <v>26420</v>
      </c>
    </row>
    <row r="57" spans="1:5" ht="14.25">
      <c r="A57" s="291">
        <v>39158</v>
      </c>
      <c r="B57" t="s">
        <v>2231</v>
      </c>
      <c r="C57" t="s">
        <v>2188</v>
      </c>
      <c r="D57" t="s">
        <v>2189</v>
      </c>
      <c r="E57" s="283" t="s">
        <v>26421</v>
      </c>
    </row>
    <row r="58" spans="1:5" ht="14.25">
      <c r="A58" s="291">
        <v>39141</v>
      </c>
      <c r="B58" t="s">
        <v>2232</v>
      </c>
      <c r="C58" t="s">
        <v>2188</v>
      </c>
      <c r="D58" t="s">
        <v>2189</v>
      </c>
      <c r="E58" s="283" t="s">
        <v>26422</v>
      </c>
    </row>
    <row r="59" spans="1:5" ht="14.25">
      <c r="A59" s="291">
        <v>39140</v>
      </c>
      <c r="B59" t="s">
        <v>2233</v>
      </c>
      <c r="C59" t="s">
        <v>2188</v>
      </c>
      <c r="D59" t="s">
        <v>2189</v>
      </c>
      <c r="E59" s="283" t="s">
        <v>26423</v>
      </c>
    </row>
    <row r="60" spans="1:5" ht="14.25">
      <c r="A60" s="291">
        <v>39137</v>
      </c>
      <c r="B60" t="s">
        <v>2234</v>
      </c>
      <c r="C60" t="s">
        <v>2188</v>
      </c>
      <c r="D60" t="s">
        <v>2189</v>
      </c>
      <c r="E60" s="283" t="s">
        <v>26424</v>
      </c>
    </row>
    <row r="61" spans="1:5" ht="14.25">
      <c r="A61" s="291">
        <v>39139</v>
      </c>
      <c r="B61" t="s">
        <v>2235</v>
      </c>
      <c r="C61" t="s">
        <v>2188</v>
      </c>
      <c r="D61" t="s">
        <v>2189</v>
      </c>
      <c r="E61" s="283" t="s">
        <v>26425</v>
      </c>
    </row>
    <row r="62" spans="1:5" ht="14.25">
      <c r="A62" s="291">
        <v>39143</v>
      </c>
      <c r="B62" t="s">
        <v>2236</v>
      </c>
      <c r="C62" t="s">
        <v>2188</v>
      </c>
      <c r="D62" t="s">
        <v>2189</v>
      </c>
      <c r="E62" s="283" t="s">
        <v>26426</v>
      </c>
    </row>
    <row r="63" spans="1:5" ht="14.25">
      <c r="A63" s="291">
        <v>39142</v>
      </c>
      <c r="B63" t="s">
        <v>2237</v>
      </c>
      <c r="C63" t="s">
        <v>2188</v>
      </c>
      <c r="D63" t="s">
        <v>2189</v>
      </c>
      <c r="E63" s="283" t="s">
        <v>26427</v>
      </c>
    </row>
    <row r="64" spans="1:5" ht="14.25">
      <c r="A64" s="291">
        <v>39138</v>
      </c>
      <c r="B64" t="s">
        <v>2238</v>
      </c>
      <c r="C64" t="s">
        <v>2188</v>
      </c>
      <c r="D64" t="s">
        <v>2189</v>
      </c>
      <c r="E64" s="283" t="s">
        <v>26428</v>
      </c>
    </row>
    <row r="65" spans="1:5" ht="14.25">
      <c r="A65" s="291">
        <v>39136</v>
      </c>
      <c r="B65" t="s">
        <v>2239</v>
      </c>
      <c r="C65" t="s">
        <v>2188</v>
      </c>
      <c r="D65" t="s">
        <v>2189</v>
      </c>
      <c r="E65" s="283" t="s">
        <v>26429</v>
      </c>
    </row>
    <row r="66" spans="1:5" ht="14.25">
      <c r="A66" s="291">
        <v>39144</v>
      </c>
      <c r="B66" t="s">
        <v>2240</v>
      </c>
      <c r="C66" t="s">
        <v>2188</v>
      </c>
      <c r="D66" t="s">
        <v>2189</v>
      </c>
      <c r="E66" s="283" t="s">
        <v>26405</v>
      </c>
    </row>
    <row r="67" spans="1:5" ht="14.25">
      <c r="A67" s="291">
        <v>39145</v>
      </c>
      <c r="B67" t="s">
        <v>2241</v>
      </c>
      <c r="C67" t="s">
        <v>2188</v>
      </c>
      <c r="D67" t="s">
        <v>2189</v>
      </c>
      <c r="E67" s="283" t="s">
        <v>26430</v>
      </c>
    </row>
    <row r="68" spans="1:5" ht="14.25">
      <c r="A68" s="291">
        <v>12615</v>
      </c>
      <c r="B68" t="s">
        <v>2242</v>
      </c>
      <c r="C68" t="s">
        <v>2188</v>
      </c>
      <c r="D68" t="s">
        <v>2191</v>
      </c>
      <c r="E68" s="283" t="s">
        <v>26431</v>
      </c>
    </row>
    <row r="69" spans="1:5" ht="14.25">
      <c r="A69" s="291">
        <v>11927</v>
      </c>
      <c r="B69" t="s">
        <v>2243</v>
      </c>
      <c r="C69" t="s">
        <v>2188</v>
      </c>
      <c r="D69" t="s">
        <v>2191</v>
      </c>
      <c r="E69" s="283" t="s">
        <v>26432</v>
      </c>
    </row>
    <row r="70" spans="1:5" ht="14.25">
      <c r="A70" s="291">
        <v>11928</v>
      </c>
      <c r="B70" t="s">
        <v>2244</v>
      </c>
      <c r="C70" t="s">
        <v>2188</v>
      </c>
      <c r="D70" t="s">
        <v>2191</v>
      </c>
      <c r="E70" s="283" t="s">
        <v>26433</v>
      </c>
    </row>
    <row r="71" spans="1:5" ht="14.25">
      <c r="A71" s="291">
        <v>11929</v>
      </c>
      <c r="B71" t="s">
        <v>2245</v>
      </c>
      <c r="C71" t="s">
        <v>2188</v>
      </c>
      <c r="D71" t="s">
        <v>2191</v>
      </c>
      <c r="E71" s="283" t="s">
        <v>26434</v>
      </c>
    </row>
    <row r="72" spans="1:5" ht="14.25">
      <c r="A72" s="291">
        <v>36801</v>
      </c>
      <c r="B72" t="s">
        <v>2246</v>
      </c>
      <c r="C72" t="s">
        <v>2188</v>
      </c>
      <c r="D72" t="s">
        <v>2189</v>
      </c>
      <c r="E72" s="283" t="s">
        <v>26435</v>
      </c>
    </row>
    <row r="73" spans="1:5" ht="14.25">
      <c r="A73" s="291">
        <v>36246</v>
      </c>
      <c r="B73" t="s">
        <v>2247</v>
      </c>
      <c r="C73" t="s">
        <v>2199</v>
      </c>
      <c r="D73" t="s">
        <v>2189</v>
      </c>
      <c r="E73" s="283" t="s">
        <v>26436</v>
      </c>
    </row>
    <row r="74" spans="1:5" ht="14.25">
      <c r="A74" s="291">
        <v>37600</v>
      </c>
      <c r="B74" t="s">
        <v>2248</v>
      </c>
      <c r="C74" t="s">
        <v>2188</v>
      </c>
      <c r="D74" t="s">
        <v>2191</v>
      </c>
      <c r="E74" s="283" t="s">
        <v>26437</v>
      </c>
    </row>
    <row r="75" spans="1:5" ht="14.25">
      <c r="A75" s="291">
        <v>37599</v>
      </c>
      <c r="B75" t="s">
        <v>2249</v>
      </c>
      <c r="C75" t="s">
        <v>2188</v>
      </c>
      <c r="D75" t="s">
        <v>2191</v>
      </c>
      <c r="E75" s="283" t="s">
        <v>26438</v>
      </c>
    </row>
    <row r="76" spans="1:5" ht="14.25">
      <c r="A76" s="291">
        <v>1</v>
      </c>
      <c r="B76" t="s">
        <v>2250</v>
      </c>
      <c r="C76" t="s">
        <v>2203</v>
      </c>
      <c r="D76" t="s">
        <v>2195</v>
      </c>
      <c r="E76" s="283" t="s">
        <v>26439</v>
      </c>
    </row>
    <row r="77" spans="1:5" ht="14.25">
      <c r="A77" s="291">
        <v>3</v>
      </c>
      <c r="B77" t="s">
        <v>2251</v>
      </c>
      <c r="C77" t="s">
        <v>2252</v>
      </c>
      <c r="D77" t="s">
        <v>2189</v>
      </c>
      <c r="E77" s="283" t="s">
        <v>26440</v>
      </c>
    </row>
    <row r="78" spans="1:5" ht="14.25">
      <c r="A78" s="291">
        <v>43054</v>
      </c>
      <c r="B78" t="s">
        <v>2253</v>
      </c>
      <c r="C78" t="s">
        <v>2203</v>
      </c>
      <c r="D78" t="s">
        <v>2189</v>
      </c>
      <c r="E78" s="283" t="s">
        <v>26441</v>
      </c>
    </row>
    <row r="79" spans="1:5" ht="14.25">
      <c r="A79" s="291">
        <v>42402</v>
      </c>
      <c r="B79" t="s">
        <v>23955</v>
      </c>
      <c r="C79" t="s">
        <v>2203</v>
      </c>
      <c r="D79" t="s">
        <v>2189</v>
      </c>
      <c r="E79" s="283" t="s">
        <v>26442</v>
      </c>
    </row>
    <row r="80" spans="1:5" ht="14.25">
      <c r="A80" s="291">
        <v>42403</v>
      </c>
      <c r="B80" t="s">
        <v>2254</v>
      </c>
      <c r="C80" t="s">
        <v>2203</v>
      </c>
      <c r="D80" t="s">
        <v>2189</v>
      </c>
      <c r="E80" s="283" t="s">
        <v>26443</v>
      </c>
    </row>
    <row r="81" spans="1:5" ht="14.25">
      <c r="A81" s="291">
        <v>42404</v>
      </c>
      <c r="B81" t="s">
        <v>2255</v>
      </c>
      <c r="C81" t="s">
        <v>2203</v>
      </c>
      <c r="D81" t="s">
        <v>2189</v>
      </c>
      <c r="E81" s="283" t="s">
        <v>26444</v>
      </c>
    </row>
    <row r="82" spans="1:5" ht="14.25">
      <c r="A82" s="291">
        <v>42405</v>
      </c>
      <c r="B82" t="s">
        <v>2256</v>
      </c>
      <c r="C82" t="s">
        <v>2203</v>
      </c>
      <c r="D82" t="s">
        <v>2189</v>
      </c>
      <c r="E82" s="283" t="s">
        <v>26445</v>
      </c>
    </row>
    <row r="83" spans="1:5" ht="14.25">
      <c r="A83" s="291">
        <v>34341</v>
      </c>
      <c r="B83" t="s">
        <v>2257</v>
      </c>
      <c r="C83" t="s">
        <v>2203</v>
      </c>
      <c r="D83" t="s">
        <v>2189</v>
      </c>
      <c r="E83" s="283" t="s">
        <v>26446</v>
      </c>
    </row>
    <row r="84" spans="1:5" ht="14.25">
      <c r="A84" s="291">
        <v>43053</v>
      </c>
      <c r="B84" t="s">
        <v>2258</v>
      </c>
      <c r="C84" t="s">
        <v>2203</v>
      </c>
      <c r="D84" t="s">
        <v>2189</v>
      </c>
      <c r="E84" s="283" t="s">
        <v>26447</v>
      </c>
    </row>
    <row r="85" spans="1:5" ht="14.25">
      <c r="A85" s="291">
        <v>43058</v>
      </c>
      <c r="B85" t="s">
        <v>2259</v>
      </c>
      <c r="C85" t="s">
        <v>2203</v>
      </c>
      <c r="D85" t="s">
        <v>2189</v>
      </c>
      <c r="E85" s="283" t="s">
        <v>26448</v>
      </c>
    </row>
    <row r="86" spans="1:5" ht="14.25">
      <c r="A86" s="291">
        <v>34</v>
      </c>
      <c r="B86" t="s">
        <v>2260</v>
      </c>
      <c r="C86" t="s">
        <v>2203</v>
      </c>
      <c r="D86" t="s">
        <v>2189</v>
      </c>
      <c r="E86" s="283" t="s">
        <v>26449</v>
      </c>
    </row>
    <row r="87" spans="1:5" ht="14.25">
      <c r="A87" s="291">
        <v>43055</v>
      </c>
      <c r="B87" t="s">
        <v>2261</v>
      </c>
      <c r="C87" t="s">
        <v>2203</v>
      </c>
      <c r="D87" t="s">
        <v>2195</v>
      </c>
      <c r="E87" s="283" t="s">
        <v>26450</v>
      </c>
    </row>
    <row r="88" spans="1:5" ht="14.25">
      <c r="A88" s="291">
        <v>43056</v>
      </c>
      <c r="B88" t="s">
        <v>2262</v>
      </c>
      <c r="C88" t="s">
        <v>2203</v>
      </c>
      <c r="D88" t="s">
        <v>2189</v>
      </c>
      <c r="E88" s="283" t="s">
        <v>26451</v>
      </c>
    </row>
    <row r="89" spans="1:5" ht="14.25">
      <c r="A89" s="291">
        <v>43057</v>
      </c>
      <c r="B89" t="s">
        <v>2263</v>
      </c>
      <c r="C89" t="s">
        <v>2203</v>
      </c>
      <c r="D89" t="s">
        <v>2189</v>
      </c>
      <c r="E89" s="283" t="s">
        <v>26452</v>
      </c>
    </row>
    <row r="90" spans="1:5" ht="14.25">
      <c r="A90" s="291">
        <v>34449</v>
      </c>
      <c r="B90" t="s">
        <v>2264</v>
      </c>
      <c r="C90" t="s">
        <v>2203</v>
      </c>
      <c r="D90" t="s">
        <v>2189</v>
      </c>
      <c r="E90" s="283" t="s">
        <v>26453</v>
      </c>
    </row>
    <row r="91" spans="1:5" ht="14.25">
      <c r="A91" s="291">
        <v>32</v>
      </c>
      <c r="B91" t="s">
        <v>2265</v>
      </c>
      <c r="C91" t="s">
        <v>2203</v>
      </c>
      <c r="D91" t="s">
        <v>2189</v>
      </c>
      <c r="E91" s="283" t="s">
        <v>26454</v>
      </c>
    </row>
    <row r="92" spans="1:5" ht="14.25">
      <c r="A92" s="291">
        <v>33</v>
      </c>
      <c r="B92" t="s">
        <v>2266</v>
      </c>
      <c r="C92" t="s">
        <v>2203</v>
      </c>
      <c r="D92" t="s">
        <v>2189</v>
      </c>
      <c r="E92" s="283" t="s">
        <v>26455</v>
      </c>
    </row>
    <row r="93" spans="1:5" ht="14.25">
      <c r="A93" s="291">
        <v>43061</v>
      </c>
      <c r="B93" t="s">
        <v>2267</v>
      </c>
      <c r="C93" t="s">
        <v>2203</v>
      </c>
      <c r="D93" t="s">
        <v>2189</v>
      </c>
      <c r="E93" s="283" t="s">
        <v>26456</v>
      </c>
    </row>
    <row r="94" spans="1:5" ht="14.25">
      <c r="A94" s="291">
        <v>43059</v>
      </c>
      <c r="B94" t="s">
        <v>2268</v>
      </c>
      <c r="C94" t="s">
        <v>2203</v>
      </c>
      <c r="D94" t="s">
        <v>2189</v>
      </c>
      <c r="E94" s="283" t="s">
        <v>26457</v>
      </c>
    </row>
    <row r="95" spans="1:5" ht="14.25">
      <c r="A95" s="291">
        <v>43062</v>
      </c>
      <c r="B95" t="s">
        <v>2269</v>
      </c>
      <c r="C95" t="s">
        <v>2203</v>
      </c>
      <c r="D95" t="s">
        <v>2189</v>
      </c>
      <c r="E95" s="283" t="s">
        <v>26458</v>
      </c>
    </row>
    <row r="96" spans="1:5" ht="14.25">
      <c r="A96" s="291">
        <v>43060</v>
      </c>
      <c r="B96" t="s">
        <v>2270</v>
      </c>
      <c r="C96" t="s">
        <v>2203</v>
      </c>
      <c r="D96" t="s">
        <v>2189</v>
      </c>
      <c r="E96" s="283" t="s">
        <v>26459</v>
      </c>
    </row>
    <row r="97" spans="1:5" ht="14.25">
      <c r="A97" s="291">
        <v>20063</v>
      </c>
      <c r="B97" t="s">
        <v>2271</v>
      </c>
      <c r="C97" t="s">
        <v>2188</v>
      </c>
      <c r="D97" t="s">
        <v>2191</v>
      </c>
      <c r="E97" s="283" t="s">
        <v>26460</v>
      </c>
    </row>
    <row r="98" spans="1:5" ht="14.25">
      <c r="A98" s="291">
        <v>40410</v>
      </c>
      <c r="B98" t="s">
        <v>2272</v>
      </c>
      <c r="C98" t="s">
        <v>2188</v>
      </c>
      <c r="D98" t="s">
        <v>2191</v>
      </c>
      <c r="E98" s="283" t="s">
        <v>26461</v>
      </c>
    </row>
    <row r="99" spans="1:5" ht="14.25">
      <c r="A99" s="291">
        <v>40411</v>
      </c>
      <c r="B99" t="s">
        <v>2273</v>
      </c>
      <c r="C99" t="s">
        <v>2188</v>
      </c>
      <c r="D99" t="s">
        <v>2191</v>
      </c>
      <c r="E99" s="283" t="s">
        <v>26462</v>
      </c>
    </row>
    <row r="100" spans="1:5" ht="14.25">
      <c r="A100" s="291">
        <v>40412</v>
      </c>
      <c r="B100" t="s">
        <v>2274</v>
      </c>
      <c r="C100" t="s">
        <v>2188</v>
      </c>
      <c r="D100" t="s">
        <v>2191</v>
      </c>
      <c r="E100" s="283" t="s">
        <v>26463</v>
      </c>
    </row>
    <row r="101" spans="1:5" ht="14.25">
      <c r="A101" s="291">
        <v>38838</v>
      </c>
      <c r="B101" t="s">
        <v>2275</v>
      </c>
      <c r="C101" t="s">
        <v>2188</v>
      </c>
      <c r="D101" t="s">
        <v>2191</v>
      </c>
      <c r="E101" s="283" t="s">
        <v>26464</v>
      </c>
    </row>
    <row r="102" spans="1:5" ht="14.25">
      <c r="A102" s="291">
        <v>38839</v>
      </c>
      <c r="B102" t="s">
        <v>2276</v>
      </c>
      <c r="C102" t="s">
        <v>2188</v>
      </c>
      <c r="D102" t="s">
        <v>2191</v>
      </c>
      <c r="E102" s="283" t="s">
        <v>26465</v>
      </c>
    </row>
    <row r="103" spans="1:5" ht="14.25">
      <c r="A103" s="291">
        <v>55</v>
      </c>
      <c r="B103" t="s">
        <v>2277</v>
      </c>
      <c r="C103" t="s">
        <v>2188</v>
      </c>
      <c r="D103" t="s">
        <v>2191</v>
      </c>
      <c r="E103" s="283" t="s">
        <v>26466</v>
      </c>
    </row>
    <row r="104" spans="1:5" ht="14.25">
      <c r="A104" s="291">
        <v>61</v>
      </c>
      <c r="B104" t="s">
        <v>2278</v>
      </c>
      <c r="C104" t="s">
        <v>2188</v>
      </c>
      <c r="D104" t="s">
        <v>2191</v>
      </c>
      <c r="E104" s="283" t="s">
        <v>26467</v>
      </c>
    </row>
    <row r="105" spans="1:5" ht="14.25">
      <c r="A105" s="291">
        <v>62</v>
      </c>
      <c r="B105" t="s">
        <v>2279</v>
      </c>
      <c r="C105" t="s">
        <v>2188</v>
      </c>
      <c r="D105" t="s">
        <v>2191</v>
      </c>
      <c r="E105" s="283" t="s">
        <v>26468</v>
      </c>
    </row>
    <row r="106" spans="1:5" ht="14.25">
      <c r="A106" s="291">
        <v>77</v>
      </c>
      <c r="B106" t="s">
        <v>2280</v>
      </c>
      <c r="C106" t="s">
        <v>2188</v>
      </c>
      <c r="D106" t="s">
        <v>2189</v>
      </c>
      <c r="E106" s="283" t="s">
        <v>26469</v>
      </c>
    </row>
    <row r="107" spans="1:5" ht="14.25">
      <c r="A107" s="291">
        <v>76</v>
      </c>
      <c r="B107" t="s">
        <v>2281</v>
      </c>
      <c r="C107" t="s">
        <v>2188</v>
      </c>
      <c r="D107" t="s">
        <v>2189</v>
      </c>
      <c r="E107" s="283" t="s">
        <v>26470</v>
      </c>
    </row>
    <row r="108" spans="1:5" ht="14.25">
      <c r="A108" s="291">
        <v>67</v>
      </c>
      <c r="B108" t="s">
        <v>2282</v>
      </c>
      <c r="C108" t="s">
        <v>2188</v>
      </c>
      <c r="D108" t="s">
        <v>2189</v>
      </c>
      <c r="E108" s="283" t="s">
        <v>26471</v>
      </c>
    </row>
    <row r="109" spans="1:5" ht="14.25">
      <c r="A109" s="291">
        <v>71</v>
      </c>
      <c r="B109" t="s">
        <v>2283</v>
      </c>
      <c r="C109" t="s">
        <v>2188</v>
      </c>
      <c r="D109" t="s">
        <v>2189</v>
      </c>
      <c r="E109" s="283" t="s">
        <v>26472</v>
      </c>
    </row>
    <row r="110" spans="1:5" ht="14.25">
      <c r="A110" s="291">
        <v>73</v>
      </c>
      <c r="B110" t="s">
        <v>2284</v>
      </c>
      <c r="C110" t="s">
        <v>2188</v>
      </c>
      <c r="D110" t="s">
        <v>2189</v>
      </c>
      <c r="E110" s="283" t="s">
        <v>26473</v>
      </c>
    </row>
    <row r="111" spans="1:5" ht="14.25">
      <c r="A111" s="291">
        <v>103</v>
      </c>
      <c r="B111" t="s">
        <v>2285</v>
      </c>
      <c r="C111" t="s">
        <v>2188</v>
      </c>
      <c r="D111" t="s">
        <v>2189</v>
      </c>
      <c r="E111" s="283" t="s">
        <v>26474</v>
      </c>
    </row>
    <row r="112" spans="1:5" ht="14.25">
      <c r="A112" s="291">
        <v>107</v>
      </c>
      <c r="B112" t="s">
        <v>2286</v>
      </c>
      <c r="C112" t="s">
        <v>2188</v>
      </c>
      <c r="D112" t="s">
        <v>2189</v>
      </c>
      <c r="E112" s="283" t="s">
        <v>26475</v>
      </c>
    </row>
    <row r="113" spans="1:5" ht="14.25">
      <c r="A113" s="291">
        <v>65</v>
      </c>
      <c r="B113" t="s">
        <v>2287</v>
      </c>
      <c r="C113" t="s">
        <v>2188</v>
      </c>
      <c r="D113" t="s">
        <v>2189</v>
      </c>
      <c r="E113" s="283" t="s">
        <v>26476</v>
      </c>
    </row>
    <row r="114" spans="1:5" ht="14.25">
      <c r="A114" s="291">
        <v>108</v>
      </c>
      <c r="B114" t="s">
        <v>2288</v>
      </c>
      <c r="C114" t="s">
        <v>2188</v>
      </c>
      <c r="D114" t="s">
        <v>2189</v>
      </c>
      <c r="E114" s="283" t="s">
        <v>26477</v>
      </c>
    </row>
    <row r="115" spans="1:5" ht="14.25">
      <c r="A115" s="291">
        <v>110</v>
      </c>
      <c r="B115" t="s">
        <v>2289</v>
      </c>
      <c r="C115" t="s">
        <v>2188</v>
      </c>
      <c r="D115" t="s">
        <v>2189</v>
      </c>
      <c r="E115" s="283" t="s">
        <v>26478</v>
      </c>
    </row>
    <row r="116" spans="1:5" ht="14.25">
      <c r="A116" s="291">
        <v>109</v>
      </c>
      <c r="B116" t="s">
        <v>2290</v>
      </c>
      <c r="C116" t="s">
        <v>2188</v>
      </c>
      <c r="D116" t="s">
        <v>2189</v>
      </c>
      <c r="E116" s="283" t="s">
        <v>26479</v>
      </c>
    </row>
    <row r="117" spans="1:5" ht="14.25">
      <c r="A117" s="291">
        <v>111</v>
      </c>
      <c r="B117" t="s">
        <v>2291</v>
      </c>
      <c r="C117" t="s">
        <v>2188</v>
      </c>
      <c r="D117" t="s">
        <v>2189</v>
      </c>
      <c r="E117" s="283" t="s">
        <v>26480</v>
      </c>
    </row>
    <row r="118" spans="1:5" ht="14.25">
      <c r="A118" s="291">
        <v>112</v>
      </c>
      <c r="B118" t="s">
        <v>2292</v>
      </c>
      <c r="C118" t="s">
        <v>2188</v>
      </c>
      <c r="D118" t="s">
        <v>2189</v>
      </c>
      <c r="E118" s="283" t="s">
        <v>26481</v>
      </c>
    </row>
    <row r="119" spans="1:5" ht="14.25">
      <c r="A119" s="291">
        <v>113</v>
      </c>
      <c r="B119" t="s">
        <v>2293</v>
      </c>
      <c r="C119" t="s">
        <v>2188</v>
      </c>
      <c r="D119" t="s">
        <v>2189</v>
      </c>
      <c r="E119" s="283" t="s">
        <v>26482</v>
      </c>
    </row>
    <row r="120" spans="1:5" ht="14.25">
      <c r="A120" s="291">
        <v>104</v>
      </c>
      <c r="B120" t="s">
        <v>2294</v>
      </c>
      <c r="C120" t="s">
        <v>2188</v>
      </c>
      <c r="D120" t="s">
        <v>2189</v>
      </c>
      <c r="E120" s="283" t="s">
        <v>26483</v>
      </c>
    </row>
    <row r="121" spans="1:5" ht="14.25">
      <c r="A121" s="291">
        <v>102</v>
      </c>
      <c r="B121" t="s">
        <v>2295</v>
      </c>
      <c r="C121" t="s">
        <v>2188</v>
      </c>
      <c r="D121" t="s">
        <v>2189</v>
      </c>
      <c r="E121" s="283" t="s">
        <v>26484</v>
      </c>
    </row>
    <row r="122" spans="1:5" ht="14.25">
      <c r="A122" s="291">
        <v>95</v>
      </c>
      <c r="B122" t="s">
        <v>2296</v>
      </c>
      <c r="C122" t="s">
        <v>2188</v>
      </c>
      <c r="D122" t="s">
        <v>2189</v>
      </c>
      <c r="E122" s="283" t="s">
        <v>26485</v>
      </c>
    </row>
    <row r="123" spans="1:5" ht="14.25">
      <c r="A123" s="291">
        <v>96</v>
      </c>
      <c r="B123" t="s">
        <v>2297</v>
      </c>
      <c r="C123" t="s">
        <v>2188</v>
      </c>
      <c r="D123" t="s">
        <v>2189</v>
      </c>
      <c r="E123" s="283" t="s">
        <v>26486</v>
      </c>
    </row>
    <row r="124" spans="1:5" ht="14.25">
      <c r="A124" s="291">
        <v>97</v>
      </c>
      <c r="B124" t="s">
        <v>2298</v>
      </c>
      <c r="C124" t="s">
        <v>2188</v>
      </c>
      <c r="D124" t="s">
        <v>2189</v>
      </c>
      <c r="E124" s="283" t="s">
        <v>26487</v>
      </c>
    </row>
    <row r="125" spans="1:5" ht="14.25">
      <c r="A125" s="291">
        <v>98</v>
      </c>
      <c r="B125" t="s">
        <v>2299</v>
      </c>
      <c r="C125" t="s">
        <v>2188</v>
      </c>
      <c r="D125" t="s">
        <v>2189</v>
      </c>
      <c r="E125" s="283" t="s">
        <v>26488</v>
      </c>
    </row>
    <row r="126" spans="1:5" ht="14.25">
      <c r="A126" s="291">
        <v>99</v>
      </c>
      <c r="B126" t="s">
        <v>2300</v>
      </c>
      <c r="C126" t="s">
        <v>2188</v>
      </c>
      <c r="D126" t="s">
        <v>2189</v>
      </c>
      <c r="E126" s="283" t="s">
        <v>26489</v>
      </c>
    </row>
    <row r="127" spans="1:5" ht="14.25">
      <c r="A127" s="291">
        <v>100</v>
      </c>
      <c r="B127" t="s">
        <v>2301</v>
      </c>
      <c r="C127" t="s">
        <v>2188</v>
      </c>
      <c r="D127" t="s">
        <v>2189</v>
      </c>
      <c r="E127" s="283" t="s">
        <v>26490</v>
      </c>
    </row>
    <row r="128" spans="1:5" ht="14.25">
      <c r="A128" s="291">
        <v>75</v>
      </c>
      <c r="B128" t="s">
        <v>2302</v>
      </c>
      <c r="C128" t="s">
        <v>2188</v>
      </c>
      <c r="D128" t="s">
        <v>2189</v>
      </c>
      <c r="E128" s="283" t="s">
        <v>26491</v>
      </c>
    </row>
    <row r="129" spans="1:5" ht="14.25">
      <c r="A129" s="291">
        <v>114</v>
      </c>
      <c r="B129" t="s">
        <v>2303</v>
      </c>
      <c r="C129" t="s">
        <v>2188</v>
      </c>
      <c r="D129" t="s">
        <v>2189</v>
      </c>
      <c r="E129" s="283" t="s">
        <v>26492</v>
      </c>
    </row>
    <row r="130" spans="1:5" ht="14.25">
      <c r="A130" s="291">
        <v>68</v>
      </c>
      <c r="B130" t="s">
        <v>2304</v>
      </c>
      <c r="C130" t="s">
        <v>2188</v>
      </c>
      <c r="D130" t="s">
        <v>2189</v>
      </c>
      <c r="E130" s="283" t="s">
        <v>26493</v>
      </c>
    </row>
    <row r="131" spans="1:5" ht="14.25">
      <c r="A131" s="291">
        <v>86</v>
      </c>
      <c r="B131" t="s">
        <v>2305</v>
      </c>
      <c r="C131" t="s">
        <v>2188</v>
      </c>
      <c r="D131" t="s">
        <v>2189</v>
      </c>
      <c r="E131" s="283" t="s">
        <v>26494</v>
      </c>
    </row>
    <row r="132" spans="1:5" ht="14.25">
      <c r="A132" s="291">
        <v>66</v>
      </c>
      <c r="B132" t="s">
        <v>2306</v>
      </c>
      <c r="C132" t="s">
        <v>2188</v>
      </c>
      <c r="D132" t="s">
        <v>2189</v>
      </c>
      <c r="E132" s="283" t="s">
        <v>26495</v>
      </c>
    </row>
    <row r="133" spans="1:5" ht="14.25">
      <c r="A133" s="291">
        <v>69</v>
      </c>
      <c r="B133" t="s">
        <v>2307</v>
      </c>
      <c r="C133" t="s">
        <v>2188</v>
      </c>
      <c r="D133" t="s">
        <v>2189</v>
      </c>
      <c r="E133" s="283" t="s">
        <v>26496</v>
      </c>
    </row>
    <row r="134" spans="1:5" ht="14.25">
      <c r="A134" s="291">
        <v>83</v>
      </c>
      <c r="B134" t="s">
        <v>2308</v>
      </c>
      <c r="C134" t="s">
        <v>2188</v>
      </c>
      <c r="D134" t="s">
        <v>2189</v>
      </c>
      <c r="E134" s="283" t="s">
        <v>26497</v>
      </c>
    </row>
    <row r="135" spans="1:5" ht="14.25">
      <c r="A135" s="291">
        <v>74</v>
      </c>
      <c r="B135" t="s">
        <v>2309</v>
      </c>
      <c r="C135" t="s">
        <v>2188</v>
      </c>
      <c r="D135" t="s">
        <v>2189</v>
      </c>
      <c r="E135" s="283" t="s">
        <v>26498</v>
      </c>
    </row>
    <row r="136" spans="1:5" ht="14.25">
      <c r="A136" s="291">
        <v>106</v>
      </c>
      <c r="B136" t="s">
        <v>2310</v>
      </c>
      <c r="C136" t="s">
        <v>2188</v>
      </c>
      <c r="D136" t="s">
        <v>2189</v>
      </c>
      <c r="E136" s="283" t="s">
        <v>26499</v>
      </c>
    </row>
    <row r="137" spans="1:5" ht="14.25">
      <c r="A137" s="291">
        <v>87</v>
      </c>
      <c r="B137" t="s">
        <v>2311</v>
      </c>
      <c r="C137" t="s">
        <v>2188</v>
      </c>
      <c r="D137" t="s">
        <v>2189</v>
      </c>
      <c r="E137" s="283" t="s">
        <v>26500</v>
      </c>
    </row>
    <row r="138" spans="1:5" ht="14.25">
      <c r="A138" s="291">
        <v>88</v>
      </c>
      <c r="B138" t="s">
        <v>2312</v>
      </c>
      <c r="C138" t="s">
        <v>2188</v>
      </c>
      <c r="D138" t="s">
        <v>2189</v>
      </c>
      <c r="E138" s="283" t="s">
        <v>26501</v>
      </c>
    </row>
    <row r="139" spans="1:5" ht="14.25">
      <c r="A139" s="291">
        <v>89</v>
      </c>
      <c r="B139" t="s">
        <v>2313</v>
      </c>
      <c r="C139" t="s">
        <v>2188</v>
      </c>
      <c r="D139" t="s">
        <v>2189</v>
      </c>
      <c r="E139" s="283" t="s">
        <v>26502</v>
      </c>
    </row>
    <row r="140" spans="1:5" ht="14.25">
      <c r="A140" s="291">
        <v>90</v>
      </c>
      <c r="B140" t="s">
        <v>2314</v>
      </c>
      <c r="C140" t="s">
        <v>2188</v>
      </c>
      <c r="D140" t="s">
        <v>2189</v>
      </c>
      <c r="E140" s="283" t="s">
        <v>26503</v>
      </c>
    </row>
    <row r="141" spans="1:5" ht="14.25">
      <c r="A141" s="291">
        <v>81</v>
      </c>
      <c r="B141" t="s">
        <v>2315</v>
      </c>
      <c r="C141" t="s">
        <v>2188</v>
      </c>
      <c r="D141" t="s">
        <v>2189</v>
      </c>
      <c r="E141" s="283" t="s">
        <v>26504</v>
      </c>
    </row>
    <row r="142" spans="1:5" ht="14.25">
      <c r="A142" s="291">
        <v>82</v>
      </c>
      <c r="B142" t="s">
        <v>2316</v>
      </c>
      <c r="C142" t="s">
        <v>2188</v>
      </c>
      <c r="D142" t="s">
        <v>2189</v>
      </c>
      <c r="E142" s="283" t="s">
        <v>26505</v>
      </c>
    </row>
    <row r="143" spans="1:5" ht="14.25">
      <c r="A143" s="291">
        <v>105</v>
      </c>
      <c r="B143" t="s">
        <v>2317</v>
      </c>
      <c r="C143" t="s">
        <v>2188</v>
      </c>
      <c r="D143" t="s">
        <v>2189</v>
      </c>
      <c r="E143" s="283" t="s">
        <v>26506</v>
      </c>
    </row>
    <row r="144" spans="1:5" ht="14.25">
      <c r="A144" s="291">
        <v>60</v>
      </c>
      <c r="B144" t="s">
        <v>2318</v>
      </c>
      <c r="C144" t="s">
        <v>2188</v>
      </c>
      <c r="D144" t="s">
        <v>2191</v>
      </c>
      <c r="E144" s="283" t="s">
        <v>26507</v>
      </c>
    </row>
    <row r="145" spans="1:5" ht="14.25">
      <c r="A145" s="291">
        <v>72</v>
      </c>
      <c r="B145" t="s">
        <v>2319</v>
      </c>
      <c r="C145" t="s">
        <v>2188</v>
      </c>
      <c r="D145" t="s">
        <v>2189</v>
      </c>
      <c r="E145" s="283" t="s">
        <v>26508</v>
      </c>
    </row>
    <row r="146" spans="1:5" ht="14.25">
      <c r="A146" s="291">
        <v>70</v>
      </c>
      <c r="B146" t="s">
        <v>2320</v>
      </c>
      <c r="C146" t="s">
        <v>2188</v>
      </c>
      <c r="D146" t="s">
        <v>2189</v>
      </c>
      <c r="E146" s="283" t="s">
        <v>26509</v>
      </c>
    </row>
    <row r="147" spans="1:5" ht="14.25">
      <c r="A147" s="291">
        <v>85</v>
      </c>
      <c r="B147" t="s">
        <v>2321</v>
      </c>
      <c r="C147" t="s">
        <v>2188</v>
      </c>
      <c r="D147" t="s">
        <v>2189</v>
      </c>
      <c r="E147" s="283" t="s">
        <v>26510</v>
      </c>
    </row>
    <row r="148" spans="1:5" ht="14.25">
      <c r="A148" s="291">
        <v>84</v>
      </c>
      <c r="B148" t="s">
        <v>2322</v>
      </c>
      <c r="C148" t="s">
        <v>2188</v>
      </c>
      <c r="D148" t="s">
        <v>2189</v>
      </c>
      <c r="E148" s="283" t="s">
        <v>26511</v>
      </c>
    </row>
    <row r="149" spans="1:5" ht="14.25">
      <c r="A149" s="291">
        <v>37997</v>
      </c>
      <c r="B149" t="s">
        <v>2323</v>
      </c>
      <c r="C149" t="s">
        <v>2188</v>
      </c>
      <c r="D149" t="s">
        <v>2189</v>
      </c>
      <c r="E149" s="283" t="s">
        <v>26512</v>
      </c>
    </row>
    <row r="150" spans="1:5" ht="14.25">
      <c r="A150" s="291">
        <v>37998</v>
      </c>
      <c r="B150" t="s">
        <v>2324</v>
      </c>
      <c r="C150" t="s">
        <v>2188</v>
      </c>
      <c r="D150" t="s">
        <v>2189</v>
      </c>
      <c r="E150" s="283" t="s">
        <v>26513</v>
      </c>
    </row>
    <row r="151" spans="1:5" ht="14.25">
      <c r="A151" s="291">
        <v>10899</v>
      </c>
      <c r="B151" t="s">
        <v>2325</v>
      </c>
      <c r="C151" t="s">
        <v>2188</v>
      </c>
      <c r="D151" t="s">
        <v>2189</v>
      </c>
      <c r="E151" s="283" t="s">
        <v>26514</v>
      </c>
    </row>
    <row r="152" spans="1:5" ht="14.25">
      <c r="A152" s="291">
        <v>10900</v>
      </c>
      <c r="B152" t="s">
        <v>2326</v>
      </c>
      <c r="C152" t="s">
        <v>2188</v>
      </c>
      <c r="D152" t="s">
        <v>2189</v>
      </c>
      <c r="E152" s="283" t="s">
        <v>26515</v>
      </c>
    </row>
    <row r="153" spans="1:5" ht="14.25">
      <c r="A153" s="291">
        <v>46</v>
      </c>
      <c r="B153" t="s">
        <v>2327</v>
      </c>
      <c r="C153" t="s">
        <v>2188</v>
      </c>
      <c r="D153" t="s">
        <v>2191</v>
      </c>
      <c r="E153" s="283" t="s">
        <v>26516</v>
      </c>
    </row>
    <row r="154" spans="1:5" ht="14.25">
      <c r="A154" s="291">
        <v>51</v>
      </c>
      <c r="B154" t="s">
        <v>2328</v>
      </c>
      <c r="C154" t="s">
        <v>2188</v>
      </c>
      <c r="D154" t="s">
        <v>2191</v>
      </c>
      <c r="E154" s="283" t="s">
        <v>26517</v>
      </c>
    </row>
    <row r="155" spans="1:5" ht="14.25">
      <c r="A155" s="291">
        <v>12863</v>
      </c>
      <c r="B155" t="s">
        <v>2329</v>
      </c>
      <c r="C155" t="s">
        <v>2188</v>
      </c>
      <c r="D155" t="s">
        <v>2191</v>
      </c>
      <c r="E155" s="283" t="s">
        <v>26518</v>
      </c>
    </row>
    <row r="156" spans="1:5" ht="14.25">
      <c r="A156" s="291">
        <v>50</v>
      </c>
      <c r="B156" t="s">
        <v>2330</v>
      </c>
      <c r="C156" t="s">
        <v>2188</v>
      </c>
      <c r="D156" t="s">
        <v>2191</v>
      </c>
      <c r="E156" s="283" t="s">
        <v>26519</v>
      </c>
    </row>
    <row r="157" spans="1:5" ht="14.25">
      <c r="A157" s="291">
        <v>47</v>
      </c>
      <c r="B157" t="s">
        <v>2331</v>
      </c>
      <c r="C157" t="s">
        <v>2188</v>
      </c>
      <c r="D157" t="s">
        <v>2191</v>
      </c>
      <c r="E157" s="283" t="s">
        <v>26520</v>
      </c>
    </row>
    <row r="158" spans="1:5" ht="14.25">
      <c r="A158" s="291">
        <v>48</v>
      </c>
      <c r="B158" t="s">
        <v>2332</v>
      </c>
      <c r="C158" t="s">
        <v>2188</v>
      </c>
      <c r="D158" t="s">
        <v>2191</v>
      </c>
      <c r="E158" s="283" t="s">
        <v>26521</v>
      </c>
    </row>
    <row r="159" spans="1:5" ht="14.25">
      <c r="A159" s="291">
        <v>52</v>
      </c>
      <c r="B159" t="s">
        <v>2333</v>
      </c>
      <c r="C159" t="s">
        <v>2188</v>
      </c>
      <c r="D159" t="s">
        <v>2191</v>
      </c>
      <c r="E159" s="283" t="s">
        <v>26522</v>
      </c>
    </row>
    <row r="160" spans="1:5" ht="14.25">
      <c r="A160" s="291">
        <v>43</v>
      </c>
      <c r="B160" t="s">
        <v>2334</v>
      </c>
      <c r="C160" t="s">
        <v>2188</v>
      </c>
      <c r="D160" t="s">
        <v>2191</v>
      </c>
      <c r="E160" s="283" t="s">
        <v>26523</v>
      </c>
    </row>
    <row r="161" spans="1:5" ht="14.25">
      <c r="A161" s="291">
        <v>4791</v>
      </c>
      <c r="B161" t="s">
        <v>2335</v>
      </c>
      <c r="C161" t="s">
        <v>2203</v>
      </c>
      <c r="D161" t="s">
        <v>2189</v>
      </c>
      <c r="E161" s="283" t="s">
        <v>26524</v>
      </c>
    </row>
    <row r="162" spans="1:5" ht="14.25">
      <c r="A162" s="291">
        <v>157</v>
      </c>
      <c r="B162" t="s">
        <v>2336</v>
      </c>
      <c r="C162" t="s">
        <v>2203</v>
      </c>
      <c r="D162" t="s">
        <v>2189</v>
      </c>
      <c r="E162" s="283" t="s">
        <v>26525</v>
      </c>
    </row>
    <row r="163" spans="1:5" ht="14.25">
      <c r="A163" s="291">
        <v>156</v>
      </c>
      <c r="B163" t="s">
        <v>2337</v>
      </c>
      <c r="C163" t="s">
        <v>2203</v>
      </c>
      <c r="D163" t="s">
        <v>2189</v>
      </c>
      <c r="E163" s="283" t="s">
        <v>26526</v>
      </c>
    </row>
    <row r="164" spans="1:5" ht="14.25">
      <c r="A164" s="291">
        <v>131</v>
      </c>
      <c r="B164" t="s">
        <v>2338</v>
      </c>
      <c r="C164" t="s">
        <v>2203</v>
      </c>
      <c r="D164" t="s">
        <v>2189</v>
      </c>
      <c r="E164" s="283" t="s">
        <v>26527</v>
      </c>
    </row>
    <row r="165" spans="1:5" ht="14.25">
      <c r="A165" s="291">
        <v>39719</v>
      </c>
      <c r="B165" t="s">
        <v>2339</v>
      </c>
      <c r="C165" t="s">
        <v>2252</v>
      </c>
      <c r="D165" t="s">
        <v>2189</v>
      </c>
      <c r="E165" s="283" t="s">
        <v>26528</v>
      </c>
    </row>
    <row r="166" spans="1:5" ht="14.25">
      <c r="A166" s="291">
        <v>21114</v>
      </c>
      <c r="B166" t="s">
        <v>2340</v>
      </c>
      <c r="C166" t="s">
        <v>2188</v>
      </c>
      <c r="D166" t="s">
        <v>2189</v>
      </c>
      <c r="E166" s="283" t="s">
        <v>26529</v>
      </c>
    </row>
    <row r="167" spans="1:5" ht="14.25">
      <c r="A167" s="291">
        <v>119</v>
      </c>
      <c r="B167" t="s">
        <v>2341</v>
      </c>
      <c r="C167" t="s">
        <v>2188</v>
      </c>
      <c r="D167" t="s">
        <v>2195</v>
      </c>
      <c r="E167" s="283" t="s">
        <v>26530</v>
      </c>
    </row>
    <row r="168" spans="1:5" ht="14.25">
      <c r="A168" s="291">
        <v>20080</v>
      </c>
      <c r="B168" t="s">
        <v>2342</v>
      </c>
      <c r="C168" t="s">
        <v>2188</v>
      </c>
      <c r="D168" t="s">
        <v>2189</v>
      </c>
      <c r="E168" s="283" t="s">
        <v>26531</v>
      </c>
    </row>
    <row r="169" spans="1:5" ht="14.25">
      <c r="A169" s="291">
        <v>122</v>
      </c>
      <c r="B169" t="s">
        <v>2343</v>
      </c>
      <c r="C169" t="s">
        <v>2188</v>
      </c>
      <c r="D169" t="s">
        <v>2189</v>
      </c>
      <c r="E169" s="283" t="s">
        <v>26532</v>
      </c>
    </row>
    <row r="170" spans="1:5" ht="14.25">
      <c r="A170" s="291">
        <v>3410</v>
      </c>
      <c r="B170" t="s">
        <v>2344</v>
      </c>
      <c r="C170" t="s">
        <v>2203</v>
      </c>
      <c r="D170" t="s">
        <v>2189</v>
      </c>
      <c r="E170" s="283" t="s">
        <v>26533</v>
      </c>
    </row>
    <row r="171" spans="1:5" ht="14.25">
      <c r="A171" s="291">
        <v>124</v>
      </c>
      <c r="B171" t="s">
        <v>2345</v>
      </c>
      <c r="C171" t="s">
        <v>2252</v>
      </c>
      <c r="D171" t="s">
        <v>2189</v>
      </c>
      <c r="E171" s="283" t="s">
        <v>26534</v>
      </c>
    </row>
    <row r="172" spans="1:5" ht="14.25">
      <c r="A172" s="291">
        <v>7334</v>
      </c>
      <c r="B172" t="s">
        <v>2346</v>
      </c>
      <c r="C172" t="s">
        <v>2252</v>
      </c>
      <c r="D172" t="s">
        <v>2189</v>
      </c>
      <c r="E172" s="283" t="s">
        <v>26535</v>
      </c>
    </row>
    <row r="173" spans="1:5" ht="14.25">
      <c r="A173" s="291">
        <v>123</v>
      </c>
      <c r="B173" t="s">
        <v>2347</v>
      </c>
      <c r="C173" t="s">
        <v>2252</v>
      </c>
      <c r="D173" t="s">
        <v>2195</v>
      </c>
      <c r="E173" s="283" t="s">
        <v>26536</v>
      </c>
    </row>
    <row r="174" spans="1:5" ht="14.25">
      <c r="A174" s="291">
        <v>127</v>
      </c>
      <c r="B174" t="s">
        <v>2348</v>
      </c>
      <c r="C174" t="s">
        <v>2252</v>
      </c>
      <c r="D174" t="s">
        <v>2189</v>
      </c>
      <c r="E174" s="283" t="s">
        <v>26537</v>
      </c>
    </row>
    <row r="175" spans="1:5" ht="14.25">
      <c r="A175" s="291">
        <v>41373</v>
      </c>
      <c r="B175" t="s">
        <v>2349</v>
      </c>
      <c r="C175" t="s">
        <v>2252</v>
      </c>
      <c r="D175" t="s">
        <v>2189</v>
      </c>
      <c r="E175" s="283" t="s">
        <v>26538</v>
      </c>
    </row>
    <row r="176" spans="1:5" ht="14.25">
      <c r="A176" s="291">
        <v>133</v>
      </c>
      <c r="B176" t="s">
        <v>2350</v>
      </c>
      <c r="C176" t="s">
        <v>2252</v>
      </c>
      <c r="D176" t="s">
        <v>2189</v>
      </c>
      <c r="E176" s="283" t="s">
        <v>26539</v>
      </c>
    </row>
    <row r="177" spans="1:5" ht="14.25">
      <c r="A177" s="291">
        <v>43617</v>
      </c>
      <c r="B177" t="s">
        <v>2351</v>
      </c>
      <c r="C177" t="s">
        <v>2252</v>
      </c>
      <c r="D177" t="s">
        <v>2189</v>
      </c>
      <c r="E177" s="283" t="s">
        <v>26540</v>
      </c>
    </row>
    <row r="178" spans="1:5" ht="14.25">
      <c r="A178" s="291">
        <v>132</v>
      </c>
      <c r="B178" t="s">
        <v>2352</v>
      </c>
      <c r="C178" t="s">
        <v>2252</v>
      </c>
      <c r="D178" t="s">
        <v>2189</v>
      </c>
      <c r="E178" s="283" t="s">
        <v>26541</v>
      </c>
    </row>
    <row r="179" spans="1:5" ht="14.25">
      <c r="A179" s="291">
        <v>43618</v>
      </c>
      <c r="B179" t="s">
        <v>2353</v>
      </c>
      <c r="C179" t="s">
        <v>2203</v>
      </c>
      <c r="D179" t="s">
        <v>2189</v>
      </c>
      <c r="E179" s="283" t="s">
        <v>26542</v>
      </c>
    </row>
    <row r="180" spans="1:5" ht="14.25">
      <c r="A180" s="291">
        <v>37476</v>
      </c>
      <c r="B180" t="s">
        <v>26340</v>
      </c>
      <c r="C180" t="s">
        <v>2188</v>
      </c>
      <c r="D180" t="s">
        <v>2189</v>
      </c>
      <c r="E180" s="283" t="s">
        <v>26543</v>
      </c>
    </row>
    <row r="181" spans="1:5" ht="14.25">
      <c r="A181" s="291">
        <v>37478</v>
      </c>
      <c r="B181" t="s">
        <v>26341</v>
      </c>
      <c r="C181" t="s">
        <v>2188</v>
      </c>
      <c r="D181" t="s">
        <v>2189</v>
      </c>
      <c r="E181" s="283" t="s">
        <v>26544</v>
      </c>
    </row>
    <row r="182" spans="1:5" ht="14.25">
      <c r="A182" s="291">
        <v>37477</v>
      </c>
      <c r="B182" t="s">
        <v>26342</v>
      </c>
      <c r="C182" t="s">
        <v>2188</v>
      </c>
      <c r="D182" t="s">
        <v>2189</v>
      </c>
      <c r="E182" s="283" t="s">
        <v>26545</v>
      </c>
    </row>
    <row r="183" spans="1:5" ht="14.25">
      <c r="A183" s="291">
        <v>37479</v>
      </c>
      <c r="B183" t="s">
        <v>26343</v>
      </c>
      <c r="C183" t="s">
        <v>2188</v>
      </c>
      <c r="D183" t="s">
        <v>2189</v>
      </c>
      <c r="E183" s="283" t="s">
        <v>26546</v>
      </c>
    </row>
    <row r="184" spans="1:5" ht="14.25">
      <c r="A184" s="291">
        <v>4319</v>
      </c>
      <c r="B184" t="s">
        <v>2354</v>
      </c>
      <c r="C184" t="s">
        <v>2188</v>
      </c>
      <c r="D184" t="s">
        <v>2189</v>
      </c>
      <c r="E184" s="283" t="s">
        <v>26547</v>
      </c>
    </row>
    <row r="185" spans="1:5" ht="14.25">
      <c r="A185" s="291">
        <v>42409</v>
      </c>
      <c r="B185" t="s">
        <v>2355</v>
      </c>
      <c r="C185" t="s">
        <v>2203</v>
      </c>
      <c r="D185" t="s">
        <v>2189</v>
      </c>
      <c r="E185" s="283" t="s">
        <v>26548</v>
      </c>
    </row>
    <row r="186" spans="1:5" ht="14.25">
      <c r="A186" s="291">
        <v>40553</v>
      </c>
      <c r="B186" t="s">
        <v>2356</v>
      </c>
      <c r="C186" t="s">
        <v>2357</v>
      </c>
      <c r="D186" t="s">
        <v>2191</v>
      </c>
      <c r="E186" s="283" t="s">
        <v>26549</v>
      </c>
    </row>
    <row r="187" spans="1:5" ht="14.25">
      <c r="A187" s="291">
        <v>6114</v>
      </c>
      <c r="B187" t="s">
        <v>2358</v>
      </c>
      <c r="C187" t="s">
        <v>2192</v>
      </c>
      <c r="D187" t="s">
        <v>2189</v>
      </c>
      <c r="E187" s="283" t="s">
        <v>26550</v>
      </c>
    </row>
    <row r="188" spans="1:5" ht="14.25">
      <c r="A188" s="291">
        <v>40912</v>
      </c>
      <c r="B188" t="s">
        <v>2359</v>
      </c>
      <c r="C188" t="s">
        <v>2360</v>
      </c>
      <c r="D188" t="s">
        <v>2189</v>
      </c>
      <c r="E188" s="283" t="s">
        <v>26551</v>
      </c>
    </row>
    <row r="189" spans="1:5" ht="14.25">
      <c r="A189" s="291">
        <v>247</v>
      </c>
      <c r="B189" t="s">
        <v>2361</v>
      </c>
      <c r="C189" t="s">
        <v>2192</v>
      </c>
      <c r="D189" t="s">
        <v>2189</v>
      </c>
      <c r="E189" s="283" t="s">
        <v>26552</v>
      </c>
    </row>
    <row r="190" spans="1:5" ht="14.25">
      <c r="A190" s="291">
        <v>40919</v>
      </c>
      <c r="B190" t="s">
        <v>2362</v>
      </c>
      <c r="C190" t="s">
        <v>2360</v>
      </c>
      <c r="D190" t="s">
        <v>2189</v>
      </c>
      <c r="E190" s="283" t="s">
        <v>26553</v>
      </c>
    </row>
    <row r="191" spans="1:5" ht="14.25">
      <c r="A191" s="291">
        <v>25958</v>
      </c>
      <c r="B191" t="s">
        <v>2363</v>
      </c>
      <c r="C191" t="s">
        <v>2192</v>
      </c>
      <c r="D191" t="s">
        <v>2189</v>
      </c>
      <c r="E191" s="283" t="s">
        <v>26554</v>
      </c>
    </row>
    <row r="192" spans="1:5" ht="14.25">
      <c r="A192" s="291">
        <v>40984</v>
      </c>
      <c r="B192" t="s">
        <v>2364</v>
      </c>
      <c r="C192" t="s">
        <v>2360</v>
      </c>
      <c r="D192" t="s">
        <v>2189</v>
      </c>
      <c r="E192" s="283" t="s">
        <v>26555</v>
      </c>
    </row>
    <row r="193" spans="1:5" ht="14.25">
      <c r="A193" s="291">
        <v>248</v>
      </c>
      <c r="B193" t="s">
        <v>2365</v>
      </c>
      <c r="C193" t="s">
        <v>2192</v>
      </c>
      <c r="D193" t="s">
        <v>2189</v>
      </c>
      <c r="E193" s="283" t="s">
        <v>26556</v>
      </c>
    </row>
    <row r="194" spans="1:5" ht="14.25">
      <c r="A194" s="291">
        <v>41086</v>
      </c>
      <c r="B194" t="s">
        <v>2366</v>
      </c>
      <c r="C194" t="s">
        <v>2360</v>
      </c>
      <c r="D194" t="s">
        <v>2189</v>
      </c>
      <c r="E194" s="283" t="s">
        <v>26557</v>
      </c>
    </row>
    <row r="195" spans="1:5" ht="14.25">
      <c r="A195" s="291">
        <v>34466</v>
      </c>
      <c r="B195" t="s">
        <v>2367</v>
      </c>
      <c r="C195" t="s">
        <v>2192</v>
      </c>
      <c r="D195" t="s">
        <v>2189</v>
      </c>
      <c r="E195" s="283" t="s">
        <v>26558</v>
      </c>
    </row>
    <row r="196" spans="1:5" ht="14.25">
      <c r="A196" s="291">
        <v>41083</v>
      </c>
      <c r="B196" t="s">
        <v>2368</v>
      </c>
      <c r="C196" t="s">
        <v>2360</v>
      </c>
      <c r="D196" t="s">
        <v>2189</v>
      </c>
      <c r="E196" s="283" t="s">
        <v>26559</v>
      </c>
    </row>
    <row r="197" spans="1:5" ht="14.25">
      <c r="A197" s="291">
        <v>252</v>
      </c>
      <c r="B197" t="s">
        <v>2369</v>
      </c>
      <c r="C197" t="s">
        <v>2192</v>
      </c>
      <c r="D197" t="s">
        <v>2189</v>
      </c>
      <c r="E197" s="283" t="s">
        <v>26560</v>
      </c>
    </row>
    <row r="198" spans="1:5" ht="14.25">
      <c r="A198" s="291">
        <v>40909</v>
      </c>
      <c r="B198" t="s">
        <v>2370</v>
      </c>
      <c r="C198" t="s">
        <v>2360</v>
      </c>
      <c r="D198" t="s">
        <v>2189</v>
      </c>
      <c r="E198" s="283" t="s">
        <v>26561</v>
      </c>
    </row>
    <row r="199" spans="1:5" ht="14.25">
      <c r="A199" s="291">
        <v>242</v>
      </c>
      <c r="B199" t="s">
        <v>2371</v>
      </c>
      <c r="C199" t="s">
        <v>2192</v>
      </c>
      <c r="D199" t="s">
        <v>2189</v>
      </c>
      <c r="E199" s="283" t="s">
        <v>26562</v>
      </c>
    </row>
    <row r="200" spans="1:5" ht="14.25">
      <c r="A200" s="291">
        <v>41085</v>
      </c>
      <c r="B200" t="s">
        <v>2372</v>
      </c>
      <c r="C200" t="s">
        <v>2360</v>
      </c>
      <c r="D200" t="s">
        <v>2189</v>
      </c>
      <c r="E200" s="283" t="s">
        <v>26563</v>
      </c>
    </row>
    <row r="201" spans="1:5" ht="14.25">
      <c r="A201" s="291">
        <v>427</v>
      </c>
      <c r="B201" t="s">
        <v>2373</v>
      </c>
      <c r="C201" t="s">
        <v>2188</v>
      </c>
      <c r="D201" t="s">
        <v>2189</v>
      </c>
      <c r="E201" s="283" t="s">
        <v>26564</v>
      </c>
    </row>
    <row r="202" spans="1:5" ht="14.25">
      <c r="A202" s="291">
        <v>417</v>
      </c>
      <c r="B202" t="s">
        <v>2374</v>
      </c>
      <c r="C202" t="s">
        <v>2188</v>
      </c>
      <c r="D202" t="s">
        <v>2189</v>
      </c>
      <c r="E202" s="283" t="s">
        <v>26565</v>
      </c>
    </row>
    <row r="203" spans="1:5" ht="14.25">
      <c r="A203" s="291">
        <v>11273</v>
      </c>
      <c r="B203" t="s">
        <v>2375</v>
      </c>
      <c r="C203" t="s">
        <v>2188</v>
      </c>
      <c r="D203" t="s">
        <v>2189</v>
      </c>
      <c r="E203" s="283" t="s">
        <v>26566</v>
      </c>
    </row>
    <row r="204" spans="1:5" ht="14.25">
      <c r="A204" s="291">
        <v>11272</v>
      </c>
      <c r="B204" t="s">
        <v>2376</v>
      </c>
      <c r="C204" t="s">
        <v>2188</v>
      </c>
      <c r="D204" t="s">
        <v>2189</v>
      </c>
      <c r="E204" s="283" t="s">
        <v>26567</v>
      </c>
    </row>
    <row r="205" spans="1:5" ht="14.25">
      <c r="A205" s="291">
        <v>11275</v>
      </c>
      <c r="B205" t="s">
        <v>2377</v>
      </c>
      <c r="C205" t="s">
        <v>2188</v>
      </c>
      <c r="D205" t="s">
        <v>2189</v>
      </c>
      <c r="E205" s="283" t="s">
        <v>26568</v>
      </c>
    </row>
    <row r="206" spans="1:5" ht="14.25">
      <c r="A206" s="291">
        <v>11274</v>
      </c>
      <c r="B206" t="s">
        <v>2378</v>
      </c>
      <c r="C206" t="s">
        <v>2188</v>
      </c>
      <c r="D206" t="s">
        <v>2189</v>
      </c>
      <c r="E206" s="283" t="s">
        <v>26406</v>
      </c>
    </row>
    <row r="207" spans="1:5" ht="14.25">
      <c r="A207" s="291">
        <v>38470</v>
      </c>
      <c r="B207" t="s">
        <v>2379</v>
      </c>
      <c r="C207" t="s">
        <v>2188</v>
      </c>
      <c r="D207" t="s">
        <v>2195</v>
      </c>
      <c r="E207" s="283" t="s">
        <v>26569</v>
      </c>
    </row>
    <row r="208" spans="1:5" ht="14.25">
      <c r="A208" s="291">
        <v>38547</v>
      </c>
      <c r="B208" t="s">
        <v>2380</v>
      </c>
      <c r="C208" t="s">
        <v>2188</v>
      </c>
      <c r="D208" t="s">
        <v>2189</v>
      </c>
      <c r="E208" s="283" t="s">
        <v>26570</v>
      </c>
    </row>
    <row r="209" spans="1:5" ht="14.25">
      <c r="A209" s="291">
        <v>38469</v>
      </c>
      <c r="B209" t="s">
        <v>2381</v>
      </c>
      <c r="C209" t="s">
        <v>2188</v>
      </c>
      <c r="D209" t="s">
        <v>2189</v>
      </c>
      <c r="E209" s="283" t="s">
        <v>26571</v>
      </c>
    </row>
    <row r="210" spans="1:5" ht="14.25">
      <c r="A210" s="291">
        <v>38467</v>
      </c>
      <c r="B210" t="s">
        <v>2382</v>
      </c>
      <c r="C210" t="s">
        <v>2188</v>
      </c>
      <c r="D210" t="s">
        <v>2189</v>
      </c>
      <c r="E210" s="283" t="s">
        <v>26572</v>
      </c>
    </row>
    <row r="211" spans="1:5" ht="14.25">
      <c r="A211" s="291">
        <v>38468</v>
      </c>
      <c r="B211" t="s">
        <v>2383</v>
      </c>
      <c r="C211" t="s">
        <v>2188</v>
      </c>
      <c r="D211" t="s">
        <v>2189</v>
      </c>
      <c r="E211" s="283" t="s">
        <v>26573</v>
      </c>
    </row>
    <row r="212" spans="1:5" ht="14.25">
      <c r="A212" s="291">
        <v>38471</v>
      </c>
      <c r="B212" t="s">
        <v>2384</v>
      </c>
      <c r="C212" t="s">
        <v>2188</v>
      </c>
      <c r="D212" t="s">
        <v>2189</v>
      </c>
      <c r="E212" s="283" t="s">
        <v>26574</v>
      </c>
    </row>
    <row r="213" spans="1:5" ht="14.25">
      <c r="A213" s="291">
        <v>37370</v>
      </c>
      <c r="B213" t="s">
        <v>2385</v>
      </c>
      <c r="C213" t="s">
        <v>2192</v>
      </c>
      <c r="D213" t="s">
        <v>2195</v>
      </c>
      <c r="E213" s="283" t="s">
        <v>26575</v>
      </c>
    </row>
    <row r="214" spans="1:5" ht="14.25">
      <c r="A214" s="291">
        <v>40862</v>
      </c>
      <c r="B214" t="s">
        <v>2386</v>
      </c>
      <c r="C214" t="s">
        <v>2360</v>
      </c>
      <c r="D214" t="s">
        <v>2195</v>
      </c>
      <c r="E214" s="283" t="s">
        <v>26576</v>
      </c>
    </row>
    <row r="215" spans="1:5" ht="14.25">
      <c r="A215" s="291">
        <v>10658</v>
      </c>
      <c r="B215" t="s">
        <v>2387</v>
      </c>
      <c r="C215" t="s">
        <v>2188</v>
      </c>
      <c r="D215" t="s">
        <v>2191</v>
      </c>
      <c r="E215" s="283" t="s">
        <v>26577</v>
      </c>
    </row>
    <row r="216" spans="1:5" ht="14.25">
      <c r="A216" s="291">
        <v>253</v>
      </c>
      <c r="B216" t="s">
        <v>2388</v>
      </c>
      <c r="C216" t="s">
        <v>2192</v>
      </c>
      <c r="D216" t="s">
        <v>2195</v>
      </c>
      <c r="E216" s="283" t="s">
        <v>26578</v>
      </c>
    </row>
    <row r="217" spans="1:5" ht="14.25">
      <c r="A217" s="291">
        <v>40809</v>
      </c>
      <c r="B217" t="s">
        <v>2389</v>
      </c>
      <c r="C217" t="s">
        <v>2360</v>
      </c>
      <c r="D217" t="s">
        <v>2189</v>
      </c>
      <c r="E217" s="283" t="s">
        <v>26579</v>
      </c>
    </row>
    <row r="218" spans="1:5" ht="14.25">
      <c r="A218" s="291">
        <v>42428</v>
      </c>
      <c r="B218" t="s">
        <v>2390</v>
      </c>
      <c r="C218" t="s">
        <v>2188</v>
      </c>
      <c r="D218" t="s">
        <v>2191</v>
      </c>
      <c r="E218" s="283" t="s">
        <v>26580</v>
      </c>
    </row>
    <row r="219" spans="1:5" ht="14.25">
      <c r="A219" s="291">
        <v>583</v>
      </c>
      <c r="B219" t="s">
        <v>2391</v>
      </c>
      <c r="C219" t="s">
        <v>2203</v>
      </c>
      <c r="D219" t="s">
        <v>2191</v>
      </c>
      <c r="E219" s="283" t="s">
        <v>26581</v>
      </c>
    </row>
    <row r="220" spans="1:5" ht="14.25">
      <c r="A220" s="291">
        <v>299</v>
      </c>
      <c r="B220" t="s">
        <v>2392</v>
      </c>
      <c r="C220" t="s">
        <v>2188</v>
      </c>
      <c r="D220" t="s">
        <v>2189</v>
      </c>
      <c r="E220" s="283" t="s">
        <v>26582</v>
      </c>
    </row>
    <row r="221" spans="1:5" ht="14.25">
      <c r="A221" s="291">
        <v>298</v>
      </c>
      <c r="B221" t="s">
        <v>2393</v>
      </c>
      <c r="C221" t="s">
        <v>2188</v>
      </c>
      <c r="D221" t="s">
        <v>2189</v>
      </c>
      <c r="E221" s="283" t="s">
        <v>26565</v>
      </c>
    </row>
    <row r="222" spans="1:5" ht="14.25">
      <c r="A222" s="291">
        <v>295</v>
      </c>
      <c r="B222" t="s">
        <v>2394</v>
      </c>
      <c r="C222" t="s">
        <v>2188</v>
      </c>
      <c r="D222" t="s">
        <v>2189</v>
      </c>
      <c r="E222" s="283" t="s">
        <v>26583</v>
      </c>
    </row>
    <row r="223" spans="1:5" ht="14.25">
      <c r="A223" s="291">
        <v>296</v>
      </c>
      <c r="B223" t="s">
        <v>2395</v>
      </c>
      <c r="C223" t="s">
        <v>2188</v>
      </c>
      <c r="D223" t="s">
        <v>2189</v>
      </c>
      <c r="E223" s="283" t="s">
        <v>26584</v>
      </c>
    </row>
    <row r="224" spans="1:5" ht="14.25">
      <c r="A224" s="291">
        <v>297</v>
      </c>
      <c r="B224" t="s">
        <v>2396</v>
      </c>
      <c r="C224" t="s">
        <v>2188</v>
      </c>
      <c r="D224" t="s">
        <v>2189</v>
      </c>
      <c r="E224" s="283" t="s">
        <v>26585</v>
      </c>
    </row>
    <row r="225" spans="1:5" ht="14.25">
      <c r="A225" s="291">
        <v>301</v>
      </c>
      <c r="B225" t="s">
        <v>2397</v>
      </c>
      <c r="C225" t="s">
        <v>2188</v>
      </c>
      <c r="D225" t="s">
        <v>2195</v>
      </c>
      <c r="E225" s="283" t="s">
        <v>26586</v>
      </c>
    </row>
    <row r="226" spans="1:5" ht="14.25">
      <c r="A226" s="291">
        <v>300</v>
      </c>
      <c r="B226" t="s">
        <v>2398</v>
      </c>
      <c r="C226" t="s">
        <v>2188</v>
      </c>
      <c r="D226" t="s">
        <v>2189</v>
      </c>
      <c r="E226" s="283" t="s">
        <v>26454</v>
      </c>
    </row>
    <row r="227" spans="1:5" ht="14.25">
      <c r="A227" s="291">
        <v>20084</v>
      </c>
      <c r="B227" t="s">
        <v>2399</v>
      </c>
      <c r="C227" t="s">
        <v>2188</v>
      </c>
      <c r="D227" t="s">
        <v>2189</v>
      </c>
      <c r="E227" s="283" t="s">
        <v>26583</v>
      </c>
    </row>
    <row r="228" spans="1:5" ht="14.25">
      <c r="A228" s="291">
        <v>20085</v>
      </c>
      <c r="B228" t="s">
        <v>2400</v>
      </c>
      <c r="C228" t="s">
        <v>2188</v>
      </c>
      <c r="D228" t="s">
        <v>2189</v>
      </c>
      <c r="E228" s="283" t="s">
        <v>26587</v>
      </c>
    </row>
    <row r="229" spans="1:5" ht="14.25">
      <c r="A229" s="291">
        <v>311</v>
      </c>
      <c r="B229" t="s">
        <v>2401</v>
      </c>
      <c r="C229" t="s">
        <v>2188</v>
      </c>
      <c r="D229" t="s">
        <v>2189</v>
      </c>
      <c r="E229" s="283" t="s">
        <v>26588</v>
      </c>
    </row>
    <row r="230" spans="1:5" ht="14.25">
      <c r="A230" s="291">
        <v>318</v>
      </c>
      <c r="B230" t="s">
        <v>2402</v>
      </c>
      <c r="C230" t="s">
        <v>2188</v>
      </c>
      <c r="D230" t="s">
        <v>2189</v>
      </c>
      <c r="E230" s="283" t="s">
        <v>26589</v>
      </c>
    </row>
    <row r="231" spans="1:5" ht="14.25">
      <c r="A231" s="291">
        <v>319</v>
      </c>
      <c r="B231" t="s">
        <v>2403</v>
      </c>
      <c r="C231" t="s">
        <v>2188</v>
      </c>
      <c r="D231" t="s">
        <v>2189</v>
      </c>
      <c r="E231" s="283" t="s">
        <v>26590</v>
      </c>
    </row>
    <row r="232" spans="1:5" ht="14.25">
      <c r="A232" s="291">
        <v>320</v>
      </c>
      <c r="B232" t="s">
        <v>2404</v>
      </c>
      <c r="C232" t="s">
        <v>2188</v>
      </c>
      <c r="D232" t="s">
        <v>2189</v>
      </c>
      <c r="E232" s="283" t="s">
        <v>26591</v>
      </c>
    </row>
    <row r="233" spans="1:5" ht="14.25">
      <c r="A233" s="291">
        <v>314</v>
      </c>
      <c r="B233" t="s">
        <v>2405</v>
      </c>
      <c r="C233" t="s">
        <v>2188</v>
      </c>
      <c r="D233" t="s">
        <v>2189</v>
      </c>
      <c r="E233" s="283" t="s">
        <v>26592</v>
      </c>
    </row>
    <row r="234" spans="1:5" ht="14.25">
      <c r="A234" s="291">
        <v>303</v>
      </c>
      <c r="B234" t="s">
        <v>2406</v>
      </c>
      <c r="C234" t="s">
        <v>2188</v>
      </c>
      <c r="D234" t="s">
        <v>2189</v>
      </c>
      <c r="E234" s="283" t="s">
        <v>26593</v>
      </c>
    </row>
    <row r="235" spans="1:5" ht="14.25">
      <c r="A235" s="291">
        <v>305</v>
      </c>
      <c r="B235" t="s">
        <v>2407</v>
      </c>
      <c r="C235" t="s">
        <v>2188</v>
      </c>
      <c r="D235" t="s">
        <v>2189</v>
      </c>
      <c r="E235" s="283" t="s">
        <v>26594</v>
      </c>
    </row>
    <row r="236" spans="1:5" ht="14.25">
      <c r="A236" s="291">
        <v>306</v>
      </c>
      <c r="B236" t="s">
        <v>2408</v>
      </c>
      <c r="C236" t="s">
        <v>2188</v>
      </c>
      <c r="D236" t="s">
        <v>2189</v>
      </c>
      <c r="E236" s="283" t="s">
        <v>26595</v>
      </c>
    </row>
    <row r="237" spans="1:5" ht="14.25">
      <c r="A237" s="291">
        <v>307</v>
      </c>
      <c r="B237" t="s">
        <v>2409</v>
      </c>
      <c r="C237" t="s">
        <v>2188</v>
      </c>
      <c r="D237" t="s">
        <v>2189</v>
      </c>
      <c r="E237" s="283" t="s">
        <v>26596</v>
      </c>
    </row>
    <row r="238" spans="1:5" ht="14.25">
      <c r="A238" s="291">
        <v>309</v>
      </c>
      <c r="B238" t="s">
        <v>2410</v>
      </c>
      <c r="C238" t="s">
        <v>2188</v>
      </c>
      <c r="D238" t="s">
        <v>2189</v>
      </c>
      <c r="E238" s="283" t="s">
        <v>26597</v>
      </c>
    </row>
    <row r="239" spans="1:5" ht="14.25">
      <c r="A239" s="291">
        <v>310</v>
      </c>
      <c r="B239" t="s">
        <v>2411</v>
      </c>
      <c r="C239" t="s">
        <v>2188</v>
      </c>
      <c r="D239" t="s">
        <v>2189</v>
      </c>
      <c r="E239" s="283" t="s">
        <v>26598</v>
      </c>
    </row>
    <row r="240" spans="1:5" ht="14.25">
      <c r="A240" s="291">
        <v>328</v>
      </c>
      <c r="B240" t="s">
        <v>2412</v>
      </c>
      <c r="C240" t="s">
        <v>2188</v>
      </c>
      <c r="D240" t="s">
        <v>2189</v>
      </c>
      <c r="E240" s="283" t="s">
        <v>26599</v>
      </c>
    </row>
    <row r="241" spans="1:5" ht="14.25">
      <c r="A241" s="291">
        <v>325</v>
      </c>
      <c r="B241" t="s">
        <v>2413</v>
      </c>
      <c r="C241" t="s">
        <v>2188</v>
      </c>
      <c r="D241" t="s">
        <v>2189</v>
      </c>
      <c r="E241" s="283" t="s">
        <v>26600</v>
      </c>
    </row>
    <row r="242" spans="1:5" ht="14.25">
      <c r="A242" s="291">
        <v>20326</v>
      </c>
      <c r="B242" t="s">
        <v>2414</v>
      </c>
      <c r="C242" t="s">
        <v>2188</v>
      </c>
      <c r="D242" t="s">
        <v>2189</v>
      </c>
      <c r="E242" s="283" t="s">
        <v>26601</v>
      </c>
    </row>
    <row r="243" spans="1:5" ht="14.25">
      <c r="A243" s="291">
        <v>329</v>
      </c>
      <c r="B243" t="s">
        <v>2415</v>
      </c>
      <c r="C243" t="s">
        <v>2188</v>
      </c>
      <c r="D243" t="s">
        <v>2189</v>
      </c>
      <c r="E243" s="283" t="s">
        <v>26602</v>
      </c>
    </row>
    <row r="244" spans="1:5" ht="14.25">
      <c r="A244" s="291">
        <v>308</v>
      </c>
      <c r="B244" t="s">
        <v>2416</v>
      </c>
      <c r="C244" t="s">
        <v>2188</v>
      </c>
      <c r="D244" t="s">
        <v>2189</v>
      </c>
      <c r="E244" s="283" t="s">
        <v>26603</v>
      </c>
    </row>
    <row r="245" spans="1:5" ht="14.25">
      <c r="A245" s="291">
        <v>39642</v>
      </c>
      <c r="B245" t="s">
        <v>2417</v>
      </c>
      <c r="C245" t="s">
        <v>2188</v>
      </c>
      <c r="D245" t="s">
        <v>2189</v>
      </c>
      <c r="E245" s="283" t="s">
        <v>26604</v>
      </c>
    </row>
    <row r="246" spans="1:5" ht="14.25">
      <c r="A246" s="291">
        <v>39641</v>
      </c>
      <c r="B246" t="s">
        <v>2418</v>
      </c>
      <c r="C246" t="s">
        <v>2188</v>
      </c>
      <c r="D246" t="s">
        <v>2189</v>
      </c>
      <c r="E246" s="283" t="s">
        <v>26605</v>
      </c>
    </row>
    <row r="247" spans="1:5" ht="14.25">
      <c r="A247" s="291">
        <v>39643</v>
      </c>
      <c r="B247" t="s">
        <v>2419</v>
      </c>
      <c r="C247" t="s">
        <v>2188</v>
      </c>
      <c r="D247" t="s">
        <v>2189</v>
      </c>
      <c r="E247" s="283" t="s">
        <v>26606</v>
      </c>
    </row>
    <row r="248" spans="1:5" ht="14.25">
      <c r="A248" s="291">
        <v>39644</v>
      </c>
      <c r="B248" t="s">
        <v>2420</v>
      </c>
      <c r="C248" t="s">
        <v>2188</v>
      </c>
      <c r="D248" t="s">
        <v>2189</v>
      </c>
      <c r="E248" s="283" t="s">
        <v>26607</v>
      </c>
    </row>
    <row r="249" spans="1:5" ht="14.25">
      <c r="A249" s="291">
        <v>39645</v>
      </c>
      <c r="B249" t="s">
        <v>2421</v>
      </c>
      <c r="C249" t="s">
        <v>2188</v>
      </c>
      <c r="D249" t="s">
        <v>2189</v>
      </c>
      <c r="E249" s="283" t="s">
        <v>26608</v>
      </c>
    </row>
    <row r="250" spans="1:5" ht="14.25">
      <c r="A250" s="291">
        <v>41610</v>
      </c>
      <c r="B250" t="s">
        <v>24300</v>
      </c>
      <c r="C250" t="s">
        <v>2188</v>
      </c>
      <c r="D250" t="s">
        <v>2189</v>
      </c>
      <c r="E250" s="283" t="s">
        <v>26609</v>
      </c>
    </row>
    <row r="251" spans="1:5" ht="14.25">
      <c r="A251" s="291">
        <v>41611</v>
      </c>
      <c r="B251" t="s">
        <v>24301</v>
      </c>
      <c r="C251" t="s">
        <v>2188</v>
      </c>
      <c r="D251" t="s">
        <v>2189</v>
      </c>
      <c r="E251" s="283" t="s">
        <v>26610</v>
      </c>
    </row>
    <row r="252" spans="1:5" ht="14.25">
      <c r="A252" s="291">
        <v>41612</v>
      </c>
      <c r="B252" t="s">
        <v>24302</v>
      </c>
      <c r="C252" t="s">
        <v>2188</v>
      </c>
      <c r="D252" t="s">
        <v>2189</v>
      </c>
      <c r="E252" s="283" t="s">
        <v>26611</v>
      </c>
    </row>
    <row r="253" spans="1:5" ht="14.25">
      <c r="A253" s="291">
        <v>41637</v>
      </c>
      <c r="B253" t="s">
        <v>24303</v>
      </c>
      <c r="C253" t="s">
        <v>2188</v>
      </c>
      <c r="D253" t="s">
        <v>2189</v>
      </c>
      <c r="E253" s="283" t="s">
        <v>26612</v>
      </c>
    </row>
    <row r="254" spans="1:5" ht="14.25">
      <c r="A254" s="291">
        <v>41638</v>
      </c>
      <c r="B254" t="s">
        <v>24304</v>
      </c>
      <c r="C254" t="s">
        <v>2188</v>
      </c>
      <c r="D254" t="s">
        <v>2189</v>
      </c>
      <c r="E254" s="283" t="s">
        <v>26613</v>
      </c>
    </row>
    <row r="255" spans="1:5" ht="14.25">
      <c r="A255" s="291">
        <v>41639</v>
      </c>
      <c r="B255" t="s">
        <v>24305</v>
      </c>
      <c r="C255" t="s">
        <v>2188</v>
      </c>
      <c r="D255" t="s">
        <v>2189</v>
      </c>
      <c r="E255" s="283" t="s">
        <v>26614</v>
      </c>
    </row>
    <row r="256" spans="1:5" ht="14.25">
      <c r="A256" s="291">
        <v>11789</v>
      </c>
      <c r="B256" t="s">
        <v>2422</v>
      </c>
      <c r="C256" t="s">
        <v>2188</v>
      </c>
      <c r="D256" t="s">
        <v>2189</v>
      </c>
      <c r="E256" s="283" t="s">
        <v>26615</v>
      </c>
    </row>
    <row r="257" spans="1:5" ht="14.25">
      <c r="A257" s="291">
        <v>20975</v>
      </c>
      <c r="B257" t="s">
        <v>2423</v>
      </c>
      <c r="C257" t="s">
        <v>2188</v>
      </c>
      <c r="D257" t="s">
        <v>2189</v>
      </c>
      <c r="E257" s="283" t="s">
        <v>26616</v>
      </c>
    </row>
    <row r="258" spans="1:5" ht="14.25">
      <c r="A258" s="291">
        <v>20976</v>
      </c>
      <c r="B258" t="s">
        <v>2424</v>
      </c>
      <c r="C258" t="s">
        <v>2188</v>
      </c>
      <c r="D258" t="s">
        <v>2189</v>
      </c>
      <c r="E258" s="283" t="s">
        <v>26617</v>
      </c>
    </row>
    <row r="259" spans="1:5" ht="14.25">
      <c r="A259" s="291">
        <v>40340</v>
      </c>
      <c r="B259" t="s">
        <v>2425</v>
      </c>
      <c r="C259" t="s">
        <v>2188</v>
      </c>
      <c r="D259" t="s">
        <v>2189</v>
      </c>
      <c r="E259" s="283" t="s">
        <v>26618</v>
      </c>
    </row>
    <row r="260" spans="1:5" ht="14.25">
      <c r="A260" s="291">
        <v>40341</v>
      </c>
      <c r="B260" t="s">
        <v>2426</v>
      </c>
      <c r="C260" t="s">
        <v>2188</v>
      </c>
      <c r="D260" t="s">
        <v>2189</v>
      </c>
      <c r="E260" s="283" t="s">
        <v>26619</v>
      </c>
    </row>
    <row r="261" spans="1:5" ht="14.25">
      <c r="A261" s="291">
        <v>40342</v>
      </c>
      <c r="B261" t="s">
        <v>2427</v>
      </c>
      <c r="C261" t="s">
        <v>2188</v>
      </c>
      <c r="D261" t="s">
        <v>2189</v>
      </c>
      <c r="E261" s="283" t="s">
        <v>26620</v>
      </c>
    </row>
    <row r="262" spans="1:5" ht="14.25">
      <c r="A262" s="291">
        <v>40343</v>
      </c>
      <c r="B262" t="s">
        <v>2428</v>
      </c>
      <c r="C262" t="s">
        <v>2188</v>
      </c>
      <c r="D262" t="s">
        <v>2189</v>
      </c>
      <c r="E262" s="283" t="s">
        <v>26621</v>
      </c>
    </row>
    <row r="263" spans="1:5" ht="14.25">
      <c r="A263" s="291">
        <v>40344</v>
      </c>
      <c r="B263" t="s">
        <v>2429</v>
      </c>
      <c r="C263" t="s">
        <v>2188</v>
      </c>
      <c r="D263" t="s">
        <v>2189</v>
      </c>
      <c r="E263" s="283" t="s">
        <v>26622</v>
      </c>
    </row>
    <row r="264" spans="1:5" ht="14.25">
      <c r="A264" s="291">
        <v>40345</v>
      </c>
      <c r="B264" t="s">
        <v>2430</v>
      </c>
      <c r="C264" t="s">
        <v>2188</v>
      </c>
      <c r="D264" t="s">
        <v>2189</v>
      </c>
      <c r="E264" s="283" t="s">
        <v>26623</v>
      </c>
    </row>
    <row r="265" spans="1:5" ht="14.25">
      <c r="A265" s="291">
        <v>40346</v>
      </c>
      <c r="B265" t="s">
        <v>2431</v>
      </c>
      <c r="C265" t="s">
        <v>2188</v>
      </c>
      <c r="D265" t="s">
        <v>2189</v>
      </c>
      <c r="E265" s="283" t="s">
        <v>26624</v>
      </c>
    </row>
    <row r="266" spans="1:5" ht="14.25">
      <c r="A266" s="291">
        <v>40347</v>
      </c>
      <c r="B266" t="s">
        <v>2432</v>
      </c>
      <c r="C266" t="s">
        <v>2188</v>
      </c>
      <c r="D266" t="s">
        <v>2189</v>
      </c>
      <c r="E266" s="283" t="s">
        <v>26625</v>
      </c>
    </row>
    <row r="267" spans="1:5" ht="14.25">
      <c r="A267" s="291">
        <v>38840</v>
      </c>
      <c r="B267" t="s">
        <v>2433</v>
      </c>
      <c r="C267" t="s">
        <v>2188</v>
      </c>
      <c r="D267" t="s">
        <v>2191</v>
      </c>
      <c r="E267" s="283" t="s">
        <v>26626</v>
      </c>
    </row>
    <row r="268" spans="1:5" ht="14.25">
      <c r="A268" s="291">
        <v>38841</v>
      </c>
      <c r="B268" t="s">
        <v>2434</v>
      </c>
      <c r="C268" t="s">
        <v>2188</v>
      </c>
      <c r="D268" t="s">
        <v>2191</v>
      </c>
      <c r="E268" s="283" t="s">
        <v>26627</v>
      </c>
    </row>
    <row r="269" spans="1:5" ht="14.25">
      <c r="A269" s="291">
        <v>38842</v>
      </c>
      <c r="B269" t="s">
        <v>2435</v>
      </c>
      <c r="C269" t="s">
        <v>2188</v>
      </c>
      <c r="D269" t="s">
        <v>2191</v>
      </c>
      <c r="E269" s="283" t="s">
        <v>26628</v>
      </c>
    </row>
    <row r="270" spans="1:5" ht="14.25">
      <c r="A270" s="291">
        <v>38843</v>
      </c>
      <c r="B270" t="s">
        <v>2436</v>
      </c>
      <c r="C270" t="s">
        <v>2188</v>
      </c>
      <c r="D270" t="s">
        <v>2191</v>
      </c>
      <c r="E270" s="283" t="s">
        <v>26629</v>
      </c>
    </row>
    <row r="271" spans="1:5" ht="14.25">
      <c r="A271" s="291">
        <v>43424</v>
      </c>
      <c r="B271" t="s">
        <v>24306</v>
      </c>
      <c r="C271" t="s">
        <v>2188</v>
      </c>
      <c r="D271" t="s">
        <v>2189</v>
      </c>
      <c r="E271" s="283" t="s">
        <v>26630</v>
      </c>
    </row>
    <row r="272" spans="1:5" ht="14.25">
      <c r="A272" s="291">
        <v>43426</v>
      </c>
      <c r="B272" t="s">
        <v>24307</v>
      </c>
      <c r="C272" t="s">
        <v>2188</v>
      </c>
      <c r="D272" t="s">
        <v>2189</v>
      </c>
      <c r="E272" s="283" t="s">
        <v>26631</v>
      </c>
    </row>
    <row r="273" spans="1:5" ht="14.25">
      <c r="A273" s="291">
        <v>12565</v>
      </c>
      <c r="B273" t="s">
        <v>24308</v>
      </c>
      <c r="C273" t="s">
        <v>2188</v>
      </c>
      <c r="D273" t="s">
        <v>2189</v>
      </c>
      <c r="E273" s="283" t="s">
        <v>26632</v>
      </c>
    </row>
    <row r="274" spans="1:5" ht="14.25">
      <c r="A274" s="291">
        <v>12567</v>
      </c>
      <c r="B274" t="s">
        <v>24309</v>
      </c>
      <c r="C274" t="s">
        <v>2188</v>
      </c>
      <c r="D274" t="s">
        <v>2189</v>
      </c>
      <c r="E274" s="283" t="s">
        <v>26633</v>
      </c>
    </row>
    <row r="275" spans="1:5" ht="14.25">
      <c r="A275" s="291">
        <v>12568</v>
      </c>
      <c r="B275" t="s">
        <v>24310</v>
      </c>
      <c r="C275" t="s">
        <v>2188</v>
      </c>
      <c r="D275" t="s">
        <v>2189</v>
      </c>
      <c r="E275" s="283" t="s">
        <v>26634</v>
      </c>
    </row>
    <row r="276" spans="1:5" ht="14.25">
      <c r="A276" s="291">
        <v>43441</v>
      </c>
      <c r="B276" t="s">
        <v>24311</v>
      </c>
      <c r="C276" t="s">
        <v>2188</v>
      </c>
      <c r="D276" t="s">
        <v>2189</v>
      </c>
      <c r="E276" s="283" t="s">
        <v>26635</v>
      </c>
    </row>
    <row r="277" spans="1:5" ht="14.25">
      <c r="A277" s="291">
        <v>43423</v>
      </c>
      <c r="B277" t="s">
        <v>24312</v>
      </c>
      <c r="C277" t="s">
        <v>2188</v>
      </c>
      <c r="D277" t="s">
        <v>2189</v>
      </c>
      <c r="E277" s="283" t="s">
        <v>26636</v>
      </c>
    </row>
    <row r="278" spans="1:5" ht="14.25">
      <c r="A278" s="291">
        <v>12532</v>
      </c>
      <c r="B278" t="s">
        <v>24313</v>
      </c>
      <c r="C278" t="s">
        <v>2188</v>
      </c>
      <c r="D278" t="s">
        <v>2189</v>
      </c>
      <c r="E278" s="283" t="s">
        <v>26637</v>
      </c>
    </row>
    <row r="279" spans="1:5" ht="14.25">
      <c r="A279" s="291">
        <v>43444</v>
      </c>
      <c r="B279" t="s">
        <v>24314</v>
      </c>
      <c r="C279" t="s">
        <v>2188</v>
      </c>
      <c r="D279" t="s">
        <v>2189</v>
      </c>
      <c r="E279" s="283" t="s">
        <v>26638</v>
      </c>
    </row>
    <row r="280" spans="1:5" ht="14.25">
      <c r="A280" s="291">
        <v>12551</v>
      </c>
      <c r="B280" t="s">
        <v>24315</v>
      </c>
      <c r="C280" t="s">
        <v>2188</v>
      </c>
      <c r="D280" t="s">
        <v>2189</v>
      </c>
      <c r="E280" s="283" t="s">
        <v>26639</v>
      </c>
    </row>
    <row r="281" spans="1:5" ht="14.25">
      <c r="A281" s="291">
        <v>43442</v>
      </c>
      <c r="B281" t="s">
        <v>24316</v>
      </c>
      <c r="C281" t="s">
        <v>2188</v>
      </c>
      <c r="D281" t="s">
        <v>2189</v>
      </c>
      <c r="E281" s="283" t="s">
        <v>26640</v>
      </c>
    </row>
    <row r="282" spans="1:5" ht="14.25">
      <c r="A282" s="291">
        <v>43443</v>
      </c>
      <c r="B282" t="s">
        <v>24317</v>
      </c>
      <c r="C282" t="s">
        <v>2188</v>
      </c>
      <c r="D282" t="s">
        <v>2189</v>
      </c>
      <c r="E282" s="283" t="s">
        <v>26641</v>
      </c>
    </row>
    <row r="283" spans="1:5" ht="14.25">
      <c r="A283" s="291">
        <v>12544</v>
      </c>
      <c r="B283" t="s">
        <v>24318</v>
      </c>
      <c r="C283" t="s">
        <v>2188</v>
      </c>
      <c r="D283" t="s">
        <v>2189</v>
      </c>
      <c r="E283" s="283" t="s">
        <v>26642</v>
      </c>
    </row>
    <row r="284" spans="1:5" ht="14.25">
      <c r="A284" s="291">
        <v>12547</v>
      </c>
      <c r="B284" t="s">
        <v>24319</v>
      </c>
      <c r="C284" t="s">
        <v>2188</v>
      </c>
      <c r="D284" t="s">
        <v>2189</v>
      </c>
      <c r="E284" s="283" t="s">
        <v>26643</v>
      </c>
    </row>
    <row r="285" spans="1:5" ht="14.25">
      <c r="A285" s="291">
        <v>43445</v>
      </c>
      <c r="B285" t="s">
        <v>24320</v>
      </c>
      <c r="C285" t="s">
        <v>2188</v>
      </c>
      <c r="D285" t="s">
        <v>2189</v>
      </c>
      <c r="E285" s="283" t="s">
        <v>26644</v>
      </c>
    </row>
    <row r="286" spans="1:5" ht="14.25">
      <c r="A286" s="291">
        <v>12563</v>
      </c>
      <c r="B286" t="s">
        <v>24321</v>
      </c>
      <c r="C286" t="s">
        <v>2188</v>
      </c>
      <c r="D286" t="s">
        <v>2189</v>
      </c>
      <c r="E286" s="283" t="s">
        <v>26645</v>
      </c>
    </row>
    <row r="287" spans="1:5" ht="14.25">
      <c r="A287" s="291">
        <v>43425</v>
      </c>
      <c r="B287" t="s">
        <v>24322</v>
      </c>
      <c r="C287" t="s">
        <v>2188</v>
      </c>
      <c r="D287" t="s">
        <v>2189</v>
      </c>
      <c r="E287" s="283" t="s">
        <v>26646</v>
      </c>
    </row>
    <row r="288" spans="1:5" ht="14.25">
      <c r="A288" s="291">
        <v>43446</v>
      </c>
      <c r="B288" t="s">
        <v>24323</v>
      </c>
      <c r="C288" t="s">
        <v>2188</v>
      </c>
      <c r="D288" t="s">
        <v>2189</v>
      </c>
      <c r="E288" s="283" t="s">
        <v>26647</v>
      </c>
    </row>
    <row r="289" spans="1:5" ht="14.25">
      <c r="A289" s="291">
        <v>43447</v>
      </c>
      <c r="B289" t="s">
        <v>24324</v>
      </c>
      <c r="C289" t="s">
        <v>2188</v>
      </c>
      <c r="D289" t="s">
        <v>2189</v>
      </c>
      <c r="E289" s="283" t="s">
        <v>26648</v>
      </c>
    </row>
    <row r="290" spans="1:5" ht="14.25">
      <c r="A290" s="291">
        <v>43448</v>
      </c>
      <c r="B290" t="s">
        <v>24325</v>
      </c>
      <c r="C290" t="s">
        <v>2188</v>
      </c>
      <c r="D290" t="s">
        <v>2189</v>
      </c>
      <c r="E290" s="283" t="s">
        <v>26649</v>
      </c>
    </row>
    <row r="291" spans="1:5" ht="14.25">
      <c r="A291" s="291">
        <v>13761</v>
      </c>
      <c r="B291" t="s">
        <v>2437</v>
      </c>
      <c r="C291" t="s">
        <v>2188</v>
      </c>
      <c r="D291" t="s">
        <v>2189</v>
      </c>
      <c r="E291" s="283" t="s">
        <v>26650</v>
      </c>
    </row>
    <row r="292" spans="1:5" ht="14.25">
      <c r="A292" s="291">
        <v>12888</v>
      </c>
      <c r="B292" t="s">
        <v>2438</v>
      </c>
      <c r="C292" t="s">
        <v>2439</v>
      </c>
      <c r="D292" t="s">
        <v>2191</v>
      </c>
      <c r="E292" s="283" t="s">
        <v>26651</v>
      </c>
    </row>
    <row r="293" spans="1:5" ht="14.25">
      <c r="A293" s="291">
        <v>12889</v>
      </c>
      <c r="B293" t="s">
        <v>2440</v>
      </c>
      <c r="C293" t="s">
        <v>2439</v>
      </c>
      <c r="D293" t="s">
        <v>2191</v>
      </c>
      <c r="E293" s="283" t="s">
        <v>26652</v>
      </c>
    </row>
    <row r="294" spans="1:5" ht="14.25">
      <c r="A294" s="291">
        <v>4814</v>
      </c>
      <c r="B294" t="s">
        <v>2441</v>
      </c>
      <c r="C294" t="s">
        <v>2188</v>
      </c>
      <c r="D294" t="s">
        <v>2189</v>
      </c>
      <c r="E294" s="283" t="s">
        <v>26653</v>
      </c>
    </row>
    <row r="295" spans="1:5" ht="14.25">
      <c r="A295" s="291">
        <v>25967</v>
      </c>
      <c r="B295" t="s">
        <v>2442</v>
      </c>
      <c r="C295" t="s">
        <v>2188</v>
      </c>
      <c r="D295" t="s">
        <v>2191</v>
      </c>
      <c r="E295" s="283" t="s">
        <v>26654</v>
      </c>
    </row>
    <row r="296" spans="1:5" ht="14.25">
      <c r="A296" s="291">
        <v>6122</v>
      </c>
      <c r="B296" t="s">
        <v>2443</v>
      </c>
      <c r="C296" t="s">
        <v>2192</v>
      </c>
      <c r="D296" t="s">
        <v>2189</v>
      </c>
      <c r="E296" s="283" t="s">
        <v>26655</v>
      </c>
    </row>
    <row r="297" spans="1:5" ht="14.25">
      <c r="A297" s="291">
        <v>40810</v>
      </c>
      <c r="B297" t="s">
        <v>2444</v>
      </c>
      <c r="C297" t="s">
        <v>2360</v>
      </c>
      <c r="D297" t="s">
        <v>2189</v>
      </c>
      <c r="E297" s="283" t="s">
        <v>26656</v>
      </c>
    </row>
    <row r="298" spans="1:5" ht="14.25">
      <c r="A298" s="291">
        <v>21100</v>
      </c>
      <c r="B298" t="s">
        <v>2445</v>
      </c>
      <c r="C298" t="s">
        <v>2188</v>
      </c>
      <c r="D298" t="s">
        <v>2191</v>
      </c>
      <c r="E298" s="283" t="s">
        <v>26657</v>
      </c>
    </row>
    <row r="299" spans="1:5" ht="14.25">
      <c r="A299" s="291">
        <v>11816</v>
      </c>
      <c r="B299" t="s">
        <v>2446</v>
      </c>
      <c r="C299" t="s">
        <v>2188</v>
      </c>
      <c r="D299" t="s">
        <v>2191</v>
      </c>
      <c r="E299" s="283" t="s">
        <v>26658</v>
      </c>
    </row>
    <row r="300" spans="1:5" ht="14.25">
      <c r="A300" s="291">
        <v>11814</v>
      </c>
      <c r="B300" t="s">
        <v>2447</v>
      </c>
      <c r="C300" t="s">
        <v>2188</v>
      </c>
      <c r="D300" t="s">
        <v>2191</v>
      </c>
      <c r="E300" s="283" t="s">
        <v>26659</v>
      </c>
    </row>
    <row r="301" spans="1:5" ht="14.25">
      <c r="A301" s="291">
        <v>14186</v>
      </c>
      <c r="B301" t="s">
        <v>2448</v>
      </c>
      <c r="C301" t="s">
        <v>2188</v>
      </c>
      <c r="D301" t="s">
        <v>2191</v>
      </c>
      <c r="E301" s="283" t="s">
        <v>26660</v>
      </c>
    </row>
    <row r="302" spans="1:5" ht="14.25">
      <c r="A302" s="291">
        <v>14185</v>
      </c>
      <c r="B302" t="s">
        <v>2449</v>
      </c>
      <c r="C302" t="s">
        <v>2188</v>
      </c>
      <c r="D302" t="s">
        <v>2191</v>
      </c>
      <c r="E302" s="283" t="s">
        <v>26661</v>
      </c>
    </row>
    <row r="303" spans="1:5" ht="14.25">
      <c r="A303" s="291">
        <v>11811</v>
      </c>
      <c r="B303" t="s">
        <v>2450</v>
      </c>
      <c r="C303" t="s">
        <v>2188</v>
      </c>
      <c r="D303" t="s">
        <v>2191</v>
      </c>
      <c r="E303" s="283" t="s">
        <v>26662</v>
      </c>
    </row>
    <row r="304" spans="1:5" ht="14.25">
      <c r="A304" s="291">
        <v>26038</v>
      </c>
      <c r="B304" t="s">
        <v>2451</v>
      </c>
      <c r="C304" t="s">
        <v>2188</v>
      </c>
      <c r="D304" t="s">
        <v>2191</v>
      </c>
      <c r="E304" s="283" t="s">
        <v>26663</v>
      </c>
    </row>
    <row r="305" spans="1:5" ht="14.25">
      <c r="A305" s="291">
        <v>34482</v>
      </c>
      <c r="B305" t="s">
        <v>2452</v>
      </c>
      <c r="C305" t="s">
        <v>2188</v>
      </c>
      <c r="D305" t="s">
        <v>2191</v>
      </c>
      <c r="E305" s="283" t="s">
        <v>26664</v>
      </c>
    </row>
    <row r="306" spans="1:5" ht="14.25">
      <c r="A306" s="291">
        <v>34469</v>
      </c>
      <c r="B306" t="s">
        <v>2453</v>
      </c>
      <c r="C306" t="s">
        <v>2188</v>
      </c>
      <c r="D306" t="s">
        <v>2191</v>
      </c>
      <c r="E306" s="283" t="s">
        <v>26665</v>
      </c>
    </row>
    <row r="307" spans="1:5" ht="14.25">
      <c r="A307" s="291">
        <v>34472</v>
      </c>
      <c r="B307" t="s">
        <v>2454</v>
      </c>
      <c r="C307" t="s">
        <v>2188</v>
      </c>
      <c r="D307" t="s">
        <v>2191</v>
      </c>
      <c r="E307" s="283" t="s">
        <v>26666</v>
      </c>
    </row>
    <row r="308" spans="1:5" ht="14.25">
      <c r="A308" s="291">
        <v>34476</v>
      </c>
      <c r="B308" t="s">
        <v>2455</v>
      </c>
      <c r="C308" t="s">
        <v>2188</v>
      </c>
      <c r="D308" t="s">
        <v>2191</v>
      </c>
      <c r="E308" s="283" t="s">
        <v>26667</v>
      </c>
    </row>
    <row r="309" spans="1:5" ht="14.25">
      <c r="A309" s="291">
        <v>34477</v>
      </c>
      <c r="B309" t="s">
        <v>2456</v>
      </c>
      <c r="C309" t="s">
        <v>2188</v>
      </c>
      <c r="D309" t="s">
        <v>2191</v>
      </c>
      <c r="E309" s="283" t="s">
        <v>26668</v>
      </c>
    </row>
    <row r="310" spans="1:5" ht="14.25">
      <c r="A310" s="291">
        <v>42425</v>
      </c>
      <c r="B310" t="s">
        <v>2457</v>
      </c>
      <c r="C310" t="s">
        <v>2188</v>
      </c>
      <c r="D310" t="s">
        <v>2189</v>
      </c>
      <c r="E310" s="283" t="s">
        <v>26669</v>
      </c>
    </row>
    <row r="311" spans="1:5" ht="14.25">
      <c r="A311" s="291">
        <v>42422</v>
      </c>
      <c r="B311" t="s">
        <v>2458</v>
      </c>
      <c r="C311" t="s">
        <v>2188</v>
      </c>
      <c r="D311" t="s">
        <v>2195</v>
      </c>
      <c r="E311" s="283" t="s">
        <v>26670</v>
      </c>
    </row>
    <row r="312" spans="1:5" ht="14.25">
      <c r="A312" s="291">
        <v>43184</v>
      </c>
      <c r="B312" t="s">
        <v>2459</v>
      </c>
      <c r="C312" t="s">
        <v>2188</v>
      </c>
      <c r="D312" t="s">
        <v>2189</v>
      </c>
      <c r="E312" s="283" t="s">
        <v>26671</v>
      </c>
    </row>
    <row r="313" spans="1:5" ht="14.25">
      <c r="A313" s="291">
        <v>42424</v>
      </c>
      <c r="B313" t="s">
        <v>2460</v>
      </c>
      <c r="C313" t="s">
        <v>2188</v>
      </c>
      <c r="D313" t="s">
        <v>2189</v>
      </c>
      <c r="E313" s="283" t="s">
        <v>26672</v>
      </c>
    </row>
    <row r="314" spans="1:5" ht="14.25">
      <c r="A314" s="291">
        <v>42421</v>
      </c>
      <c r="B314" t="s">
        <v>2461</v>
      </c>
      <c r="C314" t="s">
        <v>2188</v>
      </c>
      <c r="D314" t="s">
        <v>2189</v>
      </c>
      <c r="E314" s="283" t="s">
        <v>26673</v>
      </c>
    </row>
    <row r="315" spans="1:5" ht="14.25">
      <c r="A315" s="291">
        <v>42416</v>
      </c>
      <c r="B315" t="s">
        <v>2462</v>
      </c>
      <c r="C315" t="s">
        <v>2188</v>
      </c>
      <c r="D315" t="s">
        <v>2189</v>
      </c>
      <c r="E315" s="283" t="s">
        <v>26674</v>
      </c>
    </row>
    <row r="316" spans="1:5" ht="14.25">
      <c r="A316" s="291">
        <v>42417</v>
      </c>
      <c r="B316" t="s">
        <v>2463</v>
      </c>
      <c r="C316" t="s">
        <v>2188</v>
      </c>
      <c r="D316" t="s">
        <v>2189</v>
      </c>
      <c r="E316" s="283" t="s">
        <v>26675</v>
      </c>
    </row>
    <row r="317" spans="1:5" ht="14.25">
      <c r="A317" s="291">
        <v>42419</v>
      </c>
      <c r="B317" t="s">
        <v>2464</v>
      </c>
      <c r="C317" t="s">
        <v>2188</v>
      </c>
      <c r="D317" t="s">
        <v>2189</v>
      </c>
      <c r="E317" s="283" t="s">
        <v>26676</v>
      </c>
    </row>
    <row r="318" spans="1:5" ht="14.25">
      <c r="A318" s="291">
        <v>42420</v>
      </c>
      <c r="B318" t="s">
        <v>2465</v>
      </c>
      <c r="C318" t="s">
        <v>2188</v>
      </c>
      <c r="D318" t="s">
        <v>2189</v>
      </c>
      <c r="E318" s="283" t="s">
        <v>26677</v>
      </c>
    </row>
    <row r="319" spans="1:5" ht="14.25">
      <c r="A319" s="291">
        <v>43195</v>
      </c>
      <c r="B319" t="s">
        <v>2466</v>
      </c>
      <c r="C319" t="s">
        <v>2188</v>
      </c>
      <c r="D319" t="s">
        <v>2189</v>
      </c>
      <c r="E319" s="283" t="s">
        <v>26678</v>
      </c>
    </row>
    <row r="320" spans="1:5" ht="14.25">
      <c r="A320" s="291">
        <v>43196</v>
      </c>
      <c r="B320" t="s">
        <v>2467</v>
      </c>
      <c r="C320" t="s">
        <v>2188</v>
      </c>
      <c r="D320" t="s">
        <v>2189</v>
      </c>
      <c r="E320" s="283" t="s">
        <v>26679</v>
      </c>
    </row>
    <row r="321" spans="1:5" ht="14.25">
      <c r="A321" s="291">
        <v>43198</v>
      </c>
      <c r="B321" t="s">
        <v>2468</v>
      </c>
      <c r="C321" t="s">
        <v>2188</v>
      </c>
      <c r="D321" t="s">
        <v>2189</v>
      </c>
      <c r="E321" s="283" t="s">
        <v>26680</v>
      </c>
    </row>
    <row r="322" spans="1:5" ht="14.25">
      <c r="A322" s="291">
        <v>43199</v>
      </c>
      <c r="B322" t="s">
        <v>2469</v>
      </c>
      <c r="C322" t="s">
        <v>2188</v>
      </c>
      <c r="D322" t="s">
        <v>2189</v>
      </c>
      <c r="E322" s="283" t="s">
        <v>26681</v>
      </c>
    </row>
    <row r="323" spans="1:5" ht="14.25">
      <c r="A323" s="291">
        <v>43200</v>
      </c>
      <c r="B323" t="s">
        <v>2470</v>
      </c>
      <c r="C323" t="s">
        <v>2188</v>
      </c>
      <c r="D323" t="s">
        <v>2189</v>
      </c>
      <c r="E323" s="283" t="s">
        <v>26682</v>
      </c>
    </row>
    <row r="324" spans="1:5" ht="14.25">
      <c r="A324" s="291">
        <v>39556</v>
      </c>
      <c r="B324" t="s">
        <v>2471</v>
      </c>
      <c r="C324" t="s">
        <v>2188</v>
      </c>
      <c r="D324" t="s">
        <v>2189</v>
      </c>
      <c r="E324" s="283" t="s">
        <v>26683</v>
      </c>
    </row>
    <row r="325" spans="1:5" ht="14.25">
      <c r="A325" s="291">
        <v>39557</v>
      </c>
      <c r="B325" t="s">
        <v>2472</v>
      </c>
      <c r="C325" t="s">
        <v>2188</v>
      </c>
      <c r="D325" t="s">
        <v>2189</v>
      </c>
      <c r="E325" s="283" t="s">
        <v>26684</v>
      </c>
    </row>
    <row r="326" spans="1:5" ht="14.25">
      <c r="A326" s="291">
        <v>39559</v>
      </c>
      <c r="B326" t="s">
        <v>2473</v>
      </c>
      <c r="C326" t="s">
        <v>2188</v>
      </c>
      <c r="D326" t="s">
        <v>2189</v>
      </c>
      <c r="E326" s="283" t="s">
        <v>26685</v>
      </c>
    </row>
    <row r="327" spans="1:5" ht="14.25">
      <c r="A327" s="291">
        <v>39560</v>
      </c>
      <c r="B327" t="s">
        <v>2474</v>
      </c>
      <c r="C327" t="s">
        <v>2188</v>
      </c>
      <c r="D327" t="s">
        <v>2189</v>
      </c>
      <c r="E327" s="283" t="s">
        <v>26686</v>
      </c>
    </row>
    <row r="328" spans="1:5" ht="14.25">
      <c r="A328" s="291">
        <v>39561</v>
      </c>
      <c r="B328" t="s">
        <v>2475</v>
      </c>
      <c r="C328" t="s">
        <v>2188</v>
      </c>
      <c r="D328" t="s">
        <v>2189</v>
      </c>
      <c r="E328" s="283" t="s">
        <v>26687</v>
      </c>
    </row>
    <row r="329" spans="1:5" ht="14.25">
      <c r="A329" s="291">
        <v>43190</v>
      </c>
      <c r="B329" t="s">
        <v>2476</v>
      </c>
      <c r="C329" t="s">
        <v>2188</v>
      </c>
      <c r="D329" t="s">
        <v>2189</v>
      </c>
      <c r="E329" s="283" t="s">
        <v>26688</v>
      </c>
    </row>
    <row r="330" spans="1:5" ht="14.25">
      <c r="A330" s="291">
        <v>39555</v>
      </c>
      <c r="B330" t="s">
        <v>2477</v>
      </c>
      <c r="C330" t="s">
        <v>2188</v>
      </c>
      <c r="D330" t="s">
        <v>2189</v>
      </c>
      <c r="E330" s="283" t="s">
        <v>26689</v>
      </c>
    </row>
    <row r="331" spans="1:5" ht="14.25">
      <c r="A331" s="291">
        <v>43191</v>
      </c>
      <c r="B331" t="s">
        <v>2478</v>
      </c>
      <c r="C331" t="s">
        <v>2188</v>
      </c>
      <c r="D331" t="s">
        <v>2189</v>
      </c>
      <c r="E331" s="283" t="s">
        <v>26690</v>
      </c>
    </row>
    <row r="332" spans="1:5" ht="14.25">
      <c r="A332" s="291">
        <v>39548</v>
      </c>
      <c r="B332" t="s">
        <v>2479</v>
      </c>
      <c r="C332" t="s">
        <v>2188</v>
      </c>
      <c r="D332" t="s">
        <v>2189</v>
      </c>
      <c r="E332" s="283" t="s">
        <v>26691</v>
      </c>
    </row>
    <row r="333" spans="1:5" ht="14.25">
      <c r="A333" s="291">
        <v>43192</v>
      </c>
      <c r="B333" t="s">
        <v>2480</v>
      </c>
      <c r="C333" t="s">
        <v>2188</v>
      </c>
      <c r="D333" t="s">
        <v>2189</v>
      </c>
      <c r="E333" s="283" t="s">
        <v>26692</v>
      </c>
    </row>
    <row r="334" spans="1:5" ht="14.25">
      <c r="A334" s="291">
        <v>39554</v>
      </c>
      <c r="B334" t="s">
        <v>2481</v>
      </c>
      <c r="C334" t="s">
        <v>2188</v>
      </c>
      <c r="D334" t="s">
        <v>2189</v>
      </c>
      <c r="E334" s="283" t="s">
        <v>26693</v>
      </c>
    </row>
    <row r="335" spans="1:5" ht="14.25">
      <c r="A335" s="291">
        <v>43194</v>
      </c>
      <c r="B335" t="s">
        <v>2482</v>
      </c>
      <c r="C335" t="s">
        <v>2188</v>
      </c>
      <c r="D335" t="s">
        <v>2189</v>
      </c>
      <c r="E335" s="283" t="s">
        <v>26694</v>
      </c>
    </row>
    <row r="336" spans="1:5" ht="14.25">
      <c r="A336" s="291">
        <v>39551</v>
      </c>
      <c r="B336" t="s">
        <v>2483</v>
      </c>
      <c r="C336" t="s">
        <v>2188</v>
      </c>
      <c r="D336" t="s">
        <v>2189</v>
      </c>
      <c r="E336" s="283" t="s">
        <v>26695</v>
      </c>
    </row>
    <row r="337" spans="1:5" ht="14.25">
      <c r="A337" s="291">
        <v>43185</v>
      </c>
      <c r="B337" t="s">
        <v>2484</v>
      </c>
      <c r="C337" t="s">
        <v>2188</v>
      </c>
      <c r="D337" t="s">
        <v>2189</v>
      </c>
      <c r="E337" s="283" t="s">
        <v>26696</v>
      </c>
    </row>
    <row r="338" spans="1:5" ht="14.25">
      <c r="A338" s="291">
        <v>43186</v>
      </c>
      <c r="B338" t="s">
        <v>2485</v>
      </c>
      <c r="C338" t="s">
        <v>2188</v>
      </c>
      <c r="D338" t="s">
        <v>2189</v>
      </c>
      <c r="E338" s="283" t="s">
        <v>26697</v>
      </c>
    </row>
    <row r="339" spans="1:5" ht="14.25">
      <c r="A339" s="291">
        <v>43187</v>
      </c>
      <c r="B339" t="s">
        <v>2486</v>
      </c>
      <c r="C339" t="s">
        <v>2188</v>
      </c>
      <c r="D339" t="s">
        <v>2189</v>
      </c>
      <c r="E339" s="283" t="s">
        <v>26698</v>
      </c>
    </row>
    <row r="340" spans="1:5" ht="14.25">
      <c r="A340" s="291">
        <v>43188</v>
      </c>
      <c r="B340" t="s">
        <v>2487</v>
      </c>
      <c r="C340" t="s">
        <v>2188</v>
      </c>
      <c r="D340" t="s">
        <v>2189</v>
      </c>
      <c r="E340" s="283" t="s">
        <v>26699</v>
      </c>
    </row>
    <row r="341" spans="1:5" ht="14.25">
      <c r="A341" s="291">
        <v>43189</v>
      </c>
      <c r="B341" t="s">
        <v>2488</v>
      </c>
      <c r="C341" t="s">
        <v>2188</v>
      </c>
      <c r="D341" t="s">
        <v>2189</v>
      </c>
      <c r="E341" s="283" t="s">
        <v>26700</v>
      </c>
    </row>
    <row r="342" spans="1:5" ht="14.25">
      <c r="A342" s="291">
        <v>39580</v>
      </c>
      <c r="B342" t="s">
        <v>2489</v>
      </c>
      <c r="C342" t="s">
        <v>2188</v>
      </c>
      <c r="D342" t="s">
        <v>2189</v>
      </c>
      <c r="E342" s="283" t="s">
        <v>26701</v>
      </c>
    </row>
    <row r="343" spans="1:5" ht="14.25">
      <c r="A343" s="291">
        <v>39577</v>
      </c>
      <c r="B343" t="s">
        <v>2490</v>
      </c>
      <c r="C343" t="s">
        <v>2188</v>
      </c>
      <c r="D343" t="s">
        <v>2189</v>
      </c>
      <c r="E343" s="283" t="s">
        <v>26702</v>
      </c>
    </row>
    <row r="344" spans="1:5" ht="14.25">
      <c r="A344" s="291">
        <v>39578</v>
      </c>
      <c r="B344" t="s">
        <v>2491</v>
      </c>
      <c r="C344" t="s">
        <v>2188</v>
      </c>
      <c r="D344" t="s">
        <v>2189</v>
      </c>
      <c r="E344" s="283" t="s">
        <v>26703</v>
      </c>
    </row>
    <row r="345" spans="1:5" ht="14.25">
      <c r="A345" s="291">
        <v>39579</v>
      </c>
      <c r="B345" t="s">
        <v>2492</v>
      </c>
      <c r="C345" t="s">
        <v>2188</v>
      </c>
      <c r="D345" t="s">
        <v>2189</v>
      </c>
      <c r="E345" s="283" t="s">
        <v>26704</v>
      </c>
    </row>
    <row r="346" spans="1:5" ht="14.25">
      <c r="A346" s="291">
        <v>39826</v>
      </c>
      <c r="B346" t="s">
        <v>2493</v>
      </c>
      <c r="C346" t="s">
        <v>2188</v>
      </c>
      <c r="D346" t="s">
        <v>2189</v>
      </c>
      <c r="E346" s="283" t="s">
        <v>26705</v>
      </c>
    </row>
    <row r="347" spans="1:5" ht="14.25">
      <c r="A347" s="291">
        <v>10700</v>
      </c>
      <c r="B347" t="s">
        <v>2494</v>
      </c>
      <c r="C347" t="s">
        <v>2188</v>
      </c>
      <c r="D347" t="s">
        <v>2191</v>
      </c>
      <c r="E347" s="283" t="s">
        <v>26706</v>
      </c>
    </row>
    <row r="348" spans="1:5" ht="14.25">
      <c r="A348" s="291">
        <v>346</v>
      </c>
      <c r="B348" t="s">
        <v>2495</v>
      </c>
      <c r="C348" t="s">
        <v>2203</v>
      </c>
      <c r="D348" t="s">
        <v>2189</v>
      </c>
      <c r="E348" s="283" t="s">
        <v>26707</v>
      </c>
    </row>
    <row r="349" spans="1:5" ht="14.25">
      <c r="A349" s="291">
        <v>3312</v>
      </c>
      <c r="B349" t="s">
        <v>2496</v>
      </c>
      <c r="C349" t="s">
        <v>2203</v>
      </c>
      <c r="D349" t="s">
        <v>2191</v>
      </c>
      <c r="E349" s="283" t="s">
        <v>26708</v>
      </c>
    </row>
    <row r="350" spans="1:5" ht="14.25">
      <c r="A350" s="291">
        <v>339</v>
      </c>
      <c r="B350" t="s">
        <v>2497</v>
      </c>
      <c r="C350" t="s">
        <v>2199</v>
      </c>
      <c r="D350" t="s">
        <v>2189</v>
      </c>
      <c r="E350" s="283" t="s">
        <v>26709</v>
      </c>
    </row>
    <row r="351" spans="1:5" ht="14.25">
      <c r="A351" s="291">
        <v>340</v>
      </c>
      <c r="B351" t="s">
        <v>2498</v>
      </c>
      <c r="C351" t="s">
        <v>2199</v>
      </c>
      <c r="D351" t="s">
        <v>2189</v>
      </c>
      <c r="E351" s="283" t="s">
        <v>26587</v>
      </c>
    </row>
    <row r="352" spans="1:5" ht="14.25">
      <c r="A352" s="291">
        <v>43130</v>
      </c>
      <c r="B352" t="s">
        <v>2499</v>
      </c>
      <c r="C352" t="s">
        <v>2203</v>
      </c>
      <c r="D352" t="s">
        <v>2195</v>
      </c>
      <c r="E352" s="283" t="s">
        <v>26710</v>
      </c>
    </row>
    <row r="353" spans="1:5" ht="14.25">
      <c r="A353" s="291">
        <v>344</v>
      </c>
      <c r="B353" t="s">
        <v>2500</v>
      </c>
      <c r="C353" t="s">
        <v>2203</v>
      </c>
      <c r="D353" t="s">
        <v>2189</v>
      </c>
      <c r="E353" s="283" t="s">
        <v>26711</v>
      </c>
    </row>
    <row r="354" spans="1:5" ht="14.25">
      <c r="A354" s="291">
        <v>345</v>
      </c>
      <c r="B354" t="s">
        <v>2501</v>
      </c>
      <c r="C354" t="s">
        <v>2203</v>
      </c>
      <c r="D354" t="s">
        <v>2189</v>
      </c>
      <c r="E354" s="283" t="s">
        <v>26712</v>
      </c>
    </row>
    <row r="355" spans="1:5" ht="14.25">
      <c r="A355" s="291">
        <v>43131</v>
      </c>
      <c r="B355" t="s">
        <v>2502</v>
      </c>
      <c r="C355" t="s">
        <v>2203</v>
      </c>
      <c r="D355" t="s">
        <v>2189</v>
      </c>
      <c r="E355" s="283" t="s">
        <v>26713</v>
      </c>
    </row>
    <row r="356" spans="1:5" ht="14.25">
      <c r="A356" s="291">
        <v>3313</v>
      </c>
      <c r="B356" t="s">
        <v>2503</v>
      </c>
      <c r="C356" t="s">
        <v>2203</v>
      </c>
      <c r="D356" t="s">
        <v>2191</v>
      </c>
      <c r="E356" s="283" t="s">
        <v>26714</v>
      </c>
    </row>
    <row r="357" spans="1:5" ht="14.25">
      <c r="A357" s="291">
        <v>43132</v>
      </c>
      <c r="B357" t="s">
        <v>23956</v>
      </c>
      <c r="C357" t="s">
        <v>2203</v>
      </c>
      <c r="D357" t="s">
        <v>2189</v>
      </c>
      <c r="E357" s="283" t="s">
        <v>26710</v>
      </c>
    </row>
    <row r="358" spans="1:5" ht="14.25">
      <c r="A358" s="291">
        <v>366</v>
      </c>
      <c r="B358" t="s">
        <v>2504</v>
      </c>
      <c r="C358" t="s">
        <v>2357</v>
      </c>
      <c r="D358" t="s">
        <v>2195</v>
      </c>
      <c r="E358" s="283" t="s">
        <v>26715</v>
      </c>
    </row>
    <row r="359" spans="1:5" ht="14.25">
      <c r="A359" s="291">
        <v>367</v>
      </c>
      <c r="B359" t="s">
        <v>2505</v>
      </c>
      <c r="C359" t="s">
        <v>2357</v>
      </c>
      <c r="D359" t="s">
        <v>2195</v>
      </c>
      <c r="E359" s="283" t="s">
        <v>26716</v>
      </c>
    </row>
    <row r="360" spans="1:5" ht="14.25">
      <c r="A360" s="291">
        <v>370</v>
      </c>
      <c r="B360" t="s">
        <v>2506</v>
      </c>
      <c r="C360" t="s">
        <v>2357</v>
      </c>
      <c r="D360" t="s">
        <v>2195</v>
      </c>
      <c r="E360" s="283" t="s">
        <v>26717</v>
      </c>
    </row>
    <row r="361" spans="1:5" ht="14.25">
      <c r="A361" s="291">
        <v>368</v>
      </c>
      <c r="B361" t="s">
        <v>2507</v>
      </c>
      <c r="C361" t="s">
        <v>2357</v>
      </c>
      <c r="D361" t="s">
        <v>2189</v>
      </c>
      <c r="E361" s="283" t="s">
        <v>26718</v>
      </c>
    </row>
    <row r="362" spans="1:5" ht="14.25">
      <c r="A362" s="291">
        <v>11075</v>
      </c>
      <c r="B362" t="s">
        <v>2508</v>
      </c>
      <c r="C362" t="s">
        <v>2357</v>
      </c>
      <c r="D362" t="s">
        <v>2189</v>
      </c>
      <c r="E362" s="283" t="s">
        <v>26719</v>
      </c>
    </row>
    <row r="363" spans="1:5" ht="14.25">
      <c r="A363" s="291">
        <v>1381</v>
      </c>
      <c r="B363" t="s">
        <v>2509</v>
      </c>
      <c r="C363" t="s">
        <v>2203</v>
      </c>
      <c r="D363" t="s">
        <v>2195</v>
      </c>
      <c r="E363" s="283" t="s">
        <v>26720</v>
      </c>
    </row>
    <row r="364" spans="1:5" ht="14.25">
      <c r="A364" s="291">
        <v>34353</v>
      </c>
      <c r="B364" t="s">
        <v>23957</v>
      </c>
      <c r="C364" t="s">
        <v>2203</v>
      </c>
      <c r="D364" t="s">
        <v>2189</v>
      </c>
      <c r="E364" s="283" t="s">
        <v>26425</v>
      </c>
    </row>
    <row r="365" spans="1:5" ht="14.25">
      <c r="A365" s="291">
        <v>37595</v>
      </c>
      <c r="B365" t="s">
        <v>23958</v>
      </c>
      <c r="C365" t="s">
        <v>2203</v>
      </c>
      <c r="D365" t="s">
        <v>2189</v>
      </c>
      <c r="E365" s="283" t="s">
        <v>26721</v>
      </c>
    </row>
    <row r="366" spans="1:5" ht="14.25">
      <c r="A366" s="291">
        <v>37596</v>
      </c>
      <c r="B366" t="s">
        <v>23959</v>
      </c>
      <c r="C366" t="s">
        <v>2203</v>
      </c>
      <c r="D366" t="s">
        <v>2189</v>
      </c>
      <c r="E366" s="283" t="s">
        <v>26722</v>
      </c>
    </row>
    <row r="367" spans="1:5" ht="14.25">
      <c r="A367" s="291">
        <v>371</v>
      </c>
      <c r="B367" t="s">
        <v>2510</v>
      </c>
      <c r="C367" t="s">
        <v>2203</v>
      </c>
      <c r="D367" t="s">
        <v>2189</v>
      </c>
      <c r="E367" s="283" t="s">
        <v>26723</v>
      </c>
    </row>
    <row r="368" spans="1:5" ht="14.25">
      <c r="A368" s="291">
        <v>37553</v>
      </c>
      <c r="B368" t="s">
        <v>2511</v>
      </c>
      <c r="C368" t="s">
        <v>2203</v>
      </c>
      <c r="D368" t="s">
        <v>2189</v>
      </c>
      <c r="E368" s="283" t="s">
        <v>26724</v>
      </c>
    </row>
    <row r="369" spans="1:5" ht="14.25">
      <c r="A369" s="291">
        <v>37552</v>
      </c>
      <c r="B369" t="s">
        <v>2512</v>
      </c>
      <c r="C369" t="s">
        <v>2203</v>
      </c>
      <c r="D369" t="s">
        <v>2189</v>
      </c>
      <c r="E369" s="283" t="s">
        <v>26725</v>
      </c>
    </row>
    <row r="370" spans="1:5" ht="14.25">
      <c r="A370" s="291">
        <v>36880</v>
      </c>
      <c r="B370" t="s">
        <v>23960</v>
      </c>
      <c r="C370" t="s">
        <v>2203</v>
      </c>
      <c r="D370" t="s">
        <v>2189</v>
      </c>
      <c r="E370" s="283" t="s">
        <v>26726</v>
      </c>
    </row>
    <row r="371" spans="1:5" ht="14.25">
      <c r="A371" s="291">
        <v>34355</v>
      </c>
      <c r="B371" t="s">
        <v>2513</v>
      </c>
      <c r="C371" t="s">
        <v>2203</v>
      </c>
      <c r="D371" t="s">
        <v>2189</v>
      </c>
      <c r="E371" s="283" t="s">
        <v>26727</v>
      </c>
    </row>
    <row r="372" spans="1:5" ht="14.25">
      <c r="A372" s="291">
        <v>130</v>
      </c>
      <c r="B372" t="s">
        <v>2514</v>
      </c>
      <c r="C372" t="s">
        <v>2203</v>
      </c>
      <c r="D372" t="s">
        <v>2189</v>
      </c>
      <c r="E372" s="283" t="s">
        <v>26728</v>
      </c>
    </row>
    <row r="373" spans="1:5" ht="14.25">
      <c r="A373" s="291">
        <v>135</v>
      </c>
      <c r="B373" t="s">
        <v>2515</v>
      </c>
      <c r="C373" t="s">
        <v>2203</v>
      </c>
      <c r="D373" t="s">
        <v>2189</v>
      </c>
      <c r="E373" s="283" t="s">
        <v>26565</v>
      </c>
    </row>
    <row r="374" spans="1:5" ht="14.25">
      <c r="A374" s="291">
        <v>36886</v>
      </c>
      <c r="B374" t="s">
        <v>2516</v>
      </c>
      <c r="C374" t="s">
        <v>2203</v>
      </c>
      <c r="D374" t="s">
        <v>2189</v>
      </c>
      <c r="E374" s="283" t="s">
        <v>26729</v>
      </c>
    </row>
    <row r="375" spans="1:5" ht="14.25">
      <c r="A375" s="291">
        <v>38546</v>
      </c>
      <c r="B375" t="s">
        <v>2517</v>
      </c>
      <c r="C375" t="s">
        <v>2357</v>
      </c>
      <c r="D375" t="s">
        <v>2189</v>
      </c>
      <c r="E375" s="283" t="s">
        <v>26730</v>
      </c>
    </row>
    <row r="376" spans="1:5" ht="14.25">
      <c r="A376" s="291">
        <v>34549</v>
      </c>
      <c r="B376" t="s">
        <v>2518</v>
      </c>
      <c r="C376" t="s">
        <v>2357</v>
      </c>
      <c r="D376" t="s">
        <v>2189</v>
      </c>
      <c r="E376" s="283" t="s">
        <v>26731</v>
      </c>
    </row>
    <row r="377" spans="1:5" ht="14.25">
      <c r="A377" s="291">
        <v>6081</v>
      </c>
      <c r="B377" t="s">
        <v>2519</v>
      </c>
      <c r="C377" t="s">
        <v>2357</v>
      </c>
      <c r="D377" t="s">
        <v>2189</v>
      </c>
      <c r="E377" s="283" t="s">
        <v>26732</v>
      </c>
    </row>
    <row r="378" spans="1:5" ht="14.25">
      <c r="A378" s="291">
        <v>6077</v>
      </c>
      <c r="B378" t="s">
        <v>2520</v>
      </c>
      <c r="C378" t="s">
        <v>2357</v>
      </c>
      <c r="D378" t="s">
        <v>2189</v>
      </c>
      <c r="E378" s="283" t="s">
        <v>26482</v>
      </c>
    </row>
    <row r="379" spans="1:5" ht="14.25">
      <c r="A379" s="291">
        <v>6079</v>
      </c>
      <c r="B379" t="s">
        <v>2521</v>
      </c>
      <c r="C379" t="s">
        <v>2357</v>
      </c>
      <c r="D379" t="s">
        <v>2189</v>
      </c>
      <c r="E379" s="283" t="s">
        <v>26733</v>
      </c>
    </row>
    <row r="380" spans="1:5" ht="14.25">
      <c r="A380" s="291">
        <v>1091</v>
      </c>
      <c r="B380" t="s">
        <v>2522</v>
      </c>
      <c r="C380" t="s">
        <v>2188</v>
      </c>
      <c r="D380" t="s">
        <v>2189</v>
      </c>
      <c r="E380" s="283" t="s">
        <v>26734</v>
      </c>
    </row>
    <row r="381" spans="1:5" ht="14.25">
      <c r="A381" s="291">
        <v>1094</v>
      </c>
      <c r="B381" t="s">
        <v>2523</v>
      </c>
      <c r="C381" t="s">
        <v>2188</v>
      </c>
      <c r="D381" t="s">
        <v>2189</v>
      </c>
      <c r="E381" s="283" t="s">
        <v>26735</v>
      </c>
    </row>
    <row r="382" spans="1:5" ht="14.25">
      <c r="A382" s="291">
        <v>1095</v>
      </c>
      <c r="B382" t="s">
        <v>2524</v>
      </c>
      <c r="C382" t="s">
        <v>2188</v>
      </c>
      <c r="D382" t="s">
        <v>2189</v>
      </c>
      <c r="E382" s="283" t="s">
        <v>26736</v>
      </c>
    </row>
    <row r="383" spans="1:5" ht="14.25">
      <c r="A383" s="291">
        <v>1092</v>
      </c>
      <c r="B383" t="s">
        <v>2525</v>
      </c>
      <c r="C383" t="s">
        <v>2188</v>
      </c>
      <c r="D383" t="s">
        <v>2195</v>
      </c>
      <c r="E383" s="283" t="s">
        <v>26737</v>
      </c>
    </row>
    <row r="384" spans="1:5" ht="14.25">
      <c r="A384" s="291">
        <v>1093</v>
      </c>
      <c r="B384" t="s">
        <v>2526</v>
      </c>
      <c r="C384" t="s">
        <v>2188</v>
      </c>
      <c r="D384" t="s">
        <v>2189</v>
      </c>
      <c r="E384" s="283" t="s">
        <v>26738</v>
      </c>
    </row>
    <row r="385" spans="1:5" ht="14.25">
      <c r="A385" s="291">
        <v>1090</v>
      </c>
      <c r="B385" t="s">
        <v>2527</v>
      </c>
      <c r="C385" t="s">
        <v>2188</v>
      </c>
      <c r="D385" t="s">
        <v>2189</v>
      </c>
      <c r="E385" s="283" t="s">
        <v>26739</v>
      </c>
    </row>
    <row r="386" spans="1:5" ht="14.25">
      <c r="A386" s="291">
        <v>1096</v>
      </c>
      <c r="B386" t="s">
        <v>2528</v>
      </c>
      <c r="C386" t="s">
        <v>2188</v>
      </c>
      <c r="D386" t="s">
        <v>2189</v>
      </c>
      <c r="E386" s="283" t="s">
        <v>26740</v>
      </c>
    </row>
    <row r="387" spans="1:5" ht="14.25">
      <c r="A387" s="291">
        <v>1097</v>
      </c>
      <c r="B387" t="s">
        <v>2529</v>
      </c>
      <c r="C387" t="s">
        <v>2188</v>
      </c>
      <c r="D387" t="s">
        <v>2189</v>
      </c>
      <c r="E387" s="283" t="s">
        <v>26741</v>
      </c>
    </row>
    <row r="388" spans="1:5" ht="14.25">
      <c r="A388" s="291">
        <v>378</v>
      </c>
      <c r="B388" t="s">
        <v>11</v>
      </c>
      <c r="C388" t="s">
        <v>2192</v>
      </c>
      <c r="D388" t="s">
        <v>2189</v>
      </c>
      <c r="E388" s="283" t="s">
        <v>26742</v>
      </c>
    </row>
    <row r="389" spans="1:5" ht="14.25">
      <c r="A389" s="291">
        <v>40911</v>
      </c>
      <c r="B389" t="s">
        <v>2530</v>
      </c>
      <c r="C389" t="s">
        <v>2360</v>
      </c>
      <c r="D389" t="s">
        <v>2189</v>
      </c>
      <c r="E389" s="283" t="s">
        <v>26743</v>
      </c>
    </row>
    <row r="390" spans="1:5" ht="14.25">
      <c r="A390" s="291">
        <v>33939</v>
      </c>
      <c r="B390" t="s">
        <v>2531</v>
      </c>
      <c r="C390" t="s">
        <v>2192</v>
      </c>
      <c r="D390" t="s">
        <v>2189</v>
      </c>
      <c r="E390" s="283" t="s">
        <v>26744</v>
      </c>
    </row>
    <row r="391" spans="1:5" ht="14.25">
      <c r="A391" s="291">
        <v>40815</v>
      </c>
      <c r="B391" t="s">
        <v>2532</v>
      </c>
      <c r="C391" t="s">
        <v>2360</v>
      </c>
      <c r="D391" t="s">
        <v>2189</v>
      </c>
      <c r="E391" s="283" t="s">
        <v>26745</v>
      </c>
    </row>
    <row r="392" spans="1:5" ht="14.25">
      <c r="A392" s="291">
        <v>34760</v>
      </c>
      <c r="B392" t="s">
        <v>2533</v>
      </c>
      <c r="C392" t="s">
        <v>2192</v>
      </c>
      <c r="D392" t="s">
        <v>2189</v>
      </c>
      <c r="E392" s="283" t="s">
        <v>26746</v>
      </c>
    </row>
    <row r="393" spans="1:5" ht="14.25">
      <c r="A393" s="291">
        <v>40935</v>
      </c>
      <c r="B393" t="s">
        <v>2534</v>
      </c>
      <c r="C393" t="s">
        <v>2360</v>
      </c>
      <c r="D393" t="s">
        <v>2189</v>
      </c>
      <c r="E393" s="283" t="s">
        <v>26747</v>
      </c>
    </row>
    <row r="394" spans="1:5" ht="14.25">
      <c r="A394" s="291">
        <v>33952</v>
      </c>
      <c r="B394" t="s">
        <v>2535</v>
      </c>
      <c r="C394" t="s">
        <v>2192</v>
      </c>
      <c r="D394" t="s">
        <v>2189</v>
      </c>
      <c r="E394" s="283" t="s">
        <v>26748</v>
      </c>
    </row>
    <row r="395" spans="1:5" ht="14.25">
      <c r="A395" s="291">
        <v>40816</v>
      </c>
      <c r="B395" t="s">
        <v>2536</v>
      </c>
      <c r="C395" t="s">
        <v>2360</v>
      </c>
      <c r="D395" t="s">
        <v>2189</v>
      </c>
      <c r="E395" s="283" t="s">
        <v>26749</v>
      </c>
    </row>
    <row r="396" spans="1:5" ht="14.25">
      <c r="A396" s="291">
        <v>33953</v>
      </c>
      <c r="B396" t="s">
        <v>2537</v>
      </c>
      <c r="C396" t="s">
        <v>2192</v>
      </c>
      <c r="D396" t="s">
        <v>2189</v>
      </c>
      <c r="E396" s="283" t="s">
        <v>26750</v>
      </c>
    </row>
    <row r="397" spans="1:5" ht="14.25">
      <c r="A397" s="291">
        <v>40817</v>
      </c>
      <c r="B397" t="s">
        <v>2538</v>
      </c>
      <c r="C397" t="s">
        <v>2360</v>
      </c>
      <c r="D397" t="s">
        <v>2189</v>
      </c>
      <c r="E397" s="283" t="s">
        <v>26751</v>
      </c>
    </row>
    <row r="398" spans="1:5" ht="14.25">
      <c r="A398" s="291">
        <v>13348</v>
      </c>
      <c r="B398" t="s">
        <v>2539</v>
      </c>
      <c r="C398" t="s">
        <v>2188</v>
      </c>
      <c r="D398" t="s">
        <v>2191</v>
      </c>
      <c r="E398" s="283" t="s">
        <v>26752</v>
      </c>
    </row>
    <row r="399" spans="1:5" ht="14.25">
      <c r="A399" s="291">
        <v>39211</v>
      </c>
      <c r="B399" t="s">
        <v>2540</v>
      </c>
      <c r="C399" t="s">
        <v>2188</v>
      </c>
      <c r="D399" t="s">
        <v>2189</v>
      </c>
      <c r="E399" s="283" t="s">
        <v>26605</v>
      </c>
    </row>
    <row r="400" spans="1:5" ht="14.25">
      <c r="A400" s="291">
        <v>39212</v>
      </c>
      <c r="B400" t="s">
        <v>2541</v>
      </c>
      <c r="C400" t="s">
        <v>2188</v>
      </c>
      <c r="D400" t="s">
        <v>2189</v>
      </c>
      <c r="E400" s="283" t="s">
        <v>26753</v>
      </c>
    </row>
    <row r="401" spans="1:5" ht="14.25">
      <c r="A401" s="291">
        <v>39208</v>
      </c>
      <c r="B401" t="s">
        <v>2542</v>
      </c>
      <c r="C401" t="s">
        <v>2188</v>
      </c>
      <c r="D401" t="s">
        <v>2189</v>
      </c>
      <c r="E401" s="283" t="s">
        <v>26754</v>
      </c>
    </row>
    <row r="402" spans="1:5" ht="14.25">
      <c r="A402" s="291">
        <v>39210</v>
      </c>
      <c r="B402" t="s">
        <v>2543</v>
      </c>
      <c r="C402" t="s">
        <v>2188</v>
      </c>
      <c r="D402" t="s">
        <v>2189</v>
      </c>
      <c r="E402" s="283" t="s">
        <v>26755</v>
      </c>
    </row>
    <row r="403" spans="1:5" ht="14.25">
      <c r="A403" s="291">
        <v>39214</v>
      </c>
      <c r="B403" t="s">
        <v>2544</v>
      </c>
      <c r="C403" t="s">
        <v>2188</v>
      </c>
      <c r="D403" t="s">
        <v>2189</v>
      </c>
      <c r="E403" s="283" t="s">
        <v>26756</v>
      </c>
    </row>
    <row r="404" spans="1:5" ht="14.25">
      <c r="A404" s="291">
        <v>39213</v>
      </c>
      <c r="B404" t="s">
        <v>2545</v>
      </c>
      <c r="C404" t="s">
        <v>2188</v>
      </c>
      <c r="D404" t="s">
        <v>2189</v>
      </c>
      <c r="E404" s="283" t="s">
        <v>26757</v>
      </c>
    </row>
    <row r="405" spans="1:5" ht="14.25">
      <c r="A405" s="291">
        <v>39209</v>
      </c>
      <c r="B405" t="s">
        <v>2546</v>
      </c>
      <c r="C405" t="s">
        <v>2188</v>
      </c>
      <c r="D405" t="s">
        <v>2189</v>
      </c>
      <c r="E405" s="283" t="s">
        <v>26758</v>
      </c>
    </row>
    <row r="406" spans="1:5" ht="14.25">
      <c r="A406" s="291">
        <v>39207</v>
      </c>
      <c r="B406" t="s">
        <v>2547</v>
      </c>
      <c r="C406" t="s">
        <v>2188</v>
      </c>
      <c r="D406" t="s">
        <v>2189</v>
      </c>
      <c r="E406" s="283" t="s">
        <v>26755</v>
      </c>
    </row>
    <row r="407" spans="1:5" ht="14.25">
      <c r="A407" s="291">
        <v>39215</v>
      </c>
      <c r="B407" t="s">
        <v>2548</v>
      </c>
      <c r="C407" t="s">
        <v>2188</v>
      </c>
      <c r="D407" t="s">
        <v>2189</v>
      </c>
      <c r="E407" s="283" t="s">
        <v>26759</v>
      </c>
    </row>
    <row r="408" spans="1:5" ht="14.25">
      <c r="A408" s="291">
        <v>39216</v>
      </c>
      <c r="B408" t="s">
        <v>2549</v>
      </c>
      <c r="C408" t="s">
        <v>2188</v>
      </c>
      <c r="D408" t="s">
        <v>2189</v>
      </c>
      <c r="E408" s="283" t="s">
        <v>26760</v>
      </c>
    </row>
    <row r="409" spans="1:5" ht="14.25">
      <c r="A409" s="291">
        <v>11267</v>
      </c>
      <c r="B409" t="s">
        <v>24326</v>
      </c>
      <c r="C409" t="s">
        <v>2188</v>
      </c>
      <c r="D409" t="s">
        <v>2191</v>
      </c>
      <c r="E409" s="283" t="s">
        <v>26761</v>
      </c>
    </row>
    <row r="410" spans="1:5" ht="14.25">
      <c r="A410" s="291">
        <v>379</v>
      </c>
      <c r="B410" t="s">
        <v>2550</v>
      </c>
      <c r="C410" t="s">
        <v>2188</v>
      </c>
      <c r="D410" t="s">
        <v>2191</v>
      </c>
      <c r="E410" s="283" t="s">
        <v>26761</v>
      </c>
    </row>
    <row r="411" spans="1:5" ht="14.25">
      <c r="A411" s="291">
        <v>510</v>
      </c>
      <c r="B411" t="s">
        <v>2551</v>
      </c>
      <c r="C411" t="s">
        <v>2203</v>
      </c>
      <c r="D411" t="s">
        <v>2189</v>
      </c>
      <c r="E411" s="283" t="s">
        <v>26762</v>
      </c>
    </row>
    <row r="412" spans="1:5" ht="14.25">
      <c r="A412" s="291">
        <v>516</v>
      </c>
      <c r="B412" t="s">
        <v>2552</v>
      </c>
      <c r="C412" t="s">
        <v>2203</v>
      </c>
      <c r="D412" t="s">
        <v>2189</v>
      </c>
      <c r="E412" s="283" t="s">
        <v>26763</v>
      </c>
    </row>
    <row r="413" spans="1:5" ht="14.25">
      <c r="A413" s="291">
        <v>509</v>
      </c>
      <c r="B413" t="s">
        <v>2553</v>
      </c>
      <c r="C413" t="s">
        <v>2203</v>
      </c>
      <c r="D413" t="s">
        <v>2189</v>
      </c>
      <c r="E413" s="283" t="s">
        <v>26764</v>
      </c>
    </row>
    <row r="414" spans="1:5" ht="14.25">
      <c r="A414" s="291">
        <v>40331</v>
      </c>
      <c r="B414" t="s">
        <v>2554</v>
      </c>
      <c r="C414" t="s">
        <v>2192</v>
      </c>
      <c r="D414" t="s">
        <v>2189</v>
      </c>
      <c r="E414" s="283" t="s">
        <v>26765</v>
      </c>
    </row>
    <row r="415" spans="1:5" ht="14.25">
      <c r="A415" s="291">
        <v>40930</v>
      </c>
      <c r="B415" t="s">
        <v>2555</v>
      </c>
      <c r="C415" t="s">
        <v>2360</v>
      </c>
      <c r="D415" t="s">
        <v>2189</v>
      </c>
      <c r="E415" s="283" t="s">
        <v>26766</v>
      </c>
    </row>
    <row r="416" spans="1:5" ht="14.25">
      <c r="A416" s="291">
        <v>11761</v>
      </c>
      <c r="B416" t="s">
        <v>2556</v>
      </c>
      <c r="C416" t="s">
        <v>2188</v>
      </c>
      <c r="D416" t="s">
        <v>2189</v>
      </c>
      <c r="E416" s="283" t="s">
        <v>26767</v>
      </c>
    </row>
    <row r="417" spans="1:5" ht="14.25">
      <c r="A417" s="291">
        <v>377</v>
      </c>
      <c r="B417" t="s">
        <v>2557</v>
      </c>
      <c r="C417" t="s">
        <v>2188</v>
      </c>
      <c r="D417" t="s">
        <v>2195</v>
      </c>
      <c r="E417" s="283" t="s">
        <v>26768</v>
      </c>
    </row>
    <row r="418" spans="1:5" ht="14.25">
      <c r="A418" s="291">
        <v>7588</v>
      </c>
      <c r="B418" t="s">
        <v>2558</v>
      </c>
      <c r="C418" t="s">
        <v>2188</v>
      </c>
      <c r="D418" t="s">
        <v>2195</v>
      </c>
      <c r="E418" s="283" t="s">
        <v>26769</v>
      </c>
    </row>
    <row r="419" spans="1:5" ht="14.25">
      <c r="A419" s="291">
        <v>34392</v>
      </c>
      <c r="B419" t="s">
        <v>2559</v>
      </c>
      <c r="C419" t="s">
        <v>2192</v>
      </c>
      <c r="D419" t="s">
        <v>2189</v>
      </c>
      <c r="E419" s="283" t="s">
        <v>26770</v>
      </c>
    </row>
    <row r="420" spans="1:5" ht="14.25">
      <c r="A420" s="291">
        <v>40908</v>
      </c>
      <c r="B420" t="s">
        <v>2560</v>
      </c>
      <c r="C420" t="s">
        <v>2360</v>
      </c>
      <c r="D420" t="s">
        <v>2189</v>
      </c>
      <c r="E420" s="283" t="s">
        <v>26771</v>
      </c>
    </row>
    <row r="421" spans="1:5" ht="14.25">
      <c r="A421" s="291">
        <v>34551</v>
      </c>
      <c r="B421" t="s">
        <v>2561</v>
      </c>
      <c r="C421" t="s">
        <v>2192</v>
      </c>
      <c r="D421" t="s">
        <v>2189</v>
      </c>
      <c r="E421" s="283" t="s">
        <v>26772</v>
      </c>
    </row>
    <row r="422" spans="1:5" ht="14.25">
      <c r="A422" s="291">
        <v>41078</v>
      </c>
      <c r="B422" t="s">
        <v>2562</v>
      </c>
      <c r="C422" t="s">
        <v>2360</v>
      </c>
      <c r="D422" t="s">
        <v>2189</v>
      </c>
      <c r="E422" s="283" t="s">
        <v>26773</v>
      </c>
    </row>
    <row r="423" spans="1:5" ht="14.25">
      <c r="A423" s="291">
        <v>246</v>
      </c>
      <c r="B423" t="s">
        <v>2563</v>
      </c>
      <c r="C423" t="s">
        <v>2192</v>
      </c>
      <c r="D423" t="s">
        <v>2189</v>
      </c>
      <c r="E423" s="283" t="s">
        <v>26774</v>
      </c>
    </row>
    <row r="424" spans="1:5" ht="14.25">
      <c r="A424" s="291">
        <v>40927</v>
      </c>
      <c r="B424" t="s">
        <v>2564</v>
      </c>
      <c r="C424" t="s">
        <v>2360</v>
      </c>
      <c r="D424" t="s">
        <v>2189</v>
      </c>
      <c r="E424" s="283" t="s">
        <v>26775</v>
      </c>
    </row>
    <row r="425" spans="1:5" ht="14.25">
      <c r="A425" s="291">
        <v>2350</v>
      </c>
      <c r="B425" t="s">
        <v>2565</v>
      </c>
      <c r="C425" t="s">
        <v>2192</v>
      </c>
      <c r="D425" t="s">
        <v>2189</v>
      </c>
      <c r="E425" s="283" t="s">
        <v>26776</v>
      </c>
    </row>
    <row r="426" spans="1:5" ht="14.25">
      <c r="A426" s="291">
        <v>40812</v>
      </c>
      <c r="B426" t="s">
        <v>2566</v>
      </c>
      <c r="C426" t="s">
        <v>2360</v>
      </c>
      <c r="D426" t="s">
        <v>2189</v>
      </c>
      <c r="E426" s="283" t="s">
        <v>26777</v>
      </c>
    </row>
    <row r="427" spans="1:5" ht="14.25">
      <c r="A427" s="291">
        <v>245</v>
      </c>
      <c r="B427" t="s">
        <v>2567</v>
      </c>
      <c r="C427" t="s">
        <v>2192</v>
      </c>
      <c r="D427" t="s">
        <v>2189</v>
      </c>
      <c r="E427" s="283" t="s">
        <v>26778</v>
      </c>
    </row>
    <row r="428" spans="1:5" ht="14.25">
      <c r="A428" s="291">
        <v>41090</v>
      </c>
      <c r="B428" t="s">
        <v>2568</v>
      </c>
      <c r="C428" t="s">
        <v>2360</v>
      </c>
      <c r="D428" t="s">
        <v>2189</v>
      </c>
      <c r="E428" s="283" t="s">
        <v>26779</v>
      </c>
    </row>
    <row r="429" spans="1:5" ht="14.25">
      <c r="A429" s="291">
        <v>251</v>
      </c>
      <c r="B429" t="s">
        <v>2569</v>
      </c>
      <c r="C429" t="s">
        <v>2192</v>
      </c>
      <c r="D429" t="s">
        <v>2189</v>
      </c>
      <c r="E429" s="283" t="s">
        <v>26780</v>
      </c>
    </row>
    <row r="430" spans="1:5" ht="14.25">
      <c r="A430" s="291">
        <v>40975</v>
      </c>
      <c r="B430" t="s">
        <v>2570</v>
      </c>
      <c r="C430" t="s">
        <v>2360</v>
      </c>
      <c r="D430" t="s">
        <v>2189</v>
      </c>
      <c r="E430" s="283" t="s">
        <v>26781</v>
      </c>
    </row>
    <row r="431" spans="1:5" ht="14.25">
      <c r="A431" s="291">
        <v>6127</v>
      </c>
      <c r="B431" t="s">
        <v>2571</v>
      </c>
      <c r="C431" t="s">
        <v>2192</v>
      </c>
      <c r="D431" t="s">
        <v>2189</v>
      </c>
      <c r="E431" s="283" t="s">
        <v>26782</v>
      </c>
    </row>
    <row r="432" spans="1:5" ht="14.25">
      <c r="A432" s="291">
        <v>41072</v>
      </c>
      <c r="B432" t="s">
        <v>2572</v>
      </c>
      <c r="C432" t="s">
        <v>2360</v>
      </c>
      <c r="D432" t="s">
        <v>2189</v>
      </c>
      <c r="E432" s="283" t="s">
        <v>26783</v>
      </c>
    </row>
    <row r="433" spans="1:5" ht="14.25">
      <c r="A433" s="291">
        <v>6121</v>
      </c>
      <c r="B433" t="s">
        <v>2573</v>
      </c>
      <c r="C433" t="s">
        <v>2192</v>
      </c>
      <c r="D433" t="s">
        <v>2189</v>
      </c>
      <c r="E433" s="283" t="s">
        <v>26784</v>
      </c>
    </row>
    <row r="434" spans="1:5" ht="14.25">
      <c r="A434" s="291">
        <v>41071</v>
      </c>
      <c r="B434" t="s">
        <v>2574</v>
      </c>
      <c r="C434" t="s">
        <v>2360</v>
      </c>
      <c r="D434" t="s">
        <v>2189</v>
      </c>
      <c r="E434" s="283" t="s">
        <v>26785</v>
      </c>
    </row>
    <row r="435" spans="1:5" ht="14.25">
      <c r="A435" s="291">
        <v>244</v>
      </c>
      <c r="B435" t="s">
        <v>2575</v>
      </c>
      <c r="C435" t="s">
        <v>2192</v>
      </c>
      <c r="D435" t="s">
        <v>2189</v>
      </c>
      <c r="E435" s="283" t="s">
        <v>26786</v>
      </c>
    </row>
    <row r="436" spans="1:5" ht="14.25">
      <c r="A436" s="291">
        <v>41093</v>
      </c>
      <c r="B436" t="s">
        <v>2576</v>
      </c>
      <c r="C436" t="s">
        <v>2360</v>
      </c>
      <c r="D436" t="s">
        <v>2189</v>
      </c>
      <c r="E436" s="283" t="s">
        <v>26787</v>
      </c>
    </row>
    <row r="437" spans="1:5" ht="14.25">
      <c r="A437" s="291">
        <v>532</v>
      </c>
      <c r="B437" t="s">
        <v>2577</v>
      </c>
      <c r="C437" t="s">
        <v>2192</v>
      </c>
      <c r="D437" t="s">
        <v>2189</v>
      </c>
      <c r="E437" s="283" t="s">
        <v>26788</v>
      </c>
    </row>
    <row r="438" spans="1:5" ht="14.25">
      <c r="A438" s="291">
        <v>40931</v>
      </c>
      <c r="B438" t="s">
        <v>2578</v>
      </c>
      <c r="C438" t="s">
        <v>2360</v>
      </c>
      <c r="D438" t="s">
        <v>2189</v>
      </c>
      <c r="E438" s="283" t="s">
        <v>26789</v>
      </c>
    </row>
    <row r="439" spans="1:5" ht="14.25">
      <c r="A439" s="291">
        <v>36150</v>
      </c>
      <c r="B439" t="s">
        <v>2579</v>
      </c>
      <c r="C439" t="s">
        <v>2188</v>
      </c>
      <c r="D439" t="s">
        <v>2189</v>
      </c>
      <c r="E439" s="283" t="s">
        <v>26790</v>
      </c>
    </row>
    <row r="440" spans="1:5" ht="14.25">
      <c r="A440" s="291">
        <v>4760</v>
      </c>
      <c r="B440" t="s">
        <v>2580</v>
      </c>
      <c r="C440" t="s">
        <v>2192</v>
      </c>
      <c r="D440" t="s">
        <v>2189</v>
      </c>
      <c r="E440" s="283" t="s">
        <v>26791</v>
      </c>
    </row>
    <row r="441" spans="1:5" ht="14.25">
      <c r="A441" s="291">
        <v>41069</v>
      </c>
      <c r="B441" t="s">
        <v>2581</v>
      </c>
      <c r="C441" t="s">
        <v>2360</v>
      </c>
      <c r="D441" t="s">
        <v>2189</v>
      </c>
      <c r="E441" s="283" t="s">
        <v>26792</v>
      </c>
    </row>
    <row r="442" spans="1:5" ht="14.25">
      <c r="A442" s="291">
        <v>10422</v>
      </c>
      <c r="B442" t="s">
        <v>2582</v>
      </c>
      <c r="C442" t="s">
        <v>2188</v>
      </c>
      <c r="D442" t="s">
        <v>2189</v>
      </c>
      <c r="E442" s="283" t="s">
        <v>26793</v>
      </c>
    </row>
    <row r="443" spans="1:5" ht="14.25">
      <c r="A443" s="291">
        <v>10420</v>
      </c>
      <c r="B443" t="s">
        <v>2583</v>
      </c>
      <c r="C443" t="s">
        <v>2188</v>
      </c>
      <c r="D443" t="s">
        <v>2195</v>
      </c>
      <c r="E443" s="283" t="s">
        <v>26794</v>
      </c>
    </row>
    <row r="444" spans="1:5" ht="14.25">
      <c r="A444" s="291">
        <v>10421</v>
      </c>
      <c r="B444" t="s">
        <v>2584</v>
      </c>
      <c r="C444" t="s">
        <v>2188</v>
      </c>
      <c r="D444" t="s">
        <v>2189</v>
      </c>
      <c r="E444" s="283" t="s">
        <v>26795</v>
      </c>
    </row>
    <row r="445" spans="1:5" ht="14.25">
      <c r="A445" s="291">
        <v>36520</v>
      </c>
      <c r="B445" t="s">
        <v>2585</v>
      </c>
      <c r="C445" t="s">
        <v>2188</v>
      </c>
      <c r="D445" t="s">
        <v>2189</v>
      </c>
      <c r="E445" s="283" t="s">
        <v>26796</v>
      </c>
    </row>
    <row r="446" spans="1:5" ht="14.25">
      <c r="A446" s="291">
        <v>10</v>
      </c>
      <c r="B446" t="s">
        <v>2586</v>
      </c>
      <c r="C446" t="s">
        <v>2188</v>
      </c>
      <c r="D446" t="s">
        <v>2189</v>
      </c>
      <c r="E446" s="283" t="s">
        <v>26797</v>
      </c>
    </row>
    <row r="447" spans="1:5" ht="14.25">
      <c r="A447" s="291">
        <v>4815</v>
      </c>
      <c r="B447" t="s">
        <v>2587</v>
      </c>
      <c r="C447" t="s">
        <v>2188</v>
      </c>
      <c r="D447" t="s">
        <v>2189</v>
      </c>
      <c r="E447" s="283" t="s">
        <v>26440</v>
      </c>
    </row>
    <row r="448" spans="1:5" ht="14.25">
      <c r="A448" s="291">
        <v>541</v>
      </c>
      <c r="B448" t="s">
        <v>2588</v>
      </c>
      <c r="C448" t="s">
        <v>2188</v>
      </c>
      <c r="D448" t="s">
        <v>2195</v>
      </c>
      <c r="E448" s="283" t="s">
        <v>26798</v>
      </c>
    </row>
    <row r="449" spans="1:5" ht="14.25">
      <c r="A449" s="291">
        <v>542</v>
      </c>
      <c r="B449" t="s">
        <v>2589</v>
      </c>
      <c r="C449" t="s">
        <v>2188</v>
      </c>
      <c r="D449" t="s">
        <v>2189</v>
      </c>
      <c r="E449" s="283" t="s">
        <v>26799</v>
      </c>
    </row>
    <row r="450" spans="1:5" ht="14.25">
      <c r="A450" s="291">
        <v>540</v>
      </c>
      <c r="B450" t="s">
        <v>2590</v>
      </c>
      <c r="C450" t="s">
        <v>2188</v>
      </c>
      <c r="D450" t="s">
        <v>2189</v>
      </c>
      <c r="E450" s="283" t="s">
        <v>26800</v>
      </c>
    </row>
    <row r="451" spans="1:5" ht="14.25">
      <c r="A451" s="291">
        <v>38364</v>
      </c>
      <c r="B451" t="s">
        <v>2591</v>
      </c>
      <c r="C451" t="s">
        <v>2188</v>
      </c>
      <c r="D451" t="s">
        <v>2189</v>
      </c>
      <c r="E451" s="283" t="s">
        <v>26801</v>
      </c>
    </row>
    <row r="452" spans="1:5" ht="14.25">
      <c r="A452" s="291">
        <v>11692</v>
      </c>
      <c r="B452" t="s">
        <v>2592</v>
      </c>
      <c r="C452" t="s">
        <v>2190</v>
      </c>
      <c r="D452" t="s">
        <v>2189</v>
      </c>
      <c r="E452" s="283" t="s">
        <v>26802</v>
      </c>
    </row>
    <row r="453" spans="1:5" ht="14.25">
      <c r="A453" s="291">
        <v>1746</v>
      </c>
      <c r="B453" t="s">
        <v>2593</v>
      </c>
      <c r="C453" t="s">
        <v>2188</v>
      </c>
      <c r="D453" t="s">
        <v>2195</v>
      </c>
      <c r="E453" s="283" t="s">
        <v>26803</v>
      </c>
    </row>
    <row r="454" spans="1:5" ht="14.25">
      <c r="A454" s="291">
        <v>1748</v>
      </c>
      <c r="B454" t="s">
        <v>2594</v>
      </c>
      <c r="C454" t="s">
        <v>2188</v>
      </c>
      <c r="D454" t="s">
        <v>2189</v>
      </c>
      <c r="E454" s="283" t="s">
        <v>26804</v>
      </c>
    </row>
    <row r="455" spans="1:5" ht="14.25">
      <c r="A455" s="291">
        <v>1749</v>
      </c>
      <c r="B455" t="s">
        <v>2595</v>
      </c>
      <c r="C455" t="s">
        <v>2188</v>
      </c>
      <c r="D455" t="s">
        <v>2189</v>
      </c>
      <c r="E455" s="283" t="s">
        <v>26805</v>
      </c>
    </row>
    <row r="456" spans="1:5" ht="14.25">
      <c r="A456" s="291">
        <v>37412</v>
      </c>
      <c r="B456" t="s">
        <v>2596</v>
      </c>
      <c r="C456" t="s">
        <v>2188</v>
      </c>
      <c r="D456" t="s">
        <v>2189</v>
      </c>
      <c r="E456" s="283" t="s">
        <v>26806</v>
      </c>
    </row>
    <row r="457" spans="1:5" ht="14.25">
      <c r="A457" s="291">
        <v>1745</v>
      </c>
      <c r="B457" t="s">
        <v>2597</v>
      </c>
      <c r="C457" t="s">
        <v>2188</v>
      </c>
      <c r="D457" t="s">
        <v>2189</v>
      </c>
      <c r="E457" s="283" t="s">
        <v>26807</v>
      </c>
    </row>
    <row r="458" spans="1:5" ht="14.25">
      <c r="A458" s="291">
        <v>1750</v>
      </c>
      <c r="B458" t="s">
        <v>2598</v>
      </c>
      <c r="C458" t="s">
        <v>2188</v>
      </c>
      <c r="D458" t="s">
        <v>2189</v>
      </c>
      <c r="E458" s="283" t="s">
        <v>26808</v>
      </c>
    </row>
    <row r="459" spans="1:5" ht="14.25">
      <c r="A459" s="291">
        <v>11687</v>
      </c>
      <c r="B459" t="s">
        <v>2599</v>
      </c>
      <c r="C459" t="s">
        <v>2199</v>
      </c>
      <c r="D459" t="s">
        <v>2189</v>
      </c>
      <c r="E459" s="283" t="s">
        <v>26809</v>
      </c>
    </row>
    <row r="460" spans="1:5" ht="14.25">
      <c r="A460" s="291">
        <v>11689</v>
      </c>
      <c r="B460" t="s">
        <v>2600</v>
      </c>
      <c r="C460" t="s">
        <v>2199</v>
      </c>
      <c r="D460" t="s">
        <v>2189</v>
      </c>
      <c r="E460" s="283" t="s">
        <v>26810</v>
      </c>
    </row>
    <row r="461" spans="1:5" ht="14.25">
      <c r="A461" s="291">
        <v>11693</v>
      </c>
      <c r="B461" t="s">
        <v>2601</v>
      </c>
      <c r="C461" t="s">
        <v>2190</v>
      </c>
      <c r="D461" t="s">
        <v>2189</v>
      </c>
      <c r="E461" s="283" t="s">
        <v>26811</v>
      </c>
    </row>
    <row r="462" spans="1:5" ht="14.25">
      <c r="A462" s="291">
        <v>36215</v>
      </c>
      <c r="B462" t="s">
        <v>2602</v>
      </c>
      <c r="C462" t="s">
        <v>2188</v>
      </c>
      <c r="D462" t="s">
        <v>2191</v>
      </c>
      <c r="E462" s="283" t="s">
        <v>26812</v>
      </c>
    </row>
    <row r="463" spans="1:5" ht="14.25">
      <c r="A463" s="291">
        <v>42439</v>
      </c>
      <c r="B463" t="s">
        <v>2603</v>
      </c>
      <c r="C463" t="s">
        <v>2188</v>
      </c>
      <c r="D463" t="s">
        <v>2191</v>
      </c>
      <c r="E463" s="283" t="s">
        <v>26813</v>
      </c>
    </row>
    <row r="464" spans="1:5" ht="14.25">
      <c r="A464" s="291">
        <v>38381</v>
      </c>
      <c r="B464" t="s">
        <v>2604</v>
      </c>
      <c r="C464" t="s">
        <v>2188</v>
      </c>
      <c r="D464" t="s">
        <v>2189</v>
      </c>
      <c r="E464" s="283" t="s">
        <v>26814</v>
      </c>
    </row>
    <row r="465" spans="1:5" ht="14.25">
      <c r="A465" s="291">
        <v>39621</v>
      </c>
      <c r="B465" t="s">
        <v>25850</v>
      </c>
      <c r="C465" t="s">
        <v>2605</v>
      </c>
      <c r="D465" t="s">
        <v>2189</v>
      </c>
      <c r="E465" s="283" t="s">
        <v>26815</v>
      </c>
    </row>
    <row r="466" spans="1:5" ht="14.25">
      <c r="A466" s="291">
        <v>39624</v>
      </c>
      <c r="B466" t="s">
        <v>2606</v>
      </c>
      <c r="C466" t="s">
        <v>2605</v>
      </c>
      <c r="D466" t="s">
        <v>2189</v>
      </c>
      <c r="E466" s="283" t="s">
        <v>26816</v>
      </c>
    </row>
    <row r="467" spans="1:5" ht="14.25">
      <c r="A467" s="291">
        <v>39615</v>
      </c>
      <c r="B467" t="s">
        <v>25851</v>
      </c>
      <c r="C467" t="s">
        <v>2188</v>
      </c>
      <c r="D467" t="s">
        <v>2189</v>
      </c>
      <c r="E467" s="283" t="s">
        <v>26817</v>
      </c>
    </row>
    <row r="468" spans="1:5" ht="14.25">
      <c r="A468" s="291">
        <v>39620</v>
      </c>
      <c r="B468" t="s">
        <v>2607</v>
      </c>
      <c r="C468" t="s">
        <v>2188</v>
      </c>
      <c r="D468" t="s">
        <v>2189</v>
      </c>
      <c r="E468" s="283" t="s">
        <v>26818</v>
      </c>
    </row>
    <row r="469" spans="1:5" ht="14.25">
      <c r="A469" s="291">
        <v>39623</v>
      </c>
      <c r="B469" t="s">
        <v>2608</v>
      </c>
      <c r="C469" t="s">
        <v>2188</v>
      </c>
      <c r="D469" t="s">
        <v>2189</v>
      </c>
      <c r="E469" s="283" t="s">
        <v>26819</v>
      </c>
    </row>
    <row r="470" spans="1:5" ht="14.25">
      <c r="A470" s="291">
        <v>36207</v>
      </c>
      <c r="B470" t="s">
        <v>2609</v>
      </c>
      <c r="C470" t="s">
        <v>2188</v>
      </c>
      <c r="D470" t="s">
        <v>2191</v>
      </c>
      <c r="E470" s="283" t="s">
        <v>26820</v>
      </c>
    </row>
    <row r="471" spans="1:5" ht="14.25">
      <c r="A471" s="291">
        <v>36209</v>
      </c>
      <c r="B471" t="s">
        <v>2610</v>
      </c>
      <c r="C471" t="s">
        <v>2188</v>
      </c>
      <c r="D471" t="s">
        <v>2191</v>
      </c>
      <c r="E471" s="283" t="s">
        <v>26821</v>
      </c>
    </row>
    <row r="472" spans="1:5" ht="14.25">
      <c r="A472" s="291">
        <v>36210</v>
      </c>
      <c r="B472" t="s">
        <v>2611</v>
      </c>
      <c r="C472" t="s">
        <v>2188</v>
      </c>
      <c r="D472" t="s">
        <v>2191</v>
      </c>
      <c r="E472" s="283" t="s">
        <v>26822</v>
      </c>
    </row>
    <row r="473" spans="1:5" ht="14.25">
      <c r="A473" s="291">
        <v>36204</v>
      </c>
      <c r="B473" t="s">
        <v>2612</v>
      </c>
      <c r="C473" t="s">
        <v>2188</v>
      </c>
      <c r="D473" t="s">
        <v>2191</v>
      </c>
      <c r="E473" s="283" t="s">
        <v>26823</v>
      </c>
    </row>
    <row r="474" spans="1:5" ht="14.25">
      <c r="A474" s="291">
        <v>36205</v>
      </c>
      <c r="B474" t="s">
        <v>2613</v>
      </c>
      <c r="C474" t="s">
        <v>2188</v>
      </c>
      <c r="D474" t="s">
        <v>2191</v>
      </c>
      <c r="E474" s="283" t="s">
        <v>26824</v>
      </c>
    </row>
    <row r="475" spans="1:5" ht="14.25">
      <c r="A475" s="291">
        <v>36081</v>
      </c>
      <c r="B475" t="s">
        <v>2614</v>
      </c>
      <c r="C475" t="s">
        <v>2188</v>
      </c>
      <c r="D475" t="s">
        <v>2191</v>
      </c>
      <c r="E475" s="283" t="s">
        <v>26825</v>
      </c>
    </row>
    <row r="476" spans="1:5" ht="14.25">
      <c r="A476" s="291">
        <v>36206</v>
      </c>
      <c r="B476" t="s">
        <v>2615</v>
      </c>
      <c r="C476" t="s">
        <v>2188</v>
      </c>
      <c r="D476" t="s">
        <v>2191</v>
      </c>
      <c r="E476" s="283" t="s">
        <v>26826</v>
      </c>
    </row>
    <row r="477" spans="1:5" ht="14.25">
      <c r="A477" s="291">
        <v>36218</v>
      </c>
      <c r="B477" t="s">
        <v>2616</v>
      </c>
      <c r="C477" t="s">
        <v>2188</v>
      </c>
      <c r="D477" t="s">
        <v>2191</v>
      </c>
      <c r="E477" s="283" t="s">
        <v>26827</v>
      </c>
    </row>
    <row r="478" spans="1:5" ht="14.25">
      <c r="A478" s="291">
        <v>36220</v>
      </c>
      <c r="B478" t="s">
        <v>2617</v>
      </c>
      <c r="C478" t="s">
        <v>2188</v>
      </c>
      <c r="D478" t="s">
        <v>2191</v>
      </c>
      <c r="E478" s="283" t="s">
        <v>26798</v>
      </c>
    </row>
    <row r="479" spans="1:5" ht="14.25">
      <c r="A479" s="291">
        <v>36080</v>
      </c>
      <c r="B479" t="s">
        <v>2618</v>
      </c>
      <c r="C479" t="s">
        <v>2188</v>
      </c>
      <c r="D479" t="s">
        <v>2191</v>
      </c>
      <c r="E479" s="283" t="s">
        <v>26828</v>
      </c>
    </row>
    <row r="480" spans="1:5" ht="14.25">
      <c r="A480" s="291">
        <v>36223</v>
      </c>
      <c r="B480" t="s">
        <v>2619</v>
      </c>
      <c r="C480" t="s">
        <v>2188</v>
      </c>
      <c r="D480" t="s">
        <v>2191</v>
      </c>
      <c r="E480" s="283" t="s">
        <v>26829</v>
      </c>
    </row>
    <row r="481" spans="1:5" ht="14.25">
      <c r="A481" s="291">
        <v>546</v>
      </c>
      <c r="B481" t="s">
        <v>25084</v>
      </c>
      <c r="C481" t="s">
        <v>2203</v>
      </c>
      <c r="D481" t="s">
        <v>2195</v>
      </c>
      <c r="E481" s="283" t="s">
        <v>26830</v>
      </c>
    </row>
    <row r="482" spans="1:5" ht="14.25">
      <c r="A482" s="291">
        <v>566</v>
      </c>
      <c r="B482" t="s">
        <v>25085</v>
      </c>
      <c r="C482" t="s">
        <v>2199</v>
      </c>
      <c r="D482" t="s">
        <v>2189</v>
      </c>
      <c r="E482" s="283" t="s">
        <v>26831</v>
      </c>
    </row>
    <row r="483" spans="1:5" ht="14.25">
      <c r="A483" s="291">
        <v>565</v>
      </c>
      <c r="B483" t="s">
        <v>25086</v>
      </c>
      <c r="C483" t="s">
        <v>2199</v>
      </c>
      <c r="D483" t="s">
        <v>2189</v>
      </c>
      <c r="E483" s="283" t="s">
        <v>26832</v>
      </c>
    </row>
    <row r="484" spans="1:5" ht="14.25">
      <c r="A484" s="291">
        <v>555</v>
      </c>
      <c r="B484" t="s">
        <v>25087</v>
      </c>
      <c r="C484" t="s">
        <v>2199</v>
      </c>
      <c r="D484" t="s">
        <v>2189</v>
      </c>
      <c r="E484" s="283" t="s">
        <v>26833</v>
      </c>
    </row>
    <row r="485" spans="1:5" ht="14.25">
      <c r="A485" s="291">
        <v>557</v>
      </c>
      <c r="B485" t="s">
        <v>25088</v>
      </c>
      <c r="C485" t="s">
        <v>2199</v>
      </c>
      <c r="D485" t="s">
        <v>2189</v>
      </c>
      <c r="E485" s="283" t="s">
        <v>26834</v>
      </c>
    </row>
    <row r="486" spans="1:5" ht="14.25">
      <c r="A486" s="291">
        <v>552</v>
      </c>
      <c r="B486" t="s">
        <v>25089</v>
      </c>
      <c r="C486" t="s">
        <v>2199</v>
      </c>
      <c r="D486" t="s">
        <v>2189</v>
      </c>
      <c r="E486" s="283" t="s">
        <v>26835</v>
      </c>
    </row>
    <row r="487" spans="1:5" ht="14.25">
      <c r="A487" s="291">
        <v>563</v>
      </c>
      <c r="B487" t="s">
        <v>25090</v>
      </c>
      <c r="C487" t="s">
        <v>2199</v>
      </c>
      <c r="D487" t="s">
        <v>2189</v>
      </c>
      <c r="E487" s="283" t="s">
        <v>26836</v>
      </c>
    </row>
    <row r="488" spans="1:5" ht="14.25">
      <c r="A488" s="291">
        <v>549</v>
      </c>
      <c r="B488" t="s">
        <v>25091</v>
      </c>
      <c r="C488" t="s">
        <v>2199</v>
      </c>
      <c r="D488" t="s">
        <v>2189</v>
      </c>
      <c r="E488" s="283" t="s">
        <v>26837</v>
      </c>
    </row>
    <row r="489" spans="1:5" ht="14.25">
      <c r="A489" s="291">
        <v>551</v>
      </c>
      <c r="B489" t="s">
        <v>25092</v>
      </c>
      <c r="C489" t="s">
        <v>2199</v>
      </c>
      <c r="D489" t="s">
        <v>2189</v>
      </c>
      <c r="E489" s="283" t="s">
        <v>26838</v>
      </c>
    </row>
    <row r="490" spans="1:5" ht="14.25">
      <c r="A490" s="291">
        <v>559</v>
      </c>
      <c r="B490" t="s">
        <v>25093</v>
      </c>
      <c r="C490" t="s">
        <v>2199</v>
      </c>
      <c r="D490" t="s">
        <v>2189</v>
      </c>
      <c r="E490" s="283" t="s">
        <v>26839</v>
      </c>
    </row>
    <row r="491" spans="1:5" ht="14.25">
      <c r="A491" s="291">
        <v>560</v>
      </c>
      <c r="B491" t="s">
        <v>25094</v>
      </c>
      <c r="C491" t="s">
        <v>2199</v>
      </c>
      <c r="D491" t="s">
        <v>2189</v>
      </c>
      <c r="E491" s="283" t="s">
        <v>26840</v>
      </c>
    </row>
    <row r="492" spans="1:5" ht="14.25">
      <c r="A492" s="291">
        <v>547</v>
      </c>
      <c r="B492" t="s">
        <v>25095</v>
      </c>
      <c r="C492" t="s">
        <v>2199</v>
      </c>
      <c r="D492" t="s">
        <v>2189</v>
      </c>
      <c r="E492" s="283" t="s">
        <v>26841</v>
      </c>
    </row>
    <row r="493" spans="1:5" ht="14.25">
      <c r="A493" s="291">
        <v>38127</v>
      </c>
      <c r="B493" t="s">
        <v>2620</v>
      </c>
      <c r="C493" t="s">
        <v>2188</v>
      </c>
      <c r="D493" t="s">
        <v>2189</v>
      </c>
      <c r="E493" s="283" t="s">
        <v>26842</v>
      </c>
    </row>
    <row r="494" spans="1:5" ht="14.25">
      <c r="A494" s="291">
        <v>38060</v>
      </c>
      <c r="B494" t="s">
        <v>2621</v>
      </c>
      <c r="C494" t="s">
        <v>2188</v>
      </c>
      <c r="D494" t="s">
        <v>2189</v>
      </c>
      <c r="E494" s="283" t="s">
        <v>26843</v>
      </c>
    </row>
    <row r="495" spans="1:5" ht="14.25">
      <c r="A495" s="291">
        <v>10956</v>
      </c>
      <c r="B495" t="s">
        <v>2622</v>
      </c>
      <c r="C495" t="s">
        <v>2188</v>
      </c>
      <c r="D495" t="s">
        <v>2189</v>
      </c>
      <c r="E495" s="283" t="s">
        <v>26844</v>
      </c>
    </row>
    <row r="496" spans="1:5" ht="14.25">
      <c r="A496" s="291">
        <v>39380</v>
      </c>
      <c r="B496" t="s">
        <v>2623</v>
      </c>
      <c r="C496" t="s">
        <v>2188</v>
      </c>
      <c r="D496" t="s">
        <v>2191</v>
      </c>
      <c r="E496" s="283" t="s">
        <v>26845</v>
      </c>
    </row>
    <row r="497" spans="1:5" ht="14.25">
      <c r="A497" s="291">
        <v>13374</v>
      </c>
      <c r="B497" t="s">
        <v>2624</v>
      </c>
      <c r="C497" t="s">
        <v>2188</v>
      </c>
      <c r="D497" t="s">
        <v>2191</v>
      </c>
      <c r="E497" s="283" t="s">
        <v>26846</v>
      </c>
    </row>
    <row r="498" spans="1:5" ht="14.25">
      <c r="A498" s="291">
        <v>37597</v>
      </c>
      <c r="B498" t="s">
        <v>2625</v>
      </c>
      <c r="C498" t="s">
        <v>2188</v>
      </c>
      <c r="D498" t="s">
        <v>2191</v>
      </c>
      <c r="E498" s="283" t="s">
        <v>26847</v>
      </c>
    </row>
    <row r="499" spans="1:5" ht="14.25">
      <c r="A499" s="291">
        <v>183</v>
      </c>
      <c r="B499" t="s">
        <v>2626</v>
      </c>
      <c r="C499" t="s">
        <v>2627</v>
      </c>
      <c r="D499" t="s">
        <v>2195</v>
      </c>
      <c r="E499" s="283" t="s">
        <v>26848</v>
      </c>
    </row>
    <row r="500" spans="1:5" ht="14.25">
      <c r="A500" s="291">
        <v>184</v>
      </c>
      <c r="B500" t="s">
        <v>2628</v>
      </c>
      <c r="C500" t="s">
        <v>2627</v>
      </c>
      <c r="D500" t="s">
        <v>2189</v>
      </c>
      <c r="E500" s="283" t="s">
        <v>26849</v>
      </c>
    </row>
    <row r="501" spans="1:5" ht="14.25">
      <c r="A501" s="291">
        <v>195</v>
      </c>
      <c r="B501" t="s">
        <v>2629</v>
      </c>
      <c r="C501" t="s">
        <v>2627</v>
      </c>
      <c r="D501" t="s">
        <v>2189</v>
      </c>
      <c r="E501" s="283" t="s">
        <v>26850</v>
      </c>
    </row>
    <row r="502" spans="1:5" ht="14.25">
      <c r="A502" s="291">
        <v>20001</v>
      </c>
      <c r="B502" t="s">
        <v>2630</v>
      </c>
      <c r="C502" t="s">
        <v>2627</v>
      </c>
      <c r="D502" t="s">
        <v>2189</v>
      </c>
      <c r="E502" s="283" t="s">
        <v>26851</v>
      </c>
    </row>
    <row r="503" spans="1:5" ht="14.25">
      <c r="A503" s="291">
        <v>181</v>
      </c>
      <c r="B503" t="s">
        <v>2631</v>
      </c>
      <c r="C503" t="s">
        <v>2627</v>
      </c>
      <c r="D503" t="s">
        <v>2189</v>
      </c>
      <c r="E503" s="283" t="s">
        <v>26852</v>
      </c>
    </row>
    <row r="504" spans="1:5" ht="14.25">
      <c r="A504" s="291">
        <v>39837</v>
      </c>
      <c r="B504" t="s">
        <v>2632</v>
      </c>
      <c r="C504" t="s">
        <v>2627</v>
      </c>
      <c r="D504" t="s">
        <v>2191</v>
      </c>
      <c r="E504" s="283" t="s">
        <v>26853</v>
      </c>
    </row>
    <row r="505" spans="1:5" ht="14.25">
      <c r="A505" s="291">
        <v>10535</v>
      </c>
      <c r="B505" t="s">
        <v>2633</v>
      </c>
      <c r="C505" t="s">
        <v>2188</v>
      </c>
      <c r="D505" t="s">
        <v>2191</v>
      </c>
      <c r="E505" s="283" t="s">
        <v>26854</v>
      </c>
    </row>
    <row r="506" spans="1:5" ht="14.25">
      <c r="A506" s="291">
        <v>10537</v>
      </c>
      <c r="B506" t="s">
        <v>2634</v>
      </c>
      <c r="C506" t="s">
        <v>2188</v>
      </c>
      <c r="D506" t="s">
        <v>2191</v>
      </c>
      <c r="E506" s="283" t="s">
        <v>26855</v>
      </c>
    </row>
    <row r="507" spans="1:5" ht="14.25">
      <c r="A507" s="291">
        <v>13891</v>
      </c>
      <c r="B507" t="s">
        <v>2635</v>
      </c>
      <c r="C507" t="s">
        <v>2188</v>
      </c>
      <c r="D507" t="s">
        <v>2191</v>
      </c>
      <c r="E507" s="283" t="s">
        <v>26856</v>
      </c>
    </row>
    <row r="508" spans="1:5" ht="14.25">
      <c r="A508" s="291">
        <v>25975</v>
      </c>
      <c r="B508" t="s">
        <v>2636</v>
      </c>
      <c r="C508" t="s">
        <v>2188</v>
      </c>
      <c r="D508" t="s">
        <v>2191</v>
      </c>
      <c r="E508" s="283" t="s">
        <v>26857</v>
      </c>
    </row>
    <row r="509" spans="1:5" ht="14.25">
      <c r="A509" s="291">
        <v>36396</v>
      </c>
      <c r="B509" t="s">
        <v>2637</v>
      </c>
      <c r="C509" t="s">
        <v>2188</v>
      </c>
      <c r="D509" t="s">
        <v>2191</v>
      </c>
      <c r="E509" s="283" t="s">
        <v>26858</v>
      </c>
    </row>
    <row r="510" spans="1:5" ht="14.25">
      <c r="A510" s="291">
        <v>36397</v>
      </c>
      <c r="B510" t="s">
        <v>2638</v>
      </c>
      <c r="C510" t="s">
        <v>2188</v>
      </c>
      <c r="D510" t="s">
        <v>2191</v>
      </c>
      <c r="E510" s="283" t="s">
        <v>26859</v>
      </c>
    </row>
    <row r="511" spans="1:5" ht="14.25">
      <c r="A511" s="291">
        <v>36398</v>
      </c>
      <c r="B511" t="s">
        <v>2639</v>
      </c>
      <c r="C511" t="s">
        <v>2188</v>
      </c>
      <c r="D511" t="s">
        <v>2191</v>
      </c>
      <c r="E511" s="283" t="s">
        <v>26860</v>
      </c>
    </row>
    <row r="512" spans="1:5" ht="14.25">
      <c r="A512" s="291">
        <v>647</v>
      </c>
      <c r="B512" t="s">
        <v>2640</v>
      </c>
      <c r="C512" t="s">
        <v>2192</v>
      </c>
      <c r="D512" t="s">
        <v>2189</v>
      </c>
      <c r="E512" s="283" t="s">
        <v>26861</v>
      </c>
    </row>
    <row r="513" spans="1:5" ht="14.25">
      <c r="A513" s="291">
        <v>40920</v>
      </c>
      <c r="B513" t="s">
        <v>2641</v>
      </c>
      <c r="C513" t="s">
        <v>2360</v>
      </c>
      <c r="D513" t="s">
        <v>2189</v>
      </c>
      <c r="E513" s="283" t="s">
        <v>26862</v>
      </c>
    </row>
    <row r="514" spans="1:5" ht="14.25">
      <c r="A514" s="291">
        <v>38783</v>
      </c>
      <c r="B514" t="s">
        <v>2643</v>
      </c>
      <c r="C514" t="s">
        <v>2188</v>
      </c>
      <c r="D514" t="s">
        <v>2189</v>
      </c>
      <c r="E514" s="283" t="s">
        <v>26863</v>
      </c>
    </row>
    <row r="515" spans="1:5" ht="14.25">
      <c r="A515" s="291">
        <v>37593</v>
      </c>
      <c r="B515" t="s">
        <v>2644</v>
      </c>
      <c r="C515" t="s">
        <v>2188</v>
      </c>
      <c r="D515" t="s">
        <v>2189</v>
      </c>
      <c r="E515" s="283" t="s">
        <v>26864</v>
      </c>
    </row>
    <row r="516" spans="1:5" ht="14.25">
      <c r="A516" s="291">
        <v>37594</v>
      </c>
      <c r="B516" t="s">
        <v>2645</v>
      </c>
      <c r="C516" t="s">
        <v>2188</v>
      </c>
      <c r="D516" t="s">
        <v>2189</v>
      </c>
      <c r="E516" s="283" t="s">
        <v>26865</v>
      </c>
    </row>
    <row r="517" spans="1:5" ht="14.25">
      <c r="A517" s="291">
        <v>37592</v>
      </c>
      <c r="B517" t="s">
        <v>2646</v>
      </c>
      <c r="C517" t="s">
        <v>2188</v>
      </c>
      <c r="D517" t="s">
        <v>2189</v>
      </c>
      <c r="E517" s="283" t="s">
        <v>26866</v>
      </c>
    </row>
    <row r="518" spans="1:5" ht="14.25">
      <c r="A518" s="291">
        <v>7266</v>
      </c>
      <c r="B518" t="s">
        <v>24327</v>
      </c>
      <c r="C518" t="s">
        <v>2642</v>
      </c>
      <c r="D518" t="s">
        <v>2195</v>
      </c>
      <c r="E518" s="283" t="s">
        <v>26867</v>
      </c>
    </row>
    <row r="519" spans="1:5" ht="14.25">
      <c r="A519" s="291">
        <v>7270</v>
      </c>
      <c r="B519" t="s">
        <v>24328</v>
      </c>
      <c r="C519" t="s">
        <v>2188</v>
      </c>
      <c r="D519" t="s">
        <v>2189</v>
      </c>
      <c r="E519" s="283" t="s">
        <v>26868</v>
      </c>
    </row>
    <row r="520" spans="1:5" ht="14.25">
      <c r="A520" s="291">
        <v>7267</v>
      </c>
      <c r="B520" t="s">
        <v>24329</v>
      </c>
      <c r="C520" t="s">
        <v>2188</v>
      </c>
      <c r="D520" t="s">
        <v>2189</v>
      </c>
      <c r="E520" s="283" t="s">
        <v>26869</v>
      </c>
    </row>
    <row r="521" spans="1:5" ht="14.25">
      <c r="A521" s="291">
        <v>7269</v>
      </c>
      <c r="B521" t="s">
        <v>24330</v>
      </c>
      <c r="C521" t="s">
        <v>2188</v>
      </c>
      <c r="D521" t="s">
        <v>2189</v>
      </c>
      <c r="E521" s="283" t="s">
        <v>26870</v>
      </c>
    </row>
    <row r="522" spans="1:5" ht="14.25">
      <c r="A522" s="291">
        <v>7271</v>
      </c>
      <c r="B522" t="s">
        <v>24331</v>
      </c>
      <c r="C522" t="s">
        <v>2188</v>
      </c>
      <c r="D522" t="s">
        <v>2189</v>
      </c>
      <c r="E522" s="283" t="s">
        <v>26871</v>
      </c>
    </row>
    <row r="523" spans="1:5" ht="14.25">
      <c r="A523" s="291">
        <v>7268</v>
      </c>
      <c r="B523" t="s">
        <v>24332</v>
      </c>
      <c r="C523" t="s">
        <v>2188</v>
      </c>
      <c r="D523" t="s">
        <v>2189</v>
      </c>
      <c r="E523" s="283" t="s">
        <v>26424</v>
      </c>
    </row>
    <row r="524" spans="1:5" ht="14.25">
      <c r="A524" s="291">
        <v>34556</v>
      </c>
      <c r="B524" t="s">
        <v>23961</v>
      </c>
      <c r="C524" t="s">
        <v>2188</v>
      </c>
      <c r="D524" t="s">
        <v>2189</v>
      </c>
      <c r="E524" s="283" t="s">
        <v>26872</v>
      </c>
    </row>
    <row r="525" spans="1:5" ht="14.25">
      <c r="A525" s="291">
        <v>37873</v>
      </c>
      <c r="B525" t="s">
        <v>23962</v>
      </c>
      <c r="C525" t="s">
        <v>2188</v>
      </c>
      <c r="D525" t="s">
        <v>2189</v>
      </c>
      <c r="E525" s="283" t="s">
        <v>26873</v>
      </c>
    </row>
    <row r="526" spans="1:5" ht="14.25">
      <c r="A526" s="291">
        <v>34564</v>
      </c>
      <c r="B526" t="s">
        <v>23963</v>
      </c>
      <c r="C526" t="s">
        <v>2188</v>
      </c>
      <c r="D526" t="s">
        <v>2189</v>
      </c>
      <c r="E526" s="283" t="s">
        <v>26874</v>
      </c>
    </row>
    <row r="527" spans="1:5" ht="14.25">
      <c r="A527" s="291">
        <v>34565</v>
      </c>
      <c r="B527" t="s">
        <v>23964</v>
      </c>
      <c r="C527" t="s">
        <v>2188</v>
      </c>
      <c r="D527" t="s">
        <v>2189</v>
      </c>
      <c r="E527" s="283" t="s">
        <v>26875</v>
      </c>
    </row>
    <row r="528" spans="1:5" ht="14.25">
      <c r="A528" s="291">
        <v>38590</v>
      </c>
      <c r="B528" t="s">
        <v>23965</v>
      </c>
      <c r="C528" t="s">
        <v>2188</v>
      </c>
      <c r="D528" t="s">
        <v>2189</v>
      </c>
      <c r="E528" s="283" t="s">
        <v>26876</v>
      </c>
    </row>
    <row r="529" spans="1:5" ht="14.25">
      <c r="A529" s="291">
        <v>34566</v>
      </c>
      <c r="B529" t="s">
        <v>23966</v>
      </c>
      <c r="C529" t="s">
        <v>2188</v>
      </c>
      <c r="D529" t="s">
        <v>2189</v>
      </c>
      <c r="E529" s="283" t="s">
        <v>26582</v>
      </c>
    </row>
    <row r="530" spans="1:5" ht="14.25">
      <c r="A530" s="291">
        <v>34567</v>
      </c>
      <c r="B530" t="s">
        <v>23967</v>
      </c>
      <c r="C530" t="s">
        <v>2188</v>
      </c>
      <c r="D530" t="s">
        <v>2189</v>
      </c>
      <c r="E530" s="283" t="s">
        <v>26877</v>
      </c>
    </row>
    <row r="531" spans="1:5" ht="14.25">
      <c r="A531" s="291">
        <v>38591</v>
      </c>
      <c r="B531" t="s">
        <v>23968</v>
      </c>
      <c r="C531" t="s">
        <v>2188</v>
      </c>
      <c r="D531" t="s">
        <v>2189</v>
      </c>
      <c r="E531" s="283" t="s">
        <v>26878</v>
      </c>
    </row>
    <row r="532" spans="1:5" ht="14.25">
      <c r="A532" s="291">
        <v>34568</v>
      </c>
      <c r="B532" t="s">
        <v>23969</v>
      </c>
      <c r="C532" t="s">
        <v>2188</v>
      </c>
      <c r="D532" t="s">
        <v>2189</v>
      </c>
      <c r="E532" s="283" t="s">
        <v>26728</v>
      </c>
    </row>
    <row r="533" spans="1:5" ht="14.25">
      <c r="A533" s="291">
        <v>34569</v>
      </c>
      <c r="B533" t="s">
        <v>23970</v>
      </c>
      <c r="C533" t="s">
        <v>2188</v>
      </c>
      <c r="D533" t="s">
        <v>2189</v>
      </c>
      <c r="E533" s="283" t="s">
        <v>26875</v>
      </c>
    </row>
    <row r="534" spans="1:5" ht="14.25">
      <c r="A534" s="291">
        <v>34570</v>
      </c>
      <c r="B534" t="s">
        <v>23971</v>
      </c>
      <c r="C534" t="s">
        <v>2188</v>
      </c>
      <c r="D534" t="s">
        <v>2189</v>
      </c>
      <c r="E534" s="283" t="s">
        <v>26879</v>
      </c>
    </row>
    <row r="535" spans="1:5" ht="14.25">
      <c r="A535" s="291">
        <v>25070</v>
      </c>
      <c r="B535" t="s">
        <v>23972</v>
      </c>
      <c r="C535" t="s">
        <v>2188</v>
      </c>
      <c r="D535" t="s">
        <v>2189</v>
      </c>
      <c r="E535" s="283" t="s">
        <v>26880</v>
      </c>
    </row>
    <row r="536" spans="1:5" ht="14.25">
      <c r="A536" s="291">
        <v>34571</v>
      </c>
      <c r="B536" t="s">
        <v>23973</v>
      </c>
      <c r="C536" t="s">
        <v>2188</v>
      </c>
      <c r="D536" t="s">
        <v>2189</v>
      </c>
      <c r="E536" s="283" t="s">
        <v>26877</v>
      </c>
    </row>
    <row r="537" spans="1:5" ht="14.25">
      <c r="A537" s="291">
        <v>34573</v>
      </c>
      <c r="B537" t="s">
        <v>23974</v>
      </c>
      <c r="C537" t="s">
        <v>2188</v>
      </c>
      <c r="D537" t="s">
        <v>2189</v>
      </c>
      <c r="E537" s="283" t="s">
        <v>26600</v>
      </c>
    </row>
    <row r="538" spans="1:5" ht="14.25">
      <c r="A538" s="291">
        <v>37107</v>
      </c>
      <c r="B538" t="s">
        <v>23975</v>
      </c>
      <c r="C538" t="s">
        <v>2188</v>
      </c>
      <c r="D538" t="s">
        <v>2189</v>
      </c>
      <c r="E538" s="283" t="s">
        <v>26881</v>
      </c>
    </row>
    <row r="539" spans="1:5" ht="14.25">
      <c r="A539" s="291">
        <v>34576</v>
      </c>
      <c r="B539" t="s">
        <v>23976</v>
      </c>
      <c r="C539" t="s">
        <v>2188</v>
      </c>
      <c r="D539" t="s">
        <v>2189</v>
      </c>
      <c r="E539" s="283" t="s">
        <v>26882</v>
      </c>
    </row>
    <row r="540" spans="1:5" ht="14.25">
      <c r="A540" s="291">
        <v>34577</v>
      </c>
      <c r="B540" t="s">
        <v>23977</v>
      </c>
      <c r="C540" t="s">
        <v>2188</v>
      </c>
      <c r="D540" t="s">
        <v>2189</v>
      </c>
      <c r="E540" s="283" t="s">
        <v>26883</v>
      </c>
    </row>
    <row r="541" spans="1:5" ht="14.25">
      <c r="A541" s="291">
        <v>34578</v>
      </c>
      <c r="B541" t="s">
        <v>23978</v>
      </c>
      <c r="C541" t="s">
        <v>2188</v>
      </c>
      <c r="D541" t="s">
        <v>2189</v>
      </c>
      <c r="E541" s="283" t="s">
        <v>26884</v>
      </c>
    </row>
    <row r="542" spans="1:5" ht="14.25">
      <c r="A542" s="291">
        <v>34579</v>
      </c>
      <c r="B542" t="s">
        <v>23979</v>
      </c>
      <c r="C542" t="s">
        <v>2188</v>
      </c>
      <c r="D542" t="s">
        <v>2189</v>
      </c>
      <c r="E542" s="283" t="s">
        <v>26885</v>
      </c>
    </row>
    <row r="543" spans="1:5" ht="14.25">
      <c r="A543" s="291">
        <v>25067</v>
      </c>
      <c r="B543" t="s">
        <v>23980</v>
      </c>
      <c r="C543" t="s">
        <v>2188</v>
      </c>
      <c r="D543" t="s">
        <v>2189</v>
      </c>
      <c r="E543" s="283" t="s">
        <v>26886</v>
      </c>
    </row>
    <row r="544" spans="1:5" ht="14.25">
      <c r="A544" s="291">
        <v>34580</v>
      </c>
      <c r="B544" t="s">
        <v>23981</v>
      </c>
      <c r="C544" t="s">
        <v>2188</v>
      </c>
      <c r="D544" t="s">
        <v>2189</v>
      </c>
      <c r="E544" s="283" t="s">
        <v>26887</v>
      </c>
    </row>
    <row r="545" spans="1:5" ht="14.25">
      <c r="A545" s="291">
        <v>25071</v>
      </c>
      <c r="B545" t="s">
        <v>23982</v>
      </c>
      <c r="C545" t="s">
        <v>2188</v>
      </c>
      <c r="D545" t="s">
        <v>2189</v>
      </c>
      <c r="E545" s="283" t="s">
        <v>26888</v>
      </c>
    </row>
    <row r="546" spans="1:5" ht="14.25">
      <c r="A546" s="291">
        <v>38395</v>
      </c>
      <c r="B546" t="s">
        <v>2647</v>
      </c>
      <c r="C546" t="s">
        <v>2188</v>
      </c>
      <c r="D546" t="s">
        <v>2189</v>
      </c>
      <c r="E546" s="283" t="s">
        <v>26889</v>
      </c>
    </row>
    <row r="547" spans="1:5" ht="14.25">
      <c r="A547" s="291">
        <v>34583</v>
      </c>
      <c r="B547" t="s">
        <v>25096</v>
      </c>
      <c r="C547" t="s">
        <v>2190</v>
      </c>
      <c r="D547" t="s">
        <v>2189</v>
      </c>
      <c r="E547" s="283" t="s">
        <v>26890</v>
      </c>
    </row>
    <row r="548" spans="1:5" ht="14.25">
      <c r="A548" s="291">
        <v>34584</v>
      </c>
      <c r="B548" t="s">
        <v>25097</v>
      </c>
      <c r="C548" t="s">
        <v>2190</v>
      </c>
      <c r="D548" t="s">
        <v>2189</v>
      </c>
      <c r="E548" s="283" t="s">
        <v>26891</v>
      </c>
    </row>
    <row r="549" spans="1:5" ht="14.25">
      <c r="A549" s="291">
        <v>709</v>
      </c>
      <c r="B549" t="s">
        <v>2648</v>
      </c>
      <c r="C549" t="s">
        <v>2190</v>
      </c>
      <c r="D549" t="s">
        <v>2191</v>
      </c>
      <c r="E549" s="283" t="s">
        <v>26892</v>
      </c>
    </row>
    <row r="550" spans="1:5" ht="14.25">
      <c r="A550" s="291">
        <v>34599</v>
      </c>
      <c r="B550" t="s">
        <v>23983</v>
      </c>
      <c r="C550" t="s">
        <v>2188</v>
      </c>
      <c r="D550" t="s">
        <v>2189</v>
      </c>
      <c r="E550" s="283" t="s">
        <v>26604</v>
      </c>
    </row>
    <row r="551" spans="1:5" ht="14.25">
      <c r="A551" s="291">
        <v>34592</v>
      </c>
      <c r="B551" t="s">
        <v>23984</v>
      </c>
      <c r="C551" t="s">
        <v>2188</v>
      </c>
      <c r="D551" t="s">
        <v>2189</v>
      </c>
      <c r="E551" s="283" t="s">
        <v>26893</v>
      </c>
    </row>
    <row r="552" spans="1:5" ht="14.25">
      <c r="A552" s="291">
        <v>37103</v>
      </c>
      <c r="B552" t="s">
        <v>23985</v>
      </c>
      <c r="C552" t="s">
        <v>2188</v>
      </c>
      <c r="D552" t="s">
        <v>2189</v>
      </c>
      <c r="E552" s="283" t="s">
        <v>26894</v>
      </c>
    </row>
    <row r="553" spans="1:5" ht="14.25">
      <c r="A553" s="291">
        <v>34555</v>
      </c>
      <c r="B553" t="s">
        <v>23986</v>
      </c>
      <c r="C553" t="s">
        <v>2188</v>
      </c>
      <c r="D553" t="s">
        <v>2189</v>
      </c>
      <c r="E553" s="283" t="s">
        <v>26895</v>
      </c>
    </row>
    <row r="554" spans="1:5" ht="14.25">
      <c r="A554" s="291">
        <v>674</v>
      </c>
      <c r="B554" t="s">
        <v>24333</v>
      </c>
      <c r="C554" t="s">
        <v>2190</v>
      </c>
      <c r="D554" t="s">
        <v>2191</v>
      </c>
      <c r="E554" s="283" t="s">
        <v>26896</v>
      </c>
    </row>
    <row r="555" spans="1:5" ht="14.25">
      <c r="A555" s="291">
        <v>34600</v>
      </c>
      <c r="B555" t="s">
        <v>24334</v>
      </c>
      <c r="C555" t="s">
        <v>2190</v>
      </c>
      <c r="D555" t="s">
        <v>2191</v>
      </c>
      <c r="E555" s="283" t="s">
        <v>26897</v>
      </c>
    </row>
    <row r="556" spans="1:5" ht="14.25">
      <c r="A556" s="291">
        <v>652</v>
      </c>
      <c r="B556" t="s">
        <v>24335</v>
      </c>
      <c r="C556" t="s">
        <v>2190</v>
      </c>
      <c r="D556" t="s">
        <v>2191</v>
      </c>
      <c r="E556" s="283" t="s">
        <v>26898</v>
      </c>
    </row>
    <row r="557" spans="1:5" ht="14.25">
      <c r="A557" s="291">
        <v>651</v>
      </c>
      <c r="B557" t="s">
        <v>23987</v>
      </c>
      <c r="C557" t="s">
        <v>2188</v>
      </c>
      <c r="D557" t="s">
        <v>2189</v>
      </c>
      <c r="E557" s="283" t="s">
        <v>26899</v>
      </c>
    </row>
    <row r="558" spans="1:5" ht="14.25">
      <c r="A558" s="291">
        <v>654</v>
      </c>
      <c r="B558" t="s">
        <v>23988</v>
      </c>
      <c r="C558" t="s">
        <v>2188</v>
      </c>
      <c r="D558" t="s">
        <v>2189</v>
      </c>
      <c r="E558" s="283" t="s">
        <v>26872</v>
      </c>
    </row>
    <row r="559" spans="1:5" ht="14.25">
      <c r="A559" s="291">
        <v>650</v>
      </c>
      <c r="B559" t="s">
        <v>23989</v>
      </c>
      <c r="C559" t="s">
        <v>2188</v>
      </c>
      <c r="D559" t="s">
        <v>2195</v>
      </c>
      <c r="E559" s="283" t="s">
        <v>26900</v>
      </c>
    </row>
    <row r="560" spans="1:5" ht="14.25">
      <c r="A560" s="291">
        <v>716</v>
      </c>
      <c r="B560" t="s">
        <v>2649</v>
      </c>
      <c r="C560" t="s">
        <v>2188</v>
      </c>
      <c r="D560" t="s">
        <v>2189</v>
      </c>
      <c r="E560" s="283" t="s">
        <v>26901</v>
      </c>
    </row>
    <row r="561" spans="1:5" ht="14.25">
      <c r="A561" s="291">
        <v>715</v>
      </c>
      <c r="B561" t="s">
        <v>2650</v>
      </c>
      <c r="C561" t="s">
        <v>2188</v>
      </c>
      <c r="D561" t="s">
        <v>2195</v>
      </c>
      <c r="E561" s="283" t="s">
        <v>26902</v>
      </c>
    </row>
    <row r="562" spans="1:5" ht="14.25">
      <c r="A562" s="291">
        <v>718</v>
      </c>
      <c r="B562" t="s">
        <v>2651</v>
      </c>
      <c r="C562" t="s">
        <v>2188</v>
      </c>
      <c r="D562" t="s">
        <v>2189</v>
      </c>
      <c r="E562" s="283" t="s">
        <v>26903</v>
      </c>
    </row>
    <row r="563" spans="1:5" ht="14.25">
      <c r="A563" s="291">
        <v>11981</v>
      </c>
      <c r="B563" t="s">
        <v>2652</v>
      </c>
      <c r="C563" t="s">
        <v>2188</v>
      </c>
      <c r="D563" t="s">
        <v>2189</v>
      </c>
      <c r="E563" s="283" t="s">
        <v>26904</v>
      </c>
    </row>
    <row r="564" spans="1:5" ht="14.25">
      <c r="A564" s="291">
        <v>34586</v>
      </c>
      <c r="B564" t="s">
        <v>2653</v>
      </c>
      <c r="C564" t="s">
        <v>2188</v>
      </c>
      <c r="D564" t="s">
        <v>2189</v>
      </c>
      <c r="E564" s="283" t="s">
        <v>26905</v>
      </c>
    </row>
    <row r="565" spans="1:5" ht="14.25">
      <c r="A565" s="291">
        <v>38603</v>
      </c>
      <c r="B565" t="s">
        <v>2654</v>
      </c>
      <c r="C565" t="s">
        <v>2188</v>
      </c>
      <c r="D565" t="s">
        <v>2189</v>
      </c>
      <c r="E565" s="283" t="s">
        <v>26906</v>
      </c>
    </row>
    <row r="566" spans="1:5" ht="14.25">
      <c r="A566" s="291">
        <v>34588</v>
      </c>
      <c r="B566" t="s">
        <v>2655</v>
      </c>
      <c r="C566" t="s">
        <v>2188</v>
      </c>
      <c r="D566" t="s">
        <v>2189</v>
      </c>
      <c r="E566" s="283" t="s">
        <v>26408</v>
      </c>
    </row>
    <row r="567" spans="1:5" ht="14.25">
      <c r="A567" s="291">
        <v>34590</v>
      </c>
      <c r="B567" t="s">
        <v>2656</v>
      </c>
      <c r="C567" t="s">
        <v>2188</v>
      </c>
      <c r="D567" t="s">
        <v>2189</v>
      </c>
      <c r="E567" s="283" t="s">
        <v>26416</v>
      </c>
    </row>
    <row r="568" spans="1:5" ht="14.25">
      <c r="A568" s="291">
        <v>34591</v>
      </c>
      <c r="B568" t="s">
        <v>2657</v>
      </c>
      <c r="C568" t="s">
        <v>2188</v>
      </c>
      <c r="D568" t="s">
        <v>2189</v>
      </c>
      <c r="E568" s="283" t="s">
        <v>26907</v>
      </c>
    </row>
    <row r="569" spans="1:5" ht="14.25">
      <c r="A569" s="291">
        <v>41372</v>
      </c>
      <c r="B569" t="s">
        <v>24336</v>
      </c>
      <c r="C569" t="s">
        <v>2190</v>
      </c>
      <c r="D569" t="s">
        <v>2191</v>
      </c>
      <c r="E569" s="283" t="s">
        <v>26908</v>
      </c>
    </row>
    <row r="570" spans="1:5" ht="14.25">
      <c r="A570" s="291">
        <v>41371</v>
      </c>
      <c r="B570" t="s">
        <v>24337</v>
      </c>
      <c r="C570" t="s">
        <v>2190</v>
      </c>
      <c r="D570" t="s">
        <v>2191</v>
      </c>
      <c r="E570" s="283" t="s">
        <v>26909</v>
      </c>
    </row>
    <row r="571" spans="1:5" ht="14.25">
      <c r="A571" s="291">
        <v>40517</v>
      </c>
      <c r="B571" t="s">
        <v>23990</v>
      </c>
      <c r="C571" t="s">
        <v>2190</v>
      </c>
      <c r="D571" t="s">
        <v>2189</v>
      </c>
      <c r="E571" s="283" t="s">
        <v>26910</v>
      </c>
    </row>
    <row r="572" spans="1:5" ht="14.25">
      <c r="A572" s="291">
        <v>40515</v>
      </c>
      <c r="B572" t="s">
        <v>23991</v>
      </c>
      <c r="C572" t="s">
        <v>2190</v>
      </c>
      <c r="D572" t="s">
        <v>2189</v>
      </c>
      <c r="E572" s="283" t="s">
        <v>26911</v>
      </c>
    </row>
    <row r="573" spans="1:5" ht="14.25">
      <c r="A573" s="291">
        <v>40529</v>
      </c>
      <c r="B573" t="s">
        <v>2658</v>
      </c>
      <c r="C573" t="s">
        <v>2190</v>
      </c>
      <c r="D573" t="s">
        <v>2189</v>
      </c>
      <c r="E573" s="283" t="s">
        <v>26912</v>
      </c>
    </row>
    <row r="574" spans="1:5" ht="14.25">
      <c r="A574" s="291">
        <v>36170</v>
      </c>
      <c r="B574" t="s">
        <v>2659</v>
      </c>
      <c r="C574" t="s">
        <v>2190</v>
      </c>
      <c r="D574" t="s">
        <v>2195</v>
      </c>
      <c r="E574" s="283" t="s">
        <v>26913</v>
      </c>
    </row>
    <row r="575" spans="1:5" ht="14.25">
      <c r="A575" s="291">
        <v>40524</v>
      </c>
      <c r="B575" t="s">
        <v>2660</v>
      </c>
      <c r="C575" t="s">
        <v>2190</v>
      </c>
      <c r="D575" t="s">
        <v>2189</v>
      </c>
      <c r="E575" s="283" t="s">
        <v>26914</v>
      </c>
    </row>
    <row r="576" spans="1:5" ht="14.25">
      <c r="A576" s="291">
        <v>36156</v>
      </c>
      <c r="B576" t="s">
        <v>2661</v>
      </c>
      <c r="C576" t="s">
        <v>2190</v>
      </c>
      <c r="D576" t="s">
        <v>2189</v>
      </c>
      <c r="E576" s="283" t="s">
        <v>26915</v>
      </c>
    </row>
    <row r="577" spans="1:5" ht="14.25">
      <c r="A577" s="291">
        <v>36155</v>
      </c>
      <c r="B577" t="s">
        <v>2662</v>
      </c>
      <c r="C577" t="s">
        <v>2190</v>
      </c>
      <c r="D577" t="s">
        <v>2189</v>
      </c>
      <c r="E577" s="283" t="s">
        <v>26916</v>
      </c>
    </row>
    <row r="578" spans="1:5" ht="14.25">
      <c r="A578" s="291">
        <v>36154</v>
      </c>
      <c r="B578" t="s">
        <v>2663</v>
      </c>
      <c r="C578" t="s">
        <v>2190</v>
      </c>
      <c r="D578" t="s">
        <v>2189</v>
      </c>
      <c r="E578" s="283" t="s">
        <v>26917</v>
      </c>
    </row>
    <row r="579" spans="1:5" ht="14.25">
      <c r="A579" s="291">
        <v>695</v>
      </c>
      <c r="B579" t="s">
        <v>2664</v>
      </c>
      <c r="C579" t="s">
        <v>2190</v>
      </c>
      <c r="D579" t="s">
        <v>2189</v>
      </c>
      <c r="E579" s="283" t="s">
        <v>26918</v>
      </c>
    </row>
    <row r="580" spans="1:5" ht="14.25">
      <c r="A580" s="291">
        <v>679</v>
      </c>
      <c r="B580" t="s">
        <v>23992</v>
      </c>
      <c r="C580" t="s">
        <v>2190</v>
      </c>
      <c r="D580" t="s">
        <v>2189</v>
      </c>
      <c r="E580" s="283" t="s">
        <v>26912</v>
      </c>
    </row>
    <row r="581" spans="1:5" ht="14.25">
      <c r="A581" s="291">
        <v>711</v>
      </c>
      <c r="B581" t="s">
        <v>23993</v>
      </c>
      <c r="C581" t="s">
        <v>2190</v>
      </c>
      <c r="D581" t="s">
        <v>2189</v>
      </c>
      <c r="E581" s="283" t="s">
        <v>26919</v>
      </c>
    </row>
    <row r="582" spans="1:5" ht="14.25">
      <c r="A582" s="291">
        <v>712</v>
      </c>
      <c r="B582" t="s">
        <v>23994</v>
      </c>
      <c r="C582" t="s">
        <v>2190</v>
      </c>
      <c r="D582" t="s">
        <v>2189</v>
      </c>
      <c r="E582" s="283" t="s">
        <v>26920</v>
      </c>
    </row>
    <row r="583" spans="1:5" ht="14.25">
      <c r="A583" s="291">
        <v>12614</v>
      </c>
      <c r="B583" t="s">
        <v>2665</v>
      </c>
      <c r="C583" t="s">
        <v>2188</v>
      </c>
      <c r="D583" t="s">
        <v>2191</v>
      </c>
      <c r="E583" s="283" t="s">
        <v>26921</v>
      </c>
    </row>
    <row r="584" spans="1:5" ht="14.25">
      <c r="A584" s="291">
        <v>6140</v>
      </c>
      <c r="B584" t="s">
        <v>2666</v>
      </c>
      <c r="C584" t="s">
        <v>2188</v>
      </c>
      <c r="D584" t="s">
        <v>2189</v>
      </c>
      <c r="E584" s="283" t="s">
        <v>26922</v>
      </c>
    </row>
    <row r="585" spans="1:5" ht="14.25">
      <c r="A585" s="291">
        <v>38399</v>
      </c>
      <c r="B585" t="s">
        <v>2667</v>
      </c>
      <c r="C585" t="s">
        <v>2188</v>
      </c>
      <c r="D585" t="s">
        <v>2189</v>
      </c>
      <c r="E585" s="283" t="s">
        <v>26923</v>
      </c>
    </row>
    <row r="586" spans="1:5" ht="14.25">
      <c r="A586" s="291">
        <v>735</v>
      </c>
      <c r="B586" t="s">
        <v>2668</v>
      </c>
      <c r="C586" t="s">
        <v>2188</v>
      </c>
      <c r="D586" t="s">
        <v>2189</v>
      </c>
      <c r="E586" s="283" t="s">
        <v>26924</v>
      </c>
    </row>
    <row r="587" spans="1:5" ht="14.25">
      <c r="A587" s="291">
        <v>736</v>
      </c>
      <c r="B587" t="s">
        <v>2669</v>
      </c>
      <c r="C587" t="s">
        <v>2188</v>
      </c>
      <c r="D587" t="s">
        <v>2189</v>
      </c>
      <c r="E587" s="283" t="s">
        <v>26925</v>
      </c>
    </row>
    <row r="588" spans="1:5" ht="14.25">
      <c r="A588" s="291">
        <v>729</v>
      </c>
      <c r="B588" t="s">
        <v>2670</v>
      </c>
      <c r="C588" t="s">
        <v>2188</v>
      </c>
      <c r="D588" t="s">
        <v>2195</v>
      </c>
      <c r="E588" s="283" t="s">
        <v>26926</v>
      </c>
    </row>
    <row r="589" spans="1:5" ht="14.25">
      <c r="A589" s="291">
        <v>39925</v>
      </c>
      <c r="B589" t="s">
        <v>2671</v>
      </c>
      <c r="C589" t="s">
        <v>2188</v>
      </c>
      <c r="D589" t="s">
        <v>2189</v>
      </c>
      <c r="E589" s="283" t="s">
        <v>26927</v>
      </c>
    </row>
    <row r="590" spans="1:5" ht="14.25">
      <c r="A590" s="291">
        <v>731</v>
      </c>
      <c r="B590" t="s">
        <v>2672</v>
      </c>
      <c r="C590" t="s">
        <v>2188</v>
      </c>
      <c r="D590" t="s">
        <v>2189</v>
      </c>
      <c r="E590" s="283" t="s">
        <v>26928</v>
      </c>
    </row>
    <row r="591" spans="1:5" ht="14.25">
      <c r="A591" s="291">
        <v>10575</v>
      </c>
      <c r="B591" t="s">
        <v>2673</v>
      </c>
      <c r="C591" t="s">
        <v>2188</v>
      </c>
      <c r="D591" t="s">
        <v>2189</v>
      </c>
      <c r="E591" s="283" t="s">
        <v>26929</v>
      </c>
    </row>
    <row r="592" spans="1:5" ht="14.25">
      <c r="A592" s="291">
        <v>733</v>
      </c>
      <c r="B592" t="s">
        <v>2674</v>
      </c>
      <c r="C592" t="s">
        <v>2188</v>
      </c>
      <c r="D592" t="s">
        <v>2189</v>
      </c>
      <c r="E592" s="283" t="s">
        <v>26930</v>
      </c>
    </row>
    <row r="593" spans="1:5" ht="14.25">
      <c r="A593" s="291">
        <v>732</v>
      </c>
      <c r="B593" t="s">
        <v>2675</v>
      </c>
      <c r="C593" t="s">
        <v>2188</v>
      </c>
      <c r="D593" t="s">
        <v>2189</v>
      </c>
      <c r="E593" s="283" t="s">
        <v>26931</v>
      </c>
    </row>
    <row r="594" spans="1:5" ht="14.25">
      <c r="A594" s="291">
        <v>737</v>
      </c>
      <c r="B594" t="s">
        <v>2676</v>
      </c>
      <c r="C594" t="s">
        <v>2188</v>
      </c>
      <c r="D594" t="s">
        <v>2189</v>
      </c>
      <c r="E594" s="283" t="s">
        <v>26932</v>
      </c>
    </row>
    <row r="595" spans="1:5" ht="14.25">
      <c r="A595" s="291">
        <v>738</v>
      </c>
      <c r="B595" t="s">
        <v>2677</v>
      </c>
      <c r="C595" t="s">
        <v>2188</v>
      </c>
      <c r="D595" t="s">
        <v>2189</v>
      </c>
      <c r="E595" s="283" t="s">
        <v>26933</v>
      </c>
    </row>
    <row r="596" spans="1:5" ht="14.25">
      <c r="A596" s="291">
        <v>740</v>
      </c>
      <c r="B596" t="s">
        <v>2678</v>
      </c>
      <c r="C596" t="s">
        <v>2188</v>
      </c>
      <c r="D596" t="s">
        <v>2189</v>
      </c>
      <c r="E596" s="283" t="s">
        <v>26934</v>
      </c>
    </row>
    <row r="597" spans="1:5" ht="14.25">
      <c r="A597" s="291">
        <v>734</v>
      </c>
      <c r="B597" t="s">
        <v>2679</v>
      </c>
      <c r="C597" t="s">
        <v>2188</v>
      </c>
      <c r="D597" t="s">
        <v>2189</v>
      </c>
      <c r="E597" s="283" t="s">
        <v>26935</v>
      </c>
    </row>
    <row r="598" spans="1:5" ht="14.25">
      <c r="A598" s="291">
        <v>39008</v>
      </c>
      <c r="B598" t="s">
        <v>2680</v>
      </c>
      <c r="C598" t="s">
        <v>2188</v>
      </c>
      <c r="D598" t="s">
        <v>2191</v>
      </c>
      <c r="E598" s="283" t="s">
        <v>26936</v>
      </c>
    </row>
    <row r="599" spans="1:5" ht="14.25">
      <c r="A599" s="291">
        <v>39009</v>
      </c>
      <c r="B599" t="s">
        <v>2681</v>
      </c>
      <c r="C599" t="s">
        <v>2188</v>
      </c>
      <c r="D599" t="s">
        <v>2191</v>
      </c>
      <c r="E599" s="283" t="s">
        <v>26937</v>
      </c>
    </row>
    <row r="600" spans="1:5" ht="14.25">
      <c r="A600" s="291">
        <v>10587</v>
      </c>
      <c r="B600" t="s">
        <v>2682</v>
      </c>
      <c r="C600" t="s">
        <v>2188</v>
      </c>
      <c r="D600" t="s">
        <v>2191</v>
      </c>
      <c r="E600" s="283" t="s">
        <v>26938</v>
      </c>
    </row>
    <row r="601" spans="1:5" ht="14.25">
      <c r="A601" s="291">
        <v>759</v>
      </c>
      <c r="B601" t="s">
        <v>2683</v>
      </c>
      <c r="C601" t="s">
        <v>2188</v>
      </c>
      <c r="D601" t="s">
        <v>2191</v>
      </c>
      <c r="E601" s="283" t="s">
        <v>26939</v>
      </c>
    </row>
    <row r="602" spans="1:5" ht="14.25">
      <c r="A602" s="291">
        <v>761</v>
      </c>
      <c r="B602" t="s">
        <v>2684</v>
      </c>
      <c r="C602" t="s">
        <v>2188</v>
      </c>
      <c r="D602" t="s">
        <v>2191</v>
      </c>
      <c r="E602" s="283" t="s">
        <v>26940</v>
      </c>
    </row>
    <row r="603" spans="1:5" ht="14.25">
      <c r="A603" s="291">
        <v>750</v>
      </c>
      <c r="B603" t="s">
        <v>2685</v>
      </c>
      <c r="C603" t="s">
        <v>2188</v>
      </c>
      <c r="D603" t="s">
        <v>2191</v>
      </c>
      <c r="E603" s="283" t="s">
        <v>26941</v>
      </c>
    </row>
    <row r="604" spans="1:5" ht="14.25">
      <c r="A604" s="291">
        <v>755</v>
      </c>
      <c r="B604" t="s">
        <v>2686</v>
      </c>
      <c r="C604" t="s">
        <v>2188</v>
      </c>
      <c r="D604" t="s">
        <v>2191</v>
      </c>
      <c r="E604" s="283" t="s">
        <v>26942</v>
      </c>
    </row>
    <row r="605" spans="1:5" ht="14.25">
      <c r="A605" s="291">
        <v>749</v>
      </c>
      <c r="B605" t="s">
        <v>2687</v>
      </c>
      <c r="C605" t="s">
        <v>2188</v>
      </c>
      <c r="D605" t="s">
        <v>2191</v>
      </c>
      <c r="E605" s="283" t="s">
        <v>26943</v>
      </c>
    </row>
    <row r="606" spans="1:5" ht="14.25">
      <c r="A606" s="291">
        <v>756</v>
      </c>
      <c r="B606" t="s">
        <v>2688</v>
      </c>
      <c r="C606" t="s">
        <v>2188</v>
      </c>
      <c r="D606" t="s">
        <v>2191</v>
      </c>
      <c r="E606" s="283" t="s">
        <v>26944</v>
      </c>
    </row>
    <row r="607" spans="1:5" ht="14.25">
      <c r="A607" s="291">
        <v>757</v>
      </c>
      <c r="B607" t="s">
        <v>2689</v>
      </c>
      <c r="C607" t="s">
        <v>2188</v>
      </c>
      <c r="D607" t="s">
        <v>2191</v>
      </c>
      <c r="E607" s="283" t="s">
        <v>26945</v>
      </c>
    </row>
    <row r="608" spans="1:5" ht="14.25">
      <c r="A608" s="291">
        <v>10588</v>
      </c>
      <c r="B608" t="s">
        <v>2690</v>
      </c>
      <c r="C608" t="s">
        <v>2188</v>
      </c>
      <c r="D608" t="s">
        <v>2191</v>
      </c>
      <c r="E608" s="283" t="s">
        <v>26946</v>
      </c>
    </row>
    <row r="609" spans="1:5" ht="14.25">
      <c r="A609" s="291">
        <v>10592</v>
      </c>
      <c r="B609" t="s">
        <v>2691</v>
      </c>
      <c r="C609" t="s">
        <v>2188</v>
      </c>
      <c r="D609" t="s">
        <v>2191</v>
      </c>
      <c r="E609" s="283" t="s">
        <v>26947</v>
      </c>
    </row>
    <row r="610" spans="1:5" ht="14.25">
      <c r="A610" s="291">
        <v>10589</v>
      </c>
      <c r="B610" t="s">
        <v>2692</v>
      </c>
      <c r="C610" t="s">
        <v>2188</v>
      </c>
      <c r="D610" t="s">
        <v>2191</v>
      </c>
      <c r="E610" s="283" t="s">
        <v>26948</v>
      </c>
    </row>
    <row r="611" spans="1:5" ht="14.25">
      <c r="A611" s="291">
        <v>760</v>
      </c>
      <c r="B611" t="s">
        <v>2693</v>
      </c>
      <c r="C611" t="s">
        <v>2188</v>
      </c>
      <c r="D611" t="s">
        <v>2191</v>
      </c>
      <c r="E611" s="283" t="s">
        <v>26949</v>
      </c>
    </row>
    <row r="612" spans="1:5" ht="14.25">
      <c r="A612" s="291">
        <v>751</v>
      </c>
      <c r="B612" t="s">
        <v>2694</v>
      </c>
      <c r="C612" t="s">
        <v>2188</v>
      </c>
      <c r="D612" t="s">
        <v>2191</v>
      </c>
      <c r="E612" s="283" t="s">
        <v>26950</v>
      </c>
    </row>
    <row r="613" spans="1:5" ht="14.25">
      <c r="A613" s="291">
        <v>754</v>
      </c>
      <c r="B613" t="s">
        <v>2695</v>
      </c>
      <c r="C613" t="s">
        <v>2188</v>
      </c>
      <c r="D613" t="s">
        <v>2191</v>
      </c>
      <c r="E613" s="283" t="s">
        <v>26951</v>
      </c>
    </row>
    <row r="614" spans="1:5" ht="14.25">
      <c r="A614" s="291">
        <v>14013</v>
      </c>
      <c r="B614" t="s">
        <v>2696</v>
      </c>
      <c r="C614" t="s">
        <v>2188</v>
      </c>
      <c r="D614" t="s">
        <v>2189</v>
      </c>
      <c r="E614" s="283" t="s">
        <v>26952</v>
      </c>
    </row>
    <row r="615" spans="1:5" ht="14.25">
      <c r="A615" s="291">
        <v>39917</v>
      </c>
      <c r="B615" t="s">
        <v>2697</v>
      </c>
      <c r="C615" t="s">
        <v>2188</v>
      </c>
      <c r="D615" t="s">
        <v>2191</v>
      </c>
      <c r="E615" s="283" t="s">
        <v>26953</v>
      </c>
    </row>
    <row r="616" spans="1:5" ht="14.25">
      <c r="A616" s="291">
        <v>38167</v>
      </c>
      <c r="B616" t="s">
        <v>25852</v>
      </c>
      <c r="C616" t="s">
        <v>2605</v>
      </c>
      <c r="D616" t="s">
        <v>2189</v>
      </c>
      <c r="E616" s="283" t="s">
        <v>26954</v>
      </c>
    </row>
    <row r="617" spans="1:5" ht="14.25">
      <c r="A617" s="291">
        <v>36145</v>
      </c>
      <c r="B617" t="s">
        <v>2698</v>
      </c>
      <c r="C617" t="s">
        <v>2605</v>
      </c>
      <c r="D617" t="s">
        <v>2189</v>
      </c>
      <c r="E617" s="283" t="s">
        <v>26955</v>
      </c>
    </row>
    <row r="618" spans="1:5" ht="14.25">
      <c r="A618" s="291">
        <v>12893</v>
      </c>
      <c r="B618" t="s">
        <v>2699</v>
      </c>
      <c r="C618" t="s">
        <v>2605</v>
      </c>
      <c r="D618" t="s">
        <v>2189</v>
      </c>
      <c r="E618" s="283" t="s">
        <v>26956</v>
      </c>
    </row>
    <row r="619" spans="1:5" ht="14.25">
      <c r="A619" s="291">
        <v>11685</v>
      </c>
      <c r="B619" t="s">
        <v>2700</v>
      </c>
      <c r="C619" t="s">
        <v>2188</v>
      </c>
      <c r="D619" t="s">
        <v>2189</v>
      </c>
      <c r="E619" s="283" t="s">
        <v>26957</v>
      </c>
    </row>
    <row r="620" spans="1:5" ht="14.25">
      <c r="A620" s="291">
        <v>11679</v>
      </c>
      <c r="B620" t="s">
        <v>2701</v>
      </c>
      <c r="C620" t="s">
        <v>2188</v>
      </c>
      <c r="D620" t="s">
        <v>2189</v>
      </c>
      <c r="E620" s="283" t="s">
        <v>26616</v>
      </c>
    </row>
    <row r="621" spans="1:5" ht="14.25">
      <c r="A621" s="291">
        <v>11680</v>
      </c>
      <c r="B621" t="s">
        <v>2702</v>
      </c>
      <c r="C621" t="s">
        <v>2188</v>
      </c>
      <c r="D621" t="s">
        <v>2189</v>
      </c>
      <c r="E621" s="283" t="s">
        <v>26958</v>
      </c>
    </row>
    <row r="622" spans="1:5" ht="14.25">
      <c r="A622" s="291">
        <v>2512</v>
      </c>
      <c r="B622" t="s">
        <v>2703</v>
      </c>
      <c r="C622" t="s">
        <v>2188</v>
      </c>
      <c r="D622" t="s">
        <v>2191</v>
      </c>
      <c r="E622" s="283" t="s">
        <v>26959</v>
      </c>
    </row>
    <row r="623" spans="1:5" ht="14.25">
      <c r="A623" s="291">
        <v>4374</v>
      </c>
      <c r="B623" t="s">
        <v>2704</v>
      </c>
      <c r="C623" t="s">
        <v>2188</v>
      </c>
      <c r="D623" t="s">
        <v>2189</v>
      </c>
      <c r="E623" s="283" t="s">
        <v>26960</v>
      </c>
    </row>
    <row r="624" spans="1:5" ht="14.25">
      <c r="A624" s="291">
        <v>7568</v>
      </c>
      <c r="B624" t="s">
        <v>2705</v>
      </c>
      <c r="C624" t="s">
        <v>2188</v>
      </c>
      <c r="D624" t="s">
        <v>2189</v>
      </c>
      <c r="E624" s="283" t="s">
        <v>26961</v>
      </c>
    </row>
    <row r="625" spans="1:5" ht="14.25">
      <c r="A625" s="291">
        <v>7584</v>
      </c>
      <c r="B625" t="s">
        <v>2706</v>
      </c>
      <c r="C625" t="s">
        <v>2188</v>
      </c>
      <c r="D625" t="s">
        <v>2189</v>
      </c>
      <c r="E625" s="283" t="s">
        <v>26962</v>
      </c>
    </row>
    <row r="626" spans="1:5" ht="14.25">
      <c r="A626" s="291">
        <v>11945</v>
      </c>
      <c r="B626" t="s">
        <v>2707</v>
      </c>
      <c r="C626" t="s">
        <v>2188</v>
      </c>
      <c r="D626" t="s">
        <v>2189</v>
      </c>
      <c r="E626" s="283" t="s">
        <v>26963</v>
      </c>
    </row>
    <row r="627" spans="1:5" ht="14.25">
      <c r="A627" s="291">
        <v>11946</v>
      </c>
      <c r="B627" t="s">
        <v>2708</v>
      </c>
      <c r="C627" t="s">
        <v>2188</v>
      </c>
      <c r="D627" t="s">
        <v>2189</v>
      </c>
      <c r="E627" s="283" t="s">
        <v>26398</v>
      </c>
    </row>
    <row r="628" spans="1:5" ht="14.25">
      <c r="A628" s="291">
        <v>4375</v>
      </c>
      <c r="B628" t="s">
        <v>2709</v>
      </c>
      <c r="C628" t="s">
        <v>2188</v>
      </c>
      <c r="D628" t="s">
        <v>2195</v>
      </c>
      <c r="E628" s="283" t="s">
        <v>26964</v>
      </c>
    </row>
    <row r="629" spans="1:5" ht="14.25">
      <c r="A629" s="291">
        <v>11950</v>
      </c>
      <c r="B629" t="s">
        <v>2710</v>
      </c>
      <c r="C629" t="s">
        <v>2188</v>
      </c>
      <c r="D629" t="s">
        <v>2189</v>
      </c>
      <c r="E629" s="283" t="s">
        <v>26965</v>
      </c>
    </row>
    <row r="630" spans="1:5" ht="14.25">
      <c r="A630" s="291">
        <v>4376</v>
      </c>
      <c r="B630" t="s">
        <v>2711</v>
      </c>
      <c r="C630" t="s">
        <v>2188</v>
      </c>
      <c r="D630" t="s">
        <v>2189</v>
      </c>
      <c r="E630" s="283" t="s">
        <v>26966</v>
      </c>
    </row>
    <row r="631" spans="1:5" ht="14.25">
      <c r="A631" s="291">
        <v>7583</v>
      </c>
      <c r="B631" t="s">
        <v>2712</v>
      </c>
      <c r="C631" t="s">
        <v>2188</v>
      </c>
      <c r="D631" t="s">
        <v>2189</v>
      </c>
      <c r="E631" s="283" t="s">
        <v>26967</v>
      </c>
    </row>
    <row r="632" spans="1:5" ht="14.25">
      <c r="A632" s="291">
        <v>4350</v>
      </c>
      <c r="B632" t="s">
        <v>2713</v>
      </c>
      <c r="C632" t="s">
        <v>2188</v>
      </c>
      <c r="D632" t="s">
        <v>2191</v>
      </c>
      <c r="E632" s="283" t="s">
        <v>26968</v>
      </c>
    </row>
    <row r="633" spans="1:5" ht="14.25">
      <c r="A633" s="291">
        <v>39886</v>
      </c>
      <c r="B633" t="s">
        <v>2714</v>
      </c>
      <c r="C633" t="s">
        <v>2188</v>
      </c>
      <c r="D633" t="s">
        <v>2191</v>
      </c>
      <c r="E633" s="283" t="s">
        <v>26969</v>
      </c>
    </row>
    <row r="634" spans="1:5" ht="14.25">
      <c r="A634" s="291">
        <v>39887</v>
      </c>
      <c r="B634" t="s">
        <v>2715</v>
      </c>
      <c r="C634" t="s">
        <v>2188</v>
      </c>
      <c r="D634" t="s">
        <v>2191</v>
      </c>
      <c r="E634" s="283" t="s">
        <v>26970</v>
      </c>
    </row>
    <row r="635" spans="1:5" ht="14.25">
      <c r="A635" s="291">
        <v>39888</v>
      </c>
      <c r="B635" t="s">
        <v>2716</v>
      </c>
      <c r="C635" t="s">
        <v>2188</v>
      </c>
      <c r="D635" t="s">
        <v>2191</v>
      </c>
      <c r="E635" s="283" t="s">
        <v>26971</v>
      </c>
    </row>
    <row r="636" spans="1:5" ht="14.25">
      <c r="A636" s="291">
        <v>39890</v>
      </c>
      <c r="B636" t="s">
        <v>2717</v>
      </c>
      <c r="C636" t="s">
        <v>2188</v>
      </c>
      <c r="D636" t="s">
        <v>2191</v>
      </c>
      <c r="E636" s="283" t="s">
        <v>26711</v>
      </c>
    </row>
    <row r="637" spans="1:5" ht="14.25">
      <c r="A637" s="291">
        <v>39891</v>
      </c>
      <c r="B637" t="s">
        <v>2718</v>
      </c>
      <c r="C637" t="s">
        <v>2188</v>
      </c>
      <c r="D637" t="s">
        <v>2191</v>
      </c>
      <c r="E637" s="283" t="s">
        <v>26972</v>
      </c>
    </row>
    <row r="638" spans="1:5" ht="14.25">
      <c r="A638" s="291">
        <v>39892</v>
      </c>
      <c r="B638" t="s">
        <v>2719</v>
      </c>
      <c r="C638" t="s">
        <v>2188</v>
      </c>
      <c r="D638" t="s">
        <v>2191</v>
      </c>
      <c r="E638" s="283" t="s">
        <v>26973</v>
      </c>
    </row>
    <row r="639" spans="1:5" ht="14.25">
      <c r="A639" s="291">
        <v>790</v>
      </c>
      <c r="B639" t="s">
        <v>2720</v>
      </c>
      <c r="C639" t="s">
        <v>2188</v>
      </c>
      <c r="D639" t="s">
        <v>2189</v>
      </c>
      <c r="E639" s="283" t="s">
        <v>26974</v>
      </c>
    </row>
    <row r="640" spans="1:5" ht="14.25">
      <c r="A640" s="291">
        <v>766</v>
      </c>
      <c r="B640" t="s">
        <v>2721</v>
      </c>
      <c r="C640" t="s">
        <v>2188</v>
      </c>
      <c r="D640" t="s">
        <v>2189</v>
      </c>
      <c r="E640" s="283" t="s">
        <v>26974</v>
      </c>
    </row>
    <row r="641" spans="1:5" ht="14.25">
      <c r="A641" s="291">
        <v>791</v>
      </c>
      <c r="B641" t="s">
        <v>2722</v>
      </c>
      <c r="C641" t="s">
        <v>2188</v>
      </c>
      <c r="D641" t="s">
        <v>2189</v>
      </c>
      <c r="E641" s="283" t="s">
        <v>26974</v>
      </c>
    </row>
    <row r="642" spans="1:5" ht="14.25">
      <c r="A642" s="291">
        <v>767</v>
      </c>
      <c r="B642" t="s">
        <v>2723</v>
      </c>
      <c r="C642" t="s">
        <v>2188</v>
      </c>
      <c r="D642" t="s">
        <v>2189</v>
      </c>
      <c r="E642" s="283" t="s">
        <v>26974</v>
      </c>
    </row>
    <row r="643" spans="1:5" ht="14.25">
      <c r="A643" s="291">
        <v>768</v>
      </c>
      <c r="B643" t="s">
        <v>2724</v>
      </c>
      <c r="C643" t="s">
        <v>2188</v>
      </c>
      <c r="D643" t="s">
        <v>2189</v>
      </c>
      <c r="E643" s="283" t="s">
        <v>26975</v>
      </c>
    </row>
    <row r="644" spans="1:5" ht="14.25">
      <c r="A644" s="291">
        <v>789</v>
      </c>
      <c r="B644" t="s">
        <v>2725</v>
      </c>
      <c r="C644" t="s">
        <v>2188</v>
      </c>
      <c r="D644" t="s">
        <v>2189</v>
      </c>
      <c r="E644" s="283" t="s">
        <v>26976</v>
      </c>
    </row>
    <row r="645" spans="1:5" ht="14.25">
      <c r="A645" s="291">
        <v>769</v>
      </c>
      <c r="B645" t="s">
        <v>2726</v>
      </c>
      <c r="C645" t="s">
        <v>2188</v>
      </c>
      <c r="D645" t="s">
        <v>2189</v>
      </c>
      <c r="E645" s="283" t="s">
        <v>26975</v>
      </c>
    </row>
    <row r="646" spans="1:5" ht="14.25">
      <c r="A646" s="291">
        <v>770</v>
      </c>
      <c r="B646" t="s">
        <v>2727</v>
      </c>
      <c r="C646" t="s">
        <v>2188</v>
      </c>
      <c r="D646" t="s">
        <v>2189</v>
      </c>
      <c r="E646" s="283" t="s">
        <v>26977</v>
      </c>
    </row>
    <row r="647" spans="1:5" ht="14.25">
      <c r="A647" s="291">
        <v>12394</v>
      </c>
      <c r="B647" t="s">
        <v>2728</v>
      </c>
      <c r="C647" t="s">
        <v>2188</v>
      </c>
      <c r="D647" t="s">
        <v>2189</v>
      </c>
      <c r="E647" s="283" t="s">
        <v>26977</v>
      </c>
    </row>
    <row r="648" spans="1:5" ht="14.25">
      <c r="A648" s="291">
        <v>764</v>
      </c>
      <c r="B648" t="s">
        <v>2729</v>
      </c>
      <c r="C648" t="s">
        <v>2188</v>
      </c>
      <c r="D648" t="s">
        <v>2195</v>
      </c>
      <c r="E648" s="283" t="s">
        <v>26530</v>
      </c>
    </row>
    <row r="649" spans="1:5" ht="14.25">
      <c r="A649" s="291">
        <v>765</v>
      </c>
      <c r="B649" t="s">
        <v>2730</v>
      </c>
      <c r="C649" t="s">
        <v>2188</v>
      </c>
      <c r="D649" t="s">
        <v>2189</v>
      </c>
      <c r="E649" s="283" t="s">
        <v>26530</v>
      </c>
    </row>
    <row r="650" spans="1:5" ht="14.25">
      <c r="A650" s="291">
        <v>787</v>
      </c>
      <c r="B650" t="s">
        <v>2731</v>
      </c>
      <c r="C650" t="s">
        <v>2188</v>
      </c>
      <c r="D650" t="s">
        <v>2189</v>
      </c>
      <c r="E650" s="283" t="s">
        <v>26978</v>
      </c>
    </row>
    <row r="651" spans="1:5" ht="14.25">
      <c r="A651" s="291">
        <v>774</v>
      </c>
      <c r="B651" t="s">
        <v>2732</v>
      </c>
      <c r="C651" t="s">
        <v>2188</v>
      </c>
      <c r="D651" t="s">
        <v>2189</v>
      </c>
      <c r="E651" s="283" t="s">
        <v>26978</v>
      </c>
    </row>
    <row r="652" spans="1:5" ht="14.25">
      <c r="A652" s="291">
        <v>773</v>
      </c>
      <c r="B652" t="s">
        <v>2733</v>
      </c>
      <c r="C652" t="s">
        <v>2188</v>
      </c>
      <c r="D652" t="s">
        <v>2189</v>
      </c>
      <c r="E652" s="283" t="s">
        <v>26978</v>
      </c>
    </row>
    <row r="653" spans="1:5" ht="14.25">
      <c r="A653" s="291">
        <v>775</v>
      </c>
      <c r="B653" t="s">
        <v>2734</v>
      </c>
      <c r="C653" t="s">
        <v>2188</v>
      </c>
      <c r="D653" t="s">
        <v>2189</v>
      </c>
      <c r="E653" s="283" t="s">
        <v>26978</v>
      </c>
    </row>
    <row r="654" spans="1:5" ht="14.25">
      <c r="A654" s="291">
        <v>788</v>
      </c>
      <c r="B654" t="s">
        <v>2735</v>
      </c>
      <c r="C654" t="s">
        <v>2188</v>
      </c>
      <c r="D654" t="s">
        <v>2189</v>
      </c>
      <c r="E654" s="283" t="s">
        <v>26979</v>
      </c>
    </row>
    <row r="655" spans="1:5" ht="14.25">
      <c r="A655" s="291">
        <v>772</v>
      </c>
      <c r="B655" t="s">
        <v>2736</v>
      </c>
      <c r="C655" t="s">
        <v>2188</v>
      </c>
      <c r="D655" t="s">
        <v>2189</v>
      </c>
      <c r="E655" s="283" t="s">
        <v>26979</v>
      </c>
    </row>
    <row r="656" spans="1:5" ht="14.25">
      <c r="A656" s="291">
        <v>771</v>
      </c>
      <c r="B656" t="s">
        <v>2737</v>
      </c>
      <c r="C656" t="s">
        <v>2188</v>
      </c>
      <c r="D656" t="s">
        <v>2189</v>
      </c>
      <c r="E656" s="283" t="s">
        <v>26979</v>
      </c>
    </row>
    <row r="657" spans="1:5" ht="14.25">
      <c r="A657" s="291">
        <v>779</v>
      </c>
      <c r="B657" t="s">
        <v>2738</v>
      </c>
      <c r="C657" t="s">
        <v>2188</v>
      </c>
      <c r="D657" t="s">
        <v>2189</v>
      </c>
      <c r="E657" s="283" t="s">
        <v>26377</v>
      </c>
    </row>
    <row r="658" spans="1:5" ht="14.25">
      <c r="A658" s="291">
        <v>776</v>
      </c>
      <c r="B658" t="s">
        <v>2739</v>
      </c>
      <c r="C658" t="s">
        <v>2188</v>
      </c>
      <c r="D658" t="s">
        <v>2189</v>
      </c>
      <c r="E658" s="283" t="s">
        <v>26980</v>
      </c>
    </row>
    <row r="659" spans="1:5" ht="14.25">
      <c r="A659" s="291">
        <v>777</v>
      </c>
      <c r="B659" t="s">
        <v>2740</v>
      </c>
      <c r="C659" t="s">
        <v>2188</v>
      </c>
      <c r="D659" t="s">
        <v>2189</v>
      </c>
      <c r="E659" s="283" t="s">
        <v>26981</v>
      </c>
    </row>
    <row r="660" spans="1:5" ht="14.25">
      <c r="A660" s="291">
        <v>780</v>
      </c>
      <c r="B660" t="s">
        <v>2741</v>
      </c>
      <c r="C660" t="s">
        <v>2188</v>
      </c>
      <c r="D660" t="s">
        <v>2189</v>
      </c>
      <c r="E660" s="283" t="s">
        <v>26982</v>
      </c>
    </row>
    <row r="661" spans="1:5" ht="14.25">
      <c r="A661" s="291">
        <v>778</v>
      </c>
      <c r="B661" t="s">
        <v>2742</v>
      </c>
      <c r="C661" t="s">
        <v>2188</v>
      </c>
      <c r="D661" t="s">
        <v>2189</v>
      </c>
      <c r="E661" s="283" t="s">
        <v>26980</v>
      </c>
    </row>
    <row r="662" spans="1:5" ht="14.25">
      <c r="A662" s="291">
        <v>781</v>
      </c>
      <c r="B662" t="s">
        <v>2743</v>
      </c>
      <c r="C662" t="s">
        <v>2188</v>
      </c>
      <c r="D662" t="s">
        <v>2189</v>
      </c>
      <c r="E662" s="283" t="s">
        <v>26983</v>
      </c>
    </row>
    <row r="663" spans="1:5" ht="14.25">
      <c r="A663" s="291">
        <v>786</v>
      </c>
      <c r="B663" t="s">
        <v>2744</v>
      </c>
      <c r="C663" t="s">
        <v>2188</v>
      </c>
      <c r="D663" t="s">
        <v>2189</v>
      </c>
      <c r="E663" s="283" t="s">
        <v>26983</v>
      </c>
    </row>
    <row r="664" spans="1:5" ht="14.25">
      <c r="A664" s="291">
        <v>782</v>
      </c>
      <c r="B664" t="s">
        <v>2745</v>
      </c>
      <c r="C664" t="s">
        <v>2188</v>
      </c>
      <c r="D664" t="s">
        <v>2189</v>
      </c>
      <c r="E664" s="283" t="s">
        <v>26983</v>
      </c>
    </row>
    <row r="665" spans="1:5" ht="14.25">
      <c r="A665" s="291">
        <v>783</v>
      </c>
      <c r="B665" t="s">
        <v>2746</v>
      </c>
      <c r="C665" t="s">
        <v>2188</v>
      </c>
      <c r="D665" t="s">
        <v>2189</v>
      </c>
      <c r="E665" s="283" t="s">
        <v>26984</v>
      </c>
    </row>
    <row r="666" spans="1:5" ht="14.25">
      <c r="A666" s="291">
        <v>785</v>
      </c>
      <c r="B666" t="s">
        <v>2747</v>
      </c>
      <c r="C666" t="s">
        <v>2188</v>
      </c>
      <c r="D666" t="s">
        <v>2189</v>
      </c>
      <c r="E666" s="283" t="s">
        <v>26985</v>
      </c>
    </row>
    <row r="667" spans="1:5" ht="14.25">
      <c r="A667" s="291">
        <v>784</v>
      </c>
      <c r="B667" t="s">
        <v>2748</v>
      </c>
      <c r="C667" t="s">
        <v>2188</v>
      </c>
      <c r="D667" t="s">
        <v>2189</v>
      </c>
      <c r="E667" s="283" t="s">
        <v>26986</v>
      </c>
    </row>
    <row r="668" spans="1:5" ht="14.25">
      <c r="A668" s="291">
        <v>831</v>
      </c>
      <c r="B668" t="s">
        <v>2749</v>
      </c>
      <c r="C668" t="s">
        <v>2188</v>
      </c>
      <c r="D668" t="s">
        <v>2189</v>
      </c>
      <c r="E668" s="283" t="s">
        <v>26987</v>
      </c>
    </row>
    <row r="669" spans="1:5" ht="14.25">
      <c r="A669" s="291">
        <v>828</v>
      </c>
      <c r="B669" t="s">
        <v>2750</v>
      </c>
      <c r="C669" t="s">
        <v>2188</v>
      </c>
      <c r="D669" t="s">
        <v>2189</v>
      </c>
      <c r="E669" s="283" t="s">
        <v>26988</v>
      </c>
    </row>
    <row r="670" spans="1:5" ht="14.25">
      <c r="A670" s="291">
        <v>829</v>
      </c>
      <c r="B670" t="s">
        <v>2751</v>
      </c>
      <c r="C670" t="s">
        <v>2188</v>
      </c>
      <c r="D670" t="s">
        <v>2189</v>
      </c>
      <c r="E670" s="283" t="s">
        <v>26989</v>
      </c>
    </row>
    <row r="671" spans="1:5" ht="14.25">
      <c r="A671" s="291">
        <v>812</v>
      </c>
      <c r="B671" t="s">
        <v>2752</v>
      </c>
      <c r="C671" t="s">
        <v>2188</v>
      </c>
      <c r="D671" t="s">
        <v>2189</v>
      </c>
      <c r="E671" s="283" t="s">
        <v>26404</v>
      </c>
    </row>
    <row r="672" spans="1:5" ht="14.25">
      <c r="A672" s="291">
        <v>819</v>
      </c>
      <c r="B672" t="s">
        <v>2753</v>
      </c>
      <c r="C672" t="s">
        <v>2188</v>
      </c>
      <c r="D672" t="s">
        <v>2189</v>
      </c>
      <c r="E672" s="283" t="s">
        <v>26990</v>
      </c>
    </row>
    <row r="673" spans="1:5" ht="14.25">
      <c r="A673" s="291">
        <v>818</v>
      </c>
      <c r="B673" t="s">
        <v>2754</v>
      </c>
      <c r="C673" t="s">
        <v>2188</v>
      </c>
      <c r="D673" t="s">
        <v>2189</v>
      </c>
      <c r="E673" s="283" t="s">
        <v>26991</v>
      </c>
    </row>
    <row r="674" spans="1:5" ht="14.25">
      <c r="A674" s="291">
        <v>823</v>
      </c>
      <c r="B674" t="s">
        <v>2755</v>
      </c>
      <c r="C674" t="s">
        <v>2188</v>
      </c>
      <c r="D674" t="s">
        <v>2189</v>
      </c>
      <c r="E674" s="283" t="s">
        <v>26992</v>
      </c>
    </row>
    <row r="675" spans="1:5" ht="14.25">
      <c r="A675" s="291">
        <v>830</v>
      </c>
      <c r="B675" t="s">
        <v>2756</v>
      </c>
      <c r="C675" t="s">
        <v>2188</v>
      </c>
      <c r="D675" t="s">
        <v>2189</v>
      </c>
      <c r="E675" s="283" t="s">
        <v>26993</v>
      </c>
    </row>
    <row r="676" spans="1:5" ht="14.25">
      <c r="A676" s="291">
        <v>826</v>
      </c>
      <c r="B676" t="s">
        <v>2757</v>
      </c>
      <c r="C676" t="s">
        <v>2188</v>
      </c>
      <c r="D676" t="s">
        <v>2189</v>
      </c>
      <c r="E676" s="283" t="s">
        <v>26994</v>
      </c>
    </row>
    <row r="677" spans="1:5" ht="14.25">
      <c r="A677" s="291">
        <v>827</v>
      </c>
      <c r="B677" t="s">
        <v>2758</v>
      </c>
      <c r="C677" t="s">
        <v>2188</v>
      </c>
      <c r="D677" t="s">
        <v>2189</v>
      </c>
      <c r="E677" s="283" t="s">
        <v>26995</v>
      </c>
    </row>
    <row r="678" spans="1:5" ht="14.25">
      <c r="A678" s="291">
        <v>832</v>
      </c>
      <c r="B678" t="s">
        <v>2759</v>
      </c>
      <c r="C678" t="s">
        <v>2188</v>
      </c>
      <c r="D678" t="s">
        <v>2189</v>
      </c>
      <c r="E678" s="283" t="s">
        <v>26996</v>
      </c>
    </row>
    <row r="679" spans="1:5" ht="14.25">
      <c r="A679" s="291">
        <v>833</v>
      </c>
      <c r="B679" t="s">
        <v>2760</v>
      </c>
      <c r="C679" t="s">
        <v>2188</v>
      </c>
      <c r="D679" t="s">
        <v>2189</v>
      </c>
      <c r="E679" s="283" t="s">
        <v>26418</v>
      </c>
    </row>
    <row r="680" spans="1:5" ht="14.25">
      <c r="A680" s="291">
        <v>834</v>
      </c>
      <c r="B680" t="s">
        <v>2761</v>
      </c>
      <c r="C680" t="s">
        <v>2188</v>
      </c>
      <c r="D680" t="s">
        <v>2189</v>
      </c>
      <c r="E680" s="283" t="s">
        <v>26997</v>
      </c>
    </row>
    <row r="681" spans="1:5" ht="14.25">
      <c r="A681" s="291">
        <v>825</v>
      </c>
      <c r="B681" t="s">
        <v>2762</v>
      </c>
      <c r="C681" t="s">
        <v>2188</v>
      </c>
      <c r="D681" t="s">
        <v>2189</v>
      </c>
      <c r="E681" s="283" t="s">
        <v>26998</v>
      </c>
    </row>
    <row r="682" spans="1:5" ht="14.25">
      <c r="A682" s="291">
        <v>813</v>
      </c>
      <c r="B682" t="s">
        <v>2763</v>
      </c>
      <c r="C682" t="s">
        <v>2188</v>
      </c>
      <c r="D682" t="s">
        <v>2189</v>
      </c>
      <c r="E682" s="283" t="s">
        <v>26999</v>
      </c>
    </row>
    <row r="683" spans="1:5" ht="14.25">
      <c r="A683" s="291">
        <v>820</v>
      </c>
      <c r="B683" t="s">
        <v>2764</v>
      </c>
      <c r="C683" t="s">
        <v>2188</v>
      </c>
      <c r="D683" t="s">
        <v>2189</v>
      </c>
      <c r="E683" s="283" t="s">
        <v>27000</v>
      </c>
    </row>
    <row r="684" spans="1:5" ht="14.25">
      <c r="A684" s="291">
        <v>816</v>
      </c>
      <c r="B684" t="s">
        <v>2765</v>
      </c>
      <c r="C684" t="s">
        <v>2188</v>
      </c>
      <c r="D684" t="s">
        <v>2189</v>
      </c>
      <c r="E684" s="283" t="s">
        <v>27001</v>
      </c>
    </row>
    <row r="685" spans="1:5" ht="14.25">
      <c r="A685" s="291">
        <v>814</v>
      </c>
      <c r="B685" t="s">
        <v>2766</v>
      </c>
      <c r="C685" t="s">
        <v>2188</v>
      </c>
      <c r="D685" t="s">
        <v>2189</v>
      </c>
      <c r="E685" s="283" t="s">
        <v>27002</v>
      </c>
    </row>
    <row r="686" spans="1:5" ht="14.25">
      <c r="A686" s="291">
        <v>815</v>
      </c>
      <c r="B686" t="s">
        <v>2767</v>
      </c>
      <c r="C686" t="s">
        <v>2188</v>
      </c>
      <c r="D686" t="s">
        <v>2189</v>
      </c>
      <c r="E686" s="283" t="s">
        <v>27003</v>
      </c>
    </row>
    <row r="687" spans="1:5" ht="14.25">
      <c r="A687" s="291">
        <v>822</v>
      </c>
      <c r="B687" t="s">
        <v>2768</v>
      </c>
      <c r="C687" t="s">
        <v>2188</v>
      </c>
      <c r="D687" t="s">
        <v>2189</v>
      </c>
      <c r="E687" s="283" t="s">
        <v>27004</v>
      </c>
    </row>
    <row r="688" spans="1:5" ht="14.25">
      <c r="A688" s="291">
        <v>821</v>
      </c>
      <c r="B688" t="s">
        <v>2769</v>
      </c>
      <c r="C688" t="s">
        <v>2188</v>
      </c>
      <c r="D688" t="s">
        <v>2189</v>
      </c>
      <c r="E688" s="283" t="s">
        <v>27005</v>
      </c>
    </row>
    <row r="689" spans="1:5" ht="14.25">
      <c r="A689" s="291">
        <v>817</v>
      </c>
      <c r="B689" t="s">
        <v>2770</v>
      </c>
      <c r="C689" t="s">
        <v>2188</v>
      </c>
      <c r="D689" t="s">
        <v>2189</v>
      </c>
      <c r="E689" s="283" t="s">
        <v>27006</v>
      </c>
    </row>
    <row r="690" spans="1:5" ht="14.25">
      <c r="A690" s="291">
        <v>20086</v>
      </c>
      <c r="B690" t="s">
        <v>2771</v>
      </c>
      <c r="C690" t="s">
        <v>2188</v>
      </c>
      <c r="D690" t="s">
        <v>2189</v>
      </c>
      <c r="E690" s="283" t="s">
        <v>26600</v>
      </c>
    </row>
    <row r="691" spans="1:5" ht="14.25">
      <c r="A691" s="291">
        <v>39191</v>
      </c>
      <c r="B691" t="s">
        <v>2772</v>
      </c>
      <c r="C691" t="s">
        <v>2188</v>
      </c>
      <c r="D691" t="s">
        <v>2189</v>
      </c>
      <c r="E691" s="283" t="s">
        <v>27007</v>
      </c>
    </row>
    <row r="692" spans="1:5" ht="14.25">
      <c r="A692" s="291">
        <v>39190</v>
      </c>
      <c r="B692" t="s">
        <v>2773</v>
      </c>
      <c r="C692" t="s">
        <v>2188</v>
      </c>
      <c r="D692" t="s">
        <v>2189</v>
      </c>
      <c r="E692" s="283" t="s">
        <v>27008</v>
      </c>
    </row>
    <row r="693" spans="1:5" ht="14.25">
      <c r="A693" s="291">
        <v>39189</v>
      </c>
      <c r="B693" t="s">
        <v>2774</v>
      </c>
      <c r="C693" t="s">
        <v>2188</v>
      </c>
      <c r="D693" t="s">
        <v>2189</v>
      </c>
      <c r="E693" s="283" t="s">
        <v>27009</v>
      </c>
    </row>
    <row r="694" spans="1:5" ht="14.25">
      <c r="A694" s="291">
        <v>39186</v>
      </c>
      <c r="B694" t="s">
        <v>2775</v>
      </c>
      <c r="C694" t="s">
        <v>2188</v>
      </c>
      <c r="D694" t="s">
        <v>2189</v>
      </c>
      <c r="E694" s="283" t="s">
        <v>27010</v>
      </c>
    </row>
    <row r="695" spans="1:5" ht="14.25">
      <c r="A695" s="291">
        <v>39188</v>
      </c>
      <c r="B695" t="s">
        <v>2776</v>
      </c>
      <c r="C695" t="s">
        <v>2188</v>
      </c>
      <c r="D695" t="s">
        <v>2189</v>
      </c>
      <c r="E695" s="283" t="s">
        <v>27011</v>
      </c>
    </row>
    <row r="696" spans="1:5" ht="14.25">
      <c r="A696" s="291">
        <v>39187</v>
      </c>
      <c r="B696" t="s">
        <v>2777</v>
      </c>
      <c r="C696" t="s">
        <v>2188</v>
      </c>
      <c r="D696" t="s">
        <v>2189</v>
      </c>
      <c r="E696" s="283" t="s">
        <v>27012</v>
      </c>
    </row>
    <row r="697" spans="1:5" ht="14.25">
      <c r="A697" s="291">
        <v>39184</v>
      </c>
      <c r="B697" t="s">
        <v>2778</v>
      </c>
      <c r="C697" t="s">
        <v>2188</v>
      </c>
      <c r="D697" t="s">
        <v>2189</v>
      </c>
      <c r="E697" s="283" t="s">
        <v>26759</v>
      </c>
    </row>
    <row r="698" spans="1:5" ht="14.25">
      <c r="A698" s="291">
        <v>39185</v>
      </c>
      <c r="B698" t="s">
        <v>2779</v>
      </c>
      <c r="C698" t="s">
        <v>2188</v>
      </c>
      <c r="D698" t="s">
        <v>2189</v>
      </c>
      <c r="E698" s="283" t="s">
        <v>27013</v>
      </c>
    </row>
    <row r="699" spans="1:5" ht="14.25">
      <c r="A699" s="291">
        <v>39198</v>
      </c>
      <c r="B699" t="s">
        <v>2780</v>
      </c>
      <c r="C699" t="s">
        <v>2188</v>
      </c>
      <c r="D699" t="s">
        <v>2189</v>
      </c>
      <c r="E699" s="283" t="s">
        <v>27014</v>
      </c>
    </row>
    <row r="700" spans="1:5" ht="14.25">
      <c r="A700" s="291">
        <v>39197</v>
      </c>
      <c r="B700" t="s">
        <v>2781</v>
      </c>
      <c r="C700" t="s">
        <v>2188</v>
      </c>
      <c r="D700" t="s">
        <v>2189</v>
      </c>
      <c r="E700" s="283" t="s">
        <v>27015</v>
      </c>
    </row>
    <row r="701" spans="1:5" ht="14.25">
      <c r="A701" s="291">
        <v>39196</v>
      </c>
      <c r="B701" t="s">
        <v>2782</v>
      </c>
      <c r="C701" t="s">
        <v>2188</v>
      </c>
      <c r="D701" t="s">
        <v>2189</v>
      </c>
      <c r="E701" s="283" t="s">
        <v>27016</v>
      </c>
    </row>
    <row r="702" spans="1:5" ht="14.25">
      <c r="A702" s="291">
        <v>39199</v>
      </c>
      <c r="B702" t="s">
        <v>2783</v>
      </c>
      <c r="C702" t="s">
        <v>2188</v>
      </c>
      <c r="D702" t="s">
        <v>2189</v>
      </c>
      <c r="E702" s="283" t="s">
        <v>27017</v>
      </c>
    </row>
    <row r="703" spans="1:5" ht="14.25">
      <c r="A703" s="291">
        <v>39195</v>
      </c>
      <c r="B703" t="s">
        <v>2784</v>
      </c>
      <c r="C703" t="s">
        <v>2188</v>
      </c>
      <c r="D703" t="s">
        <v>2189</v>
      </c>
      <c r="E703" s="283" t="s">
        <v>27018</v>
      </c>
    </row>
    <row r="704" spans="1:5" ht="14.25">
      <c r="A704" s="291">
        <v>39194</v>
      </c>
      <c r="B704" t="s">
        <v>2785</v>
      </c>
      <c r="C704" t="s">
        <v>2188</v>
      </c>
      <c r="D704" t="s">
        <v>2189</v>
      </c>
      <c r="E704" s="283" t="s">
        <v>27019</v>
      </c>
    </row>
    <row r="705" spans="1:5" ht="14.25">
      <c r="A705" s="291">
        <v>39193</v>
      </c>
      <c r="B705" t="s">
        <v>2786</v>
      </c>
      <c r="C705" t="s">
        <v>2188</v>
      </c>
      <c r="D705" t="s">
        <v>2189</v>
      </c>
      <c r="E705" s="283" t="s">
        <v>27020</v>
      </c>
    </row>
    <row r="706" spans="1:5" ht="14.25">
      <c r="A706" s="291">
        <v>39192</v>
      </c>
      <c r="B706" t="s">
        <v>2787</v>
      </c>
      <c r="C706" t="s">
        <v>2188</v>
      </c>
      <c r="D706" t="s">
        <v>2189</v>
      </c>
      <c r="E706" s="283" t="s">
        <v>27021</v>
      </c>
    </row>
    <row r="707" spans="1:5" ht="14.25">
      <c r="A707" s="291">
        <v>39920</v>
      </c>
      <c r="B707" t="s">
        <v>2788</v>
      </c>
      <c r="C707" t="s">
        <v>2188</v>
      </c>
      <c r="D707" t="s">
        <v>2189</v>
      </c>
      <c r="E707" s="283" t="s">
        <v>26977</v>
      </c>
    </row>
    <row r="708" spans="1:5" ht="14.25">
      <c r="A708" s="291">
        <v>39201</v>
      </c>
      <c r="B708" t="s">
        <v>2789</v>
      </c>
      <c r="C708" t="s">
        <v>2188</v>
      </c>
      <c r="D708" t="s">
        <v>2189</v>
      </c>
      <c r="E708" s="283" t="s">
        <v>27022</v>
      </c>
    </row>
    <row r="709" spans="1:5" ht="14.25">
      <c r="A709" s="291">
        <v>39200</v>
      </c>
      <c r="B709" t="s">
        <v>2790</v>
      </c>
      <c r="C709" t="s">
        <v>2188</v>
      </c>
      <c r="D709" t="s">
        <v>2189</v>
      </c>
      <c r="E709" s="283" t="s">
        <v>27023</v>
      </c>
    </row>
    <row r="710" spans="1:5" ht="14.25">
      <c r="A710" s="291">
        <v>39203</v>
      </c>
      <c r="B710" t="s">
        <v>2791</v>
      </c>
      <c r="C710" t="s">
        <v>2188</v>
      </c>
      <c r="D710" t="s">
        <v>2189</v>
      </c>
      <c r="E710" s="283" t="s">
        <v>27024</v>
      </c>
    </row>
    <row r="711" spans="1:5" ht="14.25">
      <c r="A711" s="291">
        <v>39202</v>
      </c>
      <c r="B711" t="s">
        <v>2792</v>
      </c>
      <c r="C711" t="s">
        <v>2188</v>
      </c>
      <c r="D711" t="s">
        <v>2189</v>
      </c>
      <c r="E711" s="283" t="s">
        <v>27025</v>
      </c>
    </row>
    <row r="712" spans="1:5" ht="14.25">
      <c r="A712" s="291">
        <v>39205</v>
      </c>
      <c r="B712" t="s">
        <v>2793</v>
      </c>
      <c r="C712" t="s">
        <v>2188</v>
      </c>
      <c r="D712" t="s">
        <v>2189</v>
      </c>
      <c r="E712" s="283" t="s">
        <v>27026</v>
      </c>
    </row>
    <row r="713" spans="1:5" ht="14.25">
      <c r="A713" s="291">
        <v>39204</v>
      </c>
      <c r="B713" t="s">
        <v>2794</v>
      </c>
      <c r="C713" t="s">
        <v>2188</v>
      </c>
      <c r="D713" t="s">
        <v>2189</v>
      </c>
      <c r="E713" s="283" t="s">
        <v>27027</v>
      </c>
    </row>
    <row r="714" spans="1:5" ht="14.25">
      <c r="A714" s="291">
        <v>39206</v>
      </c>
      <c r="B714" t="s">
        <v>2795</v>
      </c>
      <c r="C714" t="s">
        <v>2188</v>
      </c>
      <c r="D714" t="s">
        <v>2189</v>
      </c>
      <c r="E714" s="283" t="s">
        <v>27028</v>
      </c>
    </row>
    <row r="715" spans="1:5" ht="14.25">
      <c r="A715" s="291">
        <v>797</v>
      </c>
      <c r="B715" t="s">
        <v>2796</v>
      </c>
      <c r="C715" t="s">
        <v>2188</v>
      </c>
      <c r="D715" t="s">
        <v>2189</v>
      </c>
      <c r="E715" s="283" t="s">
        <v>27029</v>
      </c>
    </row>
    <row r="716" spans="1:5" ht="14.25">
      <c r="A716" s="291">
        <v>798</v>
      </c>
      <c r="B716" t="s">
        <v>2797</v>
      </c>
      <c r="C716" t="s">
        <v>2188</v>
      </c>
      <c r="D716" t="s">
        <v>2189</v>
      </c>
      <c r="E716" s="283" t="s">
        <v>27030</v>
      </c>
    </row>
    <row r="717" spans="1:5" ht="14.25">
      <c r="A717" s="291">
        <v>796</v>
      </c>
      <c r="B717" t="s">
        <v>2798</v>
      </c>
      <c r="C717" t="s">
        <v>2188</v>
      </c>
      <c r="D717" t="s">
        <v>2189</v>
      </c>
      <c r="E717" s="283" t="s">
        <v>27031</v>
      </c>
    </row>
    <row r="718" spans="1:5" ht="14.25">
      <c r="A718" s="291">
        <v>799</v>
      </c>
      <c r="B718" t="s">
        <v>2799</v>
      </c>
      <c r="C718" t="s">
        <v>2188</v>
      </c>
      <c r="D718" t="s">
        <v>2189</v>
      </c>
      <c r="E718" s="283" t="s">
        <v>26433</v>
      </c>
    </row>
    <row r="719" spans="1:5" ht="14.25">
      <c r="A719" s="291">
        <v>792</v>
      </c>
      <c r="B719" t="s">
        <v>2800</v>
      </c>
      <c r="C719" t="s">
        <v>2188</v>
      </c>
      <c r="D719" t="s">
        <v>2189</v>
      </c>
      <c r="E719" s="283" t="s">
        <v>27032</v>
      </c>
    </row>
    <row r="720" spans="1:5" ht="14.25">
      <c r="A720" s="291">
        <v>804</v>
      </c>
      <c r="B720" t="s">
        <v>2801</v>
      </c>
      <c r="C720" t="s">
        <v>2188</v>
      </c>
      <c r="D720" t="s">
        <v>2189</v>
      </c>
      <c r="E720" s="283" t="s">
        <v>27033</v>
      </c>
    </row>
    <row r="721" spans="1:5" ht="14.25">
      <c r="A721" s="291">
        <v>793</v>
      </c>
      <c r="B721" t="s">
        <v>2802</v>
      </c>
      <c r="C721" t="s">
        <v>2188</v>
      </c>
      <c r="D721" t="s">
        <v>2189</v>
      </c>
      <c r="E721" s="283" t="s">
        <v>27034</v>
      </c>
    </row>
    <row r="722" spans="1:5" ht="14.25">
      <c r="A722" s="291">
        <v>801</v>
      </c>
      <c r="B722" t="s">
        <v>2803</v>
      </c>
      <c r="C722" t="s">
        <v>2188</v>
      </c>
      <c r="D722" t="s">
        <v>2189</v>
      </c>
      <c r="E722" s="283" t="s">
        <v>26991</v>
      </c>
    </row>
    <row r="723" spans="1:5" ht="14.25">
      <c r="A723" s="291">
        <v>794</v>
      </c>
      <c r="B723" t="s">
        <v>2804</v>
      </c>
      <c r="C723" t="s">
        <v>2188</v>
      </c>
      <c r="D723" t="s">
        <v>2189</v>
      </c>
      <c r="E723" s="283" t="s">
        <v>27035</v>
      </c>
    </row>
    <row r="724" spans="1:5" ht="14.25">
      <c r="A724" s="291">
        <v>802</v>
      </c>
      <c r="B724" t="s">
        <v>2805</v>
      </c>
      <c r="C724" t="s">
        <v>2188</v>
      </c>
      <c r="D724" t="s">
        <v>2189</v>
      </c>
      <c r="E724" s="283" t="s">
        <v>27036</v>
      </c>
    </row>
    <row r="725" spans="1:5" ht="14.25">
      <c r="A725" s="291">
        <v>803</v>
      </c>
      <c r="B725" t="s">
        <v>2806</v>
      </c>
      <c r="C725" t="s">
        <v>2188</v>
      </c>
      <c r="D725" t="s">
        <v>2189</v>
      </c>
      <c r="E725" s="283" t="s">
        <v>27037</v>
      </c>
    </row>
    <row r="726" spans="1:5" ht="14.25">
      <c r="A726" s="291">
        <v>38001</v>
      </c>
      <c r="B726" t="s">
        <v>2807</v>
      </c>
      <c r="C726" t="s">
        <v>2188</v>
      </c>
      <c r="D726" t="s">
        <v>2189</v>
      </c>
      <c r="E726" s="283" t="s">
        <v>27038</v>
      </c>
    </row>
    <row r="727" spans="1:5" ht="14.25">
      <c r="A727" s="291">
        <v>38002</v>
      </c>
      <c r="B727" t="s">
        <v>2808</v>
      </c>
      <c r="C727" t="s">
        <v>2188</v>
      </c>
      <c r="D727" t="s">
        <v>2189</v>
      </c>
      <c r="E727" s="283" t="s">
        <v>27039</v>
      </c>
    </row>
    <row r="728" spans="1:5" ht="14.25">
      <c r="A728" s="291">
        <v>38003</v>
      </c>
      <c r="B728" t="s">
        <v>2809</v>
      </c>
      <c r="C728" t="s">
        <v>2188</v>
      </c>
      <c r="D728" t="s">
        <v>2189</v>
      </c>
      <c r="E728" s="283" t="s">
        <v>27040</v>
      </c>
    </row>
    <row r="729" spans="1:5" ht="14.25">
      <c r="A729" s="291">
        <v>38004</v>
      </c>
      <c r="B729" t="s">
        <v>2810</v>
      </c>
      <c r="C729" t="s">
        <v>2188</v>
      </c>
      <c r="D729" t="s">
        <v>2189</v>
      </c>
      <c r="E729" s="283" t="s">
        <v>27041</v>
      </c>
    </row>
    <row r="730" spans="1:5" ht="14.25">
      <c r="A730" s="291">
        <v>36327</v>
      </c>
      <c r="B730" t="s">
        <v>2811</v>
      </c>
      <c r="C730" t="s">
        <v>2188</v>
      </c>
      <c r="D730" t="s">
        <v>2191</v>
      </c>
      <c r="E730" s="283" t="s">
        <v>27042</v>
      </c>
    </row>
    <row r="731" spans="1:5" ht="14.25">
      <c r="A731" s="291">
        <v>38992</v>
      </c>
      <c r="B731" t="s">
        <v>2812</v>
      </c>
      <c r="C731" t="s">
        <v>2188</v>
      </c>
      <c r="D731" t="s">
        <v>2191</v>
      </c>
      <c r="E731" s="283" t="s">
        <v>27043</v>
      </c>
    </row>
    <row r="732" spans="1:5" ht="14.25">
      <c r="A732" s="291">
        <v>38993</v>
      </c>
      <c r="B732" t="s">
        <v>2813</v>
      </c>
      <c r="C732" t="s">
        <v>2188</v>
      </c>
      <c r="D732" t="s">
        <v>2191</v>
      </c>
      <c r="E732" s="283" t="s">
        <v>27044</v>
      </c>
    </row>
    <row r="733" spans="1:5" ht="14.25">
      <c r="A733" s="291">
        <v>38418</v>
      </c>
      <c r="B733" t="s">
        <v>25853</v>
      </c>
      <c r="C733" t="s">
        <v>2188</v>
      </c>
      <c r="D733" t="s">
        <v>2189</v>
      </c>
      <c r="E733" s="283" t="s">
        <v>27045</v>
      </c>
    </row>
    <row r="734" spans="1:5" ht="14.25">
      <c r="A734" s="291">
        <v>39178</v>
      </c>
      <c r="B734" t="s">
        <v>2814</v>
      </c>
      <c r="C734" t="s">
        <v>2188</v>
      </c>
      <c r="D734" t="s">
        <v>2189</v>
      </c>
      <c r="E734" s="283" t="s">
        <v>27046</v>
      </c>
    </row>
    <row r="735" spans="1:5" ht="14.25">
      <c r="A735" s="291">
        <v>39177</v>
      </c>
      <c r="B735" t="s">
        <v>2815</v>
      </c>
      <c r="C735" t="s">
        <v>2188</v>
      </c>
      <c r="D735" t="s">
        <v>2189</v>
      </c>
      <c r="E735" s="283" t="s">
        <v>26864</v>
      </c>
    </row>
    <row r="736" spans="1:5" ht="14.25">
      <c r="A736" s="291">
        <v>39174</v>
      </c>
      <c r="B736" t="s">
        <v>2816</v>
      </c>
      <c r="C736" t="s">
        <v>2188</v>
      </c>
      <c r="D736" t="s">
        <v>2189</v>
      </c>
      <c r="E736" s="283" t="s">
        <v>27047</v>
      </c>
    </row>
    <row r="737" spans="1:5" ht="14.25">
      <c r="A737" s="291">
        <v>39176</v>
      </c>
      <c r="B737" t="s">
        <v>2817</v>
      </c>
      <c r="C737" t="s">
        <v>2188</v>
      </c>
      <c r="D737" t="s">
        <v>2189</v>
      </c>
      <c r="E737" s="283" t="s">
        <v>26475</v>
      </c>
    </row>
    <row r="738" spans="1:5" ht="14.25">
      <c r="A738" s="291">
        <v>39180</v>
      </c>
      <c r="B738" t="s">
        <v>2818</v>
      </c>
      <c r="C738" t="s">
        <v>2188</v>
      </c>
      <c r="D738" t="s">
        <v>2189</v>
      </c>
      <c r="E738" s="283" t="s">
        <v>27048</v>
      </c>
    </row>
    <row r="739" spans="1:5" ht="14.25">
      <c r="A739" s="291">
        <v>39179</v>
      </c>
      <c r="B739" t="s">
        <v>2819</v>
      </c>
      <c r="C739" t="s">
        <v>2188</v>
      </c>
      <c r="D739" t="s">
        <v>2189</v>
      </c>
      <c r="E739" s="283" t="s">
        <v>27049</v>
      </c>
    </row>
    <row r="740" spans="1:5" ht="14.25">
      <c r="A740" s="291">
        <v>39175</v>
      </c>
      <c r="B740" t="s">
        <v>2820</v>
      </c>
      <c r="C740" t="s">
        <v>2188</v>
      </c>
      <c r="D740" t="s">
        <v>2189</v>
      </c>
      <c r="E740" s="283" t="s">
        <v>26425</v>
      </c>
    </row>
    <row r="741" spans="1:5" ht="14.25">
      <c r="A741" s="291">
        <v>39217</v>
      </c>
      <c r="B741" t="s">
        <v>2821</v>
      </c>
      <c r="C741" t="s">
        <v>2188</v>
      </c>
      <c r="D741" t="s">
        <v>2189</v>
      </c>
      <c r="E741" s="283" t="s">
        <v>26615</v>
      </c>
    </row>
    <row r="742" spans="1:5" ht="14.25">
      <c r="A742" s="291">
        <v>39181</v>
      </c>
      <c r="B742" t="s">
        <v>2822</v>
      </c>
      <c r="C742" t="s">
        <v>2188</v>
      </c>
      <c r="D742" t="s">
        <v>2189</v>
      </c>
      <c r="E742" s="283" t="s">
        <v>26540</v>
      </c>
    </row>
    <row r="743" spans="1:5" ht="14.25">
      <c r="A743" s="291">
        <v>39182</v>
      </c>
      <c r="B743" t="s">
        <v>2823</v>
      </c>
      <c r="C743" t="s">
        <v>2188</v>
      </c>
      <c r="D743" t="s">
        <v>2189</v>
      </c>
      <c r="E743" s="283" t="s">
        <v>27050</v>
      </c>
    </row>
    <row r="744" spans="1:5" ht="14.25">
      <c r="A744" s="291">
        <v>12616</v>
      </c>
      <c r="B744" t="s">
        <v>2824</v>
      </c>
      <c r="C744" t="s">
        <v>2188</v>
      </c>
      <c r="D744" t="s">
        <v>2191</v>
      </c>
      <c r="E744" s="283" t="s">
        <v>27051</v>
      </c>
    </row>
    <row r="745" spans="1:5" ht="14.25">
      <c r="A745" s="291">
        <v>1049</v>
      </c>
      <c r="B745" t="s">
        <v>2825</v>
      </c>
      <c r="C745" t="s">
        <v>2188</v>
      </c>
      <c r="D745" t="s">
        <v>2189</v>
      </c>
      <c r="E745" s="283" t="s">
        <v>27052</v>
      </c>
    </row>
    <row r="746" spans="1:5" ht="14.25">
      <c r="A746" s="291">
        <v>1099</v>
      </c>
      <c r="B746" t="s">
        <v>2826</v>
      </c>
      <c r="C746" t="s">
        <v>2188</v>
      </c>
      <c r="D746" t="s">
        <v>2189</v>
      </c>
      <c r="E746" s="283" t="s">
        <v>27053</v>
      </c>
    </row>
    <row r="747" spans="1:5" ht="14.25">
      <c r="A747" s="291">
        <v>39678</v>
      </c>
      <c r="B747" t="s">
        <v>2827</v>
      </c>
      <c r="C747" t="s">
        <v>2188</v>
      </c>
      <c r="D747" t="s">
        <v>2189</v>
      </c>
      <c r="E747" s="283" t="s">
        <v>27054</v>
      </c>
    </row>
    <row r="748" spans="1:5" ht="14.25">
      <c r="A748" s="291">
        <v>1050</v>
      </c>
      <c r="B748" t="s">
        <v>2828</v>
      </c>
      <c r="C748" t="s">
        <v>2188</v>
      </c>
      <c r="D748" t="s">
        <v>2189</v>
      </c>
      <c r="E748" s="283" t="s">
        <v>27055</v>
      </c>
    </row>
    <row r="749" spans="1:5" ht="14.25">
      <c r="A749" s="291">
        <v>1101</v>
      </c>
      <c r="B749" t="s">
        <v>2829</v>
      </c>
      <c r="C749" t="s">
        <v>2188</v>
      </c>
      <c r="D749" t="s">
        <v>2189</v>
      </c>
      <c r="E749" s="283" t="s">
        <v>27056</v>
      </c>
    </row>
    <row r="750" spans="1:5" ht="14.25">
      <c r="A750" s="291">
        <v>1100</v>
      </c>
      <c r="B750" t="s">
        <v>2830</v>
      </c>
      <c r="C750" t="s">
        <v>2188</v>
      </c>
      <c r="D750" t="s">
        <v>2189</v>
      </c>
      <c r="E750" s="283" t="s">
        <v>27057</v>
      </c>
    </row>
    <row r="751" spans="1:5" ht="14.25">
      <c r="A751" s="291">
        <v>39679</v>
      </c>
      <c r="B751" t="s">
        <v>2831</v>
      </c>
      <c r="C751" t="s">
        <v>2188</v>
      </c>
      <c r="D751" t="s">
        <v>2189</v>
      </c>
      <c r="E751" s="283" t="s">
        <v>27058</v>
      </c>
    </row>
    <row r="752" spans="1:5" ht="14.25">
      <c r="A752" s="291">
        <v>1098</v>
      </c>
      <c r="B752" t="s">
        <v>2832</v>
      </c>
      <c r="C752" t="s">
        <v>2188</v>
      </c>
      <c r="D752" t="s">
        <v>2189</v>
      </c>
      <c r="E752" s="283" t="s">
        <v>26405</v>
      </c>
    </row>
    <row r="753" spans="1:5" ht="14.25">
      <c r="A753" s="291">
        <v>1102</v>
      </c>
      <c r="B753" t="s">
        <v>2833</v>
      </c>
      <c r="C753" t="s">
        <v>2188</v>
      </c>
      <c r="D753" t="s">
        <v>2189</v>
      </c>
      <c r="E753" s="283" t="s">
        <v>27059</v>
      </c>
    </row>
    <row r="754" spans="1:5" ht="14.25">
      <c r="A754" s="291">
        <v>1051</v>
      </c>
      <c r="B754" t="s">
        <v>2834</v>
      </c>
      <c r="C754" t="s">
        <v>2188</v>
      </c>
      <c r="D754" t="s">
        <v>2189</v>
      </c>
      <c r="E754" s="283" t="s">
        <v>27060</v>
      </c>
    </row>
    <row r="755" spans="1:5" ht="14.25">
      <c r="A755" s="291">
        <v>37399</v>
      </c>
      <c r="B755" t="s">
        <v>2835</v>
      </c>
      <c r="C755" t="s">
        <v>2188</v>
      </c>
      <c r="D755" t="s">
        <v>2189</v>
      </c>
      <c r="E755" s="283" t="s">
        <v>27061</v>
      </c>
    </row>
    <row r="756" spans="1:5" ht="14.25">
      <c r="A756" s="291">
        <v>41955</v>
      </c>
      <c r="B756" t="s">
        <v>2836</v>
      </c>
      <c r="C756" t="s">
        <v>2203</v>
      </c>
      <c r="D756" t="s">
        <v>2189</v>
      </c>
      <c r="E756" s="283" t="s">
        <v>27062</v>
      </c>
    </row>
    <row r="757" spans="1:5" ht="14.25">
      <c r="A757" s="291">
        <v>41953</v>
      </c>
      <c r="B757" t="s">
        <v>2837</v>
      </c>
      <c r="C757" t="s">
        <v>2203</v>
      </c>
      <c r="D757" t="s">
        <v>2189</v>
      </c>
      <c r="E757" s="283" t="s">
        <v>27063</v>
      </c>
    </row>
    <row r="758" spans="1:5" ht="14.25">
      <c r="A758" s="291">
        <v>41954</v>
      </c>
      <c r="B758" t="s">
        <v>2838</v>
      </c>
      <c r="C758" t="s">
        <v>2203</v>
      </c>
      <c r="D758" t="s">
        <v>2189</v>
      </c>
      <c r="E758" s="283" t="s">
        <v>27064</v>
      </c>
    </row>
    <row r="759" spans="1:5" ht="14.25">
      <c r="A759" s="291">
        <v>25004</v>
      </c>
      <c r="B759" t="s">
        <v>2839</v>
      </c>
      <c r="C759" t="s">
        <v>2203</v>
      </c>
      <c r="D759" t="s">
        <v>2189</v>
      </c>
      <c r="E759" s="283" t="s">
        <v>27065</v>
      </c>
    </row>
    <row r="760" spans="1:5" ht="14.25">
      <c r="A760" s="291">
        <v>25002</v>
      </c>
      <c r="B760" t="s">
        <v>2840</v>
      </c>
      <c r="C760" t="s">
        <v>2203</v>
      </c>
      <c r="D760" t="s">
        <v>2189</v>
      </c>
      <c r="E760" s="283" t="s">
        <v>27066</v>
      </c>
    </row>
    <row r="761" spans="1:5" ht="14.25">
      <c r="A761" s="291">
        <v>37409</v>
      </c>
      <c r="B761" t="s">
        <v>2841</v>
      </c>
      <c r="C761" t="s">
        <v>2203</v>
      </c>
      <c r="D761" t="s">
        <v>2189</v>
      </c>
      <c r="E761" s="283" t="s">
        <v>27067</v>
      </c>
    </row>
    <row r="762" spans="1:5" ht="14.25">
      <c r="A762" s="291">
        <v>841</v>
      </c>
      <c r="B762" t="s">
        <v>2842</v>
      </c>
      <c r="C762" t="s">
        <v>2203</v>
      </c>
      <c r="D762" t="s">
        <v>2195</v>
      </c>
      <c r="E762" s="283" t="s">
        <v>27068</v>
      </c>
    </row>
    <row r="763" spans="1:5" ht="14.25">
      <c r="A763" s="291">
        <v>25005</v>
      </c>
      <c r="B763" t="s">
        <v>2843</v>
      </c>
      <c r="C763" t="s">
        <v>2203</v>
      </c>
      <c r="D763" t="s">
        <v>2189</v>
      </c>
      <c r="E763" s="283" t="s">
        <v>27069</v>
      </c>
    </row>
    <row r="764" spans="1:5" ht="14.25">
      <c r="A764" s="291">
        <v>25003</v>
      </c>
      <c r="B764" t="s">
        <v>2844</v>
      </c>
      <c r="C764" t="s">
        <v>2203</v>
      </c>
      <c r="D764" t="s">
        <v>2189</v>
      </c>
      <c r="E764" s="283" t="s">
        <v>27070</v>
      </c>
    </row>
    <row r="765" spans="1:5" ht="14.25">
      <c r="A765" s="291">
        <v>37410</v>
      </c>
      <c r="B765" t="s">
        <v>2845</v>
      </c>
      <c r="C765" t="s">
        <v>2203</v>
      </c>
      <c r="D765" t="s">
        <v>2189</v>
      </c>
      <c r="E765" s="283" t="s">
        <v>27069</v>
      </c>
    </row>
    <row r="766" spans="1:5" ht="14.25">
      <c r="A766" s="291">
        <v>842</v>
      </c>
      <c r="B766" t="s">
        <v>2846</v>
      </c>
      <c r="C766" t="s">
        <v>2203</v>
      </c>
      <c r="D766" t="s">
        <v>2189</v>
      </c>
      <c r="E766" s="283" t="s">
        <v>27071</v>
      </c>
    </row>
    <row r="767" spans="1:5" ht="14.25">
      <c r="A767" s="291">
        <v>862</v>
      </c>
      <c r="B767" t="s">
        <v>2847</v>
      </c>
      <c r="C767" t="s">
        <v>2199</v>
      </c>
      <c r="D767" t="s">
        <v>2189</v>
      </c>
      <c r="E767" s="283" t="s">
        <v>27072</v>
      </c>
    </row>
    <row r="768" spans="1:5" ht="14.25">
      <c r="A768" s="291">
        <v>866</v>
      </c>
      <c r="B768" t="s">
        <v>2848</v>
      </c>
      <c r="C768" t="s">
        <v>2199</v>
      </c>
      <c r="D768" t="s">
        <v>2189</v>
      </c>
      <c r="E768" s="283" t="s">
        <v>27073</v>
      </c>
    </row>
    <row r="769" spans="1:5" ht="14.25">
      <c r="A769" s="291">
        <v>892</v>
      </c>
      <c r="B769" t="s">
        <v>2849</v>
      </c>
      <c r="C769" t="s">
        <v>2199</v>
      </c>
      <c r="D769" t="s">
        <v>2189</v>
      </c>
      <c r="E769" s="283" t="s">
        <v>27074</v>
      </c>
    </row>
    <row r="770" spans="1:5" ht="14.25">
      <c r="A770" s="291">
        <v>857</v>
      </c>
      <c r="B770" t="s">
        <v>2850</v>
      </c>
      <c r="C770" t="s">
        <v>2199</v>
      </c>
      <c r="D770" t="s">
        <v>2195</v>
      </c>
      <c r="E770" s="283" t="s">
        <v>27075</v>
      </c>
    </row>
    <row r="771" spans="1:5" ht="14.25">
      <c r="A771" s="291">
        <v>37404</v>
      </c>
      <c r="B771" t="s">
        <v>2851</v>
      </c>
      <c r="C771" t="s">
        <v>2199</v>
      </c>
      <c r="D771" t="s">
        <v>2189</v>
      </c>
      <c r="E771" s="283" t="s">
        <v>27076</v>
      </c>
    </row>
    <row r="772" spans="1:5" ht="14.25">
      <c r="A772" s="291">
        <v>868</v>
      </c>
      <c r="B772" t="s">
        <v>2852</v>
      </c>
      <c r="C772" t="s">
        <v>2199</v>
      </c>
      <c r="D772" t="s">
        <v>2189</v>
      </c>
      <c r="E772" s="283" t="s">
        <v>27077</v>
      </c>
    </row>
    <row r="773" spans="1:5" ht="14.25">
      <c r="A773" s="291">
        <v>870</v>
      </c>
      <c r="B773" t="s">
        <v>2853</v>
      </c>
      <c r="C773" t="s">
        <v>2199</v>
      </c>
      <c r="D773" t="s">
        <v>2189</v>
      </c>
      <c r="E773" s="283" t="s">
        <v>27078</v>
      </c>
    </row>
    <row r="774" spans="1:5" ht="14.25">
      <c r="A774" s="291">
        <v>863</v>
      </c>
      <c r="B774" t="s">
        <v>2854</v>
      </c>
      <c r="C774" t="s">
        <v>2199</v>
      </c>
      <c r="D774" t="s">
        <v>2189</v>
      </c>
      <c r="E774" s="283" t="s">
        <v>27079</v>
      </c>
    </row>
    <row r="775" spans="1:5" ht="14.25">
      <c r="A775" s="291">
        <v>867</v>
      </c>
      <c r="B775" t="s">
        <v>2855</v>
      </c>
      <c r="C775" t="s">
        <v>2199</v>
      </c>
      <c r="D775" t="s">
        <v>2189</v>
      </c>
      <c r="E775" s="283" t="s">
        <v>27080</v>
      </c>
    </row>
    <row r="776" spans="1:5" ht="14.25">
      <c r="A776" s="291">
        <v>891</v>
      </c>
      <c r="B776" t="s">
        <v>2856</v>
      </c>
      <c r="C776" t="s">
        <v>2199</v>
      </c>
      <c r="D776" t="s">
        <v>2189</v>
      </c>
      <c r="E776" s="283" t="s">
        <v>27081</v>
      </c>
    </row>
    <row r="777" spans="1:5" ht="14.25">
      <c r="A777" s="291">
        <v>864</v>
      </c>
      <c r="B777" t="s">
        <v>2857</v>
      </c>
      <c r="C777" t="s">
        <v>2199</v>
      </c>
      <c r="D777" t="s">
        <v>2189</v>
      </c>
      <c r="E777" s="283" t="s">
        <v>27082</v>
      </c>
    </row>
    <row r="778" spans="1:5" ht="14.25">
      <c r="A778" s="291">
        <v>865</v>
      </c>
      <c r="B778" t="s">
        <v>2858</v>
      </c>
      <c r="C778" t="s">
        <v>2199</v>
      </c>
      <c r="D778" t="s">
        <v>2189</v>
      </c>
      <c r="E778" s="283" t="s">
        <v>27083</v>
      </c>
    </row>
    <row r="779" spans="1:5" ht="14.25">
      <c r="A779" s="291">
        <v>1006</v>
      </c>
      <c r="B779" t="s">
        <v>2859</v>
      </c>
      <c r="C779" t="s">
        <v>2199</v>
      </c>
      <c r="D779" t="s">
        <v>2189</v>
      </c>
      <c r="E779" s="283" t="s">
        <v>27084</v>
      </c>
    </row>
    <row r="780" spans="1:5" ht="14.25">
      <c r="A780" s="291">
        <v>948</v>
      </c>
      <c r="B780" t="s">
        <v>2860</v>
      </c>
      <c r="C780" t="s">
        <v>2199</v>
      </c>
      <c r="D780" t="s">
        <v>2189</v>
      </c>
      <c r="E780" s="283" t="s">
        <v>27085</v>
      </c>
    </row>
    <row r="781" spans="1:5" ht="14.25">
      <c r="A781" s="291">
        <v>947</v>
      </c>
      <c r="B781" t="s">
        <v>2861</v>
      </c>
      <c r="C781" t="s">
        <v>2199</v>
      </c>
      <c r="D781" t="s">
        <v>2189</v>
      </c>
      <c r="E781" s="283" t="s">
        <v>27086</v>
      </c>
    </row>
    <row r="782" spans="1:5" ht="14.25">
      <c r="A782" s="291">
        <v>911</v>
      </c>
      <c r="B782" t="s">
        <v>2862</v>
      </c>
      <c r="C782" t="s">
        <v>2199</v>
      </c>
      <c r="D782" t="s">
        <v>2189</v>
      </c>
      <c r="E782" s="283" t="s">
        <v>27087</v>
      </c>
    </row>
    <row r="783" spans="1:5" ht="14.25">
      <c r="A783" s="291">
        <v>925</v>
      </c>
      <c r="B783" t="s">
        <v>2863</v>
      </c>
      <c r="C783" t="s">
        <v>2199</v>
      </c>
      <c r="D783" t="s">
        <v>2189</v>
      </c>
      <c r="E783" s="283" t="s">
        <v>27088</v>
      </c>
    </row>
    <row r="784" spans="1:5" ht="14.25">
      <c r="A784" s="291">
        <v>954</v>
      </c>
      <c r="B784" t="s">
        <v>2864</v>
      </c>
      <c r="C784" t="s">
        <v>2199</v>
      </c>
      <c r="D784" t="s">
        <v>2189</v>
      </c>
      <c r="E784" s="283" t="s">
        <v>27089</v>
      </c>
    </row>
    <row r="785" spans="1:5" ht="14.25">
      <c r="A785" s="291">
        <v>901</v>
      </c>
      <c r="B785" t="s">
        <v>2865</v>
      </c>
      <c r="C785" t="s">
        <v>2199</v>
      </c>
      <c r="D785" t="s">
        <v>2189</v>
      </c>
      <c r="E785" s="283" t="s">
        <v>27090</v>
      </c>
    </row>
    <row r="786" spans="1:5" ht="14.25">
      <c r="A786" s="291">
        <v>926</v>
      </c>
      <c r="B786" t="s">
        <v>2866</v>
      </c>
      <c r="C786" t="s">
        <v>2199</v>
      </c>
      <c r="D786" t="s">
        <v>2189</v>
      </c>
      <c r="E786" s="283" t="s">
        <v>27091</v>
      </c>
    </row>
    <row r="787" spans="1:5" ht="14.25">
      <c r="A787" s="291">
        <v>912</v>
      </c>
      <c r="B787" t="s">
        <v>2867</v>
      </c>
      <c r="C787" t="s">
        <v>2199</v>
      </c>
      <c r="D787" t="s">
        <v>2189</v>
      </c>
      <c r="E787" s="283" t="s">
        <v>27092</v>
      </c>
    </row>
    <row r="788" spans="1:5" ht="14.25">
      <c r="A788" s="291">
        <v>955</v>
      </c>
      <c r="B788" t="s">
        <v>2868</v>
      </c>
      <c r="C788" t="s">
        <v>2199</v>
      </c>
      <c r="D788" t="s">
        <v>2189</v>
      </c>
      <c r="E788" s="283" t="s">
        <v>27093</v>
      </c>
    </row>
    <row r="789" spans="1:5" ht="14.25">
      <c r="A789" s="291">
        <v>946</v>
      </c>
      <c r="B789" t="s">
        <v>2869</v>
      </c>
      <c r="C789" t="s">
        <v>2199</v>
      </c>
      <c r="D789" t="s">
        <v>2189</v>
      </c>
      <c r="E789" s="283" t="s">
        <v>27094</v>
      </c>
    </row>
    <row r="790" spans="1:5" ht="14.25">
      <c r="A790" s="291">
        <v>953</v>
      </c>
      <c r="B790" t="s">
        <v>2870</v>
      </c>
      <c r="C790" t="s">
        <v>2199</v>
      </c>
      <c r="D790" t="s">
        <v>2189</v>
      </c>
      <c r="E790" s="283" t="s">
        <v>27095</v>
      </c>
    </row>
    <row r="791" spans="1:5" ht="14.25">
      <c r="A791" s="291">
        <v>902</v>
      </c>
      <c r="B791" t="s">
        <v>2871</v>
      </c>
      <c r="C791" t="s">
        <v>2199</v>
      </c>
      <c r="D791" t="s">
        <v>2189</v>
      </c>
      <c r="E791" s="283" t="s">
        <v>27096</v>
      </c>
    </row>
    <row r="792" spans="1:5" ht="14.25">
      <c r="A792" s="291">
        <v>927</v>
      </c>
      <c r="B792" t="s">
        <v>2872</v>
      </c>
      <c r="C792" t="s">
        <v>2199</v>
      </c>
      <c r="D792" t="s">
        <v>2189</v>
      </c>
      <c r="E792" s="283" t="s">
        <v>27097</v>
      </c>
    </row>
    <row r="793" spans="1:5" ht="14.25">
      <c r="A793" s="291">
        <v>913</v>
      </c>
      <c r="B793" t="s">
        <v>2873</v>
      </c>
      <c r="C793" t="s">
        <v>2199</v>
      </c>
      <c r="D793" t="s">
        <v>2189</v>
      </c>
      <c r="E793" s="283" t="s">
        <v>27098</v>
      </c>
    </row>
    <row r="794" spans="1:5" ht="14.25">
      <c r="A794" s="291">
        <v>903</v>
      </c>
      <c r="B794" t="s">
        <v>2874</v>
      </c>
      <c r="C794" t="s">
        <v>2199</v>
      </c>
      <c r="D794" t="s">
        <v>2189</v>
      </c>
      <c r="E794" s="283" t="s">
        <v>27099</v>
      </c>
    </row>
    <row r="795" spans="1:5" ht="14.25">
      <c r="A795" s="291">
        <v>945</v>
      </c>
      <c r="B795" t="s">
        <v>2875</v>
      </c>
      <c r="C795" t="s">
        <v>2199</v>
      </c>
      <c r="D795" t="s">
        <v>2189</v>
      </c>
      <c r="E795" s="283" t="s">
        <v>27100</v>
      </c>
    </row>
    <row r="796" spans="1:5" ht="14.25">
      <c r="A796" s="291">
        <v>914</v>
      </c>
      <c r="B796" t="s">
        <v>2876</v>
      </c>
      <c r="C796" t="s">
        <v>2199</v>
      </c>
      <c r="D796" t="s">
        <v>2189</v>
      </c>
      <c r="E796" s="283" t="s">
        <v>27101</v>
      </c>
    </row>
    <row r="797" spans="1:5" ht="14.25">
      <c r="A797" s="291">
        <v>993</v>
      </c>
      <c r="B797" t="s">
        <v>2877</v>
      </c>
      <c r="C797" t="s">
        <v>2199</v>
      </c>
      <c r="D797" t="s">
        <v>2189</v>
      </c>
      <c r="E797" s="283" t="s">
        <v>27102</v>
      </c>
    </row>
    <row r="798" spans="1:5" ht="14.25">
      <c r="A798" s="291">
        <v>1020</v>
      </c>
      <c r="B798" t="s">
        <v>2878</v>
      </c>
      <c r="C798" t="s">
        <v>2199</v>
      </c>
      <c r="D798" t="s">
        <v>2189</v>
      </c>
      <c r="E798" s="283" t="s">
        <v>27103</v>
      </c>
    </row>
    <row r="799" spans="1:5" ht="14.25">
      <c r="A799" s="291">
        <v>1017</v>
      </c>
      <c r="B799" t="s">
        <v>2879</v>
      </c>
      <c r="C799" t="s">
        <v>2199</v>
      </c>
      <c r="D799" t="s">
        <v>2189</v>
      </c>
      <c r="E799" s="283" t="s">
        <v>27104</v>
      </c>
    </row>
    <row r="800" spans="1:5" ht="14.25">
      <c r="A800" s="291">
        <v>999</v>
      </c>
      <c r="B800" t="s">
        <v>2880</v>
      </c>
      <c r="C800" t="s">
        <v>2199</v>
      </c>
      <c r="D800" t="s">
        <v>2189</v>
      </c>
      <c r="E800" s="283" t="s">
        <v>27105</v>
      </c>
    </row>
    <row r="801" spans="1:5" ht="14.25">
      <c r="A801" s="291">
        <v>995</v>
      </c>
      <c r="B801" t="s">
        <v>2881</v>
      </c>
      <c r="C801" t="s">
        <v>2199</v>
      </c>
      <c r="D801" t="s">
        <v>2189</v>
      </c>
      <c r="E801" s="283" t="s">
        <v>27106</v>
      </c>
    </row>
    <row r="802" spans="1:5" ht="14.25">
      <c r="A802" s="291">
        <v>1000</v>
      </c>
      <c r="B802" t="s">
        <v>2882</v>
      </c>
      <c r="C802" t="s">
        <v>2199</v>
      </c>
      <c r="D802" t="s">
        <v>2189</v>
      </c>
      <c r="E802" s="283" t="s">
        <v>27107</v>
      </c>
    </row>
    <row r="803" spans="1:5" ht="14.25">
      <c r="A803" s="291">
        <v>1022</v>
      </c>
      <c r="B803" t="s">
        <v>2883</v>
      </c>
      <c r="C803" t="s">
        <v>2199</v>
      </c>
      <c r="D803" t="s">
        <v>2189</v>
      </c>
      <c r="E803" s="283" t="s">
        <v>27108</v>
      </c>
    </row>
    <row r="804" spans="1:5" ht="14.25">
      <c r="A804" s="291">
        <v>1015</v>
      </c>
      <c r="B804" t="s">
        <v>2884</v>
      </c>
      <c r="C804" t="s">
        <v>2199</v>
      </c>
      <c r="D804" t="s">
        <v>2189</v>
      </c>
      <c r="E804" s="283" t="s">
        <v>27109</v>
      </c>
    </row>
    <row r="805" spans="1:5" ht="14.25">
      <c r="A805" s="291">
        <v>996</v>
      </c>
      <c r="B805" t="s">
        <v>2885</v>
      </c>
      <c r="C805" t="s">
        <v>2199</v>
      </c>
      <c r="D805" t="s">
        <v>2189</v>
      </c>
      <c r="E805" s="283" t="s">
        <v>27110</v>
      </c>
    </row>
    <row r="806" spans="1:5" ht="14.25">
      <c r="A806" s="291">
        <v>1001</v>
      </c>
      <c r="B806" t="s">
        <v>2886</v>
      </c>
      <c r="C806" t="s">
        <v>2199</v>
      </c>
      <c r="D806" t="s">
        <v>2189</v>
      </c>
      <c r="E806" s="283" t="s">
        <v>27111</v>
      </c>
    </row>
    <row r="807" spans="1:5" ht="14.25">
      <c r="A807" s="291">
        <v>1019</v>
      </c>
      <c r="B807" t="s">
        <v>2887</v>
      </c>
      <c r="C807" t="s">
        <v>2199</v>
      </c>
      <c r="D807" t="s">
        <v>2189</v>
      </c>
      <c r="E807" s="283" t="s">
        <v>27112</v>
      </c>
    </row>
    <row r="808" spans="1:5" ht="14.25">
      <c r="A808" s="291">
        <v>1021</v>
      </c>
      <c r="B808" t="s">
        <v>2888</v>
      </c>
      <c r="C808" t="s">
        <v>2199</v>
      </c>
      <c r="D808" t="s">
        <v>2189</v>
      </c>
      <c r="E808" s="283" t="s">
        <v>27113</v>
      </c>
    </row>
    <row r="809" spans="1:5" ht="14.25">
      <c r="A809" s="291">
        <v>39249</v>
      </c>
      <c r="B809" t="s">
        <v>2889</v>
      </c>
      <c r="C809" t="s">
        <v>2199</v>
      </c>
      <c r="D809" t="s">
        <v>2189</v>
      </c>
      <c r="E809" s="283" t="s">
        <v>27114</v>
      </c>
    </row>
    <row r="810" spans="1:5" ht="14.25">
      <c r="A810" s="291">
        <v>1018</v>
      </c>
      <c r="B810" t="s">
        <v>2890</v>
      </c>
      <c r="C810" t="s">
        <v>2199</v>
      </c>
      <c r="D810" t="s">
        <v>2189</v>
      </c>
      <c r="E810" s="283" t="s">
        <v>27115</v>
      </c>
    </row>
    <row r="811" spans="1:5" ht="14.25">
      <c r="A811" s="291">
        <v>39250</v>
      </c>
      <c r="B811" t="s">
        <v>2891</v>
      </c>
      <c r="C811" t="s">
        <v>2199</v>
      </c>
      <c r="D811" t="s">
        <v>2189</v>
      </c>
      <c r="E811" s="283" t="s">
        <v>27116</v>
      </c>
    </row>
    <row r="812" spans="1:5" ht="14.25">
      <c r="A812" s="291">
        <v>994</v>
      </c>
      <c r="B812" t="s">
        <v>2892</v>
      </c>
      <c r="C812" t="s">
        <v>2199</v>
      </c>
      <c r="D812" t="s">
        <v>2189</v>
      </c>
      <c r="E812" s="283" t="s">
        <v>27117</v>
      </c>
    </row>
    <row r="813" spans="1:5" ht="14.25">
      <c r="A813" s="291">
        <v>977</v>
      </c>
      <c r="B813" t="s">
        <v>2893</v>
      </c>
      <c r="C813" t="s">
        <v>2199</v>
      </c>
      <c r="D813" t="s">
        <v>2189</v>
      </c>
      <c r="E813" s="283" t="s">
        <v>27118</v>
      </c>
    </row>
    <row r="814" spans="1:5" ht="14.25">
      <c r="A814" s="291">
        <v>998</v>
      </c>
      <c r="B814" t="s">
        <v>2894</v>
      </c>
      <c r="C814" t="s">
        <v>2199</v>
      </c>
      <c r="D814" t="s">
        <v>2189</v>
      </c>
      <c r="E814" s="283" t="s">
        <v>27119</v>
      </c>
    </row>
    <row r="815" spans="1:5" ht="14.25">
      <c r="A815" s="291">
        <v>39251</v>
      </c>
      <c r="B815" t="s">
        <v>2895</v>
      </c>
      <c r="C815" t="s">
        <v>2199</v>
      </c>
      <c r="D815" t="s">
        <v>2189</v>
      </c>
      <c r="E815" s="283" t="s">
        <v>27120</v>
      </c>
    </row>
    <row r="816" spans="1:5" ht="14.25">
      <c r="A816" s="291">
        <v>1011</v>
      </c>
      <c r="B816" t="s">
        <v>2896</v>
      </c>
      <c r="C816" t="s">
        <v>2199</v>
      </c>
      <c r="D816" t="s">
        <v>2189</v>
      </c>
      <c r="E816" s="283" t="s">
        <v>26962</v>
      </c>
    </row>
    <row r="817" spans="1:5" ht="14.25">
      <c r="A817" s="291">
        <v>39252</v>
      </c>
      <c r="B817" t="s">
        <v>2897</v>
      </c>
      <c r="C817" t="s">
        <v>2199</v>
      </c>
      <c r="D817" t="s">
        <v>2189</v>
      </c>
      <c r="E817" s="283" t="s">
        <v>26425</v>
      </c>
    </row>
    <row r="818" spans="1:5" ht="14.25">
      <c r="A818" s="291">
        <v>1013</v>
      </c>
      <c r="B818" t="s">
        <v>2898</v>
      </c>
      <c r="C818" t="s">
        <v>2199</v>
      </c>
      <c r="D818" t="s">
        <v>2189</v>
      </c>
      <c r="E818" s="283" t="s">
        <v>27121</v>
      </c>
    </row>
    <row r="819" spans="1:5" ht="14.25">
      <c r="A819" s="291">
        <v>980</v>
      </c>
      <c r="B819" t="s">
        <v>2899</v>
      </c>
      <c r="C819" t="s">
        <v>2199</v>
      </c>
      <c r="D819" t="s">
        <v>2189</v>
      </c>
      <c r="E819" s="283" t="s">
        <v>27122</v>
      </c>
    </row>
    <row r="820" spans="1:5" ht="14.25">
      <c r="A820" s="291">
        <v>39237</v>
      </c>
      <c r="B820" t="s">
        <v>2900</v>
      </c>
      <c r="C820" t="s">
        <v>2199</v>
      </c>
      <c r="D820" t="s">
        <v>2189</v>
      </c>
      <c r="E820" s="283" t="s">
        <v>27123</v>
      </c>
    </row>
    <row r="821" spans="1:5" ht="14.25">
      <c r="A821" s="291">
        <v>39238</v>
      </c>
      <c r="B821" t="s">
        <v>2901</v>
      </c>
      <c r="C821" t="s">
        <v>2199</v>
      </c>
      <c r="D821" t="s">
        <v>2189</v>
      </c>
      <c r="E821" s="283" t="s">
        <v>27124</v>
      </c>
    </row>
    <row r="822" spans="1:5" ht="14.25">
      <c r="A822" s="291">
        <v>979</v>
      </c>
      <c r="B822" t="s">
        <v>2902</v>
      </c>
      <c r="C822" t="s">
        <v>2199</v>
      </c>
      <c r="D822" t="s">
        <v>2189</v>
      </c>
      <c r="E822" s="283" t="s">
        <v>27125</v>
      </c>
    </row>
    <row r="823" spans="1:5" ht="14.25">
      <c r="A823" s="291">
        <v>39239</v>
      </c>
      <c r="B823" t="s">
        <v>2903</v>
      </c>
      <c r="C823" t="s">
        <v>2199</v>
      </c>
      <c r="D823" t="s">
        <v>2189</v>
      </c>
      <c r="E823" s="283" t="s">
        <v>27126</v>
      </c>
    </row>
    <row r="824" spans="1:5" ht="14.25">
      <c r="A824" s="291">
        <v>1014</v>
      </c>
      <c r="B824" t="s">
        <v>2904</v>
      </c>
      <c r="C824" t="s">
        <v>2199</v>
      </c>
      <c r="D824" t="s">
        <v>2189</v>
      </c>
      <c r="E824" s="283" t="s">
        <v>27127</v>
      </c>
    </row>
    <row r="825" spans="1:5" ht="14.25">
      <c r="A825" s="291">
        <v>39240</v>
      </c>
      <c r="B825" t="s">
        <v>2905</v>
      </c>
      <c r="C825" t="s">
        <v>2199</v>
      </c>
      <c r="D825" t="s">
        <v>2189</v>
      </c>
      <c r="E825" s="283" t="s">
        <v>27128</v>
      </c>
    </row>
    <row r="826" spans="1:5" ht="14.25">
      <c r="A826" s="291">
        <v>39232</v>
      </c>
      <c r="B826" t="s">
        <v>2906</v>
      </c>
      <c r="C826" t="s">
        <v>2199</v>
      </c>
      <c r="D826" t="s">
        <v>2189</v>
      </c>
      <c r="E826" s="283" t="s">
        <v>27129</v>
      </c>
    </row>
    <row r="827" spans="1:5" ht="14.25">
      <c r="A827" s="291">
        <v>39233</v>
      </c>
      <c r="B827" t="s">
        <v>2907</v>
      </c>
      <c r="C827" t="s">
        <v>2199</v>
      </c>
      <c r="D827" t="s">
        <v>2189</v>
      </c>
      <c r="E827" s="283" t="s">
        <v>27130</v>
      </c>
    </row>
    <row r="828" spans="1:5" ht="14.25">
      <c r="A828" s="291">
        <v>981</v>
      </c>
      <c r="B828" t="s">
        <v>2908</v>
      </c>
      <c r="C828" t="s">
        <v>2199</v>
      </c>
      <c r="D828" t="s">
        <v>2195</v>
      </c>
      <c r="E828" s="283" t="s">
        <v>27131</v>
      </c>
    </row>
    <row r="829" spans="1:5" ht="14.25">
      <c r="A829" s="291">
        <v>39234</v>
      </c>
      <c r="B829" t="s">
        <v>2909</v>
      </c>
      <c r="C829" t="s">
        <v>2199</v>
      </c>
      <c r="D829" t="s">
        <v>2189</v>
      </c>
      <c r="E829" s="283" t="s">
        <v>27132</v>
      </c>
    </row>
    <row r="830" spans="1:5" ht="14.25">
      <c r="A830" s="291">
        <v>982</v>
      </c>
      <c r="B830" t="s">
        <v>2910</v>
      </c>
      <c r="C830" t="s">
        <v>2199</v>
      </c>
      <c r="D830" t="s">
        <v>2189</v>
      </c>
      <c r="E830" s="283" t="s">
        <v>27133</v>
      </c>
    </row>
    <row r="831" spans="1:5" ht="14.25">
      <c r="A831" s="291">
        <v>39235</v>
      </c>
      <c r="B831" t="s">
        <v>2911</v>
      </c>
      <c r="C831" t="s">
        <v>2199</v>
      </c>
      <c r="D831" t="s">
        <v>2189</v>
      </c>
      <c r="E831" s="283" t="s">
        <v>27134</v>
      </c>
    </row>
    <row r="832" spans="1:5" ht="14.25">
      <c r="A832" s="291">
        <v>39236</v>
      </c>
      <c r="B832" t="s">
        <v>2912</v>
      </c>
      <c r="C832" t="s">
        <v>2199</v>
      </c>
      <c r="D832" t="s">
        <v>2189</v>
      </c>
      <c r="E832" s="283" t="s">
        <v>27135</v>
      </c>
    </row>
    <row r="833" spans="1:5" ht="14.25">
      <c r="A833" s="291">
        <v>876</v>
      </c>
      <c r="B833" t="s">
        <v>2913</v>
      </c>
      <c r="C833" t="s">
        <v>2199</v>
      </c>
      <c r="D833" t="s">
        <v>2189</v>
      </c>
      <c r="E833" s="283" t="s">
        <v>27136</v>
      </c>
    </row>
    <row r="834" spans="1:5" ht="14.25">
      <c r="A834" s="291">
        <v>877</v>
      </c>
      <c r="B834" t="s">
        <v>2914</v>
      </c>
      <c r="C834" t="s">
        <v>2199</v>
      </c>
      <c r="D834" t="s">
        <v>2189</v>
      </c>
      <c r="E834" s="283" t="s">
        <v>27137</v>
      </c>
    </row>
    <row r="835" spans="1:5" ht="14.25">
      <c r="A835" s="291">
        <v>882</v>
      </c>
      <c r="B835" t="s">
        <v>2915</v>
      </c>
      <c r="C835" t="s">
        <v>2199</v>
      </c>
      <c r="D835" t="s">
        <v>2189</v>
      </c>
      <c r="E835" s="283" t="s">
        <v>27138</v>
      </c>
    </row>
    <row r="836" spans="1:5" ht="14.25">
      <c r="A836" s="291">
        <v>878</v>
      </c>
      <c r="B836" t="s">
        <v>2916</v>
      </c>
      <c r="C836" t="s">
        <v>2199</v>
      </c>
      <c r="D836" t="s">
        <v>2189</v>
      </c>
      <c r="E836" s="283" t="s">
        <v>27139</v>
      </c>
    </row>
    <row r="837" spans="1:5" ht="14.25">
      <c r="A837" s="291">
        <v>879</v>
      </c>
      <c r="B837" t="s">
        <v>2917</v>
      </c>
      <c r="C837" t="s">
        <v>2199</v>
      </c>
      <c r="D837" t="s">
        <v>2189</v>
      </c>
      <c r="E837" s="283" t="s">
        <v>27140</v>
      </c>
    </row>
    <row r="838" spans="1:5" ht="14.25">
      <c r="A838" s="291">
        <v>880</v>
      </c>
      <c r="B838" t="s">
        <v>2918</v>
      </c>
      <c r="C838" t="s">
        <v>2199</v>
      </c>
      <c r="D838" t="s">
        <v>2189</v>
      </c>
      <c r="E838" s="283" t="s">
        <v>27141</v>
      </c>
    </row>
    <row r="839" spans="1:5" ht="14.25">
      <c r="A839" s="291">
        <v>873</v>
      </c>
      <c r="B839" t="s">
        <v>2919</v>
      </c>
      <c r="C839" t="s">
        <v>2199</v>
      </c>
      <c r="D839" t="s">
        <v>2189</v>
      </c>
      <c r="E839" s="283" t="s">
        <v>27142</v>
      </c>
    </row>
    <row r="840" spans="1:5" ht="14.25">
      <c r="A840" s="291">
        <v>881</v>
      </c>
      <c r="B840" t="s">
        <v>2920</v>
      </c>
      <c r="C840" t="s">
        <v>2199</v>
      </c>
      <c r="D840" t="s">
        <v>2189</v>
      </c>
      <c r="E840" s="283" t="s">
        <v>27143</v>
      </c>
    </row>
    <row r="841" spans="1:5" ht="14.25">
      <c r="A841" s="291">
        <v>874</v>
      </c>
      <c r="B841" t="s">
        <v>2921</v>
      </c>
      <c r="C841" t="s">
        <v>2199</v>
      </c>
      <c r="D841" t="s">
        <v>2189</v>
      </c>
      <c r="E841" s="283" t="s">
        <v>27144</v>
      </c>
    </row>
    <row r="842" spans="1:5" ht="14.25">
      <c r="A842" s="291">
        <v>875</v>
      </c>
      <c r="B842" t="s">
        <v>2922</v>
      </c>
      <c r="C842" t="s">
        <v>2199</v>
      </c>
      <c r="D842" t="s">
        <v>2189</v>
      </c>
      <c r="E842" s="283" t="s">
        <v>27145</v>
      </c>
    </row>
    <row r="843" spans="1:5" ht="14.25">
      <c r="A843" s="291">
        <v>983</v>
      </c>
      <c r="B843" t="s">
        <v>2923</v>
      </c>
      <c r="C843" t="s">
        <v>2199</v>
      </c>
      <c r="D843" t="s">
        <v>2189</v>
      </c>
      <c r="E843" s="283" t="s">
        <v>27146</v>
      </c>
    </row>
    <row r="844" spans="1:5" ht="14.25">
      <c r="A844" s="291">
        <v>985</v>
      </c>
      <c r="B844" t="s">
        <v>2924</v>
      </c>
      <c r="C844" t="s">
        <v>2199</v>
      </c>
      <c r="D844" t="s">
        <v>2189</v>
      </c>
      <c r="E844" s="283" t="s">
        <v>27147</v>
      </c>
    </row>
    <row r="845" spans="1:5" ht="14.25">
      <c r="A845" s="291">
        <v>990</v>
      </c>
      <c r="B845" t="s">
        <v>2925</v>
      </c>
      <c r="C845" t="s">
        <v>2199</v>
      </c>
      <c r="D845" t="s">
        <v>2189</v>
      </c>
      <c r="E845" s="283" t="s">
        <v>27148</v>
      </c>
    </row>
    <row r="846" spans="1:5" ht="14.25">
      <c r="A846" s="291">
        <v>39241</v>
      </c>
      <c r="B846" t="s">
        <v>2926</v>
      </c>
      <c r="C846" t="s">
        <v>2199</v>
      </c>
      <c r="D846" t="s">
        <v>2189</v>
      </c>
      <c r="E846" s="283" t="s">
        <v>27149</v>
      </c>
    </row>
    <row r="847" spans="1:5" ht="14.25">
      <c r="A847" s="291">
        <v>1005</v>
      </c>
      <c r="B847" t="s">
        <v>2927</v>
      </c>
      <c r="C847" t="s">
        <v>2199</v>
      </c>
      <c r="D847" t="s">
        <v>2189</v>
      </c>
      <c r="E847" s="283" t="s">
        <v>27150</v>
      </c>
    </row>
    <row r="848" spans="1:5" ht="14.25">
      <c r="A848" s="291">
        <v>984</v>
      </c>
      <c r="B848" t="s">
        <v>2928</v>
      </c>
      <c r="C848" t="s">
        <v>2199</v>
      </c>
      <c r="D848" t="s">
        <v>2189</v>
      </c>
      <c r="E848" s="283" t="s">
        <v>26874</v>
      </c>
    </row>
    <row r="849" spans="1:5" ht="14.25">
      <c r="A849" s="291">
        <v>991</v>
      </c>
      <c r="B849" t="s">
        <v>2929</v>
      </c>
      <c r="C849" t="s">
        <v>2199</v>
      </c>
      <c r="D849" t="s">
        <v>2189</v>
      </c>
      <c r="E849" s="283" t="s">
        <v>27151</v>
      </c>
    </row>
    <row r="850" spans="1:5" ht="14.25">
      <c r="A850" s="291">
        <v>986</v>
      </c>
      <c r="B850" t="s">
        <v>2930</v>
      </c>
      <c r="C850" t="s">
        <v>2199</v>
      </c>
      <c r="D850" t="s">
        <v>2189</v>
      </c>
      <c r="E850" s="283" t="s">
        <v>27152</v>
      </c>
    </row>
    <row r="851" spans="1:5" ht="14.25">
      <c r="A851" s="291">
        <v>1024</v>
      </c>
      <c r="B851" t="s">
        <v>2931</v>
      </c>
      <c r="C851" t="s">
        <v>2199</v>
      </c>
      <c r="D851" t="s">
        <v>2189</v>
      </c>
      <c r="E851" s="283" t="s">
        <v>27153</v>
      </c>
    </row>
    <row r="852" spans="1:5" ht="14.25">
      <c r="A852" s="291">
        <v>987</v>
      </c>
      <c r="B852" t="s">
        <v>2932</v>
      </c>
      <c r="C852" t="s">
        <v>2199</v>
      </c>
      <c r="D852" t="s">
        <v>2189</v>
      </c>
      <c r="E852" s="283" t="s">
        <v>27154</v>
      </c>
    </row>
    <row r="853" spans="1:5" ht="14.25">
      <c r="A853" s="291">
        <v>1003</v>
      </c>
      <c r="B853" t="s">
        <v>2933</v>
      </c>
      <c r="C853" t="s">
        <v>2199</v>
      </c>
      <c r="D853" t="s">
        <v>2189</v>
      </c>
      <c r="E853" s="283" t="s">
        <v>27155</v>
      </c>
    </row>
    <row r="854" spans="1:5" ht="14.25">
      <c r="A854" s="291">
        <v>992</v>
      </c>
      <c r="B854" t="s">
        <v>2934</v>
      </c>
      <c r="C854" t="s">
        <v>2199</v>
      </c>
      <c r="D854" t="s">
        <v>2189</v>
      </c>
      <c r="E854" s="283" t="s">
        <v>27156</v>
      </c>
    </row>
    <row r="855" spans="1:5" ht="14.25">
      <c r="A855" s="291">
        <v>1007</v>
      </c>
      <c r="B855" t="s">
        <v>2935</v>
      </c>
      <c r="C855" t="s">
        <v>2199</v>
      </c>
      <c r="D855" t="s">
        <v>2189</v>
      </c>
      <c r="E855" s="283" t="s">
        <v>27157</v>
      </c>
    </row>
    <row r="856" spans="1:5" ht="14.25">
      <c r="A856" s="291">
        <v>39242</v>
      </c>
      <c r="B856" t="s">
        <v>2936</v>
      </c>
      <c r="C856" t="s">
        <v>2199</v>
      </c>
      <c r="D856" t="s">
        <v>2189</v>
      </c>
      <c r="E856" s="283" t="s">
        <v>27158</v>
      </c>
    </row>
    <row r="857" spans="1:5" ht="14.25">
      <c r="A857" s="291">
        <v>1008</v>
      </c>
      <c r="B857" t="s">
        <v>2937</v>
      </c>
      <c r="C857" t="s">
        <v>2199</v>
      </c>
      <c r="D857" t="s">
        <v>2189</v>
      </c>
      <c r="E857" s="283" t="s">
        <v>27159</v>
      </c>
    </row>
    <row r="858" spans="1:5" ht="14.25">
      <c r="A858" s="291">
        <v>988</v>
      </c>
      <c r="B858" t="s">
        <v>2938</v>
      </c>
      <c r="C858" t="s">
        <v>2199</v>
      </c>
      <c r="D858" t="s">
        <v>2189</v>
      </c>
      <c r="E858" s="283" t="s">
        <v>27160</v>
      </c>
    </row>
    <row r="859" spans="1:5" ht="14.25">
      <c r="A859" s="291">
        <v>989</v>
      </c>
      <c r="B859" t="s">
        <v>2939</v>
      </c>
      <c r="C859" t="s">
        <v>2199</v>
      </c>
      <c r="D859" t="s">
        <v>2189</v>
      </c>
      <c r="E859" s="283" t="s">
        <v>27161</v>
      </c>
    </row>
    <row r="860" spans="1:5" ht="14.25">
      <c r="A860" s="291">
        <v>39598</v>
      </c>
      <c r="B860" t="s">
        <v>2940</v>
      </c>
      <c r="C860" t="s">
        <v>2199</v>
      </c>
      <c r="D860" t="s">
        <v>2189</v>
      </c>
      <c r="E860" s="283" t="s">
        <v>27162</v>
      </c>
    </row>
    <row r="861" spans="1:5" ht="14.25">
      <c r="A861" s="291">
        <v>39599</v>
      </c>
      <c r="B861" t="s">
        <v>2941</v>
      </c>
      <c r="C861" t="s">
        <v>2199</v>
      </c>
      <c r="D861" t="s">
        <v>2189</v>
      </c>
      <c r="E861" s="283" t="s">
        <v>27163</v>
      </c>
    </row>
    <row r="862" spans="1:5" ht="14.25">
      <c r="A862" s="291">
        <v>34602</v>
      </c>
      <c r="B862" t="s">
        <v>2942</v>
      </c>
      <c r="C862" t="s">
        <v>2199</v>
      </c>
      <c r="D862" t="s">
        <v>2189</v>
      </c>
      <c r="E862" s="283" t="s">
        <v>27164</v>
      </c>
    </row>
    <row r="863" spans="1:5" ht="14.25">
      <c r="A863" s="291">
        <v>34603</v>
      </c>
      <c r="B863" t="s">
        <v>2943</v>
      </c>
      <c r="C863" t="s">
        <v>2199</v>
      </c>
      <c r="D863" t="s">
        <v>2189</v>
      </c>
      <c r="E863" s="283" t="s">
        <v>27165</v>
      </c>
    </row>
    <row r="864" spans="1:5" ht="14.25">
      <c r="A864" s="291">
        <v>34607</v>
      </c>
      <c r="B864" t="s">
        <v>2944</v>
      </c>
      <c r="C864" t="s">
        <v>2199</v>
      </c>
      <c r="D864" t="s">
        <v>2189</v>
      </c>
      <c r="E864" s="283" t="s">
        <v>27166</v>
      </c>
    </row>
    <row r="865" spans="1:5" ht="14.25">
      <c r="A865" s="291">
        <v>34609</v>
      </c>
      <c r="B865" t="s">
        <v>2945</v>
      </c>
      <c r="C865" t="s">
        <v>2199</v>
      </c>
      <c r="D865" t="s">
        <v>2189</v>
      </c>
      <c r="E865" s="283" t="s">
        <v>27167</v>
      </c>
    </row>
    <row r="866" spans="1:5" ht="14.25">
      <c r="A866" s="291">
        <v>34618</v>
      </c>
      <c r="B866" t="s">
        <v>2946</v>
      </c>
      <c r="C866" t="s">
        <v>2199</v>
      </c>
      <c r="D866" t="s">
        <v>2189</v>
      </c>
      <c r="E866" s="283" t="s">
        <v>26831</v>
      </c>
    </row>
    <row r="867" spans="1:5" ht="14.25">
      <c r="A867" s="291">
        <v>34620</v>
      </c>
      <c r="B867" t="s">
        <v>2947</v>
      </c>
      <c r="C867" t="s">
        <v>2199</v>
      </c>
      <c r="D867" t="s">
        <v>2189</v>
      </c>
      <c r="E867" s="283" t="s">
        <v>27168</v>
      </c>
    </row>
    <row r="868" spans="1:5" ht="14.25">
      <c r="A868" s="291">
        <v>34621</v>
      </c>
      <c r="B868" t="s">
        <v>2948</v>
      </c>
      <c r="C868" t="s">
        <v>2199</v>
      </c>
      <c r="D868" t="s">
        <v>2189</v>
      </c>
      <c r="E868" s="283" t="s">
        <v>27169</v>
      </c>
    </row>
    <row r="869" spans="1:5" ht="14.25">
      <c r="A869" s="291">
        <v>34622</v>
      </c>
      <c r="B869" t="s">
        <v>2949</v>
      </c>
      <c r="C869" t="s">
        <v>2199</v>
      </c>
      <c r="D869" t="s">
        <v>2189</v>
      </c>
      <c r="E869" s="283" t="s">
        <v>27170</v>
      </c>
    </row>
    <row r="870" spans="1:5" ht="14.25">
      <c r="A870" s="291">
        <v>34624</v>
      </c>
      <c r="B870" t="s">
        <v>2950</v>
      </c>
      <c r="C870" t="s">
        <v>2199</v>
      </c>
      <c r="D870" t="s">
        <v>2189</v>
      </c>
      <c r="E870" s="283" t="s">
        <v>27171</v>
      </c>
    </row>
    <row r="871" spans="1:5" ht="14.25">
      <c r="A871" s="291">
        <v>34626</v>
      </c>
      <c r="B871" t="s">
        <v>2951</v>
      </c>
      <c r="C871" t="s">
        <v>2199</v>
      </c>
      <c r="D871" t="s">
        <v>2189</v>
      </c>
      <c r="E871" s="283" t="s">
        <v>27172</v>
      </c>
    </row>
    <row r="872" spans="1:5" ht="14.25">
      <c r="A872" s="291">
        <v>34627</v>
      </c>
      <c r="B872" t="s">
        <v>2952</v>
      </c>
      <c r="C872" t="s">
        <v>2199</v>
      </c>
      <c r="D872" t="s">
        <v>2189</v>
      </c>
      <c r="E872" s="283" t="s">
        <v>27173</v>
      </c>
    </row>
    <row r="873" spans="1:5" ht="14.25">
      <c r="A873" s="291">
        <v>34629</v>
      </c>
      <c r="B873" t="s">
        <v>2953</v>
      </c>
      <c r="C873" t="s">
        <v>2199</v>
      </c>
      <c r="D873" t="s">
        <v>2189</v>
      </c>
      <c r="E873" s="283" t="s">
        <v>26501</v>
      </c>
    </row>
    <row r="874" spans="1:5" ht="14.25">
      <c r="A874" s="291">
        <v>39257</v>
      </c>
      <c r="B874" t="s">
        <v>2954</v>
      </c>
      <c r="C874" t="s">
        <v>2199</v>
      </c>
      <c r="D874" t="s">
        <v>2189</v>
      </c>
      <c r="E874" s="283" t="s">
        <v>27174</v>
      </c>
    </row>
    <row r="875" spans="1:5" ht="14.25">
      <c r="A875" s="291">
        <v>39261</v>
      </c>
      <c r="B875" t="s">
        <v>2955</v>
      </c>
      <c r="C875" t="s">
        <v>2199</v>
      </c>
      <c r="D875" t="s">
        <v>2189</v>
      </c>
      <c r="E875" s="283" t="s">
        <v>27175</v>
      </c>
    </row>
    <row r="876" spans="1:5" ht="14.25">
      <c r="A876" s="291">
        <v>39268</v>
      </c>
      <c r="B876" t="s">
        <v>2956</v>
      </c>
      <c r="C876" t="s">
        <v>2199</v>
      </c>
      <c r="D876" t="s">
        <v>2189</v>
      </c>
      <c r="E876" s="283" t="s">
        <v>27176</v>
      </c>
    </row>
    <row r="877" spans="1:5" ht="14.25">
      <c r="A877" s="291">
        <v>39262</v>
      </c>
      <c r="B877" t="s">
        <v>2957</v>
      </c>
      <c r="C877" t="s">
        <v>2199</v>
      </c>
      <c r="D877" t="s">
        <v>2189</v>
      </c>
      <c r="E877" s="283" t="s">
        <v>27177</v>
      </c>
    </row>
    <row r="878" spans="1:5" ht="14.25">
      <c r="A878" s="291">
        <v>39258</v>
      </c>
      <c r="B878" t="s">
        <v>2958</v>
      </c>
      <c r="C878" t="s">
        <v>2199</v>
      </c>
      <c r="D878" t="s">
        <v>2189</v>
      </c>
      <c r="E878" s="283" t="s">
        <v>27178</v>
      </c>
    </row>
    <row r="879" spans="1:5" ht="14.25">
      <c r="A879" s="291">
        <v>39263</v>
      </c>
      <c r="B879" t="s">
        <v>2959</v>
      </c>
      <c r="C879" t="s">
        <v>2199</v>
      </c>
      <c r="D879" t="s">
        <v>2189</v>
      </c>
      <c r="E879" s="283" t="s">
        <v>27179</v>
      </c>
    </row>
    <row r="880" spans="1:5" ht="14.25">
      <c r="A880" s="291">
        <v>39264</v>
      </c>
      <c r="B880" t="s">
        <v>2960</v>
      </c>
      <c r="C880" t="s">
        <v>2199</v>
      </c>
      <c r="D880" t="s">
        <v>2189</v>
      </c>
      <c r="E880" s="283" t="s">
        <v>27180</v>
      </c>
    </row>
    <row r="881" spans="1:5" ht="14.25">
      <c r="A881" s="291">
        <v>39259</v>
      </c>
      <c r="B881" t="s">
        <v>2961</v>
      </c>
      <c r="C881" t="s">
        <v>2199</v>
      </c>
      <c r="D881" t="s">
        <v>2189</v>
      </c>
      <c r="E881" s="283" t="s">
        <v>27181</v>
      </c>
    </row>
    <row r="882" spans="1:5" ht="14.25">
      <c r="A882" s="291">
        <v>39265</v>
      </c>
      <c r="B882" t="s">
        <v>2962</v>
      </c>
      <c r="C882" t="s">
        <v>2199</v>
      </c>
      <c r="D882" t="s">
        <v>2189</v>
      </c>
      <c r="E882" s="283" t="s">
        <v>27182</v>
      </c>
    </row>
    <row r="883" spans="1:5" ht="14.25">
      <c r="A883" s="291">
        <v>39260</v>
      </c>
      <c r="B883" t="s">
        <v>2963</v>
      </c>
      <c r="C883" t="s">
        <v>2199</v>
      </c>
      <c r="D883" t="s">
        <v>2189</v>
      </c>
      <c r="E883" s="283" t="s">
        <v>27183</v>
      </c>
    </row>
    <row r="884" spans="1:5" ht="14.25">
      <c r="A884" s="291">
        <v>39266</v>
      </c>
      <c r="B884" t="s">
        <v>2964</v>
      </c>
      <c r="C884" t="s">
        <v>2199</v>
      </c>
      <c r="D884" t="s">
        <v>2189</v>
      </c>
      <c r="E884" s="283" t="s">
        <v>27184</v>
      </c>
    </row>
    <row r="885" spans="1:5" ht="14.25">
      <c r="A885" s="291">
        <v>39267</v>
      </c>
      <c r="B885" t="s">
        <v>2965</v>
      </c>
      <c r="C885" t="s">
        <v>2199</v>
      </c>
      <c r="D885" t="s">
        <v>2189</v>
      </c>
      <c r="E885" s="283" t="s">
        <v>27185</v>
      </c>
    </row>
    <row r="886" spans="1:5" ht="14.25">
      <c r="A886" s="291">
        <v>11901</v>
      </c>
      <c r="B886" t="s">
        <v>2966</v>
      </c>
      <c r="C886" t="s">
        <v>2199</v>
      </c>
      <c r="D886" t="s">
        <v>2195</v>
      </c>
      <c r="E886" s="283" t="s">
        <v>27120</v>
      </c>
    </row>
    <row r="887" spans="1:5" ht="14.25">
      <c r="A887" s="291">
        <v>11902</v>
      </c>
      <c r="B887" t="s">
        <v>2967</v>
      </c>
      <c r="C887" t="s">
        <v>2199</v>
      </c>
      <c r="D887" t="s">
        <v>2189</v>
      </c>
      <c r="E887" s="283" t="s">
        <v>27186</v>
      </c>
    </row>
    <row r="888" spans="1:5" ht="14.25">
      <c r="A888" s="291">
        <v>11903</v>
      </c>
      <c r="B888" t="s">
        <v>2968</v>
      </c>
      <c r="C888" t="s">
        <v>2199</v>
      </c>
      <c r="D888" t="s">
        <v>2189</v>
      </c>
      <c r="E888" s="283" t="s">
        <v>26407</v>
      </c>
    </row>
    <row r="889" spans="1:5" ht="14.25">
      <c r="A889" s="291">
        <v>11904</v>
      </c>
      <c r="B889" t="s">
        <v>2969</v>
      </c>
      <c r="C889" t="s">
        <v>2199</v>
      </c>
      <c r="D889" t="s">
        <v>2189</v>
      </c>
      <c r="E889" s="283" t="s">
        <v>26604</v>
      </c>
    </row>
    <row r="890" spans="1:5" ht="14.25">
      <c r="A890" s="291">
        <v>11905</v>
      </c>
      <c r="B890" t="s">
        <v>2970</v>
      </c>
      <c r="C890" t="s">
        <v>2199</v>
      </c>
      <c r="D890" t="s">
        <v>2189</v>
      </c>
      <c r="E890" s="283" t="s">
        <v>26477</v>
      </c>
    </row>
    <row r="891" spans="1:5" ht="14.25">
      <c r="A891" s="291">
        <v>11906</v>
      </c>
      <c r="B891" t="s">
        <v>2971</v>
      </c>
      <c r="C891" t="s">
        <v>2199</v>
      </c>
      <c r="D891" t="s">
        <v>2189</v>
      </c>
      <c r="E891" s="283" t="s">
        <v>26405</v>
      </c>
    </row>
    <row r="892" spans="1:5" ht="14.25">
      <c r="A892" s="291">
        <v>11919</v>
      </c>
      <c r="B892" t="s">
        <v>2972</v>
      </c>
      <c r="C892" t="s">
        <v>2199</v>
      </c>
      <c r="D892" t="s">
        <v>2189</v>
      </c>
      <c r="E892" s="283" t="s">
        <v>27187</v>
      </c>
    </row>
    <row r="893" spans="1:5" ht="14.25">
      <c r="A893" s="291">
        <v>11920</v>
      </c>
      <c r="B893" t="s">
        <v>2973</v>
      </c>
      <c r="C893" t="s">
        <v>2199</v>
      </c>
      <c r="D893" t="s">
        <v>2189</v>
      </c>
      <c r="E893" s="283" t="s">
        <v>27188</v>
      </c>
    </row>
    <row r="894" spans="1:5" ht="14.25">
      <c r="A894" s="291">
        <v>11924</v>
      </c>
      <c r="B894" t="s">
        <v>2974</v>
      </c>
      <c r="C894" t="s">
        <v>2199</v>
      </c>
      <c r="D894" t="s">
        <v>2189</v>
      </c>
      <c r="E894" s="283" t="s">
        <v>27189</v>
      </c>
    </row>
    <row r="895" spans="1:5" ht="14.25">
      <c r="A895" s="291">
        <v>11921</v>
      </c>
      <c r="B895" t="s">
        <v>2975</v>
      </c>
      <c r="C895" t="s">
        <v>2199</v>
      </c>
      <c r="D895" t="s">
        <v>2189</v>
      </c>
      <c r="E895" s="283" t="s">
        <v>27190</v>
      </c>
    </row>
    <row r="896" spans="1:5" ht="14.25">
      <c r="A896" s="291">
        <v>11922</v>
      </c>
      <c r="B896" t="s">
        <v>2976</v>
      </c>
      <c r="C896" t="s">
        <v>2199</v>
      </c>
      <c r="D896" t="s">
        <v>2189</v>
      </c>
      <c r="E896" s="283" t="s">
        <v>27191</v>
      </c>
    </row>
    <row r="897" spans="1:5" ht="14.25">
      <c r="A897" s="291">
        <v>11923</v>
      </c>
      <c r="B897" t="s">
        <v>2977</v>
      </c>
      <c r="C897" t="s">
        <v>2199</v>
      </c>
      <c r="D897" t="s">
        <v>2189</v>
      </c>
      <c r="E897" s="283" t="s">
        <v>27192</v>
      </c>
    </row>
    <row r="898" spans="1:5" ht="14.25">
      <c r="A898" s="291">
        <v>11916</v>
      </c>
      <c r="B898" t="s">
        <v>2978</v>
      </c>
      <c r="C898" t="s">
        <v>2199</v>
      </c>
      <c r="D898" t="s">
        <v>2189</v>
      </c>
      <c r="E898" s="283" t="s">
        <v>27193</v>
      </c>
    </row>
    <row r="899" spans="1:5" ht="14.25">
      <c r="A899" s="291">
        <v>11914</v>
      </c>
      <c r="B899" t="s">
        <v>2979</v>
      </c>
      <c r="C899" t="s">
        <v>2199</v>
      </c>
      <c r="D899" t="s">
        <v>2189</v>
      </c>
      <c r="E899" s="283" t="s">
        <v>27194</v>
      </c>
    </row>
    <row r="900" spans="1:5" ht="14.25">
      <c r="A900" s="291">
        <v>11917</v>
      </c>
      <c r="B900" t="s">
        <v>2980</v>
      </c>
      <c r="C900" t="s">
        <v>2199</v>
      </c>
      <c r="D900" t="s">
        <v>2189</v>
      </c>
      <c r="E900" s="283" t="s">
        <v>27195</v>
      </c>
    </row>
    <row r="901" spans="1:5" ht="14.25">
      <c r="A901" s="291">
        <v>11918</v>
      </c>
      <c r="B901" t="s">
        <v>2981</v>
      </c>
      <c r="C901" t="s">
        <v>2199</v>
      </c>
      <c r="D901" t="s">
        <v>2189</v>
      </c>
      <c r="E901" s="283" t="s">
        <v>27196</v>
      </c>
    </row>
    <row r="902" spans="1:5" ht="14.25">
      <c r="A902" s="291">
        <v>37734</v>
      </c>
      <c r="B902" t="s">
        <v>2982</v>
      </c>
      <c r="C902" t="s">
        <v>2188</v>
      </c>
      <c r="D902" t="s">
        <v>2191</v>
      </c>
      <c r="E902" s="283" t="s">
        <v>27197</v>
      </c>
    </row>
    <row r="903" spans="1:5" ht="14.25">
      <c r="A903" s="291">
        <v>42251</v>
      </c>
      <c r="B903" t="s">
        <v>2983</v>
      </c>
      <c r="C903" t="s">
        <v>2188</v>
      </c>
      <c r="D903" t="s">
        <v>2191</v>
      </c>
      <c r="E903" s="283" t="s">
        <v>27198</v>
      </c>
    </row>
    <row r="904" spans="1:5" ht="14.25">
      <c r="A904" s="291">
        <v>37733</v>
      </c>
      <c r="B904" t="s">
        <v>2984</v>
      </c>
      <c r="C904" t="s">
        <v>2188</v>
      </c>
      <c r="D904" t="s">
        <v>2191</v>
      </c>
      <c r="E904" s="283" t="s">
        <v>27199</v>
      </c>
    </row>
    <row r="905" spans="1:5" ht="14.25">
      <c r="A905" s="291">
        <v>37735</v>
      </c>
      <c r="B905" t="s">
        <v>2985</v>
      </c>
      <c r="C905" t="s">
        <v>2188</v>
      </c>
      <c r="D905" t="s">
        <v>2191</v>
      </c>
      <c r="E905" s="283" t="s">
        <v>27200</v>
      </c>
    </row>
    <row r="906" spans="1:5" ht="14.25">
      <c r="A906" s="291">
        <v>5090</v>
      </c>
      <c r="B906" t="s">
        <v>25854</v>
      </c>
      <c r="C906" t="s">
        <v>2188</v>
      </c>
      <c r="D906" t="s">
        <v>2195</v>
      </c>
      <c r="E906" s="283" t="s">
        <v>27167</v>
      </c>
    </row>
    <row r="907" spans="1:5" ht="14.25">
      <c r="A907" s="291">
        <v>5085</v>
      </c>
      <c r="B907" t="s">
        <v>25855</v>
      </c>
      <c r="C907" t="s">
        <v>2188</v>
      </c>
      <c r="D907" t="s">
        <v>2189</v>
      </c>
      <c r="E907" s="283" t="s">
        <v>27201</v>
      </c>
    </row>
    <row r="908" spans="1:5" ht="14.25">
      <c r="A908" s="291">
        <v>43603</v>
      </c>
      <c r="B908" t="s">
        <v>25856</v>
      </c>
      <c r="C908" t="s">
        <v>2188</v>
      </c>
      <c r="D908" t="s">
        <v>2189</v>
      </c>
      <c r="E908" s="283" t="s">
        <v>27202</v>
      </c>
    </row>
    <row r="909" spans="1:5" ht="14.25">
      <c r="A909" s="291">
        <v>38374</v>
      </c>
      <c r="B909" t="s">
        <v>2986</v>
      </c>
      <c r="C909" t="s">
        <v>2188</v>
      </c>
      <c r="D909" t="s">
        <v>2189</v>
      </c>
      <c r="E909" s="283" t="s">
        <v>27203</v>
      </c>
    </row>
    <row r="910" spans="1:5" ht="14.25">
      <c r="A910" s="291">
        <v>20209</v>
      </c>
      <c r="B910" t="s">
        <v>25857</v>
      </c>
      <c r="C910" t="s">
        <v>2199</v>
      </c>
      <c r="D910" t="s">
        <v>2189</v>
      </c>
      <c r="E910" s="283" t="s">
        <v>27204</v>
      </c>
    </row>
    <row r="911" spans="1:5" ht="14.25">
      <c r="A911" s="291">
        <v>20212</v>
      </c>
      <c r="B911" t="s">
        <v>25858</v>
      </c>
      <c r="C911" t="s">
        <v>2199</v>
      </c>
      <c r="D911" t="s">
        <v>2189</v>
      </c>
      <c r="E911" s="283" t="s">
        <v>27205</v>
      </c>
    </row>
    <row r="912" spans="1:5" ht="14.25">
      <c r="A912" s="291">
        <v>4433</v>
      </c>
      <c r="B912" t="s">
        <v>25859</v>
      </c>
      <c r="C912" t="s">
        <v>2199</v>
      </c>
      <c r="D912" t="s">
        <v>2189</v>
      </c>
      <c r="E912" s="283" t="s">
        <v>27206</v>
      </c>
    </row>
    <row r="913" spans="1:5" ht="14.25">
      <c r="A913" s="291">
        <v>4430</v>
      </c>
      <c r="B913" t="s">
        <v>25860</v>
      </c>
      <c r="C913" t="s">
        <v>2199</v>
      </c>
      <c r="D913" t="s">
        <v>2195</v>
      </c>
      <c r="E913" s="283" t="s">
        <v>27125</v>
      </c>
    </row>
    <row r="914" spans="1:5" ht="14.25">
      <c r="A914" s="291">
        <v>4400</v>
      </c>
      <c r="B914" t="s">
        <v>25861</v>
      </c>
      <c r="C914" t="s">
        <v>2199</v>
      </c>
      <c r="D914" t="s">
        <v>2189</v>
      </c>
      <c r="E914" s="283" t="s">
        <v>27207</v>
      </c>
    </row>
    <row r="915" spans="1:5" ht="14.25">
      <c r="A915" s="291">
        <v>2729</v>
      </c>
      <c r="B915" t="s">
        <v>25098</v>
      </c>
      <c r="C915" t="s">
        <v>2188</v>
      </c>
      <c r="D915" t="s">
        <v>2189</v>
      </c>
      <c r="E915" s="283" t="s">
        <v>27208</v>
      </c>
    </row>
    <row r="916" spans="1:5" ht="14.25">
      <c r="A916" s="291">
        <v>4513</v>
      </c>
      <c r="B916" t="s">
        <v>25099</v>
      </c>
      <c r="C916" t="s">
        <v>2199</v>
      </c>
      <c r="D916" t="s">
        <v>2189</v>
      </c>
      <c r="E916" s="283" t="s">
        <v>27209</v>
      </c>
    </row>
    <row r="917" spans="1:5" ht="14.25">
      <c r="A917" s="291">
        <v>11871</v>
      </c>
      <c r="B917" t="s">
        <v>2987</v>
      </c>
      <c r="C917" t="s">
        <v>2188</v>
      </c>
      <c r="D917" t="s">
        <v>2191</v>
      </c>
      <c r="E917" s="283" t="s">
        <v>27210</v>
      </c>
    </row>
    <row r="918" spans="1:5" ht="14.25">
      <c r="A918" s="291">
        <v>34636</v>
      </c>
      <c r="B918" t="s">
        <v>2988</v>
      </c>
      <c r="C918" t="s">
        <v>2188</v>
      </c>
      <c r="D918" t="s">
        <v>2195</v>
      </c>
      <c r="E918" s="283" t="s">
        <v>27211</v>
      </c>
    </row>
    <row r="919" spans="1:5" ht="14.25">
      <c r="A919" s="291">
        <v>34639</v>
      </c>
      <c r="B919" t="s">
        <v>2989</v>
      </c>
      <c r="C919" t="s">
        <v>2188</v>
      </c>
      <c r="D919" t="s">
        <v>2189</v>
      </c>
      <c r="E919" s="283" t="s">
        <v>27212</v>
      </c>
    </row>
    <row r="920" spans="1:5" ht="14.25">
      <c r="A920" s="291">
        <v>34640</v>
      </c>
      <c r="B920" t="s">
        <v>2990</v>
      </c>
      <c r="C920" t="s">
        <v>2188</v>
      </c>
      <c r="D920" t="s">
        <v>2189</v>
      </c>
      <c r="E920" s="283" t="s">
        <v>27213</v>
      </c>
    </row>
    <row r="921" spans="1:5" ht="14.25">
      <c r="A921" s="291">
        <v>34637</v>
      </c>
      <c r="B921" t="s">
        <v>2991</v>
      </c>
      <c r="C921" t="s">
        <v>2188</v>
      </c>
      <c r="D921" t="s">
        <v>2189</v>
      </c>
      <c r="E921" s="283" t="s">
        <v>27214</v>
      </c>
    </row>
    <row r="922" spans="1:5" ht="14.25">
      <c r="A922" s="291">
        <v>34638</v>
      </c>
      <c r="B922" t="s">
        <v>2992</v>
      </c>
      <c r="C922" t="s">
        <v>2188</v>
      </c>
      <c r="D922" t="s">
        <v>2189</v>
      </c>
      <c r="E922" s="283" t="s">
        <v>27215</v>
      </c>
    </row>
    <row r="923" spans="1:5" ht="14.25">
      <c r="A923" s="291">
        <v>11868</v>
      </c>
      <c r="B923" t="s">
        <v>2993</v>
      </c>
      <c r="C923" t="s">
        <v>2188</v>
      </c>
      <c r="D923" t="s">
        <v>2191</v>
      </c>
      <c r="E923" s="283" t="s">
        <v>27216</v>
      </c>
    </row>
    <row r="924" spans="1:5" ht="14.25">
      <c r="A924" s="291">
        <v>37106</v>
      </c>
      <c r="B924" t="s">
        <v>2994</v>
      </c>
      <c r="C924" t="s">
        <v>2188</v>
      </c>
      <c r="D924" t="s">
        <v>2191</v>
      </c>
      <c r="E924" s="283" t="s">
        <v>27217</v>
      </c>
    </row>
    <row r="925" spans="1:5" ht="14.25">
      <c r="A925" s="291">
        <v>11869</v>
      </c>
      <c r="B925" t="s">
        <v>2995</v>
      </c>
      <c r="C925" t="s">
        <v>2188</v>
      </c>
      <c r="D925" t="s">
        <v>2191</v>
      </c>
      <c r="E925" s="283" t="s">
        <v>27218</v>
      </c>
    </row>
    <row r="926" spans="1:5" ht="14.25">
      <c r="A926" s="291">
        <v>37104</v>
      </c>
      <c r="B926" t="s">
        <v>2996</v>
      </c>
      <c r="C926" t="s">
        <v>2188</v>
      </c>
      <c r="D926" t="s">
        <v>2191</v>
      </c>
      <c r="E926" s="283" t="s">
        <v>27219</v>
      </c>
    </row>
    <row r="927" spans="1:5" ht="14.25">
      <c r="A927" s="291">
        <v>37105</v>
      </c>
      <c r="B927" t="s">
        <v>2997</v>
      </c>
      <c r="C927" t="s">
        <v>2188</v>
      </c>
      <c r="D927" t="s">
        <v>2191</v>
      </c>
      <c r="E927" s="283" t="s">
        <v>27220</v>
      </c>
    </row>
    <row r="928" spans="1:5" ht="14.25">
      <c r="A928" s="291">
        <v>34641</v>
      </c>
      <c r="B928" t="s">
        <v>24338</v>
      </c>
      <c r="C928" t="s">
        <v>2188</v>
      </c>
      <c r="D928" t="s">
        <v>2189</v>
      </c>
      <c r="E928" s="283" t="s">
        <v>27221</v>
      </c>
    </row>
    <row r="929" spans="1:5" ht="14.25">
      <c r="A929" s="291">
        <v>43434</v>
      </c>
      <c r="B929" t="s">
        <v>25100</v>
      </c>
      <c r="C929" t="s">
        <v>2188</v>
      </c>
      <c r="D929" t="s">
        <v>2189</v>
      </c>
      <c r="E929" s="283" t="s">
        <v>27222</v>
      </c>
    </row>
    <row r="930" spans="1:5" ht="14.25">
      <c r="A930" s="291">
        <v>43435</v>
      </c>
      <c r="B930" t="s">
        <v>25101</v>
      </c>
      <c r="C930" t="s">
        <v>2188</v>
      </c>
      <c r="D930" t="s">
        <v>2189</v>
      </c>
      <c r="E930" s="283" t="s">
        <v>27223</v>
      </c>
    </row>
    <row r="931" spans="1:5" ht="14.25">
      <c r="A931" s="291">
        <v>43436</v>
      </c>
      <c r="B931" t="s">
        <v>25102</v>
      </c>
      <c r="C931" t="s">
        <v>2188</v>
      </c>
      <c r="D931" t="s">
        <v>2189</v>
      </c>
      <c r="E931" s="283" t="s">
        <v>27224</v>
      </c>
    </row>
    <row r="932" spans="1:5" ht="14.25">
      <c r="A932" s="291">
        <v>43437</v>
      </c>
      <c r="B932" t="s">
        <v>25103</v>
      </c>
      <c r="C932" t="s">
        <v>2188</v>
      </c>
      <c r="D932" t="s">
        <v>2189</v>
      </c>
      <c r="E932" s="283" t="s">
        <v>27225</v>
      </c>
    </row>
    <row r="933" spans="1:5" ht="14.25">
      <c r="A933" s="291">
        <v>43438</v>
      </c>
      <c r="B933" t="s">
        <v>25104</v>
      </c>
      <c r="C933" t="s">
        <v>2188</v>
      </c>
      <c r="D933" t="s">
        <v>2189</v>
      </c>
      <c r="E933" s="283" t="s">
        <v>27226</v>
      </c>
    </row>
    <row r="934" spans="1:5" ht="14.25">
      <c r="A934" s="291">
        <v>41627</v>
      </c>
      <c r="B934" t="s">
        <v>25105</v>
      </c>
      <c r="C934" t="s">
        <v>2188</v>
      </c>
      <c r="D934" t="s">
        <v>2189</v>
      </c>
      <c r="E934" s="283" t="s">
        <v>27227</v>
      </c>
    </row>
    <row r="935" spans="1:5" ht="14.25">
      <c r="A935" s="291">
        <v>41628</v>
      </c>
      <c r="B935" t="s">
        <v>25106</v>
      </c>
      <c r="C935" t="s">
        <v>2188</v>
      </c>
      <c r="D935" t="s">
        <v>2189</v>
      </c>
      <c r="E935" s="283" t="s">
        <v>27228</v>
      </c>
    </row>
    <row r="936" spans="1:5" ht="14.25">
      <c r="A936" s="291">
        <v>41629</v>
      </c>
      <c r="B936" t="s">
        <v>25107</v>
      </c>
      <c r="C936" t="s">
        <v>2188</v>
      </c>
      <c r="D936" t="s">
        <v>2189</v>
      </c>
      <c r="E936" s="283" t="s">
        <v>27229</v>
      </c>
    </row>
    <row r="937" spans="1:5" ht="14.25">
      <c r="A937" s="291">
        <v>43429</v>
      </c>
      <c r="B937" t="s">
        <v>25108</v>
      </c>
      <c r="C937" t="s">
        <v>2188</v>
      </c>
      <c r="D937" t="s">
        <v>2189</v>
      </c>
      <c r="E937" s="283" t="s">
        <v>27230</v>
      </c>
    </row>
    <row r="938" spans="1:5" ht="14.25">
      <c r="A938" s="291">
        <v>43430</v>
      </c>
      <c r="B938" t="s">
        <v>25109</v>
      </c>
      <c r="C938" t="s">
        <v>2188</v>
      </c>
      <c r="D938" t="s">
        <v>2189</v>
      </c>
      <c r="E938" s="283" t="s">
        <v>27231</v>
      </c>
    </row>
    <row r="939" spans="1:5" ht="14.25">
      <c r="A939" s="291">
        <v>43431</v>
      </c>
      <c r="B939" t="s">
        <v>25110</v>
      </c>
      <c r="C939" t="s">
        <v>2188</v>
      </c>
      <c r="D939" t="s">
        <v>2189</v>
      </c>
      <c r="E939" s="283" t="s">
        <v>27232</v>
      </c>
    </row>
    <row r="940" spans="1:5" ht="14.25">
      <c r="A940" s="291">
        <v>43432</v>
      </c>
      <c r="B940" t="s">
        <v>25111</v>
      </c>
      <c r="C940" t="s">
        <v>2188</v>
      </c>
      <c r="D940" t="s">
        <v>2189</v>
      </c>
      <c r="E940" s="283" t="s">
        <v>27233</v>
      </c>
    </row>
    <row r="941" spans="1:5" ht="14.25">
      <c r="A941" s="291">
        <v>43433</v>
      </c>
      <c r="B941" t="s">
        <v>25112</v>
      </c>
      <c r="C941" t="s">
        <v>2188</v>
      </c>
      <c r="D941" t="s">
        <v>2189</v>
      </c>
      <c r="E941" s="283" t="s">
        <v>27234</v>
      </c>
    </row>
    <row r="942" spans="1:5" ht="14.25">
      <c r="A942" s="291">
        <v>43094</v>
      </c>
      <c r="B942" t="s">
        <v>2998</v>
      </c>
      <c r="C942" t="s">
        <v>2188</v>
      </c>
      <c r="D942" t="s">
        <v>2189</v>
      </c>
      <c r="E942" s="283" t="s">
        <v>27235</v>
      </c>
    </row>
    <row r="943" spans="1:5" ht="14.25">
      <c r="A943" s="291">
        <v>43093</v>
      </c>
      <c r="B943" t="s">
        <v>2999</v>
      </c>
      <c r="C943" t="s">
        <v>2188</v>
      </c>
      <c r="D943" t="s">
        <v>2189</v>
      </c>
      <c r="E943" s="283" t="s">
        <v>27236</v>
      </c>
    </row>
    <row r="944" spans="1:5" ht="14.25">
      <c r="A944" s="291">
        <v>1030</v>
      </c>
      <c r="B944" t="s">
        <v>3000</v>
      </c>
      <c r="C944" t="s">
        <v>2188</v>
      </c>
      <c r="D944" t="s">
        <v>2195</v>
      </c>
      <c r="E944" s="283" t="s">
        <v>27237</v>
      </c>
    </row>
    <row r="945" spans="1:5" ht="14.25">
      <c r="A945" s="291">
        <v>11694</v>
      </c>
      <c r="B945" t="s">
        <v>3001</v>
      </c>
      <c r="C945" t="s">
        <v>2188</v>
      </c>
      <c r="D945" t="s">
        <v>2189</v>
      </c>
      <c r="E945" s="283" t="s">
        <v>27238</v>
      </c>
    </row>
    <row r="946" spans="1:5" ht="14.25">
      <c r="A946" s="291">
        <v>11881</v>
      </c>
      <c r="B946" t="s">
        <v>24339</v>
      </c>
      <c r="C946" t="s">
        <v>2188</v>
      </c>
      <c r="D946" t="s">
        <v>2189</v>
      </c>
      <c r="E946" s="283" t="s">
        <v>26642</v>
      </c>
    </row>
    <row r="947" spans="1:5" ht="14.25">
      <c r="A947" s="291">
        <v>35277</v>
      </c>
      <c r="B947" t="s">
        <v>3002</v>
      </c>
      <c r="C947" t="s">
        <v>2188</v>
      </c>
      <c r="D947" t="s">
        <v>2189</v>
      </c>
      <c r="E947" s="283" t="s">
        <v>27239</v>
      </c>
    </row>
    <row r="948" spans="1:5" ht="14.25">
      <c r="A948" s="291">
        <v>10521</v>
      </c>
      <c r="B948" t="s">
        <v>3003</v>
      </c>
      <c r="C948" t="s">
        <v>2188</v>
      </c>
      <c r="D948" t="s">
        <v>2189</v>
      </c>
      <c r="E948" s="283" t="s">
        <v>27240</v>
      </c>
    </row>
    <row r="949" spans="1:5" ht="14.25">
      <c r="A949" s="291">
        <v>10885</v>
      </c>
      <c r="B949" t="s">
        <v>3004</v>
      </c>
      <c r="C949" t="s">
        <v>2188</v>
      </c>
      <c r="D949" t="s">
        <v>2189</v>
      </c>
      <c r="E949" s="283" t="s">
        <v>27241</v>
      </c>
    </row>
    <row r="950" spans="1:5" ht="14.25">
      <c r="A950" s="291">
        <v>20962</v>
      </c>
      <c r="B950" t="s">
        <v>3005</v>
      </c>
      <c r="C950" t="s">
        <v>2188</v>
      </c>
      <c r="D950" t="s">
        <v>2195</v>
      </c>
      <c r="E950" s="283" t="s">
        <v>27242</v>
      </c>
    </row>
    <row r="951" spans="1:5" ht="14.25">
      <c r="A951" s="291">
        <v>20963</v>
      </c>
      <c r="B951" t="s">
        <v>3006</v>
      </c>
      <c r="C951" t="s">
        <v>2188</v>
      </c>
      <c r="D951" t="s">
        <v>2189</v>
      </c>
      <c r="E951" s="283" t="s">
        <v>27243</v>
      </c>
    </row>
    <row r="952" spans="1:5" ht="14.25">
      <c r="A952" s="291">
        <v>2555</v>
      </c>
      <c r="B952" t="s">
        <v>3007</v>
      </c>
      <c r="C952" t="s">
        <v>2188</v>
      </c>
      <c r="D952" t="s">
        <v>2189</v>
      </c>
      <c r="E952" s="283" t="s">
        <v>27244</v>
      </c>
    </row>
    <row r="953" spans="1:5" ht="14.25">
      <c r="A953" s="291">
        <v>2556</v>
      </c>
      <c r="B953" t="s">
        <v>3008</v>
      </c>
      <c r="C953" t="s">
        <v>2188</v>
      </c>
      <c r="D953" t="s">
        <v>2189</v>
      </c>
      <c r="E953" s="283" t="s">
        <v>27245</v>
      </c>
    </row>
    <row r="954" spans="1:5" ht="14.25">
      <c r="A954" s="291">
        <v>2557</v>
      </c>
      <c r="B954" t="s">
        <v>3009</v>
      </c>
      <c r="C954" t="s">
        <v>2188</v>
      </c>
      <c r="D954" t="s">
        <v>2189</v>
      </c>
      <c r="E954" s="283" t="s">
        <v>27246</v>
      </c>
    </row>
    <row r="955" spans="1:5" ht="14.25">
      <c r="A955" s="291">
        <v>10569</v>
      </c>
      <c r="B955" t="s">
        <v>3010</v>
      </c>
      <c r="C955" t="s">
        <v>2188</v>
      </c>
      <c r="D955" t="s">
        <v>2189</v>
      </c>
      <c r="E955" s="283" t="s">
        <v>27246</v>
      </c>
    </row>
    <row r="956" spans="1:5" ht="14.25">
      <c r="A956" s="291">
        <v>39810</v>
      </c>
      <c r="B956" t="s">
        <v>3011</v>
      </c>
      <c r="C956" t="s">
        <v>2188</v>
      </c>
      <c r="D956" t="s">
        <v>2189</v>
      </c>
      <c r="E956" s="283" t="s">
        <v>27247</v>
      </c>
    </row>
    <row r="957" spans="1:5" ht="14.25">
      <c r="A957" s="291">
        <v>39811</v>
      </c>
      <c r="B957" t="s">
        <v>3012</v>
      </c>
      <c r="C957" t="s">
        <v>2188</v>
      </c>
      <c r="D957" t="s">
        <v>2189</v>
      </c>
      <c r="E957" s="283" t="s">
        <v>27248</v>
      </c>
    </row>
    <row r="958" spans="1:5" ht="14.25">
      <c r="A958" s="291">
        <v>39812</v>
      </c>
      <c r="B958" t="s">
        <v>3013</v>
      </c>
      <c r="C958" t="s">
        <v>2188</v>
      </c>
      <c r="D958" t="s">
        <v>2189</v>
      </c>
      <c r="E958" s="283" t="s">
        <v>27249</v>
      </c>
    </row>
    <row r="959" spans="1:5" ht="14.25">
      <c r="A959" s="291">
        <v>43096</v>
      </c>
      <c r="B959" t="s">
        <v>3014</v>
      </c>
      <c r="C959" t="s">
        <v>2188</v>
      </c>
      <c r="D959" t="s">
        <v>2189</v>
      </c>
      <c r="E959" s="283" t="s">
        <v>27250</v>
      </c>
    </row>
    <row r="960" spans="1:5" ht="14.25">
      <c r="A960" s="291">
        <v>43102</v>
      </c>
      <c r="B960" t="s">
        <v>3015</v>
      </c>
      <c r="C960" t="s">
        <v>2188</v>
      </c>
      <c r="D960" t="s">
        <v>2189</v>
      </c>
      <c r="E960" s="283" t="s">
        <v>27251</v>
      </c>
    </row>
    <row r="961" spans="1:5" ht="14.25">
      <c r="A961" s="291">
        <v>43103</v>
      </c>
      <c r="B961" t="s">
        <v>3016</v>
      </c>
      <c r="C961" t="s">
        <v>2188</v>
      </c>
      <c r="D961" t="s">
        <v>2189</v>
      </c>
      <c r="E961" s="283" t="s">
        <v>27252</v>
      </c>
    </row>
    <row r="962" spans="1:5" ht="14.25">
      <c r="A962" s="291">
        <v>43098</v>
      </c>
      <c r="B962" t="s">
        <v>3017</v>
      </c>
      <c r="C962" t="s">
        <v>2188</v>
      </c>
      <c r="D962" t="s">
        <v>2189</v>
      </c>
      <c r="E962" s="283" t="s">
        <v>27253</v>
      </c>
    </row>
    <row r="963" spans="1:5" ht="14.25">
      <c r="A963" s="291">
        <v>43097</v>
      </c>
      <c r="B963" t="s">
        <v>3018</v>
      </c>
      <c r="C963" t="s">
        <v>2188</v>
      </c>
      <c r="D963" t="s">
        <v>2189</v>
      </c>
      <c r="E963" s="283" t="s">
        <v>27254</v>
      </c>
    </row>
    <row r="964" spans="1:5" ht="14.25">
      <c r="A964" s="291">
        <v>43104</v>
      </c>
      <c r="B964" t="s">
        <v>3019</v>
      </c>
      <c r="C964" t="s">
        <v>2188</v>
      </c>
      <c r="D964" t="s">
        <v>2189</v>
      </c>
      <c r="E964" s="283" t="s">
        <v>27255</v>
      </c>
    </row>
    <row r="965" spans="1:5" ht="14.25">
      <c r="A965" s="291">
        <v>39771</v>
      </c>
      <c r="B965" t="s">
        <v>3020</v>
      </c>
      <c r="C965" t="s">
        <v>2188</v>
      </c>
      <c r="D965" t="s">
        <v>2189</v>
      </c>
      <c r="E965" s="283" t="s">
        <v>27256</v>
      </c>
    </row>
    <row r="966" spans="1:5" ht="14.25">
      <c r="A966" s="291">
        <v>39772</v>
      </c>
      <c r="B966" t="s">
        <v>3021</v>
      </c>
      <c r="C966" t="s">
        <v>2188</v>
      </c>
      <c r="D966" t="s">
        <v>2189</v>
      </c>
      <c r="E966" s="283" t="s">
        <v>27257</v>
      </c>
    </row>
    <row r="967" spans="1:5" ht="14.25">
      <c r="A967" s="291">
        <v>39773</v>
      </c>
      <c r="B967" t="s">
        <v>3022</v>
      </c>
      <c r="C967" t="s">
        <v>2188</v>
      </c>
      <c r="D967" t="s">
        <v>2189</v>
      </c>
      <c r="E967" s="283" t="s">
        <v>27258</v>
      </c>
    </row>
    <row r="968" spans="1:5" ht="14.25">
      <c r="A968" s="291">
        <v>39774</v>
      </c>
      <c r="B968" t="s">
        <v>3023</v>
      </c>
      <c r="C968" t="s">
        <v>2188</v>
      </c>
      <c r="D968" t="s">
        <v>2189</v>
      </c>
      <c r="E968" s="283" t="s">
        <v>27259</v>
      </c>
    </row>
    <row r="969" spans="1:5" ht="14.25">
      <c r="A969" s="291">
        <v>39775</v>
      </c>
      <c r="B969" t="s">
        <v>3024</v>
      </c>
      <c r="C969" t="s">
        <v>2188</v>
      </c>
      <c r="D969" t="s">
        <v>2189</v>
      </c>
      <c r="E969" s="283" t="s">
        <v>27260</v>
      </c>
    </row>
    <row r="970" spans="1:5" ht="14.25">
      <c r="A970" s="291">
        <v>39776</v>
      </c>
      <c r="B970" t="s">
        <v>3025</v>
      </c>
      <c r="C970" t="s">
        <v>2188</v>
      </c>
      <c r="D970" t="s">
        <v>2189</v>
      </c>
      <c r="E970" s="283" t="s">
        <v>27261</v>
      </c>
    </row>
    <row r="971" spans="1:5" ht="14.25">
      <c r="A971" s="291">
        <v>39777</v>
      </c>
      <c r="B971" t="s">
        <v>3026</v>
      </c>
      <c r="C971" t="s">
        <v>2188</v>
      </c>
      <c r="D971" t="s">
        <v>2189</v>
      </c>
      <c r="E971" s="283" t="s">
        <v>27262</v>
      </c>
    </row>
    <row r="972" spans="1:5" ht="14.25">
      <c r="A972" s="291">
        <v>20254</v>
      </c>
      <c r="B972" t="s">
        <v>3027</v>
      </c>
      <c r="C972" t="s">
        <v>2188</v>
      </c>
      <c r="D972" t="s">
        <v>2189</v>
      </c>
      <c r="E972" s="283" t="s">
        <v>27263</v>
      </c>
    </row>
    <row r="973" spans="1:5" ht="14.25">
      <c r="A973" s="291">
        <v>20253</v>
      </c>
      <c r="B973" t="s">
        <v>3028</v>
      </c>
      <c r="C973" t="s">
        <v>2188</v>
      </c>
      <c r="D973" t="s">
        <v>2189</v>
      </c>
      <c r="E973" s="283" t="s">
        <v>27264</v>
      </c>
    </row>
    <row r="974" spans="1:5" ht="14.25">
      <c r="A974" s="291">
        <v>11247</v>
      </c>
      <c r="B974" t="s">
        <v>3029</v>
      </c>
      <c r="C974" t="s">
        <v>2188</v>
      </c>
      <c r="D974" t="s">
        <v>2189</v>
      </c>
      <c r="E974" s="283" t="s">
        <v>27265</v>
      </c>
    </row>
    <row r="975" spans="1:5" ht="14.25">
      <c r="A975" s="291">
        <v>11250</v>
      </c>
      <c r="B975" t="s">
        <v>3030</v>
      </c>
      <c r="C975" t="s">
        <v>2188</v>
      </c>
      <c r="D975" t="s">
        <v>2189</v>
      </c>
      <c r="E975" s="283" t="s">
        <v>27266</v>
      </c>
    </row>
    <row r="976" spans="1:5" ht="14.25">
      <c r="A976" s="291">
        <v>11249</v>
      </c>
      <c r="B976" t="s">
        <v>3031</v>
      </c>
      <c r="C976" t="s">
        <v>2188</v>
      </c>
      <c r="D976" t="s">
        <v>2189</v>
      </c>
      <c r="E976" s="283" t="s">
        <v>27267</v>
      </c>
    </row>
    <row r="977" spans="1:5" ht="14.25">
      <c r="A977" s="291">
        <v>11251</v>
      </c>
      <c r="B977" t="s">
        <v>3032</v>
      </c>
      <c r="C977" t="s">
        <v>2188</v>
      </c>
      <c r="D977" t="s">
        <v>2189</v>
      </c>
      <c r="E977" s="283" t="s">
        <v>27268</v>
      </c>
    </row>
    <row r="978" spans="1:5" ht="14.25">
      <c r="A978" s="291">
        <v>11253</v>
      </c>
      <c r="B978" t="s">
        <v>3033</v>
      </c>
      <c r="C978" t="s">
        <v>2188</v>
      </c>
      <c r="D978" t="s">
        <v>2189</v>
      </c>
      <c r="E978" s="283" t="s">
        <v>27269</v>
      </c>
    </row>
    <row r="979" spans="1:5" ht="14.25">
      <c r="A979" s="291">
        <v>11255</v>
      </c>
      <c r="B979" t="s">
        <v>3034</v>
      </c>
      <c r="C979" t="s">
        <v>2188</v>
      </c>
      <c r="D979" t="s">
        <v>2189</v>
      </c>
      <c r="E979" s="283" t="s">
        <v>27270</v>
      </c>
    </row>
    <row r="980" spans="1:5" ht="14.25">
      <c r="A980" s="291">
        <v>14055</v>
      </c>
      <c r="B980" t="s">
        <v>3035</v>
      </c>
      <c r="C980" t="s">
        <v>2188</v>
      </c>
      <c r="D980" t="s">
        <v>2189</v>
      </c>
      <c r="E980" s="283" t="s">
        <v>27271</v>
      </c>
    </row>
    <row r="981" spans="1:5" ht="14.25">
      <c r="A981" s="291">
        <v>11256</v>
      </c>
      <c r="B981" t="s">
        <v>3036</v>
      </c>
      <c r="C981" t="s">
        <v>2188</v>
      </c>
      <c r="D981" t="s">
        <v>2189</v>
      </c>
      <c r="E981" s="283" t="s">
        <v>27272</v>
      </c>
    </row>
    <row r="982" spans="1:5" ht="14.25">
      <c r="A982" s="291">
        <v>1872</v>
      </c>
      <c r="B982" t="s">
        <v>3037</v>
      </c>
      <c r="C982" t="s">
        <v>2188</v>
      </c>
      <c r="D982" t="s">
        <v>2189</v>
      </c>
      <c r="E982" s="283" t="s">
        <v>27054</v>
      </c>
    </row>
    <row r="983" spans="1:5" ht="14.25">
      <c r="A983" s="291">
        <v>1873</v>
      </c>
      <c r="B983" t="s">
        <v>3038</v>
      </c>
      <c r="C983" t="s">
        <v>2188</v>
      </c>
      <c r="D983" t="s">
        <v>2189</v>
      </c>
      <c r="E983" s="283" t="s">
        <v>27273</v>
      </c>
    </row>
    <row r="984" spans="1:5" ht="14.25">
      <c r="A984" s="291">
        <v>39693</v>
      </c>
      <c r="B984" t="s">
        <v>3039</v>
      </c>
      <c r="C984" t="s">
        <v>2188</v>
      </c>
      <c r="D984" t="s">
        <v>2189</v>
      </c>
      <c r="E984" s="283" t="s">
        <v>27274</v>
      </c>
    </row>
    <row r="985" spans="1:5" ht="14.25">
      <c r="A985" s="291">
        <v>39692</v>
      </c>
      <c r="B985" t="s">
        <v>3040</v>
      </c>
      <c r="C985" t="s">
        <v>2188</v>
      </c>
      <c r="D985" t="s">
        <v>2189</v>
      </c>
      <c r="E985" s="283" t="s">
        <v>27275</v>
      </c>
    </row>
    <row r="986" spans="1:5" ht="14.25">
      <c r="A986" s="291">
        <v>34643</v>
      </c>
      <c r="B986" t="s">
        <v>3041</v>
      </c>
      <c r="C986" t="s">
        <v>2188</v>
      </c>
      <c r="D986" t="s">
        <v>2189</v>
      </c>
      <c r="E986" s="283" t="s">
        <v>27276</v>
      </c>
    </row>
    <row r="987" spans="1:5" ht="14.25">
      <c r="A987" s="291">
        <v>1062</v>
      </c>
      <c r="B987" t="s">
        <v>3042</v>
      </c>
      <c r="C987" t="s">
        <v>2188</v>
      </c>
      <c r="D987" t="s">
        <v>2189</v>
      </c>
      <c r="E987" s="283" t="s">
        <v>27277</v>
      </c>
    </row>
    <row r="988" spans="1:5" ht="14.25">
      <c r="A988" s="291">
        <v>39686</v>
      </c>
      <c r="B988" t="s">
        <v>3043</v>
      </c>
      <c r="C988" t="s">
        <v>2188</v>
      </c>
      <c r="D988" t="s">
        <v>2189</v>
      </c>
      <c r="E988" s="283" t="s">
        <v>27278</v>
      </c>
    </row>
    <row r="989" spans="1:5" ht="14.25">
      <c r="A989" s="291">
        <v>43095</v>
      </c>
      <c r="B989" t="s">
        <v>3044</v>
      </c>
      <c r="C989" t="s">
        <v>2188</v>
      </c>
      <c r="D989" t="s">
        <v>2189</v>
      </c>
      <c r="E989" s="283" t="s">
        <v>27279</v>
      </c>
    </row>
    <row r="990" spans="1:5" ht="14.25">
      <c r="A990" s="291">
        <v>1871</v>
      </c>
      <c r="B990" t="s">
        <v>3045</v>
      </c>
      <c r="C990" t="s">
        <v>2188</v>
      </c>
      <c r="D990" t="s">
        <v>2189</v>
      </c>
      <c r="E990" s="283" t="s">
        <v>26467</v>
      </c>
    </row>
    <row r="991" spans="1:5" ht="14.25">
      <c r="A991" s="291">
        <v>12001</v>
      </c>
      <c r="B991" t="s">
        <v>3046</v>
      </c>
      <c r="C991" t="s">
        <v>2188</v>
      </c>
      <c r="D991" t="s">
        <v>2189</v>
      </c>
      <c r="E991" s="283" t="s">
        <v>27280</v>
      </c>
    </row>
    <row r="992" spans="1:5" ht="14.25">
      <c r="A992" s="291">
        <v>11882</v>
      </c>
      <c r="B992" t="s">
        <v>24340</v>
      </c>
      <c r="C992" t="s">
        <v>2188</v>
      </c>
      <c r="D992" t="s">
        <v>2189</v>
      </c>
      <c r="E992" s="283" t="s">
        <v>27281</v>
      </c>
    </row>
    <row r="993" spans="1:5" ht="14.25">
      <c r="A993" s="291">
        <v>1068</v>
      </c>
      <c r="B993" t="s">
        <v>3047</v>
      </c>
      <c r="C993" t="s">
        <v>2188</v>
      </c>
      <c r="D993" t="s">
        <v>2189</v>
      </c>
      <c r="E993" s="283" t="s">
        <v>27282</v>
      </c>
    </row>
    <row r="994" spans="1:5" ht="14.25">
      <c r="A994" s="291">
        <v>39690</v>
      </c>
      <c r="B994" t="s">
        <v>3048</v>
      </c>
      <c r="C994" t="s">
        <v>2188</v>
      </c>
      <c r="D994" t="s">
        <v>2189</v>
      </c>
      <c r="E994" s="283" t="s">
        <v>27283</v>
      </c>
    </row>
    <row r="995" spans="1:5" ht="14.25">
      <c r="A995" s="291">
        <v>39691</v>
      </c>
      <c r="B995" t="s">
        <v>3049</v>
      </c>
      <c r="C995" t="s">
        <v>2188</v>
      </c>
      <c r="D995" t="s">
        <v>2189</v>
      </c>
      <c r="E995" s="283" t="s">
        <v>27284</v>
      </c>
    </row>
    <row r="996" spans="1:5" ht="14.25">
      <c r="A996" s="291">
        <v>39808</v>
      </c>
      <c r="B996" t="s">
        <v>24341</v>
      </c>
      <c r="C996" t="s">
        <v>2188</v>
      </c>
      <c r="D996" t="s">
        <v>2189</v>
      </c>
      <c r="E996" s="283" t="s">
        <v>27285</v>
      </c>
    </row>
    <row r="997" spans="1:5" ht="14.25">
      <c r="A997" s="291">
        <v>39809</v>
      </c>
      <c r="B997" t="s">
        <v>24342</v>
      </c>
      <c r="C997" t="s">
        <v>2188</v>
      </c>
      <c r="D997" t="s">
        <v>2189</v>
      </c>
      <c r="E997" s="283" t="s">
        <v>27286</v>
      </c>
    </row>
    <row r="998" spans="1:5" ht="14.25">
      <c r="A998" s="291">
        <v>43439</v>
      </c>
      <c r="B998" t="s">
        <v>24343</v>
      </c>
      <c r="C998" t="s">
        <v>2188</v>
      </c>
      <c r="D998" t="s">
        <v>2189</v>
      </c>
      <c r="E998" s="283" t="s">
        <v>27287</v>
      </c>
    </row>
    <row r="999" spans="1:5" ht="14.25">
      <c r="A999" s="291">
        <v>5103</v>
      </c>
      <c r="B999" t="s">
        <v>3050</v>
      </c>
      <c r="C999" t="s">
        <v>2188</v>
      </c>
      <c r="D999" t="s">
        <v>2189</v>
      </c>
      <c r="E999" s="283" t="s">
        <v>27183</v>
      </c>
    </row>
    <row r="1000" spans="1:5" ht="14.25">
      <c r="A1000" s="291">
        <v>11712</v>
      </c>
      <c r="B1000" t="s">
        <v>3051</v>
      </c>
      <c r="C1000" t="s">
        <v>2188</v>
      </c>
      <c r="D1000" t="s">
        <v>2195</v>
      </c>
      <c r="E1000" s="283" t="s">
        <v>27288</v>
      </c>
    </row>
    <row r="1001" spans="1:5" ht="14.25">
      <c r="A1001" s="291">
        <v>11717</v>
      </c>
      <c r="B1001" t="s">
        <v>3052</v>
      </c>
      <c r="C1001" t="s">
        <v>2188</v>
      </c>
      <c r="D1001" t="s">
        <v>2189</v>
      </c>
      <c r="E1001" s="283" t="s">
        <v>27289</v>
      </c>
    </row>
    <row r="1002" spans="1:5" ht="14.25">
      <c r="A1002" s="291">
        <v>11714</v>
      </c>
      <c r="B1002" t="s">
        <v>3053</v>
      </c>
      <c r="C1002" t="s">
        <v>2188</v>
      </c>
      <c r="D1002" t="s">
        <v>2189</v>
      </c>
      <c r="E1002" s="283" t="s">
        <v>27290</v>
      </c>
    </row>
    <row r="1003" spans="1:5" ht="14.25">
      <c r="A1003" s="291">
        <v>11880</v>
      </c>
      <c r="B1003" t="s">
        <v>3054</v>
      </c>
      <c r="C1003" t="s">
        <v>2188</v>
      </c>
      <c r="D1003" t="s">
        <v>2189</v>
      </c>
      <c r="E1003" s="283" t="s">
        <v>27291</v>
      </c>
    </row>
    <row r="1004" spans="1:5" ht="14.25">
      <c r="A1004" s="291">
        <v>1106</v>
      </c>
      <c r="B1004" t="s">
        <v>3055</v>
      </c>
      <c r="C1004" t="s">
        <v>2203</v>
      </c>
      <c r="D1004" t="s">
        <v>2195</v>
      </c>
      <c r="E1004" s="283" t="s">
        <v>26761</v>
      </c>
    </row>
    <row r="1005" spans="1:5" ht="14.25">
      <c r="A1005" s="291">
        <v>11161</v>
      </c>
      <c r="B1005" t="s">
        <v>3056</v>
      </c>
      <c r="C1005" t="s">
        <v>2203</v>
      </c>
      <c r="D1005" t="s">
        <v>2189</v>
      </c>
      <c r="E1005" s="283" t="s">
        <v>27292</v>
      </c>
    </row>
    <row r="1006" spans="1:5" ht="14.25">
      <c r="A1006" s="291">
        <v>1107</v>
      </c>
      <c r="B1006" t="s">
        <v>3057</v>
      </c>
      <c r="C1006" t="s">
        <v>2203</v>
      </c>
      <c r="D1006" t="s">
        <v>2189</v>
      </c>
      <c r="E1006" s="283" t="s">
        <v>27293</v>
      </c>
    </row>
    <row r="1007" spans="1:5" ht="14.25">
      <c r="A1007" s="291">
        <v>25963</v>
      </c>
      <c r="B1007" t="s">
        <v>3058</v>
      </c>
      <c r="C1007" t="s">
        <v>2203</v>
      </c>
      <c r="D1007" t="s">
        <v>2189</v>
      </c>
      <c r="E1007" s="283" t="s">
        <v>27294</v>
      </c>
    </row>
    <row r="1008" spans="1:5" ht="14.25">
      <c r="A1008" s="291">
        <v>4759</v>
      </c>
      <c r="B1008" t="s">
        <v>3059</v>
      </c>
      <c r="C1008" t="s">
        <v>2192</v>
      </c>
      <c r="D1008" t="s">
        <v>2189</v>
      </c>
      <c r="E1008" s="283" t="s">
        <v>27295</v>
      </c>
    </row>
    <row r="1009" spans="1:5" ht="14.25">
      <c r="A1009" s="291">
        <v>41068</v>
      </c>
      <c r="B1009" t="s">
        <v>3060</v>
      </c>
      <c r="C1009" t="s">
        <v>2360</v>
      </c>
      <c r="D1009" t="s">
        <v>2189</v>
      </c>
      <c r="E1009" s="283" t="s">
        <v>27296</v>
      </c>
    </row>
    <row r="1010" spans="1:5" ht="14.25">
      <c r="A1010" s="291">
        <v>1108</v>
      </c>
      <c r="B1010" t="s">
        <v>3061</v>
      </c>
      <c r="C1010" t="s">
        <v>2199</v>
      </c>
      <c r="D1010" t="s">
        <v>2189</v>
      </c>
      <c r="E1010" s="283" t="s">
        <v>27297</v>
      </c>
    </row>
    <row r="1011" spans="1:5" ht="14.25">
      <c r="A1011" s="291">
        <v>1117</v>
      </c>
      <c r="B1011" t="s">
        <v>3062</v>
      </c>
      <c r="C1011" t="s">
        <v>2199</v>
      </c>
      <c r="D1011" t="s">
        <v>2189</v>
      </c>
      <c r="E1011" s="283" t="s">
        <v>27298</v>
      </c>
    </row>
    <row r="1012" spans="1:5" ht="14.25">
      <c r="A1012" s="291">
        <v>1118</v>
      </c>
      <c r="B1012" t="s">
        <v>3063</v>
      </c>
      <c r="C1012" t="s">
        <v>2199</v>
      </c>
      <c r="D1012" t="s">
        <v>2189</v>
      </c>
      <c r="E1012" s="283" t="s">
        <v>27299</v>
      </c>
    </row>
    <row r="1013" spans="1:5" ht="14.25">
      <c r="A1013" s="291">
        <v>1110</v>
      </c>
      <c r="B1013" t="s">
        <v>3064</v>
      </c>
      <c r="C1013" t="s">
        <v>2199</v>
      </c>
      <c r="D1013" t="s">
        <v>2189</v>
      </c>
      <c r="E1013" s="283" t="s">
        <v>27299</v>
      </c>
    </row>
    <row r="1014" spans="1:5" ht="14.25">
      <c r="A1014" s="291">
        <v>12618</v>
      </c>
      <c r="B1014" t="s">
        <v>3065</v>
      </c>
      <c r="C1014" t="s">
        <v>2188</v>
      </c>
      <c r="D1014" t="s">
        <v>2191</v>
      </c>
      <c r="E1014" s="283" t="s">
        <v>27300</v>
      </c>
    </row>
    <row r="1015" spans="1:5" ht="14.25">
      <c r="A1015" s="291">
        <v>40784</v>
      </c>
      <c r="B1015" t="s">
        <v>3066</v>
      </c>
      <c r="C1015" t="s">
        <v>2199</v>
      </c>
      <c r="D1015" t="s">
        <v>2189</v>
      </c>
      <c r="E1015" s="283" t="s">
        <v>27301</v>
      </c>
    </row>
    <row r="1016" spans="1:5" ht="14.25">
      <c r="A1016" s="291">
        <v>40782</v>
      </c>
      <c r="B1016" t="s">
        <v>3067</v>
      </c>
      <c r="C1016" t="s">
        <v>2199</v>
      </c>
      <c r="D1016" t="s">
        <v>2189</v>
      </c>
      <c r="E1016" s="283" t="s">
        <v>27302</v>
      </c>
    </row>
    <row r="1017" spans="1:5" ht="14.25">
      <c r="A1017" s="291">
        <v>40783</v>
      </c>
      <c r="B1017" t="s">
        <v>3068</v>
      </c>
      <c r="C1017" t="s">
        <v>2199</v>
      </c>
      <c r="D1017" t="s">
        <v>2189</v>
      </c>
      <c r="E1017" s="283" t="s">
        <v>27303</v>
      </c>
    </row>
    <row r="1018" spans="1:5" ht="14.25">
      <c r="A1018" s="291">
        <v>1109</v>
      </c>
      <c r="B1018" t="s">
        <v>3069</v>
      </c>
      <c r="C1018" t="s">
        <v>2199</v>
      </c>
      <c r="D1018" t="s">
        <v>2189</v>
      </c>
      <c r="E1018" s="283" t="s">
        <v>27297</v>
      </c>
    </row>
    <row r="1019" spans="1:5" ht="14.25">
      <c r="A1019" s="291">
        <v>1119</v>
      </c>
      <c r="B1019" t="s">
        <v>3070</v>
      </c>
      <c r="C1019" t="s">
        <v>2199</v>
      </c>
      <c r="D1019" t="s">
        <v>2189</v>
      </c>
      <c r="E1019" s="283" t="s">
        <v>27304</v>
      </c>
    </row>
    <row r="1020" spans="1:5" ht="14.25">
      <c r="A1020" s="291">
        <v>13115</v>
      </c>
      <c r="B1020" t="s">
        <v>24344</v>
      </c>
      <c r="C1020" t="s">
        <v>2199</v>
      </c>
      <c r="D1020" t="s">
        <v>2191</v>
      </c>
      <c r="E1020" s="283" t="s">
        <v>27305</v>
      </c>
    </row>
    <row r="1021" spans="1:5" ht="14.25">
      <c r="A1021" s="291">
        <v>10541</v>
      </c>
      <c r="B1021" t="s">
        <v>24345</v>
      </c>
      <c r="C1021" t="s">
        <v>2199</v>
      </c>
      <c r="D1021" t="s">
        <v>2191</v>
      </c>
      <c r="E1021" s="283" t="s">
        <v>27306</v>
      </c>
    </row>
    <row r="1022" spans="1:5" ht="14.25">
      <c r="A1022" s="291">
        <v>10542</v>
      </c>
      <c r="B1022" t="s">
        <v>24346</v>
      </c>
      <c r="C1022" t="s">
        <v>2199</v>
      </c>
      <c r="D1022" t="s">
        <v>2191</v>
      </c>
      <c r="E1022" s="283" t="s">
        <v>27307</v>
      </c>
    </row>
    <row r="1023" spans="1:5" ht="14.25">
      <c r="A1023" s="291">
        <v>10543</v>
      </c>
      <c r="B1023" t="s">
        <v>24347</v>
      </c>
      <c r="C1023" t="s">
        <v>2199</v>
      </c>
      <c r="D1023" t="s">
        <v>2191</v>
      </c>
      <c r="E1023" s="283" t="s">
        <v>27308</v>
      </c>
    </row>
    <row r="1024" spans="1:5" ht="14.25">
      <c r="A1024" s="291">
        <v>10544</v>
      </c>
      <c r="B1024" t="s">
        <v>24348</v>
      </c>
      <c r="C1024" t="s">
        <v>2199</v>
      </c>
      <c r="D1024" t="s">
        <v>2191</v>
      </c>
      <c r="E1024" s="283" t="s">
        <v>27309</v>
      </c>
    </row>
    <row r="1025" spans="1:5" ht="14.25">
      <c r="A1025" s="291">
        <v>10545</v>
      </c>
      <c r="B1025" t="s">
        <v>24349</v>
      </c>
      <c r="C1025" t="s">
        <v>2199</v>
      </c>
      <c r="D1025" t="s">
        <v>2191</v>
      </c>
      <c r="E1025" s="283" t="s">
        <v>27310</v>
      </c>
    </row>
    <row r="1026" spans="1:5" ht="14.25">
      <c r="A1026" s="291">
        <v>38365</v>
      </c>
      <c r="B1026" t="s">
        <v>3071</v>
      </c>
      <c r="C1026" t="s">
        <v>2190</v>
      </c>
      <c r="D1026" t="s">
        <v>2189</v>
      </c>
      <c r="E1026" s="283" t="s">
        <v>27311</v>
      </c>
    </row>
    <row r="1027" spans="1:5" ht="14.25">
      <c r="A1027" s="291">
        <v>37745</v>
      </c>
      <c r="B1027" t="s">
        <v>3072</v>
      </c>
      <c r="C1027" t="s">
        <v>2188</v>
      </c>
      <c r="D1027" t="s">
        <v>2191</v>
      </c>
      <c r="E1027" s="283" t="s">
        <v>27312</v>
      </c>
    </row>
    <row r="1028" spans="1:5" ht="14.25">
      <c r="A1028" s="291">
        <v>37754</v>
      </c>
      <c r="B1028" t="s">
        <v>3073</v>
      </c>
      <c r="C1028" t="s">
        <v>2188</v>
      </c>
      <c r="D1028" t="s">
        <v>2191</v>
      </c>
      <c r="E1028" s="283" t="s">
        <v>27313</v>
      </c>
    </row>
    <row r="1029" spans="1:5" ht="14.25">
      <c r="A1029" s="291">
        <v>37748</v>
      </c>
      <c r="B1029" t="s">
        <v>3074</v>
      </c>
      <c r="C1029" t="s">
        <v>2188</v>
      </c>
      <c r="D1029" t="s">
        <v>2191</v>
      </c>
      <c r="E1029" s="283" t="s">
        <v>27314</v>
      </c>
    </row>
    <row r="1030" spans="1:5" ht="14.25">
      <c r="A1030" s="291">
        <v>37761</v>
      </c>
      <c r="B1030" t="s">
        <v>3075</v>
      </c>
      <c r="C1030" t="s">
        <v>2188</v>
      </c>
      <c r="D1030" t="s">
        <v>2191</v>
      </c>
      <c r="E1030" s="283" t="s">
        <v>27315</v>
      </c>
    </row>
    <row r="1031" spans="1:5" ht="14.25">
      <c r="A1031" s="291">
        <v>37757</v>
      </c>
      <c r="B1031" t="s">
        <v>3076</v>
      </c>
      <c r="C1031" t="s">
        <v>2188</v>
      </c>
      <c r="D1031" t="s">
        <v>2191</v>
      </c>
      <c r="E1031" s="283" t="s">
        <v>27316</v>
      </c>
    </row>
    <row r="1032" spans="1:5" ht="14.25">
      <c r="A1032" s="291">
        <v>37759</v>
      </c>
      <c r="B1032" t="s">
        <v>3077</v>
      </c>
      <c r="C1032" t="s">
        <v>2188</v>
      </c>
      <c r="D1032" t="s">
        <v>2191</v>
      </c>
      <c r="E1032" s="283" t="s">
        <v>27317</v>
      </c>
    </row>
    <row r="1033" spans="1:5" ht="14.25">
      <c r="A1033" s="291">
        <v>37766</v>
      </c>
      <c r="B1033" t="s">
        <v>3078</v>
      </c>
      <c r="C1033" t="s">
        <v>2188</v>
      </c>
      <c r="D1033" t="s">
        <v>2191</v>
      </c>
      <c r="E1033" s="283" t="s">
        <v>27318</v>
      </c>
    </row>
    <row r="1034" spans="1:5" ht="14.25">
      <c r="A1034" s="291">
        <v>37752</v>
      </c>
      <c r="B1034" t="s">
        <v>3079</v>
      </c>
      <c r="C1034" t="s">
        <v>2188</v>
      </c>
      <c r="D1034" t="s">
        <v>2191</v>
      </c>
      <c r="E1034" s="283" t="s">
        <v>27319</v>
      </c>
    </row>
    <row r="1035" spans="1:5" ht="14.25">
      <c r="A1035" s="291">
        <v>37760</v>
      </c>
      <c r="B1035" t="s">
        <v>3080</v>
      </c>
      <c r="C1035" t="s">
        <v>2188</v>
      </c>
      <c r="D1035" t="s">
        <v>2191</v>
      </c>
      <c r="E1035" s="283" t="s">
        <v>27320</v>
      </c>
    </row>
    <row r="1036" spans="1:5" ht="14.25">
      <c r="A1036" s="291">
        <v>37765</v>
      </c>
      <c r="B1036" t="s">
        <v>3081</v>
      </c>
      <c r="C1036" t="s">
        <v>2188</v>
      </c>
      <c r="D1036" t="s">
        <v>2191</v>
      </c>
      <c r="E1036" s="283" t="s">
        <v>27321</v>
      </c>
    </row>
    <row r="1037" spans="1:5" ht="14.25">
      <c r="A1037" s="291">
        <v>37746</v>
      </c>
      <c r="B1037" t="s">
        <v>3082</v>
      </c>
      <c r="C1037" t="s">
        <v>2188</v>
      </c>
      <c r="D1037" t="s">
        <v>2191</v>
      </c>
      <c r="E1037" s="283" t="s">
        <v>27322</v>
      </c>
    </row>
    <row r="1038" spans="1:5" ht="14.25">
      <c r="A1038" s="291">
        <v>37750</v>
      </c>
      <c r="B1038" t="s">
        <v>3083</v>
      </c>
      <c r="C1038" t="s">
        <v>2188</v>
      </c>
      <c r="D1038" t="s">
        <v>2191</v>
      </c>
      <c r="E1038" s="283" t="s">
        <v>27323</v>
      </c>
    </row>
    <row r="1039" spans="1:5" ht="14.25">
      <c r="A1039" s="291">
        <v>37753</v>
      </c>
      <c r="B1039" t="s">
        <v>3084</v>
      </c>
      <c r="C1039" t="s">
        <v>2188</v>
      </c>
      <c r="D1039" t="s">
        <v>2191</v>
      </c>
      <c r="E1039" s="283" t="s">
        <v>27324</v>
      </c>
    </row>
    <row r="1040" spans="1:5" ht="14.25">
      <c r="A1040" s="291">
        <v>37756</v>
      </c>
      <c r="B1040" t="s">
        <v>3085</v>
      </c>
      <c r="C1040" t="s">
        <v>2188</v>
      </c>
      <c r="D1040" t="s">
        <v>2191</v>
      </c>
      <c r="E1040" s="283" t="s">
        <v>27315</v>
      </c>
    </row>
    <row r="1041" spans="1:5" ht="14.25">
      <c r="A1041" s="291">
        <v>37755</v>
      </c>
      <c r="B1041" t="s">
        <v>3086</v>
      </c>
      <c r="C1041" t="s">
        <v>2188</v>
      </c>
      <c r="D1041" t="s">
        <v>2191</v>
      </c>
      <c r="E1041" s="283" t="s">
        <v>27325</v>
      </c>
    </row>
    <row r="1042" spans="1:5" ht="14.25">
      <c r="A1042" s="291">
        <v>37758</v>
      </c>
      <c r="B1042" t="s">
        <v>3087</v>
      </c>
      <c r="C1042" t="s">
        <v>2188</v>
      </c>
      <c r="D1042" t="s">
        <v>2191</v>
      </c>
      <c r="E1042" s="283" t="s">
        <v>27326</v>
      </c>
    </row>
    <row r="1043" spans="1:5" ht="14.25">
      <c r="A1043" s="291">
        <v>37747</v>
      </c>
      <c r="B1043" t="s">
        <v>3088</v>
      </c>
      <c r="C1043" t="s">
        <v>2188</v>
      </c>
      <c r="D1043" t="s">
        <v>2191</v>
      </c>
      <c r="E1043" s="283" t="s">
        <v>27327</v>
      </c>
    </row>
    <row r="1044" spans="1:5" ht="14.25">
      <c r="A1044" s="291">
        <v>37767</v>
      </c>
      <c r="B1044" t="s">
        <v>3089</v>
      </c>
      <c r="C1044" t="s">
        <v>2188</v>
      </c>
      <c r="D1044" t="s">
        <v>2191</v>
      </c>
      <c r="E1044" s="283" t="s">
        <v>27328</v>
      </c>
    </row>
    <row r="1045" spans="1:5" ht="14.25">
      <c r="A1045" s="291">
        <v>37751</v>
      </c>
      <c r="B1045" t="s">
        <v>3090</v>
      </c>
      <c r="C1045" t="s">
        <v>2188</v>
      </c>
      <c r="D1045" t="s">
        <v>2191</v>
      </c>
      <c r="E1045" s="283" t="s">
        <v>27328</v>
      </c>
    </row>
    <row r="1046" spans="1:5" ht="14.25">
      <c r="A1046" s="291">
        <v>37749</v>
      </c>
      <c r="B1046" t="s">
        <v>3091</v>
      </c>
      <c r="C1046" t="s">
        <v>2188</v>
      </c>
      <c r="D1046" t="s">
        <v>2191</v>
      </c>
      <c r="E1046" s="283" t="s">
        <v>27329</v>
      </c>
    </row>
    <row r="1047" spans="1:5" ht="14.25">
      <c r="A1047" s="291">
        <v>1159</v>
      </c>
      <c r="B1047" t="s">
        <v>3092</v>
      </c>
      <c r="C1047" t="s">
        <v>2188</v>
      </c>
      <c r="D1047" t="s">
        <v>2195</v>
      </c>
      <c r="E1047" s="283" t="s">
        <v>27330</v>
      </c>
    </row>
    <row r="1048" spans="1:5" ht="14.25">
      <c r="A1048" s="291">
        <v>12114</v>
      </c>
      <c r="B1048" t="s">
        <v>3093</v>
      </c>
      <c r="C1048" t="s">
        <v>2188</v>
      </c>
      <c r="D1048" t="s">
        <v>2189</v>
      </c>
      <c r="E1048" s="283" t="s">
        <v>27331</v>
      </c>
    </row>
    <row r="1049" spans="1:5" ht="14.25">
      <c r="A1049" s="291">
        <v>38106</v>
      </c>
      <c r="B1049" t="s">
        <v>3094</v>
      </c>
      <c r="C1049" t="s">
        <v>2188</v>
      </c>
      <c r="D1049" t="s">
        <v>2189</v>
      </c>
      <c r="E1049" s="283" t="s">
        <v>27332</v>
      </c>
    </row>
    <row r="1050" spans="1:5" ht="14.25">
      <c r="A1050" s="291">
        <v>38085</v>
      </c>
      <c r="B1050" t="s">
        <v>3095</v>
      </c>
      <c r="C1050" t="s">
        <v>2188</v>
      </c>
      <c r="D1050" t="s">
        <v>2189</v>
      </c>
      <c r="E1050" s="283" t="s">
        <v>27333</v>
      </c>
    </row>
    <row r="1051" spans="1:5" ht="14.25">
      <c r="A1051" s="291">
        <v>38599</v>
      </c>
      <c r="B1051" t="s">
        <v>23995</v>
      </c>
      <c r="C1051" t="s">
        <v>2188</v>
      </c>
      <c r="D1051" t="s">
        <v>2189</v>
      </c>
      <c r="E1051" s="283" t="s">
        <v>27334</v>
      </c>
    </row>
    <row r="1052" spans="1:5" ht="14.25">
      <c r="A1052" s="291">
        <v>38596</v>
      </c>
      <c r="B1052" t="s">
        <v>23996</v>
      </c>
      <c r="C1052" t="s">
        <v>2188</v>
      </c>
      <c r="D1052" t="s">
        <v>2189</v>
      </c>
      <c r="E1052" s="283" t="s">
        <v>27335</v>
      </c>
    </row>
    <row r="1053" spans="1:5" ht="14.25">
      <c r="A1053" s="291">
        <v>38600</v>
      </c>
      <c r="B1053" t="s">
        <v>23997</v>
      </c>
      <c r="C1053" t="s">
        <v>2188</v>
      </c>
      <c r="D1053" t="s">
        <v>2189</v>
      </c>
      <c r="E1053" s="283" t="s">
        <v>27336</v>
      </c>
    </row>
    <row r="1054" spans="1:5" ht="14.25">
      <c r="A1054" s="291">
        <v>38597</v>
      </c>
      <c r="B1054" t="s">
        <v>23998</v>
      </c>
      <c r="C1054" t="s">
        <v>2188</v>
      </c>
      <c r="D1054" t="s">
        <v>2189</v>
      </c>
      <c r="E1054" s="283" t="s">
        <v>27337</v>
      </c>
    </row>
    <row r="1055" spans="1:5" ht="14.25">
      <c r="A1055" s="291">
        <v>659</v>
      </c>
      <c r="B1055" t="s">
        <v>23999</v>
      </c>
      <c r="C1055" t="s">
        <v>2188</v>
      </c>
      <c r="D1055" t="s">
        <v>2189</v>
      </c>
      <c r="E1055" s="283" t="s">
        <v>27311</v>
      </c>
    </row>
    <row r="1056" spans="1:5" ht="14.25">
      <c r="A1056" s="291">
        <v>660</v>
      </c>
      <c r="B1056" t="s">
        <v>24000</v>
      </c>
      <c r="C1056" t="s">
        <v>2188</v>
      </c>
      <c r="D1056" t="s">
        <v>2189</v>
      </c>
      <c r="E1056" s="283" t="s">
        <v>27338</v>
      </c>
    </row>
    <row r="1057" spans="1:5" ht="14.25">
      <c r="A1057" s="291">
        <v>658</v>
      </c>
      <c r="B1057" t="s">
        <v>24001</v>
      </c>
      <c r="C1057" t="s">
        <v>2188</v>
      </c>
      <c r="D1057" t="s">
        <v>2189</v>
      </c>
      <c r="E1057" s="283" t="s">
        <v>27339</v>
      </c>
    </row>
    <row r="1058" spans="1:5" ht="14.25">
      <c r="A1058" s="291">
        <v>38548</v>
      </c>
      <c r="B1058" t="s">
        <v>3096</v>
      </c>
      <c r="C1058" t="s">
        <v>2188</v>
      </c>
      <c r="D1058" t="s">
        <v>2189</v>
      </c>
      <c r="E1058" s="283" t="s">
        <v>27340</v>
      </c>
    </row>
    <row r="1059" spans="1:5" ht="14.25">
      <c r="A1059" s="291">
        <v>34649</v>
      </c>
      <c r="B1059" t="s">
        <v>3097</v>
      </c>
      <c r="C1059" t="s">
        <v>2188</v>
      </c>
      <c r="D1059" t="s">
        <v>2189</v>
      </c>
      <c r="E1059" s="283" t="s">
        <v>26864</v>
      </c>
    </row>
    <row r="1060" spans="1:5" ht="14.25">
      <c r="A1060" s="291">
        <v>34655</v>
      </c>
      <c r="B1060" t="s">
        <v>3098</v>
      </c>
      <c r="C1060" t="s">
        <v>2188</v>
      </c>
      <c r="D1060" t="s">
        <v>2189</v>
      </c>
      <c r="E1060" s="283" t="s">
        <v>27341</v>
      </c>
    </row>
    <row r="1061" spans="1:5" ht="14.25">
      <c r="A1061" s="291">
        <v>40607</v>
      </c>
      <c r="B1061" t="s">
        <v>3099</v>
      </c>
      <c r="C1061" t="s">
        <v>2188</v>
      </c>
      <c r="D1061" t="s">
        <v>2189</v>
      </c>
      <c r="E1061" s="283" t="s">
        <v>27342</v>
      </c>
    </row>
    <row r="1062" spans="1:5" ht="14.25">
      <c r="A1062" s="291">
        <v>569</v>
      </c>
      <c r="B1062" t="s">
        <v>25113</v>
      </c>
      <c r="C1062" t="s">
        <v>2203</v>
      </c>
      <c r="D1062" t="s">
        <v>2189</v>
      </c>
      <c r="E1062" s="283" t="s">
        <v>27343</v>
      </c>
    </row>
    <row r="1063" spans="1:5" ht="14.25">
      <c r="A1063" s="291">
        <v>567</v>
      </c>
      <c r="B1063" t="s">
        <v>25114</v>
      </c>
      <c r="C1063" t="s">
        <v>2199</v>
      </c>
      <c r="D1063" t="s">
        <v>2189</v>
      </c>
      <c r="E1063" s="283" t="s">
        <v>27344</v>
      </c>
    </row>
    <row r="1064" spans="1:5" ht="14.25">
      <c r="A1064" s="291">
        <v>574</v>
      </c>
      <c r="B1064" t="s">
        <v>25115</v>
      </c>
      <c r="C1064" t="s">
        <v>2199</v>
      </c>
      <c r="D1064" t="s">
        <v>2189</v>
      </c>
      <c r="E1064" s="283" t="s">
        <v>27345</v>
      </c>
    </row>
    <row r="1065" spans="1:5" ht="14.25">
      <c r="A1065" s="291">
        <v>568</v>
      </c>
      <c r="B1065" t="s">
        <v>25116</v>
      </c>
      <c r="C1065" t="s">
        <v>2199</v>
      </c>
      <c r="D1065" t="s">
        <v>2189</v>
      </c>
      <c r="E1065" s="283" t="s">
        <v>27346</v>
      </c>
    </row>
    <row r="1066" spans="1:5" ht="14.25">
      <c r="A1066" s="291">
        <v>585</v>
      </c>
      <c r="B1066" t="s">
        <v>3100</v>
      </c>
      <c r="C1066" t="s">
        <v>2203</v>
      </c>
      <c r="D1066" t="s">
        <v>2191</v>
      </c>
      <c r="E1066" s="283" t="s">
        <v>27347</v>
      </c>
    </row>
    <row r="1067" spans="1:5" ht="14.25">
      <c r="A1067" s="291">
        <v>4777</v>
      </c>
      <c r="B1067" t="s">
        <v>3101</v>
      </c>
      <c r="C1067" t="s">
        <v>2203</v>
      </c>
      <c r="D1067" t="s">
        <v>2189</v>
      </c>
      <c r="E1067" s="283" t="s">
        <v>27348</v>
      </c>
    </row>
    <row r="1068" spans="1:5" ht="14.25">
      <c r="A1068" s="291">
        <v>587</v>
      </c>
      <c r="B1068" t="s">
        <v>3102</v>
      </c>
      <c r="C1068" t="s">
        <v>2203</v>
      </c>
      <c r="D1068" t="s">
        <v>2191</v>
      </c>
      <c r="E1068" s="283" t="s">
        <v>27349</v>
      </c>
    </row>
    <row r="1069" spans="1:5" ht="14.25">
      <c r="A1069" s="291">
        <v>590</v>
      </c>
      <c r="B1069" t="s">
        <v>3103</v>
      </c>
      <c r="C1069" t="s">
        <v>2203</v>
      </c>
      <c r="D1069" t="s">
        <v>2191</v>
      </c>
      <c r="E1069" s="283" t="s">
        <v>27350</v>
      </c>
    </row>
    <row r="1070" spans="1:5" ht="14.25">
      <c r="A1070" s="291">
        <v>592</v>
      </c>
      <c r="B1070" t="s">
        <v>3104</v>
      </c>
      <c r="C1070" t="s">
        <v>2203</v>
      </c>
      <c r="D1070" t="s">
        <v>2191</v>
      </c>
      <c r="E1070" s="283" t="s">
        <v>27349</v>
      </c>
    </row>
    <row r="1071" spans="1:5" ht="14.25">
      <c r="A1071" s="291">
        <v>586</v>
      </c>
      <c r="B1071" t="s">
        <v>3105</v>
      </c>
      <c r="C1071" t="s">
        <v>2199</v>
      </c>
      <c r="D1071" t="s">
        <v>2191</v>
      </c>
      <c r="E1071" s="283" t="s">
        <v>27351</v>
      </c>
    </row>
    <row r="1072" spans="1:5" ht="14.25">
      <c r="A1072" s="291">
        <v>591</v>
      </c>
      <c r="B1072" t="s">
        <v>3106</v>
      </c>
      <c r="C1072" t="s">
        <v>2203</v>
      </c>
      <c r="D1072" t="s">
        <v>2191</v>
      </c>
      <c r="E1072" s="283" t="s">
        <v>27347</v>
      </c>
    </row>
    <row r="1073" spans="1:5" ht="14.25">
      <c r="A1073" s="291">
        <v>588</v>
      </c>
      <c r="B1073" t="s">
        <v>3107</v>
      </c>
      <c r="C1073" t="s">
        <v>2199</v>
      </c>
      <c r="D1073" t="s">
        <v>2191</v>
      </c>
      <c r="E1073" s="283" t="s">
        <v>27352</v>
      </c>
    </row>
    <row r="1074" spans="1:5" ht="14.25">
      <c r="A1074" s="291">
        <v>589</v>
      </c>
      <c r="B1074" t="s">
        <v>3108</v>
      </c>
      <c r="C1074" t="s">
        <v>2199</v>
      </c>
      <c r="D1074" t="s">
        <v>2191</v>
      </c>
      <c r="E1074" s="283" t="s">
        <v>27353</v>
      </c>
    </row>
    <row r="1075" spans="1:5" ht="14.25">
      <c r="A1075" s="291">
        <v>584</v>
      </c>
      <c r="B1075" t="s">
        <v>3109</v>
      </c>
      <c r="C1075" t="s">
        <v>2199</v>
      </c>
      <c r="D1075" t="s">
        <v>2191</v>
      </c>
      <c r="E1075" s="283" t="s">
        <v>27354</v>
      </c>
    </row>
    <row r="1076" spans="1:5" ht="14.25">
      <c r="A1076" s="291">
        <v>1165</v>
      </c>
      <c r="B1076" t="s">
        <v>3110</v>
      </c>
      <c r="C1076" t="s">
        <v>2188</v>
      </c>
      <c r="D1076" t="s">
        <v>2189</v>
      </c>
      <c r="E1076" s="283" t="s">
        <v>27355</v>
      </c>
    </row>
    <row r="1077" spans="1:5" ht="14.25">
      <c r="A1077" s="291">
        <v>1164</v>
      </c>
      <c r="B1077" t="s">
        <v>3111</v>
      </c>
      <c r="C1077" t="s">
        <v>2188</v>
      </c>
      <c r="D1077" t="s">
        <v>2189</v>
      </c>
      <c r="E1077" s="283" t="s">
        <v>26442</v>
      </c>
    </row>
    <row r="1078" spans="1:5" ht="14.25">
      <c r="A1078" s="291">
        <v>1162</v>
      </c>
      <c r="B1078" t="s">
        <v>3112</v>
      </c>
      <c r="C1078" t="s">
        <v>2188</v>
      </c>
      <c r="D1078" t="s">
        <v>2189</v>
      </c>
      <c r="E1078" s="283" t="s">
        <v>26431</v>
      </c>
    </row>
    <row r="1079" spans="1:5" ht="14.25">
      <c r="A1079" s="291">
        <v>12395</v>
      </c>
      <c r="B1079" t="s">
        <v>3113</v>
      </c>
      <c r="C1079" t="s">
        <v>2188</v>
      </c>
      <c r="D1079" t="s">
        <v>2189</v>
      </c>
      <c r="E1079" s="283" t="s">
        <v>27356</v>
      </c>
    </row>
    <row r="1080" spans="1:5" ht="14.25">
      <c r="A1080" s="291">
        <v>1170</v>
      </c>
      <c r="B1080" t="s">
        <v>3114</v>
      </c>
      <c r="C1080" t="s">
        <v>2188</v>
      </c>
      <c r="D1080" t="s">
        <v>2189</v>
      </c>
      <c r="E1080" s="283" t="s">
        <v>27000</v>
      </c>
    </row>
    <row r="1081" spans="1:5" ht="14.25">
      <c r="A1081" s="291">
        <v>1169</v>
      </c>
      <c r="B1081" t="s">
        <v>3115</v>
      </c>
      <c r="C1081" t="s">
        <v>2188</v>
      </c>
      <c r="D1081" t="s">
        <v>2189</v>
      </c>
      <c r="E1081" s="283" t="s">
        <v>27357</v>
      </c>
    </row>
    <row r="1082" spans="1:5" ht="14.25">
      <c r="A1082" s="291">
        <v>1166</v>
      </c>
      <c r="B1082" t="s">
        <v>3116</v>
      </c>
      <c r="C1082" t="s">
        <v>2188</v>
      </c>
      <c r="D1082" t="s">
        <v>2189</v>
      </c>
      <c r="E1082" s="283" t="s">
        <v>26368</v>
      </c>
    </row>
    <row r="1083" spans="1:5" ht="14.25">
      <c r="A1083" s="291">
        <v>1163</v>
      </c>
      <c r="B1083" t="s">
        <v>3117</v>
      </c>
      <c r="C1083" t="s">
        <v>2188</v>
      </c>
      <c r="D1083" t="s">
        <v>2189</v>
      </c>
      <c r="E1083" s="283" t="s">
        <v>27358</v>
      </c>
    </row>
    <row r="1084" spans="1:5" ht="14.25">
      <c r="A1084" s="291">
        <v>12396</v>
      </c>
      <c r="B1084" t="s">
        <v>3118</v>
      </c>
      <c r="C1084" t="s">
        <v>2188</v>
      </c>
      <c r="D1084" t="s">
        <v>2189</v>
      </c>
      <c r="E1084" s="283" t="s">
        <v>27356</v>
      </c>
    </row>
    <row r="1085" spans="1:5" ht="14.25">
      <c r="A1085" s="291">
        <v>1168</v>
      </c>
      <c r="B1085" t="s">
        <v>3119</v>
      </c>
      <c r="C1085" t="s">
        <v>2188</v>
      </c>
      <c r="D1085" t="s">
        <v>2189</v>
      </c>
      <c r="E1085" s="283" t="s">
        <v>27359</v>
      </c>
    </row>
    <row r="1086" spans="1:5" ht="14.25">
      <c r="A1086" s="291">
        <v>1167</v>
      </c>
      <c r="B1086" t="s">
        <v>3120</v>
      </c>
      <c r="C1086" t="s">
        <v>2188</v>
      </c>
      <c r="D1086" t="s">
        <v>2189</v>
      </c>
      <c r="E1086" s="283" t="s">
        <v>27360</v>
      </c>
    </row>
    <row r="1087" spans="1:5" ht="14.25">
      <c r="A1087" s="291">
        <v>36331</v>
      </c>
      <c r="B1087" t="s">
        <v>3121</v>
      </c>
      <c r="C1087" t="s">
        <v>2188</v>
      </c>
      <c r="D1087" t="s">
        <v>2191</v>
      </c>
      <c r="E1087" s="283" t="s">
        <v>26427</v>
      </c>
    </row>
    <row r="1088" spans="1:5" ht="14.25">
      <c r="A1088" s="291">
        <v>36346</v>
      </c>
      <c r="B1088" t="s">
        <v>3122</v>
      </c>
      <c r="C1088" t="s">
        <v>2188</v>
      </c>
      <c r="D1088" t="s">
        <v>2191</v>
      </c>
      <c r="E1088" s="283" t="s">
        <v>27361</v>
      </c>
    </row>
    <row r="1089" spans="1:5" ht="14.25">
      <c r="A1089" s="291">
        <v>1210</v>
      </c>
      <c r="B1089" t="s">
        <v>3123</v>
      </c>
      <c r="C1089" t="s">
        <v>2188</v>
      </c>
      <c r="D1089" t="s">
        <v>2189</v>
      </c>
      <c r="E1089" s="283" t="s">
        <v>27362</v>
      </c>
    </row>
    <row r="1090" spans="1:5" ht="14.25">
      <c r="A1090" s="291">
        <v>1203</v>
      </c>
      <c r="B1090" t="s">
        <v>3124</v>
      </c>
      <c r="C1090" t="s">
        <v>2188</v>
      </c>
      <c r="D1090" t="s">
        <v>2189</v>
      </c>
      <c r="E1090" s="283" t="s">
        <v>27363</v>
      </c>
    </row>
    <row r="1091" spans="1:5" ht="14.25">
      <c r="A1091" s="291">
        <v>1197</v>
      </c>
      <c r="B1091" t="s">
        <v>3125</v>
      </c>
      <c r="C1091" t="s">
        <v>2188</v>
      </c>
      <c r="D1091" t="s">
        <v>2189</v>
      </c>
      <c r="E1091" s="283" t="s">
        <v>27102</v>
      </c>
    </row>
    <row r="1092" spans="1:5" ht="14.25">
      <c r="A1092" s="291">
        <v>1202</v>
      </c>
      <c r="B1092" t="s">
        <v>3126</v>
      </c>
      <c r="C1092" t="s">
        <v>2188</v>
      </c>
      <c r="D1092" t="s">
        <v>2189</v>
      </c>
      <c r="E1092" s="283" t="s">
        <v>27364</v>
      </c>
    </row>
    <row r="1093" spans="1:5" ht="14.25">
      <c r="A1093" s="291">
        <v>1188</v>
      </c>
      <c r="B1093" t="s">
        <v>3127</v>
      </c>
      <c r="C1093" t="s">
        <v>2188</v>
      </c>
      <c r="D1093" t="s">
        <v>2189</v>
      </c>
      <c r="E1093" s="283" t="s">
        <v>27365</v>
      </c>
    </row>
    <row r="1094" spans="1:5" ht="14.25">
      <c r="A1094" s="291">
        <v>1211</v>
      </c>
      <c r="B1094" t="s">
        <v>3128</v>
      </c>
      <c r="C1094" t="s">
        <v>2188</v>
      </c>
      <c r="D1094" t="s">
        <v>2189</v>
      </c>
      <c r="E1094" s="283" t="s">
        <v>27366</v>
      </c>
    </row>
    <row r="1095" spans="1:5" ht="14.25">
      <c r="A1095" s="291">
        <v>1198</v>
      </c>
      <c r="B1095" t="s">
        <v>3129</v>
      </c>
      <c r="C1095" t="s">
        <v>2188</v>
      </c>
      <c r="D1095" t="s">
        <v>2189</v>
      </c>
      <c r="E1095" s="283" t="s">
        <v>27367</v>
      </c>
    </row>
    <row r="1096" spans="1:5" ht="14.25">
      <c r="A1096" s="291">
        <v>1199</v>
      </c>
      <c r="B1096" t="s">
        <v>3130</v>
      </c>
      <c r="C1096" t="s">
        <v>2188</v>
      </c>
      <c r="D1096" t="s">
        <v>2189</v>
      </c>
      <c r="E1096" s="283" t="s">
        <v>27368</v>
      </c>
    </row>
    <row r="1097" spans="1:5" ht="14.25">
      <c r="A1097" s="291">
        <v>20088</v>
      </c>
      <c r="B1097" t="s">
        <v>25862</v>
      </c>
      <c r="C1097" t="s">
        <v>2188</v>
      </c>
      <c r="D1097" t="s">
        <v>2189</v>
      </c>
      <c r="E1097" s="283" t="s">
        <v>27369</v>
      </c>
    </row>
    <row r="1098" spans="1:5" ht="14.25">
      <c r="A1098" s="291">
        <v>20089</v>
      </c>
      <c r="B1098" t="s">
        <v>25863</v>
      </c>
      <c r="C1098" t="s">
        <v>2188</v>
      </c>
      <c r="D1098" t="s">
        <v>2189</v>
      </c>
      <c r="E1098" s="283" t="s">
        <v>27370</v>
      </c>
    </row>
    <row r="1099" spans="1:5" ht="14.25">
      <c r="A1099" s="291">
        <v>20087</v>
      </c>
      <c r="B1099" t="s">
        <v>25864</v>
      </c>
      <c r="C1099" t="s">
        <v>2188</v>
      </c>
      <c r="D1099" t="s">
        <v>2189</v>
      </c>
      <c r="E1099" s="283" t="s">
        <v>27371</v>
      </c>
    </row>
    <row r="1100" spans="1:5" ht="14.25">
      <c r="A1100" s="291">
        <v>1200</v>
      </c>
      <c r="B1100" t="s">
        <v>3131</v>
      </c>
      <c r="C1100" t="s">
        <v>2188</v>
      </c>
      <c r="D1100" t="s">
        <v>2189</v>
      </c>
      <c r="E1100" s="283" t="s">
        <v>27372</v>
      </c>
    </row>
    <row r="1101" spans="1:5" ht="14.25">
      <c r="A1101" s="291">
        <v>12909</v>
      </c>
      <c r="B1101" t="s">
        <v>3132</v>
      </c>
      <c r="C1101" t="s">
        <v>2188</v>
      </c>
      <c r="D1101" t="s">
        <v>2189</v>
      </c>
      <c r="E1101" s="283" t="s">
        <v>27373</v>
      </c>
    </row>
    <row r="1102" spans="1:5" ht="14.25">
      <c r="A1102" s="291">
        <v>12910</v>
      </c>
      <c r="B1102" t="s">
        <v>3133</v>
      </c>
      <c r="C1102" t="s">
        <v>2188</v>
      </c>
      <c r="D1102" t="s">
        <v>2189</v>
      </c>
      <c r="E1102" s="283" t="s">
        <v>27374</v>
      </c>
    </row>
    <row r="1103" spans="1:5" ht="14.25">
      <c r="A1103" s="291">
        <v>1184</v>
      </c>
      <c r="B1103" t="s">
        <v>3134</v>
      </c>
      <c r="C1103" t="s">
        <v>2188</v>
      </c>
      <c r="D1103" t="s">
        <v>2189</v>
      </c>
      <c r="E1103" s="283" t="s">
        <v>27375</v>
      </c>
    </row>
    <row r="1104" spans="1:5" ht="14.25">
      <c r="A1104" s="291">
        <v>1191</v>
      </c>
      <c r="B1104" t="s">
        <v>3135</v>
      </c>
      <c r="C1104" t="s">
        <v>2188</v>
      </c>
      <c r="D1104" t="s">
        <v>2189</v>
      </c>
      <c r="E1104" s="283" t="s">
        <v>27376</v>
      </c>
    </row>
    <row r="1105" spans="1:5" ht="14.25">
      <c r="A1105" s="291">
        <v>1185</v>
      </c>
      <c r="B1105" t="s">
        <v>3136</v>
      </c>
      <c r="C1105" t="s">
        <v>2188</v>
      </c>
      <c r="D1105" t="s">
        <v>2189</v>
      </c>
      <c r="E1105" s="283" t="s">
        <v>27377</v>
      </c>
    </row>
    <row r="1106" spans="1:5" ht="14.25">
      <c r="A1106" s="291">
        <v>1189</v>
      </c>
      <c r="B1106" t="s">
        <v>3137</v>
      </c>
      <c r="C1106" t="s">
        <v>2188</v>
      </c>
      <c r="D1106" t="s">
        <v>2189</v>
      </c>
      <c r="E1106" s="283" t="s">
        <v>26402</v>
      </c>
    </row>
    <row r="1107" spans="1:5" ht="14.25">
      <c r="A1107" s="291">
        <v>1193</v>
      </c>
      <c r="B1107" t="s">
        <v>3138</v>
      </c>
      <c r="C1107" t="s">
        <v>2188</v>
      </c>
      <c r="D1107" t="s">
        <v>2189</v>
      </c>
      <c r="E1107" s="283" t="s">
        <v>27378</v>
      </c>
    </row>
    <row r="1108" spans="1:5" ht="14.25">
      <c r="A1108" s="291">
        <v>1194</v>
      </c>
      <c r="B1108" t="s">
        <v>3139</v>
      </c>
      <c r="C1108" t="s">
        <v>2188</v>
      </c>
      <c r="D1108" t="s">
        <v>2189</v>
      </c>
      <c r="E1108" s="283" t="s">
        <v>26786</v>
      </c>
    </row>
    <row r="1109" spans="1:5" ht="14.25">
      <c r="A1109" s="291">
        <v>1195</v>
      </c>
      <c r="B1109" t="s">
        <v>3140</v>
      </c>
      <c r="C1109" t="s">
        <v>2188</v>
      </c>
      <c r="D1109" t="s">
        <v>2189</v>
      </c>
      <c r="E1109" s="283" t="s">
        <v>27379</v>
      </c>
    </row>
    <row r="1110" spans="1:5" ht="14.25">
      <c r="A1110" s="291">
        <v>1204</v>
      </c>
      <c r="B1110" t="s">
        <v>3141</v>
      </c>
      <c r="C1110" t="s">
        <v>2188</v>
      </c>
      <c r="D1110" t="s">
        <v>2189</v>
      </c>
      <c r="E1110" s="283" t="s">
        <v>27380</v>
      </c>
    </row>
    <row r="1111" spans="1:5" ht="14.25">
      <c r="A1111" s="291">
        <v>1205</v>
      </c>
      <c r="B1111" t="s">
        <v>3142</v>
      </c>
      <c r="C1111" t="s">
        <v>2188</v>
      </c>
      <c r="D1111" t="s">
        <v>2189</v>
      </c>
      <c r="E1111" s="283" t="s">
        <v>27381</v>
      </c>
    </row>
    <row r="1112" spans="1:5" ht="14.25">
      <c r="A1112" s="291">
        <v>1207</v>
      </c>
      <c r="B1112" t="s">
        <v>3143</v>
      </c>
      <c r="C1112" t="s">
        <v>2188</v>
      </c>
      <c r="D1112" t="s">
        <v>2191</v>
      </c>
      <c r="E1112" s="283" t="s">
        <v>27382</v>
      </c>
    </row>
    <row r="1113" spans="1:5" ht="14.25">
      <c r="A1113" s="291">
        <v>1206</v>
      </c>
      <c r="B1113" t="s">
        <v>3144</v>
      </c>
      <c r="C1113" t="s">
        <v>2188</v>
      </c>
      <c r="D1113" t="s">
        <v>2191</v>
      </c>
      <c r="E1113" s="283" t="s">
        <v>27383</v>
      </c>
    </row>
    <row r="1114" spans="1:5" ht="14.25">
      <c r="A1114" s="291">
        <v>1183</v>
      </c>
      <c r="B1114" t="s">
        <v>3145</v>
      </c>
      <c r="C1114" t="s">
        <v>2188</v>
      </c>
      <c r="D1114" t="s">
        <v>2191</v>
      </c>
      <c r="E1114" s="283" t="s">
        <v>27384</v>
      </c>
    </row>
    <row r="1115" spans="1:5" ht="14.25">
      <c r="A1115" s="291">
        <v>42685</v>
      </c>
      <c r="B1115" t="s">
        <v>3146</v>
      </c>
      <c r="C1115" t="s">
        <v>2188</v>
      </c>
      <c r="D1115" t="s">
        <v>2191</v>
      </c>
      <c r="E1115" s="283" t="s">
        <v>27385</v>
      </c>
    </row>
    <row r="1116" spans="1:5" ht="14.25">
      <c r="A1116" s="291">
        <v>42686</v>
      </c>
      <c r="B1116" t="s">
        <v>3147</v>
      </c>
      <c r="C1116" t="s">
        <v>2188</v>
      </c>
      <c r="D1116" t="s">
        <v>2191</v>
      </c>
      <c r="E1116" s="283" t="s">
        <v>27386</v>
      </c>
    </row>
    <row r="1117" spans="1:5" ht="14.25">
      <c r="A1117" s="291">
        <v>12894</v>
      </c>
      <c r="B1117" t="s">
        <v>3148</v>
      </c>
      <c r="C1117" t="s">
        <v>2188</v>
      </c>
      <c r="D1117" t="s">
        <v>2189</v>
      </c>
      <c r="E1117" s="283" t="s">
        <v>27387</v>
      </c>
    </row>
    <row r="1118" spans="1:5" ht="14.25">
      <c r="A1118" s="291">
        <v>12895</v>
      </c>
      <c r="B1118" t="s">
        <v>3149</v>
      </c>
      <c r="C1118" t="s">
        <v>2188</v>
      </c>
      <c r="D1118" t="s">
        <v>2195</v>
      </c>
      <c r="E1118" s="283" t="s">
        <v>27388</v>
      </c>
    </row>
    <row r="1119" spans="1:5" ht="14.25">
      <c r="A1119" s="291">
        <v>1631</v>
      </c>
      <c r="B1119" t="s">
        <v>3150</v>
      </c>
      <c r="C1119" t="s">
        <v>2188</v>
      </c>
      <c r="D1119" t="s">
        <v>2189</v>
      </c>
      <c r="E1119" s="283" t="s">
        <v>27389</v>
      </c>
    </row>
    <row r="1120" spans="1:5" ht="14.25">
      <c r="A1120" s="291">
        <v>1633</v>
      </c>
      <c r="B1120" t="s">
        <v>3151</v>
      </c>
      <c r="C1120" t="s">
        <v>2188</v>
      </c>
      <c r="D1120" t="s">
        <v>2189</v>
      </c>
      <c r="E1120" s="283" t="s">
        <v>27390</v>
      </c>
    </row>
    <row r="1121" spans="1:5" ht="14.25">
      <c r="A1121" s="291">
        <v>10818</v>
      </c>
      <c r="B1121" t="s">
        <v>3152</v>
      </c>
      <c r="C1121" t="s">
        <v>2203</v>
      </c>
      <c r="D1121" t="s">
        <v>2189</v>
      </c>
      <c r="E1121" s="283" t="s">
        <v>27391</v>
      </c>
    </row>
    <row r="1122" spans="1:5" ht="14.25">
      <c r="A1122" s="291">
        <v>39359</v>
      </c>
      <c r="B1122" t="s">
        <v>3153</v>
      </c>
      <c r="C1122" t="s">
        <v>2188</v>
      </c>
      <c r="D1122" t="s">
        <v>2191</v>
      </c>
      <c r="E1122" s="283" t="s">
        <v>27392</v>
      </c>
    </row>
    <row r="1123" spans="1:5" ht="14.25">
      <c r="A1123" s="291">
        <v>39360</v>
      </c>
      <c r="B1123" t="s">
        <v>3154</v>
      </c>
      <c r="C1123" t="s">
        <v>2188</v>
      </c>
      <c r="D1123" t="s">
        <v>2191</v>
      </c>
      <c r="E1123" s="283" t="s">
        <v>27393</v>
      </c>
    </row>
    <row r="1124" spans="1:5" ht="14.25">
      <c r="A1124" s="291">
        <v>10710</v>
      </c>
      <c r="B1124" t="s">
        <v>3155</v>
      </c>
      <c r="C1124" t="s">
        <v>2190</v>
      </c>
      <c r="D1124" t="s">
        <v>2191</v>
      </c>
      <c r="E1124" s="283" t="s">
        <v>27394</v>
      </c>
    </row>
    <row r="1125" spans="1:5" ht="14.25">
      <c r="A1125" s="291">
        <v>10709</v>
      </c>
      <c r="B1125" t="s">
        <v>3156</v>
      </c>
      <c r="C1125" t="s">
        <v>2190</v>
      </c>
      <c r="D1125" t="s">
        <v>2191</v>
      </c>
      <c r="E1125" s="283" t="s">
        <v>27395</v>
      </c>
    </row>
    <row r="1126" spans="1:5" ht="14.25">
      <c r="A1126" s="291">
        <v>39636</v>
      </c>
      <c r="B1126" t="s">
        <v>3157</v>
      </c>
      <c r="C1126" t="s">
        <v>2190</v>
      </c>
      <c r="D1126" t="s">
        <v>2191</v>
      </c>
      <c r="E1126" s="283" t="s">
        <v>27396</v>
      </c>
    </row>
    <row r="1127" spans="1:5" ht="14.25">
      <c r="A1127" s="291">
        <v>10708</v>
      </c>
      <c r="B1127" t="s">
        <v>3158</v>
      </c>
      <c r="C1127" t="s">
        <v>2190</v>
      </c>
      <c r="D1127" t="s">
        <v>2191</v>
      </c>
      <c r="E1127" s="283" t="s">
        <v>27397</v>
      </c>
    </row>
    <row r="1128" spans="1:5" ht="14.25">
      <c r="A1128" s="291">
        <v>39635</v>
      </c>
      <c r="B1128" t="s">
        <v>3159</v>
      </c>
      <c r="C1128" t="s">
        <v>2190</v>
      </c>
      <c r="D1128" t="s">
        <v>2191</v>
      </c>
      <c r="E1128" s="283" t="s">
        <v>27398</v>
      </c>
    </row>
    <row r="1129" spans="1:5" ht="14.25">
      <c r="A1129" s="291">
        <v>6117</v>
      </c>
      <c r="B1129" t="s">
        <v>3160</v>
      </c>
      <c r="C1129" t="s">
        <v>2192</v>
      </c>
      <c r="D1129" t="s">
        <v>2189</v>
      </c>
      <c r="E1129" s="283" t="s">
        <v>27399</v>
      </c>
    </row>
    <row r="1130" spans="1:5" ht="14.25">
      <c r="A1130" s="291">
        <v>40913</v>
      </c>
      <c r="B1130" t="s">
        <v>3161</v>
      </c>
      <c r="C1130" t="s">
        <v>2360</v>
      </c>
      <c r="D1130" t="s">
        <v>2189</v>
      </c>
      <c r="E1130" s="283" t="s">
        <v>27400</v>
      </c>
    </row>
    <row r="1131" spans="1:5" ht="14.25">
      <c r="A1131" s="291">
        <v>1214</v>
      </c>
      <c r="B1131" t="s">
        <v>3162</v>
      </c>
      <c r="C1131" t="s">
        <v>2192</v>
      </c>
      <c r="D1131" t="s">
        <v>2189</v>
      </c>
      <c r="E1131" s="283" t="s">
        <v>27401</v>
      </c>
    </row>
    <row r="1132" spans="1:5" ht="14.25">
      <c r="A1132" s="291">
        <v>40915</v>
      </c>
      <c r="B1132" t="s">
        <v>3163</v>
      </c>
      <c r="C1132" t="s">
        <v>2360</v>
      </c>
      <c r="D1132" t="s">
        <v>2189</v>
      </c>
      <c r="E1132" s="283" t="s">
        <v>27402</v>
      </c>
    </row>
    <row r="1133" spans="1:5" ht="14.25">
      <c r="A1133" s="291">
        <v>1213</v>
      </c>
      <c r="B1133" t="s">
        <v>3164</v>
      </c>
      <c r="C1133" t="s">
        <v>2192</v>
      </c>
      <c r="D1133" t="s">
        <v>2195</v>
      </c>
      <c r="E1133" s="283" t="s">
        <v>27403</v>
      </c>
    </row>
    <row r="1134" spans="1:5" ht="14.25">
      <c r="A1134" s="291">
        <v>40914</v>
      </c>
      <c r="B1134" t="s">
        <v>3165</v>
      </c>
      <c r="C1134" t="s">
        <v>2360</v>
      </c>
      <c r="D1134" t="s">
        <v>2189</v>
      </c>
      <c r="E1134" s="283" t="s">
        <v>27404</v>
      </c>
    </row>
    <row r="1135" spans="1:5" ht="14.25">
      <c r="A1135" s="291">
        <v>5091</v>
      </c>
      <c r="B1135" t="s">
        <v>3166</v>
      </c>
      <c r="C1135" t="s">
        <v>2188</v>
      </c>
      <c r="D1135" t="s">
        <v>2189</v>
      </c>
      <c r="E1135" s="283" t="s">
        <v>27405</v>
      </c>
    </row>
    <row r="1136" spans="1:5" ht="14.25">
      <c r="A1136" s="291">
        <v>14615</v>
      </c>
      <c r="B1136" t="s">
        <v>3167</v>
      </c>
      <c r="C1136" t="s">
        <v>2188</v>
      </c>
      <c r="D1136" t="s">
        <v>2191</v>
      </c>
      <c r="E1136" s="283" t="s">
        <v>27406</v>
      </c>
    </row>
    <row r="1137" spans="1:5" ht="14.25">
      <c r="A1137" s="291">
        <v>2711</v>
      </c>
      <c r="B1137" t="s">
        <v>3168</v>
      </c>
      <c r="C1137" t="s">
        <v>2188</v>
      </c>
      <c r="D1137" t="s">
        <v>2195</v>
      </c>
      <c r="E1137" s="283" t="s">
        <v>27407</v>
      </c>
    </row>
    <row r="1138" spans="1:5" ht="14.25">
      <c r="A1138" s="291">
        <v>37727</v>
      </c>
      <c r="B1138" t="s">
        <v>3169</v>
      </c>
      <c r="C1138" t="s">
        <v>2188</v>
      </c>
      <c r="D1138" t="s">
        <v>2191</v>
      </c>
      <c r="E1138" s="283" t="s">
        <v>27408</v>
      </c>
    </row>
    <row r="1139" spans="1:5" ht="14.25">
      <c r="A1139" s="291">
        <v>37728</v>
      </c>
      <c r="B1139" t="s">
        <v>3170</v>
      </c>
      <c r="C1139" t="s">
        <v>2188</v>
      </c>
      <c r="D1139" t="s">
        <v>2191</v>
      </c>
      <c r="E1139" s="283" t="s">
        <v>27409</v>
      </c>
    </row>
    <row r="1140" spans="1:5" ht="14.25">
      <c r="A1140" s="291">
        <v>37729</v>
      </c>
      <c r="B1140" t="s">
        <v>3171</v>
      </c>
      <c r="C1140" t="s">
        <v>2188</v>
      </c>
      <c r="D1140" t="s">
        <v>2191</v>
      </c>
      <c r="E1140" s="283" t="s">
        <v>27410</v>
      </c>
    </row>
    <row r="1141" spans="1:5" ht="14.25">
      <c r="A1141" s="291">
        <v>37730</v>
      </c>
      <c r="B1141" t="s">
        <v>3172</v>
      </c>
      <c r="C1141" t="s">
        <v>2188</v>
      </c>
      <c r="D1141" t="s">
        <v>2191</v>
      </c>
      <c r="E1141" s="283" t="s">
        <v>27411</v>
      </c>
    </row>
    <row r="1142" spans="1:5" ht="14.25">
      <c r="A1142" s="291">
        <v>37731</v>
      </c>
      <c r="B1142" t="s">
        <v>3173</v>
      </c>
      <c r="C1142" t="s">
        <v>2188</v>
      </c>
      <c r="D1142" t="s">
        <v>2191</v>
      </c>
      <c r="E1142" s="283" t="s">
        <v>27412</v>
      </c>
    </row>
    <row r="1143" spans="1:5" ht="14.25">
      <c r="A1143" s="291">
        <v>37732</v>
      </c>
      <c r="B1143" t="s">
        <v>3174</v>
      </c>
      <c r="C1143" t="s">
        <v>2188</v>
      </c>
      <c r="D1143" t="s">
        <v>2191</v>
      </c>
      <c r="E1143" s="283" t="s">
        <v>27413</v>
      </c>
    </row>
    <row r="1144" spans="1:5" ht="14.25">
      <c r="A1144" s="291">
        <v>42250</v>
      </c>
      <c r="B1144" t="s">
        <v>3175</v>
      </c>
      <c r="C1144" t="s">
        <v>3176</v>
      </c>
      <c r="D1144" t="s">
        <v>2189</v>
      </c>
      <c r="E1144" s="283" t="s">
        <v>27414</v>
      </c>
    </row>
    <row r="1145" spans="1:5" ht="14.25">
      <c r="A1145" s="291">
        <v>42256</v>
      </c>
      <c r="B1145" t="s">
        <v>3177</v>
      </c>
      <c r="C1145" t="s">
        <v>2203</v>
      </c>
      <c r="D1145" t="s">
        <v>2189</v>
      </c>
      <c r="E1145" s="283" t="s">
        <v>27415</v>
      </c>
    </row>
    <row r="1146" spans="1:5" ht="14.25">
      <c r="A1146" s="291">
        <v>4743</v>
      </c>
      <c r="B1146" t="s">
        <v>3178</v>
      </c>
      <c r="C1146" t="s">
        <v>2357</v>
      </c>
      <c r="D1146" t="s">
        <v>2189</v>
      </c>
      <c r="E1146" s="283" t="s">
        <v>27416</v>
      </c>
    </row>
    <row r="1147" spans="1:5" ht="14.25">
      <c r="A1147" s="291">
        <v>4744</v>
      </c>
      <c r="B1147" t="s">
        <v>3179</v>
      </c>
      <c r="C1147" t="s">
        <v>2357</v>
      </c>
      <c r="D1147" t="s">
        <v>2189</v>
      </c>
      <c r="E1147" s="283" t="s">
        <v>27417</v>
      </c>
    </row>
    <row r="1148" spans="1:5" ht="14.25">
      <c r="A1148" s="291">
        <v>4745</v>
      </c>
      <c r="B1148" t="s">
        <v>3180</v>
      </c>
      <c r="C1148" t="s">
        <v>2357</v>
      </c>
      <c r="D1148" t="s">
        <v>2189</v>
      </c>
      <c r="E1148" s="283" t="s">
        <v>27418</v>
      </c>
    </row>
    <row r="1149" spans="1:5" ht="14.25">
      <c r="A1149" s="291">
        <v>36496</v>
      </c>
      <c r="B1149" t="s">
        <v>3181</v>
      </c>
      <c r="C1149" t="s">
        <v>2188</v>
      </c>
      <c r="D1149" t="s">
        <v>2191</v>
      </c>
      <c r="E1149" s="283" t="s">
        <v>27419</v>
      </c>
    </row>
    <row r="1150" spans="1:5" ht="14.25">
      <c r="A1150" s="291">
        <v>10630</v>
      </c>
      <c r="B1150" t="s">
        <v>3182</v>
      </c>
      <c r="C1150" t="s">
        <v>2188</v>
      </c>
      <c r="D1150" t="s">
        <v>2191</v>
      </c>
      <c r="E1150" s="283" t="s">
        <v>27420</v>
      </c>
    </row>
    <row r="1151" spans="1:5" ht="14.25">
      <c r="A1151" s="291">
        <v>37762</v>
      </c>
      <c r="B1151" t="s">
        <v>3183</v>
      </c>
      <c r="C1151" t="s">
        <v>2188</v>
      </c>
      <c r="D1151" t="s">
        <v>2191</v>
      </c>
      <c r="E1151" s="283" t="s">
        <v>27421</v>
      </c>
    </row>
    <row r="1152" spans="1:5" ht="14.25">
      <c r="A1152" s="291">
        <v>37763</v>
      </c>
      <c r="B1152" t="s">
        <v>3184</v>
      </c>
      <c r="C1152" t="s">
        <v>2188</v>
      </c>
      <c r="D1152" t="s">
        <v>2191</v>
      </c>
      <c r="E1152" s="283" t="s">
        <v>27422</v>
      </c>
    </row>
    <row r="1153" spans="1:5" ht="14.25">
      <c r="A1153" s="291">
        <v>41992</v>
      </c>
      <c r="B1153" t="s">
        <v>3185</v>
      </c>
      <c r="C1153" t="s">
        <v>2188</v>
      </c>
      <c r="D1153" t="s">
        <v>2191</v>
      </c>
      <c r="E1153" s="283" t="s">
        <v>27423</v>
      </c>
    </row>
    <row r="1154" spans="1:5" ht="14.25">
      <c r="A1154" s="291">
        <v>13215</v>
      </c>
      <c r="B1154" t="s">
        <v>3186</v>
      </c>
      <c r="C1154" t="s">
        <v>2188</v>
      </c>
      <c r="D1154" t="s">
        <v>2191</v>
      </c>
      <c r="E1154" s="283" t="s">
        <v>27424</v>
      </c>
    </row>
    <row r="1155" spans="1:5" ht="14.25">
      <c r="A1155" s="291">
        <v>4235</v>
      </c>
      <c r="B1155" t="s">
        <v>3187</v>
      </c>
      <c r="C1155" t="s">
        <v>2192</v>
      </c>
      <c r="D1155" t="s">
        <v>2189</v>
      </c>
      <c r="E1155" s="283" t="s">
        <v>27425</v>
      </c>
    </row>
    <row r="1156" spans="1:5" ht="14.25">
      <c r="A1156" s="291">
        <v>40976</v>
      </c>
      <c r="B1156" t="s">
        <v>3188</v>
      </c>
      <c r="C1156" t="s">
        <v>2360</v>
      </c>
      <c r="D1156" t="s">
        <v>2189</v>
      </c>
      <c r="E1156" s="283" t="s">
        <v>27426</v>
      </c>
    </row>
    <row r="1157" spans="1:5" ht="14.25">
      <c r="A1157" s="291">
        <v>39013</v>
      </c>
      <c r="B1157" t="s">
        <v>3189</v>
      </c>
      <c r="C1157" t="s">
        <v>2188</v>
      </c>
      <c r="D1157" t="s">
        <v>2189</v>
      </c>
      <c r="E1157" s="283" t="s">
        <v>27038</v>
      </c>
    </row>
    <row r="1158" spans="1:5" ht="14.25">
      <c r="A1158" s="291">
        <v>43091</v>
      </c>
      <c r="B1158" t="s">
        <v>3190</v>
      </c>
      <c r="C1158" t="s">
        <v>2188</v>
      </c>
      <c r="D1158" t="s">
        <v>2189</v>
      </c>
      <c r="E1158" s="283" t="s">
        <v>27427</v>
      </c>
    </row>
    <row r="1159" spans="1:5" ht="14.25">
      <c r="A1159" s="291">
        <v>43092</v>
      </c>
      <c r="B1159" t="s">
        <v>3191</v>
      </c>
      <c r="C1159" t="s">
        <v>2188</v>
      </c>
      <c r="D1159" t="s">
        <v>2189</v>
      </c>
      <c r="E1159" s="283" t="s">
        <v>27428</v>
      </c>
    </row>
    <row r="1160" spans="1:5" ht="14.25">
      <c r="A1160" s="291">
        <v>43089</v>
      </c>
      <c r="B1160" t="s">
        <v>3192</v>
      </c>
      <c r="C1160" t="s">
        <v>2188</v>
      </c>
      <c r="D1160" t="s">
        <v>2189</v>
      </c>
      <c r="E1160" s="283" t="s">
        <v>27429</v>
      </c>
    </row>
    <row r="1161" spans="1:5" ht="14.25">
      <c r="A1161" s="291">
        <v>43090</v>
      </c>
      <c r="B1161" t="s">
        <v>3193</v>
      </c>
      <c r="C1161" t="s">
        <v>2188</v>
      </c>
      <c r="D1161" t="s">
        <v>2189</v>
      </c>
      <c r="E1161" s="283" t="s">
        <v>27430</v>
      </c>
    </row>
    <row r="1162" spans="1:5" ht="14.25">
      <c r="A1162" s="291">
        <v>41967</v>
      </c>
      <c r="B1162" t="s">
        <v>3194</v>
      </c>
      <c r="C1162" t="s">
        <v>2252</v>
      </c>
      <c r="D1162" t="s">
        <v>2189</v>
      </c>
      <c r="E1162" s="283" t="s">
        <v>27431</v>
      </c>
    </row>
    <row r="1163" spans="1:5" ht="14.25">
      <c r="A1163" s="291">
        <v>12760</v>
      </c>
      <c r="B1163" t="s">
        <v>3195</v>
      </c>
      <c r="C1163" t="s">
        <v>2190</v>
      </c>
      <c r="D1163" t="s">
        <v>2189</v>
      </c>
      <c r="E1163" s="283" t="s">
        <v>27432</v>
      </c>
    </row>
    <row r="1164" spans="1:5" ht="14.25">
      <c r="A1164" s="291">
        <v>12759</v>
      </c>
      <c r="B1164" t="s">
        <v>3196</v>
      </c>
      <c r="C1164" t="s">
        <v>2190</v>
      </c>
      <c r="D1164" t="s">
        <v>2189</v>
      </c>
      <c r="E1164" s="283" t="s">
        <v>27433</v>
      </c>
    </row>
    <row r="1165" spans="1:5" ht="14.25">
      <c r="A1165" s="291">
        <v>43105</v>
      </c>
      <c r="B1165" t="s">
        <v>3197</v>
      </c>
      <c r="C1165" t="s">
        <v>2203</v>
      </c>
      <c r="D1165" t="s">
        <v>2189</v>
      </c>
      <c r="E1165" s="283" t="s">
        <v>27434</v>
      </c>
    </row>
    <row r="1166" spans="1:5" ht="14.25">
      <c r="A1166" s="291">
        <v>40424</v>
      </c>
      <c r="B1166" t="s">
        <v>3198</v>
      </c>
      <c r="C1166" t="s">
        <v>2203</v>
      </c>
      <c r="D1166" t="s">
        <v>2189</v>
      </c>
      <c r="E1166" s="283" t="s">
        <v>27435</v>
      </c>
    </row>
    <row r="1167" spans="1:5" ht="14.25">
      <c r="A1167" s="291">
        <v>1325</v>
      </c>
      <c r="B1167" t="s">
        <v>3199</v>
      </c>
      <c r="C1167" t="s">
        <v>2203</v>
      </c>
      <c r="D1167" t="s">
        <v>2189</v>
      </c>
      <c r="E1167" s="283" t="s">
        <v>27436</v>
      </c>
    </row>
    <row r="1168" spans="1:5" ht="14.25">
      <c r="A1168" s="291">
        <v>1327</v>
      </c>
      <c r="B1168" t="s">
        <v>3200</v>
      </c>
      <c r="C1168" t="s">
        <v>2203</v>
      </c>
      <c r="D1168" t="s">
        <v>2189</v>
      </c>
      <c r="E1168" s="283" t="s">
        <v>27437</v>
      </c>
    </row>
    <row r="1169" spans="1:5" ht="14.25">
      <c r="A1169" s="291">
        <v>1328</v>
      </c>
      <c r="B1169" t="s">
        <v>3201</v>
      </c>
      <c r="C1169" t="s">
        <v>2203</v>
      </c>
      <c r="D1169" t="s">
        <v>2189</v>
      </c>
      <c r="E1169" s="283" t="s">
        <v>27438</v>
      </c>
    </row>
    <row r="1170" spans="1:5" ht="14.25">
      <c r="A1170" s="291">
        <v>1321</v>
      </c>
      <c r="B1170" t="s">
        <v>3202</v>
      </c>
      <c r="C1170" t="s">
        <v>2203</v>
      </c>
      <c r="D1170" t="s">
        <v>2189</v>
      </c>
      <c r="E1170" s="283" t="s">
        <v>27439</v>
      </c>
    </row>
    <row r="1171" spans="1:5" ht="14.25">
      <c r="A1171" s="291">
        <v>1318</v>
      </c>
      <c r="B1171" t="s">
        <v>3203</v>
      </c>
      <c r="C1171" t="s">
        <v>2203</v>
      </c>
      <c r="D1171" t="s">
        <v>2189</v>
      </c>
      <c r="E1171" s="283" t="s">
        <v>27440</v>
      </c>
    </row>
    <row r="1172" spans="1:5" ht="14.25">
      <c r="A1172" s="291">
        <v>1322</v>
      </c>
      <c r="B1172" t="s">
        <v>3204</v>
      </c>
      <c r="C1172" t="s">
        <v>2203</v>
      </c>
      <c r="D1172" t="s">
        <v>2189</v>
      </c>
      <c r="E1172" s="283" t="s">
        <v>27441</v>
      </c>
    </row>
    <row r="1173" spans="1:5" ht="14.25">
      <c r="A1173" s="291">
        <v>1323</v>
      </c>
      <c r="B1173" t="s">
        <v>3205</v>
      </c>
      <c r="C1173" t="s">
        <v>2203</v>
      </c>
      <c r="D1173" t="s">
        <v>2189</v>
      </c>
      <c r="E1173" s="283" t="s">
        <v>27441</v>
      </c>
    </row>
    <row r="1174" spans="1:5" ht="14.25">
      <c r="A1174" s="291">
        <v>1319</v>
      </c>
      <c r="B1174" t="s">
        <v>3206</v>
      </c>
      <c r="C1174" t="s">
        <v>2203</v>
      </c>
      <c r="D1174" t="s">
        <v>2189</v>
      </c>
      <c r="E1174" s="283" t="s">
        <v>27442</v>
      </c>
    </row>
    <row r="1175" spans="1:5" ht="14.25">
      <c r="A1175" s="291">
        <v>11026</v>
      </c>
      <c r="B1175" t="s">
        <v>3207</v>
      </c>
      <c r="C1175" t="s">
        <v>2203</v>
      </c>
      <c r="D1175" t="s">
        <v>2189</v>
      </c>
      <c r="E1175" s="283" t="s">
        <v>26904</v>
      </c>
    </row>
    <row r="1176" spans="1:5" ht="14.25">
      <c r="A1176" s="291">
        <v>11027</v>
      </c>
      <c r="B1176" t="s">
        <v>3208</v>
      </c>
      <c r="C1176" t="s">
        <v>2203</v>
      </c>
      <c r="D1176" t="s">
        <v>2189</v>
      </c>
      <c r="E1176" s="283" t="s">
        <v>26492</v>
      </c>
    </row>
    <row r="1177" spans="1:5" ht="14.25">
      <c r="A1177" s="291">
        <v>11046</v>
      </c>
      <c r="B1177" t="s">
        <v>3209</v>
      </c>
      <c r="C1177" t="s">
        <v>2203</v>
      </c>
      <c r="D1177" t="s">
        <v>2189</v>
      </c>
      <c r="E1177" s="283" t="s">
        <v>27443</v>
      </c>
    </row>
    <row r="1178" spans="1:5" ht="14.25">
      <c r="A1178" s="291">
        <v>11047</v>
      </c>
      <c r="B1178" t="s">
        <v>3210</v>
      </c>
      <c r="C1178" t="s">
        <v>2203</v>
      </c>
      <c r="D1178" t="s">
        <v>2189</v>
      </c>
      <c r="E1178" s="283" t="s">
        <v>27444</v>
      </c>
    </row>
    <row r="1179" spans="1:5" ht="14.25">
      <c r="A1179" s="291">
        <v>43668</v>
      </c>
      <c r="B1179" t="s">
        <v>3211</v>
      </c>
      <c r="C1179" t="s">
        <v>2203</v>
      </c>
      <c r="D1179" t="s">
        <v>2189</v>
      </c>
      <c r="E1179" s="283" t="s">
        <v>27445</v>
      </c>
    </row>
    <row r="1180" spans="1:5" ht="14.25">
      <c r="A1180" s="291">
        <v>11049</v>
      </c>
      <c r="B1180" t="s">
        <v>3212</v>
      </c>
      <c r="C1180" t="s">
        <v>2203</v>
      </c>
      <c r="D1180" t="s">
        <v>2195</v>
      </c>
      <c r="E1180" s="283" t="s">
        <v>27446</v>
      </c>
    </row>
    <row r="1181" spans="1:5" ht="14.25">
      <c r="A1181" s="291">
        <v>43106</v>
      </c>
      <c r="B1181" t="s">
        <v>3213</v>
      </c>
      <c r="C1181" t="s">
        <v>2203</v>
      </c>
      <c r="D1181" t="s">
        <v>2189</v>
      </c>
      <c r="E1181" s="283" t="s">
        <v>27447</v>
      </c>
    </row>
    <row r="1182" spans="1:5" ht="14.25">
      <c r="A1182" s="291">
        <v>11051</v>
      </c>
      <c r="B1182" t="s">
        <v>3214</v>
      </c>
      <c r="C1182" t="s">
        <v>2203</v>
      </c>
      <c r="D1182" t="s">
        <v>2189</v>
      </c>
      <c r="E1182" s="283" t="s">
        <v>27448</v>
      </c>
    </row>
    <row r="1183" spans="1:5" ht="14.25">
      <c r="A1183" s="291">
        <v>11061</v>
      </c>
      <c r="B1183" t="s">
        <v>3215</v>
      </c>
      <c r="C1183" t="s">
        <v>2203</v>
      </c>
      <c r="D1183" t="s">
        <v>2189</v>
      </c>
      <c r="E1183" s="283" t="s">
        <v>26521</v>
      </c>
    </row>
    <row r="1184" spans="1:5" ht="14.25">
      <c r="A1184" s="291">
        <v>43667</v>
      </c>
      <c r="B1184" t="s">
        <v>3216</v>
      </c>
      <c r="C1184" t="s">
        <v>2203</v>
      </c>
      <c r="D1184" t="s">
        <v>2189</v>
      </c>
      <c r="E1184" s="283" t="s">
        <v>27449</v>
      </c>
    </row>
    <row r="1185" spans="1:5" ht="14.25">
      <c r="A1185" s="291">
        <v>1333</v>
      </c>
      <c r="B1185" t="s">
        <v>3217</v>
      </c>
      <c r="C1185" t="s">
        <v>2203</v>
      </c>
      <c r="D1185" t="s">
        <v>2189</v>
      </c>
      <c r="E1185" s="283" t="s">
        <v>26830</v>
      </c>
    </row>
    <row r="1186" spans="1:5" ht="14.25">
      <c r="A1186" s="291">
        <v>1330</v>
      </c>
      <c r="B1186" t="s">
        <v>3218</v>
      </c>
      <c r="C1186" t="s">
        <v>2203</v>
      </c>
      <c r="D1186" t="s">
        <v>2189</v>
      </c>
      <c r="E1186" s="283" t="s">
        <v>27450</v>
      </c>
    </row>
    <row r="1187" spans="1:5" ht="14.25">
      <c r="A1187" s="291">
        <v>10957</v>
      </c>
      <c r="B1187" t="s">
        <v>3219</v>
      </c>
      <c r="C1187" t="s">
        <v>2203</v>
      </c>
      <c r="D1187" t="s">
        <v>2189</v>
      </c>
      <c r="E1187" s="283" t="s">
        <v>27451</v>
      </c>
    </row>
    <row r="1188" spans="1:5" ht="14.25">
      <c r="A1188" s="291">
        <v>1332</v>
      </c>
      <c r="B1188" t="s">
        <v>3220</v>
      </c>
      <c r="C1188" t="s">
        <v>2203</v>
      </c>
      <c r="D1188" t="s">
        <v>2189</v>
      </c>
      <c r="E1188" s="283" t="s">
        <v>26485</v>
      </c>
    </row>
    <row r="1189" spans="1:5" ht="14.25">
      <c r="A1189" s="291">
        <v>1334</v>
      </c>
      <c r="B1189" t="s">
        <v>3221</v>
      </c>
      <c r="C1189" t="s">
        <v>2203</v>
      </c>
      <c r="D1189" t="s">
        <v>2189</v>
      </c>
      <c r="E1189" s="283" t="s">
        <v>27452</v>
      </c>
    </row>
    <row r="1190" spans="1:5" ht="14.25">
      <c r="A1190" s="291">
        <v>1335</v>
      </c>
      <c r="B1190" t="s">
        <v>3222</v>
      </c>
      <c r="C1190" t="s">
        <v>2203</v>
      </c>
      <c r="D1190" t="s">
        <v>2189</v>
      </c>
      <c r="E1190" s="283" t="s">
        <v>27453</v>
      </c>
    </row>
    <row r="1191" spans="1:5" ht="14.25">
      <c r="A1191" s="291">
        <v>40425</v>
      </c>
      <c r="B1191" t="s">
        <v>3223</v>
      </c>
      <c r="C1191" t="s">
        <v>2203</v>
      </c>
      <c r="D1191" t="s">
        <v>2189</v>
      </c>
      <c r="E1191" s="283" t="s">
        <v>27348</v>
      </c>
    </row>
    <row r="1192" spans="1:5" ht="14.25">
      <c r="A1192" s="291">
        <v>1337</v>
      </c>
      <c r="B1192" t="s">
        <v>3224</v>
      </c>
      <c r="C1192" t="s">
        <v>2203</v>
      </c>
      <c r="D1192" t="s">
        <v>2189</v>
      </c>
      <c r="E1192" s="283" t="s">
        <v>27451</v>
      </c>
    </row>
    <row r="1193" spans="1:5" ht="14.25">
      <c r="A1193" s="291">
        <v>1338</v>
      </c>
      <c r="B1193" t="s">
        <v>3225</v>
      </c>
      <c r="C1193" t="s">
        <v>2190</v>
      </c>
      <c r="D1193" t="s">
        <v>2195</v>
      </c>
      <c r="E1193" s="283" t="s">
        <v>27454</v>
      </c>
    </row>
    <row r="1194" spans="1:5" ht="14.25">
      <c r="A1194" s="291">
        <v>1340</v>
      </c>
      <c r="B1194" t="s">
        <v>3226</v>
      </c>
      <c r="C1194" t="s">
        <v>2190</v>
      </c>
      <c r="D1194" t="s">
        <v>2189</v>
      </c>
      <c r="E1194" s="283" t="s">
        <v>27455</v>
      </c>
    </row>
    <row r="1195" spans="1:5" ht="14.25">
      <c r="A1195" s="291">
        <v>1341</v>
      </c>
      <c r="B1195" t="s">
        <v>3227</v>
      </c>
      <c r="C1195" t="s">
        <v>2190</v>
      </c>
      <c r="D1195" t="s">
        <v>2189</v>
      </c>
      <c r="E1195" s="283" t="s">
        <v>27456</v>
      </c>
    </row>
    <row r="1196" spans="1:5" ht="14.25">
      <c r="A1196" s="291">
        <v>11134</v>
      </c>
      <c r="B1196" t="s">
        <v>3228</v>
      </c>
      <c r="C1196" t="s">
        <v>2190</v>
      </c>
      <c r="D1196" t="s">
        <v>2195</v>
      </c>
      <c r="E1196" s="283" t="s">
        <v>27457</v>
      </c>
    </row>
    <row r="1197" spans="1:5" ht="14.25">
      <c r="A1197" s="291">
        <v>11135</v>
      </c>
      <c r="B1197" t="s">
        <v>3229</v>
      </c>
      <c r="C1197" t="s">
        <v>2190</v>
      </c>
      <c r="D1197" t="s">
        <v>2189</v>
      </c>
      <c r="E1197" s="283" t="s">
        <v>27458</v>
      </c>
    </row>
    <row r="1198" spans="1:5" ht="14.25">
      <c r="A1198" s="291">
        <v>11136</v>
      </c>
      <c r="B1198" t="s">
        <v>3230</v>
      </c>
      <c r="C1198" t="s">
        <v>2190</v>
      </c>
      <c r="D1198" t="s">
        <v>2189</v>
      </c>
      <c r="E1198" s="283" t="s">
        <v>27459</v>
      </c>
    </row>
    <row r="1199" spans="1:5" ht="14.25">
      <c r="A1199" s="291">
        <v>34743</v>
      </c>
      <c r="B1199" t="s">
        <v>3231</v>
      </c>
      <c r="C1199" t="s">
        <v>2190</v>
      </c>
      <c r="D1199" t="s">
        <v>2189</v>
      </c>
      <c r="E1199" s="283" t="s">
        <v>27460</v>
      </c>
    </row>
    <row r="1200" spans="1:5" ht="14.25">
      <c r="A1200" s="291">
        <v>11137</v>
      </c>
      <c r="B1200" t="s">
        <v>3232</v>
      </c>
      <c r="C1200" t="s">
        <v>2190</v>
      </c>
      <c r="D1200" t="s">
        <v>2189</v>
      </c>
      <c r="E1200" s="283" t="s">
        <v>27461</v>
      </c>
    </row>
    <row r="1201" spans="1:5" ht="14.25">
      <c r="A1201" s="291">
        <v>34745</v>
      </c>
      <c r="B1201" t="s">
        <v>3233</v>
      </c>
      <c r="C1201" t="s">
        <v>2190</v>
      </c>
      <c r="D1201" t="s">
        <v>2189</v>
      </c>
      <c r="E1201" s="283" t="s">
        <v>27462</v>
      </c>
    </row>
    <row r="1202" spans="1:5" ht="14.25">
      <c r="A1202" s="291">
        <v>34746</v>
      </c>
      <c r="B1202" t="s">
        <v>3234</v>
      </c>
      <c r="C1202" t="s">
        <v>2190</v>
      </c>
      <c r="D1202" t="s">
        <v>2189</v>
      </c>
      <c r="E1202" s="283" t="s">
        <v>27463</v>
      </c>
    </row>
    <row r="1203" spans="1:5" ht="14.25">
      <c r="A1203" s="291">
        <v>1360</v>
      </c>
      <c r="B1203" t="s">
        <v>3235</v>
      </c>
      <c r="C1203" t="s">
        <v>2190</v>
      </c>
      <c r="D1203" t="s">
        <v>2189</v>
      </c>
      <c r="E1203" s="283" t="s">
        <v>27464</v>
      </c>
    </row>
    <row r="1204" spans="1:5" ht="14.25">
      <c r="A1204" s="291">
        <v>1346</v>
      </c>
      <c r="B1204" t="s">
        <v>3236</v>
      </c>
      <c r="C1204" t="s">
        <v>2190</v>
      </c>
      <c r="D1204" t="s">
        <v>2189</v>
      </c>
      <c r="E1204" s="283" t="s">
        <v>27465</v>
      </c>
    </row>
    <row r="1205" spans="1:5" ht="14.25">
      <c r="A1205" s="291">
        <v>1345</v>
      </c>
      <c r="B1205" t="s">
        <v>3237</v>
      </c>
      <c r="C1205" t="s">
        <v>2190</v>
      </c>
      <c r="D1205" t="s">
        <v>2189</v>
      </c>
      <c r="E1205" s="283" t="s">
        <v>27466</v>
      </c>
    </row>
    <row r="1206" spans="1:5" ht="14.25">
      <c r="A1206" s="291">
        <v>1347</v>
      </c>
      <c r="B1206" t="s">
        <v>3238</v>
      </c>
      <c r="C1206" t="s">
        <v>2190</v>
      </c>
      <c r="D1206" t="s">
        <v>2195</v>
      </c>
      <c r="E1206" s="283" t="s">
        <v>27467</v>
      </c>
    </row>
    <row r="1207" spans="1:5" ht="14.25">
      <c r="A1207" s="291">
        <v>1355</v>
      </c>
      <c r="B1207" t="s">
        <v>3239</v>
      </c>
      <c r="C1207" t="s">
        <v>2190</v>
      </c>
      <c r="D1207" t="s">
        <v>2189</v>
      </c>
      <c r="E1207" s="283" t="s">
        <v>27468</v>
      </c>
    </row>
    <row r="1208" spans="1:5" ht="14.25">
      <c r="A1208" s="291">
        <v>1358</v>
      </c>
      <c r="B1208" t="s">
        <v>3240</v>
      </c>
      <c r="C1208" t="s">
        <v>2190</v>
      </c>
      <c r="D1208" t="s">
        <v>2189</v>
      </c>
      <c r="E1208" s="283" t="s">
        <v>27469</v>
      </c>
    </row>
    <row r="1209" spans="1:5" ht="14.25">
      <c r="A1209" s="291">
        <v>34659</v>
      </c>
      <c r="B1209" t="s">
        <v>3241</v>
      </c>
      <c r="C1209" t="s">
        <v>2190</v>
      </c>
      <c r="D1209" t="s">
        <v>2191</v>
      </c>
      <c r="E1209" s="283" t="s">
        <v>27470</v>
      </c>
    </row>
    <row r="1210" spans="1:5" ht="14.25">
      <c r="A1210" s="291">
        <v>34514</v>
      </c>
      <c r="B1210" t="s">
        <v>3242</v>
      </c>
      <c r="C1210" t="s">
        <v>2190</v>
      </c>
      <c r="D1210" t="s">
        <v>2191</v>
      </c>
      <c r="E1210" s="283" t="s">
        <v>27471</v>
      </c>
    </row>
    <row r="1211" spans="1:5" ht="14.25">
      <c r="A1211" s="291">
        <v>34660</v>
      </c>
      <c r="B1211" t="s">
        <v>3243</v>
      </c>
      <c r="C1211" t="s">
        <v>2190</v>
      </c>
      <c r="D1211" t="s">
        <v>2191</v>
      </c>
      <c r="E1211" s="283" t="s">
        <v>27472</v>
      </c>
    </row>
    <row r="1212" spans="1:5" ht="14.25">
      <c r="A1212" s="291">
        <v>34661</v>
      </c>
      <c r="B1212" t="s">
        <v>3244</v>
      </c>
      <c r="C1212" t="s">
        <v>2190</v>
      </c>
      <c r="D1212" t="s">
        <v>2191</v>
      </c>
      <c r="E1212" s="283" t="s">
        <v>27473</v>
      </c>
    </row>
    <row r="1213" spans="1:5" ht="14.25">
      <c r="A1213" s="291">
        <v>34667</v>
      </c>
      <c r="B1213" t="s">
        <v>3245</v>
      </c>
      <c r="C1213" t="s">
        <v>2190</v>
      </c>
      <c r="D1213" t="s">
        <v>2191</v>
      </c>
      <c r="E1213" s="283" t="s">
        <v>27474</v>
      </c>
    </row>
    <row r="1214" spans="1:5" ht="14.25">
      <c r="A1214" s="291">
        <v>34668</v>
      </c>
      <c r="B1214" t="s">
        <v>3246</v>
      </c>
      <c r="C1214" t="s">
        <v>2190</v>
      </c>
      <c r="D1214" t="s">
        <v>2191</v>
      </c>
      <c r="E1214" s="283" t="s">
        <v>27475</v>
      </c>
    </row>
    <row r="1215" spans="1:5" ht="14.25">
      <c r="A1215" s="291">
        <v>34741</v>
      </c>
      <c r="B1215" t="s">
        <v>3247</v>
      </c>
      <c r="C1215" t="s">
        <v>2190</v>
      </c>
      <c r="D1215" t="s">
        <v>2191</v>
      </c>
      <c r="E1215" s="283" t="s">
        <v>27476</v>
      </c>
    </row>
    <row r="1216" spans="1:5" ht="14.25">
      <c r="A1216" s="291">
        <v>34664</v>
      </c>
      <c r="B1216" t="s">
        <v>3248</v>
      </c>
      <c r="C1216" t="s">
        <v>2190</v>
      </c>
      <c r="D1216" t="s">
        <v>2191</v>
      </c>
      <c r="E1216" s="283" t="s">
        <v>27477</v>
      </c>
    </row>
    <row r="1217" spans="1:5" ht="14.25">
      <c r="A1217" s="291">
        <v>34665</v>
      </c>
      <c r="B1217" t="s">
        <v>3249</v>
      </c>
      <c r="C1217" t="s">
        <v>2190</v>
      </c>
      <c r="D1217" t="s">
        <v>2191</v>
      </c>
      <c r="E1217" s="283" t="s">
        <v>27478</v>
      </c>
    </row>
    <row r="1218" spans="1:5" ht="14.25">
      <c r="A1218" s="291">
        <v>34666</v>
      </c>
      <c r="B1218" t="s">
        <v>3250</v>
      </c>
      <c r="C1218" t="s">
        <v>2190</v>
      </c>
      <c r="D1218" t="s">
        <v>2191</v>
      </c>
      <c r="E1218" s="283" t="s">
        <v>27479</v>
      </c>
    </row>
    <row r="1219" spans="1:5" ht="14.25">
      <c r="A1219" s="291">
        <v>34669</v>
      </c>
      <c r="B1219" t="s">
        <v>3251</v>
      </c>
      <c r="C1219" t="s">
        <v>2190</v>
      </c>
      <c r="D1219" t="s">
        <v>2191</v>
      </c>
      <c r="E1219" s="283" t="s">
        <v>27480</v>
      </c>
    </row>
    <row r="1220" spans="1:5" ht="14.25">
      <c r="A1220" s="291">
        <v>34670</v>
      </c>
      <c r="B1220" t="s">
        <v>3252</v>
      </c>
      <c r="C1220" t="s">
        <v>2190</v>
      </c>
      <c r="D1220" t="s">
        <v>2191</v>
      </c>
      <c r="E1220" s="283" t="s">
        <v>27481</v>
      </c>
    </row>
    <row r="1221" spans="1:5" ht="14.25">
      <c r="A1221" s="291">
        <v>34671</v>
      </c>
      <c r="B1221" t="s">
        <v>3253</v>
      </c>
      <c r="C1221" t="s">
        <v>2190</v>
      </c>
      <c r="D1221" t="s">
        <v>2191</v>
      </c>
      <c r="E1221" s="283" t="s">
        <v>27482</v>
      </c>
    </row>
    <row r="1222" spans="1:5" ht="14.25">
      <c r="A1222" s="291">
        <v>34672</v>
      </c>
      <c r="B1222" t="s">
        <v>3254</v>
      </c>
      <c r="C1222" t="s">
        <v>2190</v>
      </c>
      <c r="D1222" t="s">
        <v>2191</v>
      </c>
      <c r="E1222" s="283" t="s">
        <v>27483</v>
      </c>
    </row>
    <row r="1223" spans="1:5" ht="14.25">
      <c r="A1223" s="291">
        <v>34673</v>
      </c>
      <c r="B1223" t="s">
        <v>3255</v>
      </c>
      <c r="C1223" t="s">
        <v>2190</v>
      </c>
      <c r="D1223" t="s">
        <v>2191</v>
      </c>
      <c r="E1223" s="283" t="s">
        <v>26502</v>
      </c>
    </row>
    <row r="1224" spans="1:5" ht="14.25">
      <c r="A1224" s="291">
        <v>34674</v>
      </c>
      <c r="B1224" t="s">
        <v>3256</v>
      </c>
      <c r="C1224" t="s">
        <v>2190</v>
      </c>
      <c r="D1224" t="s">
        <v>2191</v>
      </c>
      <c r="E1224" s="283" t="s">
        <v>27484</v>
      </c>
    </row>
    <row r="1225" spans="1:5" ht="14.25">
      <c r="A1225" s="291">
        <v>34675</v>
      </c>
      <c r="B1225" t="s">
        <v>3257</v>
      </c>
      <c r="C1225" t="s">
        <v>2190</v>
      </c>
      <c r="D1225" t="s">
        <v>2191</v>
      </c>
      <c r="E1225" s="283" t="s">
        <v>27485</v>
      </c>
    </row>
    <row r="1226" spans="1:5" ht="14.25">
      <c r="A1226" s="291">
        <v>34676</v>
      </c>
      <c r="B1226" t="s">
        <v>3258</v>
      </c>
      <c r="C1226" t="s">
        <v>2190</v>
      </c>
      <c r="D1226" t="s">
        <v>2191</v>
      </c>
      <c r="E1226" s="283" t="s">
        <v>27486</v>
      </c>
    </row>
    <row r="1227" spans="1:5" ht="14.25">
      <c r="A1227" s="291">
        <v>34677</v>
      </c>
      <c r="B1227" t="s">
        <v>3259</v>
      </c>
      <c r="C1227" t="s">
        <v>2190</v>
      </c>
      <c r="D1227" t="s">
        <v>2191</v>
      </c>
      <c r="E1227" s="283" t="s">
        <v>27487</v>
      </c>
    </row>
    <row r="1228" spans="1:5" ht="14.25">
      <c r="A1228" s="291">
        <v>43126</v>
      </c>
      <c r="B1228" t="s">
        <v>3260</v>
      </c>
      <c r="C1228" t="s">
        <v>2190</v>
      </c>
      <c r="D1228" t="s">
        <v>2191</v>
      </c>
      <c r="E1228" s="283" t="s">
        <v>27488</v>
      </c>
    </row>
    <row r="1229" spans="1:5" ht="14.25">
      <c r="A1229" s="291">
        <v>43124</v>
      </c>
      <c r="B1229" t="s">
        <v>3261</v>
      </c>
      <c r="C1229" t="s">
        <v>2190</v>
      </c>
      <c r="D1229" t="s">
        <v>2191</v>
      </c>
      <c r="E1229" s="283" t="s">
        <v>27489</v>
      </c>
    </row>
    <row r="1230" spans="1:5" ht="14.25">
      <c r="A1230" s="291">
        <v>43125</v>
      </c>
      <c r="B1230" t="s">
        <v>3262</v>
      </c>
      <c r="C1230" t="s">
        <v>2190</v>
      </c>
      <c r="D1230" t="s">
        <v>2191</v>
      </c>
      <c r="E1230" s="283" t="s">
        <v>27490</v>
      </c>
    </row>
    <row r="1231" spans="1:5" ht="14.25">
      <c r="A1231" s="291">
        <v>40623</v>
      </c>
      <c r="B1231" t="s">
        <v>3263</v>
      </c>
      <c r="C1231" t="s">
        <v>2605</v>
      </c>
      <c r="D1231" t="s">
        <v>2189</v>
      </c>
      <c r="E1231" s="283" t="s">
        <v>27491</v>
      </c>
    </row>
    <row r="1232" spans="1:5" ht="14.25">
      <c r="A1232" s="291">
        <v>43701</v>
      </c>
      <c r="B1232" t="s">
        <v>24002</v>
      </c>
      <c r="C1232" t="s">
        <v>2203</v>
      </c>
      <c r="D1232" t="s">
        <v>2191</v>
      </c>
      <c r="E1232" s="283" t="s">
        <v>27492</v>
      </c>
    </row>
    <row r="1233" spans="1:5" ht="14.25">
      <c r="A1233" s="291">
        <v>12083</v>
      </c>
      <c r="B1233" t="s">
        <v>3264</v>
      </c>
      <c r="C1233" t="s">
        <v>2188</v>
      </c>
      <c r="D1233" t="s">
        <v>2191</v>
      </c>
      <c r="E1233" s="283" t="s">
        <v>27493</v>
      </c>
    </row>
    <row r="1234" spans="1:5" ht="14.25">
      <c r="A1234" s="291">
        <v>12081</v>
      </c>
      <c r="B1234" t="s">
        <v>3265</v>
      </c>
      <c r="C1234" t="s">
        <v>2188</v>
      </c>
      <c r="D1234" t="s">
        <v>2191</v>
      </c>
      <c r="E1234" s="283" t="s">
        <v>27494</v>
      </c>
    </row>
    <row r="1235" spans="1:5" ht="14.25">
      <c r="A1235" s="291">
        <v>12082</v>
      </c>
      <c r="B1235" t="s">
        <v>3266</v>
      </c>
      <c r="C1235" t="s">
        <v>2188</v>
      </c>
      <c r="D1235" t="s">
        <v>2191</v>
      </c>
      <c r="E1235" s="283" t="s">
        <v>27495</v>
      </c>
    </row>
    <row r="1236" spans="1:5" ht="14.25">
      <c r="A1236" s="291">
        <v>13354</v>
      </c>
      <c r="B1236" t="s">
        <v>3267</v>
      </c>
      <c r="C1236" t="s">
        <v>2188</v>
      </c>
      <c r="D1236" t="s">
        <v>2191</v>
      </c>
      <c r="E1236" s="283" t="s">
        <v>27496</v>
      </c>
    </row>
    <row r="1237" spans="1:5" ht="14.25">
      <c r="A1237" s="291">
        <v>14057</v>
      </c>
      <c r="B1237" t="s">
        <v>3268</v>
      </c>
      <c r="C1237" t="s">
        <v>2188</v>
      </c>
      <c r="D1237" t="s">
        <v>2191</v>
      </c>
      <c r="E1237" s="283" t="s">
        <v>27497</v>
      </c>
    </row>
    <row r="1238" spans="1:5" ht="14.25">
      <c r="A1238" s="291">
        <v>14058</v>
      </c>
      <c r="B1238" t="s">
        <v>3269</v>
      </c>
      <c r="C1238" t="s">
        <v>2188</v>
      </c>
      <c r="D1238" t="s">
        <v>2191</v>
      </c>
      <c r="E1238" s="283" t="s">
        <v>27498</v>
      </c>
    </row>
    <row r="1239" spans="1:5" ht="14.25">
      <c r="A1239" s="291">
        <v>20971</v>
      </c>
      <c r="B1239" t="s">
        <v>3270</v>
      </c>
      <c r="C1239" t="s">
        <v>2188</v>
      </c>
      <c r="D1239" t="s">
        <v>2189</v>
      </c>
      <c r="E1239" s="283" t="s">
        <v>27499</v>
      </c>
    </row>
    <row r="1240" spans="1:5" ht="14.25">
      <c r="A1240" s="291">
        <v>5047</v>
      </c>
      <c r="B1240" t="s">
        <v>3271</v>
      </c>
      <c r="C1240" t="s">
        <v>2188</v>
      </c>
      <c r="D1240" t="s">
        <v>2191</v>
      </c>
      <c r="E1240" s="283" t="s">
        <v>27500</v>
      </c>
    </row>
    <row r="1241" spans="1:5" ht="14.25">
      <c r="A1241" s="291">
        <v>13369</v>
      </c>
      <c r="B1241" t="s">
        <v>3272</v>
      </c>
      <c r="C1241" t="s">
        <v>2188</v>
      </c>
      <c r="D1241" t="s">
        <v>2191</v>
      </c>
      <c r="E1241" s="283" t="s">
        <v>27501</v>
      </c>
    </row>
    <row r="1242" spans="1:5" ht="14.25">
      <c r="A1242" s="291">
        <v>13370</v>
      </c>
      <c r="B1242" t="s">
        <v>3273</v>
      </c>
      <c r="C1242" t="s">
        <v>2188</v>
      </c>
      <c r="D1242" t="s">
        <v>2191</v>
      </c>
      <c r="E1242" s="283" t="s">
        <v>27502</v>
      </c>
    </row>
    <row r="1243" spans="1:5" ht="14.25">
      <c r="A1243" s="291">
        <v>13279</v>
      </c>
      <c r="B1243" t="s">
        <v>3274</v>
      </c>
      <c r="C1243" t="s">
        <v>2203</v>
      </c>
      <c r="D1243" t="s">
        <v>2191</v>
      </c>
      <c r="E1243" s="283" t="s">
        <v>27503</v>
      </c>
    </row>
    <row r="1244" spans="1:5" ht="14.25">
      <c r="A1244" s="291">
        <v>11977</v>
      </c>
      <c r="B1244" t="s">
        <v>3275</v>
      </c>
      <c r="C1244" t="s">
        <v>2188</v>
      </c>
      <c r="D1244" t="s">
        <v>2191</v>
      </c>
      <c r="E1244" s="283" t="s">
        <v>27504</v>
      </c>
    </row>
    <row r="1245" spans="1:5" ht="14.25">
      <c r="A1245" s="291">
        <v>11975</v>
      </c>
      <c r="B1245" t="s">
        <v>3276</v>
      </c>
      <c r="C1245" t="s">
        <v>2188</v>
      </c>
      <c r="D1245" t="s">
        <v>2191</v>
      </c>
      <c r="E1245" s="283" t="s">
        <v>27195</v>
      </c>
    </row>
    <row r="1246" spans="1:5" ht="14.25">
      <c r="A1246" s="291">
        <v>39746</v>
      </c>
      <c r="B1246" t="s">
        <v>3277</v>
      </c>
      <c r="C1246" t="s">
        <v>2188</v>
      </c>
      <c r="D1246" t="s">
        <v>2191</v>
      </c>
      <c r="E1246" s="283" t="s">
        <v>27505</v>
      </c>
    </row>
    <row r="1247" spans="1:5" ht="14.25">
      <c r="A1247" s="291">
        <v>11976</v>
      </c>
      <c r="B1247" t="s">
        <v>3278</v>
      </c>
      <c r="C1247" t="s">
        <v>2188</v>
      </c>
      <c r="D1247" t="s">
        <v>2191</v>
      </c>
      <c r="E1247" s="283" t="s">
        <v>27506</v>
      </c>
    </row>
    <row r="1248" spans="1:5" ht="14.25">
      <c r="A1248" s="291">
        <v>1368</v>
      </c>
      <c r="B1248" t="s">
        <v>3279</v>
      </c>
      <c r="C1248" t="s">
        <v>2188</v>
      </c>
      <c r="D1248" t="s">
        <v>2195</v>
      </c>
      <c r="E1248" s="283" t="s">
        <v>27507</v>
      </c>
    </row>
    <row r="1249" spans="1:5" ht="14.25">
      <c r="A1249" s="291">
        <v>1367</v>
      </c>
      <c r="B1249" t="s">
        <v>3280</v>
      </c>
      <c r="C1249" t="s">
        <v>2188</v>
      </c>
      <c r="D1249" t="s">
        <v>2189</v>
      </c>
      <c r="E1249" s="283" t="s">
        <v>27508</v>
      </c>
    </row>
    <row r="1250" spans="1:5" ht="14.25">
      <c r="A1250" s="291">
        <v>7608</v>
      </c>
      <c r="B1250" t="s">
        <v>3281</v>
      </c>
      <c r="C1250" t="s">
        <v>2188</v>
      </c>
      <c r="D1250" t="s">
        <v>2189</v>
      </c>
      <c r="E1250" s="283" t="s">
        <v>27509</v>
      </c>
    </row>
    <row r="1251" spans="1:5" ht="14.25">
      <c r="A1251" s="291">
        <v>41899</v>
      </c>
      <c r="B1251" t="s">
        <v>3282</v>
      </c>
      <c r="C1251" t="s">
        <v>3176</v>
      </c>
      <c r="D1251" t="s">
        <v>2195</v>
      </c>
      <c r="E1251" s="283" t="s">
        <v>27510</v>
      </c>
    </row>
    <row r="1252" spans="1:5" ht="14.25">
      <c r="A1252" s="291">
        <v>1380</v>
      </c>
      <c r="B1252" t="s">
        <v>3283</v>
      </c>
      <c r="C1252" t="s">
        <v>2203</v>
      </c>
      <c r="D1252" t="s">
        <v>2189</v>
      </c>
      <c r="E1252" s="283" t="s">
        <v>26470</v>
      </c>
    </row>
    <row r="1253" spans="1:5" ht="14.25">
      <c r="A1253" s="291">
        <v>1375</v>
      </c>
      <c r="B1253" t="s">
        <v>3284</v>
      </c>
      <c r="C1253" t="s">
        <v>2203</v>
      </c>
      <c r="D1253" t="s">
        <v>2189</v>
      </c>
      <c r="E1253" s="283" t="s">
        <v>27195</v>
      </c>
    </row>
    <row r="1254" spans="1:5" ht="14.25">
      <c r="A1254" s="291">
        <v>1379</v>
      </c>
      <c r="B1254" t="s">
        <v>3285</v>
      </c>
      <c r="C1254" t="s">
        <v>2203</v>
      </c>
      <c r="D1254" t="s">
        <v>2195</v>
      </c>
      <c r="E1254" s="283" t="s">
        <v>26729</v>
      </c>
    </row>
    <row r="1255" spans="1:5" ht="14.25">
      <c r="A1255" s="291">
        <v>13284</v>
      </c>
      <c r="B1255" t="s">
        <v>26344</v>
      </c>
      <c r="C1255" t="s">
        <v>2203</v>
      </c>
      <c r="D1255" t="s">
        <v>2189</v>
      </c>
      <c r="E1255" s="283" t="s">
        <v>26729</v>
      </c>
    </row>
    <row r="1256" spans="1:5" ht="14.25">
      <c r="A1256" s="291">
        <v>25974</v>
      </c>
      <c r="B1256" t="s">
        <v>3286</v>
      </c>
      <c r="C1256" t="s">
        <v>2203</v>
      </c>
      <c r="D1256" t="s">
        <v>2189</v>
      </c>
      <c r="E1256" s="283" t="s">
        <v>27511</v>
      </c>
    </row>
    <row r="1257" spans="1:5" ht="14.25">
      <c r="A1257" s="291">
        <v>34753</v>
      </c>
      <c r="B1257" t="s">
        <v>3287</v>
      </c>
      <c r="C1257" t="s">
        <v>2203</v>
      </c>
      <c r="D1257" t="s">
        <v>2189</v>
      </c>
      <c r="E1257" s="283" t="s">
        <v>27512</v>
      </c>
    </row>
    <row r="1258" spans="1:5" ht="14.25">
      <c r="A1258" s="291">
        <v>420</v>
      </c>
      <c r="B1258" t="s">
        <v>3288</v>
      </c>
      <c r="C1258" t="s">
        <v>2188</v>
      </c>
      <c r="D1258" t="s">
        <v>2189</v>
      </c>
      <c r="E1258" s="283" t="s">
        <v>27513</v>
      </c>
    </row>
    <row r="1259" spans="1:5" ht="14.25">
      <c r="A1259" s="291">
        <v>12327</v>
      </c>
      <c r="B1259" t="s">
        <v>3289</v>
      </c>
      <c r="C1259" t="s">
        <v>2188</v>
      </c>
      <c r="D1259" t="s">
        <v>2189</v>
      </c>
      <c r="E1259" s="283" t="s">
        <v>27514</v>
      </c>
    </row>
    <row r="1260" spans="1:5" ht="14.25">
      <c r="A1260" s="291">
        <v>36148</v>
      </c>
      <c r="B1260" t="s">
        <v>3290</v>
      </c>
      <c r="C1260" t="s">
        <v>2188</v>
      </c>
      <c r="D1260" t="s">
        <v>2189</v>
      </c>
      <c r="E1260" s="283" t="s">
        <v>26956</v>
      </c>
    </row>
    <row r="1261" spans="1:5" ht="14.25">
      <c r="A1261" s="291">
        <v>12329</v>
      </c>
      <c r="B1261" t="s">
        <v>3291</v>
      </c>
      <c r="C1261" t="s">
        <v>2203</v>
      </c>
      <c r="D1261" t="s">
        <v>2189</v>
      </c>
      <c r="E1261" s="283" t="s">
        <v>27515</v>
      </c>
    </row>
    <row r="1262" spans="1:5" ht="14.25">
      <c r="A1262" s="291">
        <v>1339</v>
      </c>
      <c r="B1262" t="s">
        <v>3292</v>
      </c>
      <c r="C1262" t="s">
        <v>2203</v>
      </c>
      <c r="D1262" t="s">
        <v>2189</v>
      </c>
      <c r="E1262" s="283" t="s">
        <v>27516</v>
      </c>
    </row>
    <row r="1263" spans="1:5" ht="14.25">
      <c r="A1263" s="291">
        <v>11849</v>
      </c>
      <c r="B1263" t="s">
        <v>3293</v>
      </c>
      <c r="C1263" t="s">
        <v>2252</v>
      </c>
      <c r="D1263" t="s">
        <v>2189</v>
      </c>
      <c r="E1263" s="283" t="s">
        <v>27517</v>
      </c>
    </row>
    <row r="1264" spans="1:5" ht="14.25">
      <c r="A1264" s="291">
        <v>37418</v>
      </c>
      <c r="B1264" t="s">
        <v>3294</v>
      </c>
      <c r="C1264" t="s">
        <v>2188</v>
      </c>
      <c r="D1264" t="s">
        <v>2191</v>
      </c>
      <c r="E1264" s="283" t="s">
        <v>27518</v>
      </c>
    </row>
    <row r="1265" spans="1:5" ht="14.25">
      <c r="A1265" s="291">
        <v>37419</v>
      </c>
      <c r="B1265" t="s">
        <v>3295</v>
      </c>
      <c r="C1265" t="s">
        <v>2188</v>
      </c>
      <c r="D1265" t="s">
        <v>2191</v>
      </c>
      <c r="E1265" s="283" t="s">
        <v>27519</v>
      </c>
    </row>
    <row r="1266" spans="1:5" ht="14.25">
      <c r="A1266" s="291">
        <v>1427</v>
      </c>
      <c r="B1266" t="s">
        <v>3296</v>
      </c>
      <c r="C1266" t="s">
        <v>2188</v>
      </c>
      <c r="D1266" t="s">
        <v>2191</v>
      </c>
      <c r="E1266" s="283" t="s">
        <v>27520</v>
      </c>
    </row>
    <row r="1267" spans="1:5" ht="14.25">
      <c r="A1267" s="291">
        <v>1402</v>
      </c>
      <c r="B1267" t="s">
        <v>3297</v>
      </c>
      <c r="C1267" t="s">
        <v>2188</v>
      </c>
      <c r="D1267" t="s">
        <v>2191</v>
      </c>
      <c r="E1267" s="283" t="s">
        <v>27521</v>
      </c>
    </row>
    <row r="1268" spans="1:5" ht="14.25">
      <c r="A1268" s="291">
        <v>1420</v>
      </c>
      <c r="B1268" t="s">
        <v>3298</v>
      </c>
      <c r="C1268" t="s">
        <v>2188</v>
      </c>
      <c r="D1268" t="s">
        <v>2191</v>
      </c>
      <c r="E1268" s="283" t="s">
        <v>27522</v>
      </c>
    </row>
    <row r="1269" spans="1:5" ht="14.25">
      <c r="A1269" s="291">
        <v>1419</v>
      </c>
      <c r="B1269" t="s">
        <v>3299</v>
      </c>
      <c r="C1269" t="s">
        <v>2188</v>
      </c>
      <c r="D1269" t="s">
        <v>2191</v>
      </c>
      <c r="E1269" s="283" t="s">
        <v>26448</v>
      </c>
    </row>
    <row r="1270" spans="1:5" ht="14.25">
      <c r="A1270" s="291">
        <v>1414</v>
      </c>
      <c r="B1270" t="s">
        <v>3300</v>
      </c>
      <c r="C1270" t="s">
        <v>2188</v>
      </c>
      <c r="D1270" t="s">
        <v>2191</v>
      </c>
      <c r="E1270" s="283" t="s">
        <v>27523</v>
      </c>
    </row>
    <row r="1271" spans="1:5" ht="14.25">
      <c r="A1271" s="291">
        <v>1413</v>
      </c>
      <c r="B1271" t="s">
        <v>3301</v>
      </c>
      <c r="C1271" t="s">
        <v>2188</v>
      </c>
      <c r="D1271" t="s">
        <v>2191</v>
      </c>
      <c r="E1271" s="283" t="s">
        <v>27524</v>
      </c>
    </row>
    <row r="1272" spans="1:5" ht="14.25">
      <c r="A1272" s="291">
        <v>1412</v>
      </c>
      <c r="B1272" t="s">
        <v>3302</v>
      </c>
      <c r="C1272" t="s">
        <v>2188</v>
      </c>
      <c r="D1272" t="s">
        <v>2191</v>
      </c>
      <c r="E1272" s="283" t="s">
        <v>27525</v>
      </c>
    </row>
    <row r="1273" spans="1:5" ht="14.25">
      <c r="A1273" s="291">
        <v>1411</v>
      </c>
      <c r="B1273" t="s">
        <v>3303</v>
      </c>
      <c r="C1273" t="s">
        <v>2188</v>
      </c>
      <c r="D1273" t="s">
        <v>2191</v>
      </c>
      <c r="E1273" s="283" t="s">
        <v>27526</v>
      </c>
    </row>
    <row r="1274" spans="1:5" ht="14.25">
      <c r="A1274" s="291">
        <v>1406</v>
      </c>
      <c r="B1274" t="s">
        <v>3304</v>
      </c>
      <c r="C1274" t="s">
        <v>2188</v>
      </c>
      <c r="D1274" t="s">
        <v>2191</v>
      </c>
      <c r="E1274" s="283" t="s">
        <v>27527</v>
      </c>
    </row>
    <row r="1275" spans="1:5" ht="14.25">
      <c r="A1275" s="291">
        <v>1407</v>
      </c>
      <c r="B1275" t="s">
        <v>3305</v>
      </c>
      <c r="C1275" t="s">
        <v>2188</v>
      </c>
      <c r="D1275" t="s">
        <v>2191</v>
      </c>
      <c r="E1275" s="283" t="s">
        <v>27528</v>
      </c>
    </row>
    <row r="1276" spans="1:5" ht="14.25">
      <c r="A1276" s="291">
        <v>1404</v>
      </c>
      <c r="B1276" t="s">
        <v>3306</v>
      </c>
      <c r="C1276" t="s">
        <v>2188</v>
      </c>
      <c r="D1276" t="s">
        <v>2191</v>
      </c>
      <c r="E1276" s="283" t="s">
        <v>26473</v>
      </c>
    </row>
    <row r="1277" spans="1:5" ht="14.25">
      <c r="A1277" s="291">
        <v>11281</v>
      </c>
      <c r="B1277" t="s">
        <v>3307</v>
      </c>
      <c r="C1277" t="s">
        <v>2188</v>
      </c>
      <c r="D1277" t="s">
        <v>2191</v>
      </c>
      <c r="E1277" s="283" t="s">
        <v>27529</v>
      </c>
    </row>
    <row r="1278" spans="1:5" ht="14.25">
      <c r="A1278" s="291">
        <v>1442</v>
      </c>
      <c r="B1278" t="s">
        <v>3308</v>
      </c>
      <c r="C1278" t="s">
        <v>2188</v>
      </c>
      <c r="D1278" t="s">
        <v>2191</v>
      </c>
      <c r="E1278" s="283" t="s">
        <v>27530</v>
      </c>
    </row>
    <row r="1279" spans="1:5" ht="14.25">
      <c r="A1279" s="291">
        <v>13457</v>
      </c>
      <c r="B1279" t="s">
        <v>3309</v>
      </c>
      <c r="C1279" t="s">
        <v>2188</v>
      </c>
      <c r="D1279" t="s">
        <v>2191</v>
      </c>
      <c r="E1279" s="283" t="s">
        <v>27531</v>
      </c>
    </row>
    <row r="1280" spans="1:5" ht="14.25">
      <c r="A1280" s="291">
        <v>40699</v>
      </c>
      <c r="B1280" t="s">
        <v>3310</v>
      </c>
      <c r="C1280" t="s">
        <v>2188</v>
      </c>
      <c r="D1280" t="s">
        <v>2191</v>
      </c>
      <c r="E1280" s="283" t="s">
        <v>27532</v>
      </c>
    </row>
    <row r="1281" spans="1:5" ht="14.25">
      <c r="A1281" s="291">
        <v>40701</v>
      </c>
      <c r="B1281" t="s">
        <v>3311</v>
      </c>
      <c r="C1281" t="s">
        <v>2188</v>
      </c>
      <c r="D1281" t="s">
        <v>2191</v>
      </c>
      <c r="E1281" s="283" t="s">
        <v>27533</v>
      </c>
    </row>
    <row r="1282" spans="1:5" ht="14.25">
      <c r="A1282" s="291">
        <v>40700</v>
      </c>
      <c r="B1282" t="s">
        <v>3312</v>
      </c>
      <c r="C1282" t="s">
        <v>2188</v>
      </c>
      <c r="D1282" t="s">
        <v>2191</v>
      </c>
      <c r="E1282" s="283" t="s">
        <v>27534</v>
      </c>
    </row>
    <row r="1283" spans="1:5" ht="14.25">
      <c r="A1283" s="291">
        <v>13458</v>
      </c>
      <c r="B1283" t="s">
        <v>3313</v>
      </c>
      <c r="C1283" t="s">
        <v>2188</v>
      </c>
      <c r="D1283" t="s">
        <v>2191</v>
      </c>
      <c r="E1283" s="283" t="s">
        <v>27535</v>
      </c>
    </row>
    <row r="1284" spans="1:5" ht="14.25">
      <c r="A1284" s="291">
        <v>36524</v>
      </c>
      <c r="B1284" t="s">
        <v>3314</v>
      </c>
      <c r="C1284" t="s">
        <v>2188</v>
      </c>
      <c r="D1284" t="s">
        <v>2191</v>
      </c>
      <c r="E1284" s="283" t="s">
        <v>27536</v>
      </c>
    </row>
    <row r="1285" spans="1:5" ht="14.25">
      <c r="A1285" s="291">
        <v>36526</v>
      </c>
      <c r="B1285" t="s">
        <v>3315</v>
      </c>
      <c r="C1285" t="s">
        <v>2188</v>
      </c>
      <c r="D1285" t="s">
        <v>2191</v>
      </c>
      <c r="E1285" s="283" t="s">
        <v>27537</v>
      </c>
    </row>
    <row r="1286" spans="1:5" ht="14.25">
      <c r="A1286" s="291">
        <v>36523</v>
      </c>
      <c r="B1286" t="s">
        <v>3316</v>
      </c>
      <c r="C1286" t="s">
        <v>2188</v>
      </c>
      <c r="D1286" t="s">
        <v>2191</v>
      </c>
      <c r="E1286" s="283" t="s">
        <v>27538</v>
      </c>
    </row>
    <row r="1287" spans="1:5" ht="14.25">
      <c r="A1287" s="291">
        <v>36527</v>
      </c>
      <c r="B1287" t="s">
        <v>3317</v>
      </c>
      <c r="C1287" t="s">
        <v>2188</v>
      </c>
      <c r="D1287" t="s">
        <v>2191</v>
      </c>
      <c r="E1287" s="283" t="s">
        <v>27539</v>
      </c>
    </row>
    <row r="1288" spans="1:5" ht="14.25">
      <c r="A1288" s="291">
        <v>13803</v>
      </c>
      <c r="B1288" t="s">
        <v>3318</v>
      </c>
      <c r="C1288" t="s">
        <v>2188</v>
      </c>
      <c r="D1288" t="s">
        <v>2191</v>
      </c>
      <c r="E1288" s="283" t="s">
        <v>27540</v>
      </c>
    </row>
    <row r="1289" spans="1:5" ht="14.25">
      <c r="A1289" s="291">
        <v>38642</v>
      </c>
      <c r="B1289" t="s">
        <v>3319</v>
      </c>
      <c r="C1289" t="s">
        <v>2188</v>
      </c>
      <c r="D1289" t="s">
        <v>2191</v>
      </c>
      <c r="E1289" s="283" t="s">
        <v>27541</v>
      </c>
    </row>
    <row r="1290" spans="1:5" ht="14.25">
      <c r="A1290" s="291">
        <v>36522</v>
      </c>
      <c r="B1290" t="s">
        <v>3320</v>
      </c>
      <c r="C1290" t="s">
        <v>2188</v>
      </c>
      <c r="D1290" t="s">
        <v>2191</v>
      </c>
      <c r="E1290" s="283" t="s">
        <v>27542</v>
      </c>
    </row>
    <row r="1291" spans="1:5" ht="14.25">
      <c r="A1291" s="291">
        <v>36525</v>
      </c>
      <c r="B1291" t="s">
        <v>3321</v>
      </c>
      <c r="C1291" t="s">
        <v>2188</v>
      </c>
      <c r="D1291" t="s">
        <v>2191</v>
      </c>
      <c r="E1291" s="283" t="s">
        <v>27543</v>
      </c>
    </row>
    <row r="1292" spans="1:5" ht="14.25">
      <c r="A1292" s="291">
        <v>34348</v>
      </c>
      <c r="B1292" t="s">
        <v>3322</v>
      </c>
      <c r="C1292" t="s">
        <v>2199</v>
      </c>
      <c r="D1292" t="s">
        <v>2189</v>
      </c>
      <c r="E1292" s="283" t="s">
        <v>27544</v>
      </c>
    </row>
    <row r="1293" spans="1:5" ht="14.25">
      <c r="A1293" s="291">
        <v>34347</v>
      </c>
      <c r="B1293" t="s">
        <v>3323</v>
      </c>
      <c r="C1293" t="s">
        <v>2199</v>
      </c>
      <c r="D1293" t="s">
        <v>2189</v>
      </c>
      <c r="E1293" s="283" t="s">
        <v>27545</v>
      </c>
    </row>
    <row r="1294" spans="1:5" ht="14.25">
      <c r="A1294" s="291">
        <v>11146</v>
      </c>
      <c r="B1294" t="s">
        <v>3324</v>
      </c>
      <c r="C1294" t="s">
        <v>2357</v>
      </c>
      <c r="D1294" t="s">
        <v>2189</v>
      </c>
      <c r="E1294" s="283" t="s">
        <v>27546</v>
      </c>
    </row>
    <row r="1295" spans="1:5" ht="14.25">
      <c r="A1295" s="291">
        <v>11147</v>
      </c>
      <c r="B1295" t="s">
        <v>3325</v>
      </c>
      <c r="C1295" t="s">
        <v>2357</v>
      </c>
      <c r="D1295" t="s">
        <v>2189</v>
      </c>
      <c r="E1295" s="283" t="s">
        <v>27547</v>
      </c>
    </row>
    <row r="1296" spans="1:5" ht="14.25">
      <c r="A1296" s="291">
        <v>34872</v>
      </c>
      <c r="B1296" t="s">
        <v>3326</v>
      </c>
      <c r="C1296" t="s">
        <v>2357</v>
      </c>
      <c r="D1296" t="s">
        <v>2189</v>
      </c>
      <c r="E1296" s="283" t="s">
        <v>27548</v>
      </c>
    </row>
    <row r="1297" spans="1:5" ht="14.25">
      <c r="A1297" s="291">
        <v>34491</v>
      </c>
      <c r="B1297" t="s">
        <v>3327</v>
      </c>
      <c r="C1297" t="s">
        <v>2357</v>
      </c>
      <c r="D1297" t="s">
        <v>2189</v>
      </c>
      <c r="E1297" s="283" t="s">
        <v>27549</v>
      </c>
    </row>
    <row r="1298" spans="1:5" ht="14.25">
      <c r="A1298" s="291">
        <v>34770</v>
      </c>
      <c r="B1298" t="s">
        <v>3328</v>
      </c>
      <c r="C1298" t="s">
        <v>3176</v>
      </c>
      <c r="D1298" t="s">
        <v>2191</v>
      </c>
      <c r="E1298" s="283" t="s">
        <v>27550</v>
      </c>
    </row>
    <row r="1299" spans="1:5" ht="14.25">
      <c r="A1299" s="291">
        <v>1518</v>
      </c>
      <c r="B1299" t="s">
        <v>3329</v>
      </c>
      <c r="C1299" t="s">
        <v>3176</v>
      </c>
      <c r="D1299" t="s">
        <v>2191</v>
      </c>
      <c r="E1299" s="283" t="s">
        <v>27551</v>
      </c>
    </row>
    <row r="1300" spans="1:5" ht="14.25">
      <c r="A1300" s="291">
        <v>41965</v>
      </c>
      <c r="B1300" t="s">
        <v>3330</v>
      </c>
      <c r="C1300" t="s">
        <v>3176</v>
      </c>
      <c r="D1300" t="s">
        <v>2191</v>
      </c>
      <c r="E1300" s="283" t="s">
        <v>27552</v>
      </c>
    </row>
    <row r="1301" spans="1:5" ht="14.25">
      <c r="A1301" s="291">
        <v>34492</v>
      </c>
      <c r="B1301" t="s">
        <v>3331</v>
      </c>
      <c r="C1301" t="s">
        <v>2357</v>
      </c>
      <c r="D1301" t="s">
        <v>2195</v>
      </c>
      <c r="E1301" s="283" t="s">
        <v>27553</v>
      </c>
    </row>
    <row r="1302" spans="1:5" ht="14.25">
      <c r="A1302" s="291">
        <v>1524</v>
      </c>
      <c r="B1302" t="s">
        <v>3332</v>
      </c>
      <c r="C1302" t="s">
        <v>2357</v>
      </c>
      <c r="D1302" t="s">
        <v>2189</v>
      </c>
      <c r="E1302" s="283" t="s">
        <v>27554</v>
      </c>
    </row>
    <row r="1303" spans="1:5" ht="14.25">
      <c r="A1303" s="291">
        <v>38404</v>
      </c>
      <c r="B1303" t="s">
        <v>3333</v>
      </c>
      <c r="C1303" t="s">
        <v>2357</v>
      </c>
      <c r="D1303" t="s">
        <v>2189</v>
      </c>
      <c r="E1303" s="283" t="s">
        <v>27555</v>
      </c>
    </row>
    <row r="1304" spans="1:5" ht="14.25">
      <c r="A1304" s="291">
        <v>39849</v>
      </c>
      <c r="B1304" t="s">
        <v>3334</v>
      </c>
      <c r="C1304" t="s">
        <v>2357</v>
      </c>
      <c r="D1304" t="s">
        <v>2189</v>
      </c>
      <c r="E1304" s="283" t="s">
        <v>27556</v>
      </c>
    </row>
    <row r="1305" spans="1:5" ht="14.25">
      <c r="A1305" s="291">
        <v>38464</v>
      </c>
      <c r="B1305" t="s">
        <v>3335</v>
      </c>
      <c r="C1305" t="s">
        <v>2357</v>
      </c>
      <c r="D1305" t="s">
        <v>2189</v>
      </c>
      <c r="E1305" s="283" t="s">
        <v>27557</v>
      </c>
    </row>
    <row r="1306" spans="1:5" ht="14.25">
      <c r="A1306" s="291">
        <v>34493</v>
      </c>
      <c r="B1306" t="s">
        <v>3336</v>
      </c>
      <c r="C1306" t="s">
        <v>2357</v>
      </c>
      <c r="D1306" t="s">
        <v>2189</v>
      </c>
      <c r="E1306" s="283" t="s">
        <v>27558</v>
      </c>
    </row>
    <row r="1307" spans="1:5" ht="14.25">
      <c r="A1307" s="291">
        <v>1527</v>
      </c>
      <c r="B1307" t="s">
        <v>3337</v>
      </c>
      <c r="C1307" t="s">
        <v>2357</v>
      </c>
      <c r="D1307" t="s">
        <v>2189</v>
      </c>
      <c r="E1307" s="283" t="s">
        <v>27559</v>
      </c>
    </row>
    <row r="1308" spans="1:5" ht="14.25">
      <c r="A1308" s="291">
        <v>38405</v>
      </c>
      <c r="B1308" t="s">
        <v>3338</v>
      </c>
      <c r="C1308" t="s">
        <v>2357</v>
      </c>
      <c r="D1308" t="s">
        <v>2189</v>
      </c>
      <c r="E1308" s="283" t="s">
        <v>27560</v>
      </c>
    </row>
    <row r="1309" spans="1:5" ht="14.25">
      <c r="A1309" s="291">
        <v>38408</v>
      </c>
      <c r="B1309" t="s">
        <v>3339</v>
      </c>
      <c r="C1309" t="s">
        <v>2357</v>
      </c>
      <c r="D1309" t="s">
        <v>2189</v>
      </c>
      <c r="E1309" s="283" t="s">
        <v>27561</v>
      </c>
    </row>
    <row r="1310" spans="1:5" ht="14.25">
      <c r="A1310" s="291">
        <v>34494</v>
      </c>
      <c r="B1310" t="s">
        <v>3340</v>
      </c>
      <c r="C1310" t="s">
        <v>2357</v>
      </c>
      <c r="D1310" t="s">
        <v>2189</v>
      </c>
      <c r="E1310" s="283" t="s">
        <v>27562</v>
      </c>
    </row>
    <row r="1311" spans="1:5" ht="14.25">
      <c r="A1311" s="291">
        <v>1525</v>
      </c>
      <c r="B1311" t="s">
        <v>3341</v>
      </c>
      <c r="C1311" t="s">
        <v>2357</v>
      </c>
      <c r="D1311" t="s">
        <v>2189</v>
      </c>
      <c r="E1311" s="283" t="s">
        <v>27563</v>
      </c>
    </row>
    <row r="1312" spans="1:5" ht="14.25">
      <c r="A1312" s="291">
        <v>38406</v>
      </c>
      <c r="B1312" t="s">
        <v>3342</v>
      </c>
      <c r="C1312" t="s">
        <v>2357</v>
      </c>
      <c r="D1312" t="s">
        <v>2189</v>
      </c>
      <c r="E1312" s="283" t="s">
        <v>27564</v>
      </c>
    </row>
    <row r="1313" spans="1:5" ht="14.25">
      <c r="A1313" s="291">
        <v>38409</v>
      </c>
      <c r="B1313" t="s">
        <v>3343</v>
      </c>
      <c r="C1313" t="s">
        <v>2357</v>
      </c>
      <c r="D1313" t="s">
        <v>2189</v>
      </c>
      <c r="E1313" s="283" t="s">
        <v>27565</v>
      </c>
    </row>
    <row r="1314" spans="1:5" ht="14.25">
      <c r="A1314" s="291">
        <v>43360</v>
      </c>
      <c r="B1314" t="s">
        <v>24003</v>
      </c>
      <c r="C1314" t="s">
        <v>2357</v>
      </c>
      <c r="D1314" t="s">
        <v>2189</v>
      </c>
      <c r="E1314" s="283" t="s">
        <v>27566</v>
      </c>
    </row>
    <row r="1315" spans="1:5" ht="14.25">
      <c r="A1315" s="291">
        <v>34495</v>
      </c>
      <c r="B1315" t="s">
        <v>3344</v>
      </c>
      <c r="C1315" t="s">
        <v>2357</v>
      </c>
      <c r="D1315" t="s">
        <v>2189</v>
      </c>
      <c r="E1315" s="283" t="s">
        <v>27567</v>
      </c>
    </row>
    <row r="1316" spans="1:5" ht="14.25">
      <c r="A1316" s="291">
        <v>11145</v>
      </c>
      <c r="B1316" t="s">
        <v>3345</v>
      </c>
      <c r="C1316" t="s">
        <v>2357</v>
      </c>
      <c r="D1316" t="s">
        <v>2189</v>
      </c>
      <c r="E1316" s="283" t="s">
        <v>27548</v>
      </c>
    </row>
    <row r="1317" spans="1:5" ht="14.25">
      <c r="A1317" s="291">
        <v>34496</v>
      </c>
      <c r="B1317" t="s">
        <v>3346</v>
      </c>
      <c r="C1317" t="s">
        <v>2357</v>
      </c>
      <c r="D1317" t="s">
        <v>2189</v>
      </c>
      <c r="E1317" s="283" t="s">
        <v>27568</v>
      </c>
    </row>
    <row r="1318" spans="1:5" ht="14.25">
      <c r="A1318" s="291">
        <v>34479</v>
      </c>
      <c r="B1318" t="s">
        <v>3347</v>
      </c>
      <c r="C1318" t="s">
        <v>2357</v>
      </c>
      <c r="D1318" t="s">
        <v>2189</v>
      </c>
      <c r="E1318" s="283" t="s">
        <v>27549</v>
      </c>
    </row>
    <row r="1319" spans="1:5" ht="14.25">
      <c r="A1319" s="291">
        <v>34481</v>
      </c>
      <c r="B1319" t="s">
        <v>3348</v>
      </c>
      <c r="C1319" t="s">
        <v>2357</v>
      </c>
      <c r="D1319" t="s">
        <v>2189</v>
      </c>
      <c r="E1319" s="283" t="s">
        <v>27569</v>
      </c>
    </row>
    <row r="1320" spans="1:5" ht="14.25">
      <c r="A1320" s="291">
        <v>34483</v>
      </c>
      <c r="B1320" t="s">
        <v>3349</v>
      </c>
      <c r="C1320" t="s">
        <v>2357</v>
      </c>
      <c r="D1320" t="s">
        <v>2189</v>
      </c>
      <c r="E1320" s="283" t="s">
        <v>27570</v>
      </c>
    </row>
    <row r="1321" spans="1:5" ht="14.25">
      <c r="A1321" s="291">
        <v>34485</v>
      </c>
      <c r="B1321" t="s">
        <v>3350</v>
      </c>
      <c r="C1321" t="s">
        <v>2357</v>
      </c>
      <c r="D1321" t="s">
        <v>2189</v>
      </c>
      <c r="E1321" s="283" t="s">
        <v>27571</v>
      </c>
    </row>
    <row r="1322" spans="1:5" ht="14.25">
      <c r="A1322" s="291">
        <v>14041</v>
      </c>
      <c r="B1322" t="s">
        <v>3351</v>
      </c>
      <c r="C1322" t="s">
        <v>2357</v>
      </c>
      <c r="D1322" t="s">
        <v>2189</v>
      </c>
      <c r="E1322" s="283" t="s">
        <v>27572</v>
      </c>
    </row>
    <row r="1323" spans="1:5" ht="14.25">
      <c r="A1323" s="291">
        <v>1523</v>
      </c>
      <c r="B1323" t="s">
        <v>3352</v>
      </c>
      <c r="C1323" t="s">
        <v>2357</v>
      </c>
      <c r="D1323" t="s">
        <v>2189</v>
      </c>
      <c r="E1323" s="283" t="s">
        <v>27573</v>
      </c>
    </row>
    <row r="1324" spans="1:5" ht="14.25">
      <c r="A1324" s="291">
        <v>14052</v>
      </c>
      <c r="B1324" t="s">
        <v>3353</v>
      </c>
      <c r="C1324" t="s">
        <v>2188</v>
      </c>
      <c r="D1324" t="s">
        <v>2189</v>
      </c>
      <c r="E1324" s="283" t="s">
        <v>27574</v>
      </c>
    </row>
    <row r="1325" spans="1:5" ht="14.25">
      <c r="A1325" s="291">
        <v>14054</v>
      </c>
      <c r="B1325" t="s">
        <v>3354</v>
      </c>
      <c r="C1325" t="s">
        <v>2188</v>
      </c>
      <c r="D1325" t="s">
        <v>2189</v>
      </c>
      <c r="E1325" s="283" t="s">
        <v>27575</v>
      </c>
    </row>
    <row r="1326" spans="1:5" ht="14.25">
      <c r="A1326" s="291">
        <v>14053</v>
      </c>
      <c r="B1326" t="s">
        <v>3355</v>
      </c>
      <c r="C1326" t="s">
        <v>2188</v>
      </c>
      <c r="D1326" t="s">
        <v>2189</v>
      </c>
      <c r="E1326" s="283" t="s">
        <v>27576</v>
      </c>
    </row>
    <row r="1327" spans="1:5" ht="14.25">
      <c r="A1327" s="291">
        <v>2558</v>
      </c>
      <c r="B1327" t="s">
        <v>3356</v>
      </c>
      <c r="C1327" t="s">
        <v>2188</v>
      </c>
      <c r="D1327" t="s">
        <v>2189</v>
      </c>
      <c r="E1327" s="283" t="s">
        <v>27577</v>
      </c>
    </row>
    <row r="1328" spans="1:5" ht="14.25">
      <c r="A1328" s="291">
        <v>2560</v>
      </c>
      <c r="B1328" t="s">
        <v>3357</v>
      </c>
      <c r="C1328" t="s">
        <v>2188</v>
      </c>
      <c r="D1328" t="s">
        <v>2189</v>
      </c>
      <c r="E1328" s="283" t="s">
        <v>27578</v>
      </c>
    </row>
    <row r="1329" spans="1:5" ht="14.25">
      <c r="A1329" s="291">
        <v>2559</v>
      </c>
      <c r="B1329" t="s">
        <v>3358</v>
      </c>
      <c r="C1329" t="s">
        <v>2188</v>
      </c>
      <c r="D1329" t="s">
        <v>2195</v>
      </c>
      <c r="E1329" s="283" t="s">
        <v>27579</v>
      </c>
    </row>
    <row r="1330" spans="1:5" ht="14.25">
      <c r="A1330" s="291">
        <v>2592</v>
      </c>
      <c r="B1330" t="s">
        <v>3359</v>
      </c>
      <c r="C1330" t="s">
        <v>2188</v>
      </c>
      <c r="D1330" t="s">
        <v>2189</v>
      </c>
      <c r="E1330" s="283" t="s">
        <v>27580</v>
      </c>
    </row>
    <row r="1331" spans="1:5" ht="14.25">
      <c r="A1331" s="291">
        <v>2566</v>
      </c>
      <c r="B1331" t="s">
        <v>3360</v>
      </c>
      <c r="C1331" t="s">
        <v>2188</v>
      </c>
      <c r="D1331" t="s">
        <v>2189</v>
      </c>
      <c r="E1331" s="283" t="s">
        <v>27581</v>
      </c>
    </row>
    <row r="1332" spans="1:5" ht="14.25">
      <c r="A1332" s="291">
        <v>2589</v>
      </c>
      <c r="B1332" t="s">
        <v>3361</v>
      </c>
      <c r="C1332" t="s">
        <v>2188</v>
      </c>
      <c r="D1332" t="s">
        <v>2189</v>
      </c>
      <c r="E1332" s="283" t="s">
        <v>27582</v>
      </c>
    </row>
    <row r="1333" spans="1:5" ht="14.25">
      <c r="A1333" s="291">
        <v>2591</v>
      </c>
      <c r="B1333" t="s">
        <v>3362</v>
      </c>
      <c r="C1333" t="s">
        <v>2188</v>
      </c>
      <c r="D1333" t="s">
        <v>2189</v>
      </c>
      <c r="E1333" s="283" t="s">
        <v>27583</v>
      </c>
    </row>
    <row r="1334" spans="1:5" ht="14.25">
      <c r="A1334" s="291">
        <v>2590</v>
      </c>
      <c r="B1334" t="s">
        <v>3363</v>
      </c>
      <c r="C1334" t="s">
        <v>2188</v>
      </c>
      <c r="D1334" t="s">
        <v>2189</v>
      </c>
      <c r="E1334" s="283" t="s">
        <v>27441</v>
      </c>
    </row>
    <row r="1335" spans="1:5" ht="14.25">
      <c r="A1335" s="291">
        <v>2567</v>
      </c>
      <c r="B1335" t="s">
        <v>3364</v>
      </c>
      <c r="C1335" t="s">
        <v>2188</v>
      </c>
      <c r="D1335" t="s">
        <v>2189</v>
      </c>
      <c r="E1335" s="283" t="s">
        <v>27584</v>
      </c>
    </row>
    <row r="1336" spans="1:5" ht="14.25">
      <c r="A1336" s="291">
        <v>2565</v>
      </c>
      <c r="B1336" t="s">
        <v>3365</v>
      </c>
      <c r="C1336" t="s">
        <v>2188</v>
      </c>
      <c r="D1336" t="s">
        <v>2189</v>
      </c>
      <c r="E1336" s="283" t="s">
        <v>27585</v>
      </c>
    </row>
    <row r="1337" spans="1:5" ht="14.25">
      <c r="A1337" s="291">
        <v>2568</v>
      </c>
      <c r="B1337" t="s">
        <v>3366</v>
      </c>
      <c r="C1337" t="s">
        <v>2188</v>
      </c>
      <c r="D1337" t="s">
        <v>2189</v>
      </c>
      <c r="E1337" s="283" t="s">
        <v>26651</v>
      </c>
    </row>
    <row r="1338" spans="1:5" ht="14.25">
      <c r="A1338" s="291">
        <v>2594</v>
      </c>
      <c r="B1338" t="s">
        <v>3367</v>
      </c>
      <c r="C1338" t="s">
        <v>2188</v>
      </c>
      <c r="D1338" t="s">
        <v>2189</v>
      </c>
      <c r="E1338" s="283" t="s">
        <v>27586</v>
      </c>
    </row>
    <row r="1339" spans="1:5" ht="14.25">
      <c r="A1339" s="291">
        <v>2587</v>
      </c>
      <c r="B1339" t="s">
        <v>3368</v>
      </c>
      <c r="C1339" t="s">
        <v>2188</v>
      </c>
      <c r="D1339" t="s">
        <v>2189</v>
      </c>
      <c r="E1339" s="283" t="s">
        <v>27587</v>
      </c>
    </row>
    <row r="1340" spans="1:5" ht="14.25">
      <c r="A1340" s="291">
        <v>2588</v>
      </c>
      <c r="B1340" t="s">
        <v>3369</v>
      </c>
      <c r="C1340" t="s">
        <v>2188</v>
      </c>
      <c r="D1340" t="s">
        <v>2189</v>
      </c>
      <c r="E1340" s="283" t="s">
        <v>27588</v>
      </c>
    </row>
    <row r="1341" spans="1:5" ht="14.25">
      <c r="A1341" s="291">
        <v>2569</v>
      </c>
      <c r="B1341" t="s">
        <v>3370</v>
      </c>
      <c r="C1341" t="s">
        <v>2188</v>
      </c>
      <c r="D1341" t="s">
        <v>2189</v>
      </c>
      <c r="E1341" s="283" t="s">
        <v>27589</v>
      </c>
    </row>
    <row r="1342" spans="1:5" ht="14.25">
      <c r="A1342" s="291">
        <v>2570</v>
      </c>
      <c r="B1342" t="s">
        <v>3371</v>
      </c>
      <c r="C1342" t="s">
        <v>2188</v>
      </c>
      <c r="D1342" t="s">
        <v>2189</v>
      </c>
      <c r="E1342" s="283" t="s">
        <v>27590</v>
      </c>
    </row>
    <row r="1343" spans="1:5" ht="14.25">
      <c r="A1343" s="291">
        <v>2571</v>
      </c>
      <c r="B1343" t="s">
        <v>3372</v>
      </c>
      <c r="C1343" t="s">
        <v>2188</v>
      </c>
      <c r="D1343" t="s">
        <v>2189</v>
      </c>
      <c r="E1343" s="283" t="s">
        <v>27591</v>
      </c>
    </row>
    <row r="1344" spans="1:5" ht="14.25">
      <c r="A1344" s="291">
        <v>2593</v>
      </c>
      <c r="B1344" t="s">
        <v>3373</v>
      </c>
      <c r="C1344" t="s">
        <v>2188</v>
      </c>
      <c r="D1344" t="s">
        <v>2189</v>
      </c>
      <c r="E1344" s="283" t="s">
        <v>27592</v>
      </c>
    </row>
    <row r="1345" spans="1:5" ht="14.25">
      <c r="A1345" s="291">
        <v>2572</v>
      </c>
      <c r="B1345" t="s">
        <v>3374</v>
      </c>
      <c r="C1345" t="s">
        <v>2188</v>
      </c>
      <c r="D1345" t="s">
        <v>2189</v>
      </c>
      <c r="E1345" s="283" t="s">
        <v>27593</v>
      </c>
    </row>
    <row r="1346" spans="1:5" ht="14.25">
      <c r="A1346" s="291">
        <v>2595</v>
      </c>
      <c r="B1346" t="s">
        <v>3375</v>
      </c>
      <c r="C1346" t="s">
        <v>2188</v>
      </c>
      <c r="D1346" t="s">
        <v>2189</v>
      </c>
      <c r="E1346" s="283" t="s">
        <v>27594</v>
      </c>
    </row>
    <row r="1347" spans="1:5" ht="14.25">
      <c r="A1347" s="291">
        <v>2576</v>
      </c>
      <c r="B1347" t="s">
        <v>3376</v>
      </c>
      <c r="C1347" t="s">
        <v>2188</v>
      </c>
      <c r="D1347" t="s">
        <v>2189</v>
      </c>
      <c r="E1347" s="283" t="s">
        <v>27595</v>
      </c>
    </row>
    <row r="1348" spans="1:5" ht="14.25">
      <c r="A1348" s="291">
        <v>2575</v>
      </c>
      <c r="B1348" t="s">
        <v>3377</v>
      </c>
      <c r="C1348" t="s">
        <v>2188</v>
      </c>
      <c r="D1348" t="s">
        <v>2189</v>
      </c>
      <c r="E1348" s="283" t="s">
        <v>27596</v>
      </c>
    </row>
    <row r="1349" spans="1:5" ht="14.25">
      <c r="A1349" s="291">
        <v>2573</v>
      </c>
      <c r="B1349" t="s">
        <v>3378</v>
      </c>
      <c r="C1349" t="s">
        <v>2188</v>
      </c>
      <c r="D1349" t="s">
        <v>2189</v>
      </c>
      <c r="E1349" s="283" t="s">
        <v>27166</v>
      </c>
    </row>
    <row r="1350" spans="1:5" ht="14.25">
      <c r="A1350" s="291">
        <v>2586</v>
      </c>
      <c r="B1350" t="s">
        <v>3379</v>
      </c>
      <c r="C1350" t="s">
        <v>2188</v>
      </c>
      <c r="D1350" t="s">
        <v>2189</v>
      </c>
      <c r="E1350" s="283" t="s">
        <v>27597</v>
      </c>
    </row>
    <row r="1351" spans="1:5" ht="14.25">
      <c r="A1351" s="291">
        <v>2577</v>
      </c>
      <c r="B1351" t="s">
        <v>3380</v>
      </c>
      <c r="C1351" t="s">
        <v>2188</v>
      </c>
      <c r="D1351" t="s">
        <v>2189</v>
      </c>
      <c r="E1351" s="283" t="s">
        <v>27598</v>
      </c>
    </row>
    <row r="1352" spans="1:5" ht="14.25">
      <c r="A1352" s="291">
        <v>2574</v>
      </c>
      <c r="B1352" t="s">
        <v>3381</v>
      </c>
      <c r="C1352" t="s">
        <v>2188</v>
      </c>
      <c r="D1352" t="s">
        <v>2189</v>
      </c>
      <c r="E1352" s="283" t="s">
        <v>27599</v>
      </c>
    </row>
    <row r="1353" spans="1:5" ht="14.25">
      <c r="A1353" s="291">
        <v>2578</v>
      </c>
      <c r="B1353" t="s">
        <v>3382</v>
      </c>
      <c r="C1353" t="s">
        <v>2188</v>
      </c>
      <c r="D1353" t="s">
        <v>2189</v>
      </c>
      <c r="E1353" s="283" t="s">
        <v>27600</v>
      </c>
    </row>
    <row r="1354" spans="1:5" ht="14.25">
      <c r="A1354" s="291">
        <v>2585</v>
      </c>
      <c r="B1354" t="s">
        <v>3383</v>
      </c>
      <c r="C1354" t="s">
        <v>2188</v>
      </c>
      <c r="D1354" t="s">
        <v>2189</v>
      </c>
      <c r="E1354" s="283" t="s">
        <v>27601</v>
      </c>
    </row>
    <row r="1355" spans="1:5" ht="14.25">
      <c r="A1355" s="291">
        <v>12008</v>
      </c>
      <c r="B1355" t="s">
        <v>3384</v>
      </c>
      <c r="C1355" t="s">
        <v>2188</v>
      </c>
      <c r="D1355" t="s">
        <v>2189</v>
      </c>
      <c r="E1355" s="283" t="s">
        <v>27602</v>
      </c>
    </row>
    <row r="1356" spans="1:5" ht="14.25">
      <c r="A1356" s="291">
        <v>2582</v>
      </c>
      <c r="B1356" t="s">
        <v>3385</v>
      </c>
      <c r="C1356" t="s">
        <v>2188</v>
      </c>
      <c r="D1356" t="s">
        <v>2189</v>
      </c>
      <c r="E1356" s="283" t="s">
        <v>27603</v>
      </c>
    </row>
    <row r="1357" spans="1:5" ht="14.25">
      <c r="A1357" s="291">
        <v>2597</v>
      </c>
      <c r="B1357" t="s">
        <v>3386</v>
      </c>
      <c r="C1357" t="s">
        <v>2188</v>
      </c>
      <c r="D1357" t="s">
        <v>2189</v>
      </c>
      <c r="E1357" s="283" t="s">
        <v>27604</v>
      </c>
    </row>
    <row r="1358" spans="1:5" ht="14.25">
      <c r="A1358" s="291">
        <v>2579</v>
      </c>
      <c r="B1358" t="s">
        <v>3387</v>
      </c>
      <c r="C1358" t="s">
        <v>2188</v>
      </c>
      <c r="D1358" t="s">
        <v>2189</v>
      </c>
      <c r="E1358" s="283" t="s">
        <v>27605</v>
      </c>
    </row>
    <row r="1359" spans="1:5" ht="14.25">
      <c r="A1359" s="291">
        <v>2581</v>
      </c>
      <c r="B1359" t="s">
        <v>3388</v>
      </c>
      <c r="C1359" t="s">
        <v>2188</v>
      </c>
      <c r="D1359" t="s">
        <v>2189</v>
      </c>
      <c r="E1359" s="283" t="s">
        <v>27606</v>
      </c>
    </row>
    <row r="1360" spans="1:5" ht="14.25">
      <c r="A1360" s="291">
        <v>2596</v>
      </c>
      <c r="B1360" t="s">
        <v>3389</v>
      </c>
      <c r="C1360" t="s">
        <v>2188</v>
      </c>
      <c r="D1360" t="s">
        <v>2189</v>
      </c>
      <c r="E1360" s="283" t="s">
        <v>27607</v>
      </c>
    </row>
    <row r="1361" spans="1:5" ht="14.25">
      <c r="A1361" s="291">
        <v>2580</v>
      </c>
      <c r="B1361" t="s">
        <v>3390</v>
      </c>
      <c r="C1361" t="s">
        <v>2188</v>
      </c>
      <c r="D1361" t="s">
        <v>2189</v>
      </c>
      <c r="E1361" s="283" t="s">
        <v>27608</v>
      </c>
    </row>
    <row r="1362" spans="1:5" ht="14.25">
      <c r="A1362" s="291">
        <v>2583</v>
      </c>
      <c r="B1362" t="s">
        <v>3391</v>
      </c>
      <c r="C1362" t="s">
        <v>2188</v>
      </c>
      <c r="D1362" t="s">
        <v>2189</v>
      </c>
      <c r="E1362" s="283" t="s">
        <v>27609</v>
      </c>
    </row>
    <row r="1363" spans="1:5" ht="14.25">
      <c r="A1363" s="291">
        <v>2584</v>
      </c>
      <c r="B1363" t="s">
        <v>3392</v>
      </c>
      <c r="C1363" t="s">
        <v>2188</v>
      </c>
      <c r="D1363" t="s">
        <v>2189</v>
      </c>
      <c r="E1363" s="283" t="s">
        <v>27610</v>
      </c>
    </row>
    <row r="1364" spans="1:5" ht="14.25">
      <c r="A1364" s="291">
        <v>12010</v>
      </c>
      <c r="B1364" t="s">
        <v>3393</v>
      </c>
      <c r="C1364" t="s">
        <v>2188</v>
      </c>
      <c r="D1364" t="s">
        <v>2189</v>
      </c>
      <c r="E1364" s="283" t="s">
        <v>27611</v>
      </c>
    </row>
    <row r="1365" spans="1:5" ht="14.25">
      <c r="A1365" s="291">
        <v>39329</v>
      </c>
      <c r="B1365" t="s">
        <v>3394</v>
      </c>
      <c r="C1365" t="s">
        <v>2188</v>
      </c>
      <c r="D1365" t="s">
        <v>2189</v>
      </c>
      <c r="E1365" s="283" t="s">
        <v>27612</v>
      </c>
    </row>
    <row r="1366" spans="1:5" ht="14.25">
      <c r="A1366" s="291">
        <v>39330</v>
      </c>
      <c r="B1366" t="s">
        <v>3395</v>
      </c>
      <c r="C1366" t="s">
        <v>2188</v>
      </c>
      <c r="D1366" t="s">
        <v>2189</v>
      </c>
      <c r="E1366" s="283" t="s">
        <v>27613</v>
      </c>
    </row>
    <row r="1367" spans="1:5" ht="14.25">
      <c r="A1367" s="291">
        <v>39332</v>
      </c>
      <c r="B1367" t="s">
        <v>3396</v>
      </c>
      <c r="C1367" t="s">
        <v>2188</v>
      </c>
      <c r="D1367" t="s">
        <v>2189</v>
      </c>
      <c r="E1367" s="283" t="s">
        <v>27614</v>
      </c>
    </row>
    <row r="1368" spans="1:5" ht="14.25">
      <c r="A1368" s="291">
        <v>39331</v>
      </c>
      <c r="B1368" t="s">
        <v>3397</v>
      </c>
      <c r="C1368" t="s">
        <v>2188</v>
      </c>
      <c r="D1368" t="s">
        <v>2189</v>
      </c>
      <c r="E1368" s="283" t="s">
        <v>27615</v>
      </c>
    </row>
    <row r="1369" spans="1:5" ht="14.25">
      <c r="A1369" s="291">
        <v>39333</v>
      </c>
      <c r="B1369" t="s">
        <v>3398</v>
      </c>
      <c r="C1369" t="s">
        <v>2188</v>
      </c>
      <c r="D1369" t="s">
        <v>2189</v>
      </c>
      <c r="E1369" s="283" t="s">
        <v>27616</v>
      </c>
    </row>
    <row r="1370" spans="1:5" ht="14.25">
      <c r="A1370" s="291">
        <v>39335</v>
      </c>
      <c r="B1370" t="s">
        <v>3399</v>
      </c>
      <c r="C1370" t="s">
        <v>2188</v>
      </c>
      <c r="D1370" t="s">
        <v>2189</v>
      </c>
      <c r="E1370" s="283" t="s">
        <v>27617</v>
      </c>
    </row>
    <row r="1371" spans="1:5" ht="14.25">
      <c r="A1371" s="291">
        <v>39334</v>
      </c>
      <c r="B1371" t="s">
        <v>3400</v>
      </c>
      <c r="C1371" t="s">
        <v>2188</v>
      </c>
      <c r="D1371" t="s">
        <v>2189</v>
      </c>
      <c r="E1371" s="283" t="s">
        <v>27618</v>
      </c>
    </row>
    <row r="1372" spans="1:5" ht="14.25">
      <c r="A1372" s="291">
        <v>12016</v>
      </c>
      <c r="B1372" t="s">
        <v>3401</v>
      </c>
      <c r="C1372" t="s">
        <v>2188</v>
      </c>
      <c r="D1372" t="s">
        <v>2189</v>
      </c>
      <c r="E1372" s="283" t="s">
        <v>27619</v>
      </c>
    </row>
    <row r="1373" spans="1:5" ht="14.25">
      <c r="A1373" s="291">
        <v>12015</v>
      </c>
      <c r="B1373" t="s">
        <v>3402</v>
      </c>
      <c r="C1373" t="s">
        <v>2188</v>
      </c>
      <c r="D1373" t="s">
        <v>2189</v>
      </c>
      <c r="E1373" s="283" t="s">
        <v>27620</v>
      </c>
    </row>
    <row r="1374" spans="1:5" ht="14.25">
      <c r="A1374" s="291">
        <v>12020</v>
      </c>
      <c r="B1374" t="s">
        <v>3403</v>
      </c>
      <c r="C1374" t="s">
        <v>2188</v>
      </c>
      <c r="D1374" t="s">
        <v>2189</v>
      </c>
      <c r="E1374" s="283" t="s">
        <v>27619</v>
      </c>
    </row>
    <row r="1375" spans="1:5" ht="14.25">
      <c r="A1375" s="291">
        <v>12019</v>
      </c>
      <c r="B1375" t="s">
        <v>3404</v>
      </c>
      <c r="C1375" t="s">
        <v>2188</v>
      </c>
      <c r="D1375" t="s">
        <v>2189</v>
      </c>
      <c r="E1375" s="283" t="s">
        <v>27620</v>
      </c>
    </row>
    <row r="1376" spans="1:5" ht="14.25">
      <c r="A1376" s="291">
        <v>39336</v>
      </c>
      <c r="B1376" t="s">
        <v>3405</v>
      </c>
      <c r="C1376" t="s">
        <v>2188</v>
      </c>
      <c r="D1376" t="s">
        <v>2189</v>
      </c>
      <c r="E1376" s="283" t="s">
        <v>27613</v>
      </c>
    </row>
    <row r="1377" spans="1:5" ht="14.25">
      <c r="A1377" s="291">
        <v>39338</v>
      </c>
      <c r="B1377" t="s">
        <v>3406</v>
      </c>
      <c r="C1377" t="s">
        <v>2188</v>
      </c>
      <c r="D1377" t="s">
        <v>2189</v>
      </c>
      <c r="E1377" s="283" t="s">
        <v>27614</v>
      </c>
    </row>
    <row r="1378" spans="1:5" ht="14.25">
      <c r="A1378" s="291">
        <v>39337</v>
      </c>
      <c r="B1378" t="s">
        <v>3407</v>
      </c>
      <c r="C1378" t="s">
        <v>2188</v>
      </c>
      <c r="D1378" t="s">
        <v>2189</v>
      </c>
      <c r="E1378" s="283" t="s">
        <v>27615</v>
      </c>
    </row>
    <row r="1379" spans="1:5" ht="14.25">
      <c r="A1379" s="291">
        <v>39341</v>
      </c>
      <c r="B1379" t="s">
        <v>3408</v>
      </c>
      <c r="C1379" t="s">
        <v>2188</v>
      </c>
      <c r="D1379" t="s">
        <v>2189</v>
      </c>
      <c r="E1379" s="283" t="s">
        <v>27621</v>
      </c>
    </row>
    <row r="1380" spans="1:5" ht="14.25">
      <c r="A1380" s="291">
        <v>39340</v>
      </c>
      <c r="B1380" t="s">
        <v>3409</v>
      </c>
      <c r="C1380" t="s">
        <v>2188</v>
      </c>
      <c r="D1380" t="s">
        <v>2189</v>
      </c>
      <c r="E1380" s="283" t="s">
        <v>26448</v>
      </c>
    </row>
    <row r="1381" spans="1:5" ht="14.25">
      <c r="A1381" s="291">
        <v>12025</v>
      </c>
      <c r="B1381" t="s">
        <v>3410</v>
      </c>
      <c r="C1381" t="s">
        <v>2188</v>
      </c>
      <c r="D1381" t="s">
        <v>2189</v>
      </c>
      <c r="E1381" s="283" t="s">
        <v>27622</v>
      </c>
    </row>
    <row r="1382" spans="1:5" ht="14.25">
      <c r="A1382" s="291">
        <v>39342</v>
      </c>
      <c r="B1382" t="s">
        <v>3411</v>
      </c>
      <c r="C1382" t="s">
        <v>2188</v>
      </c>
      <c r="D1382" t="s">
        <v>2189</v>
      </c>
      <c r="E1382" s="283" t="s">
        <v>27621</v>
      </c>
    </row>
    <row r="1383" spans="1:5" ht="14.25">
      <c r="A1383" s="291">
        <v>39343</v>
      </c>
      <c r="B1383" t="s">
        <v>3412</v>
      </c>
      <c r="C1383" t="s">
        <v>2188</v>
      </c>
      <c r="D1383" t="s">
        <v>2189</v>
      </c>
      <c r="E1383" s="283" t="s">
        <v>27623</v>
      </c>
    </row>
    <row r="1384" spans="1:5" ht="14.25">
      <c r="A1384" s="291">
        <v>39345</v>
      </c>
      <c r="B1384" t="s">
        <v>3413</v>
      </c>
      <c r="C1384" t="s">
        <v>2188</v>
      </c>
      <c r="D1384" t="s">
        <v>2189</v>
      </c>
      <c r="E1384" s="283" t="s">
        <v>27624</v>
      </c>
    </row>
    <row r="1385" spans="1:5" ht="14.25">
      <c r="A1385" s="291">
        <v>39344</v>
      </c>
      <c r="B1385" t="s">
        <v>3414</v>
      </c>
      <c r="C1385" t="s">
        <v>2188</v>
      </c>
      <c r="D1385" t="s">
        <v>2189</v>
      </c>
      <c r="E1385" s="283" t="s">
        <v>26560</v>
      </c>
    </row>
    <row r="1386" spans="1:5" ht="14.25">
      <c r="A1386" s="291">
        <v>12623</v>
      </c>
      <c r="B1386" t="s">
        <v>3415</v>
      </c>
      <c r="C1386" t="s">
        <v>2199</v>
      </c>
      <c r="D1386" t="s">
        <v>2191</v>
      </c>
      <c r="E1386" s="283" t="s">
        <v>27625</v>
      </c>
    </row>
    <row r="1387" spans="1:5" ht="14.25">
      <c r="A1387" s="291">
        <v>34498</v>
      </c>
      <c r="B1387" t="s">
        <v>3416</v>
      </c>
      <c r="C1387" t="s">
        <v>2188</v>
      </c>
      <c r="D1387" t="s">
        <v>2189</v>
      </c>
      <c r="E1387" s="283" t="s">
        <v>27626</v>
      </c>
    </row>
    <row r="1388" spans="1:5" ht="14.25">
      <c r="A1388" s="291">
        <v>13244</v>
      </c>
      <c r="B1388" t="s">
        <v>3417</v>
      </c>
      <c r="C1388" t="s">
        <v>2188</v>
      </c>
      <c r="D1388" t="s">
        <v>2195</v>
      </c>
      <c r="E1388" s="283" t="s">
        <v>27627</v>
      </c>
    </row>
    <row r="1389" spans="1:5" ht="14.25">
      <c r="A1389" s="291">
        <v>38998</v>
      </c>
      <c r="B1389" t="s">
        <v>3418</v>
      </c>
      <c r="C1389" t="s">
        <v>2188</v>
      </c>
      <c r="D1389" t="s">
        <v>2191</v>
      </c>
      <c r="E1389" s="283" t="s">
        <v>27628</v>
      </c>
    </row>
    <row r="1390" spans="1:5" ht="14.25">
      <c r="A1390" s="291">
        <v>38999</v>
      </c>
      <c r="B1390" t="s">
        <v>3419</v>
      </c>
      <c r="C1390" t="s">
        <v>2188</v>
      </c>
      <c r="D1390" t="s">
        <v>2191</v>
      </c>
      <c r="E1390" s="283" t="s">
        <v>27629</v>
      </c>
    </row>
    <row r="1391" spans="1:5" ht="14.25">
      <c r="A1391" s="291">
        <v>38996</v>
      </c>
      <c r="B1391" t="s">
        <v>3420</v>
      </c>
      <c r="C1391" t="s">
        <v>2188</v>
      </c>
      <c r="D1391" t="s">
        <v>2191</v>
      </c>
      <c r="E1391" s="283" t="s">
        <v>27630</v>
      </c>
    </row>
    <row r="1392" spans="1:5" ht="14.25">
      <c r="A1392" s="291">
        <v>38997</v>
      </c>
      <c r="B1392" t="s">
        <v>3421</v>
      </c>
      <c r="C1392" t="s">
        <v>2188</v>
      </c>
      <c r="D1392" t="s">
        <v>2191</v>
      </c>
      <c r="E1392" s="283" t="s">
        <v>27631</v>
      </c>
    </row>
    <row r="1393" spans="1:5" ht="14.25">
      <c r="A1393" s="291">
        <v>39862</v>
      </c>
      <c r="B1393" t="s">
        <v>3422</v>
      </c>
      <c r="C1393" t="s">
        <v>2188</v>
      </c>
      <c r="D1393" t="s">
        <v>2191</v>
      </c>
      <c r="E1393" s="283" t="s">
        <v>27632</v>
      </c>
    </row>
    <row r="1394" spans="1:5" ht="14.25">
      <c r="A1394" s="291">
        <v>39863</v>
      </c>
      <c r="B1394" t="s">
        <v>3423</v>
      </c>
      <c r="C1394" t="s">
        <v>2188</v>
      </c>
      <c r="D1394" t="s">
        <v>2191</v>
      </c>
      <c r="E1394" s="283" t="s">
        <v>26780</v>
      </c>
    </row>
    <row r="1395" spans="1:5" ht="14.25">
      <c r="A1395" s="291">
        <v>39864</v>
      </c>
      <c r="B1395" t="s">
        <v>3424</v>
      </c>
      <c r="C1395" t="s">
        <v>2188</v>
      </c>
      <c r="D1395" t="s">
        <v>2191</v>
      </c>
      <c r="E1395" s="283" t="s">
        <v>27633</v>
      </c>
    </row>
    <row r="1396" spans="1:5" ht="14.25">
      <c r="A1396" s="291">
        <v>39865</v>
      </c>
      <c r="B1396" t="s">
        <v>3425</v>
      </c>
      <c r="C1396" t="s">
        <v>2188</v>
      </c>
      <c r="D1396" t="s">
        <v>2191</v>
      </c>
      <c r="E1396" s="283" t="s">
        <v>27634</v>
      </c>
    </row>
    <row r="1397" spans="1:5" ht="14.25">
      <c r="A1397" s="291">
        <v>2517</v>
      </c>
      <c r="B1397" t="s">
        <v>3426</v>
      </c>
      <c r="C1397" t="s">
        <v>2188</v>
      </c>
      <c r="D1397" t="s">
        <v>2189</v>
      </c>
      <c r="E1397" s="283" t="s">
        <v>27635</v>
      </c>
    </row>
    <row r="1398" spans="1:5" ht="14.25">
      <c r="A1398" s="291">
        <v>2522</v>
      </c>
      <c r="B1398" t="s">
        <v>3427</v>
      </c>
      <c r="C1398" t="s">
        <v>2188</v>
      </c>
      <c r="D1398" t="s">
        <v>2189</v>
      </c>
      <c r="E1398" s="283" t="s">
        <v>27636</v>
      </c>
    </row>
    <row r="1399" spans="1:5" ht="14.25">
      <c r="A1399" s="291">
        <v>2548</v>
      </c>
      <c r="B1399" t="s">
        <v>3428</v>
      </c>
      <c r="C1399" t="s">
        <v>2188</v>
      </c>
      <c r="D1399" t="s">
        <v>2189</v>
      </c>
      <c r="E1399" s="283" t="s">
        <v>27637</v>
      </c>
    </row>
    <row r="1400" spans="1:5" ht="14.25">
      <c r="A1400" s="291">
        <v>2516</v>
      </c>
      <c r="B1400" t="s">
        <v>3429</v>
      </c>
      <c r="C1400" t="s">
        <v>2188</v>
      </c>
      <c r="D1400" t="s">
        <v>2189</v>
      </c>
      <c r="E1400" s="283" t="s">
        <v>27638</v>
      </c>
    </row>
    <row r="1401" spans="1:5" ht="14.25">
      <c r="A1401" s="291">
        <v>2518</v>
      </c>
      <c r="B1401" t="s">
        <v>3430</v>
      </c>
      <c r="C1401" t="s">
        <v>2188</v>
      </c>
      <c r="D1401" t="s">
        <v>2189</v>
      </c>
      <c r="E1401" s="283" t="s">
        <v>27639</v>
      </c>
    </row>
    <row r="1402" spans="1:5" ht="14.25">
      <c r="A1402" s="291">
        <v>2521</v>
      </c>
      <c r="B1402" t="s">
        <v>3431</v>
      </c>
      <c r="C1402" t="s">
        <v>2188</v>
      </c>
      <c r="D1402" t="s">
        <v>2189</v>
      </c>
      <c r="E1402" s="283" t="s">
        <v>27640</v>
      </c>
    </row>
    <row r="1403" spans="1:5" ht="14.25">
      <c r="A1403" s="291">
        <v>2515</v>
      </c>
      <c r="B1403" t="s">
        <v>3432</v>
      </c>
      <c r="C1403" t="s">
        <v>2188</v>
      </c>
      <c r="D1403" t="s">
        <v>2189</v>
      </c>
      <c r="E1403" s="283" t="s">
        <v>27641</v>
      </c>
    </row>
    <row r="1404" spans="1:5" ht="14.25">
      <c r="A1404" s="291">
        <v>2519</v>
      </c>
      <c r="B1404" t="s">
        <v>3433</v>
      </c>
      <c r="C1404" t="s">
        <v>2188</v>
      </c>
      <c r="D1404" t="s">
        <v>2189</v>
      </c>
      <c r="E1404" s="283" t="s">
        <v>27642</v>
      </c>
    </row>
    <row r="1405" spans="1:5" ht="14.25">
      <c r="A1405" s="291">
        <v>2520</v>
      </c>
      <c r="B1405" t="s">
        <v>3434</v>
      </c>
      <c r="C1405" t="s">
        <v>2188</v>
      </c>
      <c r="D1405" t="s">
        <v>2189</v>
      </c>
      <c r="E1405" s="283" t="s">
        <v>27643</v>
      </c>
    </row>
    <row r="1406" spans="1:5" ht="14.25">
      <c r="A1406" s="291">
        <v>1602</v>
      </c>
      <c r="B1406" t="s">
        <v>3435</v>
      </c>
      <c r="C1406" t="s">
        <v>2188</v>
      </c>
      <c r="D1406" t="s">
        <v>2189</v>
      </c>
      <c r="E1406" s="283" t="s">
        <v>27644</v>
      </c>
    </row>
    <row r="1407" spans="1:5" ht="14.25">
      <c r="A1407" s="291">
        <v>1601</v>
      </c>
      <c r="B1407" t="s">
        <v>3436</v>
      </c>
      <c r="C1407" t="s">
        <v>2188</v>
      </c>
      <c r="D1407" t="s">
        <v>2189</v>
      </c>
      <c r="E1407" s="283" t="s">
        <v>27645</v>
      </c>
    </row>
    <row r="1408" spans="1:5" ht="14.25">
      <c r="A1408" s="291">
        <v>1598</v>
      </c>
      <c r="B1408" t="s">
        <v>3437</v>
      </c>
      <c r="C1408" t="s">
        <v>2188</v>
      </c>
      <c r="D1408" t="s">
        <v>2189</v>
      </c>
      <c r="E1408" s="283" t="s">
        <v>27646</v>
      </c>
    </row>
    <row r="1409" spans="1:5" ht="14.25">
      <c r="A1409" s="291">
        <v>1600</v>
      </c>
      <c r="B1409" t="s">
        <v>3438</v>
      </c>
      <c r="C1409" t="s">
        <v>2188</v>
      </c>
      <c r="D1409" t="s">
        <v>2189</v>
      </c>
      <c r="E1409" s="283" t="s">
        <v>27647</v>
      </c>
    </row>
    <row r="1410" spans="1:5" ht="14.25">
      <c r="A1410" s="291">
        <v>1603</v>
      </c>
      <c r="B1410" t="s">
        <v>3439</v>
      </c>
      <c r="C1410" t="s">
        <v>2188</v>
      </c>
      <c r="D1410" t="s">
        <v>2189</v>
      </c>
      <c r="E1410" s="283" t="s">
        <v>27648</v>
      </c>
    </row>
    <row r="1411" spans="1:5" ht="14.25">
      <c r="A1411" s="291">
        <v>1599</v>
      </c>
      <c r="B1411" t="s">
        <v>3440</v>
      </c>
      <c r="C1411" t="s">
        <v>2188</v>
      </c>
      <c r="D1411" t="s">
        <v>2189</v>
      </c>
      <c r="E1411" s="283" t="s">
        <v>27649</v>
      </c>
    </row>
    <row r="1412" spans="1:5" ht="14.25">
      <c r="A1412" s="291">
        <v>1597</v>
      </c>
      <c r="B1412" t="s">
        <v>3441</v>
      </c>
      <c r="C1412" t="s">
        <v>2188</v>
      </c>
      <c r="D1412" t="s">
        <v>2189</v>
      </c>
      <c r="E1412" s="283" t="s">
        <v>27031</v>
      </c>
    </row>
    <row r="1413" spans="1:5" ht="14.25">
      <c r="A1413" s="291">
        <v>39600</v>
      </c>
      <c r="B1413" t="s">
        <v>3442</v>
      </c>
      <c r="C1413" t="s">
        <v>2188</v>
      </c>
      <c r="D1413" t="s">
        <v>2189</v>
      </c>
      <c r="E1413" s="283" t="s">
        <v>27650</v>
      </c>
    </row>
    <row r="1414" spans="1:5" ht="14.25">
      <c r="A1414" s="291">
        <v>39601</v>
      </c>
      <c r="B1414" t="s">
        <v>3443</v>
      </c>
      <c r="C1414" t="s">
        <v>2188</v>
      </c>
      <c r="D1414" t="s">
        <v>2189</v>
      </c>
      <c r="E1414" s="283" t="s">
        <v>27651</v>
      </c>
    </row>
    <row r="1415" spans="1:5" ht="14.25">
      <c r="A1415" s="291">
        <v>39602</v>
      </c>
      <c r="B1415" t="s">
        <v>3444</v>
      </c>
      <c r="C1415" t="s">
        <v>2188</v>
      </c>
      <c r="D1415" t="s">
        <v>2189</v>
      </c>
      <c r="E1415" s="283" t="s">
        <v>26582</v>
      </c>
    </row>
    <row r="1416" spans="1:5" ht="14.25">
      <c r="A1416" s="291">
        <v>39603</v>
      </c>
      <c r="B1416" t="s">
        <v>3445</v>
      </c>
      <c r="C1416" t="s">
        <v>2188</v>
      </c>
      <c r="D1416" t="s">
        <v>2189</v>
      </c>
      <c r="E1416" s="283" t="s">
        <v>27652</v>
      </c>
    </row>
    <row r="1417" spans="1:5" ht="14.25">
      <c r="A1417" s="291">
        <v>11821</v>
      </c>
      <c r="B1417" t="s">
        <v>3446</v>
      </c>
      <c r="C1417" t="s">
        <v>2188</v>
      </c>
      <c r="D1417" t="s">
        <v>2189</v>
      </c>
      <c r="E1417" s="283" t="s">
        <v>27653</v>
      </c>
    </row>
    <row r="1418" spans="1:5" ht="14.25">
      <c r="A1418" s="291">
        <v>1562</v>
      </c>
      <c r="B1418" t="s">
        <v>3447</v>
      </c>
      <c r="C1418" t="s">
        <v>2188</v>
      </c>
      <c r="D1418" t="s">
        <v>2189</v>
      </c>
      <c r="E1418" s="283" t="s">
        <v>27654</v>
      </c>
    </row>
    <row r="1419" spans="1:5" ht="14.25">
      <c r="A1419" s="291">
        <v>1563</v>
      </c>
      <c r="B1419" t="s">
        <v>3448</v>
      </c>
      <c r="C1419" t="s">
        <v>2188</v>
      </c>
      <c r="D1419" t="s">
        <v>2189</v>
      </c>
      <c r="E1419" s="283" t="s">
        <v>27655</v>
      </c>
    </row>
    <row r="1420" spans="1:5" ht="14.25">
      <c r="A1420" s="291">
        <v>11856</v>
      </c>
      <c r="B1420" t="s">
        <v>3449</v>
      </c>
      <c r="C1420" t="s">
        <v>2188</v>
      </c>
      <c r="D1420" t="s">
        <v>2195</v>
      </c>
      <c r="E1420" s="283" t="s">
        <v>27364</v>
      </c>
    </row>
    <row r="1421" spans="1:5" ht="14.25">
      <c r="A1421" s="291">
        <v>11857</v>
      </c>
      <c r="B1421" t="s">
        <v>3450</v>
      </c>
      <c r="C1421" t="s">
        <v>2188</v>
      </c>
      <c r="D1421" t="s">
        <v>2189</v>
      </c>
      <c r="E1421" s="283" t="s">
        <v>27656</v>
      </c>
    </row>
    <row r="1422" spans="1:5" ht="14.25">
      <c r="A1422" s="291">
        <v>11858</v>
      </c>
      <c r="B1422" t="s">
        <v>3451</v>
      </c>
      <c r="C1422" t="s">
        <v>2188</v>
      </c>
      <c r="D1422" t="s">
        <v>2189</v>
      </c>
      <c r="E1422" s="283" t="s">
        <v>27657</v>
      </c>
    </row>
    <row r="1423" spans="1:5" ht="14.25">
      <c r="A1423" s="291">
        <v>1539</v>
      </c>
      <c r="B1423" t="s">
        <v>3452</v>
      </c>
      <c r="C1423" t="s">
        <v>2188</v>
      </c>
      <c r="D1423" t="s">
        <v>2189</v>
      </c>
      <c r="E1423" s="283" t="s">
        <v>27658</v>
      </c>
    </row>
    <row r="1424" spans="1:5" ht="14.25">
      <c r="A1424" s="291">
        <v>11859</v>
      </c>
      <c r="B1424" t="s">
        <v>3453</v>
      </c>
      <c r="C1424" t="s">
        <v>2188</v>
      </c>
      <c r="D1424" t="s">
        <v>2189</v>
      </c>
      <c r="E1424" s="283" t="s">
        <v>27659</v>
      </c>
    </row>
    <row r="1425" spans="1:5" ht="14.25">
      <c r="A1425" s="291">
        <v>1550</v>
      </c>
      <c r="B1425" t="s">
        <v>3454</v>
      </c>
      <c r="C1425" t="s">
        <v>2188</v>
      </c>
      <c r="D1425" t="s">
        <v>2189</v>
      </c>
      <c r="E1425" s="283" t="s">
        <v>27660</v>
      </c>
    </row>
    <row r="1426" spans="1:5" ht="14.25">
      <c r="A1426" s="291">
        <v>11854</v>
      </c>
      <c r="B1426" t="s">
        <v>3455</v>
      </c>
      <c r="C1426" t="s">
        <v>2188</v>
      </c>
      <c r="D1426" t="s">
        <v>2189</v>
      </c>
      <c r="E1426" s="283" t="s">
        <v>27661</v>
      </c>
    </row>
    <row r="1427" spans="1:5" ht="14.25">
      <c r="A1427" s="291">
        <v>11862</v>
      </c>
      <c r="B1427" t="s">
        <v>3456</v>
      </c>
      <c r="C1427" t="s">
        <v>2188</v>
      </c>
      <c r="D1427" t="s">
        <v>2189</v>
      </c>
      <c r="E1427" s="283" t="s">
        <v>27662</v>
      </c>
    </row>
    <row r="1428" spans="1:5" ht="14.25">
      <c r="A1428" s="291">
        <v>11863</v>
      </c>
      <c r="B1428" t="s">
        <v>3457</v>
      </c>
      <c r="C1428" t="s">
        <v>2188</v>
      </c>
      <c r="D1428" t="s">
        <v>2189</v>
      </c>
      <c r="E1428" s="283" t="s">
        <v>27663</v>
      </c>
    </row>
    <row r="1429" spans="1:5" ht="14.25">
      <c r="A1429" s="291">
        <v>11855</v>
      </c>
      <c r="B1429" t="s">
        <v>3458</v>
      </c>
      <c r="C1429" t="s">
        <v>2188</v>
      </c>
      <c r="D1429" t="s">
        <v>2189</v>
      </c>
      <c r="E1429" s="283" t="s">
        <v>26921</v>
      </c>
    </row>
    <row r="1430" spans="1:5" ht="14.25">
      <c r="A1430" s="291">
        <v>11864</v>
      </c>
      <c r="B1430" t="s">
        <v>3459</v>
      </c>
      <c r="C1430" t="s">
        <v>2188</v>
      </c>
      <c r="D1430" t="s">
        <v>2189</v>
      </c>
      <c r="E1430" s="283" t="s">
        <v>27664</v>
      </c>
    </row>
    <row r="1431" spans="1:5" ht="14.25">
      <c r="A1431" s="291">
        <v>2527</v>
      </c>
      <c r="B1431" t="s">
        <v>3460</v>
      </c>
      <c r="C1431" t="s">
        <v>2188</v>
      </c>
      <c r="D1431" t="s">
        <v>2189</v>
      </c>
      <c r="E1431" s="283" t="s">
        <v>27665</v>
      </c>
    </row>
    <row r="1432" spans="1:5" ht="14.25">
      <c r="A1432" s="291">
        <v>2526</v>
      </c>
      <c r="B1432" t="s">
        <v>3461</v>
      </c>
      <c r="C1432" t="s">
        <v>2188</v>
      </c>
      <c r="D1432" t="s">
        <v>2189</v>
      </c>
      <c r="E1432" s="283" t="s">
        <v>27666</v>
      </c>
    </row>
    <row r="1433" spans="1:5" ht="14.25">
      <c r="A1433" s="291">
        <v>2487</v>
      </c>
      <c r="B1433" t="s">
        <v>3462</v>
      </c>
      <c r="C1433" t="s">
        <v>2188</v>
      </c>
      <c r="D1433" t="s">
        <v>2189</v>
      </c>
      <c r="E1433" s="283" t="s">
        <v>26407</v>
      </c>
    </row>
    <row r="1434" spans="1:5" ht="14.25">
      <c r="A1434" s="291">
        <v>2483</v>
      </c>
      <c r="B1434" t="s">
        <v>3463</v>
      </c>
      <c r="C1434" t="s">
        <v>2188</v>
      </c>
      <c r="D1434" t="s">
        <v>2189</v>
      </c>
      <c r="E1434" s="283" t="s">
        <v>27367</v>
      </c>
    </row>
    <row r="1435" spans="1:5" ht="14.25">
      <c r="A1435" s="291">
        <v>2528</v>
      </c>
      <c r="B1435" t="s">
        <v>3464</v>
      </c>
      <c r="C1435" t="s">
        <v>2188</v>
      </c>
      <c r="D1435" t="s">
        <v>2189</v>
      </c>
      <c r="E1435" s="283" t="s">
        <v>27667</v>
      </c>
    </row>
    <row r="1436" spans="1:5" ht="14.25">
      <c r="A1436" s="291">
        <v>2489</v>
      </c>
      <c r="B1436" t="s">
        <v>3465</v>
      </c>
      <c r="C1436" t="s">
        <v>2188</v>
      </c>
      <c r="D1436" t="s">
        <v>2189</v>
      </c>
      <c r="E1436" s="283" t="s">
        <v>27668</v>
      </c>
    </row>
    <row r="1437" spans="1:5" ht="14.25">
      <c r="A1437" s="291">
        <v>2488</v>
      </c>
      <c r="B1437" t="s">
        <v>3466</v>
      </c>
      <c r="C1437" t="s">
        <v>2188</v>
      </c>
      <c r="D1437" t="s">
        <v>2189</v>
      </c>
      <c r="E1437" s="283" t="s">
        <v>27377</v>
      </c>
    </row>
    <row r="1438" spans="1:5" ht="14.25">
      <c r="A1438" s="291">
        <v>2484</v>
      </c>
      <c r="B1438" t="s">
        <v>3467</v>
      </c>
      <c r="C1438" t="s">
        <v>2188</v>
      </c>
      <c r="D1438" t="s">
        <v>2189</v>
      </c>
      <c r="E1438" s="283" t="s">
        <v>27669</v>
      </c>
    </row>
    <row r="1439" spans="1:5" ht="14.25">
      <c r="A1439" s="291">
        <v>2485</v>
      </c>
      <c r="B1439" t="s">
        <v>3468</v>
      </c>
      <c r="C1439" t="s">
        <v>2188</v>
      </c>
      <c r="D1439" t="s">
        <v>2189</v>
      </c>
      <c r="E1439" s="283" t="s">
        <v>27670</v>
      </c>
    </row>
    <row r="1440" spans="1:5" ht="14.25">
      <c r="A1440" s="291">
        <v>38005</v>
      </c>
      <c r="B1440" t="s">
        <v>3469</v>
      </c>
      <c r="C1440" t="s">
        <v>2188</v>
      </c>
      <c r="D1440" t="s">
        <v>2189</v>
      </c>
      <c r="E1440" s="283" t="s">
        <v>27671</v>
      </c>
    </row>
    <row r="1441" spans="1:5" ht="14.25">
      <c r="A1441" s="291">
        <v>38006</v>
      </c>
      <c r="B1441" t="s">
        <v>3470</v>
      </c>
      <c r="C1441" t="s">
        <v>2188</v>
      </c>
      <c r="D1441" t="s">
        <v>2189</v>
      </c>
      <c r="E1441" s="283" t="s">
        <v>27596</v>
      </c>
    </row>
    <row r="1442" spans="1:5" ht="14.25">
      <c r="A1442" s="291">
        <v>38428</v>
      </c>
      <c r="B1442" t="s">
        <v>3471</v>
      </c>
      <c r="C1442" t="s">
        <v>2188</v>
      </c>
      <c r="D1442" t="s">
        <v>2189</v>
      </c>
      <c r="E1442" s="283" t="s">
        <v>27672</v>
      </c>
    </row>
    <row r="1443" spans="1:5" ht="14.25">
      <c r="A1443" s="291">
        <v>38007</v>
      </c>
      <c r="B1443" t="s">
        <v>3472</v>
      </c>
      <c r="C1443" t="s">
        <v>2188</v>
      </c>
      <c r="D1443" t="s">
        <v>2189</v>
      </c>
      <c r="E1443" s="283" t="s">
        <v>26918</v>
      </c>
    </row>
    <row r="1444" spans="1:5" ht="14.25">
      <c r="A1444" s="291">
        <v>38008</v>
      </c>
      <c r="B1444" t="s">
        <v>3473</v>
      </c>
      <c r="C1444" t="s">
        <v>2188</v>
      </c>
      <c r="D1444" t="s">
        <v>2189</v>
      </c>
      <c r="E1444" s="283" t="s">
        <v>27673</v>
      </c>
    </row>
    <row r="1445" spans="1:5" ht="14.25">
      <c r="A1445" s="291">
        <v>38009</v>
      </c>
      <c r="B1445" t="s">
        <v>3474</v>
      </c>
      <c r="C1445" t="s">
        <v>2188</v>
      </c>
      <c r="D1445" t="s">
        <v>2189</v>
      </c>
      <c r="E1445" s="283" t="s">
        <v>27674</v>
      </c>
    </row>
    <row r="1446" spans="1:5" ht="14.25">
      <c r="A1446" s="291">
        <v>39279</v>
      </c>
      <c r="B1446" t="s">
        <v>3475</v>
      </c>
      <c r="C1446" t="s">
        <v>2188</v>
      </c>
      <c r="D1446" t="s">
        <v>2191</v>
      </c>
      <c r="E1446" s="283" t="s">
        <v>27675</v>
      </c>
    </row>
    <row r="1447" spans="1:5" ht="14.25">
      <c r="A1447" s="291">
        <v>38845</v>
      </c>
      <c r="B1447" t="s">
        <v>3476</v>
      </c>
      <c r="C1447" t="s">
        <v>2188</v>
      </c>
      <c r="D1447" t="s">
        <v>2191</v>
      </c>
      <c r="E1447" s="283" t="s">
        <v>27676</v>
      </c>
    </row>
    <row r="1448" spans="1:5" ht="14.25">
      <c r="A1448" s="291">
        <v>39280</v>
      </c>
      <c r="B1448" t="s">
        <v>3477</v>
      </c>
      <c r="C1448" t="s">
        <v>2188</v>
      </c>
      <c r="D1448" t="s">
        <v>2191</v>
      </c>
      <c r="E1448" s="283" t="s">
        <v>27677</v>
      </c>
    </row>
    <row r="1449" spans="1:5" ht="14.25">
      <c r="A1449" s="291">
        <v>39281</v>
      </c>
      <c r="B1449" t="s">
        <v>3478</v>
      </c>
      <c r="C1449" t="s">
        <v>2188</v>
      </c>
      <c r="D1449" t="s">
        <v>2191</v>
      </c>
      <c r="E1449" s="283" t="s">
        <v>27678</v>
      </c>
    </row>
    <row r="1450" spans="1:5" ht="14.25">
      <c r="A1450" s="291">
        <v>38849</v>
      </c>
      <c r="B1450" t="s">
        <v>3479</v>
      </c>
      <c r="C1450" t="s">
        <v>2188</v>
      </c>
      <c r="D1450" t="s">
        <v>2191</v>
      </c>
      <c r="E1450" s="283" t="s">
        <v>27679</v>
      </c>
    </row>
    <row r="1451" spans="1:5" ht="14.25">
      <c r="A1451" s="291">
        <v>39282</v>
      </c>
      <c r="B1451" t="s">
        <v>3480</v>
      </c>
      <c r="C1451" t="s">
        <v>2188</v>
      </c>
      <c r="D1451" t="s">
        <v>2191</v>
      </c>
      <c r="E1451" s="283" t="s">
        <v>27680</v>
      </c>
    </row>
    <row r="1452" spans="1:5" ht="14.25">
      <c r="A1452" s="291">
        <v>38852</v>
      </c>
      <c r="B1452" t="s">
        <v>3481</v>
      </c>
      <c r="C1452" t="s">
        <v>2188</v>
      </c>
      <c r="D1452" t="s">
        <v>2191</v>
      </c>
      <c r="E1452" s="283" t="s">
        <v>27681</v>
      </c>
    </row>
    <row r="1453" spans="1:5" ht="14.25">
      <c r="A1453" s="291">
        <v>38844</v>
      </c>
      <c r="B1453" t="s">
        <v>3482</v>
      </c>
      <c r="C1453" t="s">
        <v>2188</v>
      </c>
      <c r="D1453" t="s">
        <v>2191</v>
      </c>
      <c r="E1453" s="283" t="s">
        <v>27646</v>
      </c>
    </row>
    <row r="1454" spans="1:5" ht="14.25">
      <c r="A1454" s="291">
        <v>38846</v>
      </c>
      <c r="B1454" t="s">
        <v>3483</v>
      </c>
      <c r="C1454" t="s">
        <v>2188</v>
      </c>
      <c r="D1454" t="s">
        <v>2191</v>
      </c>
      <c r="E1454" s="283" t="s">
        <v>27682</v>
      </c>
    </row>
    <row r="1455" spans="1:5" ht="14.25">
      <c r="A1455" s="291">
        <v>38847</v>
      </c>
      <c r="B1455" t="s">
        <v>3484</v>
      </c>
      <c r="C1455" t="s">
        <v>2188</v>
      </c>
      <c r="D1455" t="s">
        <v>2191</v>
      </c>
      <c r="E1455" s="283" t="s">
        <v>27683</v>
      </c>
    </row>
    <row r="1456" spans="1:5" ht="14.25">
      <c r="A1456" s="291">
        <v>38850</v>
      </c>
      <c r="B1456" t="s">
        <v>3485</v>
      </c>
      <c r="C1456" t="s">
        <v>2188</v>
      </c>
      <c r="D1456" t="s">
        <v>2191</v>
      </c>
      <c r="E1456" s="283" t="s">
        <v>27684</v>
      </c>
    </row>
    <row r="1457" spans="1:5" ht="14.25">
      <c r="A1457" s="291">
        <v>38848</v>
      </c>
      <c r="B1457" t="s">
        <v>3486</v>
      </c>
      <c r="C1457" t="s">
        <v>2188</v>
      </c>
      <c r="D1457" t="s">
        <v>2191</v>
      </c>
      <c r="E1457" s="283" t="s">
        <v>27685</v>
      </c>
    </row>
    <row r="1458" spans="1:5" ht="14.25">
      <c r="A1458" s="291">
        <v>38851</v>
      </c>
      <c r="B1458" t="s">
        <v>3487</v>
      </c>
      <c r="C1458" t="s">
        <v>2188</v>
      </c>
      <c r="D1458" t="s">
        <v>2191</v>
      </c>
      <c r="E1458" s="283" t="s">
        <v>27686</v>
      </c>
    </row>
    <row r="1459" spans="1:5" ht="14.25">
      <c r="A1459" s="291">
        <v>38860</v>
      </c>
      <c r="B1459" t="s">
        <v>3488</v>
      </c>
      <c r="C1459" t="s">
        <v>2188</v>
      </c>
      <c r="D1459" t="s">
        <v>2191</v>
      </c>
      <c r="E1459" s="283" t="s">
        <v>27687</v>
      </c>
    </row>
    <row r="1460" spans="1:5" ht="14.25">
      <c r="A1460" s="291">
        <v>38861</v>
      </c>
      <c r="B1460" t="s">
        <v>3489</v>
      </c>
      <c r="C1460" t="s">
        <v>2188</v>
      </c>
      <c r="D1460" t="s">
        <v>2191</v>
      </c>
      <c r="E1460" s="283" t="s">
        <v>27688</v>
      </c>
    </row>
    <row r="1461" spans="1:5" ht="14.25">
      <c r="A1461" s="291">
        <v>38862</v>
      </c>
      <c r="B1461" t="s">
        <v>3490</v>
      </c>
      <c r="C1461" t="s">
        <v>2188</v>
      </c>
      <c r="D1461" t="s">
        <v>2191</v>
      </c>
      <c r="E1461" s="283" t="s">
        <v>27689</v>
      </c>
    </row>
    <row r="1462" spans="1:5" ht="14.25">
      <c r="A1462" s="291">
        <v>38863</v>
      </c>
      <c r="B1462" t="s">
        <v>3491</v>
      </c>
      <c r="C1462" t="s">
        <v>2188</v>
      </c>
      <c r="D1462" t="s">
        <v>2191</v>
      </c>
      <c r="E1462" s="283" t="s">
        <v>27690</v>
      </c>
    </row>
    <row r="1463" spans="1:5" ht="14.25">
      <c r="A1463" s="291">
        <v>38865</v>
      </c>
      <c r="B1463" t="s">
        <v>3492</v>
      </c>
      <c r="C1463" t="s">
        <v>2188</v>
      </c>
      <c r="D1463" t="s">
        <v>2191</v>
      </c>
      <c r="E1463" s="283" t="s">
        <v>27691</v>
      </c>
    </row>
    <row r="1464" spans="1:5" ht="14.25">
      <c r="A1464" s="291">
        <v>38864</v>
      </c>
      <c r="B1464" t="s">
        <v>3493</v>
      </c>
      <c r="C1464" t="s">
        <v>2188</v>
      </c>
      <c r="D1464" t="s">
        <v>2191</v>
      </c>
      <c r="E1464" s="283" t="s">
        <v>27692</v>
      </c>
    </row>
    <row r="1465" spans="1:5" ht="14.25">
      <c r="A1465" s="291">
        <v>38866</v>
      </c>
      <c r="B1465" t="s">
        <v>3494</v>
      </c>
      <c r="C1465" t="s">
        <v>2188</v>
      </c>
      <c r="D1465" t="s">
        <v>2191</v>
      </c>
      <c r="E1465" s="283" t="s">
        <v>27693</v>
      </c>
    </row>
    <row r="1466" spans="1:5" ht="14.25">
      <c r="A1466" s="291">
        <v>38868</v>
      </c>
      <c r="B1466" t="s">
        <v>3495</v>
      </c>
      <c r="C1466" t="s">
        <v>2188</v>
      </c>
      <c r="D1466" t="s">
        <v>2191</v>
      </c>
      <c r="E1466" s="283" t="s">
        <v>27694</v>
      </c>
    </row>
    <row r="1467" spans="1:5" ht="14.25">
      <c r="A1467" s="291">
        <v>38853</v>
      </c>
      <c r="B1467" t="s">
        <v>3496</v>
      </c>
      <c r="C1467" t="s">
        <v>2188</v>
      </c>
      <c r="D1467" t="s">
        <v>2191</v>
      </c>
      <c r="E1467" s="283" t="s">
        <v>27695</v>
      </c>
    </row>
    <row r="1468" spans="1:5" ht="14.25">
      <c r="A1468" s="291">
        <v>38854</v>
      </c>
      <c r="B1468" t="s">
        <v>3497</v>
      </c>
      <c r="C1468" t="s">
        <v>2188</v>
      </c>
      <c r="D1468" t="s">
        <v>2191</v>
      </c>
      <c r="E1468" s="283" t="s">
        <v>27696</v>
      </c>
    </row>
    <row r="1469" spans="1:5" ht="14.25">
      <c r="A1469" s="291">
        <v>38855</v>
      </c>
      <c r="B1469" t="s">
        <v>3498</v>
      </c>
      <c r="C1469" t="s">
        <v>2188</v>
      </c>
      <c r="D1469" t="s">
        <v>2191</v>
      </c>
      <c r="E1469" s="283" t="s">
        <v>27697</v>
      </c>
    </row>
    <row r="1470" spans="1:5" ht="14.25">
      <c r="A1470" s="291">
        <v>38856</v>
      </c>
      <c r="B1470" t="s">
        <v>3499</v>
      </c>
      <c r="C1470" t="s">
        <v>2188</v>
      </c>
      <c r="D1470" t="s">
        <v>2191</v>
      </c>
      <c r="E1470" s="283" t="s">
        <v>27621</v>
      </c>
    </row>
    <row r="1471" spans="1:5" ht="14.25">
      <c r="A1471" s="291">
        <v>38857</v>
      </c>
      <c r="B1471" t="s">
        <v>3500</v>
      </c>
      <c r="C1471" t="s">
        <v>2188</v>
      </c>
      <c r="D1471" t="s">
        <v>2191</v>
      </c>
      <c r="E1471" s="283" t="s">
        <v>27698</v>
      </c>
    </row>
    <row r="1472" spans="1:5" ht="14.25">
      <c r="A1472" s="291">
        <v>38858</v>
      </c>
      <c r="B1472" t="s">
        <v>3501</v>
      </c>
      <c r="C1472" t="s">
        <v>2188</v>
      </c>
      <c r="D1472" t="s">
        <v>2191</v>
      </c>
      <c r="E1472" s="283" t="s">
        <v>27699</v>
      </c>
    </row>
    <row r="1473" spans="1:5" ht="14.25">
      <c r="A1473" s="291">
        <v>38859</v>
      </c>
      <c r="B1473" t="s">
        <v>3502</v>
      </c>
      <c r="C1473" t="s">
        <v>2188</v>
      </c>
      <c r="D1473" t="s">
        <v>2191</v>
      </c>
      <c r="E1473" s="283" t="s">
        <v>27700</v>
      </c>
    </row>
    <row r="1474" spans="1:5" ht="14.25">
      <c r="A1474" s="291">
        <v>3104</v>
      </c>
      <c r="B1474" t="s">
        <v>25865</v>
      </c>
      <c r="C1474" t="s">
        <v>3504</v>
      </c>
      <c r="D1474" t="s">
        <v>2189</v>
      </c>
      <c r="E1474" s="283" t="s">
        <v>27701</v>
      </c>
    </row>
    <row r="1475" spans="1:5" ht="14.25">
      <c r="A1475" s="291">
        <v>1607</v>
      </c>
      <c r="B1475" t="s">
        <v>3503</v>
      </c>
      <c r="C1475" t="s">
        <v>3504</v>
      </c>
      <c r="D1475" t="s">
        <v>2189</v>
      </c>
      <c r="E1475" s="283" t="s">
        <v>27702</v>
      </c>
    </row>
    <row r="1476" spans="1:5" ht="14.25">
      <c r="A1476" s="291">
        <v>38169</v>
      </c>
      <c r="B1476" t="s">
        <v>3505</v>
      </c>
      <c r="C1476" t="s">
        <v>3504</v>
      </c>
      <c r="D1476" t="s">
        <v>2189</v>
      </c>
      <c r="E1476" s="283" t="s">
        <v>27703</v>
      </c>
    </row>
    <row r="1477" spans="1:5" ht="14.25">
      <c r="A1477" s="291">
        <v>6142</v>
      </c>
      <c r="B1477" t="s">
        <v>3506</v>
      </c>
      <c r="C1477" t="s">
        <v>2188</v>
      </c>
      <c r="D1477" t="s">
        <v>2189</v>
      </c>
      <c r="E1477" s="283" t="s">
        <v>27704</v>
      </c>
    </row>
    <row r="1478" spans="1:5" ht="14.25">
      <c r="A1478" s="291">
        <v>11686</v>
      </c>
      <c r="B1478" t="s">
        <v>3507</v>
      </c>
      <c r="C1478" t="s">
        <v>2188</v>
      </c>
      <c r="D1478" t="s">
        <v>2189</v>
      </c>
      <c r="E1478" s="283" t="s">
        <v>26976</v>
      </c>
    </row>
    <row r="1479" spans="1:5" ht="14.25">
      <c r="A1479" s="291">
        <v>37598</v>
      </c>
      <c r="B1479" t="s">
        <v>3508</v>
      </c>
      <c r="C1479" t="s">
        <v>2188</v>
      </c>
      <c r="D1479" t="s">
        <v>2191</v>
      </c>
      <c r="E1479" s="283" t="s">
        <v>27705</v>
      </c>
    </row>
    <row r="1480" spans="1:5" ht="14.25">
      <c r="A1480" s="291">
        <v>25398</v>
      </c>
      <c r="B1480" t="s">
        <v>3509</v>
      </c>
      <c r="C1480" t="s">
        <v>2188</v>
      </c>
      <c r="D1480" t="s">
        <v>2191</v>
      </c>
      <c r="E1480" s="283" t="s">
        <v>27706</v>
      </c>
    </row>
    <row r="1481" spans="1:5" ht="14.25">
      <c r="A1481" s="291">
        <v>25399</v>
      </c>
      <c r="B1481" t="s">
        <v>3510</v>
      </c>
      <c r="C1481" t="s">
        <v>2188</v>
      </c>
      <c r="D1481" t="s">
        <v>2191</v>
      </c>
      <c r="E1481" s="283" t="s">
        <v>27707</v>
      </c>
    </row>
    <row r="1482" spans="1:5" ht="14.25">
      <c r="A1482" s="291">
        <v>43440</v>
      </c>
      <c r="B1482" t="s">
        <v>24350</v>
      </c>
      <c r="C1482" t="s">
        <v>2188</v>
      </c>
      <c r="D1482" t="s">
        <v>2189</v>
      </c>
      <c r="E1482" s="283" t="s">
        <v>27708</v>
      </c>
    </row>
    <row r="1483" spans="1:5" ht="14.25">
      <c r="A1483" s="291">
        <v>10667</v>
      </c>
      <c r="B1483" t="s">
        <v>3511</v>
      </c>
      <c r="C1483" t="s">
        <v>2188</v>
      </c>
      <c r="D1483" t="s">
        <v>2191</v>
      </c>
      <c r="E1483" s="283" t="s">
        <v>27709</v>
      </c>
    </row>
    <row r="1484" spans="1:5" ht="14.25">
      <c r="A1484" s="291">
        <v>1613</v>
      </c>
      <c r="B1484" t="s">
        <v>3512</v>
      </c>
      <c r="C1484" t="s">
        <v>2188</v>
      </c>
      <c r="D1484" t="s">
        <v>2189</v>
      </c>
      <c r="E1484" s="283" t="s">
        <v>27710</v>
      </c>
    </row>
    <row r="1485" spans="1:5" ht="14.25">
      <c r="A1485" s="291">
        <v>1626</v>
      </c>
      <c r="B1485" t="s">
        <v>3513</v>
      </c>
      <c r="C1485" t="s">
        <v>2188</v>
      </c>
      <c r="D1485" t="s">
        <v>2189</v>
      </c>
      <c r="E1485" s="283" t="s">
        <v>27711</v>
      </c>
    </row>
    <row r="1486" spans="1:5" ht="14.25">
      <c r="A1486" s="291">
        <v>1625</v>
      </c>
      <c r="B1486" t="s">
        <v>3514</v>
      </c>
      <c r="C1486" t="s">
        <v>2188</v>
      </c>
      <c r="D1486" t="s">
        <v>2189</v>
      </c>
      <c r="E1486" s="283" t="s">
        <v>27712</v>
      </c>
    </row>
    <row r="1487" spans="1:5" ht="14.25">
      <c r="A1487" s="291">
        <v>1622</v>
      </c>
      <c r="B1487" t="s">
        <v>3515</v>
      </c>
      <c r="C1487" t="s">
        <v>2188</v>
      </c>
      <c r="D1487" t="s">
        <v>2189</v>
      </c>
      <c r="E1487" s="283" t="s">
        <v>27713</v>
      </c>
    </row>
    <row r="1488" spans="1:5" ht="14.25">
      <c r="A1488" s="291">
        <v>1620</v>
      </c>
      <c r="B1488" t="s">
        <v>3516</v>
      </c>
      <c r="C1488" t="s">
        <v>2188</v>
      </c>
      <c r="D1488" t="s">
        <v>2189</v>
      </c>
      <c r="E1488" s="283" t="s">
        <v>27714</v>
      </c>
    </row>
    <row r="1489" spans="1:5" ht="14.25">
      <c r="A1489" s="291">
        <v>1629</v>
      </c>
      <c r="B1489" t="s">
        <v>3517</v>
      </c>
      <c r="C1489" t="s">
        <v>2188</v>
      </c>
      <c r="D1489" t="s">
        <v>2189</v>
      </c>
      <c r="E1489" s="283" t="s">
        <v>27715</v>
      </c>
    </row>
    <row r="1490" spans="1:5" ht="14.25">
      <c r="A1490" s="291">
        <v>1627</v>
      </c>
      <c r="B1490" t="s">
        <v>3518</v>
      </c>
      <c r="C1490" t="s">
        <v>2188</v>
      </c>
      <c r="D1490" t="s">
        <v>2189</v>
      </c>
      <c r="E1490" s="283" t="s">
        <v>27716</v>
      </c>
    </row>
    <row r="1491" spans="1:5" ht="14.25">
      <c r="A1491" s="291">
        <v>1623</v>
      </c>
      <c r="B1491" t="s">
        <v>3519</v>
      </c>
      <c r="C1491" t="s">
        <v>2188</v>
      </c>
      <c r="D1491" t="s">
        <v>2189</v>
      </c>
      <c r="E1491" s="283" t="s">
        <v>27717</v>
      </c>
    </row>
    <row r="1492" spans="1:5" ht="14.25">
      <c r="A1492" s="291">
        <v>1619</v>
      </c>
      <c r="B1492" t="s">
        <v>3520</v>
      </c>
      <c r="C1492" t="s">
        <v>2188</v>
      </c>
      <c r="D1492" t="s">
        <v>2189</v>
      </c>
      <c r="E1492" s="283" t="s">
        <v>27718</v>
      </c>
    </row>
    <row r="1493" spans="1:5" ht="14.25">
      <c r="A1493" s="291">
        <v>1630</v>
      </c>
      <c r="B1493" t="s">
        <v>3521</v>
      </c>
      <c r="C1493" t="s">
        <v>2188</v>
      </c>
      <c r="D1493" t="s">
        <v>2189</v>
      </c>
      <c r="E1493" s="283" t="s">
        <v>27719</v>
      </c>
    </row>
    <row r="1494" spans="1:5" ht="14.25">
      <c r="A1494" s="291">
        <v>1616</v>
      </c>
      <c r="B1494" t="s">
        <v>3522</v>
      </c>
      <c r="C1494" t="s">
        <v>2188</v>
      </c>
      <c r="D1494" t="s">
        <v>2189</v>
      </c>
      <c r="E1494" s="283" t="s">
        <v>27720</v>
      </c>
    </row>
    <row r="1495" spans="1:5" ht="14.25">
      <c r="A1495" s="291">
        <v>1614</v>
      </c>
      <c r="B1495" t="s">
        <v>3523</v>
      </c>
      <c r="C1495" t="s">
        <v>2188</v>
      </c>
      <c r="D1495" t="s">
        <v>2189</v>
      </c>
      <c r="E1495" s="283" t="s">
        <v>27721</v>
      </c>
    </row>
    <row r="1496" spans="1:5" ht="14.25">
      <c r="A1496" s="291">
        <v>1617</v>
      </c>
      <c r="B1496" t="s">
        <v>3524</v>
      </c>
      <c r="C1496" t="s">
        <v>2188</v>
      </c>
      <c r="D1496" t="s">
        <v>2189</v>
      </c>
      <c r="E1496" s="283" t="s">
        <v>27722</v>
      </c>
    </row>
    <row r="1497" spans="1:5" ht="14.25">
      <c r="A1497" s="291">
        <v>1621</v>
      </c>
      <c r="B1497" t="s">
        <v>3525</v>
      </c>
      <c r="C1497" t="s">
        <v>2188</v>
      </c>
      <c r="D1497" t="s">
        <v>2189</v>
      </c>
      <c r="E1497" s="283" t="s">
        <v>27723</v>
      </c>
    </row>
    <row r="1498" spans="1:5" ht="14.25">
      <c r="A1498" s="291">
        <v>1624</v>
      </c>
      <c r="B1498" t="s">
        <v>3526</v>
      </c>
      <c r="C1498" t="s">
        <v>2188</v>
      </c>
      <c r="D1498" t="s">
        <v>2189</v>
      </c>
      <c r="E1498" s="283" t="s">
        <v>27724</v>
      </c>
    </row>
    <row r="1499" spans="1:5" ht="14.25">
      <c r="A1499" s="291">
        <v>1615</v>
      </c>
      <c r="B1499" t="s">
        <v>3527</v>
      </c>
      <c r="C1499" t="s">
        <v>2188</v>
      </c>
      <c r="D1499" t="s">
        <v>2189</v>
      </c>
      <c r="E1499" s="283" t="s">
        <v>27725</v>
      </c>
    </row>
    <row r="1500" spans="1:5" ht="14.25">
      <c r="A1500" s="291">
        <v>1612</v>
      </c>
      <c r="B1500" t="s">
        <v>3528</v>
      </c>
      <c r="C1500" t="s">
        <v>2188</v>
      </c>
      <c r="D1500" t="s">
        <v>2195</v>
      </c>
      <c r="E1500" s="283" t="s">
        <v>27726</v>
      </c>
    </row>
    <row r="1501" spans="1:5" ht="14.25">
      <c r="A1501" s="291">
        <v>1618</v>
      </c>
      <c r="B1501" t="s">
        <v>3529</v>
      </c>
      <c r="C1501" t="s">
        <v>2188</v>
      </c>
      <c r="D1501" t="s">
        <v>2189</v>
      </c>
      <c r="E1501" s="283" t="s">
        <v>27727</v>
      </c>
    </row>
    <row r="1502" spans="1:5" ht="14.25">
      <c r="A1502" s="291">
        <v>14211</v>
      </c>
      <c r="B1502" t="s">
        <v>3530</v>
      </c>
      <c r="C1502" t="s">
        <v>2188</v>
      </c>
      <c r="D1502" t="s">
        <v>2191</v>
      </c>
      <c r="E1502" s="283" t="s">
        <v>27728</v>
      </c>
    </row>
    <row r="1503" spans="1:5" ht="14.25">
      <c r="A1503" s="291">
        <v>34500</v>
      </c>
      <c r="B1503" t="s">
        <v>3531</v>
      </c>
      <c r="C1503" t="s">
        <v>2192</v>
      </c>
      <c r="D1503" t="s">
        <v>2189</v>
      </c>
      <c r="E1503" s="283" t="s">
        <v>27729</v>
      </c>
    </row>
    <row r="1504" spans="1:5" ht="14.25">
      <c r="A1504" s="291">
        <v>40934</v>
      </c>
      <c r="B1504" t="s">
        <v>3532</v>
      </c>
      <c r="C1504" t="s">
        <v>2360</v>
      </c>
      <c r="D1504" t="s">
        <v>2189</v>
      </c>
      <c r="E1504" s="283" t="s">
        <v>27730</v>
      </c>
    </row>
    <row r="1505" spans="1:5" ht="14.25">
      <c r="A1505" s="291">
        <v>38200</v>
      </c>
      <c r="B1505" t="s">
        <v>3533</v>
      </c>
      <c r="C1505" t="s">
        <v>3534</v>
      </c>
      <c r="D1505" t="s">
        <v>2189</v>
      </c>
      <c r="E1505" s="283" t="s">
        <v>27731</v>
      </c>
    </row>
    <row r="1506" spans="1:5" ht="14.25">
      <c r="A1506" s="291">
        <v>39269</v>
      </c>
      <c r="B1506" t="s">
        <v>3535</v>
      </c>
      <c r="C1506" t="s">
        <v>2199</v>
      </c>
      <c r="D1506" t="s">
        <v>2189</v>
      </c>
      <c r="E1506" s="283" t="s">
        <v>27146</v>
      </c>
    </row>
    <row r="1507" spans="1:5" ht="14.25">
      <c r="A1507" s="291">
        <v>11889</v>
      </c>
      <c r="B1507" t="s">
        <v>3536</v>
      </c>
      <c r="C1507" t="s">
        <v>2199</v>
      </c>
      <c r="D1507" t="s">
        <v>2189</v>
      </c>
      <c r="E1507" s="283" t="s">
        <v>27732</v>
      </c>
    </row>
    <row r="1508" spans="1:5" ht="14.25">
      <c r="A1508" s="291">
        <v>39270</v>
      </c>
      <c r="B1508" t="s">
        <v>3537</v>
      </c>
      <c r="C1508" t="s">
        <v>2199</v>
      </c>
      <c r="D1508" t="s">
        <v>2189</v>
      </c>
      <c r="E1508" s="283" t="s">
        <v>27127</v>
      </c>
    </row>
    <row r="1509" spans="1:5" ht="14.25">
      <c r="A1509" s="291">
        <v>11890</v>
      </c>
      <c r="B1509" t="s">
        <v>3538</v>
      </c>
      <c r="C1509" t="s">
        <v>2199</v>
      </c>
      <c r="D1509" t="s">
        <v>2189</v>
      </c>
      <c r="E1509" s="283" t="s">
        <v>27733</v>
      </c>
    </row>
    <row r="1510" spans="1:5" ht="14.25">
      <c r="A1510" s="291">
        <v>11891</v>
      </c>
      <c r="B1510" t="s">
        <v>3539</v>
      </c>
      <c r="C1510" t="s">
        <v>2199</v>
      </c>
      <c r="D1510" t="s">
        <v>2189</v>
      </c>
      <c r="E1510" s="283" t="s">
        <v>26466</v>
      </c>
    </row>
    <row r="1511" spans="1:5" ht="14.25">
      <c r="A1511" s="291">
        <v>11892</v>
      </c>
      <c r="B1511" t="s">
        <v>3540</v>
      </c>
      <c r="C1511" t="s">
        <v>2199</v>
      </c>
      <c r="D1511" t="s">
        <v>2189</v>
      </c>
      <c r="E1511" s="283" t="s">
        <v>27734</v>
      </c>
    </row>
    <row r="1512" spans="1:5" ht="14.25">
      <c r="A1512" s="291">
        <v>37601</v>
      </c>
      <c r="B1512" t="s">
        <v>3541</v>
      </c>
      <c r="C1512" t="s">
        <v>2199</v>
      </c>
      <c r="D1512" t="s">
        <v>2191</v>
      </c>
      <c r="E1512" s="283" t="s">
        <v>27735</v>
      </c>
    </row>
    <row r="1513" spans="1:5" ht="14.25">
      <c r="A1513" s="291">
        <v>1634</v>
      </c>
      <c r="B1513" t="s">
        <v>3542</v>
      </c>
      <c r="C1513" t="s">
        <v>2199</v>
      </c>
      <c r="D1513" t="s">
        <v>2191</v>
      </c>
      <c r="E1513" s="283" t="s">
        <v>27736</v>
      </c>
    </row>
    <row r="1514" spans="1:5" ht="14.25">
      <c r="A1514" s="291">
        <v>5086</v>
      </c>
      <c r="B1514" t="s">
        <v>3543</v>
      </c>
      <c r="C1514" t="s">
        <v>2203</v>
      </c>
      <c r="D1514" t="s">
        <v>2189</v>
      </c>
      <c r="E1514" s="283" t="s">
        <v>27737</v>
      </c>
    </row>
    <row r="1515" spans="1:5" ht="14.25">
      <c r="A1515" s="291">
        <v>11280</v>
      </c>
      <c r="B1515" t="s">
        <v>3544</v>
      </c>
      <c r="C1515" t="s">
        <v>2188</v>
      </c>
      <c r="D1515" t="s">
        <v>2189</v>
      </c>
      <c r="E1515" s="283" t="s">
        <v>27738</v>
      </c>
    </row>
    <row r="1516" spans="1:5" ht="14.25">
      <c r="A1516" s="291">
        <v>40519</v>
      </c>
      <c r="B1516" t="s">
        <v>3545</v>
      </c>
      <c r="C1516" t="s">
        <v>2188</v>
      </c>
      <c r="D1516" t="s">
        <v>2189</v>
      </c>
      <c r="E1516" s="283" t="s">
        <v>27739</v>
      </c>
    </row>
    <row r="1517" spans="1:5" ht="14.25">
      <c r="A1517" s="291">
        <v>39869</v>
      </c>
      <c r="B1517" t="s">
        <v>3546</v>
      </c>
      <c r="C1517" t="s">
        <v>2188</v>
      </c>
      <c r="D1517" t="s">
        <v>2191</v>
      </c>
      <c r="E1517" s="283" t="s">
        <v>27740</v>
      </c>
    </row>
    <row r="1518" spans="1:5" ht="14.25">
      <c r="A1518" s="291">
        <v>39870</v>
      </c>
      <c r="B1518" t="s">
        <v>3547</v>
      </c>
      <c r="C1518" t="s">
        <v>2188</v>
      </c>
      <c r="D1518" t="s">
        <v>2191</v>
      </c>
      <c r="E1518" s="283" t="s">
        <v>27741</v>
      </c>
    </row>
    <row r="1519" spans="1:5" ht="14.25">
      <c r="A1519" s="291">
        <v>39871</v>
      </c>
      <c r="B1519" t="s">
        <v>3548</v>
      </c>
      <c r="C1519" t="s">
        <v>2188</v>
      </c>
      <c r="D1519" t="s">
        <v>2191</v>
      </c>
      <c r="E1519" s="283" t="s">
        <v>27742</v>
      </c>
    </row>
    <row r="1520" spans="1:5" ht="14.25">
      <c r="A1520" s="291">
        <v>12722</v>
      </c>
      <c r="B1520" t="s">
        <v>3549</v>
      </c>
      <c r="C1520" t="s">
        <v>2188</v>
      </c>
      <c r="D1520" t="s">
        <v>2191</v>
      </c>
      <c r="E1520" s="283" t="s">
        <v>27743</v>
      </c>
    </row>
    <row r="1521" spans="1:5" ht="14.25">
      <c r="A1521" s="291">
        <v>12714</v>
      </c>
      <c r="B1521" t="s">
        <v>3550</v>
      </c>
      <c r="C1521" t="s">
        <v>2188</v>
      </c>
      <c r="D1521" t="s">
        <v>2191</v>
      </c>
      <c r="E1521" s="283" t="s">
        <v>27744</v>
      </c>
    </row>
    <row r="1522" spans="1:5" ht="14.25">
      <c r="A1522" s="291">
        <v>12715</v>
      </c>
      <c r="B1522" t="s">
        <v>3551</v>
      </c>
      <c r="C1522" t="s">
        <v>2188</v>
      </c>
      <c r="D1522" t="s">
        <v>2191</v>
      </c>
      <c r="E1522" s="283" t="s">
        <v>27745</v>
      </c>
    </row>
    <row r="1523" spans="1:5" ht="14.25">
      <c r="A1523" s="291">
        <v>12716</v>
      </c>
      <c r="B1523" t="s">
        <v>3552</v>
      </c>
      <c r="C1523" t="s">
        <v>2188</v>
      </c>
      <c r="D1523" t="s">
        <v>2191</v>
      </c>
      <c r="E1523" s="283" t="s">
        <v>27746</v>
      </c>
    </row>
    <row r="1524" spans="1:5" ht="14.25">
      <c r="A1524" s="291">
        <v>12717</v>
      </c>
      <c r="B1524" t="s">
        <v>3553</v>
      </c>
      <c r="C1524" t="s">
        <v>2188</v>
      </c>
      <c r="D1524" t="s">
        <v>2191</v>
      </c>
      <c r="E1524" s="283" t="s">
        <v>27747</v>
      </c>
    </row>
    <row r="1525" spans="1:5" ht="14.25">
      <c r="A1525" s="291">
        <v>12718</v>
      </c>
      <c r="B1525" t="s">
        <v>3554</v>
      </c>
      <c r="C1525" t="s">
        <v>2188</v>
      </c>
      <c r="D1525" t="s">
        <v>2191</v>
      </c>
      <c r="E1525" s="283" t="s">
        <v>27748</v>
      </c>
    </row>
    <row r="1526" spans="1:5" ht="14.25">
      <c r="A1526" s="291">
        <v>12719</v>
      </c>
      <c r="B1526" t="s">
        <v>3555</v>
      </c>
      <c r="C1526" t="s">
        <v>2188</v>
      </c>
      <c r="D1526" t="s">
        <v>2191</v>
      </c>
      <c r="E1526" s="283" t="s">
        <v>27749</v>
      </c>
    </row>
    <row r="1527" spans="1:5" ht="14.25">
      <c r="A1527" s="291">
        <v>12720</v>
      </c>
      <c r="B1527" t="s">
        <v>3556</v>
      </c>
      <c r="C1527" t="s">
        <v>2188</v>
      </c>
      <c r="D1527" t="s">
        <v>2191</v>
      </c>
      <c r="E1527" s="283" t="s">
        <v>27750</v>
      </c>
    </row>
    <row r="1528" spans="1:5" ht="14.25">
      <c r="A1528" s="291">
        <v>12721</v>
      </c>
      <c r="B1528" t="s">
        <v>3557</v>
      </c>
      <c r="C1528" t="s">
        <v>2188</v>
      </c>
      <c r="D1528" t="s">
        <v>2191</v>
      </c>
      <c r="E1528" s="283" t="s">
        <v>27751</v>
      </c>
    </row>
    <row r="1529" spans="1:5" ht="14.25">
      <c r="A1529" s="291">
        <v>3468</v>
      </c>
      <c r="B1529" t="s">
        <v>3558</v>
      </c>
      <c r="C1529" t="s">
        <v>2188</v>
      </c>
      <c r="D1529" t="s">
        <v>2189</v>
      </c>
      <c r="E1529" s="283" t="s">
        <v>27752</v>
      </c>
    </row>
    <row r="1530" spans="1:5" ht="14.25">
      <c r="A1530" s="291">
        <v>3465</v>
      </c>
      <c r="B1530" t="s">
        <v>3559</v>
      </c>
      <c r="C1530" t="s">
        <v>2188</v>
      </c>
      <c r="D1530" t="s">
        <v>2189</v>
      </c>
      <c r="E1530" s="283" t="s">
        <v>27079</v>
      </c>
    </row>
    <row r="1531" spans="1:5" ht="14.25">
      <c r="A1531" s="291">
        <v>12403</v>
      </c>
      <c r="B1531" t="s">
        <v>3560</v>
      </c>
      <c r="C1531" t="s">
        <v>2188</v>
      </c>
      <c r="D1531" t="s">
        <v>2189</v>
      </c>
      <c r="E1531" s="283" t="s">
        <v>27676</v>
      </c>
    </row>
    <row r="1532" spans="1:5" ht="14.25">
      <c r="A1532" s="291">
        <v>3463</v>
      </c>
      <c r="B1532" t="s">
        <v>3561</v>
      </c>
      <c r="C1532" t="s">
        <v>2188</v>
      </c>
      <c r="D1532" t="s">
        <v>2189</v>
      </c>
      <c r="E1532" s="283" t="s">
        <v>27753</v>
      </c>
    </row>
    <row r="1533" spans="1:5" ht="14.25">
      <c r="A1533" s="291">
        <v>3464</v>
      </c>
      <c r="B1533" t="s">
        <v>3562</v>
      </c>
      <c r="C1533" t="s">
        <v>2188</v>
      </c>
      <c r="D1533" t="s">
        <v>2189</v>
      </c>
      <c r="E1533" s="283" t="s">
        <v>27753</v>
      </c>
    </row>
    <row r="1534" spans="1:5" ht="14.25">
      <c r="A1534" s="291">
        <v>3466</v>
      </c>
      <c r="B1534" t="s">
        <v>3563</v>
      </c>
      <c r="C1534" t="s">
        <v>2188</v>
      </c>
      <c r="D1534" t="s">
        <v>2189</v>
      </c>
      <c r="E1534" s="283" t="s">
        <v>27754</v>
      </c>
    </row>
    <row r="1535" spans="1:5" ht="14.25">
      <c r="A1535" s="291">
        <v>3467</v>
      </c>
      <c r="B1535" t="s">
        <v>3564</v>
      </c>
      <c r="C1535" t="s">
        <v>2188</v>
      </c>
      <c r="D1535" t="s">
        <v>2189</v>
      </c>
      <c r="E1535" s="283" t="s">
        <v>27755</v>
      </c>
    </row>
    <row r="1536" spans="1:5" ht="14.25">
      <c r="A1536" s="291">
        <v>3462</v>
      </c>
      <c r="B1536" t="s">
        <v>3565</v>
      </c>
      <c r="C1536" t="s">
        <v>2188</v>
      </c>
      <c r="D1536" t="s">
        <v>2189</v>
      </c>
      <c r="E1536" s="283" t="s">
        <v>27756</v>
      </c>
    </row>
    <row r="1537" spans="1:5" ht="14.25">
      <c r="A1537" s="291">
        <v>3446</v>
      </c>
      <c r="B1537" t="s">
        <v>3566</v>
      </c>
      <c r="C1537" t="s">
        <v>2188</v>
      </c>
      <c r="D1537" t="s">
        <v>2189</v>
      </c>
      <c r="E1537" s="283" t="s">
        <v>27604</v>
      </c>
    </row>
    <row r="1538" spans="1:5" ht="14.25">
      <c r="A1538" s="291">
        <v>3445</v>
      </c>
      <c r="B1538" t="s">
        <v>3567</v>
      </c>
      <c r="C1538" t="s">
        <v>2188</v>
      </c>
      <c r="D1538" t="s">
        <v>2189</v>
      </c>
      <c r="E1538" s="283" t="s">
        <v>27110</v>
      </c>
    </row>
    <row r="1539" spans="1:5" ht="14.25">
      <c r="A1539" s="291">
        <v>3441</v>
      </c>
      <c r="B1539" t="s">
        <v>3568</v>
      </c>
      <c r="C1539" t="s">
        <v>2188</v>
      </c>
      <c r="D1539" t="s">
        <v>2189</v>
      </c>
      <c r="E1539" s="283" t="s">
        <v>27342</v>
      </c>
    </row>
    <row r="1540" spans="1:5" ht="14.25">
      <c r="A1540" s="291">
        <v>3444</v>
      </c>
      <c r="B1540" t="s">
        <v>3569</v>
      </c>
      <c r="C1540" t="s">
        <v>2188</v>
      </c>
      <c r="D1540" t="s">
        <v>2189</v>
      </c>
      <c r="E1540" s="283" t="s">
        <v>27757</v>
      </c>
    </row>
    <row r="1541" spans="1:5" ht="14.25">
      <c r="A1541" s="291">
        <v>12402</v>
      </c>
      <c r="B1541" t="s">
        <v>3570</v>
      </c>
      <c r="C1541" t="s">
        <v>2188</v>
      </c>
      <c r="D1541" t="s">
        <v>2189</v>
      </c>
      <c r="E1541" s="283" t="s">
        <v>27758</v>
      </c>
    </row>
    <row r="1542" spans="1:5" ht="14.25">
      <c r="A1542" s="291">
        <v>3447</v>
      </c>
      <c r="B1542" t="s">
        <v>3571</v>
      </c>
      <c r="C1542" t="s">
        <v>2188</v>
      </c>
      <c r="D1542" t="s">
        <v>2189</v>
      </c>
      <c r="E1542" s="283" t="s">
        <v>27759</v>
      </c>
    </row>
    <row r="1543" spans="1:5" ht="14.25">
      <c r="A1543" s="291">
        <v>3442</v>
      </c>
      <c r="B1543" t="s">
        <v>3572</v>
      </c>
      <c r="C1543" t="s">
        <v>2188</v>
      </c>
      <c r="D1543" t="s">
        <v>2189</v>
      </c>
      <c r="E1543" s="283" t="s">
        <v>26548</v>
      </c>
    </row>
    <row r="1544" spans="1:5" ht="14.25">
      <c r="A1544" s="291">
        <v>3448</v>
      </c>
      <c r="B1544" t="s">
        <v>3573</v>
      </c>
      <c r="C1544" t="s">
        <v>2188</v>
      </c>
      <c r="D1544" t="s">
        <v>2189</v>
      </c>
      <c r="E1544" s="283" t="s">
        <v>27760</v>
      </c>
    </row>
    <row r="1545" spans="1:5" ht="14.25">
      <c r="A1545" s="291">
        <v>3449</v>
      </c>
      <c r="B1545" t="s">
        <v>3574</v>
      </c>
      <c r="C1545" t="s">
        <v>2188</v>
      </c>
      <c r="D1545" t="s">
        <v>2189</v>
      </c>
      <c r="E1545" s="283" t="s">
        <v>27761</v>
      </c>
    </row>
    <row r="1546" spans="1:5" ht="14.25">
      <c r="A1546" s="291">
        <v>37438</v>
      </c>
      <c r="B1546" t="s">
        <v>3575</v>
      </c>
      <c r="C1546" t="s">
        <v>2188</v>
      </c>
      <c r="D1546" t="s">
        <v>2191</v>
      </c>
      <c r="E1546" s="283" t="s">
        <v>27762</v>
      </c>
    </row>
    <row r="1547" spans="1:5" ht="14.25">
      <c r="A1547" s="291">
        <v>37439</v>
      </c>
      <c r="B1547" t="s">
        <v>3576</v>
      </c>
      <c r="C1547" t="s">
        <v>2188</v>
      </c>
      <c r="D1547" t="s">
        <v>2191</v>
      </c>
      <c r="E1547" s="283" t="s">
        <v>27763</v>
      </c>
    </row>
    <row r="1548" spans="1:5" ht="14.25">
      <c r="A1548" s="291">
        <v>37435</v>
      </c>
      <c r="B1548" t="s">
        <v>3577</v>
      </c>
      <c r="C1548" t="s">
        <v>2188</v>
      </c>
      <c r="D1548" t="s">
        <v>2191</v>
      </c>
      <c r="E1548" s="283" t="s">
        <v>27764</v>
      </c>
    </row>
    <row r="1549" spans="1:5" ht="14.25">
      <c r="A1549" s="291">
        <v>37436</v>
      </c>
      <c r="B1549" t="s">
        <v>3578</v>
      </c>
      <c r="C1549" t="s">
        <v>2188</v>
      </c>
      <c r="D1549" t="s">
        <v>2191</v>
      </c>
      <c r="E1549" s="283" t="s">
        <v>27765</v>
      </c>
    </row>
    <row r="1550" spans="1:5" ht="14.25">
      <c r="A1550" s="291">
        <v>37437</v>
      </c>
      <c r="B1550" t="s">
        <v>3579</v>
      </c>
      <c r="C1550" t="s">
        <v>2188</v>
      </c>
      <c r="D1550" t="s">
        <v>2191</v>
      </c>
      <c r="E1550" s="283" t="s">
        <v>27766</v>
      </c>
    </row>
    <row r="1551" spans="1:5" ht="14.25">
      <c r="A1551" s="291">
        <v>3473</v>
      </c>
      <c r="B1551" t="s">
        <v>3580</v>
      </c>
      <c r="C1551" t="s">
        <v>2188</v>
      </c>
      <c r="D1551" t="s">
        <v>2189</v>
      </c>
      <c r="E1551" s="283" t="s">
        <v>27767</v>
      </c>
    </row>
    <row r="1552" spans="1:5" ht="14.25">
      <c r="A1552" s="291">
        <v>3474</v>
      </c>
      <c r="B1552" t="s">
        <v>3581</v>
      </c>
      <c r="C1552" t="s">
        <v>2188</v>
      </c>
      <c r="D1552" t="s">
        <v>2189</v>
      </c>
      <c r="E1552" s="283" t="s">
        <v>27768</v>
      </c>
    </row>
    <row r="1553" spans="1:5" ht="14.25">
      <c r="A1553" s="291">
        <v>3450</v>
      </c>
      <c r="B1553" t="s">
        <v>3582</v>
      </c>
      <c r="C1553" t="s">
        <v>2188</v>
      </c>
      <c r="D1553" t="s">
        <v>2189</v>
      </c>
      <c r="E1553" s="283" t="s">
        <v>27521</v>
      </c>
    </row>
    <row r="1554" spans="1:5" ht="14.25">
      <c r="A1554" s="291">
        <v>3443</v>
      </c>
      <c r="B1554" t="s">
        <v>3583</v>
      </c>
      <c r="C1554" t="s">
        <v>2188</v>
      </c>
      <c r="D1554" t="s">
        <v>2189</v>
      </c>
      <c r="E1554" s="283" t="s">
        <v>27769</v>
      </c>
    </row>
    <row r="1555" spans="1:5" ht="14.25">
      <c r="A1555" s="291">
        <v>3453</v>
      </c>
      <c r="B1555" t="s">
        <v>3584</v>
      </c>
      <c r="C1555" t="s">
        <v>2188</v>
      </c>
      <c r="D1555" t="s">
        <v>2189</v>
      </c>
      <c r="E1555" s="283" t="s">
        <v>27770</v>
      </c>
    </row>
    <row r="1556" spans="1:5" ht="14.25">
      <c r="A1556" s="291">
        <v>3452</v>
      </c>
      <c r="B1556" t="s">
        <v>3585</v>
      </c>
      <c r="C1556" t="s">
        <v>2188</v>
      </c>
      <c r="D1556" t="s">
        <v>2189</v>
      </c>
      <c r="E1556" s="283" t="s">
        <v>27771</v>
      </c>
    </row>
    <row r="1557" spans="1:5" ht="14.25">
      <c r="A1557" s="291">
        <v>3451</v>
      </c>
      <c r="B1557" t="s">
        <v>3586</v>
      </c>
      <c r="C1557" t="s">
        <v>2188</v>
      </c>
      <c r="D1557" t="s">
        <v>2189</v>
      </c>
      <c r="E1557" s="283" t="s">
        <v>27772</v>
      </c>
    </row>
    <row r="1558" spans="1:5" ht="14.25">
      <c r="A1558" s="291">
        <v>3454</v>
      </c>
      <c r="B1558" t="s">
        <v>3587</v>
      </c>
      <c r="C1558" t="s">
        <v>2188</v>
      </c>
      <c r="D1558" t="s">
        <v>2189</v>
      </c>
      <c r="E1558" s="283" t="s">
        <v>27773</v>
      </c>
    </row>
    <row r="1559" spans="1:5" ht="14.25">
      <c r="A1559" s="291">
        <v>3458</v>
      </c>
      <c r="B1559" t="s">
        <v>3588</v>
      </c>
      <c r="C1559" t="s">
        <v>2188</v>
      </c>
      <c r="D1559" t="s">
        <v>2189</v>
      </c>
      <c r="E1559" s="283" t="s">
        <v>27774</v>
      </c>
    </row>
    <row r="1560" spans="1:5" ht="14.25">
      <c r="A1560" s="291">
        <v>3457</v>
      </c>
      <c r="B1560" t="s">
        <v>3589</v>
      </c>
      <c r="C1560" t="s">
        <v>2188</v>
      </c>
      <c r="D1560" t="s">
        <v>2189</v>
      </c>
      <c r="E1560" s="283" t="s">
        <v>27775</v>
      </c>
    </row>
    <row r="1561" spans="1:5" ht="14.25">
      <c r="A1561" s="291">
        <v>3455</v>
      </c>
      <c r="B1561" t="s">
        <v>3590</v>
      </c>
      <c r="C1561" t="s">
        <v>2188</v>
      </c>
      <c r="D1561" t="s">
        <v>2189</v>
      </c>
      <c r="E1561" s="283" t="s">
        <v>27776</v>
      </c>
    </row>
    <row r="1562" spans="1:5" ht="14.25">
      <c r="A1562" s="291">
        <v>3472</v>
      </c>
      <c r="B1562" t="s">
        <v>3591</v>
      </c>
      <c r="C1562" t="s">
        <v>2188</v>
      </c>
      <c r="D1562" t="s">
        <v>2189</v>
      </c>
      <c r="E1562" s="283" t="s">
        <v>27777</v>
      </c>
    </row>
    <row r="1563" spans="1:5" ht="14.25">
      <c r="A1563" s="291">
        <v>3470</v>
      </c>
      <c r="B1563" t="s">
        <v>3592</v>
      </c>
      <c r="C1563" t="s">
        <v>2188</v>
      </c>
      <c r="D1563" t="s">
        <v>2189</v>
      </c>
      <c r="E1563" s="283" t="s">
        <v>27778</v>
      </c>
    </row>
    <row r="1564" spans="1:5" ht="14.25">
      <c r="A1564" s="291">
        <v>3471</v>
      </c>
      <c r="B1564" t="s">
        <v>3593</v>
      </c>
      <c r="C1564" t="s">
        <v>2188</v>
      </c>
      <c r="D1564" t="s">
        <v>2189</v>
      </c>
      <c r="E1564" s="283" t="s">
        <v>27779</v>
      </c>
    </row>
    <row r="1565" spans="1:5" ht="14.25">
      <c r="A1565" s="291">
        <v>3456</v>
      </c>
      <c r="B1565" t="s">
        <v>3594</v>
      </c>
      <c r="C1565" t="s">
        <v>2188</v>
      </c>
      <c r="D1565" t="s">
        <v>2189</v>
      </c>
      <c r="E1565" s="283" t="s">
        <v>27780</v>
      </c>
    </row>
    <row r="1566" spans="1:5" ht="14.25">
      <c r="A1566" s="291">
        <v>3459</v>
      </c>
      <c r="B1566" t="s">
        <v>3595</v>
      </c>
      <c r="C1566" t="s">
        <v>2188</v>
      </c>
      <c r="D1566" t="s">
        <v>2189</v>
      </c>
      <c r="E1566" s="283" t="s">
        <v>27781</v>
      </c>
    </row>
    <row r="1567" spans="1:5" ht="14.25">
      <c r="A1567" s="291">
        <v>3469</v>
      </c>
      <c r="B1567" t="s">
        <v>3596</v>
      </c>
      <c r="C1567" t="s">
        <v>2188</v>
      </c>
      <c r="D1567" t="s">
        <v>2189</v>
      </c>
      <c r="E1567" s="283" t="s">
        <v>27782</v>
      </c>
    </row>
    <row r="1568" spans="1:5" ht="14.25">
      <c r="A1568" s="291">
        <v>3460</v>
      </c>
      <c r="B1568" t="s">
        <v>3597</v>
      </c>
      <c r="C1568" t="s">
        <v>2188</v>
      </c>
      <c r="D1568" t="s">
        <v>2189</v>
      </c>
      <c r="E1568" s="283" t="s">
        <v>27783</v>
      </c>
    </row>
    <row r="1569" spans="1:5" ht="14.25">
      <c r="A1569" s="291">
        <v>3461</v>
      </c>
      <c r="B1569" t="s">
        <v>3598</v>
      </c>
      <c r="C1569" t="s">
        <v>2188</v>
      </c>
      <c r="D1569" t="s">
        <v>2189</v>
      </c>
      <c r="E1569" s="283" t="s">
        <v>27784</v>
      </c>
    </row>
    <row r="1570" spans="1:5" ht="14.25">
      <c r="A1570" s="291">
        <v>37433</v>
      </c>
      <c r="B1570" t="s">
        <v>3599</v>
      </c>
      <c r="C1570" t="s">
        <v>2188</v>
      </c>
      <c r="D1570" t="s">
        <v>2191</v>
      </c>
      <c r="E1570" s="283" t="s">
        <v>27762</v>
      </c>
    </row>
    <row r="1571" spans="1:5" ht="14.25">
      <c r="A1571" s="291">
        <v>37430</v>
      </c>
      <c r="B1571" t="s">
        <v>3600</v>
      </c>
      <c r="C1571" t="s">
        <v>2188</v>
      </c>
      <c r="D1571" t="s">
        <v>2191</v>
      </c>
      <c r="E1571" s="283" t="s">
        <v>27785</v>
      </c>
    </row>
    <row r="1572" spans="1:5" ht="14.25">
      <c r="A1572" s="291">
        <v>37434</v>
      </c>
      <c r="B1572" t="s">
        <v>3601</v>
      </c>
      <c r="C1572" t="s">
        <v>2188</v>
      </c>
      <c r="D1572" t="s">
        <v>2191</v>
      </c>
      <c r="E1572" s="283" t="s">
        <v>27786</v>
      </c>
    </row>
    <row r="1573" spans="1:5" ht="14.25">
      <c r="A1573" s="291">
        <v>37431</v>
      </c>
      <c r="B1573" t="s">
        <v>3602</v>
      </c>
      <c r="C1573" t="s">
        <v>2188</v>
      </c>
      <c r="D1573" t="s">
        <v>2191</v>
      </c>
      <c r="E1573" s="283" t="s">
        <v>27787</v>
      </c>
    </row>
    <row r="1574" spans="1:5" ht="14.25">
      <c r="A1574" s="291">
        <v>37432</v>
      </c>
      <c r="B1574" t="s">
        <v>3603</v>
      </c>
      <c r="C1574" t="s">
        <v>2188</v>
      </c>
      <c r="D1574" t="s">
        <v>2191</v>
      </c>
      <c r="E1574" s="283" t="s">
        <v>27788</v>
      </c>
    </row>
    <row r="1575" spans="1:5" ht="14.25">
      <c r="A1575" s="291">
        <v>37413</v>
      </c>
      <c r="B1575" t="s">
        <v>3604</v>
      </c>
      <c r="C1575" t="s">
        <v>2188</v>
      </c>
      <c r="D1575" t="s">
        <v>2191</v>
      </c>
      <c r="E1575" s="283" t="s">
        <v>27789</v>
      </c>
    </row>
    <row r="1576" spans="1:5" ht="14.25">
      <c r="A1576" s="291">
        <v>37414</v>
      </c>
      <c r="B1576" t="s">
        <v>3605</v>
      </c>
      <c r="C1576" t="s">
        <v>2188</v>
      </c>
      <c r="D1576" t="s">
        <v>2191</v>
      </c>
      <c r="E1576" s="283" t="s">
        <v>27790</v>
      </c>
    </row>
    <row r="1577" spans="1:5" ht="14.25">
      <c r="A1577" s="291">
        <v>37415</v>
      </c>
      <c r="B1577" t="s">
        <v>3606</v>
      </c>
      <c r="C1577" t="s">
        <v>2188</v>
      </c>
      <c r="D1577" t="s">
        <v>2191</v>
      </c>
      <c r="E1577" s="283" t="s">
        <v>27791</v>
      </c>
    </row>
    <row r="1578" spans="1:5" ht="14.25">
      <c r="A1578" s="291">
        <v>37416</v>
      </c>
      <c r="B1578" t="s">
        <v>3607</v>
      </c>
      <c r="C1578" t="s">
        <v>2188</v>
      </c>
      <c r="D1578" t="s">
        <v>2191</v>
      </c>
      <c r="E1578" s="283" t="s">
        <v>27792</v>
      </c>
    </row>
    <row r="1579" spans="1:5" ht="14.25">
      <c r="A1579" s="291">
        <v>37417</v>
      </c>
      <c r="B1579" t="s">
        <v>3608</v>
      </c>
      <c r="C1579" t="s">
        <v>2188</v>
      </c>
      <c r="D1579" t="s">
        <v>2191</v>
      </c>
      <c r="E1579" s="283" t="s">
        <v>27793</v>
      </c>
    </row>
    <row r="1580" spans="1:5" ht="14.25">
      <c r="A1580" s="291">
        <v>43590</v>
      </c>
      <c r="B1580" t="s">
        <v>25866</v>
      </c>
      <c r="C1580" t="s">
        <v>2188</v>
      </c>
      <c r="D1580" t="s">
        <v>2189</v>
      </c>
      <c r="E1580" s="283" t="s">
        <v>27794</v>
      </c>
    </row>
    <row r="1581" spans="1:5" ht="14.25">
      <c r="A1581" s="291">
        <v>43589</v>
      </c>
      <c r="B1581" t="s">
        <v>25867</v>
      </c>
      <c r="C1581" t="s">
        <v>2188</v>
      </c>
      <c r="D1581" t="s">
        <v>2189</v>
      </c>
      <c r="E1581" s="283" t="s">
        <v>27795</v>
      </c>
    </row>
    <row r="1582" spans="1:5" ht="14.25">
      <c r="A1582" s="291">
        <v>34519</v>
      </c>
      <c r="B1582" t="s">
        <v>3609</v>
      </c>
      <c r="C1582" t="s">
        <v>2188</v>
      </c>
      <c r="D1582" t="s">
        <v>2191</v>
      </c>
      <c r="E1582" s="283" t="s">
        <v>27796</v>
      </c>
    </row>
    <row r="1583" spans="1:5" ht="14.25">
      <c r="A1583" s="291">
        <v>1649</v>
      </c>
      <c r="B1583" t="s">
        <v>3610</v>
      </c>
      <c r="C1583" t="s">
        <v>2188</v>
      </c>
      <c r="D1583" t="s">
        <v>2189</v>
      </c>
      <c r="E1583" s="283" t="s">
        <v>27797</v>
      </c>
    </row>
    <row r="1584" spans="1:5" ht="14.25">
      <c r="A1584" s="291">
        <v>1653</v>
      </c>
      <c r="B1584" t="s">
        <v>3611</v>
      </c>
      <c r="C1584" t="s">
        <v>2188</v>
      </c>
      <c r="D1584" t="s">
        <v>2189</v>
      </c>
      <c r="E1584" s="283" t="s">
        <v>27798</v>
      </c>
    </row>
    <row r="1585" spans="1:5" ht="14.25">
      <c r="A1585" s="291">
        <v>1647</v>
      </c>
      <c r="B1585" t="s">
        <v>3612</v>
      </c>
      <c r="C1585" t="s">
        <v>2188</v>
      </c>
      <c r="D1585" t="s">
        <v>2189</v>
      </c>
      <c r="E1585" s="283" t="s">
        <v>27799</v>
      </c>
    </row>
    <row r="1586" spans="1:5" ht="14.25">
      <c r="A1586" s="291">
        <v>1648</v>
      </c>
      <c r="B1586" t="s">
        <v>3613</v>
      </c>
      <c r="C1586" t="s">
        <v>2188</v>
      </c>
      <c r="D1586" t="s">
        <v>2189</v>
      </c>
      <c r="E1586" s="283" t="s">
        <v>27800</v>
      </c>
    </row>
    <row r="1587" spans="1:5" ht="14.25">
      <c r="A1587" s="291">
        <v>1651</v>
      </c>
      <c r="B1587" t="s">
        <v>3614</v>
      </c>
      <c r="C1587" t="s">
        <v>2188</v>
      </c>
      <c r="D1587" t="s">
        <v>2189</v>
      </c>
      <c r="E1587" s="283" t="s">
        <v>27801</v>
      </c>
    </row>
    <row r="1588" spans="1:5" ht="14.25">
      <c r="A1588" s="291">
        <v>1650</v>
      </c>
      <c r="B1588" t="s">
        <v>3615</v>
      </c>
      <c r="C1588" t="s">
        <v>2188</v>
      </c>
      <c r="D1588" t="s">
        <v>2189</v>
      </c>
      <c r="E1588" s="283" t="s">
        <v>27119</v>
      </c>
    </row>
    <row r="1589" spans="1:5" ht="14.25">
      <c r="A1589" s="291">
        <v>1654</v>
      </c>
      <c r="B1589" t="s">
        <v>3616</v>
      </c>
      <c r="C1589" t="s">
        <v>2188</v>
      </c>
      <c r="D1589" t="s">
        <v>2189</v>
      </c>
      <c r="E1589" s="283" t="s">
        <v>27802</v>
      </c>
    </row>
    <row r="1590" spans="1:5" ht="14.25">
      <c r="A1590" s="291">
        <v>1652</v>
      </c>
      <c r="B1590" t="s">
        <v>3617</v>
      </c>
      <c r="C1590" t="s">
        <v>2188</v>
      </c>
      <c r="D1590" t="s">
        <v>2189</v>
      </c>
      <c r="E1590" s="283" t="s">
        <v>27803</v>
      </c>
    </row>
    <row r="1591" spans="1:5" ht="14.25">
      <c r="A1591" s="291">
        <v>10510</v>
      </c>
      <c r="B1591" t="s">
        <v>25117</v>
      </c>
      <c r="C1591" t="s">
        <v>2188</v>
      </c>
      <c r="D1591" t="s">
        <v>2189</v>
      </c>
      <c r="E1591" s="283" t="s">
        <v>27804</v>
      </c>
    </row>
    <row r="1592" spans="1:5" ht="14.25">
      <c r="A1592" s="291">
        <v>1747</v>
      </c>
      <c r="B1592" t="s">
        <v>3618</v>
      </c>
      <c r="C1592" t="s">
        <v>2188</v>
      </c>
      <c r="D1592" t="s">
        <v>2189</v>
      </c>
      <c r="E1592" s="283" t="s">
        <v>27805</v>
      </c>
    </row>
    <row r="1593" spans="1:5" ht="14.25">
      <c r="A1593" s="291">
        <v>1744</v>
      </c>
      <c r="B1593" t="s">
        <v>3619</v>
      </c>
      <c r="C1593" t="s">
        <v>2188</v>
      </c>
      <c r="D1593" t="s">
        <v>2189</v>
      </c>
      <c r="E1593" s="283" t="s">
        <v>27806</v>
      </c>
    </row>
    <row r="1594" spans="1:5" ht="14.25">
      <c r="A1594" s="291">
        <v>1743</v>
      </c>
      <c r="B1594" t="s">
        <v>3620</v>
      </c>
      <c r="C1594" t="s">
        <v>2188</v>
      </c>
      <c r="D1594" t="s">
        <v>2189</v>
      </c>
      <c r="E1594" s="283" t="s">
        <v>27807</v>
      </c>
    </row>
    <row r="1595" spans="1:5" ht="14.25">
      <c r="A1595" s="291">
        <v>39640</v>
      </c>
      <c r="B1595" t="s">
        <v>3621</v>
      </c>
      <c r="C1595" t="s">
        <v>2188</v>
      </c>
      <c r="D1595" t="s">
        <v>2189</v>
      </c>
      <c r="E1595" s="283" t="s">
        <v>27808</v>
      </c>
    </row>
    <row r="1596" spans="1:5" ht="14.25">
      <c r="A1596" s="291">
        <v>11013</v>
      </c>
      <c r="B1596" t="s">
        <v>3622</v>
      </c>
      <c r="C1596" t="s">
        <v>2188</v>
      </c>
      <c r="D1596" t="s">
        <v>2189</v>
      </c>
      <c r="E1596" s="283" t="s">
        <v>27399</v>
      </c>
    </row>
    <row r="1597" spans="1:5" ht="14.25">
      <c r="A1597" s="291">
        <v>11017</v>
      </c>
      <c r="B1597" t="s">
        <v>3623</v>
      </c>
      <c r="C1597" t="s">
        <v>2188</v>
      </c>
      <c r="D1597" t="s">
        <v>2189</v>
      </c>
      <c r="E1597" s="283" t="s">
        <v>27809</v>
      </c>
    </row>
    <row r="1598" spans="1:5" ht="14.25">
      <c r="A1598" s="291">
        <v>20236</v>
      </c>
      <c r="B1598" t="s">
        <v>3624</v>
      </c>
      <c r="C1598" t="s">
        <v>2188</v>
      </c>
      <c r="D1598" t="s">
        <v>2189</v>
      </c>
      <c r="E1598" s="283" t="s">
        <v>27810</v>
      </c>
    </row>
    <row r="1599" spans="1:5" ht="14.25">
      <c r="A1599" s="291">
        <v>7215</v>
      </c>
      <c r="B1599" t="s">
        <v>3625</v>
      </c>
      <c r="C1599" t="s">
        <v>2188</v>
      </c>
      <c r="D1599" t="s">
        <v>2189</v>
      </c>
      <c r="E1599" s="283" t="s">
        <v>27811</v>
      </c>
    </row>
    <row r="1600" spans="1:5" ht="14.25">
      <c r="A1600" s="291">
        <v>7216</v>
      </c>
      <c r="B1600" t="s">
        <v>3626</v>
      </c>
      <c r="C1600" t="s">
        <v>2188</v>
      </c>
      <c r="D1600" t="s">
        <v>2189</v>
      </c>
      <c r="E1600" s="283" t="s">
        <v>27812</v>
      </c>
    </row>
    <row r="1601" spans="1:5" ht="14.25">
      <c r="A1601" s="291">
        <v>20235</v>
      </c>
      <c r="B1601" t="s">
        <v>3627</v>
      </c>
      <c r="C1601" t="s">
        <v>2188</v>
      </c>
      <c r="D1601" t="s">
        <v>2189</v>
      </c>
      <c r="E1601" s="283" t="s">
        <v>27813</v>
      </c>
    </row>
    <row r="1602" spans="1:5" ht="14.25">
      <c r="A1602" s="291">
        <v>7181</v>
      </c>
      <c r="B1602" t="s">
        <v>3628</v>
      </c>
      <c r="C1602" t="s">
        <v>2188</v>
      </c>
      <c r="D1602" t="s">
        <v>2189</v>
      </c>
      <c r="E1602" s="283" t="s">
        <v>27814</v>
      </c>
    </row>
    <row r="1603" spans="1:5" ht="14.25">
      <c r="A1603" s="291">
        <v>40742</v>
      </c>
      <c r="B1603" t="s">
        <v>24004</v>
      </c>
      <c r="C1603" t="s">
        <v>2188</v>
      </c>
      <c r="D1603" t="s">
        <v>2189</v>
      </c>
      <c r="E1603" s="283" t="s">
        <v>27735</v>
      </c>
    </row>
    <row r="1604" spans="1:5" ht="14.25">
      <c r="A1604" s="291">
        <v>7214</v>
      </c>
      <c r="B1604" t="s">
        <v>3629</v>
      </c>
      <c r="C1604" t="s">
        <v>2188</v>
      </c>
      <c r="D1604" t="s">
        <v>2189</v>
      </c>
      <c r="E1604" s="283" t="s">
        <v>27815</v>
      </c>
    </row>
    <row r="1605" spans="1:5" ht="14.25">
      <c r="A1605" s="291">
        <v>7219</v>
      </c>
      <c r="B1605" t="s">
        <v>3630</v>
      </c>
      <c r="C1605" t="s">
        <v>2188</v>
      </c>
      <c r="D1605" t="s">
        <v>2189</v>
      </c>
      <c r="E1605" s="283" t="s">
        <v>27816</v>
      </c>
    </row>
    <row r="1606" spans="1:5" ht="14.25">
      <c r="A1606" s="291">
        <v>37972</v>
      </c>
      <c r="B1606" t="s">
        <v>3631</v>
      </c>
      <c r="C1606" t="s">
        <v>2188</v>
      </c>
      <c r="D1606" t="s">
        <v>2189</v>
      </c>
      <c r="E1606" s="283" t="s">
        <v>27817</v>
      </c>
    </row>
    <row r="1607" spans="1:5" ht="14.25">
      <c r="A1607" s="291">
        <v>37973</v>
      </c>
      <c r="B1607" t="s">
        <v>3632</v>
      </c>
      <c r="C1607" t="s">
        <v>2188</v>
      </c>
      <c r="D1607" t="s">
        <v>2189</v>
      </c>
      <c r="E1607" s="283" t="s">
        <v>27818</v>
      </c>
    </row>
    <row r="1608" spans="1:5" ht="14.25">
      <c r="A1608" s="291">
        <v>37971</v>
      </c>
      <c r="B1608" t="s">
        <v>3633</v>
      </c>
      <c r="C1608" t="s">
        <v>2188</v>
      </c>
      <c r="D1608" t="s">
        <v>2189</v>
      </c>
      <c r="E1608" s="283" t="s">
        <v>27819</v>
      </c>
    </row>
    <row r="1609" spans="1:5" ht="14.25">
      <c r="A1609" s="291">
        <v>20094</v>
      </c>
      <c r="B1609" t="s">
        <v>3634</v>
      </c>
      <c r="C1609" t="s">
        <v>2188</v>
      </c>
      <c r="D1609" t="s">
        <v>2191</v>
      </c>
      <c r="E1609" s="283" t="s">
        <v>27820</v>
      </c>
    </row>
    <row r="1610" spans="1:5" ht="14.25">
      <c r="A1610" s="291">
        <v>20095</v>
      </c>
      <c r="B1610" t="s">
        <v>3635</v>
      </c>
      <c r="C1610" t="s">
        <v>2188</v>
      </c>
      <c r="D1610" t="s">
        <v>2191</v>
      </c>
      <c r="E1610" s="283" t="s">
        <v>27821</v>
      </c>
    </row>
    <row r="1611" spans="1:5" ht="14.25">
      <c r="A1611" s="291">
        <v>1954</v>
      </c>
      <c r="B1611" t="s">
        <v>3636</v>
      </c>
      <c r="C1611" t="s">
        <v>2188</v>
      </c>
      <c r="D1611" t="s">
        <v>2189</v>
      </c>
      <c r="E1611" s="283" t="s">
        <v>27822</v>
      </c>
    </row>
    <row r="1612" spans="1:5" ht="14.25">
      <c r="A1612" s="291">
        <v>1926</v>
      </c>
      <c r="B1612" t="s">
        <v>3637</v>
      </c>
      <c r="C1612" t="s">
        <v>2188</v>
      </c>
      <c r="D1612" t="s">
        <v>2189</v>
      </c>
      <c r="E1612" s="283" t="s">
        <v>26426</v>
      </c>
    </row>
    <row r="1613" spans="1:5" ht="14.25">
      <c r="A1613" s="291">
        <v>1927</v>
      </c>
      <c r="B1613" t="s">
        <v>3638</v>
      </c>
      <c r="C1613" t="s">
        <v>2188</v>
      </c>
      <c r="D1613" t="s">
        <v>2189</v>
      </c>
      <c r="E1613" s="283" t="s">
        <v>27823</v>
      </c>
    </row>
    <row r="1614" spans="1:5" ht="14.25">
      <c r="A1614" s="291">
        <v>1923</v>
      </c>
      <c r="B1614" t="s">
        <v>3639</v>
      </c>
      <c r="C1614" t="s">
        <v>2188</v>
      </c>
      <c r="D1614" t="s">
        <v>2189</v>
      </c>
      <c r="E1614" s="283" t="s">
        <v>27824</v>
      </c>
    </row>
    <row r="1615" spans="1:5" ht="14.25">
      <c r="A1615" s="291">
        <v>1929</v>
      </c>
      <c r="B1615" t="s">
        <v>3640</v>
      </c>
      <c r="C1615" t="s">
        <v>2188</v>
      </c>
      <c r="D1615" t="s">
        <v>2189</v>
      </c>
      <c r="E1615" s="283" t="s">
        <v>27825</v>
      </c>
    </row>
    <row r="1616" spans="1:5" ht="14.25">
      <c r="A1616" s="291">
        <v>1930</v>
      </c>
      <c r="B1616" t="s">
        <v>3641</v>
      </c>
      <c r="C1616" t="s">
        <v>2188</v>
      </c>
      <c r="D1616" t="s">
        <v>2189</v>
      </c>
      <c r="E1616" s="283" t="s">
        <v>27826</v>
      </c>
    </row>
    <row r="1617" spans="1:5" ht="14.25">
      <c r="A1617" s="291">
        <v>1924</v>
      </c>
      <c r="B1617" t="s">
        <v>3642</v>
      </c>
      <c r="C1617" t="s">
        <v>2188</v>
      </c>
      <c r="D1617" t="s">
        <v>2189</v>
      </c>
      <c r="E1617" s="283" t="s">
        <v>27827</v>
      </c>
    </row>
    <row r="1618" spans="1:5" ht="14.25">
      <c r="A1618" s="291">
        <v>1922</v>
      </c>
      <c r="B1618" t="s">
        <v>3643</v>
      </c>
      <c r="C1618" t="s">
        <v>2188</v>
      </c>
      <c r="D1618" t="s">
        <v>2189</v>
      </c>
      <c r="E1618" s="283" t="s">
        <v>27828</v>
      </c>
    </row>
    <row r="1619" spans="1:5" ht="14.25">
      <c r="A1619" s="291">
        <v>1953</v>
      </c>
      <c r="B1619" t="s">
        <v>3644</v>
      </c>
      <c r="C1619" t="s">
        <v>2188</v>
      </c>
      <c r="D1619" t="s">
        <v>2189</v>
      </c>
      <c r="E1619" s="283" t="s">
        <v>27829</v>
      </c>
    </row>
    <row r="1620" spans="1:5" ht="14.25">
      <c r="A1620" s="291">
        <v>1962</v>
      </c>
      <c r="B1620" t="s">
        <v>3645</v>
      </c>
      <c r="C1620" t="s">
        <v>2188</v>
      </c>
      <c r="D1620" t="s">
        <v>2189</v>
      </c>
      <c r="E1620" s="283" t="s">
        <v>27830</v>
      </c>
    </row>
    <row r="1621" spans="1:5" ht="14.25">
      <c r="A1621" s="291">
        <v>1955</v>
      </c>
      <c r="B1621" t="s">
        <v>3646</v>
      </c>
      <c r="C1621" t="s">
        <v>2188</v>
      </c>
      <c r="D1621" t="s">
        <v>2189</v>
      </c>
      <c r="E1621" s="283" t="s">
        <v>27831</v>
      </c>
    </row>
    <row r="1622" spans="1:5" ht="14.25">
      <c r="A1622" s="291">
        <v>1956</v>
      </c>
      <c r="B1622" t="s">
        <v>3647</v>
      </c>
      <c r="C1622" t="s">
        <v>2188</v>
      </c>
      <c r="D1622" t="s">
        <v>2189</v>
      </c>
      <c r="E1622" s="283" t="s">
        <v>27832</v>
      </c>
    </row>
    <row r="1623" spans="1:5" ht="14.25">
      <c r="A1623" s="291">
        <v>1957</v>
      </c>
      <c r="B1623" t="s">
        <v>3648</v>
      </c>
      <c r="C1623" t="s">
        <v>2188</v>
      </c>
      <c r="D1623" t="s">
        <v>2189</v>
      </c>
      <c r="E1623" s="283" t="s">
        <v>27833</v>
      </c>
    </row>
    <row r="1624" spans="1:5" ht="14.25">
      <c r="A1624" s="291">
        <v>1958</v>
      </c>
      <c r="B1624" t="s">
        <v>3649</v>
      </c>
      <c r="C1624" t="s">
        <v>2188</v>
      </c>
      <c r="D1624" t="s">
        <v>2189</v>
      </c>
      <c r="E1624" s="283" t="s">
        <v>27834</v>
      </c>
    </row>
    <row r="1625" spans="1:5" ht="14.25">
      <c r="A1625" s="291">
        <v>1959</v>
      </c>
      <c r="B1625" t="s">
        <v>3650</v>
      </c>
      <c r="C1625" t="s">
        <v>2188</v>
      </c>
      <c r="D1625" t="s">
        <v>2189</v>
      </c>
      <c r="E1625" s="283" t="s">
        <v>27835</v>
      </c>
    </row>
    <row r="1626" spans="1:5" ht="14.25">
      <c r="A1626" s="291">
        <v>1925</v>
      </c>
      <c r="B1626" t="s">
        <v>3651</v>
      </c>
      <c r="C1626" t="s">
        <v>2188</v>
      </c>
      <c r="D1626" t="s">
        <v>2189</v>
      </c>
      <c r="E1626" s="283" t="s">
        <v>27836</v>
      </c>
    </row>
    <row r="1627" spans="1:5" ht="14.25">
      <c r="A1627" s="291">
        <v>1960</v>
      </c>
      <c r="B1627" t="s">
        <v>3652</v>
      </c>
      <c r="C1627" t="s">
        <v>2188</v>
      </c>
      <c r="D1627" t="s">
        <v>2189</v>
      </c>
      <c r="E1627" s="283" t="s">
        <v>27837</v>
      </c>
    </row>
    <row r="1628" spans="1:5" ht="14.25">
      <c r="A1628" s="291">
        <v>1961</v>
      </c>
      <c r="B1628" t="s">
        <v>3653</v>
      </c>
      <c r="C1628" t="s">
        <v>2188</v>
      </c>
      <c r="D1628" t="s">
        <v>2189</v>
      </c>
      <c r="E1628" s="283" t="s">
        <v>27838</v>
      </c>
    </row>
    <row r="1629" spans="1:5" ht="14.25">
      <c r="A1629" s="291">
        <v>38426</v>
      </c>
      <c r="B1629" t="s">
        <v>25868</v>
      </c>
      <c r="C1629" t="s">
        <v>2188</v>
      </c>
      <c r="D1629" t="s">
        <v>2189</v>
      </c>
      <c r="E1629" s="283" t="s">
        <v>27839</v>
      </c>
    </row>
    <row r="1630" spans="1:5" ht="14.25">
      <c r="A1630" s="291">
        <v>38423</v>
      </c>
      <c r="B1630" t="s">
        <v>25869</v>
      </c>
      <c r="C1630" t="s">
        <v>2188</v>
      </c>
      <c r="D1630" t="s">
        <v>2189</v>
      </c>
      <c r="E1630" s="283" t="s">
        <v>27840</v>
      </c>
    </row>
    <row r="1631" spans="1:5" ht="14.25">
      <c r="A1631" s="291">
        <v>38421</v>
      </c>
      <c r="B1631" t="s">
        <v>25870</v>
      </c>
      <c r="C1631" t="s">
        <v>2188</v>
      </c>
      <c r="D1631" t="s">
        <v>2189</v>
      </c>
      <c r="E1631" s="283" t="s">
        <v>27841</v>
      </c>
    </row>
    <row r="1632" spans="1:5" ht="14.25">
      <c r="A1632" s="291">
        <v>38422</v>
      </c>
      <c r="B1632" t="s">
        <v>25871</v>
      </c>
      <c r="C1632" t="s">
        <v>2188</v>
      </c>
      <c r="D1632" t="s">
        <v>2189</v>
      </c>
      <c r="E1632" s="283" t="s">
        <v>27842</v>
      </c>
    </row>
    <row r="1633" spans="1:5" ht="14.25">
      <c r="A1633" s="291">
        <v>39866</v>
      </c>
      <c r="B1633" t="s">
        <v>3654</v>
      </c>
      <c r="C1633" t="s">
        <v>2188</v>
      </c>
      <c r="D1633" t="s">
        <v>2191</v>
      </c>
      <c r="E1633" s="283" t="s">
        <v>27843</v>
      </c>
    </row>
    <row r="1634" spans="1:5" ht="14.25">
      <c r="A1634" s="291">
        <v>39867</v>
      </c>
      <c r="B1634" t="s">
        <v>3655</v>
      </c>
      <c r="C1634" t="s">
        <v>2188</v>
      </c>
      <c r="D1634" t="s">
        <v>2191</v>
      </c>
      <c r="E1634" s="283" t="s">
        <v>27844</v>
      </c>
    </row>
    <row r="1635" spans="1:5" ht="14.25">
      <c r="A1635" s="291">
        <v>39868</v>
      </c>
      <c r="B1635" t="s">
        <v>3656</v>
      </c>
      <c r="C1635" t="s">
        <v>2188</v>
      </c>
      <c r="D1635" t="s">
        <v>2191</v>
      </c>
      <c r="E1635" s="283" t="s">
        <v>27845</v>
      </c>
    </row>
    <row r="1636" spans="1:5" ht="14.25">
      <c r="A1636" s="291">
        <v>37999</v>
      </c>
      <c r="B1636" t="s">
        <v>3657</v>
      </c>
      <c r="C1636" t="s">
        <v>2188</v>
      </c>
      <c r="D1636" t="s">
        <v>2189</v>
      </c>
      <c r="E1636" s="283" t="s">
        <v>27846</v>
      </c>
    </row>
    <row r="1637" spans="1:5" ht="14.25">
      <c r="A1637" s="291">
        <v>38000</v>
      </c>
      <c r="B1637" t="s">
        <v>3658</v>
      </c>
      <c r="C1637" t="s">
        <v>2188</v>
      </c>
      <c r="D1637" t="s">
        <v>2189</v>
      </c>
      <c r="E1637" s="283" t="s">
        <v>27847</v>
      </c>
    </row>
    <row r="1638" spans="1:5" ht="14.25">
      <c r="A1638" s="291">
        <v>38129</v>
      </c>
      <c r="B1638" t="s">
        <v>3659</v>
      </c>
      <c r="C1638" t="s">
        <v>2188</v>
      </c>
      <c r="D1638" t="s">
        <v>2189</v>
      </c>
      <c r="E1638" s="283" t="s">
        <v>27378</v>
      </c>
    </row>
    <row r="1639" spans="1:5" ht="14.25">
      <c r="A1639" s="291">
        <v>38025</v>
      </c>
      <c r="B1639" t="s">
        <v>3660</v>
      </c>
      <c r="C1639" t="s">
        <v>2188</v>
      </c>
      <c r="D1639" t="s">
        <v>2189</v>
      </c>
      <c r="E1639" s="283" t="s">
        <v>27848</v>
      </c>
    </row>
    <row r="1640" spans="1:5" ht="14.25">
      <c r="A1640" s="291">
        <v>38026</v>
      </c>
      <c r="B1640" t="s">
        <v>3661</v>
      </c>
      <c r="C1640" t="s">
        <v>2188</v>
      </c>
      <c r="D1640" t="s">
        <v>2189</v>
      </c>
      <c r="E1640" s="283" t="s">
        <v>27849</v>
      </c>
    </row>
    <row r="1641" spans="1:5" ht="14.25">
      <c r="A1641" s="291">
        <v>1858</v>
      </c>
      <c r="B1641" t="s">
        <v>3662</v>
      </c>
      <c r="C1641" t="s">
        <v>2188</v>
      </c>
      <c r="D1641" t="s">
        <v>2191</v>
      </c>
      <c r="E1641" s="283" t="s">
        <v>27850</v>
      </c>
    </row>
    <row r="1642" spans="1:5" ht="14.25">
      <c r="A1642" s="291">
        <v>1844</v>
      </c>
      <c r="B1642" t="s">
        <v>3663</v>
      </c>
      <c r="C1642" t="s">
        <v>2188</v>
      </c>
      <c r="D1642" t="s">
        <v>2191</v>
      </c>
      <c r="E1642" s="283" t="s">
        <v>27851</v>
      </c>
    </row>
    <row r="1643" spans="1:5" ht="14.25">
      <c r="A1643" s="291">
        <v>1863</v>
      </c>
      <c r="B1643" t="s">
        <v>3664</v>
      </c>
      <c r="C1643" t="s">
        <v>2188</v>
      </c>
      <c r="D1643" t="s">
        <v>2191</v>
      </c>
      <c r="E1643" s="283" t="s">
        <v>27852</v>
      </c>
    </row>
    <row r="1644" spans="1:5" ht="14.25">
      <c r="A1644" s="291">
        <v>1865</v>
      </c>
      <c r="B1644" t="s">
        <v>3665</v>
      </c>
      <c r="C1644" t="s">
        <v>2188</v>
      </c>
      <c r="D1644" t="s">
        <v>2191</v>
      </c>
      <c r="E1644" s="283" t="s">
        <v>27853</v>
      </c>
    </row>
    <row r="1645" spans="1:5" ht="14.25">
      <c r="A1645" s="291">
        <v>36355</v>
      </c>
      <c r="B1645" t="s">
        <v>3666</v>
      </c>
      <c r="C1645" t="s">
        <v>2188</v>
      </c>
      <c r="D1645" t="s">
        <v>2191</v>
      </c>
      <c r="E1645" s="283" t="s">
        <v>27854</v>
      </c>
    </row>
    <row r="1646" spans="1:5" ht="14.25">
      <c r="A1646" s="291">
        <v>36356</v>
      </c>
      <c r="B1646" t="s">
        <v>3667</v>
      </c>
      <c r="C1646" t="s">
        <v>2188</v>
      </c>
      <c r="D1646" t="s">
        <v>2191</v>
      </c>
      <c r="E1646" s="283" t="s">
        <v>27855</v>
      </c>
    </row>
    <row r="1647" spans="1:5" ht="14.25">
      <c r="A1647" s="291">
        <v>1932</v>
      </c>
      <c r="B1647" t="s">
        <v>3668</v>
      </c>
      <c r="C1647" t="s">
        <v>2188</v>
      </c>
      <c r="D1647" t="s">
        <v>2189</v>
      </c>
      <c r="E1647" s="283" t="s">
        <v>27856</v>
      </c>
    </row>
    <row r="1648" spans="1:5" ht="14.25">
      <c r="A1648" s="291">
        <v>1933</v>
      </c>
      <c r="B1648" t="s">
        <v>3669</v>
      </c>
      <c r="C1648" t="s">
        <v>2188</v>
      </c>
      <c r="D1648" t="s">
        <v>2189</v>
      </c>
      <c r="E1648" s="283" t="s">
        <v>27857</v>
      </c>
    </row>
    <row r="1649" spans="1:5" ht="14.25">
      <c r="A1649" s="291">
        <v>1951</v>
      </c>
      <c r="B1649" t="s">
        <v>3670</v>
      </c>
      <c r="C1649" t="s">
        <v>2188</v>
      </c>
      <c r="D1649" t="s">
        <v>2189</v>
      </c>
      <c r="E1649" s="283" t="s">
        <v>27858</v>
      </c>
    </row>
    <row r="1650" spans="1:5" ht="14.25">
      <c r="A1650" s="291">
        <v>1966</v>
      </c>
      <c r="B1650" t="s">
        <v>3671</v>
      </c>
      <c r="C1650" t="s">
        <v>2188</v>
      </c>
      <c r="D1650" t="s">
        <v>2189</v>
      </c>
      <c r="E1650" s="283" t="s">
        <v>27859</v>
      </c>
    </row>
    <row r="1651" spans="1:5" ht="14.25">
      <c r="A1651" s="291">
        <v>1952</v>
      </c>
      <c r="B1651" t="s">
        <v>3672</v>
      </c>
      <c r="C1651" t="s">
        <v>2188</v>
      </c>
      <c r="D1651" t="s">
        <v>2189</v>
      </c>
      <c r="E1651" s="283" t="s">
        <v>27860</v>
      </c>
    </row>
    <row r="1652" spans="1:5" ht="14.25">
      <c r="A1652" s="291">
        <v>20104</v>
      </c>
      <c r="B1652" t="s">
        <v>3673</v>
      </c>
      <c r="C1652" t="s">
        <v>2188</v>
      </c>
      <c r="D1652" t="s">
        <v>2189</v>
      </c>
      <c r="E1652" s="283" t="s">
        <v>27861</v>
      </c>
    </row>
    <row r="1653" spans="1:5" ht="14.25">
      <c r="A1653" s="291">
        <v>20105</v>
      </c>
      <c r="B1653" t="s">
        <v>3674</v>
      </c>
      <c r="C1653" t="s">
        <v>2188</v>
      </c>
      <c r="D1653" t="s">
        <v>2189</v>
      </c>
      <c r="E1653" s="283" t="s">
        <v>27862</v>
      </c>
    </row>
    <row r="1654" spans="1:5" ht="14.25">
      <c r="A1654" s="291">
        <v>1965</v>
      </c>
      <c r="B1654" t="s">
        <v>3675</v>
      </c>
      <c r="C1654" t="s">
        <v>2188</v>
      </c>
      <c r="D1654" t="s">
        <v>2189</v>
      </c>
      <c r="E1654" s="283" t="s">
        <v>27863</v>
      </c>
    </row>
    <row r="1655" spans="1:5" ht="14.25">
      <c r="A1655" s="291">
        <v>10765</v>
      </c>
      <c r="B1655" t="s">
        <v>3676</v>
      </c>
      <c r="C1655" t="s">
        <v>2188</v>
      </c>
      <c r="D1655" t="s">
        <v>2189</v>
      </c>
      <c r="E1655" s="283" t="s">
        <v>27864</v>
      </c>
    </row>
    <row r="1656" spans="1:5" ht="14.25">
      <c r="A1656" s="291">
        <v>10767</v>
      </c>
      <c r="B1656" t="s">
        <v>3677</v>
      </c>
      <c r="C1656" t="s">
        <v>2188</v>
      </c>
      <c r="D1656" t="s">
        <v>2189</v>
      </c>
      <c r="E1656" s="283" t="s">
        <v>27865</v>
      </c>
    </row>
    <row r="1657" spans="1:5" ht="14.25">
      <c r="A1657" s="291">
        <v>1970</v>
      </c>
      <c r="B1657" t="s">
        <v>3678</v>
      </c>
      <c r="C1657" t="s">
        <v>2188</v>
      </c>
      <c r="D1657" t="s">
        <v>2189</v>
      </c>
      <c r="E1657" s="283" t="s">
        <v>27866</v>
      </c>
    </row>
    <row r="1658" spans="1:5" ht="14.25">
      <c r="A1658" s="291">
        <v>1967</v>
      </c>
      <c r="B1658" t="s">
        <v>3679</v>
      </c>
      <c r="C1658" t="s">
        <v>2188</v>
      </c>
      <c r="D1658" t="s">
        <v>2189</v>
      </c>
      <c r="E1658" s="283" t="s">
        <v>27867</v>
      </c>
    </row>
    <row r="1659" spans="1:5" ht="14.25">
      <c r="A1659" s="291">
        <v>1968</v>
      </c>
      <c r="B1659" t="s">
        <v>3680</v>
      </c>
      <c r="C1659" t="s">
        <v>2188</v>
      </c>
      <c r="D1659" t="s">
        <v>2189</v>
      </c>
      <c r="E1659" s="283" t="s">
        <v>27868</v>
      </c>
    </row>
    <row r="1660" spans="1:5" ht="14.25">
      <c r="A1660" s="291">
        <v>1969</v>
      </c>
      <c r="B1660" t="s">
        <v>3681</v>
      </c>
      <c r="C1660" t="s">
        <v>2188</v>
      </c>
      <c r="D1660" t="s">
        <v>2189</v>
      </c>
      <c r="E1660" s="283" t="s">
        <v>27869</v>
      </c>
    </row>
    <row r="1661" spans="1:5" ht="14.25">
      <c r="A1661" s="291">
        <v>1839</v>
      </c>
      <c r="B1661" t="s">
        <v>3682</v>
      </c>
      <c r="C1661" t="s">
        <v>2188</v>
      </c>
      <c r="D1661" t="s">
        <v>2191</v>
      </c>
      <c r="E1661" s="283" t="s">
        <v>27870</v>
      </c>
    </row>
    <row r="1662" spans="1:5" ht="14.25">
      <c r="A1662" s="291">
        <v>1835</v>
      </c>
      <c r="B1662" t="s">
        <v>3683</v>
      </c>
      <c r="C1662" t="s">
        <v>2188</v>
      </c>
      <c r="D1662" t="s">
        <v>2191</v>
      </c>
      <c r="E1662" s="283" t="s">
        <v>27871</v>
      </c>
    </row>
    <row r="1663" spans="1:5" ht="14.25">
      <c r="A1663" s="291">
        <v>1823</v>
      </c>
      <c r="B1663" t="s">
        <v>3684</v>
      </c>
      <c r="C1663" t="s">
        <v>2188</v>
      </c>
      <c r="D1663" t="s">
        <v>2191</v>
      </c>
      <c r="E1663" s="283" t="s">
        <v>27872</v>
      </c>
    </row>
    <row r="1664" spans="1:5" ht="14.25">
      <c r="A1664" s="291">
        <v>1827</v>
      </c>
      <c r="B1664" t="s">
        <v>3685</v>
      </c>
      <c r="C1664" t="s">
        <v>2188</v>
      </c>
      <c r="D1664" t="s">
        <v>2191</v>
      </c>
      <c r="E1664" s="283" t="s">
        <v>27873</v>
      </c>
    </row>
    <row r="1665" spans="1:5" ht="14.25">
      <c r="A1665" s="291">
        <v>1831</v>
      </c>
      <c r="B1665" t="s">
        <v>3686</v>
      </c>
      <c r="C1665" t="s">
        <v>2188</v>
      </c>
      <c r="D1665" t="s">
        <v>2191</v>
      </c>
      <c r="E1665" s="283" t="s">
        <v>27874</v>
      </c>
    </row>
    <row r="1666" spans="1:5" ht="14.25">
      <c r="A1666" s="291">
        <v>1825</v>
      </c>
      <c r="B1666" t="s">
        <v>3687</v>
      </c>
      <c r="C1666" t="s">
        <v>2188</v>
      </c>
      <c r="D1666" t="s">
        <v>2191</v>
      </c>
      <c r="E1666" s="283" t="s">
        <v>27875</v>
      </c>
    </row>
    <row r="1667" spans="1:5" ht="14.25">
      <c r="A1667" s="291">
        <v>1828</v>
      </c>
      <c r="B1667" t="s">
        <v>3688</v>
      </c>
      <c r="C1667" t="s">
        <v>2188</v>
      </c>
      <c r="D1667" t="s">
        <v>2191</v>
      </c>
      <c r="E1667" s="283" t="s">
        <v>27876</v>
      </c>
    </row>
    <row r="1668" spans="1:5" ht="14.25">
      <c r="A1668" s="291">
        <v>1845</v>
      </c>
      <c r="B1668" t="s">
        <v>3689</v>
      </c>
      <c r="C1668" t="s">
        <v>2188</v>
      </c>
      <c r="D1668" t="s">
        <v>2191</v>
      </c>
      <c r="E1668" s="283" t="s">
        <v>27877</v>
      </c>
    </row>
    <row r="1669" spans="1:5" ht="14.25">
      <c r="A1669" s="291">
        <v>1824</v>
      </c>
      <c r="B1669" t="s">
        <v>3690</v>
      </c>
      <c r="C1669" t="s">
        <v>2188</v>
      </c>
      <c r="D1669" t="s">
        <v>2191</v>
      </c>
      <c r="E1669" s="283" t="s">
        <v>27878</v>
      </c>
    </row>
    <row r="1670" spans="1:5" ht="14.25">
      <c r="A1670" s="291">
        <v>1941</v>
      </c>
      <c r="B1670" t="s">
        <v>3691</v>
      </c>
      <c r="C1670" t="s">
        <v>2188</v>
      </c>
      <c r="D1670" t="s">
        <v>2189</v>
      </c>
      <c r="E1670" s="283" t="s">
        <v>27879</v>
      </c>
    </row>
    <row r="1671" spans="1:5" ht="14.25">
      <c r="A1671" s="291">
        <v>1940</v>
      </c>
      <c r="B1671" t="s">
        <v>3692</v>
      </c>
      <c r="C1671" t="s">
        <v>2188</v>
      </c>
      <c r="D1671" t="s">
        <v>2189</v>
      </c>
      <c r="E1671" s="283" t="s">
        <v>27880</v>
      </c>
    </row>
    <row r="1672" spans="1:5" ht="14.25">
      <c r="A1672" s="291">
        <v>1937</v>
      </c>
      <c r="B1672" t="s">
        <v>3693</v>
      </c>
      <c r="C1672" t="s">
        <v>2188</v>
      </c>
      <c r="D1672" t="s">
        <v>2189</v>
      </c>
      <c r="E1672" s="283" t="s">
        <v>27809</v>
      </c>
    </row>
    <row r="1673" spans="1:5" ht="14.25">
      <c r="A1673" s="291">
        <v>1939</v>
      </c>
      <c r="B1673" t="s">
        <v>3694</v>
      </c>
      <c r="C1673" t="s">
        <v>2188</v>
      </c>
      <c r="D1673" t="s">
        <v>2189</v>
      </c>
      <c r="E1673" s="283" t="s">
        <v>27343</v>
      </c>
    </row>
    <row r="1674" spans="1:5" ht="14.25">
      <c r="A1674" s="291">
        <v>1942</v>
      </c>
      <c r="B1674" t="s">
        <v>3695</v>
      </c>
      <c r="C1674" t="s">
        <v>2188</v>
      </c>
      <c r="D1674" t="s">
        <v>2189</v>
      </c>
      <c r="E1674" s="283" t="s">
        <v>27881</v>
      </c>
    </row>
    <row r="1675" spans="1:5" ht="14.25">
      <c r="A1675" s="291">
        <v>1938</v>
      </c>
      <c r="B1675" t="s">
        <v>3696</v>
      </c>
      <c r="C1675" t="s">
        <v>2188</v>
      </c>
      <c r="D1675" t="s">
        <v>2189</v>
      </c>
      <c r="E1675" s="283" t="s">
        <v>27000</v>
      </c>
    </row>
    <row r="1676" spans="1:5" ht="14.25">
      <c r="A1676" s="291">
        <v>42692</v>
      </c>
      <c r="B1676" t="s">
        <v>3697</v>
      </c>
      <c r="C1676" t="s">
        <v>2188</v>
      </c>
      <c r="D1676" t="s">
        <v>2191</v>
      </c>
      <c r="E1676" s="283" t="s">
        <v>27882</v>
      </c>
    </row>
    <row r="1677" spans="1:5" ht="14.25">
      <c r="A1677" s="291">
        <v>42693</v>
      </c>
      <c r="B1677" t="s">
        <v>3698</v>
      </c>
      <c r="C1677" t="s">
        <v>2188</v>
      </c>
      <c r="D1677" t="s">
        <v>2191</v>
      </c>
      <c r="E1677" s="283" t="s">
        <v>27883</v>
      </c>
    </row>
    <row r="1678" spans="1:5" ht="14.25">
      <c r="A1678" s="291">
        <v>42695</v>
      </c>
      <c r="B1678" t="s">
        <v>3699</v>
      </c>
      <c r="C1678" t="s">
        <v>2188</v>
      </c>
      <c r="D1678" t="s">
        <v>2191</v>
      </c>
      <c r="E1678" s="283" t="s">
        <v>27884</v>
      </c>
    </row>
    <row r="1679" spans="1:5" ht="14.25">
      <c r="A1679" s="291">
        <v>42694</v>
      </c>
      <c r="B1679" t="s">
        <v>3700</v>
      </c>
      <c r="C1679" t="s">
        <v>2188</v>
      </c>
      <c r="D1679" t="s">
        <v>2191</v>
      </c>
      <c r="E1679" s="283" t="s">
        <v>27885</v>
      </c>
    </row>
    <row r="1680" spans="1:5" ht="14.25">
      <c r="A1680" s="291">
        <v>20097</v>
      </c>
      <c r="B1680" t="s">
        <v>25872</v>
      </c>
      <c r="C1680" t="s">
        <v>2188</v>
      </c>
      <c r="D1680" t="s">
        <v>2189</v>
      </c>
      <c r="E1680" s="283" t="s">
        <v>27886</v>
      </c>
    </row>
    <row r="1681" spans="1:5" ht="14.25">
      <c r="A1681" s="291">
        <v>20098</v>
      </c>
      <c r="B1681" t="s">
        <v>25873</v>
      </c>
      <c r="C1681" t="s">
        <v>2188</v>
      </c>
      <c r="D1681" t="s">
        <v>2189</v>
      </c>
      <c r="E1681" s="283" t="s">
        <v>27887</v>
      </c>
    </row>
    <row r="1682" spans="1:5" ht="14.25">
      <c r="A1682" s="291">
        <v>20096</v>
      </c>
      <c r="B1682" t="s">
        <v>25874</v>
      </c>
      <c r="C1682" t="s">
        <v>2188</v>
      </c>
      <c r="D1682" t="s">
        <v>2189</v>
      </c>
      <c r="E1682" s="283" t="s">
        <v>27888</v>
      </c>
    </row>
    <row r="1683" spans="1:5" ht="14.25">
      <c r="A1683" s="291">
        <v>1964</v>
      </c>
      <c r="B1683" t="s">
        <v>3701</v>
      </c>
      <c r="C1683" t="s">
        <v>2188</v>
      </c>
      <c r="D1683" t="s">
        <v>2189</v>
      </c>
      <c r="E1683" s="283" t="s">
        <v>27889</v>
      </c>
    </row>
    <row r="1684" spans="1:5" ht="14.25">
      <c r="A1684" s="291">
        <v>1880</v>
      </c>
      <c r="B1684" t="s">
        <v>3702</v>
      </c>
      <c r="C1684" t="s">
        <v>2188</v>
      </c>
      <c r="D1684" t="s">
        <v>2189</v>
      </c>
      <c r="E1684" s="283" t="s">
        <v>26403</v>
      </c>
    </row>
    <row r="1685" spans="1:5" ht="14.25">
      <c r="A1685" s="291">
        <v>39274</v>
      </c>
      <c r="B1685" t="s">
        <v>3703</v>
      </c>
      <c r="C1685" t="s">
        <v>2188</v>
      </c>
      <c r="D1685" t="s">
        <v>2189</v>
      </c>
      <c r="E1685" s="283" t="s">
        <v>27890</v>
      </c>
    </row>
    <row r="1686" spans="1:5" ht="14.25">
      <c r="A1686" s="291">
        <v>2628</v>
      </c>
      <c r="B1686" t="s">
        <v>3704</v>
      </c>
      <c r="C1686" t="s">
        <v>2188</v>
      </c>
      <c r="D1686" t="s">
        <v>2191</v>
      </c>
      <c r="E1686" s="283" t="s">
        <v>27891</v>
      </c>
    </row>
    <row r="1687" spans="1:5" ht="14.25">
      <c r="A1687" s="291">
        <v>2622</v>
      </c>
      <c r="B1687" t="s">
        <v>3705</v>
      </c>
      <c r="C1687" t="s">
        <v>2188</v>
      </c>
      <c r="D1687" t="s">
        <v>2191</v>
      </c>
      <c r="E1687" s="283" t="s">
        <v>27776</v>
      </c>
    </row>
    <row r="1688" spans="1:5" ht="14.25">
      <c r="A1688" s="291">
        <v>2623</v>
      </c>
      <c r="B1688" t="s">
        <v>3706</v>
      </c>
      <c r="C1688" t="s">
        <v>2188</v>
      </c>
      <c r="D1688" t="s">
        <v>2191</v>
      </c>
      <c r="E1688" s="283" t="s">
        <v>27892</v>
      </c>
    </row>
    <row r="1689" spans="1:5" ht="14.25">
      <c r="A1689" s="291">
        <v>2624</v>
      </c>
      <c r="B1689" t="s">
        <v>3707</v>
      </c>
      <c r="C1689" t="s">
        <v>2188</v>
      </c>
      <c r="D1689" t="s">
        <v>2191</v>
      </c>
      <c r="E1689" s="283" t="s">
        <v>27848</v>
      </c>
    </row>
    <row r="1690" spans="1:5" ht="14.25">
      <c r="A1690" s="291">
        <v>2625</v>
      </c>
      <c r="B1690" t="s">
        <v>3708</v>
      </c>
      <c r="C1690" t="s">
        <v>2188</v>
      </c>
      <c r="D1690" t="s">
        <v>2191</v>
      </c>
      <c r="E1690" s="283" t="s">
        <v>27893</v>
      </c>
    </row>
    <row r="1691" spans="1:5" ht="14.25">
      <c r="A1691" s="291">
        <v>2626</v>
      </c>
      <c r="B1691" t="s">
        <v>3709</v>
      </c>
      <c r="C1691" t="s">
        <v>2188</v>
      </c>
      <c r="D1691" t="s">
        <v>2191</v>
      </c>
      <c r="E1691" s="283" t="s">
        <v>27894</v>
      </c>
    </row>
    <row r="1692" spans="1:5" ht="14.25">
      <c r="A1692" s="291">
        <v>2630</v>
      </c>
      <c r="B1692" t="s">
        <v>3710</v>
      </c>
      <c r="C1692" t="s">
        <v>2188</v>
      </c>
      <c r="D1692" t="s">
        <v>2191</v>
      </c>
      <c r="E1692" s="283" t="s">
        <v>27895</v>
      </c>
    </row>
    <row r="1693" spans="1:5" ht="14.25">
      <c r="A1693" s="291">
        <v>2627</v>
      </c>
      <c r="B1693" t="s">
        <v>3711</v>
      </c>
      <c r="C1693" t="s">
        <v>2188</v>
      </c>
      <c r="D1693" t="s">
        <v>2191</v>
      </c>
      <c r="E1693" s="283" t="s">
        <v>27896</v>
      </c>
    </row>
    <row r="1694" spans="1:5" ht="14.25">
      <c r="A1694" s="291">
        <v>2629</v>
      </c>
      <c r="B1694" t="s">
        <v>3712</v>
      </c>
      <c r="C1694" t="s">
        <v>2188</v>
      </c>
      <c r="D1694" t="s">
        <v>2191</v>
      </c>
      <c r="E1694" s="283" t="s">
        <v>27897</v>
      </c>
    </row>
    <row r="1695" spans="1:5" ht="14.25">
      <c r="A1695" s="291">
        <v>12033</v>
      </c>
      <c r="B1695" t="s">
        <v>3713</v>
      </c>
      <c r="C1695" t="s">
        <v>2188</v>
      </c>
      <c r="D1695" t="s">
        <v>2189</v>
      </c>
      <c r="E1695" s="283" t="s">
        <v>27898</v>
      </c>
    </row>
    <row r="1696" spans="1:5" ht="14.25">
      <c r="A1696" s="291">
        <v>40408</v>
      </c>
      <c r="B1696" t="s">
        <v>3714</v>
      </c>
      <c r="C1696" t="s">
        <v>2188</v>
      </c>
      <c r="D1696" t="s">
        <v>2189</v>
      </c>
      <c r="E1696" s="283" t="s">
        <v>27899</v>
      </c>
    </row>
    <row r="1697" spans="1:5" ht="14.25">
      <c r="A1697" s="291">
        <v>40409</v>
      </c>
      <c r="B1697" t="s">
        <v>3715</v>
      </c>
      <c r="C1697" t="s">
        <v>2188</v>
      </c>
      <c r="D1697" t="s">
        <v>2189</v>
      </c>
      <c r="E1697" s="283" t="s">
        <v>27900</v>
      </c>
    </row>
    <row r="1698" spans="1:5" ht="14.25">
      <c r="A1698" s="291">
        <v>39276</v>
      </c>
      <c r="B1698" t="s">
        <v>3716</v>
      </c>
      <c r="C1698" t="s">
        <v>2188</v>
      </c>
      <c r="D1698" t="s">
        <v>2189</v>
      </c>
      <c r="E1698" s="283" t="s">
        <v>27901</v>
      </c>
    </row>
    <row r="1699" spans="1:5" ht="14.25">
      <c r="A1699" s="291">
        <v>39277</v>
      </c>
      <c r="B1699" t="s">
        <v>3717</v>
      </c>
      <c r="C1699" t="s">
        <v>2188</v>
      </c>
      <c r="D1699" t="s">
        <v>2189</v>
      </c>
      <c r="E1699" s="283" t="s">
        <v>27453</v>
      </c>
    </row>
    <row r="1700" spans="1:5" ht="14.25">
      <c r="A1700" s="291">
        <v>12034</v>
      </c>
      <c r="B1700" t="s">
        <v>3718</v>
      </c>
      <c r="C1700" t="s">
        <v>2188</v>
      </c>
      <c r="D1700" t="s">
        <v>2189</v>
      </c>
      <c r="E1700" s="283" t="s">
        <v>27273</v>
      </c>
    </row>
    <row r="1701" spans="1:5" ht="14.25">
      <c r="A1701" s="291">
        <v>39879</v>
      </c>
      <c r="B1701" t="s">
        <v>3719</v>
      </c>
      <c r="C1701" t="s">
        <v>2188</v>
      </c>
      <c r="D1701" t="s">
        <v>2191</v>
      </c>
      <c r="E1701" s="283" t="s">
        <v>26433</v>
      </c>
    </row>
    <row r="1702" spans="1:5" ht="14.25">
      <c r="A1702" s="291">
        <v>39880</v>
      </c>
      <c r="B1702" t="s">
        <v>3720</v>
      </c>
      <c r="C1702" t="s">
        <v>2188</v>
      </c>
      <c r="D1702" t="s">
        <v>2191</v>
      </c>
      <c r="E1702" s="283" t="s">
        <v>27902</v>
      </c>
    </row>
    <row r="1703" spans="1:5" ht="14.25">
      <c r="A1703" s="291">
        <v>39881</v>
      </c>
      <c r="B1703" t="s">
        <v>3721</v>
      </c>
      <c r="C1703" t="s">
        <v>2188</v>
      </c>
      <c r="D1703" t="s">
        <v>2191</v>
      </c>
      <c r="E1703" s="283" t="s">
        <v>27903</v>
      </c>
    </row>
    <row r="1704" spans="1:5" ht="14.25">
      <c r="A1704" s="291">
        <v>39882</v>
      </c>
      <c r="B1704" t="s">
        <v>3722</v>
      </c>
      <c r="C1704" t="s">
        <v>2188</v>
      </c>
      <c r="D1704" t="s">
        <v>2191</v>
      </c>
      <c r="E1704" s="283" t="s">
        <v>27904</v>
      </c>
    </row>
    <row r="1705" spans="1:5" ht="14.25">
      <c r="A1705" s="291">
        <v>39883</v>
      </c>
      <c r="B1705" t="s">
        <v>3723</v>
      </c>
      <c r="C1705" t="s">
        <v>2188</v>
      </c>
      <c r="D1705" t="s">
        <v>2191</v>
      </c>
      <c r="E1705" s="283" t="s">
        <v>27905</v>
      </c>
    </row>
    <row r="1706" spans="1:5" ht="14.25">
      <c r="A1706" s="291">
        <v>39884</v>
      </c>
      <c r="B1706" t="s">
        <v>3724</v>
      </c>
      <c r="C1706" t="s">
        <v>2188</v>
      </c>
      <c r="D1706" t="s">
        <v>2191</v>
      </c>
      <c r="E1706" s="283" t="s">
        <v>27906</v>
      </c>
    </row>
    <row r="1707" spans="1:5" ht="14.25">
      <c r="A1707" s="291">
        <v>39885</v>
      </c>
      <c r="B1707" t="s">
        <v>3725</v>
      </c>
      <c r="C1707" t="s">
        <v>2188</v>
      </c>
      <c r="D1707" t="s">
        <v>2191</v>
      </c>
      <c r="E1707" s="283" t="s">
        <v>27907</v>
      </c>
    </row>
    <row r="1708" spans="1:5" ht="14.25">
      <c r="A1708" s="291">
        <v>1777</v>
      </c>
      <c r="B1708" t="s">
        <v>3726</v>
      </c>
      <c r="C1708" t="s">
        <v>2188</v>
      </c>
      <c r="D1708" t="s">
        <v>2189</v>
      </c>
      <c r="E1708" s="283" t="s">
        <v>27908</v>
      </c>
    </row>
    <row r="1709" spans="1:5" ht="14.25">
      <c r="A1709" s="291">
        <v>1819</v>
      </c>
      <c r="B1709" t="s">
        <v>3727</v>
      </c>
      <c r="C1709" t="s">
        <v>2188</v>
      </c>
      <c r="D1709" t="s">
        <v>2189</v>
      </c>
      <c r="E1709" s="283" t="s">
        <v>27909</v>
      </c>
    </row>
    <row r="1710" spans="1:5" ht="14.25">
      <c r="A1710" s="291">
        <v>1775</v>
      </c>
      <c r="B1710" t="s">
        <v>3728</v>
      </c>
      <c r="C1710" t="s">
        <v>2188</v>
      </c>
      <c r="D1710" t="s">
        <v>2189</v>
      </c>
      <c r="E1710" s="283" t="s">
        <v>27910</v>
      </c>
    </row>
    <row r="1711" spans="1:5" ht="14.25">
      <c r="A1711" s="291">
        <v>1776</v>
      </c>
      <c r="B1711" t="s">
        <v>3729</v>
      </c>
      <c r="C1711" t="s">
        <v>2188</v>
      </c>
      <c r="D1711" t="s">
        <v>2189</v>
      </c>
      <c r="E1711" s="283" t="s">
        <v>27911</v>
      </c>
    </row>
    <row r="1712" spans="1:5" ht="14.25">
      <c r="A1712" s="291">
        <v>1778</v>
      </c>
      <c r="B1712" t="s">
        <v>3730</v>
      </c>
      <c r="C1712" t="s">
        <v>2188</v>
      </c>
      <c r="D1712" t="s">
        <v>2189</v>
      </c>
      <c r="E1712" s="283" t="s">
        <v>27912</v>
      </c>
    </row>
    <row r="1713" spans="1:5" ht="14.25">
      <c r="A1713" s="291">
        <v>1818</v>
      </c>
      <c r="B1713" t="s">
        <v>3731</v>
      </c>
      <c r="C1713" t="s">
        <v>2188</v>
      </c>
      <c r="D1713" t="s">
        <v>2189</v>
      </c>
      <c r="E1713" s="283" t="s">
        <v>27913</v>
      </c>
    </row>
    <row r="1714" spans="1:5" ht="14.25">
      <c r="A1714" s="291">
        <v>1820</v>
      </c>
      <c r="B1714" t="s">
        <v>3732</v>
      </c>
      <c r="C1714" t="s">
        <v>2188</v>
      </c>
      <c r="D1714" t="s">
        <v>2189</v>
      </c>
      <c r="E1714" s="283" t="s">
        <v>27914</v>
      </c>
    </row>
    <row r="1715" spans="1:5" ht="14.25">
      <c r="A1715" s="291">
        <v>1779</v>
      </c>
      <c r="B1715" t="s">
        <v>3733</v>
      </c>
      <c r="C1715" t="s">
        <v>2188</v>
      </c>
      <c r="D1715" t="s">
        <v>2189</v>
      </c>
      <c r="E1715" s="283" t="s">
        <v>27915</v>
      </c>
    </row>
    <row r="1716" spans="1:5" ht="14.25">
      <c r="A1716" s="291">
        <v>1780</v>
      </c>
      <c r="B1716" t="s">
        <v>3734</v>
      </c>
      <c r="C1716" t="s">
        <v>2188</v>
      </c>
      <c r="D1716" t="s">
        <v>2189</v>
      </c>
      <c r="E1716" s="283" t="s">
        <v>27916</v>
      </c>
    </row>
    <row r="1717" spans="1:5" ht="14.25">
      <c r="A1717" s="291">
        <v>1783</v>
      </c>
      <c r="B1717" t="s">
        <v>3735</v>
      </c>
      <c r="C1717" t="s">
        <v>2188</v>
      </c>
      <c r="D1717" t="s">
        <v>2189</v>
      </c>
      <c r="E1717" s="283" t="s">
        <v>27917</v>
      </c>
    </row>
    <row r="1718" spans="1:5" ht="14.25">
      <c r="A1718" s="291">
        <v>1782</v>
      </c>
      <c r="B1718" t="s">
        <v>3736</v>
      </c>
      <c r="C1718" t="s">
        <v>2188</v>
      </c>
      <c r="D1718" t="s">
        <v>2189</v>
      </c>
      <c r="E1718" s="283" t="s">
        <v>27918</v>
      </c>
    </row>
    <row r="1719" spans="1:5" ht="14.25">
      <c r="A1719" s="291">
        <v>1817</v>
      </c>
      <c r="B1719" t="s">
        <v>3737</v>
      </c>
      <c r="C1719" t="s">
        <v>2188</v>
      </c>
      <c r="D1719" t="s">
        <v>2189</v>
      </c>
      <c r="E1719" s="283" t="s">
        <v>27919</v>
      </c>
    </row>
    <row r="1720" spans="1:5" ht="14.25">
      <c r="A1720" s="291">
        <v>1781</v>
      </c>
      <c r="B1720" t="s">
        <v>3738</v>
      </c>
      <c r="C1720" t="s">
        <v>2188</v>
      </c>
      <c r="D1720" t="s">
        <v>2189</v>
      </c>
      <c r="E1720" s="283" t="s">
        <v>27920</v>
      </c>
    </row>
    <row r="1721" spans="1:5" ht="14.25">
      <c r="A1721" s="291">
        <v>1784</v>
      </c>
      <c r="B1721" t="s">
        <v>3739</v>
      </c>
      <c r="C1721" t="s">
        <v>2188</v>
      </c>
      <c r="D1721" t="s">
        <v>2189</v>
      </c>
      <c r="E1721" s="283" t="s">
        <v>27921</v>
      </c>
    </row>
    <row r="1722" spans="1:5" ht="14.25">
      <c r="A1722" s="291">
        <v>1810</v>
      </c>
      <c r="B1722" t="s">
        <v>3740</v>
      </c>
      <c r="C1722" t="s">
        <v>2188</v>
      </c>
      <c r="D1722" t="s">
        <v>2189</v>
      </c>
      <c r="E1722" s="283" t="s">
        <v>27922</v>
      </c>
    </row>
    <row r="1723" spans="1:5" ht="14.25">
      <c r="A1723" s="291">
        <v>1811</v>
      </c>
      <c r="B1723" t="s">
        <v>3741</v>
      </c>
      <c r="C1723" t="s">
        <v>2188</v>
      </c>
      <c r="D1723" t="s">
        <v>2189</v>
      </c>
      <c r="E1723" s="283" t="s">
        <v>26471</v>
      </c>
    </row>
    <row r="1724" spans="1:5" ht="14.25">
      <c r="A1724" s="291">
        <v>1812</v>
      </c>
      <c r="B1724" t="s">
        <v>3742</v>
      </c>
      <c r="C1724" t="s">
        <v>2188</v>
      </c>
      <c r="D1724" t="s">
        <v>2189</v>
      </c>
      <c r="E1724" s="283" t="s">
        <v>27923</v>
      </c>
    </row>
    <row r="1725" spans="1:5" ht="14.25">
      <c r="A1725" s="291">
        <v>40386</v>
      </c>
      <c r="B1725" t="s">
        <v>3743</v>
      </c>
      <c r="C1725" t="s">
        <v>2188</v>
      </c>
      <c r="D1725" t="s">
        <v>2189</v>
      </c>
      <c r="E1725" s="283" t="s">
        <v>27924</v>
      </c>
    </row>
    <row r="1726" spans="1:5" ht="14.25">
      <c r="A1726" s="291">
        <v>40384</v>
      </c>
      <c r="B1726" t="s">
        <v>3744</v>
      </c>
      <c r="C1726" t="s">
        <v>2188</v>
      </c>
      <c r="D1726" t="s">
        <v>2189</v>
      </c>
      <c r="E1726" s="283" t="s">
        <v>27925</v>
      </c>
    </row>
    <row r="1727" spans="1:5" ht="14.25">
      <c r="A1727" s="291">
        <v>40379</v>
      </c>
      <c r="B1727" t="s">
        <v>3745</v>
      </c>
      <c r="C1727" t="s">
        <v>2188</v>
      </c>
      <c r="D1727" t="s">
        <v>2189</v>
      </c>
      <c r="E1727" s="283" t="s">
        <v>27926</v>
      </c>
    </row>
    <row r="1728" spans="1:5" ht="14.25">
      <c r="A1728" s="291">
        <v>40423</v>
      </c>
      <c r="B1728" t="s">
        <v>3746</v>
      </c>
      <c r="C1728" t="s">
        <v>2188</v>
      </c>
      <c r="D1728" t="s">
        <v>2189</v>
      </c>
      <c r="E1728" s="283" t="s">
        <v>27927</v>
      </c>
    </row>
    <row r="1729" spans="1:5" ht="14.25">
      <c r="A1729" s="291">
        <v>40389</v>
      </c>
      <c r="B1729" t="s">
        <v>3747</v>
      </c>
      <c r="C1729" t="s">
        <v>2188</v>
      </c>
      <c r="D1729" t="s">
        <v>2189</v>
      </c>
      <c r="E1729" s="283" t="s">
        <v>27928</v>
      </c>
    </row>
    <row r="1730" spans="1:5" ht="14.25">
      <c r="A1730" s="291">
        <v>40388</v>
      </c>
      <c r="B1730" t="s">
        <v>3748</v>
      </c>
      <c r="C1730" t="s">
        <v>2188</v>
      </c>
      <c r="D1730" t="s">
        <v>2189</v>
      </c>
      <c r="E1730" s="283" t="s">
        <v>27929</v>
      </c>
    </row>
    <row r="1731" spans="1:5" ht="14.25">
      <c r="A1731" s="291">
        <v>40381</v>
      </c>
      <c r="B1731" t="s">
        <v>3749</v>
      </c>
      <c r="C1731" t="s">
        <v>2188</v>
      </c>
      <c r="D1731" t="s">
        <v>2189</v>
      </c>
      <c r="E1731" s="283" t="s">
        <v>27930</v>
      </c>
    </row>
    <row r="1732" spans="1:5" ht="14.25">
      <c r="A1732" s="291">
        <v>40391</v>
      </c>
      <c r="B1732" t="s">
        <v>3750</v>
      </c>
      <c r="C1732" t="s">
        <v>2188</v>
      </c>
      <c r="D1732" t="s">
        <v>2189</v>
      </c>
      <c r="E1732" s="283" t="s">
        <v>27931</v>
      </c>
    </row>
    <row r="1733" spans="1:5" ht="14.25">
      <c r="A1733" s="291">
        <v>40414</v>
      </c>
      <c r="B1733" t="s">
        <v>3751</v>
      </c>
      <c r="C1733" t="s">
        <v>2188</v>
      </c>
      <c r="D1733" t="s">
        <v>2191</v>
      </c>
      <c r="E1733" s="283" t="s">
        <v>27932</v>
      </c>
    </row>
    <row r="1734" spans="1:5" ht="14.25">
      <c r="A1734" s="291">
        <v>40416</v>
      </c>
      <c r="B1734" t="s">
        <v>3752</v>
      </c>
      <c r="C1734" t="s">
        <v>2188</v>
      </c>
      <c r="D1734" t="s">
        <v>2191</v>
      </c>
      <c r="E1734" s="283" t="s">
        <v>27933</v>
      </c>
    </row>
    <row r="1735" spans="1:5" ht="14.25">
      <c r="A1735" s="291">
        <v>40418</v>
      </c>
      <c r="B1735" t="s">
        <v>3753</v>
      </c>
      <c r="C1735" t="s">
        <v>2188</v>
      </c>
      <c r="D1735" t="s">
        <v>2191</v>
      </c>
      <c r="E1735" s="283" t="s">
        <v>27934</v>
      </c>
    </row>
    <row r="1736" spans="1:5" ht="14.25">
      <c r="A1736" s="291">
        <v>2609</v>
      </c>
      <c r="B1736" t="s">
        <v>3754</v>
      </c>
      <c r="C1736" t="s">
        <v>2188</v>
      </c>
      <c r="D1736" t="s">
        <v>2191</v>
      </c>
      <c r="E1736" s="283" t="s">
        <v>27935</v>
      </c>
    </row>
    <row r="1737" spans="1:5" ht="14.25">
      <c r="A1737" s="291">
        <v>2634</v>
      </c>
      <c r="B1737" t="s">
        <v>3755</v>
      </c>
      <c r="C1737" t="s">
        <v>2188</v>
      </c>
      <c r="D1737" t="s">
        <v>2191</v>
      </c>
      <c r="E1737" s="283" t="s">
        <v>27936</v>
      </c>
    </row>
    <row r="1738" spans="1:5" ht="14.25">
      <c r="A1738" s="291">
        <v>2611</v>
      </c>
      <c r="B1738" t="s">
        <v>3756</v>
      </c>
      <c r="C1738" t="s">
        <v>2188</v>
      </c>
      <c r="D1738" t="s">
        <v>2191</v>
      </c>
      <c r="E1738" s="283" t="s">
        <v>26492</v>
      </c>
    </row>
    <row r="1739" spans="1:5" ht="14.25">
      <c r="A1739" s="291">
        <v>34359</v>
      </c>
      <c r="B1739" t="s">
        <v>3757</v>
      </c>
      <c r="C1739" t="s">
        <v>2188</v>
      </c>
      <c r="D1739" t="s">
        <v>2191</v>
      </c>
      <c r="E1739" s="283" t="s">
        <v>27937</v>
      </c>
    </row>
    <row r="1740" spans="1:5" ht="14.25">
      <c r="A1740" s="291">
        <v>1789</v>
      </c>
      <c r="B1740" t="s">
        <v>3758</v>
      </c>
      <c r="C1740" t="s">
        <v>2188</v>
      </c>
      <c r="D1740" t="s">
        <v>2189</v>
      </c>
      <c r="E1740" s="283" t="s">
        <v>27938</v>
      </c>
    </row>
    <row r="1741" spans="1:5" ht="14.25">
      <c r="A1741" s="291">
        <v>1788</v>
      </c>
      <c r="B1741" t="s">
        <v>3759</v>
      </c>
      <c r="C1741" t="s">
        <v>2188</v>
      </c>
      <c r="D1741" t="s">
        <v>2189</v>
      </c>
      <c r="E1741" s="283" t="s">
        <v>27939</v>
      </c>
    </row>
    <row r="1742" spans="1:5" ht="14.25">
      <c r="A1742" s="291">
        <v>1786</v>
      </c>
      <c r="B1742" t="s">
        <v>3760</v>
      </c>
      <c r="C1742" t="s">
        <v>2188</v>
      </c>
      <c r="D1742" t="s">
        <v>2189</v>
      </c>
      <c r="E1742" s="283" t="s">
        <v>27940</v>
      </c>
    </row>
    <row r="1743" spans="1:5" ht="14.25">
      <c r="A1743" s="291">
        <v>1787</v>
      </c>
      <c r="B1743" t="s">
        <v>3761</v>
      </c>
      <c r="C1743" t="s">
        <v>2188</v>
      </c>
      <c r="D1743" t="s">
        <v>2189</v>
      </c>
      <c r="E1743" s="283" t="s">
        <v>27941</v>
      </c>
    </row>
    <row r="1744" spans="1:5" ht="14.25">
      <c r="A1744" s="291">
        <v>1791</v>
      </c>
      <c r="B1744" t="s">
        <v>3762</v>
      </c>
      <c r="C1744" t="s">
        <v>2188</v>
      </c>
      <c r="D1744" t="s">
        <v>2189</v>
      </c>
      <c r="E1744" s="283" t="s">
        <v>27942</v>
      </c>
    </row>
    <row r="1745" spans="1:5" ht="14.25">
      <c r="A1745" s="291">
        <v>1790</v>
      </c>
      <c r="B1745" t="s">
        <v>3763</v>
      </c>
      <c r="C1745" t="s">
        <v>2188</v>
      </c>
      <c r="D1745" t="s">
        <v>2189</v>
      </c>
      <c r="E1745" s="283" t="s">
        <v>27943</v>
      </c>
    </row>
    <row r="1746" spans="1:5" ht="14.25">
      <c r="A1746" s="291">
        <v>1813</v>
      </c>
      <c r="B1746" t="s">
        <v>3764</v>
      </c>
      <c r="C1746" t="s">
        <v>2188</v>
      </c>
      <c r="D1746" t="s">
        <v>2189</v>
      </c>
      <c r="E1746" s="283" t="s">
        <v>26921</v>
      </c>
    </row>
    <row r="1747" spans="1:5" ht="14.25">
      <c r="A1747" s="291">
        <v>1792</v>
      </c>
      <c r="B1747" t="s">
        <v>3765</v>
      </c>
      <c r="C1747" t="s">
        <v>2188</v>
      </c>
      <c r="D1747" t="s">
        <v>2189</v>
      </c>
      <c r="E1747" s="283" t="s">
        <v>27944</v>
      </c>
    </row>
    <row r="1748" spans="1:5" ht="14.25">
      <c r="A1748" s="291">
        <v>1793</v>
      </c>
      <c r="B1748" t="s">
        <v>3766</v>
      </c>
      <c r="C1748" t="s">
        <v>2188</v>
      </c>
      <c r="D1748" t="s">
        <v>2189</v>
      </c>
      <c r="E1748" s="283" t="s">
        <v>27945</v>
      </c>
    </row>
    <row r="1749" spans="1:5" ht="14.25">
      <c r="A1749" s="291">
        <v>1809</v>
      </c>
      <c r="B1749" t="s">
        <v>3767</v>
      </c>
      <c r="C1749" t="s">
        <v>2188</v>
      </c>
      <c r="D1749" t="s">
        <v>2189</v>
      </c>
      <c r="E1749" s="283" t="s">
        <v>27863</v>
      </c>
    </row>
    <row r="1750" spans="1:5" ht="14.25">
      <c r="A1750" s="291">
        <v>1814</v>
      </c>
      <c r="B1750" t="s">
        <v>3768</v>
      </c>
      <c r="C1750" t="s">
        <v>2188</v>
      </c>
      <c r="D1750" t="s">
        <v>2189</v>
      </c>
      <c r="E1750" s="283" t="s">
        <v>27946</v>
      </c>
    </row>
    <row r="1751" spans="1:5" ht="14.25">
      <c r="A1751" s="291">
        <v>1803</v>
      </c>
      <c r="B1751" t="s">
        <v>3769</v>
      </c>
      <c r="C1751" t="s">
        <v>2188</v>
      </c>
      <c r="D1751" t="s">
        <v>2189</v>
      </c>
      <c r="E1751" s="283" t="s">
        <v>27947</v>
      </c>
    </row>
    <row r="1752" spans="1:5" ht="14.25">
      <c r="A1752" s="291">
        <v>1805</v>
      </c>
      <c r="B1752" t="s">
        <v>3770</v>
      </c>
      <c r="C1752" t="s">
        <v>2188</v>
      </c>
      <c r="D1752" t="s">
        <v>2189</v>
      </c>
      <c r="E1752" s="283" t="s">
        <v>27948</v>
      </c>
    </row>
    <row r="1753" spans="1:5" ht="14.25">
      <c r="A1753" s="291">
        <v>1821</v>
      </c>
      <c r="B1753" t="s">
        <v>3771</v>
      </c>
      <c r="C1753" t="s">
        <v>2188</v>
      </c>
      <c r="D1753" t="s">
        <v>2189</v>
      </c>
      <c r="E1753" s="283" t="s">
        <v>27949</v>
      </c>
    </row>
    <row r="1754" spans="1:5" ht="14.25">
      <c r="A1754" s="291">
        <v>1806</v>
      </c>
      <c r="B1754" t="s">
        <v>3772</v>
      </c>
      <c r="C1754" t="s">
        <v>2188</v>
      </c>
      <c r="D1754" t="s">
        <v>2189</v>
      </c>
      <c r="E1754" s="283" t="s">
        <v>27950</v>
      </c>
    </row>
    <row r="1755" spans="1:5" ht="14.25">
      <c r="A1755" s="291">
        <v>1804</v>
      </c>
      <c r="B1755" t="s">
        <v>3773</v>
      </c>
      <c r="C1755" t="s">
        <v>2188</v>
      </c>
      <c r="D1755" t="s">
        <v>2189</v>
      </c>
      <c r="E1755" s="283" t="s">
        <v>27951</v>
      </c>
    </row>
    <row r="1756" spans="1:5" ht="14.25">
      <c r="A1756" s="291">
        <v>1807</v>
      </c>
      <c r="B1756" t="s">
        <v>3774</v>
      </c>
      <c r="C1756" t="s">
        <v>2188</v>
      </c>
      <c r="D1756" t="s">
        <v>2189</v>
      </c>
      <c r="E1756" s="283" t="s">
        <v>27952</v>
      </c>
    </row>
    <row r="1757" spans="1:5" ht="14.25">
      <c r="A1757" s="291">
        <v>1808</v>
      </c>
      <c r="B1757" t="s">
        <v>3775</v>
      </c>
      <c r="C1757" t="s">
        <v>2188</v>
      </c>
      <c r="D1757" t="s">
        <v>2189</v>
      </c>
      <c r="E1757" s="283" t="s">
        <v>27953</v>
      </c>
    </row>
    <row r="1758" spans="1:5" ht="14.25">
      <c r="A1758" s="291">
        <v>1797</v>
      </c>
      <c r="B1758" t="s">
        <v>3776</v>
      </c>
      <c r="C1758" t="s">
        <v>2188</v>
      </c>
      <c r="D1758" t="s">
        <v>2189</v>
      </c>
      <c r="E1758" s="283" t="s">
        <v>27954</v>
      </c>
    </row>
    <row r="1759" spans="1:5" ht="14.25">
      <c r="A1759" s="291">
        <v>1796</v>
      </c>
      <c r="B1759" t="s">
        <v>3777</v>
      </c>
      <c r="C1759" t="s">
        <v>2188</v>
      </c>
      <c r="D1759" t="s">
        <v>2189</v>
      </c>
      <c r="E1759" s="283" t="s">
        <v>27955</v>
      </c>
    </row>
    <row r="1760" spans="1:5" ht="14.25">
      <c r="A1760" s="291">
        <v>1794</v>
      </c>
      <c r="B1760" t="s">
        <v>3778</v>
      </c>
      <c r="C1760" t="s">
        <v>2188</v>
      </c>
      <c r="D1760" t="s">
        <v>2189</v>
      </c>
      <c r="E1760" s="283" t="s">
        <v>27956</v>
      </c>
    </row>
    <row r="1761" spans="1:5" ht="14.25">
      <c r="A1761" s="291">
        <v>1816</v>
      </c>
      <c r="B1761" t="s">
        <v>3779</v>
      </c>
      <c r="C1761" t="s">
        <v>2188</v>
      </c>
      <c r="D1761" t="s">
        <v>2189</v>
      </c>
      <c r="E1761" s="283" t="s">
        <v>26524</v>
      </c>
    </row>
    <row r="1762" spans="1:5" ht="14.25">
      <c r="A1762" s="291">
        <v>1815</v>
      </c>
      <c r="B1762" t="s">
        <v>3780</v>
      </c>
      <c r="C1762" t="s">
        <v>2188</v>
      </c>
      <c r="D1762" t="s">
        <v>2189</v>
      </c>
      <c r="E1762" s="283" t="s">
        <v>27957</v>
      </c>
    </row>
    <row r="1763" spans="1:5" ht="14.25">
      <c r="A1763" s="291">
        <v>1798</v>
      </c>
      <c r="B1763" t="s">
        <v>3781</v>
      </c>
      <c r="C1763" t="s">
        <v>2188</v>
      </c>
      <c r="D1763" t="s">
        <v>2189</v>
      </c>
      <c r="E1763" s="283" t="s">
        <v>27958</v>
      </c>
    </row>
    <row r="1764" spans="1:5" ht="14.25">
      <c r="A1764" s="291">
        <v>1795</v>
      </c>
      <c r="B1764" t="s">
        <v>3782</v>
      </c>
      <c r="C1764" t="s">
        <v>2188</v>
      </c>
      <c r="D1764" t="s">
        <v>2189</v>
      </c>
      <c r="E1764" s="283" t="s">
        <v>27959</v>
      </c>
    </row>
    <row r="1765" spans="1:5" ht="14.25">
      <c r="A1765" s="291">
        <v>1799</v>
      </c>
      <c r="B1765" t="s">
        <v>3783</v>
      </c>
      <c r="C1765" t="s">
        <v>2188</v>
      </c>
      <c r="D1765" t="s">
        <v>2189</v>
      </c>
      <c r="E1765" s="283" t="s">
        <v>27960</v>
      </c>
    </row>
    <row r="1766" spans="1:5" ht="14.25">
      <c r="A1766" s="291">
        <v>1800</v>
      </c>
      <c r="B1766" t="s">
        <v>3784</v>
      </c>
      <c r="C1766" t="s">
        <v>2188</v>
      </c>
      <c r="D1766" t="s">
        <v>2189</v>
      </c>
      <c r="E1766" s="283" t="s">
        <v>27961</v>
      </c>
    </row>
    <row r="1767" spans="1:5" ht="14.25">
      <c r="A1767" s="291">
        <v>1802</v>
      </c>
      <c r="B1767" t="s">
        <v>3785</v>
      </c>
      <c r="C1767" t="s">
        <v>2188</v>
      </c>
      <c r="D1767" t="s">
        <v>2189</v>
      </c>
      <c r="E1767" s="283" t="s">
        <v>27962</v>
      </c>
    </row>
    <row r="1768" spans="1:5" ht="14.25">
      <c r="A1768" s="291">
        <v>40385</v>
      </c>
      <c r="B1768" t="s">
        <v>3786</v>
      </c>
      <c r="C1768" t="s">
        <v>2188</v>
      </c>
      <c r="D1768" t="s">
        <v>2189</v>
      </c>
      <c r="E1768" s="283" t="s">
        <v>27924</v>
      </c>
    </row>
    <row r="1769" spans="1:5" ht="14.25">
      <c r="A1769" s="291">
        <v>40383</v>
      </c>
      <c r="B1769" t="s">
        <v>3787</v>
      </c>
      <c r="C1769" t="s">
        <v>2188</v>
      </c>
      <c r="D1769" t="s">
        <v>2189</v>
      </c>
      <c r="E1769" s="283" t="s">
        <v>27925</v>
      </c>
    </row>
    <row r="1770" spans="1:5" ht="14.25">
      <c r="A1770" s="291">
        <v>40378</v>
      </c>
      <c r="B1770" t="s">
        <v>3788</v>
      </c>
      <c r="C1770" t="s">
        <v>2188</v>
      </c>
      <c r="D1770" t="s">
        <v>2189</v>
      </c>
      <c r="E1770" s="283" t="s">
        <v>27926</v>
      </c>
    </row>
    <row r="1771" spans="1:5" ht="14.25">
      <c r="A1771" s="291">
        <v>40382</v>
      </c>
      <c r="B1771" t="s">
        <v>3789</v>
      </c>
      <c r="C1771" t="s">
        <v>2188</v>
      </c>
      <c r="D1771" t="s">
        <v>2189</v>
      </c>
      <c r="E1771" s="283" t="s">
        <v>27927</v>
      </c>
    </row>
    <row r="1772" spans="1:5" ht="14.25">
      <c r="A1772" s="291">
        <v>40422</v>
      </c>
      <c r="B1772" t="s">
        <v>3790</v>
      </c>
      <c r="C1772" t="s">
        <v>2188</v>
      </c>
      <c r="D1772" t="s">
        <v>2189</v>
      </c>
      <c r="E1772" s="283" t="s">
        <v>27963</v>
      </c>
    </row>
    <row r="1773" spans="1:5" ht="14.25">
      <c r="A1773" s="291">
        <v>40387</v>
      </c>
      <c r="B1773" t="s">
        <v>3791</v>
      </c>
      <c r="C1773" t="s">
        <v>2188</v>
      </c>
      <c r="D1773" t="s">
        <v>2189</v>
      </c>
      <c r="E1773" s="283" t="s">
        <v>27964</v>
      </c>
    </row>
    <row r="1774" spans="1:5" ht="14.25">
      <c r="A1774" s="291">
        <v>40380</v>
      </c>
      <c r="B1774" t="s">
        <v>3792</v>
      </c>
      <c r="C1774" t="s">
        <v>2188</v>
      </c>
      <c r="D1774" t="s">
        <v>2189</v>
      </c>
      <c r="E1774" s="283" t="s">
        <v>27930</v>
      </c>
    </row>
    <row r="1775" spans="1:5" ht="14.25">
      <c r="A1775" s="291">
        <v>40390</v>
      </c>
      <c r="B1775" t="s">
        <v>3793</v>
      </c>
      <c r="C1775" t="s">
        <v>2188</v>
      </c>
      <c r="D1775" t="s">
        <v>2189</v>
      </c>
      <c r="E1775" s="283" t="s">
        <v>27965</v>
      </c>
    </row>
    <row r="1776" spans="1:5" ht="14.25">
      <c r="A1776" s="291">
        <v>40413</v>
      </c>
      <c r="B1776" t="s">
        <v>3794</v>
      </c>
      <c r="C1776" t="s">
        <v>2188</v>
      </c>
      <c r="D1776" t="s">
        <v>2191</v>
      </c>
      <c r="E1776" s="283" t="s">
        <v>27966</v>
      </c>
    </row>
    <row r="1777" spans="1:5" ht="14.25">
      <c r="A1777" s="291">
        <v>40415</v>
      </c>
      <c r="B1777" t="s">
        <v>3795</v>
      </c>
      <c r="C1777" t="s">
        <v>2188</v>
      </c>
      <c r="D1777" t="s">
        <v>2191</v>
      </c>
      <c r="E1777" s="283" t="s">
        <v>27967</v>
      </c>
    </row>
    <row r="1778" spans="1:5" ht="14.25">
      <c r="A1778" s="291">
        <v>40417</v>
      </c>
      <c r="B1778" t="s">
        <v>3796</v>
      </c>
      <c r="C1778" t="s">
        <v>2188</v>
      </c>
      <c r="D1778" t="s">
        <v>2191</v>
      </c>
      <c r="E1778" s="283" t="s">
        <v>27968</v>
      </c>
    </row>
    <row r="1779" spans="1:5" ht="14.25">
      <c r="A1779" s="291">
        <v>39271</v>
      </c>
      <c r="B1779" t="s">
        <v>3797</v>
      </c>
      <c r="C1779" t="s">
        <v>2188</v>
      </c>
      <c r="D1779" t="s">
        <v>2189</v>
      </c>
      <c r="E1779" s="283" t="s">
        <v>27127</v>
      </c>
    </row>
    <row r="1780" spans="1:5" ht="14.25">
      <c r="A1780" s="291">
        <v>39273</v>
      </c>
      <c r="B1780" t="s">
        <v>3798</v>
      </c>
      <c r="C1780" t="s">
        <v>2188</v>
      </c>
      <c r="D1780" t="s">
        <v>2189</v>
      </c>
      <c r="E1780" s="283" t="s">
        <v>27969</v>
      </c>
    </row>
    <row r="1781" spans="1:5" ht="14.25">
      <c r="A1781" s="291">
        <v>39272</v>
      </c>
      <c r="B1781" t="s">
        <v>3799</v>
      </c>
      <c r="C1781" t="s">
        <v>2188</v>
      </c>
      <c r="D1781" t="s">
        <v>2189</v>
      </c>
      <c r="E1781" s="283" t="s">
        <v>26894</v>
      </c>
    </row>
    <row r="1782" spans="1:5" ht="14.25">
      <c r="A1782" s="291">
        <v>1875</v>
      </c>
      <c r="B1782" t="s">
        <v>3800</v>
      </c>
      <c r="C1782" t="s">
        <v>2188</v>
      </c>
      <c r="D1782" t="s">
        <v>2189</v>
      </c>
      <c r="E1782" s="283" t="s">
        <v>27970</v>
      </c>
    </row>
    <row r="1783" spans="1:5" ht="14.25">
      <c r="A1783" s="291">
        <v>1874</v>
      </c>
      <c r="B1783" t="s">
        <v>3801</v>
      </c>
      <c r="C1783" t="s">
        <v>2188</v>
      </c>
      <c r="D1783" t="s">
        <v>2189</v>
      </c>
      <c r="E1783" s="283" t="s">
        <v>27971</v>
      </c>
    </row>
    <row r="1784" spans="1:5" ht="14.25">
      <c r="A1784" s="291">
        <v>1870</v>
      </c>
      <c r="B1784" t="s">
        <v>3802</v>
      </c>
      <c r="C1784" t="s">
        <v>2188</v>
      </c>
      <c r="D1784" t="s">
        <v>2195</v>
      </c>
      <c r="E1784" s="283" t="s">
        <v>27972</v>
      </c>
    </row>
    <row r="1785" spans="1:5" ht="14.25">
      <c r="A1785" s="291">
        <v>1884</v>
      </c>
      <c r="B1785" t="s">
        <v>3803</v>
      </c>
      <c r="C1785" t="s">
        <v>2188</v>
      </c>
      <c r="D1785" t="s">
        <v>2189</v>
      </c>
      <c r="E1785" s="283" t="s">
        <v>27973</v>
      </c>
    </row>
    <row r="1786" spans="1:5" ht="14.25">
      <c r="A1786" s="291">
        <v>1887</v>
      </c>
      <c r="B1786" t="s">
        <v>3804</v>
      </c>
      <c r="C1786" t="s">
        <v>2188</v>
      </c>
      <c r="D1786" t="s">
        <v>2189</v>
      </c>
      <c r="E1786" s="283" t="s">
        <v>27974</v>
      </c>
    </row>
    <row r="1787" spans="1:5" ht="14.25">
      <c r="A1787" s="291">
        <v>1876</v>
      </c>
      <c r="B1787" t="s">
        <v>3805</v>
      </c>
      <c r="C1787" t="s">
        <v>2188</v>
      </c>
      <c r="D1787" t="s">
        <v>2189</v>
      </c>
      <c r="E1787" s="283" t="s">
        <v>27975</v>
      </c>
    </row>
    <row r="1788" spans="1:5" ht="14.25">
      <c r="A1788" s="291">
        <v>1879</v>
      </c>
      <c r="B1788" t="s">
        <v>3806</v>
      </c>
      <c r="C1788" t="s">
        <v>2188</v>
      </c>
      <c r="D1788" t="s">
        <v>2189</v>
      </c>
      <c r="E1788" s="283" t="s">
        <v>27976</v>
      </c>
    </row>
    <row r="1789" spans="1:5" ht="14.25">
      <c r="A1789" s="291">
        <v>1877</v>
      </c>
      <c r="B1789" t="s">
        <v>3807</v>
      </c>
      <c r="C1789" t="s">
        <v>2188</v>
      </c>
      <c r="D1789" t="s">
        <v>2189</v>
      </c>
      <c r="E1789" s="283" t="s">
        <v>26521</v>
      </c>
    </row>
    <row r="1790" spans="1:5" ht="14.25">
      <c r="A1790" s="291">
        <v>1878</v>
      </c>
      <c r="B1790" t="s">
        <v>3808</v>
      </c>
      <c r="C1790" t="s">
        <v>2188</v>
      </c>
      <c r="D1790" t="s">
        <v>2189</v>
      </c>
      <c r="E1790" s="283" t="s">
        <v>27977</v>
      </c>
    </row>
    <row r="1791" spans="1:5" ht="14.25">
      <c r="A1791" s="291">
        <v>2621</v>
      </c>
      <c r="B1791" t="s">
        <v>3809</v>
      </c>
      <c r="C1791" t="s">
        <v>2188</v>
      </c>
      <c r="D1791" t="s">
        <v>2191</v>
      </c>
      <c r="E1791" s="283" t="s">
        <v>27978</v>
      </c>
    </row>
    <row r="1792" spans="1:5" ht="14.25">
      <c r="A1792" s="291">
        <v>2616</v>
      </c>
      <c r="B1792" t="s">
        <v>3810</v>
      </c>
      <c r="C1792" t="s">
        <v>2188</v>
      </c>
      <c r="D1792" t="s">
        <v>2191</v>
      </c>
      <c r="E1792" s="283" t="s">
        <v>27979</v>
      </c>
    </row>
    <row r="1793" spans="1:5" ht="14.25">
      <c r="A1793" s="291">
        <v>2633</v>
      </c>
      <c r="B1793" t="s">
        <v>3811</v>
      </c>
      <c r="C1793" t="s">
        <v>2188</v>
      </c>
      <c r="D1793" t="s">
        <v>2191</v>
      </c>
      <c r="E1793" s="283" t="s">
        <v>27980</v>
      </c>
    </row>
    <row r="1794" spans="1:5" ht="14.25">
      <c r="A1794" s="291">
        <v>2617</v>
      </c>
      <c r="B1794" t="s">
        <v>3812</v>
      </c>
      <c r="C1794" t="s">
        <v>2188</v>
      </c>
      <c r="D1794" t="s">
        <v>2191</v>
      </c>
      <c r="E1794" s="283" t="s">
        <v>27981</v>
      </c>
    </row>
    <row r="1795" spans="1:5" ht="14.25">
      <c r="A1795" s="291">
        <v>2618</v>
      </c>
      <c r="B1795" t="s">
        <v>3813</v>
      </c>
      <c r="C1795" t="s">
        <v>2188</v>
      </c>
      <c r="D1795" t="s">
        <v>2191</v>
      </c>
      <c r="E1795" s="283" t="s">
        <v>27982</v>
      </c>
    </row>
    <row r="1796" spans="1:5" ht="14.25">
      <c r="A1796" s="291">
        <v>2632</v>
      </c>
      <c r="B1796" t="s">
        <v>3814</v>
      </c>
      <c r="C1796" t="s">
        <v>2188</v>
      </c>
      <c r="D1796" t="s">
        <v>2191</v>
      </c>
      <c r="E1796" s="283" t="s">
        <v>27983</v>
      </c>
    </row>
    <row r="1797" spans="1:5" ht="14.25">
      <c r="A1797" s="291">
        <v>2631</v>
      </c>
      <c r="B1797" t="s">
        <v>3815</v>
      </c>
      <c r="C1797" t="s">
        <v>2188</v>
      </c>
      <c r="D1797" t="s">
        <v>2191</v>
      </c>
      <c r="E1797" s="283" t="s">
        <v>27984</v>
      </c>
    </row>
    <row r="1798" spans="1:5" ht="14.25">
      <c r="A1798" s="291">
        <v>2619</v>
      </c>
      <c r="B1798" t="s">
        <v>3816</v>
      </c>
      <c r="C1798" t="s">
        <v>2188</v>
      </c>
      <c r="D1798" t="s">
        <v>2191</v>
      </c>
      <c r="E1798" s="283" t="s">
        <v>27985</v>
      </c>
    </row>
    <row r="1799" spans="1:5" ht="14.25">
      <c r="A1799" s="291">
        <v>2620</v>
      </c>
      <c r="B1799" t="s">
        <v>3817</v>
      </c>
      <c r="C1799" t="s">
        <v>2188</v>
      </c>
      <c r="D1799" t="s">
        <v>2191</v>
      </c>
      <c r="E1799" s="283" t="s">
        <v>27986</v>
      </c>
    </row>
    <row r="1800" spans="1:5" ht="14.25">
      <c r="A1800" s="291">
        <v>25968</v>
      </c>
      <c r="B1800" t="s">
        <v>3818</v>
      </c>
      <c r="C1800" t="s">
        <v>2188</v>
      </c>
      <c r="D1800" t="s">
        <v>2191</v>
      </c>
      <c r="E1800" s="283" t="s">
        <v>27060</v>
      </c>
    </row>
    <row r="1801" spans="1:5" ht="14.25">
      <c r="A1801" s="291">
        <v>38369</v>
      </c>
      <c r="B1801" t="s">
        <v>3819</v>
      </c>
      <c r="C1801" t="s">
        <v>2188</v>
      </c>
      <c r="D1801" t="s">
        <v>2189</v>
      </c>
      <c r="E1801" s="283" t="s">
        <v>27987</v>
      </c>
    </row>
    <row r="1802" spans="1:5" ht="14.25">
      <c r="A1802" s="291">
        <v>38370</v>
      </c>
      <c r="B1802" t="s">
        <v>3820</v>
      </c>
      <c r="C1802" t="s">
        <v>2188</v>
      </c>
      <c r="D1802" t="s">
        <v>2189</v>
      </c>
      <c r="E1802" s="283" t="s">
        <v>27987</v>
      </c>
    </row>
    <row r="1803" spans="1:5" ht="14.25">
      <c r="A1803" s="291">
        <v>38372</v>
      </c>
      <c r="B1803" t="s">
        <v>3821</v>
      </c>
      <c r="C1803" t="s">
        <v>2188</v>
      </c>
      <c r="D1803" t="s">
        <v>2189</v>
      </c>
      <c r="E1803" s="283" t="s">
        <v>27988</v>
      </c>
    </row>
    <row r="1804" spans="1:5" ht="14.25">
      <c r="A1804" s="291">
        <v>2357</v>
      </c>
      <c r="B1804" t="s">
        <v>3822</v>
      </c>
      <c r="C1804" t="s">
        <v>2192</v>
      </c>
      <c r="D1804" t="s">
        <v>2189</v>
      </c>
      <c r="E1804" s="283" t="s">
        <v>27989</v>
      </c>
    </row>
    <row r="1805" spans="1:5" ht="14.25">
      <c r="A1805" s="291">
        <v>40806</v>
      </c>
      <c r="B1805" t="s">
        <v>3823</v>
      </c>
      <c r="C1805" t="s">
        <v>2360</v>
      </c>
      <c r="D1805" t="s">
        <v>2189</v>
      </c>
      <c r="E1805" s="283" t="s">
        <v>27990</v>
      </c>
    </row>
    <row r="1806" spans="1:5" ht="14.25">
      <c r="A1806" s="291">
        <v>2355</v>
      </c>
      <c r="B1806" t="s">
        <v>3824</v>
      </c>
      <c r="C1806" t="s">
        <v>2192</v>
      </c>
      <c r="D1806" t="s">
        <v>2189</v>
      </c>
      <c r="E1806" s="283" t="s">
        <v>27991</v>
      </c>
    </row>
    <row r="1807" spans="1:5" ht="14.25">
      <c r="A1807" s="291">
        <v>40805</v>
      </c>
      <c r="B1807" t="s">
        <v>3825</v>
      </c>
      <c r="C1807" t="s">
        <v>2360</v>
      </c>
      <c r="D1807" t="s">
        <v>2189</v>
      </c>
      <c r="E1807" s="283" t="s">
        <v>27992</v>
      </c>
    </row>
    <row r="1808" spans="1:5" ht="14.25">
      <c r="A1808" s="291">
        <v>2358</v>
      </c>
      <c r="B1808" t="s">
        <v>3826</v>
      </c>
      <c r="C1808" t="s">
        <v>2192</v>
      </c>
      <c r="D1808" t="s">
        <v>2189</v>
      </c>
      <c r="E1808" s="283" t="s">
        <v>27993</v>
      </c>
    </row>
    <row r="1809" spans="1:5" ht="14.25">
      <c r="A1809" s="291">
        <v>40807</v>
      </c>
      <c r="B1809" t="s">
        <v>3827</v>
      </c>
      <c r="C1809" t="s">
        <v>2360</v>
      </c>
      <c r="D1809" t="s">
        <v>2189</v>
      </c>
      <c r="E1809" s="283" t="s">
        <v>27994</v>
      </c>
    </row>
    <row r="1810" spans="1:5" ht="14.25">
      <c r="A1810" s="291">
        <v>2359</v>
      </c>
      <c r="B1810" t="s">
        <v>3828</v>
      </c>
      <c r="C1810" t="s">
        <v>2192</v>
      </c>
      <c r="D1810" t="s">
        <v>2189</v>
      </c>
      <c r="E1810" s="283" t="s">
        <v>26603</v>
      </c>
    </row>
    <row r="1811" spans="1:5" ht="14.25">
      <c r="A1811" s="291">
        <v>40808</v>
      </c>
      <c r="B1811" t="s">
        <v>3829</v>
      </c>
      <c r="C1811" t="s">
        <v>2360</v>
      </c>
      <c r="D1811" t="s">
        <v>2189</v>
      </c>
      <c r="E1811" s="283" t="s">
        <v>27995</v>
      </c>
    </row>
    <row r="1812" spans="1:5" ht="14.25">
      <c r="A1812" s="291">
        <v>43144</v>
      </c>
      <c r="B1812" t="s">
        <v>3830</v>
      </c>
      <c r="C1812" t="s">
        <v>2203</v>
      </c>
      <c r="D1812" t="s">
        <v>2189</v>
      </c>
      <c r="E1812" s="283" t="s">
        <v>27996</v>
      </c>
    </row>
    <row r="1813" spans="1:5" ht="14.25">
      <c r="A1813" s="291">
        <v>39397</v>
      </c>
      <c r="B1813" t="s">
        <v>3831</v>
      </c>
      <c r="C1813" t="s">
        <v>2252</v>
      </c>
      <c r="D1813" t="s">
        <v>2189</v>
      </c>
      <c r="E1813" s="283" t="s">
        <v>26554</v>
      </c>
    </row>
    <row r="1814" spans="1:5" ht="14.25">
      <c r="A1814" s="291">
        <v>2692</v>
      </c>
      <c r="B1814" t="s">
        <v>3832</v>
      </c>
      <c r="C1814" t="s">
        <v>2252</v>
      </c>
      <c r="D1814" t="s">
        <v>2189</v>
      </c>
      <c r="E1814" s="283" t="s">
        <v>27997</v>
      </c>
    </row>
    <row r="1815" spans="1:5" ht="14.25">
      <c r="A1815" s="291">
        <v>5330</v>
      </c>
      <c r="B1815" t="s">
        <v>3833</v>
      </c>
      <c r="C1815" t="s">
        <v>2252</v>
      </c>
      <c r="D1815" t="s">
        <v>2189</v>
      </c>
      <c r="E1815" s="283" t="s">
        <v>27998</v>
      </c>
    </row>
    <row r="1816" spans="1:5" ht="14.25">
      <c r="A1816" s="291">
        <v>26017</v>
      </c>
      <c r="B1816" t="s">
        <v>3834</v>
      </c>
      <c r="C1816" t="s">
        <v>2188</v>
      </c>
      <c r="D1816" t="s">
        <v>2189</v>
      </c>
      <c r="E1816" s="283" t="s">
        <v>27999</v>
      </c>
    </row>
    <row r="1817" spans="1:5" ht="14.25">
      <c r="A1817" s="291">
        <v>25931</v>
      </c>
      <c r="B1817" t="s">
        <v>3835</v>
      </c>
      <c r="C1817" t="s">
        <v>2188</v>
      </c>
      <c r="D1817" t="s">
        <v>2189</v>
      </c>
      <c r="E1817" s="283" t="s">
        <v>28000</v>
      </c>
    </row>
    <row r="1818" spans="1:5" ht="14.25">
      <c r="A1818" s="291">
        <v>38140</v>
      </c>
      <c r="B1818" t="s">
        <v>3836</v>
      </c>
      <c r="C1818" t="s">
        <v>2188</v>
      </c>
      <c r="D1818" t="s">
        <v>2195</v>
      </c>
      <c r="E1818" s="283" t="s">
        <v>28001</v>
      </c>
    </row>
    <row r="1819" spans="1:5" ht="14.25">
      <c r="A1819" s="291">
        <v>13887</v>
      </c>
      <c r="B1819" t="s">
        <v>3837</v>
      </c>
      <c r="C1819" t="s">
        <v>2188</v>
      </c>
      <c r="D1819" t="s">
        <v>2189</v>
      </c>
      <c r="E1819" s="283" t="s">
        <v>28002</v>
      </c>
    </row>
    <row r="1820" spans="1:5" ht="14.25">
      <c r="A1820" s="291">
        <v>26018</v>
      </c>
      <c r="B1820" t="s">
        <v>3838</v>
      </c>
      <c r="C1820" t="s">
        <v>2188</v>
      </c>
      <c r="D1820" t="s">
        <v>2189</v>
      </c>
      <c r="E1820" s="283" t="s">
        <v>28003</v>
      </c>
    </row>
    <row r="1821" spans="1:5" ht="14.25">
      <c r="A1821" s="291">
        <v>26019</v>
      </c>
      <c r="B1821" t="s">
        <v>3839</v>
      </c>
      <c r="C1821" t="s">
        <v>2188</v>
      </c>
      <c r="D1821" t="s">
        <v>2189</v>
      </c>
      <c r="E1821" s="283" t="s">
        <v>27190</v>
      </c>
    </row>
    <row r="1822" spans="1:5" ht="14.25">
      <c r="A1822" s="291">
        <v>26020</v>
      </c>
      <c r="B1822" t="s">
        <v>3840</v>
      </c>
      <c r="C1822" t="s">
        <v>2188</v>
      </c>
      <c r="D1822" t="s">
        <v>2189</v>
      </c>
      <c r="E1822" s="283" t="s">
        <v>28004</v>
      </c>
    </row>
    <row r="1823" spans="1:5" ht="14.25">
      <c r="A1823" s="291">
        <v>34544</v>
      </c>
      <c r="B1823" t="s">
        <v>3841</v>
      </c>
      <c r="C1823" t="s">
        <v>2188</v>
      </c>
      <c r="D1823" t="s">
        <v>2189</v>
      </c>
      <c r="E1823" s="283" t="s">
        <v>28005</v>
      </c>
    </row>
    <row r="1824" spans="1:5" ht="14.25">
      <c r="A1824" s="291">
        <v>34729</v>
      </c>
      <c r="B1824" t="s">
        <v>3842</v>
      </c>
      <c r="C1824" t="s">
        <v>2188</v>
      </c>
      <c r="D1824" t="s">
        <v>2189</v>
      </c>
      <c r="E1824" s="283" t="s">
        <v>28006</v>
      </c>
    </row>
    <row r="1825" spans="1:5" ht="14.25">
      <c r="A1825" s="291">
        <v>34734</v>
      </c>
      <c r="B1825" t="s">
        <v>3843</v>
      </c>
      <c r="C1825" t="s">
        <v>2188</v>
      </c>
      <c r="D1825" t="s">
        <v>2189</v>
      </c>
      <c r="E1825" s="283" t="s">
        <v>28007</v>
      </c>
    </row>
    <row r="1826" spans="1:5" ht="14.25">
      <c r="A1826" s="291">
        <v>34738</v>
      </c>
      <c r="B1826" t="s">
        <v>3844</v>
      </c>
      <c r="C1826" t="s">
        <v>2188</v>
      </c>
      <c r="D1826" t="s">
        <v>2189</v>
      </c>
      <c r="E1826" s="283" t="s">
        <v>28008</v>
      </c>
    </row>
    <row r="1827" spans="1:5" ht="14.25">
      <c r="A1827" s="291">
        <v>2391</v>
      </c>
      <c r="B1827" t="s">
        <v>3845</v>
      </c>
      <c r="C1827" t="s">
        <v>2188</v>
      </c>
      <c r="D1827" t="s">
        <v>2189</v>
      </c>
      <c r="E1827" s="283" t="s">
        <v>28009</v>
      </c>
    </row>
    <row r="1828" spans="1:5" ht="14.25">
      <c r="A1828" s="291">
        <v>2374</v>
      </c>
      <c r="B1828" t="s">
        <v>3846</v>
      </c>
      <c r="C1828" t="s">
        <v>2188</v>
      </c>
      <c r="D1828" t="s">
        <v>2189</v>
      </c>
      <c r="E1828" s="283" t="s">
        <v>26644</v>
      </c>
    </row>
    <row r="1829" spans="1:5" ht="14.25">
      <c r="A1829" s="291">
        <v>2377</v>
      </c>
      <c r="B1829" t="s">
        <v>3847</v>
      </c>
      <c r="C1829" t="s">
        <v>2188</v>
      </c>
      <c r="D1829" t="s">
        <v>2189</v>
      </c>
      <c r="E1829" s="283" t="s">
        <v>28010</v>
      </c>
    </row>
    <row r="1830" spans="1:5" ht="14.25">
      <c r="A1830" s="291">
        <v>2393</v>
      </c>
      <c r="B1830" t="s">
        <v>3848</v>
      </c>
      <c r="C1830" t="s">
        <v>2188</v>
      </c>
      <c r="D1830" t="s">
        <v>2189</v>
      </c>
      <c r="E1830" s="283" t="s">
        <v>28011</v>
      </c>
    </row>
    <row r="1831" spans="1:5" ht="14.25">
      <c r="A1831" s="291">
        <v>34705</v>
      </c>
      <c r="B1831" t="s">
        <v>3849</v>
      </c>
      <c r="C1831" t="s">
        <v>2188</v>
      </c>
      <c r="D1831" t="s">
        <v>2189</v>
      </c>
      <c r="E1831" s="283" t="s">
        <v>28012</v>
      </c>
    </row>
    <row r="1832" spans="1:5" ht="14.25">
      <c r="A1832" s="291">
        <v>34707</v>
      </c>
      <c r="B1832" t="s">
        <v>3850</v>
      </c>
      <c r="C1832" t="s">
        <v>2188</v>
      </c>
      <c r="D1832" t="s">
        <v>2189</v>
      </c>
      <c r="E1832" s="283" t="s">
        <v>28013</v>
      </c>
    </row>
    <row r="1833" spans="1:5" ht="14.25">
      <c r="A1833" s="291">
        <v>2378</v>
      </c>
      <c r="B1833" t="s">
        <v>3851</v>
      </c>
      <c r="C1833" t="s">
        <v>2188</v>
      </c>
      <c r="D1833" t="s">
        <v>2189</v>
      </c>
      <c r="E1833" s="283" t="s">
        <v>28014</v>
      </c>
    </row>
    <row r="1834" spans="1:5" ht="14.25">
      <c r="A1834" s="291">
        <v>2379</v>
      </c>
      <c r="B1834" t="s">
        <v>3852</v>
      </c>
      <c r="C1834" t="s">
        <v>2188</v>
      </c>
      <c r="D1834" t="s">
        <v>2189</v>
      </c>
      <c r="E1834" s="283" t="s">
        <v>28014</v>
      </c>
    </row>
    <row r="1835" spans="1:5" ht="14.25">
      <c r="A1835" s="291">
        <v>2376</v>
      </c>
      <c r="B1835" t="s">
        <v>3853</v>
      </c>
      <c r="C1835" t="s">
        <v>2188</v>
      </c>
      <c r="D1835" t="s">
        <v>2189</v>
      </c>
      <c r="E1835" s="283" t="s">
        <v>28015</v>
      </c>
    </row>
    <row r="1836" spans="1:5" ht="14.25">
      <c r="A1836" s="291">
        <v>2394</v>
      </c>
      <c r="B1836" t="s">
        <v>3854</v>
      </c>
      <c r="C1836" t="s">
        <v>2188</v>
      </c>
      <c r="D1836" t="s">
        <v>2189</v>
      </c>
      <c r="E1836" s="283" t="s">
        <v>28016</v>
      </c>
    </row>
    <row r="1837" spans="1:5" ht="14.25">
      <c r="A1837" s="291">
        <v>34686</v>
      </c>
      <c r="B1837" t="s">
        <v>3855</v>
      </c>
      <c r="C1837" t="s">
        <v>2188</v>
      </c>
      <c r="D1837" t="s">
        <v>2189</v>
      </c>
      <c r="E1837" s="283" t="s">
        <v>28017</v>
      </c>
    </row>
    <row r="1838" spans="1:5" ht="14.25">
      <c r="A1838" s="291">
        <v>34616</v>
      </c>
      <c r="B1838" t="s">
        <v>3856</v>
      </c>
      <c r="C1838" t="s">
        <v>2188</v>
      </c>
      <c r="D1838" t="s">
        <v>2189</v>
      </c>
      <c r="E1838" s="283" t="s">
        <v>28018</v>
      </c>
    </row>
    <row r="1839" spans="1:5" ht="14.25">
      <c r="A1839" s="291">
        <v>34623</v>
      </c>
      <c r="B1839" t="s">
        <v>3857</v>
      </c>
      <c r="C1839" t="s">
        <v>2188</v>
      </c>
      <c r="D1839" t="s">
        <v>2189</v>
      </c>
      <c r="E1839" s="283" t="s">
        <v>27998</v>
      </c>
    </row>
    <row r="1840" spans="1:5" ht="14.25">
      <c r="A1840" s="291">
        <v>34628</v>
      </c>
      <c r="B1840" t="s">
        <v>3858</v>
      </c>
      <c r="C1840" t="s">
        <v>2188</v>
      </c>
      <c r="D1840" t="s">
        <v>2189</v>
      </c>
      <c r="E1840" s="283" t="s">
        <v>28019</v>
      </c>
    </row>
    <row r="1841" spans="1:5" ht="14.25">
      <c r="A1841" s="291">
        <v>34653</v>
      </c>
      <c r="B1841" t="s">
        <v>3859</v>
      </c>
      <c r="C1841" t="s">
        <v>2188</v>
      </c>
      <c r="D1841" t="s">
        <v>2189</v>
      </c>
      <c r="E1841" s="283" t="s">
        <v>28020</v>
      </c>
    </row>
    <row r="1842" spans="1:5" ht="14.25">
      <c r="A1842" s="291">
        <v>34688</v>
      </c>
      <c r="B1842" t="s">
        <v>3860</v>
      </c>
      <c r="C1842" t="s">
        <v>2188</v>
      </c>
      <c r="D1842" t="s">
        <v>2189</v>
      </c>
      <c r="E1842" s="283" t="s">
        <v>28021</v>
      </c>
    </row>
    <row r="1843" spans="1:5" ht="14.25">
      <c r="A1843" s="291">
        <v>34709</v>
      </c>
      <c r="B1843" t="s">
        <v>3861</v>
      </c>
      <c r="C1843" t="s">
        <v>2188</v>
      </c>
      <c r="D1843" t="s">
        <v>2189</v>
      </c>
      <c r="E1843" s="283" t="s">
        <v>28022</v>
      </c>
    </row>
    <row r="1844" spans="1:5" ht="14.25">
      <c r="A1844" s="291">
        <v>34714</v>
      </c>
      <c r="B1844" t="s">
        <v>3862</v>
      </c>
      <c r="C1844" t="s">
        <v>2188</v>
      </c>
      <c r="D1844" t="s">
        <v>2189</v>
      </c>
      <c r="E1844" s="283" t="s">
        <v>28023</v>
      </c>
    </row>
    <row r="1845" spans="1:5" ht="14.25">
      <c r="A1845" s="291">
        <v>2388</v>
      </c>
      <c r="B1845" t="s">
        <v>3863</v>
      </c>
      <c r="C1845" t="s">
        <v>2188</v>
      </c>
      <c r="D1845" t="s">
        <v>2189</v>
      </c>
      <c r="E1845" s="283" t="s">
        <v>28024</v>
      </c>
    </row>
    <row r="1846" spans="1:5" ht="14.25">
      <c r="A1846" s="291">
        <v>34606</v>
      </c>
      <c r="B1846" t="s">
        <v>3864</v>
      </c>
      <c r="C1846" t="s">
        <v>2188</v>
      </c>
      <c r="D1846" t="s">
        <v>2189</v>
      </c>
      <c r="E1846" s="283" t="s">
        <v>28025</v>
      </c>
    </row>
    <row r="1847" spans="1:5" ht="14.25">
      <c r="A1847" s="291">
        <v>34689</v>
      </c>
      <c r="B1847" t="s">
        <v>3865</v>
      </c>
      <c r="C1847" t="s">
        <v>2188</v>
      </c>
      <c r="D1847" t="s">
        <v>2189</v>
      </c>
      <c r="E1847" s="283" t="s">
        <v>28026</v>
      </c>
    </row>
    <row r="1848" spans="1:5" ht="14.25">
      <c r="A1848" s="291">
        <v>2370</v>
      </c>
      <c r="B1848" t="s">
        <v>3866</v>
      </c>
      <c r="C1848" t="s">
        <v>2188</v>
      </c>
      <c r="D1848" t="s">
        <v>2195</v>
      </c>
      <c r="E1848" s="283" t="s">
        <v>28027</v>
      </c>
    </row>
    <row r="1849" spans="1:5" ht="14.25">
      <c r="A1849" s="291">
        <v>2386</v>
      </c>
      <c r="B1849" t="s">
        <v>3867</v>
      </c>
      <c r="C1849" t="s">
        <v>2188</v>
      </c>
      <c r="D1849" t="s">
        <v>2189</v>
      </c>
      <c r="E1849" s="283" t="s">
        <v>28028</v>
      </c>
    </row>
    <row r="1850" spans="1:5" ht="14.25">
      <c r="A1850" s="291">
        <v>2392</v>
      </c>
      <c r="B1850" t="s">
        <v>3868</v>
      </c>
      <c r="C1850" t="s">
        <v>2188</v>
      </c>
      <c r="D1850" t="s">
        <v>2189</v>
      </c>
      <c r="E1850" s="283" t="s">
        <v>28029</v>
      </c>
    </row>
    <row r="1851" spans="1:5" ht="14.25">
      <c r="A1851" s="291">
        <v>2373</v>
      </c>
      <c r="B1851" t="s">
        <v>3869</v>
      </c>
      <c r="C1851" t="s">
        <v>2188</v>
      </c>
      <c r="D1851" t="s">
        <v>2189</v>
      </c>
      <c r="E1851" s="283" t="s">
        <v>28030</v>
      </c>
    </row>
    <row r="1852" spans="1:5" ht="14.25">
      <c r="A1852" s="291">
        <v>39465</v>
      </c>
      <c r="B1852" t="s">
        <v>3870</v>
      </c>
      <c r="C1852" t="s">
        <v>2188</v>
      </c>
      <c r="D1852" t="s">
        <v>2189</v>
      </c>
      <c r="E1852" s="283" t="s">
        <v>28031</v>
      </c>
    </row>
    <row r="1853" spans="1:5" ht="14.25">
      <c r="A1853" s="291">
        <v>39466</v>
      </c>
      <c r="B1853" t="s">
        <v>3871</v>
      </c>
      <c r="C1853" t="s">
        <v>2188</v>
      </c>
      <c r="D1853" t="s">
        <v>2189</v>
      </c>
      <c r="E1853" s="283" t="s">
        <v>28032</v>
      </c>
    </row>
    <row r="1854" spans="1:5" ht="14.25">
      <c r="A1854" s="291">
        <v>39467</v>
      </c>
      <c r="B1854" t="s">
        <v>3872</v>
      </c>
      <c r="C1854" t="s">
        <v>2188</v>
      </c>
      <c r="D1854" t="s">
        <v>2189</v>
      </c>
      <c r="E1854" s="283" t="s">
        <v>28033</v>
      </c>
    </row>
    <row r="1855" spans="1:5" ht="14.25">
      <c r="A1855" s="291">
        <v>39468</v>
      </c>
      <c r="B1855" t="s">
        <v>3873</v>
      </c>
      <c r="C1855" t="s">
        <v>2188</v>
      </c>
      <c r="D1855" t="s">
        <v>2189</v>
      </c>
      <c r="E1855" s="283" t="s">
        <v>28034</v>
      </c>
    </row>
    <row r="1856" spans="1:5" ht="14.25">
      <c r="A1856" s="291">
        <v>39469</v>
      </c>
      <c r="B1856" t="s">
        <v>3874</v>
      </c>
      <c r="C1856" t="s">
        <v>2188</v>
      </c>
      <c r="D1856" t="s">
        <v>2189</v>
      </c>
      <c r="E1856" s="283" t="s">
        <v>28035</v>
      </c>
    </row>
    <row r="1857" spans="1:5" ht="14.25">
      <c r="A1857" s="291">
        <v>39470</v>
      </c>
      <c r="B1857" t="s">
        <v>3875</v>
      </c>
      <c r="C1857" t="s">
        <v>2188</v>
      </c>
      <c r="D1857" t="s">
        <v>2189</v>
      </c>
      <c r="E1857" s="283" t="s">
        <v>28036</v>
      </c>
    </row>
    <row r="1858" spans="1:5" ht="14.25">
      <c r="A1858" s="291">
        <v>39471</v>
      </c>
      <c r="B1858" t="s">
        <v>3876</v>
      </c>
      <c r="C1858" t="s">
        <v>2188</v>
      </c>
      <c r="D1858" t="s">
        <v>2189</v>
      </c>
      <c r="E1858" s="283" t="s">
        <v>28037</v>
      </c>
    </row>
    <row r="1859" spans="1:5" ht="14.25">
      <c r="A1859" s="291">
        <v>39472</v>
      </c>
      <c r="B1859" t="s">
        <v>3877</v>
      </c>
      <c r="C1859" t="s">
        <v>2188</v>
      </c>
      <c r="D1859" t="s">
        <v>2189</v>
      </c>
      <c r="E1859" s="283" t="s">
        <v>28038</v>
      </c>
    </row>
    <row r="1860" spans="1:5" ht="14.25">
      <c r="A1860" s="291">
        <v>39473</v>
      </c>
      <c r="B1860" t="s">
        <v>3878</v>
      </c>
      <c r="C1860" t="s">
        <v>2188</v>
      </c>
      <c r="D1860" t="s">
        <v>2189</v>
      </c>
      <c r="E1860" s="283" t="s">
        <v>28039</v>
      </c>
    </row>
    <row r="1861" spans="1:5" ht="14.25">
      <c r="A1861" s="291">
        <v>39474</v>
      </c>
      <c r="B1861" t="s">
        <v>3879</v>
      </c>
      <c r="C1861" t="s">
        <v>2188</v>
      </c>
      <c r="D1861" t="s">
        <v>2189</v>
      </c>
      <c r="E1861" s="283" t="s">
        <v>28040</v>
      </c>
    </row>
    <row r="1862" spans="1:5" ht="14.25">
      <c r="A1862" s="291">
        <v>39475</v>
      </c>
      <c r="B1862" t="s">
        <v>3880</v>
      </c>
      <c r="C1862" t="s">
        <v>2188</v>
      </c>
      <c r="D1862" t="s">
        <v>2189</v>
      </c>
      <c r="E1862" s="283" t="s">
        <v>28041</v>
      </c>
    </row>
    <row r="1863" spans="1:5" ht="14.25">
      <c r="A1863" s="291">
        <v>39476</v>
      </c>
      <c r="B1863" t="s">
        <v>3881</v>
      </c>
      <c r="C1863" t="s">
        <v>2188</v>
      </c>
      <c r="D1863" t="s">
        <v>2189</v>
      </c>
      <c r="E1863" s="283" t="s">
        <v>28042</v>
      </c>
    </row>
    <row r="1864" spans="1:5" ht="14.25">
      <c r="A1864" s="291">
        <v>39477</v>
      </c>
      <c r="B1864" t="s">
        <v>3882</v>
      </c>
      <c r="C1864" t="s">
        <v>2188</v>
      </c>
      <c r="D1864" t="s">
        <v>2189</v>
      </c>
      <c r="E1864" s="283" t="s">
        <v>28043</v>
      </c>
    </row>
    <row r="1865" spans="1:5" ht="14.25">
      <c r="A1865" s="291">
        <v>39478</v>
      </c>
      <c r="B1865" t="s">
        <v>3883</v>
      </c>
      <c r="C1865" t="s">
        <v>2188</v>
      </c>
      <c r="D1865" t="s">
        <v>2189</v>
      </c>
      <c r="E1865" s="283" t="s">
        <v>28044</v>
      </c>
    </row>
    <row r="1866" spans="1:5" ht="14.25">
      <c r="A1866" s="291">
        <v>39479</v>
      </c>
      <c r="B1866" t="s">
        <v>3884</v>
      </c>
      <c r="C1866" t="s">
        <v>2188</v>
      </c>
      <c r="D1866" t="s">
        <v>2189</v>
      </c>
      <c r="E1866" s="283" t="s">
        <v>28045</v>
      </c>
    </row>
    <row r="1867" spans="1:5" ht="14.25">
      <c r="A1867" s="291">
        <v>39480</v>
      </c>
      <c r="B1867" t="s">
        <v>3885</v>
      </c>
      <c r="C1867" t="s">
        <v>2188</v>
      </c>
      <c r="D1867" t="s">
        <v>2189</v>
      </c>
      <c r="E1867" s="283" t="s">
        <v>28046</v>
      </c>
    </row>
    <row r="1868" spans="1:5" ht="14.25">
      <c r="A1868" s="291">
        <v>39459</v>
      </c>
      <c r="B1868" t="s">
        <v>3886</v>
      </c>
      <c r="C1868" t="s">
        <v>2188</v>
      </c>
      <c r="D1868" t="s">
        <v>2189</v>
      </c>
      <c r="E1868" s="283" t="s">
        <v>28047</v>
      </c>
    </row>
    <row r="1869" spans="1:5" ht="14.25">
      <c r="A1869" s="291">
        <v>39445</v>
      </c>
      <c r="B1869" t="s">
        <v>3887</v>
      </c>
      <c r="C1869" t="s">
        <v>2188</v>
      </c>
      <c r="D1869" t="s">
        <v>2189</v>
      </c>
      <c r="E1869" s="283" t="s">
        <v>28048</v>
      </c>
    </row>
    <row r="1870" spans="1:5" ht="14.25">
      <c r="A1870" s="291">
        <v>39446</v>
      </c>
      <c r="B1870" t="s">
        <v>3888</v>
      </c>
      <c r="C1870" t="s">
        <v>2188</v>
      </c>
      <c r="D1870" t="s">
        <v>2189</v>
      </c>
      <c r="E1870" s="283" t="s">
        <v>28049</v>
      </c>
    </row>
    <row r="1871" spans="1:5" ht="14.25">
      <c r="A1871" s="291">
        <v>39447</v>
      </c>
      <c r="B1871" t="s">
        <v>3889</v>
      </c>
      <c r="C1871" t="s">
        <v>2188</v>
      </c>
      <c r="D1871" t="s">
        <v>2189</v>
      </c>
      <c r="E1871" s="283" t="s">
        <v>28050</v>
      </c>
    </row>
    <row r="1872" spans="1:5" ht="14.25">
      <c r="A1872" s="291">
        <v>39448</v>
      </c>
      <c r="B1872" t="s">
        <v>3890</v>
      </c>
      <c r="C1872" t="s">
        <v>2188</v>
      </c>
      <c r="D1872" t="s">
        <v>2189</v>
      </c>
      <c r="E1872" s="283" t="s">
        <v>28051</v>
      </c>
    </row>
    <row r="1873" spans="1:5" ht="14.25">
      <c r="A1873" s="291">
        <v>39450</v>
      </c>
      <c r="B1873" t="s">
        <v>3891</v>
      </c>
      <c r="C1873" t="s">
        <v>2188</v>
      </c>
      <c r="D1873" t="s">
        <v>2189</v>
      </c>
      <c r="E1873" s="283" t="s">
        <v>28052</v>
      </c>
    </row>
    <row r="1874" spans="1:5" ht="14.25">
      <c r="A1874" s="291">
        <v>39451</v>
      </c>
      <c r="B1874" t="s">
        <v>3892</v>
      </c>
      <c r="C1874" t="s">
        <v>2188</v>
      </c>
      <c r="D1874" t="s">
        <v>2189</v>
      </c>
      <c r="E1874" s="283" t="s">
        <v>28053</v>
      </c>
    </row>
    <row r="1875" spans="1:5" ht="14.25">
      <c r="A1875" s="291">
        <v>39452</v>
      </c>
      <c r="B1875" t="s">
        <v>3893</v>
      </c>
      <c r="C1875" t="s">
        <v>2188</v>
      </c>
      <c r="D1875" t="s">
        <v>2189</v>
      </c>
      <c r="E1875" s="283" t="s">
        <v>28054</v>
      </c>
    </row>
    <row r="1876" spans="1:5" ht="14.25">
      <c r="A1876" s="291">
        <v>39523</v>
      </c>
      <c r="B1876" t="s">
        <v>3894</v>
      </c>
      <c r="C1876" t="s">
        <v>2188</v>
      </c>
      <c r="D1876" t="s">
        <v>2189</v>
      </c>
      <c r="E1876" s="283" t="s">
        <v>28055</v>
      </c>
    </row>
    <row r="1877" spans="1:5" ht="14.25">
      <c r="A1877" s="291">
        <v>39449</v>
      </c>
      <c r="B1877" t="s">
        <v>3895</v>
      </c>
      <c r="C1877" t="s">
        <v>2188</v>
      </c>
      <c r="D1877" t="s">
        <v>2189</v>
      </c>
      <c r="E1877" s="283" t="s">
        <v>28056</v>
      </c>
    </row>
    <row r="1878" spans="1:5" ht="14.25">
      <c r="A1878" s="291">
        <v>39455</v>
      </c>
      <c r="B1878" t="s">
        <v>3896</v>
      </c>
      <c r="C1878" t="s">
        <v>2188</v>
      </c>
      <c r="D1878" t="s">
        <v>2189</v>
      </c>
      <c r="E1878" s="283" t="s">
        <v>28057</v>
      </c>
    </row>
    <row r="1879" spans="1:5" ht="14.25">
      <c r="A1879" s="291">
        <v>39456</v>
      </c>
      <c r="B1879" t="s">
        <v>3897</v>
      </c>
      <c r="C1879" t="s">
        <v>2188</v>
      </c>
      <c r="D1879" t="s">
        <v>2189</v>
      </c>
      <c r="E1879" s="283" t="s">
        <v>28058</v>
      </c>
    </row>
    <row r="1880" spans="1:5" ht="14.25">
      <c r="A1880" s="291">
        <v>39457</v>
      </c>
      <c r="B1880" t="s">
        <v>3898</v>
      </c>
      <c r="C1880" t="s">
        <v>2188</v>
      </c>
      <c r="D1880" t="s">
        <v>2189</v>
      </c>
      <c r="E1880" s="283" t="s">
        <v>28059</v>
      </c>
    </row>
    <row r="1881" spans="1:5" ht="14.25">
      <c r="A1881" s="291">
        <v>39458</v>
      </c>
      <c r="B1881" t="s">
        <v>3899</v>
      </c>
      <c r="C1881" t="s">
        <v>2188</v>
      </c>
      <c r="D1881" t="s">
        <v>2189</v>
      </c>
      <c r="E1881" s="283" t="s">
        <v>28060</v>
      </c>
    </row>
    <row r="1882" spans="1:5" ht="14.25">
      <c r="A1882" s="291">
        <v>39464</v>
      </c>
      <c r="B1882" t="s">
        <v>3900</v>
      </c>
      <c r="C1882" t="s">
        <v>2188</v>
      </c>
      <c r="D1882" t="s">
        <v>2189</v>
      </c>
      <c r="E1882" s="283" t="s">
        <v>28061</v>
      </c>
    </row>
    <row r="1883" spans="1:5" ht="14.25">
      <c r="A1883" s="291">
        <v>39460</v>
      </c>
      <c r="B1883" t="s">
        <v>3901</v>
      </c>
      <c r="C1883" t="s">
        <v>2188</v>
      </c>
      <c r="D1883" t="s">
        <v>2189</v>
      </c>
      <c r="E1883" s="283" t="s">
        <v>28062</v>
      </c>
    </row>
    <row r="1884" spans="1:5" ht="14.25">
      <c r="A1884" s="291">
        <v>39461</v>
      </c>
      <c r="B1884" t="s">
        <v>3902</v>
      </c>
      <c r="C1884" t="s">
        <v>2188</v>
      </c>
      <c r="D1884" t="s">
        <v>2189</v>
      </c>
      <c r="E1884" s="283" t="s">
        <v>28063</v>
      </c>
    </row>
    <row r="1885" spans="1:5" ht="14.25">
      <c r="A1885" s="291">
        <v>39462</v>
      </c>
      <c r="B1885" t="s">
        <v>3903</v>
      </c>
      <c r="C1885" t="s">
        <v>2188</v>
      </c>
      <c r="D1885" t="s">
        <v>2189</v>
      </c>
      <c r="E1885" s="283" t="s">
        <v>28064</v>
      </c>
    </row>
    <row r="1886" spans="1:5" ht="14.25">
      <c r="A1886" s="291">
        <v>39463</v>
      </c>
      <c r="B1886" t="s">
        <v>3904</v>
      </c>
      <c r="C1886" t="s">
        <v>2188</v>
      </c>
      <c r="D1886" t="s">
        <v>2189</v>
      </c>
      <c r="E1886" s="283" t="s">
        <v>28065</v>
      </c>
    </row>
    <row r="1887" spans="1:5" ht="14.25">
      <c r="A1887" s="291">
        <v>26039</v>
      </c>
      <c r="B1887" t="s">
        <v>3905</v>
      </c>
      <c r="C1887" t="s">
        <v>2188</v>
      </c>
      <c r="D1887" t="s">
        <v>2191</v>
      </c>
      <c r="E1887" s="283" t="s">
        <v>28066</v>
      </c>
    </row>
    <row r="1888" spans="1:5" ht="14.25">
      <c r="A1888" s="291">
        <v>2401</v>
      </c>
      <c r="B1888" t="s">
        <v>3906</v>
      </c>
      <c r="C1888" t="s">
        <v>2188</v>
      </c>
      <c r="D1888" t="s">
        <v>2191</v>
      </c>
      <c r="E1888" s="283" t="s">
        <v>28067</v>
      </c>
    </row>
    <row r="1889" spans="1:5" ht="14.25">
      <c r="A1889" s="291">
        <v>38870</v>
      </c>
      <c r="B1889" t="s">
        <v>3907</v>
      </c>
      <c r="C1889" t="s">
        <v>2188</v>
      </c>
      <c r="D1889" t="s">
        <v>2191</v>
      </c>
      <c r="E1889" s="283" t="s">
        <v>28068</v>
      </c>
    </row>
    <row r="1890" spans="1:5" ht="14.25">
      <c r="A1890" s="291">
        <v>38869</v>
      </c>
      <c r="B1890" t="s">
        <v>3908</v>
      </c>
      <c r="C1890" t="s">
        <v>2188</v>
      </c>
      <c r="D1890" t="s">
        <v>2191</v>
      </c>
      <c r="E1890" s="283" t="s">
        <v>28069</v>
      </c>
    </row>
    <row r="1891" spans="1:5" ht="14.25">
      <c r="A1891" s="291">
        <v>38872</v>
      </c>
      <c r="B1891" t="s">
        <v>3909</v>
      </c>
      <c r="C1891" t="s">
        <v>2188</v>
      </c>
      <c r="D1891" t="s">
        <v>2191</v>
      </c>
      <c r="E1891" s="283" t="s">
        <v>28070</v>
      </c>
    </row>
    <row r="1892" spans="1:5" ht="14.25">
      <c r="A1892" s="291">
        <v>38871</v>
      </c>
      <c r="B1892" t="s">
        <v>3910</v>
      </c>
      <c r="C1892" t="s">
        <v>2188</v>
      </c>
      <c r="D1892" t="s">
        <v>2191</v>
      </c>
      <c r="E1892" s="283" t="s">
        <v>28071</v>
      </c>
    </row>
    <row r="1893" spans="1:5" ht="14.25">
      <c r="A1893" s="291">
        <v>39283</v>
      </c>
      <c r="B1893" t="s">
        <v>3911</v>
      </c>
      <c r="C1893" t="s">
        <v>2188</v>
      </c>
      <c r="D1893" t="s">
        <v>2191</v>
      </c>
      <c r="E1893" s="283" t="s">
        <v>26623</v>
      </c>
    </row>
    <row r="1894" spans="1:5" ht="14.25">
      <c r="A1894" s="291">
        <v>39284</v>
      </c>
      <c r="B1894" t="s">
        <v>3912</v>
      </c>
      <c r="C1894" t="s">
        <v>2188</v>
      </c>
      <c r="D1894" t="s">
        <v>2191</v>
      </c>
      <c r="E1894" s="283" t="s">
        <v>27184</v>
      </c>
    </row>
    <row r="1895" spans="1:5" ht="14.25">
      <c r="A1895" s="291">
        <v>39285</v>
      </c>
      <c r="B1895" t="s">
        <v>3913</v>
      </c>
      <c r="C1895" t="s">
        <v>2188</v>
      </c>
      <c r="D1895" t="s">
        <v>2191</v>
      </c>
      <c r="E1895" s="283" t="s">
        <v>28072</v>
      </c>
    </row>
    <row r="1896" spans="1:5" ht="14.25">
      <c r="A1896" s="291">
        <v>39286</v>
      </c>
      <c r="B1896" t="s">
        <v>3914</v>
      </c>
      <c r="C1896" t="s">
        <v>2188</v>
      </c>
      <c r="D1896" t="s">
        <v>2191</v>
      </c>
      <c r="E1896" s="283" t="s">
        <v>28073</v>
      </c>
    </row>
    <row r="1897" spans="1:5" ht="14.25">
      <c r="A1897" s="291">
        <v>39287</v>
      </c>
      <c r="B1897" t="s">
        <v>3915</v>
      </c>
      <c r="C1897" t="s">
        <v>2188</v>
      </c>
      <c r="D1897" t="s">
        <v>2191</v>
      </c>
      <c r="E1897" s="283" t="s">
        <v>28074</v>
      </c>
    </row>
    <row r="1898" spans="1:5" ht="14.25">
      <c r="A1898" s="291">
        <v>39288</v>
      </c>
      <c r="B1898" t="s">
        <v>3916</v>
      </c>
      <c r="C1898" t="s">
        <v>2188</v>
      </c>
      <c r="D1898" t="s">
        <v>2191</v>
      </c>
      <c r="E1898" s="283" t="s">
        <v>28075</v>
      </c>
    </row>
    <row r="1899" spans="1:5" ht="14.25">
      <c r="A1899" s="291">
        <v>25976</v>
      </c>
      <c r="B1899" t="s">
        <v>3917</v>
      </c>
      <c r="C1899" t="s">
        <v>2190</v>
      </c>
      <c r="D1899" t="s">
        <v>2189</v>
      </c>
      <c r="E1899" s="283" t="s">
        <v>28076</v>
      </c>
    </row>
    <row r="1900" spans="1:5" ht="14.25">
      <c r="A1900" s="291">
        <v>10629</v>
      </c>
      <c r="B1900" t="s">
        <v>3918</v>
      </c>
      <c r="C1900" t="s">
        <v>2190</v>
      </c>
      <c r="D1900" t="s">
        <v>2189</v>
      </c>
      <c r="E1900" s="283" t="s">
        <v>28077</v>
      </c>
    </row>
    <row r="1901" spans="1:5" ht="14.25">
      <c r="A1901" s="291">
        <v>10698</v>
      </c>
      <c r="B1901" t="s">
        <v>3919</v>
      </c>
      <c r="C1901" t="s">
        <v>2190</v>
      </c>
      <c r="D1901" t="s">
        <v>2191</v>
      </c>
      <c r="E1901" s="283" t="s">
        <v>28078</v>
      </c>
    </row>
    <row r="1902" spans="1:5" ht="14.25">
      <c r="A1902" s="291">
        <v>40521</v>
      </c>
      <c r="B1902" t="s">
        <v>3920</v>
      </c>
      <c r="C1902" t="s">
        <v>2188</v>
      </c>
      <c r="D1902" t="s">
        <v>2189</v>
      </c>
      <c r="E1902" s="283" t="s">
        <v>28079</v>
      </c>
    </row>
    <row r="1903" spans="1:5" ht="14.25">
      <c r="A1903" s="291">
        <v>2432</v>
      </c>
      <c r="B1903" t="s">
        <v>3921</v>
      </c>
      <c r="C1903" t="s">
        <v>2188</v>
      </c>
      <c r="D1903" t="s">
        <v>2189</v>
      </c>
      <c r="E1903" s="283" t="s">
        <v>27682</v>
      </c>
    </row>
    <row r="1904" spans="1:5" ht="14.25">
      <c r="A1904" s="291">
        <v>2433</v>
      </c>
      <c r="B1904" t="s">
        <v>3922</v>
      </c>
      <c r="C1904" t="s">
        <v>2188</v>
      </c>
      <c r="D1904" t="s">
        <v>2189</v>
      </c>
      <c r="E1904" s="283" t="s">
        <v>28080</v>
      </c>
    </row>
    <row r="1905" spans="1:5" ht="14.25">
      <c r="A1905" s="291">
        <v>2420</v>
      </c>
      <c r="B1905" t="s">
        <v>3923</v>
      </c>
      <c r="C1905" t="s">
        <v>2188</v>
      </c>
      <c r="D1905" t="s">
        <v>2189</v>
      </c>
      <c r="E1905" s="283" t="s">
        <v>28081</v>
      </c>
    </row>
    <row r="1906" spans="1:5" ht="14.25">
      <c r="A1906" s="291">
        <v>11447</v>
      </c>
      <c r="B1906" t="s">
        <v>3924</v>
      </c>
      <c r="C1906" t="s">
        <v>2188</v>
      </c>
      <c r="D1906" t="s">
        <v>2189</v>
      </c>
      <c r="E1906" s="283" t="s">
        <v>28082</v>
      </c>
    </row>
    <row r="1907" spans="1:5" ht="14.25">
      <c r="A1907" s="291">
        <v>11451</v>
      </c>
      <c r="B1907" t="s">
        <v>3925</v>
      </c>
      <c r="C1907" t="s">
        <v>2188</v>
      </c>
      <c r="D1907" t="s">
        <v>2189</v>
      </c>
      <c r="E1907" s="283" t="s">
        <v>28083</v>
      </c>
    </row>
    <row r="1908" spans="1:5" ht="14.25">
      <c r="A1908" s="291">
        <v>11116</v>
      </c>
      <c r="B1908" t="s">
        <v>3926</v>
      </c>
      <c r="C1908" t="s">
        <v>2188</v>
      </c>
      <c r="D1908" t="s">
        <v>2191</v>
      </c>
      <c r="E1908" s="283" t="s">
        <v>28084</v>
      </c>
    </row>
    <row r="1909" spans="1:5" ht="14.25">
      <c r="A1909" s="291">
        <v>38411</v>
      </c>
      <c r="B1909" t="s">
        <v>3927</v>
      </c>
      <c r="C1909" t="s">
        <v>2188</v>
      </c>
      <c r="D1909" t="s">
        <v>2191</v>
      </c>
      <c r="E1909" s="283" t="s">
        <v>28085</v>
      </c>
    </row>
    <row r="1910" spans="1:5" ht="14.25">
      <c r="A1910" s="291">
        <v>1370</v>
      </c>
      <c r="B1910" t="s">
        <v>3928</v>
      </c>
      <c r="C1910" t="s">
        <v>2188</v>
      </c>
      <c r="D1910" t="s">
        <v>2189</v>
      </c>
      <c r="E1910" s="283" t="s">
        <v>28086</v>
      </c>
    </row>
    <row r="1911" spans="1:5" ht="14.25">
      <c r="A1911" s="291">
        <v>38189</v>
      </c>
      <c r="B1911" t="s">
        <v>3929</v>
      </c>
      <c r="C1911" t="s">
        <v>2188</v>
      </c>
      <c r="D1911" t="s">
        <v>2189</v>
      </c>
      <c r="E1911" s="283" t="s">
        <v>28087</v>
      </c>
    </row>
    <row r="1912" spans="1:5" ht="14.25">
      <c r="A1912" s="291">
        <v>38190</v>
      </c>
      <c r="B1912" t="s">
        <v>3930</v>
      </c>
      <c r="C1912" t="s">
        <v>2188</v>
      </c>
      <c r="D1912" t="s">
        <v>2189</v>
      </c>
      <c r="E1912" s="283" t="s">
        <v>28088</v>
      </c>
    </row>
    <row r="1913" spans="1:5" ht="14.25">
      <c r="A1913" s="291">
        <v>36516</v>
      </c>
      <c r="B1913" t="s">
        <v>3931</v>
      </c>
      <c r="C1913" t="s">
        <v>2188</v>
      </c>
      <c r="D1913" t="s">
        <v>2191</v>
      </c>
      <c r="E1913" s="283" t="s">
        <v>28089</v>
      </c>
    </row>
    <row r="1914" spans="1:5" ht="14.25">
      <c r="A1914" s="291">
        <v>34777</v>
      </c>
      <c r="B1914" t="s">
        <v>24351</v>
      </c>
      <c r="C1914" t="s">
        <v>2188</v>
      </c>
      <c r="D1914" t="s">
        <v>2189</v>
      </c>
      <c r="E1914" s="283" t="s">
        <v>28090</v>
      </c>
    </row>
    <row r="1915" spans="1:5" ht="14.25">
      <c r="A1915" s="291">
        <v>7272</v>
      </c>
      <c r="B1915" t="s">
        <v>24352</v>
      </c>
      <c r="C1915" t="s">
        <v>2188</v>
      </c>
      <c r="D1915" t="s">
        <v>2189</v>
      </c>
      <c r="E1915" s="283" t="s">
        <v>26406</v>
      </c>
    </row>
    <row r="1916" spans="1:5" ht="14.25">
      <c r="A1916" s="291">
        <v>10605</v>
      </c>
      <c r="B1916" t="s">
        <v>3932</v>
      </c>
      <c r="C1916" t="s">
        <v>2188</v>
      </c>
      <c r="D1916" t="s">
        <v>2189</v>
      </c>
      <c r="E1916" s="283" t="s">
        <v>28091</v>
      </c>
    </row>
    <row r="1917" spans="1:5" ht="14.25">
      <c r="A1917" s="291">
        <v>10604</v>
      </c>
      <c r="B1917" t="s">
        <v>3933</v>
      </c>
      <c r="C1917" t="s">
        <v>2188</v>
      </c>
      <c r="D1917" t="s">
        <v>2189</v>
      </c>
      <c r="E1917" s="283" t="s">
        <v>28092</v>
      </c>
    </row>
    <row r="1918" spans="1:5" ht="14.25">
      <c r="A1918" s="291">
        <v>672</v>
      </c>
      <c r="B1918" t="s">
        <v>3934</v>
      </c>
      <c r="C1918" t="s">
        <v>2188</v>
      </c>
      <c r="D1918" t="s">
        <v>2189</v>
      </c>
      <c r="E1918" s="283" t="s">
        <v>28093</v>
      </c>
    </row>
    <row r="1919" spans="1:5" ht="14.25">
      <c r="A1919" s="291">
        <v>668</v>
      </c>
      <c r="B1919" t="s">
        <v>3935</v>
      </c>
      <c r="C1919" t="s">
        <v>2188</v>
      </c>
      <c r="D1919" t="s">
        <v>2189</v>
      </c>
      <c r="E1919" s="283" t="s">
        <v>28094</v>
      </c>
    </row>
    <row r="1920" spans="1:5" ht="14.25">
      <c r="A1920" s="291">
        <v>10578</v>
      </c>
      <c r="B1920" t="s">
        <v>3936</v>
      </c>
      <c r="C1920" t="s">
        <v>2188</v>
      </c>
      <c r="D1920" t="s">
        <v>2189</v>
      </c>
      <c r="E1920" s="283" t="s">
        <v>27401</v>
      </c>
    </row>
    <row r="1921" spans="1:5" ht="14.25">
      <c r="A1921" s="291">
        <v>666</v>
      </c>
      <c r="B1921" t="s">
        <v>3937</v>
      </c>
      <c r="C1921" t="s">
        <v>2188</v>
      </c>
      <c r="D1921" t="s">
        <v>2189</v>
      </c>
      <c r="E1921" s="283" t="s">
        <v>27332</v>
      </c>
    </row>
    <row r="1922" spans="1:5" ht="14.25">
      <c r="A1922" s="291">
        <v>665</v>
      </c>
      <c r="B1922" t="s">
        <v>3938</v>
      </c>
      <c r="C1922" t="s">
        <v>2188</v>
      </c>
      <c r="D1922" t="s">
        <v>2189</v>
      </c>
      <c r="E1922" s="283" t="s">
        <v>28095</v>
      </c>
    </row>
    <row r="1923" spans="1:5" ht="14.25">
      <c r="A1923" s="291">
        <v>10577</v>
      </c>
      <c r="B1923" t="s">
        <v>3939</v>
      </c>
      <c r="C1923" t="s">
        <v>2188</v>
      </c>
      <c r="D1923" t="s">
        <v>2189</v>
      </c>
      <c r="E1923" s="283" t="s">
        <v>28096</v>
      </c>
    </row>
    <row r="1924" spans="1:5" ht="14.25">
      <c r="A1924" s="291">
        <v>10583</v>
      </c>
      <c r="B1924" t="s">
        <v>3940</v>
      </c>
      <c r="C1924" t="s">
        <v>2188</v>
      </c>
      <c r="D1924" t="s">
        <v>2189</v>
      </c>
      <c r="E1924" s="283" t="s">
        <v>28097</v>
      </c>
    </row>
    <row r="1925" spans="1:5" ht="14.25">
      <c r="A1925" s="291">
        <v>10579</v>
      </c>
      <c r="B1925" t="s">
        <v>3941</v>
      </c>
      <c r="C1925" t="s">
        <v>2188</v>
      </c>
      <c r="D1925" t="s">
        <v>2189</v>
      </c>
      <c r="E1925" s="283" t="s">
        <v>28098</v>
      </c>
    </row>
    <row r="1926" spans="1:5" ht="14.25">
      <c r="A1926" s="291">
        <v>10582</v>
      </c>
      <c r="B1926" t="s">
        <v>3942</v>
      </c>
      <c r="C1926" t="s">
        <v>2188</v>
      </c>
      <c r="D1926" t="s">
        <v>2189</v>
      </c>
      <c r="E1926" s="283" t="s">
        <v>28099</v>
      </c>
    </row>
    <row r="1927" spans="1:5" ht="14.25">
      <c r="A1927" s="291">
        <v>2436</v>
      </c>
      <c r="B1927" t="s">
        <v>14</v>
      </c>
      <c r="C1927" t="s">
        <v>2192</v>
      </c>
      <c r="D1927" t="s">
        <v>2195</v>
      </c>
      <c r="E1927" s="283" t="s">
        <v>28100</v>
      </c>
    </row>
    <row r="1928" spans="1:5" ht="14.25">
      <c r="A1928" s="291">
        <v>40918</v>
      </c>
      <c r="B1928" t="s">
        <v>3943</v>
      </c>
      <c r="C1928" t="s">
        <v>2360</v>
      </c>
      <c r="D1928" t="s">
        <v>2189</v>
      </c>
      <c r="E1928" s="283" t="s">
        <v>28101</v>
      </c>
    </row>
    <row r="1929" spans="1:5" ht="14.25">
      <c r="A1929" s="291">
        <v>2439</v>
      </c>
      <c r="B1929" t="s">
        <v>3944</v>
      </c>
      <c r="C1929" t="s">
        <v>2192</v>
      </c>
      <c r="D1929" t="s">
        <v>2189</v>
      </c>
      <c r="E1929" s="283" t="s">
        <v>28102</v>
      </c>
    </row>
    <row r="1930" spans="1:5" ht="14.25">
      <c r="A1930" s="291">
        <v>40923</v>
      </c>
      <c r="B1930" t="s">
        <v>3945</v>
      </c>
      <c r="C1930" t="s">
        <v>2360</v>
      </c>
      <c r="D1930" t="s">
        <v>2189</v>
      </c>
      <c r="E1930" s="283" t="s">
        <v>28103</v>
      </c>
    </row>
    <row r="1931" spans="1:5" ht="14.25">
      <c r="A1931" s="291">
        <v>10998</v>
      </c>
      <c r="B1931" t="s">
        <v>3946</v>
      </c>
      <c r="C1931" t="s">
        <v>2203</v>
      </c>
      <c r="D1931" t="s">
        <v>2189</v>
      </c>
      <c r="E1931" s="283" t="s">
        <v>28104</v>
      </c>
    </row>
    <row r="1932" spans="1:5" ht="14.25">
      <c r="A1932" s="291">
        <v>11002</v>
      </c>
      <c r="B1932" t="s">
        <v>3947</v>
      </c>
      <c r="C1932" t="s">
        <v>2203</v>
      </c>
      <c r="D1932" t="s">
        <v>2189</v>
      </c>
      <c r="E1932" s="283" t="s">
        <v>28105</v>
      </c>
    </row>
    <row r="1933" spans="1:5" ht="14.25">
      <c r="A1933" s="291">
        <v>10999</v>
      </c>
      <c r="B1933" t="s">
        <v>3948</v>
      </c>
      <c r="C1933" t="s">
        <v>2203</v>
      </c>
      <c r="D1933" t="s">
        <v>2189</v>
      </c>
      <c r="E1933" s="283" t="s">
        <v>28106</v>
      </c>
    </row>
    <row r="1934" spans="1:5" ht="14.25">
      <c r="A1934" s="291">
        <v>10997</v>
      </c>
      <c r="B1934" t="s">
        <v>3949</v>
      </c>
      <c r="C1934" t="s">
        <v>2203</v>
      </c>
      <c r="D1934" t="s">
        <v>2195</v>
      </c>
      <c r="E1934" s="283" t="s">
        <v>28107</v>
      </c>
    </row>
    <row r="1935" spans="1:5" ht="14.25">
      <c r="A1935" s="291">
        <v>2685</v>
      </c>
      <c r="B1935" t="s">
        <v>3950</v>
      </c>
      <c r="C1935" t="s">
        <v>2199</v>
      </c>
      <c r="D1935" t="s">
        <v>2189</v>
      </c>
      <c r="E1935" s="283" t="s">
        <v>28108</v>
      </c>
    </row>
    <row r="1936" spans="1:5" ht="14.25">
      <c r="A1936" s="291">
        <v>2680</v>
      </c>
      <c r="B1936" t="s">
        <v>3951</v>
      </c>
      <c r="C1936" t="s">
        <v>2199</v>
      </c>
      <c r="D1936" t="s">
        <v>2189</v>
      </c>
      <c r="E1936" s="283" t="s">
        <v>28109</v>
      </c>
    </row>
    <row r="1937" spans="1:5" ht="14.25">
      <c r="A1937" s="291">
        <v>2684</v>
      </c>
      <c r="B1937" t="s">
        <v>3952</v>
      </c>
      <c r="C1937" t="s">
        <v>2199</v>
      </c>
      <c r="D1937" t="s">
        <v>2189</v>
      </c>
      <c r="E1937" s="283" t="s">
        <v>28110</v>
      </c>
    </row>
    <row r="1938" spans="1:5" ht="14.25">
      <c r="A1938" s="291">
        <v>2673</v>
      </c>
      <c r="B1938" t="s">
        <v>3953</v>
      </c>
      <c r="C1938" t="s">
        <v>2199</v>
      </c>
      <c r="D1938" t="s">
        <v>2195</v>
      </c>
      <c r="E1938" s="283" t="s">
        <v>28111</v>
      </c>
    </row>
    <row r="1939" spans="1:5" ht="14.25">
      <c r="A1939" s="291">
        <v>2681</v>
      </c>
      <c r="B1939" t="s">
        <v>3954</v>
      </c>
      <c r="C1939" t="s">
        <v>2199</v>
      </c>
      <c r="D1939" t="s">
        <v>2189</v>
      </c>
      <c r="E1939" s="283" t="s">
        <v>28112</v>
      </c>
    </row>
    <row r="1940" spans="1:5" ht="14.25">
      <c r="A1940" s="291">
        <v>2682</v>
      </c>
      <c r="B1940" t="s">
        <v>3955</v>
      </c>
      <c r="C1940" t="s">
        <v>2199</v>
      </c>
      <c r="D1940" t="s">
        <v>2189</v>
      </c>
      <c r="E1940" s="283" t="s">
        <v>28113</v>
      </c>
    </row>
    <row r="1941" spans="1:5" ht="14.25">
      <c r="A1941" s="291">
        <v>2686</v>
      </c>
      <c r="B1941" t="s">
        <v>3956</v>
      </c>
      <c r="C1941" t="s">
        <v>2199</v>
      </c>
      <c r="D1941" t="s">
        <v>2189</v>
      </c>
      <c r="E1941" s="283" t="s">
        <v>28114</v>
      </c>
    </row>
    <row r="1942" spans="1:5" ht="14.25">
      <c r="A1942" s="291">
        <v>2674</v>
      </c>
      <c r="B1942" t="s">
        <v>3957</v>
      </c>
      <c r="C1942" t="s">
        <v>2199</v>
      </c>
      <c r="D1942" t="s">
        <v>2189</v>
      </c>
      <c r="E1942" s="283" t="s">
        <v>28115</v>
      </c>
    </row>
    <row r="1943" spans="1:5" ht="14.25">
      <c r="A1943" s="291">
        <v>2683</v>
      </c>
      <c r="B1943" t="s">
        <v>3958</v>
      </c>
      <c r="C1943" t="s">
        <v>2199</v>
      </c>
      <c r="D1943" t="s">
        <v>2189</v>
      </c>
      <c r="E1943" s="283" t="s">
        <v>28116</v>
      </c>
    </row>
    <row r="1944" spans="1:5" ht="14.25">
      <c r="A1944" s="291">
        <v>2676</v>
      </c>
      <c r="B1944" t="s">
        <v>3959</v>
      </c>
      <c r="C1944" t="s">
        <v>2199</v>
      </c>
      <c r="D1944" t="s">
        <v>2189</v>
      </c>
      <c r="E1944" s="283" t="s">
        <v>28117</v>
      </c>
    </row>
    <row r="1945" spans="1:5" ht="14.25">
      <c r="A1945" s="291">
        <v>2678</v>
      </c>
      <c r="B1945" t="s">
        <v>3960</v>
      </c>
      <c r="C1945" t="s">
        <v>2199</v>
      </c>
      <c r="D1945" t="s">
        <v>2189</v>
      </c>
      <c r="E1945" s="283" t="s">
        <v>28118</v>
      </c>
    </row>
    <row r="1946" spans="1:5" ht="14.25">
      <c r="A1946" s="291">
        <v>2679</v>
      </c>
      <c r="B1946" t="s">
        <v>3961</v>
      </c>
      <c r="C1946" t="s">
        <v>2199</v>
      </c>
      <c r="D1946" t="s">
        <v>2189</v>
      </c>
      <c r="E1946" s="283" t="s">
        <v>27969</v>
      </c>
    </row>
    <row r="1947" spans="1:5" ht="14.25">
      <c r="A1947" s="291">
        <v>12070</v>
      </c>
      <c r="B1947" t="s">
        <v>3962</v>
      </c>
      <c r="C1947" t="s">
        <v>2199</v>
      </c>
      <c r="D1947" t="s">
        <v>2189</v>
      </c>
      <c r="E1947" s="283" t="s">
        <v>28119</v>
      </c>
    </row>
    <row r="1948" spans="1:5" ht="14.25">
      <c r="A1948" s="291">
        <v>2675</v>
      </c>
      <c r="B1948" t="s">
        <v>3963</v>
      </c>
      <c r="C1948" t="s">
        <v>2199</v>
      </c>
      <c r="D1948" t="s">
        <v>2189</v>
      </c>
      <c r="E1948" s="283" t="s">
        <v>28120</v>
      </c>
    </row>
    <row r="1949" spans="1:5" ht="14.25">
      <c r="A1949" s="291">
        <v>12067</v>
      </c>
      <c r="B1949" t="s">
        <v>3964</v>
      </c>
      <c r="C1949" t="s">
        <v>2199</v>
      </c>
      <c r="D1949" t="s">
        <v>2189</v>
      </c>
      <c r="E1949" s="283" t="s">
        <v>27618</v>
      </c>
    </row>
    <row r="1950" spans="1:5" ht="14.25">
      <c r="A1950" s="291">
        <v>40401</v>
      </c>
      <c r="B1950" t="s">
        <v>3965</v>
      </c>
      <c r="C1950" t="s">
        <v>2199</v>
      </c>
      <c r="D1950" t="s">
        <v>2189</v>
      </c>
      <c r="E1950" s="283" t="s">
        <v>27102</v>
      </c>
    </row>
    <row r="1951" spans="1:5" ht="14.25">
      <c r="A1951" s="291">
        <v>40402</v>
      </c>
      <c r="B1951" t="s">
        <v>3966</v>
      </c>
      <c r="C1951" t="s">
        <v>2199</v>
      </c>
      <c r="D1951" t="s">
        <v>2189</v>
      </c>
      <c r="E1951" s="283" t="s">
        <v>28121</v>
      </c>
    </row>
    <row r="1952" spans="1:5" ht="14.25">
      <c r="A1952" s="291">
        <v>40400</v>
      </c>
      <c r="B1952" t="s">
        <v>3967</v>
      </c>
      <c r="C1952" t="s">
        <v>2199</v>
      </c>
      <c r="D1952" t="s">
        <v>2189</v>
      </c>
      <c r="E1952" s="283" t="s">
        <v>28122</v>
      </c>
    </row>
    <row r="1953" spans="1:5" ht="14.25">
      <c r="A1953" s="291">
        <v>2504</v>
      </c>
      <c r="B1953" t="s">
        <v>3968</v>
      </c>
      <c r="C1953" t="s">
        <v>2199</v>
      </c>
      <c r="D1953" t="s">
        <v>2191</v>
      </c>
      <c r="E1953" s="283" t="s">
        <v>28123</v>
      </c>
    </row>
    <row r="1954" spans="1:5" ht="14.25">
      <c r="A1954" s="291">
        <v>2501</v>
      </c>
      <c r="B1954" t="s">
        <v>3969</v>
      </c>
      <c r="C1954" t="s">
        <v>2199</v>
      </c>
      <c r="D1954" t="s">
        <v>2191</v>
      </c>
      <c r="E1954" s="283" t="s">
        <v>28124</v>
      </c>
    </row>
    <row r="1955" spans="1:5" ht="14.25">
      <c r="A1955" s="291">
        <v>2502</v>
      </c>
      <c r="B1955" t="s">
        <v>3970</v>
      </c>
      <c r="C1955" t="s">
        <v>2199</v>
      </c>
      <c r="D1955" t="s">
        <v>2191</v>
      </c>
      <c r="E1955" s="283" t="s">
        <v>28125</v>
      </c>
    </row>
    <row r="1956" spans="1:5" ht="14.25">
      <c r="A1956" s="291">
        <v>2503</v>
      </c>
      <c r="B1956" t="s">
        <v>3971</v>
      </c>
      <c r="C1956" t="s">
        <v>2199</v>
      </c>
      <c r="D1956" t="s">
        <v>2191</v>
      </c>
      <c r="E1956" s="283" t="s">
        <v>28126</v>
      </c>
    </row>
    <row r="1957" spans="1:5" ht="14.25">
      <c r="A1957" s="291">
        <v>2500</v>
      </c>
      <c r="B1957" t="s">
        <v>3972</v>
      </c>
      <c r="C1957" t="s">
        <v>2199</v>
      </c>
      <c r="D1957" t="s">
        <v>2191</v>
      </c>
      <c r="E1957" s="283" t="s">
        <v>28127</v>
      </c>
    </row>
    <row r="1958" spans="1:5" ht="14.25">
      <c r="A1958" s="291">
        <v>2505</v>
      </c>
      <c r="B1958" t="s">
        <v>3973</v>
      </c>
      <c r="C1958" t="s">
        <v>2199</v>
      </c>
      <c r="D1958" t="s">
        <v>2191</v>
      </c>
      <c r="E1958" s="283" t="s">
        <v>28128</v>
      </c>
    </row>
    <row r="1959" spans="1:5" ht="14.25">
      <c r="A1959" s="291">
        <v>12056</v>
      </c>
      <c r="B1959" t="s">
        <v>3974</v>
      </c>
      <c r="C1959" t="s">
        <v>2199</v>
      </c>
      <c r="D1959" t="s">
        <v>2191</v>
      </c>
      <c r="E1959" s="283" t="s">
        <v>28129</v>
      </c>
    </row>
    <row r="1960" spans="1:5" ht="14.25">
      <c r="A1960" s="291">
        <v>12057</v>
      </c>
      <c r="B1960" t="s">
        <v>3975</v>
      </c>
      <c r="C1960" t="s">
        <v>2199</v>
      </c>
      <c r="D1960" t="s">
        <v>2191</v>
      </c>
      <c r="E1960" s="283" t="s">
        <v>27999</v>
      </c>
    </row>
    <row r="1961" spans="1:5" ht="14.25">
      <c r="A1961" s="291">
        <v>12059</v>
      </c>
      <c r="B1961" t="s">
        <v>3976</v>
      </c>
      <c r="C1961" t="s">
        <v>2199</v>
      </c>
      <c r="D1961" t="s">
        <v>2191</v>
      </c>
      <c r="E1961" s="283" t="s">
        <v>26513</v>
      </c>
    </row>
    <row r="1962" spans="1:5" ht="14.25">
      <c r="A1962" s="291">
        <v>12058</v>
      </c>
      <c r="B1962" t="s">
        <v>3977</v>
      </c>
      <c r="C1962" t="s">
        <v>2199</v>
      </c>
      <c r="D1962" t="s">
        <v>2191</v>
      </c>
      <c r="E1962" s="283" t="s">
        <v>28130</v>
      </c>
    </row>
    <row r="1963" spans="1:5" ht="14.25">
      <c r="A1963" s="291">
        <v>12060</v>
      </c>
      <c r="B1963" t="s">
        <v>3978</v>
      </c>
      <c r="C1963" t="s">
        <v>2199</v>
      </c>
      <c r="D1963" t="s">
        <v>2191</v>
      </c>
      <c r="E1963" s="283" t="s">
        <v>28131</v>
      </c>
    </row>
    <row r="1964" spans="1:5" ht="14.25">
      <c r="A1964" s="291">
        <v>12061</v>
      </c>
      <c r="B1964" t="s">
        <v>3979</v>
      </c>
      <c r="C1964" t="s">
        <v>2199</v>
      </c>
      <c r="D1964" t="s">
        <v>2191</v>
      </c>
      <c r="E1964" s="283" t="s">
        <v>28132</v>
      </c>
    </row>
    <row r="1965" spans="1:5" ht="14.25">
      <c r="A1965" s="291">
        <v>12062</v>
      </c>
      <c r="B1965" t="s">
        <v>3980</v>
      </c>
      <c r="C1965" t="s">
        <v>2199</v>
      </c>
      <c r="D1965" t="s">
        <v>2191</v>
      </c>
      <c r="E1965" s="283" t="s">
        <v>28133</v>
      </c>
    </row>
    <row r="1966" spans="1:5" ht="14.25">
      <c r="A1966" s="291">
        <v>21137</v>
      </c>
      <c r="B1966" t="s">
        <v>3981</v>
      </c>
      <c r="C1966" t="s">
        <v>2199</v>
      </c>
      <c r="D1966" t="s">
        <v>2191</v>
      </c>
      <c r="E1966" s="283" t="s">
        <v>28134</v>
      </c>
    </row>
    <row r="1967" spans="1:5" ht="14.25">
      <c r="A1967" s="291">
        <v>2687</v>
      </c>
      <c r="B1967" t="s">
        <v>3982</v>
      </c>
      <c r="C1967" t="s">
        <v>2199</v>
      </c>
      <c r="D1967" t="s">
        <v>2189</v>
      </c>
      <c r="E1967" s="283" t="s">
        <v>26583</v>
      </c>
    </row>
    <row r="1968" spans="1:5" ht="14.25">
      <c r="A1968" s="291">
        <v>2689</v>
      </c>
      <c r="B1968" t="s">
        <v>3983</v>
      </c>
      <c r="C1968" t="s">
        <v>2199</v>
      </c>
      <c r="D1968" t="s">
        <v>2189</v>
      </c>
      <c r="E1968" s="283" t="s">
        <v>28135</v>
      </c>
    </row>
    <row r="1969" spans="1:5" ht="14.25">
      <c r="A1969" s="291">
        <v>2688</v>
      </c>
      <c r="B1969" t="s">
        <v>3984</v>
      </c>
      <c r="C1969" t="s">
        <v>2199</v>
      </c>
      <c r="D1969" t="s">
        <v>2189</v>
      </c>
      <c r="E1969" s="283" t="s">
        <v>27511</v>
      </c>
    </row>
    <row r="1970" spans="1:5" ht="14.25">
      <c r="A1970" s="291">
        <v>2690</v>
      </c>
      <c r="B1970" t="s">
        <v>3985</v>
      </c>
      <c r="C1970" t="s">
        <v>2199</v>
      </c>
      <c r="D1970" t="s">
        <v>2189</v>
      </c>
      <c r="E1970" s="283" t="s">
        <v>27969</v>
      </c>
    </row>
    <row r="1971" spans="1:5" ht="14.25">
      <c r="A1971" s="291">
        <v>39243</v>
      </c>
      <c r="B1971" t="s">
        <v>3986</v>
      </c>
      <c r="C1971" t="s">
        <v>2199</v>
      </c>
      <c r="D1971" t="s">
        <v>2189</v>
      </c>
      <c r="E1971" s="283" t="s">
        <v>28136</v>
      </c>
    </row>
    <row r="1972" spans="1:5" ht="14.25">
      <c r="A1972" s="291">
        <v>39244</v>
      </c>
      <c r="B1972" t="s">
        <v>3987</v>
      </c>
      <c r="C1972" t="s">
        <v>2199</v>
      </c>
      <c r="D1972" t="s">
        <v>2189</v>
      </c>
      <c r="E1972" s="283" t="s">
        <v>27335</v>
      </c>
    </row>
    <row r="1973" spans="1:5" ht="14.25">
      <c r="A1973" s="291">
        <v>39245</v>
      </c>
      <c r="B1973" t="s">
        <v>3988</v>
      </c>
      <c r="C1973" t="s">
        <v>2199</v>
      </c>
      <c r="D1973" t="s">
        <v>2189</v>
      </c>
      <c r="E1973" s="283" t="s">
        <v>27117</v>
      </c>
    </row>
    <row r="1974" spans="1:5" ht="14.25">
      <c r="A1974" s="291">
        <v>39254</v>
      </c>
      <c r="B1974" t="s">
        <v>3989</v>
      </c>
      <c r="C1974" t="s">
        <v>2199</v>
      </c>
      <c r="D1974" t="s">
        <v>2189</v>
      </c>
      <c r="E1974" s="283" t="s">
        <v>28137</v>
      </c>
    </row>
    <row r="1975" spans="1:5" ht="14.25">
      <c r="A1975" s="291">
        <v>39255</v>
      </c>
      <c r="B1975" t="s">
        <v>3990</v>
      </c>
      <c r="C1975" t="s">
        <v>2199</v>
      </c>
      <c r="D1975" t="s">
        <v>2189</v>
      </c>
      <c r="E1975" s="283" t="s">
        <v>28138</v>
      </c>
    </row>
    <row r="1976" spans="1:5" ht="14.25">
      <c r="A1976" s="291">
        <v>39253</v>
      </c>
      <c r="B1976" t="s">
        <v>3991</v>
      </c>
      <c r="C1976" t="s">
        <v>2199</v>
      </c>
      <c r="D1976" t="s">
        <v>2189</v>
      </c>
      <c r="E1976" s="283" t="s">
        <v>28139</v>
      </c>
    </row>
    <row r="1977" spans="1:5" ht="14.25">
      <c r="A1977" s="291">
        <v>2446</v>
      </c>
      <c r="B1977" t="s">
        <v>3992</v>
      </c>
      <c r="C1977" t="s">
        <v>2199</v>
      </c>
      <c r="D1977" t="s">
        <v>2195</v>
      </c>
      <c r="E1977" s="283" t="s">
        <v>28140</v>
      </c>
    </row>
    <row r="1978" spans="1:5" ht="14.25">
      <c r="A1978" s="291">
        <v>2442</v>
      </c>
      <c r="B1978" t="s">
        <v>3993</v>
      </c>
      <c r="C1978" t="s">
        <v>2199</v>
      </c>
      <c r="D1978" t="s">
        <v>2189</v>
      </c>
      <c r="E1978" s="283" t="s">
        <v>28141</v>
      </c>
    </row>
    <row r="1979" spans="1:5" ht="14.25">
      <c r="A1979" s="291">
        <v>39246</v>
      </c>
      <c r="B1979" t="s">
        <v>3994</v>
      </c>
      <c r="C1979" t="s">
        <v>2199</v>
      </c>
      <c r="D1979" t="s">
        <v>2189</v>
      </c>
      <c r="E1979" s="283" t="s">
        <v>28142</v>
      </c>
    </row>
    <row r="1980" spans="1:5" ht="14.25">
      <c r="A1980" s="291">
        <v>39247</v>
      </c>
      <c r="B1980" t="s">
        <v>3995</v>
      </c>
      <c r="C1980" t="s">
        <v>2199</v>
      </c>
      <c r="D1980" t="s">
        <v>2189</v>
      </c>
      <c r="E1980" s="283" t="s">
        <v>28143</v>
      </c>
    </row>
    <row r="1981" spans="1:5" ht="14.25">
      <c r="A1981" s="291">
        <v>39248</v>
      </c>
      <c r="B1981" t="s">
        <v>3996</v>
      </c>
      <c r="C1981" t="s">
        <v>2199</v>
      </c>
      <c r="D1981" t="s">
        <v>2189</v>
      </c>
      <c r="E1981" s="283" t="s">
        <v>28144</v>
      </c>
    </row>
    <row r="1982" spans="1:5" ht="14.25">
      <c r="A1982" s="291">
        <v>2438</v>
      </c>
      <c r="B1982" t="s">
        <v>3997</v>
      </c>
      <c r="C1982" t="s">
        <v>2192</v>
      </c>
      <c r="D1982" t="s">
        <v>2189</v>
      </c>
      <c r="E1982" s="283" t="s">
        <v>27676</v>
      </c>
    </row>
    <row r="1983" spans="1:5" ht="14.25">
      <c r="A1983" s="291">
        <v>40922</v>
      </c>
      <c r="B1983" t="s">
        <v>3998</v>
      </c>
      <c r="C1983" t="s">
        <v>2360</v>
      </c>
      <c r="D1983" t="s">
        <v>2189</v>
      </c>
      <c r="E1983" s="283" t="s">
        <v>28145</v>
      </c>
    </row>
    <row r="1984" spans="1:5" ht="14.25">
      <c r="A1984" s="291">
        <v>36486</v>
      </c>
      <c r="B1984" t="s">
        <v>3999</v>
      </c>
      <c r="C1984" t="s">
        <v>2188</v>
      </c>
      <c r="D1984" t="s">
        <v>2191</v>
      </c>
      <c r="E1984" s="283" t="s">
        <v>28146</v>
      </c>
    </row>
    <row r="1985" spans="1:5" ht="14.25">
      <c r="A1985" s="291">
        <v>37777</v>
      </c>
      <c r="B1985" t="s">
        <v>4000</v>
      </c>
      <c r="C1985" t="s">
        <v>2188</v>
      </c>
      <c r="D1985" t="s">
        <v>2191</v>
      </c>
      <c r="E1985" s="283" t="s">
        <v>28147</v>
      </c>
    </row>
    <row r="1986" spans="1:5" ht="14.25">
      <c r="A1986" s="291">
        <v>12624</v>
      </c>
      <c r="B1986" t="s">
        <v>4001</v>
      </c>
      <c r="C1986" t="s">
        <v>2188</v>
      </c>
      <c r="D1986" t="s">
        <v>2191</v>
      </c>
      <c r="E1986" s="283" t="s">
        <v>27902</v>
      </c>
    </row>
    <row r="1987" spans="1:5" ht="14.25">
      <c r="A1987" s="291">
        <v>517</v>
      </c>
      <c r="B1987" t="s">
        <v>4002</v>
      </c>
      <c r="C1987" t="s">
        <v>2252</v>
      </c>
      <c r="D1987" t="s">
        <v>2189</v>
      </c>
      <c r="E1987" s="283" t="s">
        <v>28148</v>
      </c>
    </row>
    <row r="1988" spans="1:5" ht="14.25">
      <c r="A1988" s="291">
        <v>41904</v>
      </c>
      <c r="B1988" t="s">
        <v>4003</v>
      </c>
      <c r="C1988" t="s">
        <v>3176</v>
      </c>
      <c r="D1988" t="s">
        <v>2191</v>
      </c>
      <c r="E1988" s="283" t="s">
        <v>28149</v>
      </c>
    </row>
    <row r="1989" spans="1:5" ht="14.25">
      <c r="A1989" s="291">
        <v>41903</v>
      </c>
      <c r="B1989" t="s">
        <v>4004</v>
      </c>
      <c r="C1989" t="s">
        <v>2203</v>
      </c>
      <c r="D1989" t="s">
        <v>2191</v>
      </c>
      <c r="E1989" s="283" t="s">
        <v>28150</v>
      </c>
    </row>
    <row r="1990" spans="1:5" ht="14.25">
      <c r="A1990" s="291">
        <v>37534</v>
      </c>
      <c r="B1990" t="s">
        <v>4005</v>
      </c>
      <c r="C1990" t="s">
        <v>2203</v>
      </c>
      <c r="D1990" t="s">
        <v>2191</v>
      </c>
      <c r="E1990" s="283" t="s">
        <v>28151</v>
      </c>
    </row>
    <row r="1991" spans="1:5" ht="14.25">
      <c r="A1991" s="291">
        <v>37535</v>
      </c>
      <c r="B1991" t="s">
        <v>4006</v>
      </c>
      <c r="C1991" t="s">
        <v>2203</v>
      </c>
      <c r="D1991" t="s">
        <v>2191</v>
      </c>
      <c r="E1991" s="283" t="s">
        <v>28151</v>
      </c>
    </row>
    <row r="1992" spans="1:5" ht="14.25">
      <c r="A1992" s="291">
        <v>37533</v>
      </c>
      <c r="B1992" t="s">
        <v>4007</v>
      </c>
      <c r="C1992" t="s">
        <v>2203</v>
      </c>
      <c r="D1992" t="s">
        <v>2191</v>
      </c>
      <c r="E1992" s="283" t="s">
        <v>28151</v>
      </c>
    </row>
    <row r="1993" spans="1:5" ht="14.25">
      <c r="A1993" s="291">
        <v>37537</v>
      </c>
      <c r="B1993" t="s">
        <v>4008</v>
      </c>
      <c r="C1993" t="s">
        <v>2203</v>
      </c>
      <c r="D1993" t="s">
        <v>2191</v>
      </c>
      <c r="E1993" s="283" t="s">
        <v>27590</v>
      </c>
    </row>
    <row r="1994" spans="1:5" ht="14.25">
      <c r="A1994" s="291">
        <v>37536</v>
      </c>
      <c r="B1994" t="s">
        <v>4009</v>
      </c>
      <c r="C1994" t="s">
        <v>2203</v>
      </c>
      <c r="D1994" t="s">
        <v>2191</v>
      </c>
      <c r="E1994" s="283" t="s">
        <v>27590</v>
      </c>
    </row>
    <row r="1995" spans="1:5" ht="14.25">
      <c r="A1995" s="291">
        <v>37532</v>
      </c>
      <c r="B1995" t="s">
        <v>4010</v>
      </c>
      <c r="C1995" t="s">
        <v>2203</v>
      </c>
      <c r="D1995" t="s">
        <v>2191</v>
      </c>
      <c r="E1995" s="283" t="s">
        <v>27590</v>
      </c>
    </row>
    <row r="1996" spans="1:5" ht="14.25">
      <c r="A1996" s="291">
        <v>2696</v>
      </c>
      <c r="B1996" t="s">
        <v>4011</v>
      </c>
      <c r="C1996" t="s">
        <v>2192</v>
      </c>
      <c r="D1996" t="s">
        <v>2195</v>
      </c>
      <c r="E1996" s="283" t="s">
        <v>28152</v>
      </c>
    </row>
    <row r="1997" spans="1:5" ht="14.25">
      <c r="A1997" s="291">
        <v>40928</v>
      </c>
      <c r="B1997" t="s">
        <v>4012</v>
      </c>
      <c r="C1997" t="s">
        <v>2360</v>
      </c>
      <c r="D1997" t="s">
        <v>2189</v>
      </c>
      <c r="E1997" s="283" t="s">
        <v>28153</v>
      </c>
    </row>
    <row r="1998" spans="1:5" ht="14.25">
      <c r="A1998" s="291">
        <v>4083</v>
      </c>
      <c r="B1998" t="s">
        <v>4013</v>
      </c>
      <c r="C1998" t="s">
        <v>2192</v>
      </c>
      <c r="D1998" t="s">
        <v>2195</v>
      </c>
      <c r="E1998" s="283" t="s">
        <v>28154</v>
      </c>
    </row>
    <row r="1999" spans="1:5" ht="14.25">
      <c r="A1999" s="291">
        <v>40818</v>
      </c>
      <c r="B1999" t="s">
        <v>4014</v>
      </c>
      <c r="C1999" t="s">
        <v>2360</v>
      </c>
      <c r="D1999" t="s">
        <v>2189</v>
      </c>
      <c r="E1999" s="283" t="s">
        <v>28155</v>
      </c>
    </row>
    <row r="2000" spans="1:5" ht="14.25">
      <c r="A2000" s="291">
        <v>43146</v>
      </c>
      <c r="B2000" t="s">
        <v>4015</v>
      </c>
      <c r="C2000" t="s">
        <v>2203</v>
      </c>
      <c r="D2000" t="s">
        <v>2189</v>
      </c>
      <c r="E2000" s="283" t="s">
        <v>27665</v>
      </c>
    </row>
    <row r="2001" spans="1:5" ht="14.25">
      <c r="A2001" s="291">
        <v>2705</v>
      </c>
      <c r="B2001" t="s">
        <v>4016</v>
      </c>
      <c r="C2001" t="s">
        <v>4017</v>
      </c>
      <c r="D2001" t="s">
        <v>2189</v>
      </c>
      <c r="E2001" s="283" t="s">
        <v>27047</v>
      </c>
    </row>
    <row r="2002" spans="1:5" ht="14.25">
      <c r="A2002" s="291">
        <v>14250</v>
      </c>
      <c r="B2002" t="s">
        <v>4018</v>
      </c>
      <c r="C2002" t="s">
        <v>4017</v>
      </c>
      <c r="D2002" t="s">
        <v>2195</v>
      </c>
      <c r="E2002" s="283" t="s">
        <v>26962</v>
      </c>
    </row>
    <row r="2003" spans="1:5" ht="14.25">
      <c r="A2003" s="291">
        <v>11683</v>
      </c>
      <c r="B2003" t="s">
        <v>4019</v>
      </c>
      <c r="C2003" t="s">
        <v>2188</v>
      </c>
      <c r="D2003" t="s">
        <v>2189</v>
      </c>
      <c r="E2003" s="283" t="s">
        <v>28156</v>
      </c>
    </row>
    <row r="2004" spans="1:5" ht="14.25">
      <c r="A2004" s="291">
        <v>11684</v>
      </c>
      <c r="B2004" t="s">
        <v>4020</v>
      </c>
      <c r="C2004" t="s">
        <v>2188</v>
      </c>
      <c r="D2004" t="s">
        <v>2189</v>
      </c>
      <c r="E2004" s="283" t="s">
        <v>28157</v>
      </c>
    </row>
    <row r="2005" spans="1:5" ht="14.25">
      <c r="A2005" s="291">
        <v>6141</v>
      </c>
      <c r="B2005" t="s">
        <v>4021</v>
      </c>
      <c r="C2005" t="s">
        <v>2188</v>
      </c>
      <c r="D2005" t="s">
        <v>2189</v>
      </c>
      <c r="E2005" s="283" t="s">
        <v>28158</v>
      </c>
    </row>
    <row r="2006" spans="1:5" ht="14.25">
      <c r="A2006" s="291">
        <v>11681</v>
      </c>
      <c r="B2006" t="s">
        <v>4022</v>
      </c>
      <c r="C2006" t="s">
        <v>2188</v>
      </c>
      <c r="D2006" t="s">
        <v>2189</v>
      </c>
      <c r="E2006" s="283" t="s">
        <v>28159</v>
      </c>
    </row>
    <row r="2007" spans="1:5" ht="14.25">
      <c r="A2007" s="291">
        <v>2706</v>
      </c>
      <c r="B2007" t="s">
        <v>4023</v>
      </c>
      <c r="C2007" t="s">
        <v>2192</v>
      </c>
      <c r="D2007" t="s">
        <v>2195</v>
      </c>
      <c r="E2007" s="283" t="s">
        <v>28160</v>
      </c>
    </row>
    <row r="2008" spans="1:5" ht="14.25">
      <c r="A2008" s="291">
        <v>40811</v>
      </c>
      <c r="B2008" t="s">
        <v>4024</v>
      </c>
      <c r="C2008" t="s">
        <v>2360</v>
      </c>
      <c r="D2008" t="s">
        <v>2189</v>
      </c>
      <c r="E2008" s="283" t="s">
        <v>28161</v>
      </c>
    </row>
    <row r="2009" spans="1:5" ht="14.25">
      <c r="A2009" s="291">
        <v>2707</v>
      </c>
      <c r="B2009" t="s">
        <v>4025</v>
      </c>
      <c r="C2009" t="s">
        <v>2192</v>
      </c>
      <c r="D2009" t="s">
        <v>2189</v>
      </c>
      <c r="E2009" s="283" t="s">
        <v>28162</v>
      </c>
    </row>
    <row r="2010" spans="1:5" ht="14.25">
      <c r="A2010" s="291">
        <v>40813</v>
      </c>
      <c r="B2010" t="s">
        <v>4026</v>
      </c>
      <c r="C2010" t="s">
        <v>2360</v>
      </c>
      <c r="D2010" t="s">
        <v>2189</v>
      </c>
      <c r="E2010" s="283" t="s">
        <v>28163</v>
      </c>
    </row>
    <row r="2011" spans="1:5" ht="14.25">
      <c r="A2011" s="291">
        <v>2708</v>
      </c>
      <c r="B2011" t="s">
        <v>4027</v>
      </c>
      <c r="C2011" t="s">
        <v>2192</v>
      </c>
      <c r="D2011" t="s">
        <v>2189</v>
      </c>
      <c r="E2011" s="283" t="s">
        <v>28164</v>
      </c>
    </row>
    <row r="2012" spans="1:5" ht="14.25">
      <c r="A2012" s="291">
        <v>40814</v>
      </c>
      <c r="B2012" t="s">
        <v>4028</v>
      </c>
      <c r="C2012" t="s">
        <v>2360</v>
      </c>
      <c r="D2012" t="s">
        <v>2189</v>
      </c>
      <c r="E2012" s="283" t="s">
        <v>28165</v>
      </c>
    </row>
    <row r="2013" spans="1:5" ht="14.25">
      <c r="A2013" s="291">
        <v>34779</v>
      </c>
      <c r="B2013" t="s">
        <v>4029</v>
      </c>
      <c r="C2013" t="s">
        <v>2192</v>
      </c>
      <c r="D2013" t="s">
        <v>2189</v>
      </c>
      <c r="E2013" s="283" t="s">
        <v>28166</v>
      </c>
    </row>
    <row r="2014" spans="1:5" ht="14.25">
      <c r="A2014" s="291">
        <v>40936</v>
      </c>
      <c r="B2014" t="s">
        <v>4030</v>
      </c>
      <c r="C2014" t="s">
        <v>2360</v>
      </c>
      <c r="D2014" t="s">
        <v>2189</v>
      </c>
      <c r="E2014" s="283" t="s">
        <v>28167</v>
      </c>
    </row>
    <row r="2015" spans="1:5" ht="14.25">
      <c r="A2015" s="291">
        <v>34780</v>
      </c>
      <c r="B2015" t="s">
        <v>4031</v>
      </c>
      <c r="C2015" t="s">
        <v>2192</v>
      </c>
      <c r="D2015" t="s">
        <v>2189</v>
      </c>
      <c r="E2015" s="283" t="s">
        <v>28168</v>
      </c>
    </row>
    <row r="2016" spans="1:5" ht="14.25">
      <c r="A2016" s="291">
        <v>40937</v>
      </c>
      <c r="B2016" t="s">
        <v>4032</v>
      </c>
      <c r="C2016" t="s">
        <v>2360</v>
      </c>
      <c r="D2016" t="s">
        <v>2189</v>
      </c>
      <c r="E2016" s="283" t="s">
        <v>28169</v>
      </c>
    </row>
    <row r="2017" spans="1:5" ht="14.25">
      <c r="A2017" s="291">
        <v>34782</v>
      </c>
      <c r="B2017" t="s">
        <v>4033</v>
      </c>
      <c r="C2017" t="s">
        <v>2192</v>
      </c>
      <c r="D2017" t="s">
        <v>2189</v>
      </c>
      <c r="E2017" s="283" t="s">
        <v>28170</v>
      </c>
    </row>
    <row r="2018" spans="1:5" ht="14.25">
      <c r="A2018" s="291">
        <v>40938</v>
      </c>
      <c r="B2018" t="s">
        <v>4034</v>
      </c>
      <c r="C2018" t="s">
        <v>2360</v>
      </c>
      <c r="D2018" t="s">
        <v>2189</v>
      </c>
      <c r="E2018" s="283" t="s">
        <v>28171</v>
      </c>
    </row>
    <row r="2019" spans="1:5" ht="14.25">
      <c r="A2019" s="291">
        <v>34783</v>
      </c>
      <c r="B2019" t="s">
        <v>4035</v>
      </c>
      <c r="C2019" t="s">
        <v>2192</v>
      </c>
      <c r="D2019" t="s">
        <v>2189</v>
      </c>
      <c r="E2019" s="283" t="s">
        <v>28172</v>
      </c>
    </row>
    <row r="2020" spans="1:5" ht="14.25">
      <c r="A2020" s="291">
        <v>40939</v>
      </c>
      <c r="B2020" t="s">
        <v>4036</v>
      </c>
      <c r="C2020" t="s">
        <v>2360</v>
      </c>
      <c r="D2020" t="s">
        <v>2189</v>
      </c>
      <c r="E2020" s="283" t="s">
        <v>28173</v>
      </c>
    </row>
    <row r="2021" spans="1:5" ht="14.25">
      <c r="A2021" s="291">
        <v>34785</v>
      </c>
      <c r="B2021" t="s">
        <v>4037</v>
      </c>
      <c r="C2021" t="s">
        <v>2192</v>
      </c>
      <c r="D2021" t="s">
        <v>2189</v>
      </c>
      <c r="E2021" s="283" t="s">
        <v>28174</v>
      </c>
    </row>
    <row r="2022" spans="1:5" ht="14.25">
      <c r="A2022" s="291">
        <v>40940</v>
      </c>
      <c r="B2022" t="s">
        <v>4038</v>
      </c>
      <c r="C2022" t="s">
        <v>2360</v>
      </c>
      <c r="D2022" t="s">
        <v>2189</v>
      </c>
      <c r="E2022" s="283" t="s">
        <v>28175</v>
      </c>
    </row>
    <row r="2023" spans="1:5" ht="14.25">
      <c r="A2023" s="291">
        <v>38403</v>
      </c>
      <c r="B2023" t="s">
        <v>4039</v>
      </c>
      <c r="C2023" t="s">
        <v>2188</v>
      </c>
      <c r="D2023" t="s">
        <v>2189</v>
      </c>
      <c r="E2023" s="283" t="s">
        <v>27345</v>
      </c>
    </row>
    <row r="2024" spans="1:5" ht="14.25">
      <c r="A2024" s="291">
        <v>43482</v>
      </c>
      <c r="B2024" t="s">
        <v>4040</v>
      </c>
      <c r="C2024" t="s">
        <v>2192</v>
      </c>
      <c r="D2024" t="s">
        <v>2195</v>
      </c>
      <c r="E2024" s="283" t="s">
        <v>28176</v>
      </c>
    </row>
    <row r="2025" spans="1:5" ht="14.25">
      <c r="A2025" s="291">
        <v>43494</v>
      </c>
      <c r="B2025" t="s">
        <v>4041</v>
      </c>
      <c r="C2025" t="s">
        <v>2360</v>
      </c>
      <c r="D2025" t="s">
        <v>2195</v>
      </c>
      <c r="E2025" s="283" t="s">
        <v>28177</v>
      </c>
    </row>
    <row r="2026" spans="1:5" ht="14.25">
      <c r="A2026" s="291">
        <v>43483</v>
      </c>
      <c r="B2026" t="s">
        <v>4042</v>
      </c>
      <c r="C2026" t="s">
        <v>2192</v>
      </c>
      <c r="D2026" t="s">
        <v>2195</v>
      </c>
      <c r="E2026" s="283" t="s">
        <v>28178</v>
      </c>
    </row>
    <row r="2027" spans="1:5" ht="14.25">
      <c r="A2027" s="291">
        <v>43495</v>
      </c>
      <c r="B2027" t="s">
        <v>4043</v>
      </c>
      <c r="C2027" t="s">
        <v>2360</v>
      </c>
      <c r="D2027" t="s">
        <v>2195</v>
      </c>
      <c r="E2027" s="283" t="s">
        <v>26852</v>
      </c>
    </row>
    <row r="2028" spans="1:5" ht="14.25">
      <c r="A2028" s="291">
        <v>43484</v>
      </c>
      <c r="B2028" t="s">
        <v>4044</v>
      </c>
      <c r="C2028" t="s">
        <v>2192</v>
      </c>
      <c r="D2028" t="s">
        <v>2195</v>
      </c>
      <c r="E2028" s="283" t="s">
        <v>28179</v>
      </c>
    </row>
    <row r="2029" spans="1:5" ht="14.25">
      <c r="A2029" s="291">
        <v>43496</v>
      </c>
      <c r="B2029" t="s">
        <v>4045</v>
      </c>
      <c r="C2029" t="s">
        <v>2360</v>
      </c>
      <c r="D2029" t="s">
        <v>2195</v>
      </c>
      <c r="E2029" s="283" t="s">
        <v>28180</v>
      </c>
    </row>
    <row r="2030" spans="1:5" ht="14.25">
      <c r="A2030" s="291">
        <v>43485</v>
      </c>
      <c r="B2030" t="s">
        <v>4046</v>
      </c>
      <c r="C2030" t="s">
        <v>2192</v>
      </c>
      <c r="D2030" t="s">
        <v>2195</v>
      </c>
      <c r="E2030" s="283" t="s">
        <v>26755</v>
      </c>
    </row>
    <row r="2031" spans="1:5" ht="14.25">
      <c r="A2031" s="291">
        <v>43497</v>
      </c>
      <c r="B2031" t="s">
        <v>4047</v>
      </c>
      <c r="C2031" t="s">
        <v>2360</v>
      </c>
      <c r="D2031" t="s">
        <v>2195</v>
      </c>
      <c r="E2031" s="283" t="s">
        <v>28181</v>
      </c>
    </row>
    <row r="2032" spans="1:5" ht="14.25">
      <c r="A2032" s="291">
        <v>43487</v>
      </c>
      <c r="B2032" t="s">
        <v>4048</v>
      </c>
      <c r="C2032" t="s">
        <v>2192</v>
      </c>
      <c r="D2032" t="s">
        <v>2195</v>
      </c>
      <c r="E2032" s="283" t="s">
        <v>26401</v>
      </c>
    </row>
    <row r="2033" spans="1:5" ht="14.25">
      <c r="A2033" s="291">
        <v>43499</v>
      </c>
      <c r="B2033" t="s">
        <v>4049</v>
      </c>
      <c r="C2033" t="s">
        <v>2360</v>
      </c>
      <c r="D2033" t="s">
        <v>2195</v>
      </c>
      <c r="E2033" s="283" t="s">
        <v>28182</v>
      </c>
    </row>
    <row r="2034" spans="1:5" ht="14.25">
      <c r="A2034" s="291">
        <v>43486</v>
      </c>
      <c r="B2034" t="s">
        <v>4050</v>
      </c>
      <c r="C2034" t="s">
        <v>2192</v>
      </c>
      <c r="D2034" t="s">
        <v>2195</v>
      </c>
      <c r="E2034" s="283" t="s">
        <v>26961</v>
      </c>
    </row>
    <row r="2035" spans="1:5" ht="14.25">
      <c r="A2035" s="291">
        <v>43498</v>
      </c>
      <c r="B2035" t="s">
        <v>4051</v>
      </c>
      <c r="C2035" t="s">
        <v>2360</v>
      </c>
      <c r="D2035" t="s">
        <v>2195</v>
      </c>
      <c r="E2035" s="283" t="s">
        <v>28183</v>
      </c>
    </row>
    <row r="2036" spans="1:5" ht="14.25">
      <c r="A2036" s="291">
        <v>43488</v>
      </c>
      <c r="B2036" t="s">
        <v>4052</v>
      </c>
      <c r="C2036" t="s">
        <v>2192</v>
      </c>
      <c r="D2036" t="s">
        <v>2195</v>
      </c>
      <c r="E2036" s="283" t="s">
        <v>28184</v>
      </c>
    </row>
    <row r="2037" spans="1:5" ht="14.25">
      <c r="A2037" s="291">
        <v>43500</v>
      </c>
      <c r="B2037" t="s">
        <v>4053</v>
      </c>
      <c r="C2037" t="s">
        <v>2360</v>
      </c>
      <c r="D2037" t="s">
        <v>2195</v>
      </c>
      <c r="E2037" s="283" t="s">
        <v>28185</v>
      </c>
    </row>
    <row r="2038" spans="1:5" ht="14.25">
      <c r="A2038" s="291">
        <v>43489</v>
      </c>
      <c r="B2038" t="s">
        <v>4054</v>
      </c>
      <c r="C2038" t="s">
        <v>2192</v>
      </c>
      <c r="D2038" t="s">
        <v>2195</v>
      </c>
      <c r="E2038" s="283" t="s">
        <v>28186</v>
      </c>
    </row>
    <row r="2039" spans="1:5" ht="14.25">
      <c r="A2039" s="291">
        <v>43501</v>
      </c>
      <c r="B2039" t="s">
        <v>4055</v>
      </c>
      <c r="C2039" t="s">
        <v>2360</v>
      </c>
      <c r="D2039" t="s">
        <v>2195</v>
      </c>
      <c r="E2039" s="283" t="s">
        <v>28187</v>
      </c>
    </row>
    <row r="2040" spans="1:5" ht="14.25">
      <c r="A2040" s="291">
        <v>43490</v>
      </c>
      <c r="B2040" t="s">
        <v>4056</v>
      </c>
      <c r="C2040" t="s">
        <v>2192</v>
      </c>
      <c r="D2040" t="s">
        <v>2195</v>
      </c>
      <c r="E2040" s="283" t="s">
        <v>27121</v>
      </c>
    </row>
    <row r="2041" spans="1:5" ht="14.25">
      <c r="A2041" s="291">
        <v>43502</v>
      </c>
      <c r="B2041" t="s">
        <v>4057</v>
      </c>
      <c r="C2041" t="s">
        <v>2360</v>
      </c>
      <c r="D2041" t="s">
        <v>2195</v>
      </c>
      <c r="E2041" s="283" t="s">
        <v>28188</v>
      </c>
    </row>
    <row r="2042" spans="1:5" ht="14.25">
      <c r="A2042" s="291">
        <v>43491</v>
      </c>
      <c r="B2042" t="s">
        <v>4058</v>
      </c>
      <c r="C2042" t="s">
        <v>2192</v>
      </c>
      <c r="D2042" t="s">
        <v>2195</v>
      </c>
      <c r="E2042" s="283" t="s">
        <v>28189</v>
      </c>
    </row>
    <row r="2043" spans="1:5" ht="14.25">
      <c r="A2043" s="291">
        <v>43503</v>
      </c>
      <c r="B2043" t="s">
        <v>4059</v>
      </c>
      <c r="C2043" t="s">
        <v>2360</v>
      </c>
      <c r="D2043" t="s">
        <v>2195</v>
      </c>
      <c r="E2043" s="283" t="s">
        <v>28190</v>
      </c>
    </row>
    <row r="2044" spans="1:5" ht="14.25">
      <c r="A2044" s="291">
        <v>43492</v>
      </c>
      <c r="B2044" t="s">
        <v>4060</v>
      </c>
      <c r="C2044" t="s">
        <v>2192</v>
      </c>
      <c r="D2044" t="s">
        <v>2195</v>
      </c>
      <c r="E2044" s="283" t="s">
        <v>28191</v>
      </c>
    </row>
    <row r="2045" spans="1:5" ht="14.25">
      <c r="A2045" s="291">
        <v>43504</v>
      </c>
      <c r="B2045" t="s">
        <v>4061</v>
      </c>
      <c r="C2045" t="s">
        <v>2360</v>
      </c>
      <c r="D2045" t="s">
        <v>2195</v>
      </c>
      <c r="E2045" s="283" t="s">
        <v>28192</v>
      </c>
    </row>
    <row r="2046" spans="1:5" ht="14.25">
      <c r="A2046" s="291">
        <v>43493</v>
      </c>
      <c r="B2046" t="s">
        <v>4062</v>
      </c>
      <c r="C2046" t="s">
        <v>2192</v>
      </c>
      <c r="D2046" t="s">
        <v>2195</v>
      </c>
      <c r="E2046" s="283" t="s">
        <v>26758</v>
      </c>
    </row>
    <row r="2047" spans="1:5" ht="14.25">
      <c r="A2047" s="291">
        <v>43505</v>
      </c>
      <c r="B2047" t="s">
        <v>4063</v>
      </c>
      <c r="C2047" t="s">
        <v>2360</v>
      </c>
      <c r="D2047" t="s">
        <v>2195</v>
      </c>
      <c r="E2047" s="283" t="s">
        <v>27639</v>
      </c>
    </row>
    <row r="2048" spans="1:5" ht="14.25">
      <c r="A2048" s="291">
        <v>37774</v>
      </c>
      <c r="B2048" t="s">
        <v>4064</v>
      </c>
      <c r="C2048" t="s">
        <v>2188</v>
      </c>
      <c r="D2048" t="s">
        <v>2191</v>
      </c>
      <c r="E2048" s="283" t="s">
        <v>28193</v>
      </c>
    </row>
    <row r="2049" spans="1:5" ht="14.25">
      <c r="A2049" s="291">
        <v>38630</v>
      </c>
      <c r="B2049" t="s">
        <v>4065</v>
      </c>
      <c r="C2049" t="s">
        <v>2188</v>
      </c>
      <c r="D2049" t="s">
        <v>2191</v>
      </c>
      <c r="E2049" s="283" t="s">
        <v>28194</v>
      </c>
    </row>
    <row r="2050" spans="1:5" ht="14.25">
      <c r="A2050" s="291">
        <v>38629</v>
      </c>
      <c r="B2050" t="s">
        <v>4066</v>
      </c>
      <c r="C2050" t="s">
        <v>2188</v>
      </c>
      <c r="D2050" t="s">
        <v>2191</v>
      </c>
      <c r="E2050" s="283" t="s">
        <v>28195</v>
      </c>
    </row>
    <row r="2051" spans="1:5" ht="14.25">
      <c r="A2051" s="291">
        <v>38476</v>
      </c>
      <c r="B2051" t="s">
        <v>4067</v>
      </c>
      <c r="C2051" t="s">
        <v>2188</v>
      </c>
      <c r="D2051" t="s">
        <v>2189</v>
      </c>
      <c r="E2051" s="283" t="s">
        <v>28196</v>
      </c>
    </row>
    <row r="2052" spans="1:5" ht="14.25">
      <c r="A2052" s="291">
        <v>38477</v>
      </c>
      <c r="B2052" t="s">
        <v>4068</v>
      </c>
      <c r="C2052" t="s">
        <v>2188</v>
      </c>
      <c r="D2052" t="s">
        <v>2189</v>
      </c>
      <c r="E2052" s="283" t="s">
        <v>28197</v>
      </c>
    </row>
    <row r="2053" spans="1:5" ht="14.25">
      <c r="A2053" s="291">
        <v>40635</v>
      </c>
      <c r="B2053" t="s">
        <v>4069</v>
      </c>
      <c r="C2053" t="s">
        <v>2188</v>
      </c>
      <c r="D2053" t="s">
        <v>2189</v>
      </c>
      <c r="E2053" s="283" t="s">
        <v>28198</v>
      </c>
    </row>
    <row r="2054" spans="1:5" ht="14.25">
      <c r="A2054" s="291">
        <v>36483</v>
      </c>
      <c r="B2054" t="s">
        <v>4070</v>
      </c>
      <c r="C2054" t="s">
        <v>2188</v>
      </c>
      <c r="D2054" t="s">
        <v>2189</v>
      </c>
      <c r="E2054" s="283" t="s">
        <v>28199</v>
      </c>
    </row>
    <row r="2055" spans="1:5" ht="14.25">
      <c r="A2055" s="291">
        <v>14525</v>
      </c>
      <c r="B2055" t="s">
        <v>4071</v>
      </c>
      <c r="C2055" t="s">
        <v>2188</v>
      </c>
      <c r="D2055" t="s">
        <v>2189</v>
      </c>
      <c r="E2055" s="283" t="s">
        <v>28200</v>
      </c>
    </row>
    <row r="2056" spans="1:5" ht="14.25">
      <c r="A2056" s="291">
        <v>36482</v>
      </c>
      <c r="B2056" t="s">
        <v>4072</v>
      </c>
      <c r="C2056" t="s">
        <v>2188</v>
      </c>
      <c r="D2056" t="s">
        <v>2189</v>
      </c>
      <c r="E2056" s="283" t="s">
        <v>28201</v>
      </c>
    </row>
    <row r="2057" spans="1:5" ht="14.25">
      <c r="A2057" s="291">
        <v>36408</v>
      </c>
      <c r="B2057" t="s">
        <v>4073</v>
      </c>
      <c r="C2057" t="s">
        <v>2188</v>
      </c>
      <c r="D2057" t="s">
        <v>2189</v>
      </c>
      <c r="E2057" s="283" t="s">
        <v>28202</v>
      </c>
    </row>
    <row r="2058" spans="1:5" ht="14.25">
      <c r="A2058" s="291">
        <v>2723</v>
      </c>
      <c r="B2058" t="s">
        <v>4074</v>
      </c>
      <c r="C2058" t="s">
        <v>2188</v>
      </c>
      <c r="D2058" t="s">
        <v>2189</v>
      </c>
      <c r="E2058" s="283" t="s">
        <v>28203</v>
      </c>
    </row>
    <row r="2059" spans="1:5" ht="14.25">
      <c r="A2059" s="291">
        <v>36481</v>
      </c>
      <c r="B2059" t="s">
        <v>4075</v>
      </c>
      <c r="C2059" t="s">
        <v>2188</v>
      </c>
      <c r="D2059" t="s">
        <v>2189</v>
      </c>
      <c r="E2059" s="283" t="s">
        <v>28204</v>
      </c>
    </row>
    <row r="2060" spans="1:5" ht="14.25">
      <c r="A2060" s="291">
        <v>10685</v>
      </c>
      <c r="B2060" t="s">
        <v>4076</v>
      </c>
      <c r="C2060" t="s">
        <v>2188</v>
      </c>
      <c r="D2060" t="s">
        <v>2195</v>
      </c>
      <c r="E2060" s="283" t="s">
        <v>28205</v>
      </c>
    </row>
    <row r="2061" spans="1:5" ht="14.25">
      <c r="A2061" s="291">
        <v>40636</v>
      </c>
      <c r="B2061" t="s">
        <v>4077</v>
      </c>
      <c r="C2061" t="s">
        <v>2188</v>
      </c>
      <c r="D2061" t="s">
        <v>2189</v>
      </c>
      <c r="E2061" s="283" t="s">
        <v>28206</v>
      </c>
    </row>
    <row r="2062" spans="1:5" ht="14.25">
      <c r="A2062" s="291">
        <v>4111</v>
      </c>
      <c r="B2062" t="s">
        <v>4078</v>
      </c>
      <c r="C2062" t="s">
        <v>2188</v>
      </c>
      <c r="D2062" t="s">
        <v>2189</v>
      </c>
      <c r="E2062" s="283" t="s">
        <v>28207</v>
      </c>
    </row>
    <row r="2063" spans="1:5" ht="14.25">
      <c r="A2063" s="291">
        <v>26021</v>
      </c>
      <c r="B2063" t="s">
        <v>4079</v>
      </c>
      <c r="C2063" t="s">
        <v>2188</v>
      </c>
      <c r="D2063" t="s">
        <v>2189</v>
      </c>
      <c r="E2063" s="283" t="s">
        <v>28208</v>
      </c>
    </row>
    <row r="2064" spans="1:5" ht="14.25">
      <c r="A2064" s="291">
        <v>12</v>
      </c>
      <c r="B2064" t="s">
        <v>4080</v>
      </c>
      <c r="C2064" t="s">
        <v>2188</v>
      </c>
      <c r="D2064" t="s">
        <v>2195</v>
      </c>
      <c r="E2064" s="283" t="s">
        <v>28209</v>
      </c>
    </row>
    <row r="2065" spans="1:5" ht="14.25">
      <c r="A2065" s="291">
        <v>37554</v>
      </c>
      <c r="B2065" t="s">
        <v>4081</v>
      </c>
      <c r="C2065" t="s">
        <v>2188</v>
      </c>
      <c r="D2065" t="s">
        <v>2189</v>
      </c>
      <c r="E2065" s="283" t="s">
        <v>28210</v>
      </c>
    </row>
    <row r="2066" spans="1:5" ht="14.25">
      <c r="A2066" s="291">
        <v>37555</v>
      </c>
      <c r="B2066" t="s">
        <v>4082</v>
      </c>
      <c r="C2066" t="s">
        <v>2188</v>
      </c>
      <c r="D2066" t="s">
        <v>2189</v>
      </c>
      <c r="E2066" s="283" t="s">
        <v>28211</v>
      </c>
    </row>
    <row r="2067" spans="1:5" ht="14.25">
      <c r="A2067" s="291">
        <v>10902</v>
      </c>
      <c r="B2067" t="s">
        <v>4083</v>
      </c>
      <c r="C2067" t="s">
        <v>2188</v>
      </c>
      <c r="D2067" t="s">
        <v>2189</v>
      </c>
      <c r="E2067" s="283" t="s">
        <v>27085</v>
      </c>
    </row>
    <row r="2068" spans="1:5" ht="14.25">
      <c r="A2068" s="291">
        <v>20965</v>
      </c>
      <c r="B2068" t="s">
        <v>4084</v>
      </c>
      <c r="C2068" t="s">
        <v>2188</v>
      </c>
      <c r="D2068" t="s">
        <v>2189</v>
      </c>
      <c r="E2068" s="283" t="s">
        <v>28212</v>
      </c>
    </row>
    <row r="2069" spans="1:5" ht="14.25">
      <c r="A2069" s="291">
        <v>20966</v>
      </c>
      <c r="B2069" t="s">
        <v>4085</v>
      </c>
      <c r="C2069" t="s">
        <v>2188</v>
      </c>
      <c r="D2069" t="s">
        <v>2189</v>
      </c>
      <c r="E2069" s="283" t="s">
        <v>28213</v>
      </c>
    </row>
    <row r="2070" spans="1:5" ht="14.25">
      <c r="A2070" s="291">
        <v>10903</v>
      </c>
      <c r="B2070" t="s">
        <v>4086</v>
      </c>
      <c r="C2070" t="s">
        <v>2188</v>
      </c>
      <c r="D2070" t="s">
        <v>2189</v>
      </c>
      <c r="E2070" s="283" t="s">
        <v>28214</v>
      </c>
    </row>
    <row r="2071" spans="1:5" ht="14.25">
      <c r="A2071" s="291">
        <v>20967</v>
      </c>
      <c r="B2071" t="s">
        <v>4087</v>
      </c>
      <c r="C2071" t="s">
        <v>2188</v>
      </c>
      <c r="D2071" t="s">
        <v>2189</v>
      </c>
      <c r="E2071" s="283" t="s">
        <v>28214</v>
      </c>
    </row>
    <row r="2072" spans="1:5" ht="14.25">
      <c r="A2072" s="291">
        <v>20968</v>
      </c>
      <c r="B2072" t="s">
        <v>4088</v>
      </c>
      <c r="C2072" t="s">
        <v>2188</v>
      </c>
      <c r="D2072" t="s">
        <v>2189</v>
      </c>
      <c r="E2072" s="283" t="s">
        <v>28215</v>
      </c>
    </row>
    <row r="2073" spans="1:5" ht="14.25">
      <c r="A2073" s="291">
        <v>11359</v>
      </c>
      <c r="B2073" t="s">
        <v>4089</v>
      </c>
      <c r="C2073" t="s">
        <v>2188</v>
      </c>
      <c r="D2073" t="s">
        <v>2195</v>
      </c>
      <c r="E2073" s="283" t="s">
        <v>28216</v>
      </c>
    </row>
    <row r="2074" spans="1:5" ht="14.25">
      <c r="A2074" s="291">
        <v>39017</v>
      </c>
      <c r="B2074" t="s">
        <v>4090</v>
      </c>
      <c r="C2074" t="s">
        <v>2188</v>
      </c>
      <c r="D2074" t="s">
        <v>2189</v>
      </c>
      <c r="E2074" s="283" t="s">
        <v>26966</v>
      </c>
    </row>
    <row r="2075" spans="1:5" ht="14.25">
      <c r="A2075" s="291">
        <v>39315</v>
      </c>
      <c r="B2075" t="s">
        <v>4091</v>
      </c>
      <c r="C2075" t="s">
        <v>2188</v>
      </c>
      <c r="D2075" t="s">
        <v>2189</v>
      </c>
      <c r="E2075" s="283" t="s">
        <v>27702</v>
      </c>
    </row>
    <row r="2076" spans="1:5" ht="14.25">
      <c r="A2076" s="291">
        <v>39016</v>
      </c>
      <c r="B2076" t="s">
        <v>4092</v>
      </c>
      <c r="C2076" t="s">
        <v>2188</v>
      </c>
      <c r="D2076" t="s">
        <v>2189</v>
      </c>
      <c r="E2076" s="283" t="s">
        <v>28217</v>
      </c>
    </row>
    <row r="2077" spans="1:5" ht="14.25">
      <c r="A2077" s="291">
        <v>40432</v>
      </c>
      <c r="B2077" t="s">
        <v>4093</v>
      </c>
      <c r="C2077" t="s">
        <v>2188</v>
      </c>
      <c r="D2077" t="s">
        <v>2189</v>
      </c>
      <c r="E2077" s="283" t="s">
        <v>27338</v>
      </c>
    </row>
    <row r="2078" spans="1:5" ht="14.25">
      <c r="A2078" s="291">
        <v>39481</v>
      </c>
      <c r="B2078" t="s">
        <v>4094</v>
      </c>
      <c r="C2078" t="s">
        <v>2188</v>
      </c>
      <c r="D2078" t="s">
        <v>2189</v>
      </c>
      <c r="E2078" s="283" t="s">
        <v>26905</v>
      </c>
    </row>
    <row r="2079" spans="1:5" ht="14.25">
      <c r="A2079" s="291">
        <v>40433</v>
      </c>
      <c r="B2079" t="s">
        <v>4095</v>
      </c>
      <c r="C2079" t="s">
        <v>2188</v>
      </c>
      <c r="D2079" t="s">
        <v>2189</v>
      </c>
      <c r="E2079" s="283" t="s">
        <v>28218</v>
      </c>
    </row>
    <row r="2080" spans="1:5" ht="14.25">
      <c r="A2080" s="291">
        <v>20219</v>
      </c>
      <c r="B2080" t="s">
        <v>4096</v>
      </c>
      <c r="C2080" t="s">
        <v>2188</v>
      </c>
      <c r="D2080" t="s">
        <v>2191</v>
      </c>
      <c r="E2080" s="283" t="s">
        <v>28219</v>
      </c>
    </row>
    <row r="2081" spans="1:5" ht="14.25">
      <c r="A2081" s="291">
        <v>36484</v>
      </c>
      <c r="B2081" t="s">
        <v>4097</v>
      </c>
      <c r="C2081" t="s">
        <v>2188</v>
      </c>
      <c r="D2081" t="s">
        <v>2191</v>
      </c>
      <c r="E2081" s="283" t="s">
        <v>28220</v>
      </c>
    </row>
    <row r="2082" spans="1:5" ht="14.25">
      <c r="A2082" s="291">
        <v>38367</v>
      </c>
      <c r="B2082" t="s">
        <v>4098</v>
      </c>
      <c r="C2082" t="s">
        <v>2188</v>
      </c>
      <c r="D2082" t="s">
        <v>2189</v>
      </c>
      <c r="E2082" s="283" t="s">
        <v>28221</v>
      </c>
    </row>
    <row r="2083" spans="1:5" ht="14.25">
      <c r="A2083" s="291">
        <v>38368</v>
      </c>
      <c r="B2083" t="s">
        <v>4099</v>
      </c>
      <c r="C2083" t="s">
        <v>2188</v>
      </c>
      <c r="D2083" t="s">
        <v>2189</v>
      </c>
      <c r="E2083" s="283" t="s">
        <v>28222</v>
      </c>
    </row>
    <row r="2084" spans="1:5" ht="14.25">
      <c r="A2084" s="291">
        <v>38091</v>
      </c>
      <c r="B2084" t="s">
        <v>4100</v>
      </c>
      <c r="C2084" t="s">
        <v>2188</v>
      </c>
      <c r="D2084" t="s">
        <v>2189</v>
      </c>
      <c r="E2084" s="283" t="s">
        <v>28223</v>
      </c>
    </row>
    <row r="2085" spans="1:5" ht="14.25">
      <c r="A2085" s="291">
        <v>38095</v>
      </c>
      <c r="B2085" t="s">
        <v>4101</v>
      </c>
      <c r="C2085" t="s">
        <v>2188</v>
      </c>
      <c r="D2085" t="s">
        <v>2189</v>
      </c>
      <c r="E2085" s="283" t="s">
        <v>28224</v>
      </c>
    </row>
    <row r="2086" spans="1:5" ht="14.25">
      <c r="A2086" s="291">
        <v>38092</v>
      </c>
      <c r="B2086" t="s">
        <v>4102</v>
      </c>
      <c r="C2086" t="s">
        <v>2188</v>
      </c>
      <c r="D2086" t="s">
        <v>2189</v>
      </c>
      <c r="E2086" s="283" t="s">
        <v>28225</v>
      </c>
    </row>
    <row r="2087" spans="1:5" ht="14.25">
      <c r="A2087" s="291">
        <v>38093</v>
      </c>
      <c r="B2087" t="s">
        <v>4103</v>
      </c>
      <c r="C2087" t="s">
        <v>2188</v>
      </c>
      <c r="D2087" t="s">
        <v>2189</v>
      </c>
      <c r="E2087" s="283" t="s">
        <v>27102</v>
      </c>
    </row>
    <row r="2088" spans="1:5" ht="14.25">
      <c r="A2088" s="291">
        <v>38096</v>
      </c>
      <c r="B2088" t="s">
        <v>4104</v>
      </c>
      <c r="C2088" t="s">
        <v>2188</v>
      </c>
      <c r="D2088" t="s">
        <v>2189</v>
      </c>
      <c r="E2088" s="283" t="s">
        <v>28226</v>
      </c>
    </row>
    <row r="2089" spans="1:5" ht="14.25">
      <c r="A2089" s="291">
        <v>38094</v>
      </c>
      <c r="B2089" t="s">
        <v>4105</v>
      </c>
      <c r="C2089" t="s">
        <v>2188</v>
      </c>
      <c r="D2089" t="s">
        <v>2189</v>
      </c>
      <c r="E2089" s="283" t="s">
        <v>27162</v>
      </c>
    </row>
    <row r="2090" spans="1:5" ht="14.25">
      <c r="A2090" s="291">
        <v>38097</v>
      </c>
      <c r="B2090" t="s">
        <v>4106</v>
      </c>
      <c r="C2090" t="s">
        <v>2188</v>
      </c>
      <c r="D2090" t="s">
        <v>2189</v>
      </c>
      <c r="E2090" s="283" t="s">
        <v>27857</v>
      </c>
    </row>
    <row r="2091" spans="1:5" ht="14.25">
      <c r="A2091" s="291">
        <v>38098</v>
      </c>
      <c r="B2091" t="s">
        <v>4107</v>
      </c>
      <c r="C2091" t="s">
        <v>2188</v>
      </c>
      <c r="D2091" t="s">
        <v>2189</v>
      </c>
      <c r="E2091" s="283" t="s">
        <v>27857</v>
      </c>
    </row>
    <row r="2092" spans="1:5" ht="14.25">
      <c r="A2092" s="291">
        <v>11186</v>
      </c>
      <c r="B2092" t="s">
        <v>4108</v>
      </c>
      <c r="C2092" t="s">
        <v>2190</v>
      </c>
      <c r="D2092" t="s">
        <v>2189</v>
      </c>
      <c r="E2092" s="283" t="s">
        <v>28227</v>
      </c>
    </row>
    <row r="2093" spans="1:5" ht="14.25">
      <c r="A2093" s="291">
        <v>11558</v>
      </c>
      <c r="B2093" t="s">
        <v>4109</v>
      </c>
      <c r="C2093" t="s">
        <v>2605</v>
      </c>
      <c r="D2093" t="s">
        <v>2189</v>
      </c>
      <c r="E2093" s="283" t="s">
        <v>26449</v>
      </c>
    </row>
    <row r="2094" spans="1:5" ht="14.25">
      <c r="A2094" s="291">
        <v>11557</v>
      </c>
      <c r="B2094" t="s">
        <v>4110</v>
      </c>
      <c r="C2094" t="s">
        <v>2605</v>
      </c>
      <c r="D2094" t="s">
        <v>2189</v>
      </c>
      <c r="E2094" s="283" t="s">
        <v>28228</v>
      </c>
    </row>
    <row r="2095" spans="1:5" ht="14.25">
      <c r="A2095" s="291">
        <v>2759</v>
      </c>
      <c r="B2095" t="s">
        <v>4111</v>
      </c>
      <c r="C2095" t="s">
        <v>2188</v>
      </c>
      <c r="D2095" t="s">
        <v>2191</v>
      </c>
      <c r="E2095" s="283" t="s">
        <v>27178</v>
      </c>
    </row>
    <row r="2096" spans="1:5" ht="14.25">
      <c r="A2096" s="291">
        <v>38124</v>
      </c>
      <c r="B2096" t="s">
        <v>4112</v>
      </c>
      <c r="C2096" t="s">
        <v>2188</v>
      </c>
      <c r="D2096" t="s">
        <v>2195</v>
      </c>
      <c r="E2096" s="283" t="s">
        <v>28229</v>
      </c>
    </row>
    <row r="2097" spans="1:5" ht="14.25">
      <c r="A2097" s="291">
        <v>38380</v>
      </c>
      <c r="B2097" t="s">
        <v>4113</v>
      </c>
      <c r="C2097" t="s">
        <v>2188</v>
      </c>
      <c r="D2097" t="s">
        <v>2189</v>
      </c>
      <c r="E2097" s="283" t="s">
        <v>28230</v>
      </c>
    </row>
    <row r="2098" spans="1:5" ht="14.25">
      <c r="A2098" s="291">
        <v>20059</v>
      </c>
      <c r="B2098" t="s">
        <v>4114</v>
      </c>
      <c r="C2098" t="s">
        <v>2188</v>
      </c>
      <c r="D2098" t="s">
        <v>2191</v>
      </c>
      <c r="E2098" s="283" t="s">
        <v>28231</v>
      </c>
    </row>
    <row r="2099" spans="1:5" ht="14.25">
      <c r="A2099" s="291">
        <v>42429</v>
      </c>
      <c r="B2099" t="s">
        <v>4115</v>
      </c>
      <c r="C2099" t="s">
        <v>2188</v>
      </c>
      <c r="D2099" t="s">
        <v>2191</v>
      </c>
      <c r="E2099" s="283" t="s">
        <v>28232</v>
      </c>
    </row>
    <row r="2100" spans="1:5" ht="14.25">
      <c r="A2100" s="291">
        <v>39616</v>
      </c>
      <c r="B2100" t="s">
        <v>13030</v>
      </c>
      <c r="C2100" t="s">
        <v>2188</v>
      </c>
      <c r="D2100" t="s">
        <v>2191</v>
      </c>
      <c r="E2100" s="283" t="s">
        <v>28233</v>
      </c>
    </row>
    <row r="2101" spans="1:5" ht="14.25">
      <c r="A2101" s="291">
        <v>39618</v>
      </c>
      <c r="B2101" t="s">
        <v>13031</v>
      </c>
      <c r="C2101" t="s">
        <v>2188</v>
      </c>
      <c r="D2101" t="s">
        <v>2191</v>
      </c>
      <c r="E2101" s="283" t="s">
        <v>28234</v>
      </c>
    </row>
    <row r="2102" spans="1:5" ht="14.25">
      <c r="A2102" s="291">
        <v>39619</v>
      </c>
      <c r="B2102" t="s">
        <v>13032</v>
      </c>
      <c r="C2102" t="s">
        <v>2188</v>
      </c>
      <c r="D2102" t="s">
        <v>2191</v>
      </c>
      <c r="E2102" s="283" t="s">
        <v>28235</v>
      </c>
    </row>
    <row r="2103" spans="1:5" ht="14.25">
      <c r="A2103" s="291">
        <v>39613</v>
      </c>
      <c r="B2103" t="s">
        <v>13033</v>
      </c>
      <c r="C2103" t="s">
        <v>2188</v>
      </c>
      <c r="D2103" t="s">
        <v>2191</v>
      </c>
      <c r="E2103" s="283" t="s">
        <v>28236</v>
      </c>
    </row>
    <row r="2104" spans="1:5" ht="14.25">
      <c r="A2104" s="291">
        <v>39614</v>
      </c>
      <c r="B2104" t="s">
        <v>13034</v>
      </c>
      <c r="C2104" t="s">
        <v>2188</v>
      </c>
      <c r="D2104" t="s">
        <v>2191</v>
      </c>
      <c r="E2104" s="283" t="s">
        <v>28237</v>
      </c>
    </row>
    <row r="2105" spans="1:5" ht="14.25">
      <c r="A2105" s="291">
        <v>38538</v>
      </c>
      <c r="B2105" t="s">
        <v>4116</v>
      </c>
      <c r="C2105" t="s">
        <v>2199</v>
      </c>
      <c r="D2105" t="s">
        <v>2191</v>
      </c>
      <c r="E2105" s="283" t="s">
        <v>28238</v>
      </c>
    </row>
    <row r="2106" spans="1:5" ht="14.25">
      <c r="A2106" s="291">
        <v>38539</v>
      </c>
      <c r="B2106" t="s">
        <v>4117</v>
      </c>
      <c r="C2106" t="s">
        <v>2199</v>
      </c>
      <c r="D2106" t="s">
        <v>2191</v>
      </c>
      <c r="E2106" s="283" t="s">
        <v>28239</v>
      </c>
    </row>
    <row r="2107" spans="1:5" ht="14.25">
      <c r="A2107" s="291">
        <v>38540</v>
      </c>
      <c r="B2107" t="s">
        <v>4118</v>
      </c>
      <c r="C2107" t="s">
        <v>2199</v>
      </c>
      <c r="D2107" t="s">
        <v>2191</v>
      </c>
      <c r="E2107" s="283" t="s">
        <v>28240</v>
      </c>
    </row>
    <row r="2108" spans="1:5" ht="14.25">
      <c r="A2108" s="291">
        <v>38384</v>
      </c>
      <c r="B2108" t="s">
        <v>4119</v>
      </c>
      <c r="C2108" t="s">
        <v>2188</v>
      </c>
      <c r="D2108" t="s">
        <v>2189</v>
      </c>
      <c r="E2108" s="283" t="s">
        <v>28241</v>
      </c>
    </row>
    <row r="2109" spans="1:5" ht="14.25">
      <c r="A2109" s="291">
        <v>13</v>
      </c>
      <c r="B2109" t="s">
        <v>4120</v>
      </c>
      <c r="C2109" t="s">
        <v>2203</v>
      </c>
      <c r="D2109" t="s">
        <v>2189</v>
      </c>
      <c r="E2109" s="283" t="s">
        <v>28242</v>
      </c>
    </row>
    <row r="2110" spans="1:5" ht="14.25">
      <c r="A2110" s="291">
        <v>2762</v>
      </c>
      <c r="B2110" t="s">
        <v>4121</v>
      </c>
      <c r="C2110" t="s">
        <v>2199</v>
      </c>
      <c r="D2110" t="s">
        <v>2191</v>
      </c>
      <c r="E2110" s="283" t="s">
        <v>28243</v>
      </c>
    </row>
    <row r="2111" spans="1:5" ht="14.25">
      <c r="A2111" s="291">
        <v>21142</v>
      </c>
      <c r="B2111" t="s">
        <v>4122</v>
      </c>
      <c r="C2111" t="s">
        <v>2188</v>
      </c>
      <c r="D2111" t="s">
        <v>2189</v>
      </c>
      <c r="E2111" s="283" t="s">
        <v>28244</v>
      </c>
    </row>
    <row r="2112" spans="1:5" ht="14.25">
      <c r="A2112" s="291">
        <v>4223</v>
      </c>
      <c r="B2112" t="s">
        <v>4123</v>
      </c>
      <c r="C2112" t="s">
        <v>2252</v>
      </c>
      <c r="D2112" t="s">
        <v>2195</v>
      </c>
      <c r="E2112" s="283" t="s">
        <v>28245</v>
      </c>
    </row>
    <row r="2113" spans="1:5" ht="14.25">
      <c r="A2113" s="291">
        <v>37372</v>
      </c>
      <c r="B2113" t="s">
        <v>4124</v>
      </c>
      <c r="C2113" t="s">
        <v>2192</v>
      </c>
      <c r="D2113" t="s">
        <v>2195</v>
      </c>
      <c r="E2113" s="283" t="s">
        <v>26961</v>
      </c>
    </row>
    <row r="2114" spans="1:5" ht="14.25">
      <c r="A2114" s="291">
        <v>40863</v>
      </c>
      <c r="B2114" t="s">
        <v>4125</v>
      </c>
      <c r="C2114" t="s">
        <v>2360</v>
      </c>
      <c r="D2114" t="s">
        <v>2195</v>
      </c>
      <c r="E2114" s="283" t="s">
        <v>28246</v>
      </c>
    </row>
    <row r="2115" spans="1:5" ht="14.25">
      <c r="A2115" s="291">
        <v>38475</v>
      </c>
      <c r="B2115" t="s">
        <v>4126</v>
      </c>
      <c r="C2115" t="s">
        <v>2188</v>
      </c>
      <c r="D2115" t="s">
        <v>2189</v>
      </c>
      <c r="E2115" s="283" t="s">
        <v>28247</v>
      </c>
    </row>
    <row r="2116" spans="1:5" ht="14.25">
      <c r="A2116" s="291">
        <v>38474</v>
      </c>
      <c r="B2116" t="s">
        <v>4127</v>
      </c>
      <c r="C2116" t="s">
        <v>2188</v>
      </c>
      <c r="D2116" t="s">
        <v>2189</v>
      </c>
      <c r="E2116" s="283" t="s">
        <v>28248</v>
      </c>
    </row>
    <row r="2117" spans="1:5" ht="14.25">
      <c r="A2117" s="291">
        <v>10886</v>
      </c>
      <c r="B2117" t="s">
        <v>4128</v>
      </c>
      <c r="C2117" t="s">
        <v>2188</v>
      </c>
      <c r="D2117" t="s">
        <v>2189</v>
      </c>
      <c r="E2117" s="283" t="s">
        <v>28249</v>
      </c>
    </row>
    <row r="2118" spans="1:5" ht="14.25">
      <c r="A2118" s="291">
        <v>10888</v>
      </c>
      <c r="B2118" t="s">
        <v>4129</v>
      </c>
      <c r="C2118" t="s">
        <v>2188</v>
      </c>
      <c r="D2118" t="s">
        <v>2189</v>
      </c>
      <c r="E2118" s="283" t="s">
        <v>28250</v>
      </c>
    </row>
    <row r="2119" spans="1:5" ht="14.25">
      <c r="A2119" s="291">
        <v>10889</v>
      </c>
      <c r="B2119" t="s">
        <v>4130</v>
      </c>
      <c r="C2119" t="s">
        <v>2188</v>
      </c>
      <c r="D2119" t="s">
        <v>2189</v>
      </c>
      <c r="E2119" s="283" t="s">
        <v>28251</v>
      </c>
    </row>
    <row r="2120" spans="1:5" ht="14.25">
      <c r="A2120" s="291">
        <v>10890</v>
      </c>
      <c r="B2120" t="s">
        <v>4131</v>
      </c>
      <c r="C2120" t="s">
        <v>2188</v>
      </c>
      <c r="D2120" t="s">
        <v>2189</v>
      </c>
      <c r="E2120" s="283" t="s">
        <v>28252</v>
      </c>
    </row>
    <row r="2121" spans="1:5" ht="14.25">
      <c r="A2121" s="291">
        <v>10891</v>
      </c>
      <c r="B2121" t="s">
        <v>4132</v>
      </c>
      <c r="C2121" t="s">
        <v>2188</v>
      </c>
      <c r="D2121" t="s">
        <v>2189</v>
      </c>
      <c r="E2121" s="283" t="s">
        <v>28253</v>
      </c>
    </row>
    <row r="2122" spans="1:5" ht="14.25">
      <c r="A2122" s="291">
        <v>10892</v>
      </c>
      <c r="B2122" t="s">
        <v>4133</v>
      </c>
      <c r="C2122" t="s">
        <v>2188</v>
      </c>
      <c r="D2122" t="s">
        <v>2195</v>
      </c>
      <c r="E2122" s="283" t="s">
        <v>28254</v>
      </c>
    </row>
    <row r="2123" spans="1:5" ht="14.25">
      <c r="A2123" s="291">
        <v>20977</v>
      </c>
      <c r="B2123" t="s">
        <v>4134</v>
      </c>
      <c r="C2123" t="s">
        <v>2188</v>
      </c>
      <c r="D2123" t="s">
        <v>2189</v>
      </c>
      <c r="E2123" s="283" t="s">
        <v>28255</v>
      </c>
    </row>
    <row r="2124" spans="1:5" ht="14.25">
      <c r="A2124" s="291">
        <v>3073</v>
      </c>
      <c r="B2124" t="s">
        <v>4135</v>
      </c>
      <c r="C2124" t="s">
        <v>2188</v>
      </c>
      <c r="D2124" t="s">
        <v>2191</v>
      </c>
      <c r="E2124" s="283" t="s">
        <v>28256</v>
      </c>
    </row>
    <row r="2125" spans="1:5" ht="14.25">
      <c r="A2125" s="291">
        <v>3068</v>
      </c>
      <c r="B2125" t="s">
        <v>4136</v>
      </c>
      <c r="C2125" t="s">
        <v>2188</v>
      </c>
      <c r="D2125" t="s">
        <v>2191</v>
      </c>
      <c r="E2125" s="283" t="s">
        <v>28257</v>
      </c>
    </row>
    <row r="2126" spans="1:5" ht="14.25">
      <c r="A2126" s="291">
        <v>3074</v>
      </c>
      <c r="B2126" t="s">
        <v>4137</v>
      </c>
      <c r="C2126" t="s">
        <v>2188</v>
      </c>
      <c r="D2126" t="s">
        <v>2191</v>
      </c>
      <c r="E2126" s="283" t="s">
        <v>26851</v>
      </c>
    </row>
    <row r="2127" spans="1:5" ht="14.25">
      <c r="A2127" s="291">
        <v>3076</v>
      </c>
      <c r="B2127" t="s">
        <v>4138</v>
      </c>
      <c r="C2127" t="s">
        <v>2188</v>
      </c>
      <c r="D2127" t="s">
        <v>2191</v>
      </c>
      <c r="E2127" s="283" t="s">
        <v>28258</v>
      </c>
    </row>
    <row r="2128" spans="1:5" ht="14.25">
      <c r="A2128" s="291">
        <v>3072</v>
      </c>
      <c r="B2128" t="s">
        <v>4139</v>
      </c>
      <c r="C2128" t="s">
        <v>2188</v>
      </c>
      <c r="D2128" t="s">
        <v>2191</v>
      </c>
      <c r="E2128" s="283" t="s">
        <v>27192</v>
      </c>
    </row>
    <row r="2129" spans="1:5" ht="14.25">
      <c r="A2129" s="291">
        <v>3075</v>
      </c>
      <c r="B2129" t="s">
        <v>4140</v>
      </c>
      <c r="C2129" t="s">
        <v>2188</v>
      </c>
      <c r="D2129" t="s">
        <v>2191</v>
      </c>
      <c r="E2129" s="283" t="s">
        <v>28259</v>
      </c>
    </row>
    <row r="2130" spans="1:5" ht="14.25">
      <c r="A2130" s="291">
        <v>10780</v>
      </c>
      <c r="B2130" t="s">
        <v>4141</v>
      </c>
      <c r="C2130" t="s">
        <v>2188</v>
      </c>
      <c r="D2130" t="s">
        <v>2191</v>
      </c>
      <c r="E2130" s="283" t="s">
        <v>28260</v>
      </c>
    </row>
    <row r="2131" spans="1:5" ht="14.25">
      <c r="A2131" s="291">
        <v>10781</v>
      </c>
      <c r="B2131" t="s">
        <v>4142</v>
      </c>
      <c r="C2131" t="s">
        <v>2188</v>
      </c>
      <c r="D2131" t="s">
        <v>2191</v>
      </c>
      <c r="E2131" s="283" t="s">
        <v>28241</v>
      </c>
    </row>
    <row r="2132" spans="1:5" ht="14.25">
      <c r="A2132" s="291">
        <v>20106</v>
      </c>
      <c r="B2132" t="s">
        <v>4143</v>
      </c>
      <c r="C2132" t="s">
        <v>2188</v>
      </c>
      <c r="D2132" t="s">
        <v>2191</v>
      </c>
      <c r="E2132" s="283" t="s">
        <v>26885</v>
      </c>
    </row>
    <row r="2133" spans="1:5" ht="14.25">
      <c r="A2133" s="291">
        <v>20107</v>
      </c>
      <c r="B2133" t="s">
        <v>4144</v>
      </c>
      <c r="C2133" t="s">
        <v>2188</v>
      </c>
      <c r="D2133" t="s">
        <v>2191</v>
      </c>
      <c r="E2133" s="283" t="s">
        <v>28261</v>
      </c>
    </row>
    <row r="2134" spans="1:5" ht="14.25">
      <c r="A2134" s="291">
        <v>20108</v>
      </c>
      <c r="B2134" t="s">
        <v>4145</v>
      </c>
      <c r="C2134" t="s">
        <v>2188</v>
      </c>
      <c r="D2134" t="s">
        <v>2191</v>
      </c>
      <c r="E2134" s="283" t="s">
        <v>28262</v>
      </c>
    </row>
    <row r="2135" spans="1:5" ht="14.25">
      <c r="A2135" s="291">
        <v>20109</v>
      </c>
      <c r="B2135" t="s">
        <v>4146</v>
      </c>
      <c r="C2135" t="s">
        <v>2188</v>
      </c>
      <c r="D2135" t="s">
        <v>2191</v>
      </c>
      <c r="E2135" s="283" t="s">
        <v>28260</v>
      </c>
    </row>
    <row r="2136" spans="1:5" ht="14.25">
      <c r="A2136" s="291">
        <v>43612</v>
      </c>
      <c r="B2136" t="s">
        <v>25875</v>
      </c>
      <c r="C2136" t="s">
        <v>3504</v>
      </c>
      <c r="D2136" t="s">
        <v>2189</v>
      </c>
      <c r="E2136" s="283" t="s">
        <v>28263</v>
      </c>
    </row>
    <row r="2137" spans="1:5" ht="14.25">
      <c r="A2137" s="291">
        <v>43613</v>
      </c>
      <c r="B2137" t="s">
        <v>25876</v>
      </c>
      <c r="C2137" t="s">
        <v>3504</v>
      </c>
      <c r="D2137" t="s">
        <v>2189</v>
      </c>
      <c r="E2137" s="283" t="s">
        <v>28264</v>
      </c>
    </row>
    <row r="2138" spans="1:5" ht="14.25">
      <c r="A2138" s="291">
        <v>11480</v>
      </c>
      <c r="B2138" t="s">
        <v>25877</v>
      </c>
      <c r="C2138" t="s">
        <v>3504</v>
      </c>
      <c r="D2138" t="s">
        <v>2189</v>
      </c>
      <c r="E2138" s="283" t="s">
        <v>28265</v>
      </c>
    </row>
    <row r="2139" spans="1:5" ht="14.25">
      <c r="A2139" s="291">
        <v>11469</v>
      </c>
      <c r="B2139" t="s">
        <v>25878</v>
      </c>
      <c r="C2139" t="s">
        <v>2188</v>
      </c>
      <c r="D2139" t="s">
        <v>2189</v>
      </c>
      <c r="E2139" s="283" t="s">
        <v>27780</v>
      </c>
    </row>
    <row r="2140" spans="1:5" ht="14.25">
      <c r="A2140" s="291">
        <v>11468</v>
      </c>
      <c r="B2140" t="s">
        <v>25879</v>
      </c>
      <c r="C2140" t="s">
        <v>2188</v>
      </c>
      <c r="D2140" t="s">
        <v>2189</v>
      </c>
      <c r="E2140" s="283" t="s">
        <v>28092</v>
      </c>
    </row>
    <row r="2141" spans="1:5" ht="14.25">
      <c r="A2141" s="291">
        <v>11484</v>
      </c>
      <c r="B2141" t="s">
        <v>25880</v>
      </c>
      <c r="C2141" t="s">
        <v>2188</v>
      </c>
      <c r="D2141" t="s">
        <v>2189</v>
      </c>
      <c r="E2141" s="283" t="s">
        <v>28266</v>
      </c>
    </row>
    <row r="2142" spans="1:5" ht="14.25">
      <c r="A2142" s="291">
        <v>38155</v>
      </c>
      <c r="B2142" t="s">
        <v>25881</v>
      </c>
      <c r="C2142" t="s">
        <v>2188</v>
      </c>
      <c r="D2142" t="s">
        <v>2189</v>
      </c>
      <c r="E2142" s="283" t="s">
        <v>28267</v>
      </c>
    </row>
    <row r="2143" spans="1:5" ht="14.25">
      <c r="A2143" s="291">
        <v>11467</v>
      </c>
      <c r="B2143" t="s">
        <v>25882</v>
      </c>
      <c r="C2143" t="s">
        <v>2188</v>
      </c>
      <c r="D2143" t="s">
        <v>2189</v>
      </c>
      <c r="E2143" s="283" t="s">
        <v>28268</v>
      </c>
    </row>
    <row r="2144" spans="1:5" ht="14.25">
      <c r="A2144" s="291">
        <v>38153</v>
      </c>
      <c r="B2144" t="s">
        <v>25883</v>
      </c>
      <c r="C2144" t="s">
        <v>3504</v>
      </c>
      <c r="D2144" t="s">
        <v>2189</v>
      </c>
      <c r="E2144" s="283" t="s">
        <v>28269</v>
      </c>
    </row>
    <row r="2145" spans="1:5" ht="14.25">
      <c r="A2145" s="291">
        <v>43607</v>
      </c>
      <c r="B2145" t="s">
        <v>25884</v>
      </c>
      <c r="C2145" t="s">
        <v>2188</v>
      </c>
      <c r="D2145" t="s">
        <v>2189</v>
      </c>
      <c r="E2145" s="283" t="s">
        <v>28270</v>
      </c>
    </row>
    <row r="2146" spans="1:5" ht="14.25">
      <c r="A2146" s="291">
        <v>3080</v>
      </c>
      <c r="B2146" t="s">
        <v>25885</v>
      </c>
      <c r="C2146" t="s">
        <v>3504</v>
      </c>
      <c r="D2146" t="s">
        <v>2195</v>
      </c>
      <c r="E2146" s="283" t="s">
        <v>26372</v>
      </c>
    </row>
    <row r="2147" spans="1:5" ht="14.25">
      <c r="A2147" s="291">
        <v>3081</v>
      </c>
      <c r="B2147" t="s">
        <v>25886</v>
      </c>
      <c r="C2147" t="s">
        <v>3504</v>
      </c>
      <c r="D2147" t="s">
        <v>2189</v>
      </c>
      <c r="E2147" s="283" t="s">
        <v>28271</v>
      </c>
    </row>
    <row r="2148" spans="1:5" ht="14.25">
      <c r="A2148" s="291">
        <v>3090</v>
      </c>
      <c r="B2148" t="s">
        <v>25887</v>
      </c>
      <c r="C2148" t="s">
        <v>3504</v>
      </c>
      <c r="D2148" t="s">
        <v>2189</v>
      </c>
      <c r="E2148" s="283" t="s">
        <v>28272</v>
      </c>
    </row>
    <row r="2149" spans="1:5" ht="14.25">
      <c r="A2149" s="291">
        <v>43611</v>
      </c>
      <c r="B2149" t="s">
        <v>25888</v>
      </c>
      <c r="C2149" t="s">
        <v>3504</v>
      </c>
      <c r="D2149" t="s">
        <v>2189</v>
      </c>
      <c r="E2149" s="283" t="s">
        <v>28273</v>
      </c>
    </row>
    <row r="2150" spans="1:5" ht="14.25">
      <c r="A2150" s="291">
        <v>3103</v>
      </c>
      <c r="B2150" t="s">
        <v>25889</v>
      </c>
      <c r="C2150" t="s">
        <v>2188</v>
      </c>
      <c r="D2150" t="s">
        <v>2189</v>
      </c>
      <c r="E2150" s="283" t="s">
        <v>28274</v>
      </c>
    </row>
    <row r="2151" spans="1:5" ht="14.25">
      <c r="A2151" s="291">
        <v>3097</v>
      </c>
      <c r="B2151" t="s">
        <v>25890</v>
      </c>
      <c r="C2151" t="s">
        <v>3504</v>
      </c>
      <c r="D2151" t="s">
        <v>2189</v>
      </c>
      <c r="E2151" s="283" t="s">
        <v>28275</v>
      </c>
    </row>
    <row r="2152" spans="1:5" ht="14.25">
      <c r="A2152" s="291">
        <v>3099</v>
      </c>
      <c r="B2152" t="s">
        <v>25891</v>
      </c>
      <c r="C2152" t="s">
        <v>3504</v>
      </c>
      <c r="D2152" t="s">
        <v>2189</v>
      </c>
      <c r="E2152" s="283" t="s">
        <v>28276</v>
      </c>
    </row>
    <row r="2153" spans="1:5" ht="14.25">
      <c r="A2153" s="291">
        <v>38151</v>
      </c>
      <c r="B2153" t="s">
        <v>25892</v>
      </c>
      <c r="C2153" t="s">
        <v>3504</v>
      </c>
      <c r="D2153" t="s">
        <v>2189</v>
      </c>
      <c r="E2153" s="283" t="s">
        <v>28277</v>
      </c>
    </row>
    <row r="2154" spans="1:5" ht="14.25">
      <c r="A2154" s="291">
        <v>38152</v>
      </c>
      <c r="B2154" t="s">
        <v>25893</v>
      </c>
      <c r="C2154" t="s">
        <v>3504</v>
      </c>
      <c r="D2154" t="s">
        <v>2189</v>
      </c>
      <c r="E2154" s="283" t="s">
        <v>28278</v>
      </c>
    </row>
    <row r="2155" spans="1:5" ht="14.25">
      <c r="A2155" s="291">
        <v>43610</v>
      </c>
      <c r="B2155" t="s">
        <v>25894</v>
      </c>
      <c r="C2155" t="s">
        <v>2188</v>
      </c>
      <c r="D2155" t="s">
        <v>2189</v>
      </c>
      <c r="E2155" s="283" t="s">
        <v>28279</v>
      </c>
    </row>
    <row r="2156" spans="1:5" ht="14.25">
      <c r="A2156" s="291">
        <v>3093</v>
      </c>
      <c r="B2156" t="s">
        <v>25895</v>
      </c>
      <c r="C2156" t="s">
        <v>3504</v>
      </c>
      <c r="D2156" t="s">
        <v>2189</v>
      </c>
      <c r="E2156" s="283" t="s">
        <v>28276</v>
      </c>
    </row>
    <row r="2157" spans="1:5" ht="14.25">
      <c r="A2157" s="291">
        <v>38165</v>
      </c>
      <c r="B2157" t="s">
        <v>4147</v>
      </c>
      <c r="C2157" t="s">
        <v>3504</v>
      </c>
      <c r="D2157" t="s">
        <v>2189</v>
      </c>
      <c r="E2157" s="283" t="s">
        <v>28280</v>
      </c>
    </row>
    <row r="2158" spans="1:5" ht="14.25">
      <c r="A2158" s="291">
        <v>38177</v>
      </c>
      <c r="B2158" t="s">
        <v>25896</v>
      </c>
      <c r="C2158" t="s">
        <v>2188</v>
      </c>
      <c r="D2158" t="s">
        <v>2189</v>
      </c>
      <c r="E2158" s="283" t="s">
        <v>26589</v>
      </c>
    </row>
    <row r="2159" spans="1:5" ht="14.25">
      <c r="A2159" s="291">
        <v>11458</v>
      </c>
      <c r="B2159" t="s">
        <v>4148</v>
      </c>
      <c r="C2159" t="s">
        <v>2188</v>
      </c>
      <c r="D2159" t="s">
        <v>2189</v>
      </c>
      <c r="E2159" s="283" t="s">
        <v>28281</v>
      </c>
    </row>
    <row r="2160" spans="1:5" ht="14.25">
      <c r="A2160" s="291">
        <v>3108</v>
      </c>
      <c r="B2160" t="s">
        <v>25897</v>
      </c>
      <c r="C2160" t="s">
        <v>2188</v>
      </c>
      <c r="D2160" t="s">
        <v>2189</v>
      </c>
      <c r="E2160" s="283" t="s">
        <v>28282</v>
      </c>
    </row>
    <row r="2161" spans="1:5" ht="14.25">
      <c r="A2161" s="291">
        <v>3105</v>
      </c>
      <c r="B2161" t="s">
        <v>25898</v>
      </c>
      <c r="C2161" t="s">
        <v>2188</v>
      </c>
      <c r="D2161" t="s">
        <v>2189</v>
      </c>
      <c r="E2161" s="283" t="s">
        <v>28283</v>
      </c>
    </row>
    <row r="2162" spans="1:5" ht="14.25">
      <c r="A2162" s="291">
        <v>38178</v>
      </c>
      <c r="B2162" t="s">
        <v>25899</v>
      </c>
      <c r="C2162" t="s">
        <v>2188</v>
      </c>
      <c r="D2162" t="s">
        <v>2189</v>
      </c>
      <c r="E2162" s="283" t="s">
        <v>28284</v>
      </c>
    </row>
    <row r="2163" spans="1:5" ht="14.25">
      <c r="A2163" s="291">
        <v>43575</v>
      </c>
      <c r="B2163" t="s">
        <v>25900</v>
      </c>
      <c r="C2163" t="s">
        <v>2188</v>
      </c>
      <c r="D2163" t="s">
        <v>2189</v>
      </c>
      <c r="E2163" s="283" t="s">
        <v>28285</v>
      </c>
    </row>
    <row r="2164" spans="1:5" ht="14.25">
      <c r="A2164" s="291">
        <v>43577</v>
      </c>
      <c r="B2164" t="s">
        <v>25901</v>
      </c>
      <c r="C2164" t="s">
        <v>2188</v>
      </c>
      <c r="D2164" t="s">
        <v>2189</v>
      </c>
      <c r="E2164" s="283" t="s">
        <v>28286</v>
      </c>
    </row>
    <row r="2165" spans="1:5" ht="14.25">
      <c r="A2165" s="291">
        <v>42481</v>
      </c>
      <c r="B2165" t="s">
        <v>4149</v>
      </c>
      <c r="C2165" t="s">
        <v>2190</v>
      </c>
      <c r="D2165" t="s">
        <v>2189</v>
      </c>
      <c r="E2165" s="283" t="s">
        <v>28287</v>
      </c>
    </row>
    <row r="2166" spans="1:5" ht="14.25">
      <c r="A2166" s="291">
        <v>43458</v>
      </c>
      <c r="B2166" t="s">
        <v>4150</v>
      </c>
      <c r="C2166" t="s">
        <v>2192</v>
      </c>
      <c r="D2166" t="s">
        <v>2195</v>
      </c>
      <c r="E2166" s="283" t="s">
        <v>28288</v>
      </c>
    </row>
    <row r="2167" spans="1:5" ht="14.25">
      <c r="A2167" s="291">
        <v>43470</v>
      </c>
      <c r="B2167" t="s">
        <v>4151</v>
      </c>
      <c r="C2167" t="s">
        <v>2360</v>
      </c>
      <c r="D2167" t="s">
        <v>2195</v>
      </c>
      <c r="E2167" s="283" t="s">
        <v>26530</v>
      </c>
    </row>
    <row r="2168" spans="1:5" ht="14.25">
      <c r="A2168" s="291">
        <v>43459</v>
      </c>
      <c r="B2168" t="s">
        <v>4152</v>
      </c>
      <c r="C2168" t="s">
        <v>2192</v>
      </c>
      <c r="D2168" t="s">
        <v>2195</v>
      </c>
      <c r="E2168" s="283" t="s">
        <v>26968</v>
      </c>
    </row>
    <row r="2169" spans="1:5" ht="14.25">
      <c r="A2169" s="291">
        <v>43471</v>
      </c>
      <c r="B2169" t="s">
        <v>4153</v>
      </c>
      <c r="C2169" t="s">
        <v>2360</v>
      </c>
      <c r="D2169" t="s">
        <v>2195</v>
      </c>
      <c r="E2169" s="283" t="s">
        <v>28289</v>
      </c>
    </row>
    <row r="2170" spans="1:5" ht="14.25">
      <c r="A2170" s="291">
        <v>43460</v>
      </c>
      <c r="B2170" t="s">
        <v>4154</v>
      </c>
      <c r="C2170" t="s">
        <v>2192</v>
      </c>
      <c r="D2170" t="s">
        <v>2195</v>
      </c>
      <c r="E2170" s="283" t="s">
        <v>28290</v>
      </c>
    </row>
    <row r="2171" spans="1:5" ht="14.25">
      <c r="A2171" s="291">
        <v>43472</v>
      </c>
      <c r="B2171" t="s">
        <v>4155</v>
      </c>
      <c r="C2171" t="s">
        <v>2360</v>
      </c>
      <c r="D2171" t="s">
        <v>2195</v>
      </c>
      <c r="E2171" s="283" t="s">
        <v>28291</v>
      </c>
    </row>
    <row r="2172" spans="1:5" ht="14.25">
      <c r="A2172" s="291">
        <v>43461</v>
      </c>
      <c r="B2172" t="s">
        <v>4156</v>
      </c>
      <c r="C2172" t="s">
        <v>2192</v>
      </c>
      <c r="D2172" t="s">
        <v>2195</v>
      </c>
      <c r="E2172" s="283" t="s">
        <v>27702</v>
      </c>
    </row>
    <row r="2173" spans="1:5" ht="14.25">
      <c r="A2173" s="291">
        <v>43473</v>
      </c>
      <c r="B2173" t="s">
        <v>4157</v>
      </c>
      <c r="C2173" t="s">
        <v>2360</v>
      </c>
      <c r="D2173" t="s">
        <v>2195</v>
      </c>
      <c r="E2173" s="283" t="s">
        <v>28292</v>
      </c>
    </row>
    <row r="2174" spans="1:5" ht="14.25">
      <c r="A2174" s="291">
        <v>43463</v>
      </c>
      <c r="B2174" t="s">
        <v>4158</v>
      </c>
      <c r="C2174" t="s">
        <v>2192</v>
      </c>
      <c r="D2174" t="s">
        <v>2195</v>
      </c>
      <c r="E2174" s="283" t="s">
        <v>28293</v>
      </c>
    </row>
    <row r="2175" spans="1:5" ht="14.25">
      <c r="A2175" s="291">
        <v>43475</v>
      </c>
      <c r="B2175" t="s">
        <v>4159</v>
      </c>
      <c r="C2175" t="s">
        <v>2360</v>
      </c>
      <c r="D2175" t="s">
        <v>2195</v>
      </c>
      <c r="E2175" s="283" t="s">
        <v>28294</v>
      </c>
    </row>
    <row r="2176" spans="1:5" ht="14.25">
      <c r="A2176" s="291">
        <v>43462</v>
      </c>
      <c r="B2176" t="s">
        <v>4160</v>
      </c>
      <c r="C2176" t="s">
        <v>2192</v>
      </c>
      <c r="D2176" t="s">
        <v>2195</v>
      </c>
      <c r="E2176" s="283" t="s">
        <v>28295</v>
      </c>
    </row>
    <row r="2177" spans="1:5" ht="14.25">
      <c r="A2177" s="291">
        <v>43474</v>
      </c>
      <c r="B2177" t="s">
        <v>4161</v>
      </c>
      <c r="C2177" t="s">
        <v>2360</v>
      </c>
      <c r="D2177" t="s">
        <v>2195</v>
      </c>
      <c r="E2177" s="283" t="s">
        <v>26753</v>
      </c>
    </row>
    <row r="2178" spans="1:5" ht="14.25">
      <c r="A2178" s="291">
        <v>43464</v>
      </c>
      <c r="B2178" t="s">
        <v>4162</v>
      </c>
      <c r="C2178" t="s">
        <v>2192</v>
      </c>
      <c r="D2178" t="s">
        <v>2195</v>
      </c>
      <c r="E2178" s="283" t="s">
        <v>28295</v>
      </c>
    </row>
    <row r="2179" spans="1:5" ht="14.25">
      <c r="A2179" s="291">
        <v>43476</v>
      </c>
      <c r="B2179" t="s">
        <v>4163</v>
      </c>
      <c r="C2179" t="s">
        <v>2360</v>
      </c>
      <c r="D2179" t="s">
        <v>2195</v>
      </c>
      <c r="E2179" s="283" t="s">
        <v>28295</v>
      </c>
    </row>
    <row r="2180" spans="1:5" ht="14.25">
      <c r="A2180" s="291">
        <v>43465</v>
      </c>
      <c r="B2180" t="s">
        <v>4164</v>
      </c>
      <c r="C2180" t="s">
        <v>2192</v>
      </c>
      <c r="D2180" t="s">
        <v>2195</v>
      </c>
      <c r="E2180" s="283" t="s">
        <v>28176</v>
      </c>
    </row>
    <row r="2181" spans="1:5" ht="14.25">
      <c r="A2181" s="291">
        <v>43477</v>
      </c>
      <c r="B2181" t="s">
        <v>4165</v>
      </c>
      <c r="C2181" t="s">
        <v>2360</v>
      </c>
      <c r="D2181" t="s">
        <v>2195</v>
      </c>
      <c r="E2181" s="283" t="s">
        <v>28296</v>
      </c>
    </row>
    <row r="2182" spans="1:5" ht="14.25">
      <c r="A2182" s="291">
        <v>43466</v>
      </c>
      <c r="B2182" t="s">
        <v>4166</v>
      </c>
      <c r="C2182" t="s">
        <v>2192</v>
      </c>
      <c r="D2182" t="s">
        <v>2195</v>
      </c>
      <c r="E2182" s="283" t="s">
        <v>28297</v>
      </c>
    </row>
    <row r="2183" spans="1:5" ht="14.25">
      <c r="A2183" s="291">
        <v>43478</v>
      </c>
      <c r="B2183" t="s">
        <v>4167</v>
      </c>
      <c r="C2183" t="s">
        <v>2360</v>
      </c>
      <c r="D2183" t="s">
        <v>2195</v>
      </c>
      <c r="E2183" s="283" t="s">
        <v>28298</v>
      </c>
    </row>
    <row r="2184" spans="1:5" ht="14.25">
      <c r="A2184" s="291">
        <v>43467</v>
      </c>
      <c r="B2184" t="s">
        <v>4168</v>
      </c>
      <c r="C2184" t="s">
        <v>2192</v>
      </c>
      <c r="D2184" t="s">
        <v>2195</v>
      </c>
      <c r="E2184" s="283" t="s">
        <v>28299</v>
      </c>
    </row>
    <row r="2185" spans="1:5" ht="14.25">
      <c r="A2185" s="291">
        <v>43479</v>
      </c>
      <c r="B2185" t="s">
        <v>4169</v>
      </c>
      <c r="C2185" t="s">
        <v>2360</v>
      </c>
      <c r="D2185" t="s">
        <v>2195</v>
      </c>
      <c r="E2185" s="283" t="s">
        <v>28300</v>
      </c>
    </row>
    <row r="2186" spans="1:5" ht="14.25">
      <c r="A2186" s="291">
        <v>43468</v>
      </c>
      <c r="B2186" t="s">
        <v>4170</v>
      </c>
      <c r="C2186" t="s">
        <v>2192</v>
      </c>
      <c r="D2186" t="s">
        <v>2195</v>
      </c>
      <c r="E2186" s="283" t="s">
        <v>28301</v>
      </c>
    </row>
    <row r="2187" spans="1:5" ht="14.25">
      <c r="A2187" s="291">
        <v>43480</v>
      </c>
      <c r="B2187" t="s">
        <v>4171</v>
      </c>
      <c r="C2187" t="s">
        <v>2360</v>
      </c>
      <c r="D2187" t="s">
        <v>2195</v>
      </c>
      <c r="E2187" s="283" t="s">
        <v>28302</v>
      </c>
    </row>
    <row r="2188" spans="1:5" ht="14.25">
      <c r="A2188" s="291">
        <v>43469</v>
      </c>
      <c r="B2188" t="s">
        <v>4172</v>
      </c>
      <c r="C2188" t="s">
        <v>2192</v>
      </c>
      <c r="D2188" t="s">
        <v>2195</v>
      </c>
      <c r="E2188" s="283" t="s">
        <v>26398</v>
      </c>
    </row>
    <row r="2189" spans="1:5" ht="14.25">
      <c r="A2189" s="291">
        <v>43481</v>
      </c>
      <c r="B2189" t="s">
        <v>4173</v>
      </c>
      <c r="C2189" t="s">
        <v>2360</v>
      </c>
      <c r="D2189" t="s">
        <v>2195</v>
      </c>
      <c r="E2189" s="283" t="s">
        <v>27574</v>
      </c>
    </row>
    <row r="2190" spans="1:5" ht="14.25">
      <c r="A2190" s="291">
        <v>3119</v>
      </c>
      <c r="B2190" t="s">
        <v>25902</v>
      </c>
      <c r="C2190" t="s">
        <v>2188</v>
      </c>
      <c r="D2190" t="s">
        <v>2189</v>
      </c>
      <c r="E2190" s="283" t="s">
        <v>27039</v>
      </c>
    </row>
    <row r="2191" spans="1:5" ht="14.25">
      <c r="A2191" s="291">
        <v>3122</v>
      </c>
      <c r="B2191" t="s">
        <v>25903</v>
      </c>
      <c r="C2191" t="s">
        <v>2188</v>
      </c>
      <c r="D2191" t="s">
        <v>2189</v>
      </c>
      <c r="E2191" s="283" t="s">
        <v>28303</v>
      </c>
    </row>
    <row r="2192" spans="1:5" ht="14.25">
      <c r="A2192" s="291">
        <v>3121</v>
      </c>
      <c r="B2192" t="s">
        <v>25904</v>
      </c>
      <c r="C2192" t="s">
        <v>2188</v>
      </c>
      <c r="D2192" t="s">
        <v>2189</v>
      </c>
      <c r="E2192" s="283" t="s">
        <v>28304</v>
      </c>
    </row>
    <row r="2193" spans="1:5" ht="14.25">
      <c r="A2193" s="291">
        <v>3120</v>
      </c>
      <c r="B2193" t="s">
        <v>25905</v>
      </c>
      <c r="C2193" t="s">
        <v>2188</v>
      </c>
      <c r="D2193" t="s">
        <v>2189</v>
      </c>
      <c r="E2193" s="283" t="s">
        <v>28305</v>
      </c>
    </row>
    <row r="2194" spans="1:5" ht="14.25">
      <c r="A2194" s="291">
        <v>11455</v>
      </c>
      <c r="B2194" t="s">
        <v>25906</v>
      </c>
      <c r="C2194" t="s">
        <v>2188</v>
      </c>
      <c r="D2194" t="s">
        <v>2189</v>
      </c>
      <c r="E2194" s="283" t="s">
        <v>28306</v>
      </c>
    </row>
    <row r="2195" spans="1:5" ht="14.25">
      <c r="A2195" s="291">
        <v>11456</v>
      </c>
      <c r="B2195" t="s">
        <v>25907</v>
      </c>
      <c r="C2195" t="s">
        <v>2188</v>
      </c>
      <c r="D2195" t="s">
        <v>2189</v>
      </c>
      <c r="E2195" s="283" t="s">
        <v>28307</v>
      </c>
    </row>
    <row r="2196" spans="1:5" ht="14.25">
      <c r="A2196" s="291">
        <v>3107</v>
      </c>
      <c r="B2196" t="s">
        <v>25908</v>
      </c>
      <c r="C2196" t="s">
        <v>2188</v>
      </c>
      <c r="D2196" t="s">
        <v>2189</v>
      </c>
      <c r="E2196" s="283" t="s">
        <v>28308</v>
      </c>
    </row>
    <row r="2197" spans="1:5" ht="14.25">
      <c r="A2197" s="291">
        <v>43583</v>
      </c>
      <c r="B2197" t="s">
        <v>25909</v>
      </c>
      <c r="C2197" t="s">
        <v>2188</v>
      </c>
      <c r="D2197" t="s">
        <v>2189</v>
      </c>
      <c r="E2197" s="283" t="s">
        <v>28309</v>
      </c>
    </row>
    <row r="2198" spans="1:5" ht="14.25">
      <c r="A2198" s="291">
        <v>43586</v>
      </c>
      <c r="B2198" t="s">
        <v>25910</v>
      </c>
      <c r="C2198" t="s">
        <v>2188</v>
      </c>
      <c r="D2198" t="s">
        <v>2189</v>
      </c>
      <c r="E2198" s="283" t="s">
        <v>28310</v>
      </c>
    </row>
    <row r="2199" spans="1:5" ht="14.25">
      <c r="A2199" s="291">
        <v>11461</v>
      </c>
      <c r="B2199" t="s">
        <v>25911</v>
      </c>
      <c r="C2199" t="s">
        <v>2188</v>
      </c>
      <c r="D2199" t="s">
        <v>2189</v>
      </c>
      <c r="E2199" s="283" t="s">
        <v>27618</v>
      </c>
    </row>
    <row r="2200" spans="1:5" ht="14.25">
      <c r="A2200" s="291">
        <v>43587</v>
      </c>
      <c r="B2200" t="s">
        <v>25912</v>
      </c>
      <c r="C2200" t="s">
        <v>2188</v>
      </c>
      <c r="D2200" t="s">
        <v>2189</v>
      </c>
      <c r="E2200" s="283" t="s">
        <v>28311</v>
      </c>
    </row>
    <row r="2201" spans="1:5" ht="14.25">
      <c r="A2201" s="291">
        <v>3106</v>
      </c>
      <c r="B2201" t="s">
        <v>25913</v>
      </c>
      <c r="C2201" t="s">
        <v>2188</v>
      </c>
      <c r="D2201" t="s">
        <v>2189</v>
      </c>
      <c r="E2201" s="283" t="s">
        <v>28312</v>
      </c>
    </row>
    <row r="2202" spans="1:5" ht="14.25">
      <c r="A2202" s="291">
        <v>25951</v>
      </c>
      <c r="B2202" t="s">
        <v>4174</v>
      </c>
      <c r="C2202" t="s">
        <v>2203</v>
      </c>
      <c r="D2202" t="s">
        <v>2189</v>
      </c>
      <c r="E2202" s="283" t="s">
        <v>28313</v>
      </c>
    </row>
    <row r="2203" spans="1:5" ht="14.25">
      <c r="A2203" s="291">
        <v>3123</v>
      </c>
      <c r="B2203" t="s">
        <v>4175</v>
      </c>
      <c r="C2203" t="s">
        <v>2203</v>
      </c>
      <c r="D2203" t="s">
        <v>2195</v>
      </c>
      <c r="E2203" s="283" t="s">
        <v>28314</v>
      </c>
    </row>
    <row r="2204" spans="1:5" ht="14.25">
      <c r="A2204" s="291">
        <v>38125</v>
      </c>
      <c r="B2204" t="s">
        <v>4176</v>
      </c>
      <c r="C2204" t="s">
        <v>2203</v>
      </c>
      <c r="D2204" t="s">
        <v>2189</v>
      </c>
      <c r="E2204" s="283" t="s">
        <v>28218</v>
      </c>
    </row>
    <row r="2205" spans="1:5" ht="14.25">
      <c r="A2205" s="291">
        <v>39014</v>
      </c>
      <c r="B2205" t="s">
        <v>4177</v>
      </c>
      <c r="C2205" t="s">
        <v>2203</v>
      </c>
      <c r="D2205" t="s">
        <v>2191</v>
      </c>
      <c r="E2205" s="283" t="s">
        <v>28315</v>
      </c>
    </row>
    <row r="2206" spans="1:5" ht="14.25">
      <c r="A2206" s="291">
        <v>39365</v>
      </c>
      <c r="B2206" t="s">
        <v>4178</v>
      </c>
      <c r="C2206" t="s">
        <v>2188</v>
      </c>
      <c r="D2206" t="s">
        <v>2189</v>
      </c>
      <c r="E2206" s="283" t="s">
        <v>28316</v>
      </c>
    </row>
    <row r="2207" spans="1:5" ht="14.25">
      <c r="A2207" s="291">
        <v>39366</v>
      </c>
      <c r="B2207" t="s">
        <v>4179</v>
      </c>
      <c r="C2207" t="s">
        <v>2188</v>
      </c>
      <c r="D2207" t="s">
        <v>2189</v>
      </c>
      <c r="E2207" s="283" t="s">
        <v>28317</v>
      </c>
    </row>
    <row r="2208" spans="1:5" ht="14.25">
      <c r="A2208" s="291">
        <v>39367</v>
      </c>
      <c r="B2208" t="s">
        <v>4180</v>
      </c>
      <c r="C2208" t="s">
        <v>2188</v>
      </c>
      <c r="D2208" t="s">
        <v>2189</v>
      </c>
      <c r="E2208" s="283" t="s">
        <v>28318</v>
      </c>
    </row>
    <row r="2209" spans="1:5" ht="14.25">
      <c r="A2209" s="291">
        <v>37394</v>
      </c>
      <c r="B2209" t="s">
        <v>4181</v>
      </c>
      <c r="C2209" t="s">
        <v>4182</v>
      </c>
      <c r="D2209" t="s">
        <v>2191</v>
      </c>
      <c r="E2209" s="283" t="s">
        <v>28319</v>
      </c>
    </row>
    <row r="2210" spans="1:5" ht="14.25">
      <c r="A2210" s="291">
        <v>14146</v>
      </c>
      <c r="B2210" t="s">
        <v>4183</v>
      </c>
      <c r="C2210" t="s">
        <v>4182</v>
      </c>
      <c r="D2210" t="s">
        <v>2191</v>
      </c>
      <c r="E2210" s="283" t="s">
        <v>26716</v>
      </c>
    </row>
    <row r="2211" spans="1:5" ht="14.25">
      <c r="A2211" s="291">
        <v>38134</v>
      </c>
      <c r="B2211" t="s">
        <v>4184</v>
      </c>
      <c r="C2211" t="s">
        <v>2203</v>
      </c>
      <c r="D2211" t="s">
        <v>2189</v>
      </c>
      <c r="E2211" s="283" t="s">
        <v>28320</v>
      </c>
    </row>
    <row r="2212" spans="1:5" ht="14.25">
      <c r="A2212" s="291">
        <v>38132</v>
      </c>
      <c r="B2212" t="s">
        <v>4185</v>
      </c>
      <c r="C2212" t="s">
        <v>2203</v>
      </c>
      <c r="D2212" t="s">
        <v>2189</v>
      </c>
      <c r="E2212" s="283" t="s">
        <v>28321</v>
      </c>
    </row>
    <row r="2213" spans="1:5" ht="14.25">
      <c r="A2213" s="291">
        <v>38133</v>
      </c>
      <c r="B2213" t="s">
        <v>4186</v>
      </c>
      <c r="C2213" t="s">
        <v>2203</v>
      </c>
      <c r="D2213" t="s">
        <v>2189</v>
      </c>
      <c r="E2213" s="283" t="s">
        <v>28322</v>
      </c>
    </row>
    <row r="2214" spans="1:5" ht="14.25">
      <c r="A2214" s="291">
        <v>938</v>
      </c>
      <c r="B2214" t="s">
        <v>4187</v>
      </c>
      <c r="C2214" t="s">
        <v>2199</v>
      </c>
      <c r="D2214" t="s">
        <v>2189</v>
      </c>
      <c r="E2214" s="283" t="s">
        <v>28323</v>
      </c>
    </row>
    <row r="2215" spans="1:5" ht="14.25">
      <c r="A2215" s="291">
        <v>937</v>
      </c>
      <c r="B2215" t="s">
        <v>4188</v>
      </c>
      <c r="C2215" t="s">
        <v>2199</v>
      </c>
      <c r="D2215" t="s">
        <v>2189</v>
      </c>
      <c r="E2215" s="283" t="s">
        <v>28324</v>
      </c>
    </row>
    <row r="2216" spans="1:5" ht="14.25">
      <c r="A2216" s="291">
        <v>939</v>
      </c>
      <c r="B2216" t="s">
        <v>4189</v>
      </c>
      <c r="C2216" t="s">
        <v>2199</v>
      </c>
      <c r="D2216" t="s">
        <v>2189</v>
      </c>
      <c r="E2216" s="283" t="s">
        <v>27341</v>
      </c>
    </row>
    <row r="2217" spans="1:5" ht="14.25">
      <c r="A2217" s="291">
        <v>944</v>
      </c>
      <c r="B2217" t="s">
        <v>4190</v>
      </c>
      <c r="C2217" t="s">
        <v>2199</v>
      </c>
      <c r="D2217" t="s">
        <v>2189</v>
      </c>
      <c r="E2217" s="283" t="s">
        <v>28325</v>
      </c>
    </row>
    <row r="2218" spans="1:5" ht="14.25">
      <c r="A2218" s="291">
        <v>940</v>
      </c>
      <c r="B2218" t="s">
        <v>4191</v>
      </c>
      <c r="C2218" t="s">
        <v>2199</v>
      </c>
      <c r="D2218" t="s">
        <v>2189</v>
      </c>
      <c r="E2218" s="283" t="s">
        <v>28326</v>
      </c>
    </row>
    <row r="2219" spans="1:5" ht="14.25">
      <c r="A2219" s="291">
        <v>936</v>
      </c>
      <c r="B2219" t="s">
        <v>4192</v>
      </c>
      <c r="C2219" t="s">
        <v>2199</v>
      </c>
      <c r="D2219" t="s">
        <v>2189</v>
      </c>
      <c r="E2219" s="283" t="s">
        <v>27146</v>
      </c>
    </row>
    <row r="2220" spans="1:5" ht="14.25">
      <c r="A2220" s="291">
        <v>935</v>
      </c>
      <c r="B2220" t="s">
        <v>4193</v>
      </c>
      <c r="C2220" t="s">
        <v>2199</v>
      </c>
      <c r="D2220" t="s">
        <v>2189</v>
      </c>
      <c r="E2220" s="283" t="s">
        <v>28327</v>
      </c>
    </row>
    <row r="2221" spans="1:5" ht="14.25">
      <c r="A2221" s="291">
        <v>406</v>
      </c>
      <c r="B2221" t="s">
        <v>4194</v>
      </c>
      <c r="C2221" t="s">
        <v>2188</v>
      </c>
      <c r="D2221" t="s">
        <v>2189</v>
      </c>
      <c r="E2221" s="283" t="s">
        <v>28328</v>
      </c>
    </row>
    <row r="2222" spans="1:5" ht="14.25">
      <c r="A2222" s="291">
        <v>42529</v>
      </c>
      <c r="B2222" t="s">
        <v>4195</v>
      </c>
      <c r="C2222" t="s">
        <v>2199</v>
      </c>
      <c r="D2222" t="s">
        <v>2189</v>
      </c>
      <c r="E2222" s="283" t="s">
        <v>27038</v>
      </c>
    </row>
    <row r="2223" spans="1:5" ht="14.25">
      <c r="A2223" s="291">
        <v>39634</v>
      </c>
      <c r="B2223" t="s">
        <v>4196</v>
      </c>
      <c r="C2223" t="s">
        <v>2199</v>
      </c>
      <c r="D2223" t="s">
        <v>2189</v>
      </c>
      <c r="E2223" s="283" t="s">
        <v>28329</v>
      </c>
    </row>
    <row r="2224" spans="1:5" ht="14.25">
      <c r="A2224" s="291">
        <v>39701</v>
      </c>
      <c r="B2224" t="s">
        <v>4197</v>
      </c>
      <c r="C2224" t="s">
        <v>2188</v>
      </c>
      <c r="D2224" t="s">
        <v>2189</v>
      </c>
      <c r="E2224" s="283" t="s">
        <v>28330</v>
      </c>
    </row>
    <row r="2225" spans="1:5" ht="14.25">
      <c r="A2225" s="291">
        <v>12815</v>
      </c>
      <c r="B2225" t="s">
        <v>4198</v>
      </c>
      <c r="C2225" t="s">
        <v>2188</v>
      </c>
      <c r="D2225" t="s">
        <v>2189</v>
      </c>
      <c r="E2225" s="283" t="s">
        <v>28331</v>
      </c>
    </row>
    <row r="2226" spans="1:5" ht="14.25">
      <c r="A2226" s="291">
        <v>407</v>
      </c>
      <c r="B2226" t="s">
        <v>4199</v>
      </c>
      <c r="C2226" t="s">
        <v>2203</v>
      </c>
      <c r="D2226" t="s">
        <v>2191</v>
      </c>
      <c r="E2226" s="283" t="s">
        <v>28332</v>
      </c>
    </row>
    <row r="2227" spans="1:5" ht="14.25">
      <c r="A2227" s="291">
        <v>39431</v>
      </c>
      <c r="B2227" t="s">
        <v>4200</v>
      </c>
      <c r="C2227" t="s">
        <v>2199</v>
      </c>
      <c r="D2227" t="s">
        <v>2189</v>
      </c>
      <c r="E2227" s="283" t="s">
        <v>28333</v>
      </c>
    </row>
    <row r="2228" spans="1:5" ht="14.25">
      <c r="A2228" s="291">
        <v>39432</v>
      </c>
      <c r="B2228" t="s">
        <v>4201</v>
      </c>
      <c r="C2228" t="s">
        <v>2199</v>
      </c>
      <c r="D2228" t="s">
        <v>2189</v>
      </c>
      <c r="E2228" s="283" t="s">
        <v>28334</v>
      </c>
    </row>
    <row r="2229" spans="1:5" ht="14.25">
      <c r="A2229" s="291">
        <v>20111</v>
      </c>
      <c r="B2229" t="s">
        <v>4202</v>
      </c>
      <c r="C2229" t="s">
        <v>2188</v>
      </c>
      <c r="D2229" t="s">
        <v>2195</v>
      </c>
      <c r="E2229" s="283" t="s">
        <v>28335</v>
      </c>
    </row>
    <row r="2230" spans="1:5" ht="14.25">
      <c r="A2230" s="291">
        <v>21127</v>
      </c>
      <c r="B2230" t="s">
        <v>4203</v>
      </c>
      <c r="C2230" t="s">
        <v>2188</v>
      </c>
      <c r="D2230" t="s">
        <v>2189</v>
      </c>
      <c r="E2230" s="283" t="s">
        <v>28224</v>
      </c>
    </row>
    <row r="2231" spans="1:5" ht="14.25">
      <c r="A2231" s="291">
        <v>404</v>
      </c>
      <c r="B2231" t="s">
        <v>4204</v>
      </c>
      <c r="C2231" t="s">
        <v>2199</v>
      </c>
      <c r="D2231" t="s">
        <v>2189</v>
      </c>
      <c r="E2231" s="283" t="s">
        <v>26725</v>
      </c>
    </row>
    <row r="2232" spans="1:5" ht="14.25">
      <c r="A2232" s="291">
        <v>14151</v>
      </c>
      <c r="B2232" t="s">
        <v>4205</v>
      </c>
      <c r="C2232" t="s">
        <v>2188</v>
      </c>
      <c r="D2232" t="s">
        <v>2191</v>
      </c>
      <c r="E2232" s="283" t="s">
        <v>28336</v>
      </c>
    </row>
    <row r="2233" spans="1:5" ht="14.25">
      <c r="A2233" s="291">
        <v>14153</v>
      </c>
      <c r="B2233" t="s">
        <v>4206</v>
      </c>
      <c r="C2233" t="s">
        <v>2188</v>
      </c>
      <c r="D2233" t="s">
        <v>2191</v>
      </c>
      <c r="E2233" s="283" t="s">
        <v>28337</v>
      </c>
    </row>
    <row r="2234" spans="1:5" ht="14.25">
      <c r="A2234" s="291">
        <v>14152</v>
      </c>
      <c r="B2234" t="s">
        <v>4207</v>
      </c>
      <c r="C2234" t="s">
        <v>2188</v>
      </c>
      <c r="D2234" t="s">
        <v>2191</v>
      </c>
      <c r="E2234" s="283" t="s">
        <v>28338</v>
      </c>
    </row>
    <row r="2235" spans="1:5" ht="14.25">
      <c r="A2235" s="291">
        <v>14154</v>
      </c>
      <c r="B2235" t="s">
        <v>4208</v>
      </c>
      <c r="C2235" t="s">
        <v>2188</v>
      </c>
      <c r="D2235" t="s">
        <v>2191</v>
      </c>
      <c r="E2235" s="283" t="s">
        <v>28339</v>
      </c>
    </row>
    <row r="2236" spans="1:5" ht="14.25">
      <c r="A2236" s="291">
        <v>42015</v>
      </c>
      <c r="B2236" t="s">
        <v>4209</v>
      </c>
      <c r="C2236" t="s">
        <v>2199</v>
      </c>
      <c r="D2236" t="s">
        <v>2189</v>
      </c>
      <c r="E2236" s="283" t="s">
        <v>28340</v>
      </c>
    </row>
    <row r="2237" spans="1:5" ht="14.25">
      <c r="A2237" s="291">
        <v>3146</v>
      </c>
      <c r="B2237" t="s">
        <v>4210</v>
      </c>
      <c r="C2237" t="s">
        <v>2188</v>
      </c>
      <c r="D2237" t="s">
        <v>2195</v>
      </c>
      <c r="E2237" s="283" t="s">
        <v>28341</v>
      </c>
    </row>
    <row r="2238" spans="1:5" ht="14.25">
      <c r="A2238" s="291">
        <v>3143</v>
      </c>
      <c r="B2238" t="s">
        <v>4211</v>
      </c>
      <c r="C2238" t="s">
        <v>2188</v>
      </c>
      <c r="D2238" t="s">
        <v>2189</v>
      </c>
      <c r="E2238" s="283" t="s">
        <v>28342</v>
      </c>
    </row>
    <row r="2239" spans="1:5" ht="14.25">
      <c r="A2239" s="291">
        <v>3148</v>
      </c>
      <c r="B2239" t="s">
        <v>4212</v>
      </c>
      <c r="C2239" t="s">
        <v>2188</v>
      </c>
      <c r="D2239" t="s">
        <v>2189</v>
      </c>
      <c r="E2239" s="283" t="s">
        <v>28343</v>
      </c>
    </row>
    <row r="2240" spans="1:5" ht="14.25">
      <c r="A2240" s="291">
        <v>4310</v>
      </c>
      <c r="B2240" t="s">
        <v>4213</v>
      </c>
      <c r="C2240" t="s">
        <v>2188</v>
      </c>
      <c r="D2240" t="s">
        <v>2189</v>
      </c>
      <c r="E2240" s="283" t="s">
        <v>26895</v>
      </c>
    </row>
    <row r="2241" spans="1:5" ht="14.25">
      <c r="A2241" s="291">
        <v>4311</v>
      </c>
      <c r="B2241" t="s">
        <v>4214</v>
      </c>
      <c r="C2241" t="s">
        <v>2188</v>
      </c>
      <c r="D2241" t="s">
        <v>2189</v>
      </c>
      <c r="E2241" s="283" t="s">
        <v>28344</v>
      </c>
    </row>
    <row r="2242" spans="1:5" ht="14.25">
      <c r="A2242" s="291">
        <v>4312</v>
      </c>
      <c r="B2242" t="s">
        <v>4215</v>
      </c>
      <c r="C2242" t="s">
        <v>2188</v>
      </c>
      <c r="D2242" t="s">
        <v>2189</v>
      </c>
      <c r="E2242" s="283" t="s">
        <v>26402</v>
      </c>
    </row>
    <row r="2243" spans="1:5" ht="14.25">
      <c r="A2243" s="291">
        <v>13261</v>
      </c>
      <c r="B2243" t="s">
        <v>4216</v>
      </c>
      <c r="C2243" t="s">
        <v>2188</v>
      </c>
      <c r="D2243" t="s">
        <v>2189</v>
      </c>
      <c r="E2243" s="283" t="s">
        <v>26722</v>
      </c>
    </row>
    <row r="2244" spans="1:5" ht="14.25">
      <c r="A2244" s="291">
        <v>3255</v>
      </c>
      <c r="B2244" t="s">
        <v>4217</v>
      </c>
      <c r="C2244" t="s">
        <v>2188</v>
      </c>
      <c r="D2244" t="s">
        <v>2189</v>
      </c>
      <c r="E2244" s="283" t="s">
        <v>28345</v>
      </c>
    </row>
    <row r="2245" spans="1:5" ht="14.25">
      <c r="A2245" s="291">
        <v>3254</v>
      </c>
      <c r="B2245" t="s">
        <v>4218</v>
      </c>
      <c r="C2245" t="s">
        <v>2188</v>
      </c>
      <c r="D2245" t="s">
        <v>2189</v>
      </c>
      <c r="E2245" s="283" t="s">
        <v>28346</v>
      </c>
    </row>
    <row r="2246" spans="1:5" ht="14.25">
      <c r="A2246" s="291">
        <v>3259</v>
      </c>
      <c r="B2246" t="s">
        <v>4219</v>
      </c>
      <c r="C2246" t="s">
        <v>2188</v>
      </c>
      <c r="D2246" t="s">
        <v>2189</v>
      </c>
      <c r="E2246" s="283" t="s">
        <v>28347</v>
      </c>
    </row>
    <row r="2247" spans="1:5" ht="14.25">
      <c r="A2247" s="291">
        <v>3258</v>
      </c>
      <c r="B2247" t="s">
        <v>4220</v>
      </c>
      <c r="C2247" t="s">
        <v>2188</v>
      </c>
      <c r="D2247" t="s">
        <v>2189</v>
      </c>
      <c r="E2247" s="283" t="s">
        <v>28348</v>
      </c>
    </row>
    <row r="2248" spans="1:5" ht="14.25">
      <c r="A2248" s="291">
        <v>3251</v>
      </c>
      <c r="B2248" t="s">
        <v>4221</v>
      </c>
      <c r="C2248" t="s">
        <v>2188</v>
      </c>
      <c r="D2248" t="s">
        <v>2189</v>
      </c>
      <c r="E2248" s="283" t="s">
        <v>28349</v>
      </c>
    </row>
    <row r="2249" spans="1:5" ht="14.25">
      <c r="A2249" s="291">
        <v>3256</v>
      </c>
      <c r="B2249" t="s">
        <v>4222</v>
      </c>
      <c r="C2249" t="s">
        <v>2188</v>
      </c>
      <c r="D2249" t="s">
        <v>2189</v>
      </c>
      <c r="E2249" s="283" t="s">
        <v>28350</v>
      </c>
    </row>
    <row r="2250" spans="1:5" ht="14.25">
      <c r="A2250" s="291">
        <v>3261</v>
      </c>
      <c r="B2250" t="s">
        <v>4223</v>
      </c>
      <c r="C2250" t="s">
        <v>2188</v>
      </c>
      <c r="D2250" t="s">
        <v>2189</v>
      </c>
      <c r="E2250" s="283" t="s">
        <v>28351</v>
      </c>
    </row>
    <row r="2251" spans="1:5" ht="14.25">
      <c r="A2251" s="291">
        <v>3260</v>
      </c>
      <c r="B2251" t="s">
        <v>4224</v>
      </c>
      <c r="C2251" t="s">
        <v>2188</v>
      </c>
      <c r="D2251" t="s">
        <v>2189</v>
      </c>
      <c r="E2251" s="283" t="s">
        <v>28352</v>
      </c>
    </row>
    <row r="2252" spans="1:5" ht="14.25">
      <c r="A2252" s="291">
        <v>3272</v>
      </c>
      <c r="B2252" t="s">
        <v>4225</v>
      </c>
      <c r="C2252" t="s">
        <v>2188</v>
      </c>
      <c r="D2252" t="s">
        <v>2189</v>
      </c>
      <c r="E2252" s="283" t="s">
        <v>28353</v>
      </c>
    </row>
    <row r="2253" spans="1:5" ht="14.25">
      <c r="A2253" s="291">
        <v>3265</v>
      </c>
      <c r="B2253" t="s">
        <v>4226</v>
      </c>
      <c r="C2253" t="s">
        <v>2188</v>
      </c>
      <c r="D2253" t="s">
        <v>2189</v>
      </c>
      <c r="E2253" s="283" t="s">
        <v>28354</v>
      </c>
    </row>
    <row r="2254" spans="1:5" ht="14.25">
      <c r="A2254" s="291">
        <v>3262</v>
      </c>
      <c r="B2254" t="s">
        <v>4227</v>
      </c>
      <c r="C2254" t="s">
        <v>2188</v>
      </c>
      <c r="D2254" t="s">
        <v>2189</v>
      </c>
      <c r="E2254" s="283" t="s">
        <v>28355</v>
      </c>
    </row>
    <row r="2255" spans="1:5" ht="14.25">
      <c r="A2255" s="291">
        <v>3264</v>
      </c>
      <c r="B2255" t="s">
        <v>4228</v>
      </c>
      <c r="C2255" t="s">
        <v>2188</v>
      </c>
      <c r="D2255" t="s">
        <v>2189</v>
      </c>
      <c r="E2255" s="283" t="s">
        <v>28356</v>
      </c>
    </row>
    <row r="2256" spans="1:5" ht="14.25">
      <c r="A2256" s="291">
        <v>3267</v>
      </c>
      <c r="B2256" t="s">
        <v>4229</v>
      </c>
      <c r="C2256" t="s">
        <v>2188</v>
      </c>
      <c r="D2256" t="s">
        <v>2189</v>
      </c>
      <c r="E2256" s="283" t="s">
        <v>28357</v>
      </c>
    </row>
    <row r="2257" spans="1:5" ht="14.25">
      <c r="A2257" s="291">
        <v>3266</v>
      </c>
      <c r="B2257" t="s">
        <v>4230</v>
      </c>
      <c r="C2257" t="s">
        <v>2188</v>
      </c>
      <c r="D2257" t="s">
        <v>2189</v>
      </c>
      <c r="E2257" s="283" t="s">
        <v>28358</v>
      </c>
    </row>
    <row r="2258" spans="1:5" ht="14.25">
      <c r="A2258" s="291">
        <v>3263</v>
      </c>
      <c r="B2258" t="s">
        <v>4231</v>
      </c>
      <c r="C2258" t="s">
        <v>2188</v>
      </c>
      <c r="D2258" t="s">
        <v>2189</v>
      </c>
      <c r="E2258" s="283" t="s">
        <v>28359</v>
      </c>
    </row>
    <row r="2259" spans="1:5" ht="14.25">
      <c r="A2259" s="291">
        <v>3268</v>
      </c>
      <c r="B2259" t="s">
        <v>4232</v>
      </c>
      <c r="C2259" t="s">
        <v>2188</v>
      </c>
      <c r="D2259" t="s">
        <v>2189</v>
      </c>
      <c r="E2259" s="283" t="s">
        <v>28360</v>
      </c>
    </row>
    <row r="2260" spans="1:5" ht="14.25">
      <c r="A2260" s="291">
        <v>3271</v>
      </c>
      <c r="B2260" t="s">
        <v>4233</v>
      </c>
      <c r="C2260" t="s">
        <v>2188</v>
      </c>
      <c r="D2260" t="s">
        <v>2189</v>
      </c>
      <c r="E2260" s="283" t="s">
        <v>28361</v>
      </c>
    </row>
    <row r="2261" spans="1:5" ht="14.25">
      <c r="A2261" s="291">
        <v>3270</v>
      </c>
      <c r="B2261" t="s">
        <v>4234</v>
      </c>
      <c r="C2261" t="s">
        <v>2188</v>
      </c>
      <c r="D2261" t="s">
        <v>2189</v>
      </c>
      <c r="E2261" s="283" t="s">
        <v>28362</v>
      </c>
    </row>
    <row r="2262" spans="1:5" ht="14.25">
      <c r="A2262" s="291">
        <v>3275</v>
      </c>
      <c r="B2262" t="s">
        <v>4235</v>
      </c>
      <c r="C2262" t="s">
        <v>2190</v>
      </c>
      <c r="D2262" t="s">
        <v>2189</v>
      </c>
      <c r="E2262" s="283" t="s">
        <v>28363</v>
      </c>
    </row>
    <row r="2263" spans="1:5" ht="14.25">
      <c r="A2263" s="291">
        <v>39512</v>
      </c>
      <c r="B2263" t="s">
        <v>4236</v>
      </c>
      <c r="C2263" t="s">
        <v>2190</v>
      </c>
      <c r="D2263" t="s">
        <v>2189</v>
      </c>
      <c r="E2263" s="283" t="s">
        <v>28364</v>
      </c>
    </row>
    <row r="2264" spans="1:5" ht="14.25">
      <c r="A2264" s="291">
        <v>39511</v>
      </c>
      <c r="B2264" t="s">
        <v>4237</v>
      </c>
      <c r="C2264" t="s">
        <v>2190</v>
      </c>
      <c r="D2264" t="s">
        <v>2189</v>
      </c>
      <c r="E2264" s="283" t="s">
        <v>28365</v>
      </c>
    </row>
    <row r="2265" spans="1:5" ht="14.25">
      <c r="A2265" s="291">
        <v>39513</v>
      </c>
      <c r="B2265" t="s">
        <v>4238</v>
      </c>
      <c r="C2265" t="s">
        <v>2190</v>
      </c>
      <c r="D2265" t="s">
        <v>2189</v>
      </c>
      <c r="E2265" s="283" t="s">
        <v>28366</v>
      </c>
    </row>
    <row r="2266" spans="1:5" ht="14.25">
      <c r="A2266" s="291">
        <v>3286</v>
      </c>
      <c r="B2266" t="s">
        <v>4239</v>
      </c>
      <c r="C2266" t="s">
        <v>2190</v>
      </c>
      <c r="D2266" t="s">
        <v>2191</v>
      </c>
      <c r="E2266" s="283" t="s">
        <v>28367</v>
      </c>
    </row>
    <row r="2267" spans="1:5" ht="14.25">
      <c r="A2267" s="291">
        <v>3287</v>
      </c>
      <c r="B2267" t="s">
        <v>4240</v>
      </c>
      <c r="C2267" t="s">
        <v>2190</v>
      </c>
      <c r="D2267" t="s">
        <v>2191</v>
      </c>
      <c r="E2267" s="283" t="s">
        <v>28368</v>
      </c>
    </row>
    <row r="2268" spans="1:5" ht="14.25">
      <c r="A2268" s="291">
        <v>3283</v>
      </c>
      <c r="B2268" t="s">
        <v>4241</v>
      </c>
      <c r="C2268" t="s">
        <v>2190</v>
      </c>
      <c r="D2268" t="s">
        <v>2191</v>
      </c>
      <c r="E2268" s="283" t="s">
        <v>28369</v>
      </c>
    </row>
    <row r="2269" spans="1:5" ht="14.25">
      <c r="A2269" s="291">
        <v>11587</v>
      </c>
      <c r="B2269" t="s">
        <v>4242</v>
      </c>
      <c r="C2269" t="s">
        <v>2190</v>
      </c>
      <c r="D2269" t="s">
        <v>2189</v>
      </c>
      <c r="E2269" s="283" t="s">
        <v>28370</v>
      </c>
    </row>
    <row r="2270" spans="1:5" ht="14.25">
      <c r="A2270" s="291">
        <v>36225</v>
      </c>
      <c r="B2270" t="s">
        <v>4243</v>
      </c>
      <c r="C2270" t="s">
        <v>2190</v>
      </c>
      <c r="D2270" t="s">
        <v>2189</v>
      </c>
      <c r="E2270" s="283" t="s">
        <v>28371</v>
      </c>
    </row>
    <row r="2271" spans="1:5" ht="14.25">
      <c r="A2271" s="291">
        <v>36230</v>
      </c>
      <c r="B2271" t="s">
        <v>4244</v>
      </c>
      <c r="C2271" t="s">
        <v>2190</v>
      </c>
      <c r="D2271" t="s">
        <v>2195</v>
      </c>
      <c r="E2271" s="283" t="s">
        <v>28372</v>
      </c>
    </row>
    <row r="2272" spans="1:5" ht="14.25">
      <c r="A2272" s="291">
        <v>36238</v>
      </c>
      <c r="B2272" t="s">
        <v>4245</v>
      </c>
      <c r="C2272" t="s">
        <v>2190</v>
      </c>
      <c r="D2272" t="s">
        <v>2189</v>
      </c>
      <c r="E2272" s="283" t="s">
        <v>28373</v>
      </c>
    </row>
    <row r="2273" spans="1:5" ht="14.25">
      <c r="A2273" s="291">
        <v>39363</v>
      </c>
      <c r="B2273" t="s">
        <v>4246</v>
      </c>
      <c r="C2273" t="s">
        <v>2188</v>
      </c>
      <c r="D2273" t="s">
        <v>2189</v>
      </c>
      <c r="E2273" s="283" t="s">
        <v>28374</v>
      </c>
    </row>
    <row r="2274" spans="1:5" ht="14.25">
      <c r="A2274" s="291">
        <v>39361</v>
      </c>
      <c r="B2274" t="s">
        <v>4247</v>
      </c>
      <c r="C2274" t="s">
        <v>2188</v>
      </c>
      <c r="D2274" t="s">
        <v>2189</v>
      </c>
      <c r="E2274" s="283" t="s">
        <v>28375</v>
      </c>
    </row>
    <row r="2275" spans="1:5" ht="14.25">
      <c r="A2275" s="291">
        <v>39362</v>
      </c>
      <c r="B2275" t="s">
        <v>4248</v>
      </c>
      <c r="C2275" t="s">
        <v>2188</v>
      </c>
      <c r="D2275" t="s">
        <v>2189</v>
      </c>
      <c r="E2275" s="283" t="s">
        <v>28376</v>
      </c>
    </row>
    <row r="2276" spans="1:5" ht="14.25">
      <c r="A2276" s="291">
        <v>39364</v>
      </c>
      <c r="B2276" t="s">
        <v>4249</v>
      </c>
      <c r="C2276" t="s">
        <v>2188</v>
      </c>
      <c r="D2276" t="s">
        <v>2189</v>
      </c>
      <c r="E2276" s="283" t="s">
        <v>28377</v>
      </c>
    </row>
    <row r="2277" spans="1:5" ht="14.25">
      <c r="A2277" s="291">
        <v>14576</v>
      </c>
      <c r="B2277" t="s">
        <v>4250</v>
      </c>
      <c r="C2277" t="s">
        <v>2188</v>
      </c>
      <c r="D2277" t="s">
        <v>2191</v>
      </c>
      <c r="E2277" s="283" t="s">
        <v>28378</v>
      </c>
    </row>
    <row r="2278" spans="1:5" ht="14.25">
      <c r="A2278" s="291">
        <v>13877</v>
      </c>
      <c r="B2278" t="s">
        <v>4251</v>
      </c>
      <c r="C2278" t="s">
        <v>2188</v>
      </c>
      <c r="D2278" t="s">
        <v>2191</v>
      </c>
      <c r="E2278" s="283" t="s">
        <v>28379</v>
      </c>
    </row>
    <row r="2279" spans="1:5" ht="14.25">
      <c r="A2279" s="291">
        <v>7307</v>
      </c>
      <c r="B2279" t="s">
        <v>4252</v>
      </c>
      <c r="C2279" t="s">
        <v>2252</v>
      </c>
      <c r="D2279" t="s">
        <v>2189</v>
      </c>
      <c r="E2279" s="283" t="s">
        <v>28380</v>
      </c>
    </row>
    <row r="2280" spans="1:5" ht="14.25">
      <c r="A2280" s="291">
        <v>38122</v>
      </c>
      <c r="B2280" t="s">
        <v>4253</v>
      </c>
      <c r="C2280" t="s">
        <v>2252</v>
      </c>
      <c r="D2280" t="s">
        <v>2189</v>
      </c>
      <c r="E2280" s="283" t="s">
        <v>28381</v>
      </c>
    </row>
    <row r="2281" spans="1:5" ht="14.25">
      <c r="A2281" s="291">
        <v>38633</v>
      </c>
      <c r="B2281" t="s">
        <v>4255</v>
      </c>
      <c r="C2281" t="s">
        <v>2188</v>
      </c>
      <c r="D2281" t="s">
        <v>2189</v>
      </c>
      <c r="E2281" s="283" t="s">
        <v>28382</v>
      </c>
    </row>
    <row r="2282" spans="1:5" ht="14.25">
      <c r="A2282" s="291">
        <v>12344</v>
      </c>
      <c r="B2282" t="s">
        <v>4256</v>
      </c>
      <c r="C2282" t="s">
        <v>2188</v>
      </c>
      <c r="D2282" t="s">
        <v>2189</v>
      </c>
      <c r="E2282" s="283" t="s">
        <v>28383</v>
      </c>
    </row>
    <row r="2283" spans="1:5" ht="14.25">
      <c r="A2283" s="291">
        <v>12343</v>
      </c>
      <c r="B2283" t="s">
        <v>4257</v>
      </c>
      <c r="C2283" t="s">
        <v>2188</v>
      </c>
      <c r="D2283" t="s">
        <v>2189</v>
      </c>
      <c r="E2283" s="283" t="s">
        <v>28304</v>
      </c>
    </row>
    <row r="2284" spans="1:5" ht="14.25">
      <c r="A2284" s="291">
        <v>3295</v>
      </c>
      <c r="B2284" t="s">
        <v>4258</v>
      </c>
      <c r="C2284" t="s">
        <v>2188</v>
      </c>
      <c r="D2284" t="s">
        <v>2189</v>
      </c>
      <c r="E2284" s="283" t="s">
        <v>28384</v>
      </c>
    </row>
    <row r="2285" spans="1:5" ht="14.25">
      <c r="A2285" s="291">
        <v>3302</v>
      </c>
      <c r="B2285" t="s">
        <v>4259</v>
      </c>
      <c r="C2285" t="s">
        <v>2188</v>
      </c>
      <c r="D2285" t="s">
        <v>2189</v>
      </c>
      <c r="E2285" s="283" t="s">
        <v>27519</v>
      </c>
    </row>
    <row r="2286" spans="1:5" ht="14.25">
      <c r="A2286" s="291">
        <v>3297</v>
      </c>
      <c r="B2286" t="s">
        <v>4260</v>
      </c>
      <c r="C2286" t="s">
        <v>2188</v>
      </c>
      <c r="D2286" t="s">
        <v>2189</v>
      </c>
      <c r="E2286" s="283" t="s">
        <v>28385</v>
      </c>
    </row>
    <row r="2287" spans="1:5" ht="14.25">
      <c r="A2287" s="291">
        <v>3294</v>
      </c>
      <c r="B2287" t="s">
        <v>4261</v>
      </c>
      <c r="C2287" t="s">
        <v>2188</v>
      </c>
      <c r="D2287" t="s">
        <v>2189</v>
      </c>
      <c r="E2287" s="283" t="s">
        <v>28386</v>
      </c>
    </row>
    <row r="2288" spans="1:5" ht="14.25">
      <c r="A2288" s="291">
        <v>3292</v>
      </c>
      <c r="B2288" t="s">
        <v>4262</v>
      </c>
      <c r="C2288" t="s">
        <v>2188</v>
      </c>
      <c r="D2288" t="s">
        <v>2195</v>
      </c>
      <c r="E2288" s="283" t="s">
        <v>28387</v>
      </c>
    </row>
    <row r="2289" spans="1:5" ht="14.25">
      <c r="A2289" s="291">
        <v>3298</v>
      </c>
      <c r="B2289" t="s">
        <v>4263</v>
      </c>
      <c r="C2289" t="s">
        <v>2188</v>
      </c>
      <c r="D2289" t="s">
        <v>2189</v>
      </c>
      <c r="E2289" s="283" t="s">
        <v>27998</v>
      </c>
    </row>
    <row r="2290" spans="1:5" ht="14.25">
      <c r="A2290" s="291">
        <v>11596</v>
      </c>
      <c r="B2290" t="s">
        <v>4264</v>
      </c>
      <c r="C2290" t="s">
        <v>2188</v>
      </c>
      <c r="D2290" t="s">
        <v>2191</v>
      </c>
      <c r="E2290" s="283" t="s">
        <v>28388</v>
      </c>
    </row>
    <row r="2291" spans="1:5" ht="14.25">
      <c r="A2291" s="291">
        <v>34802</v>
      </c>
      <c r="B2291" t="s">
        <v>4265</v>
      </c>
      <c r="C2291" t="s">
        <v>2188</v>
      </c>
      <c r="D2291" t="s">
        <v>2191</v>
      </c>
      <c r="E2291" s="283" t="s">
        <v>28389</v>
      </c>
    </row>
    <row r="2292" spans="1:5" ht="14.25">
      <c r="A2292" s="291">
        <v>11588</v>
      </c>
      <c r="B2292" t="s">
        <v>4266</v>
      </c>
      <c r="C2292" t="s">
        <v>2188</v>
      </c>
      <c r="D2292" t="s">
        <v>2191</v>
      </c>
      <c r="E2292" s="283" t="s">
        <v>28390</v>
      </c>
    </row>
    <row r="2293" spans="1:5" ht="14.25">
      <c r="A2293" s="291">
        <v>34383</v>
      </c>
      <c r="B2293" t="s">
        <v>4267</v>
      </c>
      <c r="C2293" t="s">
        <v>2188</v>
      </c>
      <c r="D2293" t="s">
        <v>2191</v>
      </c>
      <c r="E2293" s="283" t="s">
        <v>28391</v>
      </c>
    </row>
    <row r="2294" spans="1:5" ht="14.25">
      <c r="A2294" s="291">
        <v>40451</v>
      </c>
      <c r="B2294" t="s">
        <v>4268</v>
      </c>
      <c r="C2294" t="s">
        <v>2190</v>
      </c>
      <c r="D2294" t="s">
        <v>2191</v>
      </c>
      <c r="E2294" s="283" t="s">
        <v>28392</v>
      </c>
    </row>
    <row r="2295" spans="1:5" ht="14.25">
      <c r="A2295" s="291">
        <v>40453</v>
      </c>
      <c r="B2295" t="s">
        <v>4269</v>
      </c>
      <c r="C2295" t="s">
        <v>2190</v>
      </c>
      <c r="D2295" t="s">
        <v>2191</v>
      </c>
      <c r="E2295" s="283" t="s">
        <v>28393</v>
      </c>
    </row>
    <row r="2296" spans="1:5" ht="14.25">
      <c r="A2296" s="291">
        <v>40452</v>
      </c>
      <c r="B2296" t="s">
        <v>4270</v>
      </c>
      <c r="C2296" t="s">
        <v>2190</v>
      </c>
      <c r="D2296" t="s">
        <v>2191</v>
      </c>
      <c r="E2296" s="283" t="s">
        <v>28394</v>
      </c>
    </row>
    <row r="2297" spans="1:5" ht="14.25">
      <c r="A2297" s="291">
        <v>11594</v>
      </c>
      <c r="B2297" t="s">
        <v>4271</v>
      </c>
      <c r="C2297" t="s">
        <v>2188</v>
      </c>
      <c r="D2297" t="s">
        <v>2191</v>
      </c>
      <c r="E2297" s="283" t="s">
        <v>28395</v>
      </c>
    </row>
    <row r="2298" spans="1:5" ht="14.25">
      <c r="A2298" s="291">
        <v>3311</v>
      </c>
      <c r="B2298" t="s">
        <v>4272</v>
      </c>
      <c r="C2298" t="s">
        <v>2357</v>
      </c>
      <c r="D2298" t="s">
        <v>2191</v>
      </c>
      <c r="E2298" s="283" t="s">
        <v>28395</v>
      </c>
    </row>
    <row r="2299" spans="1:5" ht="14.25">
      <c r="A2299" s="291">
        <v>11599</v>
      </c>
      <c r="B2299" t="s">
        <v>4273</v>
      </c>
      <c r="C2299" t="s">
        <v>2188</v>
      </c>
      <c r="D2299" t="s">
        <v>2191</v>
      </c>
      <c r="E2299" s="283" t="s">
        <v>28396</v>
      </c>
    </row>
    <row r="2300" spans="1:5" ht="14.25">
      <c r="A2300" s="291">
        <v>11593</v>
      </c>
      <c r="B2300" t="s">
        <v>4274</v>
      </c>
      <c r="C2300" t="s">
        <v>2188</v>
      </c>
      <c r="D2300" t="s">
        <v>2191</v>
      </c>
      <c r="E2300" s="283" t="s">
        <v>28397</v>
      </c>
    </row>
    <row r="2301" spans="1:5" ht="14.25">
      <c r="A2301" s="291">
        <v>3314</v>
      </c>
      <c r="B2301" t="s">
        <v>4275</v>
      </c>
      <c r="C2301" t="s">
        <v>2357</v>
      </c>
      <c r="D2301" t="s">
        <v>2191</v>
      </c>
      <c r="E2301" s="283" t="s">
        <v>28398</v>
      </c>
    </row>
    <row r="2302" spans="1:5" ht="14.25">
      <c r="A2302" s="291">
        <v>11597</v>
      </c>
      <c r="B2302" t="s">
        <v>4276</v>
      </c>
      <c r="C2302" t="s">
        <v>2188</v>
      </c>
      <c r="D2302" t="s">
        <v>2191</v>
      </c>
      <c r="E2302" s="283" t="s">
        <v>28399</v>
      </c>
    </row>
    <row r="2303" spans="1:5" ht="14.25">
      <c r="A2303" s="291">
        <v>3309</v>
      </c>
      <c r="B2303" t="s">
        <v>4277</v>
      </c>
      <c r="C2303" t="s">
        <v>2357</v>
      </c>
      <c r="D2303" t="s">
        <v>2191</v>
      </c>
      <c r="E2303" s="283" t="s">
        <v>28388</v>
      </c>
    </row>
    <row r="2304" spans="1:5" ht="14.25">
      <c r="A2304" s="291">
        <v>34612</v>
      </c>
      <c r="B2304" t="s">
        <v>4278</v>
      </c>
      <c r="C2304" t="s">
        <v>2188</v>
      </c>
      <c r="D2304" t="s">
        <v>2191</v>
      </c>
      <c r="E2304" s="283" t="s">
        <v>28400</v>
      </c>
    </row>
    <row r="2305" spans="1:5" ht="14.25">
      <c r="A2305" s="291">
        <v>34635</v>
      </c>
      <c r="B2305" t="s">
        <v>4279</v>
      </c>
      <c r="C2305" t="s">
        <v>2188</v>
      </c>
      <c r="D2305" t="s">
        <v>2191</v>
      </c>
      <c r="E2305" s="283" t="s">
        <v>28401</v>
      </c>
    </row>
    <row r="2306" spans="1:5" ht="14.25">
      <c r="A2306" s="291">
        <v>34633</v>
      </c>
      <c r="B2306" t="s">
        <v>4280</v>
      </c>
      <c r="C2306" t="s">
        <v>2188</v>
      </c>
      <c r="D2306" t="s">
        <v>2191</v>
      </c>
      <c r="E2306" s="283" t="s">
        <v>28402</v>
      </c>
    </row>
    <row r="2307" spans="1:5" ht="14.25">
      <c r="A2307" s="291">
        <v>40440</v>
      </c>
      <c r="B2307" t="s">
        <v>4281</v>
      </c>
      <c r="C2307" t="s">
        <v>2357</v>
      </c>
      <c r="D2307" t="s">
        <v>2191</v>
      </c>
      <c r="E2307" s="283" t="s">
        <v>28403</v>
      </c>
    </row>
    <row r="2308" spans="1:5" ht="14.25">
      <c r="A2308" s="291">
        <v>40441</v>
      </c>
      <c r="B2308" t="s">
        <v>4282</v>
      </c>
      <c r="C2308" t="s">
        <v>2357</v>
      </c>
      <c r="D2308" t="s">
        <v>2191</v>
      </c>
      <c r="E2308" s="283" t="s">
        <v>28404</v>
      </c>
    </row>
    <row r="2309" spans="1:5" ht="14.25">
      <c r="A2309" s="291">
        <v>40449</v>
      </c>
      <c r="B2309" t="s">
        <v>4283</v>
      </c>
      <c r="C2309" t="s">
        <v>2357</v>
      </c>
      <c r="D2309" t="s">
        <v>2191</v>
      </c>
      <c r="E2309" s="283" t="s">
        <v>28405</v>
      </c>
    </row>
    <row r="2310" spans="1:5" ht="14.25">
      <c r="A2310" s="291">
        <v>34800</v>
      </c>
      <c r="B2310" t="s">
        <v>4284</v>
      </c>
      <c r="C2310" t="s">
        <v>2357</v>
      </c>
      <c r="D2310" t="s">
        <v>2191</v>
      </c>
      <c r="E2310" s="283" t="s">
        <v>28406</v>
      </c>
    </row>
    <row r="2311" spans="1:5" ht="14.25">
      <c r="A2311" s="291">
        <v>11592</v>
      </c>
      <c r="B2311" t="s">
        <v>4285</v>
      </c>
      <c r="C2311" t="s">
        <v>2188</v>
      </c>
      <c r="D2311" t="s">
        <v>2191</v>
      </c>
      <c r="E2311" s="283" t="s">
        <v>28398</v>
      </c>
    </row>
    <row r="2312" spans="1:5" ht="14.25">
      <c r="A2312" s="291">
        <v>40438</v>
      </c>
      <c r="B2312" t="s">
        <v>4286</v>
      </c>
      <c r="C2312" t="s">
        <v>2357</v>
      </c>
      <c r="D2312" t="s">
        <v>2191</v>
      </c>
      <c r="E2312" s="283" t="s">
        <v>28407</v>
      </c>
    </row>
    <row r="2313" spans="1:5" ht="14.25">
      <c r="A2313" s="291">
        <v>40436</v>
      </c>
      <c r="B2313" t="s">
        <v>4287</v>
      </c>
      <c r="C2313" t="s">
        <v>2357</v>
      </c>
      <c r="D2313" t="s">
        <v>2191</v>
      </c>
      <c r="E2313" s="283" t="s">
        <v>28408</v>
      </c>
    </row>
    <row r="2314" spans="1:5" ht="14.25">
      <c r="A2314" s="291">
        <v>4315</v>
      </c>
      <c r="B2314" t="s">
        <v>4288</v>
      </c>
      <c r="C2314" t="s">
        <v>2188</v>
      </c>
      <c r="D2314" t="s">
        <v>2189</v>
      </c>
      <c r="E2314" s="283" t="s">
        <v>27054</v>
      </c>
    </row>
    <row r="2315" spans="1:5" ht="14.25">
      <c r="A2315" s="291">
        <v>402</v>
      </c>
      <c r="B2315" t="s">
        <v>4289</v>
      </c>
      <c r="C2315" t="s">
        <v>2188</v>
      </c>
      <c r="D2315" t="s">
        <v>2189</v>
      </c>
      <c r="E2315" s="283" t="s">
        <v>28409</v>
      </c>
    </row>
    <row r="2316" spans="1:5" ht="14.25">
      <c r="A2316" s="291">
        <v>4226</v>
      </c>
      <c r="B2316" t="s">
        <v>4290</v>
      </c>
      <c r="C2316" t="s">
        <v>2203</v>
      </c>
      <c r="D2316" t="s">
        <v>2195</v>
      </c>
      <c r="E2316" s="283" t="s">
        <v>28410</v>
      </c>
    </row>
    <row r="2317" spans="1:5" ht="14.25">
      <c r="A2317" s="291">
        <v>4222</v>
      </c>
      <c r="B2317" t="s">
        <v>15</v>
      </c>
      <c r="C2317" t="s">
        <v>2252</v>
      </c>
      <c r="D2317" t="s">
        <v>2195</v>
      </c>
      <c r="E2317" s="283" t="s">
        <v>26997</v>
      </c>
    </row>
    <row r="2318" spans="1:5" ht="14.25">
      <c r="A2318" s="291">
        <v>34804</v>
      </c>
      <c r="B2318" t="s">
        <v>4291</v>
      </c>
      <c r="C2318" t="s">
        <v>2190</v>
      </c>
      <c r="D2318" t="s">
        <v>2191</v>
      </c>
      <c r="E2318" s="283" t="s">
        <v>28411</v>
      </c>
    </row>
    <row r="2319" spans="1:5" ht="14.25">
      <c r="A2319" s="291">
        <v>4013</v>
      </c>
      <c r="B2319" t="s">
        <v>4292</v>
      </c>
      <c r="C2319" t="s">
        <v>2190</v>
      </c>
      <c r="D2319" t="s">
        <v>2189</v>
      </c>
      <c r="E2319" s="283" t="s">
        <v>26440</v>
      </c>
    </row>
    <row r="2320" spans="1:5" ht="14.25">
      <c r="A2320" s="291">
        <v>4011</v>
      </c>
      <c r="B2320" t="s">
        <v>4293</v>
      </c>
      <c r="C2320" t="s">
        <v>2190</v>
      </c>
      <c r="D2320" t="s">
        <v>2189</v>
      </c>
      <c r="E2320" s="283" t="s">
        <v>28412</v>
      </c>
    </row>
    <row r="2321" spans="1:5" ht="14.25">
      <c r="A2321" s="291">
        <v>4021</v>
      </c>
      <c r="B2321" t="s">
        <v>4294</v>
      </c>
      <c r="C2321" t="s">
        <v>2190</v>
      </c>
      <c r="D2321" t="s">
        <v>2189</v>
      </c>
      <c r="E2321" s="283" t="s">
        <v>28413</v>
      </c>
    </row>
    <row r="2322" spans="1:5" ht="14.25">
      <c r="A2322" s="291">
        <v>4019</v>
      </c>
      <c r="B2322" t="s">
        <v>4295</v>
      </c>
      <c r="C2322" t="s">
        <v>2190</v>
      </c>
      <c r="D2322" t="s">
        <v>2189</v>
      </c>
      <c r="E2322" s="283" t="s">
        <v>27611</v>
      </c>
    </row>
    <row r="2323" spans="1:5" ht="14.25">
      <c r="A2323" s="291">
        <v>4012</v>
      </c>
      <c r="B2323" t="s">
        <v>4296</v>
      </c>
      <c r="C2323" t="s">
        <v>2190</v>
      </c>
      <c r="D2323" t="s">
        <v>2189</v>
      </c>
      <c r="E2323" s="283" t="s">
        <v>28414</v>
      </c>
    </row>
    <row r="2324" spans="1:5" ht="14.25">
      <c r="A2324" s="291">
        <v>4020</v>
      </c>
      <c r="B2324" t="s">
        <v>4297</v>
      </c>
      <c r="C2324" t="s">
        <v>2190</v>
      </c>
      <c r="D2324" t="s">
        <v>2189</v>
      </c>
      <c r="E2324" s="283" t="s">
        <v>28415</v>
      </c>
    </row>
    <row r="2325" spans="1:5" ht="14.25">
      <c r="A2325" s="291">
        <v>4018</v>
      </c>
      <c r="B2325" t="s">
        <v>4298</v>
      </c>
      <c r="C2325" t="s">
        <v>2190</v>
      </c>
      <c r="D2325" t="s">
        <v>2189</v>
      </c>
      <c r="E2325" s="283" t="s">
        <v>28416</v>
      </c>
    </row>
    <row r="2326" spans="1:5" ht="14.25">
      <c r="A2326" s="291">
        <v>36498</v>
      </c>
      <c r="B2326" t="s">
        <v>4299</v>
      </c>
      <c r="C2326" t="s">
        <v>2188</v>
      </c>
      <c r="D2326" t="s">
        <v>2191</v>
      </c>
      <c r="E2326" s="283" t="s">
        <v>28417</v>
      </c>
    </row>
    <row r="2327" spans="1:5" ht="14.25">
      <c r="A2327" s="291">
        <v>12872</v>
      </c>
      <c r="B2327" t="s">
        <v>4300</v>
      </c>
      <c r="C2327" t="s">
        <v>2192</v>
      </c>
      <c r="D2327" t="s">
        <v>2189</v>
      </c>
      <c r="E2327" s="283" t="s">
        <v>28418</v>
      </c>
    </row>
    <row r="2328" spans="1:5" ht="14.25">
      <c r="A2328" s="291">
        <v>41075</v>
      </c>
      <c r="B2328" t="s">
        <v>4301</v>
      </c>
      <c r="C2328" t="s">
        <v>2360</v>
      </c>
      <c r="D2328" t="s">
        <v>2189</v>
      </c>
      <c r="E2328" s="283" t="s">
        <v>28419</v>
      </c>
    </row>
    <row r="2329" spans="1:5" ht="14.25">
      <c r="A2329" s="291">
        <v>3315</v>
      </c>
      <c r="B2329" t="s">
        <v>25118</v>
      </c>
      <c r="C2329" t="s">
        <v>2203</v>
      </c>
      <c r="D2329" t="s">
        <v>2189</v>
      </c>
      <c r="E2329" s="283" t="s">
        <v>28299</v>
      </c>
    </row>
    <row r="2330" spans="1:5" ht="14.25">
      <c r="A2330" s="291">
        <v>36870</v>
      </c>
      <c r="B2330" t="s">
        <v>4302</v>
      </c>
      <c r="C2330" t="s">
        <v>2203</v>
      </c>
      <c r="D2330" t="s">
        <v>2189</v>
      </c>
      <c r="E2330" s="283" t="s">
        <v>27512</v>
      </c>
    </row>
    <row r="2331" spans="1:5" ht="14.25">
      <c r="A2331" s="291">
        <v>5092</v>
      </c>
      <c r="B2331" t="s">
        <v>4303</v>
      </c>
      <c r="C2331" t="s">
        <v>2605</v>
      </c>
      <c r="D2331" t="s">
        <v>2189</v>
      </c>
      <c r="E2331" s="283" t="s">
        <v>26780</v>
      </c>
    </row>
    <row r="2332" spans="1:5" ht="14.25">
      <c r="A2332" s="291">
        <v>11462</v>
      </c>
      <c r="B2332" t="s">
        <v>4304</v>
      </c>
      <c r="C2332" t="s">
        <v>2605</v>
      </c>
      <c r="D2332" t="s">
        <v>2189</v>
      </c>
      <c r="E2332" s="283" t="s">
        <v>28420</v>
      </c>
    </row>
    <row r="2333" spans="1:5" ht="14.25">
      <c r="A2333" s="291">
        <v>36529</v>
      </c>
      <c r="B2333" t="s">
        <v>4305</v>
      </c>
      <c r="C2333" t="s">
        <v>2188</v>
      </c>
      <c r="D2333" t="s">
        <v>2191</v>
      </c>
      <c r="E2333" s="283" t="s">
        <v>28421</v>
      </c>
    </row>
    <row r="2334" spans="1:5" ht="14.25">
      <c r="A2334" s="291">
        <v>3318</v>
      </c>
      <c r="B2334" t="s">
        <v>4306</v>
      </c>
      <c r="C2334" t="s">
        <v>2188</v>
      </c>
      <c r="D2334" t="s">
        <v>2191</v>
      </c>
      <c r="E2334" s="283" t="s">
        <v>28422</v>
      </c>
    </row>
    <row r="2335" spans="1:5" ht="14.25">
      <c r="A2335" s="291">
        <v>3324</v>
      </c>
      <c r="B2335" t="s">
        <v>4307</v>
      </c>
      <c r="C2335" t="s">
        <v>2190</v>
      </c>
      <c r="D2335" t="s">
        <v>2189</v>
      </c>
      <c r="E2335" s="283" t="s">
        <v>28423</v>
      </c>
    </row>
    <row r="2336" spans="1:5" ht="14.25">
      <c r="A2336" s="291">
        <v>3322</v>
      </c>
      <c r="B2336" t="s">
        <v>4308</v>
      </c>
      <c r="C2336" t="s">
        <v>2190</v>
      </c>
      <c r="D2336" t="s">
        <v>2195</v>
      </c>
      <c r="E2336" s="283" t="s">
        <v>26566</v>
      </c>
    </row>
    <row r="2337" spans="1:5" ht="14.25">
      <c r="A2337" s="291">
        <v>5076</v>
      </c>
      <c r="B2337" t="s">
        <v>4309</v>
      </c>
      <c r="C2337" t="s">
        <v>2203</v>
      </c>
      <c r="D2337" t="s">
        <v>2189</v>
      </c>
      <c r="E2337" s="283" t="s">
        <v>26957</v>
      </c>
    </row>
    <row r="2338" spans="1:5" ht="14.25">
      <c r="A2338" s="291">
        <v>5077</v>
      </c>
      <c r="B2338" t="s">
        <v>4310</v>
      </c>
      <c r="C2338" t="s">
        <v>2203</v>
      </c>
      <c r="D2338" t="s">
        <v>2189</v>
      </c>
      <c r="E2338" s="283" t="s">
        <v>28424</v>
      </c>
    </row>
    <row r="2339" spans="1:5" ht="14.25">
      <c r="A2339" s="291">
        <v>11837</v>
      </c>
      <c r="B2339" t="s">
        <v>4311</v>
      </c>
      <c r="C2339" t="s">
        <v>2188</v>
      </c>
      <c r="D2339" t="s">
        <v>2189</v>
      </c>
      <c r="E2339" s="283" t="s">
        <v>28425</v>
      </c>
    </row>
    <row r="2340" spans="1:5" ht="14.25">
      <c r="A2340" s="291">
        <v>38055</v>
      </c>
      <c r="B2340" t="s">
        <v>4312</v>
      </c>
      <c r="C2340" t="s">
        <v>2188</v>
      </c>
      <c r="D2340" t="s">
        <v>2189</v>
      </c>
      <c r="E2340" s="283" t="s">
        <v>27356</v>
      </c>
    </row>
    <row r="2341" spans="1:5" ht="14.25">
      <c r="A2341" s="291">
        <v>415</v>
      </c>
      <c r="B2341" t="s">
        <v>4313</v>
      </c>
      <c r="C2341" t="s">
        <v>2188</v>
      </c>
      <c r="D2341" t="s">
        <v>2189</v>
      </c>
      <c r="E2341" s="283" t="s">
        <v>27387</v>
      </c>
    </row>
    <row r="2342" spans="1:5" ht="14.25">
      <c r="A2342" s="291">
        <v>416</v>
      </c>
      <c r="B2342" t="s">
        <v>4314</v>
      </c>
      <c r="C2342" t="s">
        <v>2188</v>
      </c>
      <c r="D2342" t="s">
        <v>2189</v>
      </c>
      <c r="E2342" s="283" t="s">
        <v>28426</v>
      </c>
    </row>
    <row r="2343" spans="1:5" ht="14.25">
      <c r="A2343" s="291">
        <v>425</v>
      </c>
      <c r="B2343" t="s">
        <v>4315</v>
      </c>
      <c r="C2343" t="s">
        <v>2188</v>
      </c>
      <c r="D2343" t="s">
        <v>2189</v>
      </c>
      <c r="E2343" s="283" t="s">
        <v>28427</v>
      </c>
    </row>
    <row r="2344" spans="1:5" ht="14.25">
      <c r="A2344" s="291">
        <v>426</v>
      </c>
      <c r="B2344" t="s">
        <v>4316</v>
      </c>
      <c r="C2344" t="s">
        <v>2188</v>
      </c>
      <c r="D2344" t="s">
        <v>2189</v>
      </c>
      <c r="E2344" s="283" t="s">
        <v>28428</v>
      </c>
    </row>
    <row r="2345" spans="1:5" ht="14.25">
      <c r="A2345" s="291">
        <v>38056</v>
      </c>
      <c r="B2345" t="s">
        <v>4317</v>
      </c>
      <c r="C2345" t="s">
        <v>2188</v>
      </c>
      <c r="D2345" t="s">
        <v>2189</v>
      </c>
      <c r="E2345" s="283" t="s">
        <v>28429</v>
      </c>
    </row>
    <row r="2346" spans="1:5" ht="14.25">
      <c r="A2346" s="291">
        <v>1564</v>
      </c>
      <c r="B2346" t="s">
        <v>4318</v>
      </c>
      <c r="C2346" t="s">
        <v>2188</v>
      </c>
      <c r="D2346" t="s">
        <v>2189</v>
      </c>
      <c r="E2346" s="283" t="s">
        <v>28430</v>
      </c>
    </row>
    <row r="2347" spans="1:5" ht="14.25">
      <c r="A2347" s="291">
        <v>11032</v>
      </c>
      <c r="B2347" t="s">
        <v>4319</v>
      </c>
      <c r="C2347" t="s">
        <v>2188</v>
      </c>
      <c r="D2347" t="s">
        <v>2189</v>
      </c>
      <c r="E2347" s="283" t="s">
        <v>28414</v>
      </c>
    </row>
    <row r="2348" spans="1:5" ht="14.25">
      <c r="A2348" s="291">
        <v>36786</v>
      </c>
      <c r="B2348" t="s">
        <v>4320</v>
      </c>
      <c r="C2348" t="s">
        <v>4321</v>
      </c>
      <c r="D2348" t="s">
        <v>2191</v>
      </c>
      <c r="E2348" s="283" t="s">
        <v>28431</v>
      </c>
    </row>
    <row r="2349" spans="1:5" ht="14.25">
      <c r="A2349" s="291">
        <v>36785</v>
      </c>
      <c r="B2349" t="s">
        <v>4322</v>
      </c>
      <c r="C2349" t="s">
        <v>4321</v>
      </c>
      <c r="D2349" t="s">
        <v>2191</v>
      </c>
      <c r="E2349" s="283" t="s">
        <v>28432</v>
      </c>
    </row>
    <row r="2350" spans="1:5" ht="14.25">
      <c r="A2350" s="291">
        <v>36782</v>
      </c>
      <c r="B2350" t="s">
        <v>4323</v>
      </c>
      <c r="C2350" t="s">
        <v>4321</v>
      </c>
      <c r="D2350" t="s">
        <v>2191</v>
      </c>
      <c r="E2350" s="283" t="s">
        <v>28433</v>
      </c>
    </row>
    <row r="2351" spans="1:5" ht="14.25">
      <c r="A2351" s="291">
        <v>25930</v>
      </c>
      <c r="B2351" t="s">
        <v>4324</v>
      </c>
      <c r="C2351" t="s">
        <v>4321</v>
      </c>
      <c r="D2351" t="s">
        <v>2191</v>
      </c>
      <c r="E2351" s="283" t="s">
        <v>28434</v>
      </c>
    </row>
    <row r="2352" spans="1:5" ht="14.25">
      <c r="A2352" s="291">
        <v>4824</v>
      </c>
      <c r="B2352" t="s">
        <v>4325</v>
      </c>
      <c r="C2352" t="s">
        <v>2203</v>
      </c>
      <c r="D2352" t="s">
        <v>2189</v>
      </c>
      <c r="E2352" s="283" t="s">
        <v>28435</v>
      </c>
    </row>
    <row r="2353" spans="1:5" ht="14.25">
      <c r="A2353" s="291">
        <v>11795</v>
      </c>
      <c r="B2353" t="s">
        <v>4326</v>
      </c>
      <c r="C2353" t="s">
        <v>2190</v>
      </c>
      <c r="D2353" t="s">
        <v>2189</v>
      </c>
      <c r="E2353" s="283" t="s">
        <v>28436</v>
      </c>
    </row>
    <row r="2354" spans="1:5" ht="14.25">
      <c r="A2354" s="291">
        <v>134</v>
      </c>
      <c r="B2354" t="s">
        <v>4327</v>
      </c>
      <c r="C2354" t="s">
        <v>2203</v>
      </c>
      <c r="D2354" t="s">
        <v>2189</v>
      </c>
      <c r="E2354" s="283" t="s">
        <v>28437</v>
      </c>
    </row>
    <row r="2355" spans="1:5" ht="14.25">
      <c r="A2355" s="291">
        <v>4229</v>
      </c>
      <c r="B2355" t="s">
        <v>4328</v>
      </c>
      <c r="C2355" t="s">
        <v>2203</v>
      </c>
      <c r="D2355" t="s">
        <v>2189</v>
      </c>
      <c r="E2355" s="283" t="s">
        <v>28438</v>
      </c>
    </row>
    <row r="2356" spans="1:5" ht="14.25">
      <c r="A2356" s="291">
        <v>11244</v>
      </c>
      <c r="B2356" t="s">
        <v>4329</v>
      </c>
      <c r="C2356" t="s">
        <v>2188</v>
      </c>
      <c r="D2356" t="s">
        <v>2191</v>
      </c>
      <c r="E2356" s="283" t="s">
        <v>28439</v>
      </c>
    </row>
    <row r="2357" spans="1:5" ht="14.25">
      <c r="A2357" s="291">
        <v>11245</v>
      </c>
      <c r="B2357" t="s">
        <v>4330</v>
      </c>
      <c r="C2357" t="s">
        <v>2188</v>
      </c>
      <c r="D2357" t="s">
        <v>2191</v>
      </c>
      <c r="E2357" s="283" t="s">
        <v>28440</v>
      </c>
    </row>
    <row r="2358" spans="1:5" ht="14.25">
      <c r="A2358" s="291">
        <v>11235</v>
      </c>
      <c r="B2358" t="s">
        <v>4331</v>
      </c>
      <c r="C2358" t="s">
        <v>2188</v>
      </c>
      <c r="D2358" t="s">
        <v>2191</v>
      </c>
      <c r="E2358" s="283" t="s">
        <v>28441</v>
      </c>
    </row>
    <row r="2359" spans="1:5" ht="14.25">
      <c r="A2359" s="291">
        <v>11236</v>
      </c>
      <c r="B2359" t="s">
        <v>4332</v>
      </c>
      <c r="C2359" t="s">
        <v>2188</v>
      </c>
      <c r="D2359" t="s">
        <v>2191</v>
      </c>
      <c r="E2359" s="283" t="s">
        <v>28442</v>
      </c>
    </row>
    <row r="2360" spans="1:5" ht="14.25">
      <c r="A2360" s="291">
        <v>11731</v>
      </c>
      <c r="B2360" t="s">
        <v>4333</v>
      </c>
      <c r="C2360" t="s">
        <v>2188</v>
      </c>
      <c r="D2360" t="s">
        <v>2189</v>
      </c>
      <c r="E2360" s="283" t="s">
        <v>28443</v>
      </c>
    </row>
    <row r="2361" spans="1:5" ht="14.25">
      <c r="A2361" s="291">
        <v>11732</v>
      </c>
      <c r="B2361" t="s">
        <v>4334</v>
      </c>
      <c r="C2361" t="s">
        <v>2188</v>
      </c>
      <c r="D2361" t="s">
        <v>2189</v>
      </c>
      <c r="E2361" s="283" t="s">
        <v>27354</v>
      </c>
    </row>
    <row r="2362" spans="1:5" ht="14.25">
      <c r="A2362" s="291">
        <v>36494</v>
      </c>
      <c r="B2362" t="s">
        <v>4335</v>
      </c>
      <c r="C2362" t="s">
        <v>2188</v>
      </c>
      <c r="D2362" t="s">
        <v>2191</v>
      </c>
      <c r="E2362" s="283" t="s">
        <v>28444</v>
      </c>
    </row>
    <row r="2363" spans="1:5" ht="14.25">
      <c r="A2363" s="291">
        <v>36493</v>
      </c>
      <c r="B2363" t="s">
        <v>4336</v>
      </c>
      <c r="C2363" t="s">
        <v>2188</v>
      </c>
      <c r="D2363" t="s">
        <v>2191</v>
      </c>
      <c r="E2363" s="283" t="s">
        <v>28445</v>
      </c>
    </row>
    <row r="2364" spans="1:5" ht="14.25">
      <c r="A2364" s="291">
        <v>36492</v>
      </c>
      <c r="B2364" t="s">
        <v>4337</v>
      </c>
      <c r="C2364" t="s">
        <v>2188</v>
      </c>
      <c r="D2364" t="s">
        <v>2191</v>
      </c>
      <c r="E2364" s="283" t="s">
        <v>28446</v>
      </c>
    </row>
    <row r="2365" spans="1:5" ht="14.25">
      <c r="A2365" s="291">
        <v>13333</v>
      </c>
      <c r="B2365" t="s">
        <v>4338</v>
      </c>
      <c r="C2365" t="s">
        <v>2188</v>
      </c>
      <c r="D2365" t="s">
        <v>2191</v>
      </c>
      <c r="E2365" s="283" t="s">
        <v>28447</v>
      </c>
    </row>
    <row r="2366" spans="1:5" ht="14.25">
      <c r="A2366" s="291">
        <v>13533</v>
      </c>
      <c r="B2366" t="s">
        <v>4339</v>
      </c>
      <c r="C2366" t="s">
        <v>2188</v>
      </c>
      <c r="D2366" t="s">
        <v>2191</v>
      </c>
      <c r="E2366" s="283" t="s">
        <v>28448</v>
      </c>
    </row>
    <row r="2367" spans="1:5" ht="14.25">
      <c r="A2367" s="291">
        <v>36499</v>
      </c>
      <c r="B2367" t="s">
        <v>4340</v>
      </c>
      <c r="C2367" t="s">
        <v>2188</v>
      </c>
      <c r="D2367" t="s">
        <v>2191</v>
      </c>
      <c r="E2367" s="283" t="s">
        <v>28449</v>
      </c>
    </row>
    <row r="2368" spans="1:5" ht="14.25">
      <c r="A2368" s="291">
        <v>39585</v>
      </c>
      <c r="B2368" t="s">
        <v>4341</v>
      </c>
      <c r="C2368" t="s">
        <v>2188</v>
      </c>
      <c r="D2368" t="s">
        <v>2191</v>
      </c>
      <c r="E2368" s="283" t="s">
        <v>28450</v>
      </c>
    </row>
    <row r="2369" spans="1:5" ht="14.25">
      <c r="A2369" s="291">
        <v>39586</v>
      </c>
      <c r="B2369" t="s">
        <v>4342</v>
      </c>
      <c r="C2369" t="s">
        <v>2188</v>
      </c>
      <c r="D2369" t="s">
        <v>2191</v>
      </c>
      <c r="E2369" s="283" t="s">
        <v>28451</v>
      </c>
    </row>
    <row r="2370" spans="1:5" ht="14.25">
      <c r="A2370" s="291">
        <v>39587</v>
      </c>
      <c r="B2370" t="s">
        <v>4343</v>
      </c>
      <c r="C2370" t="s">
        <v>2188</v>
      </c>
      <c r="D2370" t="s">
        <v>2191</v>
      </c>
      <c r="E2370" s="283" t="s">
        <v>28452</v>
      </c>
    </row>
    <row r="2371" spans="1:5" ht="14.25">
      <c r="A2371" s="291">
        <v>39588</v>
      </c>
      <c r="B2371" t="s">
        <v>4344</v>
      </c>
      <c r="C2371" t="s">
        <v>2188</v>
      </c>
      <c r="D2371" t="s">
        <v>2191</v>
      </c>
      <c r="E2371" s="283" t="s">
        <v>28453</v>
      </c>
    </row>
    <row r="2372" spans="1:5" ht="14.25">
      <c r="A2372" s="291">
        <v>39584</v>
      </c>
      <c r="B2372" t="s">
        <v>4345</v>
      </c>
      <c r="C2372" t="s">
        <v>2188</v>
      </c>
      <c r="D2372" t="s">
        <v>2191</v>
      </c>
      <c r="E2372" s="283" t="s">
        <v>28454</v>
      </c>
    </row>
    <row r="2373" spans="1:5" ht="14.25">
      <c r="A2373" s="291">
        <v>39590</v>
      </c>
      <c r="B2373" t="s">
        <v>4346</v>
      </c>
      <c r="C2373" t="s">
        <v>2188</v>
      </c>
      <c r="D2373" t="s">
        <v>2191</v>
      </c>
      <c r="E2373" s="283" t="s">
        <v>28455</v>
      </c>
    </row>
    <row r="2374" spans="1:5" ht="14.25">
      <c r="A2374" s="291">
        <v>39592</v>
      </c>
      <c r="B2374" t="s">
        <v>4347</v>
      </c>
      <c r="C2374" t="s">
        <v>2188</v>
      </c>
      <c r="D2374" t="s">
        <v>2191</v>
      </c>
      <c r="E2374" s="283" t="s">
        <v>28456</v>
      </c>
    </row>
    <row r="2375" spans="1:5" ht="14.25">
      <c r="A2375" s="291">
        <v>39593</v>
      </c>
      <c r="B2375" t="s">
        <v>4348</v>
      </c>
      <c r="C2375" t="s">
        <v>2188</v>
      </c>
      <c r="D2375" t="s">
        <v>2191</v>
      </c>
      <c r="E2375" s="283" t="s">
        <v>28452</v>
      </c>
    </row>
    <row r="2376" spans="1:5" ht="14.25">
      <c r="A2376" s="291">
        <v>14254</v>
      </c>
      <c r="B2376" t="s">
        <v>4349</v>
      </c>
      <c r="C2376" t="s">
        <v>2188</v>
      </c>
      <c r="D2376" t="s">
        <v>2191</v>
      </c>
      <c r="E2376" s="283" t="s">
        <v>28457</v>
      </c>
    </row>
    <row r="2377" spans="1:5" ht="14.25">
      <c r="A2377" s="291">
        <v>25987</v>
      </c>
      <c r="B2377" t="s">
        <v>4350</v>
      </c>
      <c r="C2377" t="s">
        <v>2188</v>
      </c>
      <c r="D2377" t="s">
        <v>2191</v>
      </c>
      <c r="E2377" s="283" t="s">
        <v>28458</v>
      </c>
    </row>
    <row r="2378" spans="1:5" ht="14.25">
      <c r="A2378" s="291">
        <v>25019</v>
      </c>
      <c r="B2378" t="s">
        <v>4351</v>
      </c>
      <c r="C2378" t="s">
        <v>2188</v>
      </c>
      <c r="D2378" t="s">
        <v>2191</v>
      </c>
      <c r="E2378" s="283" t="s">
        <v>28459</v>
      </c>
    </row>
    <row r="2379" spans="1:5" ht="14.25">
      <c r="A2379" s="291">
        <v>36501</v>
      </c>
      <c r="B2379" t="s">
        <v>4352</v>
      </c>
      <c r="C2379" t="s">
        <v>2188</v>
      </c>
      <c r="D2379" t="s">
        <v>2191</v>
      </c>
      <c r="E2379" s="283" t="s">
        <v>28460</v>
      </c>
    </row>
    <row r="2380" spans="1:5" ht="14.25">
      <c r="A2380" s="291">
        <v>25986</v>
      </c>
      <c r="B2380" t="s">
        <v>4353</v>
      </c>
      <c r="C2380" t="s">
        <v>2188</v>
      </c>
      <c r="D2380" t="s">
        <v>2191</v>
      </c>
      <c r="E2380" s="283" t="s">
        <v>28461</v>
      </c>
    </row>
    <row r="2381" spans="1:5" ht="14.25">
      <c r="A2381" s="291">
        <v>36500</v>
      </c>
      <c r="B2381" t="s">
        <v>4354</v>
      </c>
      <c r="C2381" t="s">
        <v>2188</v>
      </c>
      <c r="D2381" t="s">
        <v>2191</v>
      </c>
      <c r="E2381" s="283" t="s">
        <v>28462</v>
      </c>
    </row>
    <row r="2382" spans="1:5" ht="14.25">
      <c r="A2382" s="291">
        <v>39836</v>
      </c>
      <c r="B2382" t="s">
        <v>4355</v>
      </c>
      <c r="C2382" t="s">
        <v>2627</v>
      </c>
      <c r="D2382" t="s">
        <v>2191</v>
      </c>
      <c r="E2382" s="283" t="s">
        <v>28463</v>
      </c>
    </row>
    <row r="2383" spans="1:5" ht="14.25">
      <c r="A2383" s="291">
        <v>39830</v>
      </c>
      <c r="B2383" t="s">
        <v>4356</v>
      </c>
      <c r="C2383" t="s">
        <v>2627</v>
      </c>
      <c r="D2383" t="s">
        <v>2191</v>
      </c>
      <c r="E2383" s="283" t="s">
        <v>28464</v>
      </c>
    </row>
    <row r="2384" spans="1:5" ht="14.25">
      <c r="A2384" s="291">
        <v>39831</v>
      </c>
      <c r="B2384" t="s">
        <v>4357</v>
      </c>
      <c r="C2384" t="s">
        <v>2627</v>
      </c>
      <c r="D2384" t="s">
        <v>2191</v>
      </c>
      <c r="E2384" s="283" t="s">
        <v>28465</v>
      </c>
    </row>
    <row r="2385" spans="1:5" ht="14.25">
      <c r="A2385" s="291">
        <v>36888</v>
      </c>
      <c r="B2385" t="s">
        <v>4358</v>
      </c>
      <c r="C2385" t="s">
        <v>2199</v>
      </c>
      <c r="D2385" t="s">
        <v>2189</v>
      </c>
      <c r="E2385" s="283" t="s">
        <v>28466</v>
      </c>
    </row>
    <row r="2386" spans="1:5" ht="14.25">
      <c r="A2386" s="291">
        <v>40527</v>
      </c>
      <c r="B2386" t="s">
        <v>4359</v>
      </c>
      <c r="C2386" t="s">
        <v>2188</v>
      </c>
      <c r="D2386" t="s">
        <v>2191</v>
      </c>
      <c r="E2386" s="283" t="s">
        <v>28467</v>
      </c>
    </row>
    <row r="2387" spans="1:5" ht="14.25">
      <c r="A2387" s="291">
        <v>36497</v>
      </c>
      <c r="B2387" t="s">
        <v>4360</v>
      </c>
      <c r="C2387" t="s">
        <v>2188</v>
      </c>
      <c r="D2387" t="s">
        <v>2191</v>
      </c>
      <c r="E2387" s="283" t="s">
        <v>28468</v>
      </c>
    </row>
    <row r="2388" spans="1:5" ht="14.25">
      <c r="A2388" s="291">
        <v>36487</v>
      </c>
      <c r="B2388" t="s">
        <v>4361</v>
      </c>
      <c r="C2388" t="s">
        <v>2188</v>
      </c>
      <c r="D2388" t="s">
        <v>2191</v>
      </c>
      <c r="E2388" s="283" t="s">
        <v>28469</v>
      </c>
    </row>
    <row r="2389" spans="1:5" ht="14.25">
      <c r="A2389" s="291">
        <v>25952</v>
      </c>
      <c r="B2389" t="s">
        <v>4362</v>
      </c>
      <c r="C2389" t="s">
        <v>2188</v>
      </c>
      <c r="D2389" t="s">
        <v>2191</v>
      </c>
      <c r="E2389" s="283" t="s">
        <v>28470</v>
      </c>
    </row>
    <row r="2390" spans="1:5" ht="14.25">
      <c r="A2390" s="291">
        <v>25954</v>
      </c>
      <c r="B2390" t="s">
        <v>4363</v>
      </c>
      <c r="C2390" t="s">
        <v>2188</v>
      </c>
      <c r="D2390" t="s">
        <v>2191</v>
      </c>
      <c r="E2390" s="283" t="s">
        <v>28471</v>
      </c>
    </row>
    <row r="2391" spans="1:5" ht="14.25">
      <c r="A2391" s="291">
        <v>25953</v>
      </c>
      <c r="B2391" t="s">
        <v>4364</v>
      </c>
      <c r="C2391" t="s">
        <v>2188</v>
      </c>
      <c r="D2391" t="s">
        <v>2191</v>
      </c>
      <c r="E2391" s="283" t="s">
        <v>28472</v>
      </c>
    </row>
    <row r="2392" spans="1:5" ht="14.25">
      <c r="A2392" s="291">
        <v>37776</v>
      </c>
      <c r="B2392" t="s">
        <v>4365</v>
      </c>
      <c r="C2392" t="s">
        <v>2188</v>
      </c>
      <c r="D2392" t="s">
        <v>2191</v>
      </c>
      <c r="E2392" s="283" t="s">
        <v>28473</v>
      </c>
    </row>
    <row r="2393" spans="1:5" ht="14.25">
      <c r="A2393" s="291">
        <v>37775</v>
      </c>
      <c r="B2393" t="s">
        <v>4366</v>
      </c>
      <c r="C2393" t="s">
        <v>2188</v>
      </c>
      <c r="D2393" t="s">
        <v>2191</v>
      </c>
      <c r="E2393" s="283" t="s">
        <v>28474</v>
      </c>
    </row>
    <row r="2394" spans="1:5" ht="14.25">
      <c r="A2394" s="291">
        <v>36491</v>
      </c>
      <c r="B2394" t="s">
        <v>4367</v>
      </c>
      <c r="C2394" t="s">
        <v>2188</v>
      </c>
      <c r="D2394" t="s">
        <v>2191</v>
      </c>
      <c r="E2394" s="283" t="s">
        <v>28475</v>
      </c>
    </row>
    <row r="2395" spans="1:5" ht="14.25">
      <c r="A2395" s="291">
        <v>10712</v>
      </c>
      <c r="B2395" t="s">
        <v>4368</v>
      </c>
      <c r="C2395" t="s">
        <v>2188</v>
      </c>
      <c r="D2395" t="s">
        <v>2191</v>
      </c>
      <c r="E2395" s="283" t="s">
        <v>28476</v>
      </c>
    </row>
    <row r="2396" spans="1:5" ht="14.25">
      <c r="A2396" s="291">
        <v>3363</v>
      </c>
      <c r="B2396" t="s">
        <v>4369</v>
      </c>
      <c r="C2396" t="s">
        <v>2188</v>
      </c>
      <c r="D2396" t="s">
        <v>2191</v>
      </c>
      <c r="E2396" s="283" t="s">
        <v>28477</v>
      </c>
    </row>
    <row r="2397" spans="1:5" ht="14.25">
      <c r="A2397" s="291">
        <v>3365</v>
      </c>
      <c r="B2397" t="s">
        <v>4370</v>
      </c>
      <c r="C2397" t="s">
        <v>2188</v>
      </c>
      <c r="D2397" t="s">
        <v>2191</v>
      </c>
      <c r="E2397" s="283" t="s">
        <v>28478</v>
      </c>
    </row>
    <row r="2398" spans="1:5" ht="14.25">
      <c r="A2398" s="291">
        <v>7569</v>
      </c>
      <c r="B2398" t="s">
        <v>4371</v>
      </c>
      <c r="C2398" t="s">
        <v>2188</v>
      </c>
      <c r="D2398" t="s">
        <v>2189</v>
      </c>
      <c r="E2398" s="283" t="s">
        <v>28479</v>
      </c>
    </row>
    <row r="2399" spans="1:5" ht="14.25">
      <c r="A2399" s="291">
        <v>34349</v>
      </c>
      <c r="B2399" t="s">
        <v>4372</v>
      </c>
      <c r="C2399" t="s">
        <v>2188</v>
      </c>
      <c r="D2399" t="s">
        <v>2189</v>
      </c>
      <c r="E2399" s="283" t="s">
        <v>28480</v>
      </c>
    </row>
    <row r="2400" spans="1:5" ht="14.25">
      <c r="A2400" s="291">
        <v>11991</v>
      </c>
      <c r="B2400" t="s">
        <v>4373</v>
      </c>
      <c r="C2400" t="s">
        <v>2188</v>
      </c>
      <c r="D2400" t="s">
        <v>2189</v>
      </c>
      <c r="E2400" s="283" t="s">
        <v>28481</v>
      </c>
    </row>
    <row r="2401" spans="1:5" ht="14.25">
      <c r="A2401" s="291">
        <v>20062</v>
      </c>
      <c r="B2401" t="s">
        <v>4374</v>
      </c>
      <c r="C2401" t="s">
        <v>2188</v>
      </c>
      <c r="D2401" t="s">
        <v>2191</v>
      </c>
      <c r="E2401" s="283" t="s">
        <v>28482</v>
      </c>
    </row>
    <row r="2402" spans="1:5" ht="14.25">
      <c r="A2402" s="291">
        <v>11029</v>
      </c>
      <c r="B2402" t="s">
        <v>4375</v>
      </c>
      <c r="C2402" t="s">
        <v>3504</v>
      </c>
      <c r="D2402" t="s">
        <v>2189</v>
      </c>
      <c r="E2402" s="283" t="s">
        <v>28483</v>
      </c>
    </row>
    <row r="2403" spans="1:5" ht="14.25">
      <c r="A2403" s="291">
        <v>4316</v>
      </c>
      <c r="B2403" t="s">
        <v>4376</v>
      </c>
      <c r="C2403" t="s">
        <v>2188</v>
      </c>
      <c r="D2403" t="s">
        <v>2189</v>
      </c>
      <c r="E2403" s="283" t="s">
        <v>26757</v>
      </c>
    </row>
    <row r="2404" spans="1:5" ht="14.25">
      <c r="A2404" s="291">
        <v>4313</v>
      </c>
      <c r="B2404" t="s">
        <v>4377</v>
      </c>
      <c r="C2404" t="s">
        <v>3504</v>
      </c>
      <c r="D2404" t="s">
        <v>2189</v>
      </c>
      <c r="E2404" s="283" t="s">
        <v>26586</v>
      </c>
    </row>
    <row r="2405" spans="1:5" ht="14.25">
      <c r="A2405" s="291">
        <v>4317</v>
      </c>
      <c r="B2405" t="s">
        <v>4378</v>
      </c>
      <c r="C2405" t="s">
        <v>2188</v>
      </c>
      <c r="D2405" t="s">
        <v>2189</v>
      </c>
      <c r="E2405" s="283" t="s">
        <v>28484</v>
      </c>
    </row>
    <row r="2406" spans="1:5" ht="14.25">
      <c r="A2406" s="291">
        <v>4314</v>
      </c>
      <c r="B2406" t="s">
        <v>4379</v>
      </c>
      <c r="C2406" t="s">
        <v>3504</v>
      </c>
      <c r="D2406" t="s">
        <v>2189</v>
      </c>
      <c r="E2406" s="283" t="s">
        <v>28115</v>
      </c>
    </row>
    <row r="2407" spans="1:5" ht="14.25">
      <c r="A2407" s="291">
        <v>10921</v>
      </c>
      <c r="B2407" t="s">
        <v>4380</v>
      </c>
      <c r="C2407" t="s">
        <v>2188</v>
      </c>
      <c r="D2407" t="s">
        <v>2191</v>
      </c>
      <c r="E2407" s="283" t="s">
        <v>28485</v>
      </c>
    </row>
    <row r="2408" spans="1:5" ht="14.25">
      <c r="A2408" s="291">
        <v>10922</v>
      </c>
      <c r="B2408" t="s">
        <v>4381</v>
      </c>
      <c r="C2408" t="s">
        <v>2188</v>
      </c>
      <c r="D2408" t="s">
        <v>2191</v>
      </c>
      <c r="E2408" s="283" t="s">
        <v>28486</v>
      </c>
    </row>
    <row r="2409" spans="1:5" ht="14.25">
      <c r="A2409" s="291">
        <v>10923</v>
      </c>
      <c r="B2409" t="s">
        <v>4382</v>
      </c>
      <c r="C2409" t="s">
        <v>2188</v>
      </c>
      <c r="D2409" t="s">
        <v>2191</v>
      </c>
      <c r="E2409" s="283" t="s">
        <v>28487</v>
      </c>
    </row>
    <row r="2410" spans="1:5" ht="14.25">
      <c r="A2410" s="291">
        <v>10924</v>
      </c>
      <c r="B2410" t="s">
        <v>4383</v>
      </c>
      <c r="C2410" t="s">
        <v>2188</v>
      </c>
      <c r="D2410" t="s">
        <v>2191</v>
      </c>
      <c r="E2410" s="283" t="s">
        <v>28488</v>
      </c>
    </row>
    <row r="2411" spans="1:5" ht="14.25">
      <c r="A2411" s="291">
        <v>37772</v>
      </c>
      <c r="B2411" t="s">
        <v>4384</v>
      </c>
      <c r="C2411" t="s">
        <v>2188</v>
      </c>
      <c r="D2411" t="s">
        <v>2191</v>
      </c>
      <c r="E2411" s="283" t="s">
        <v>28489</v>
      </c>
    </row>
    <row r="2412" spans="1:5" ht="14.25">
      <c r="A2412" s="291">
        <v>37771</v>
      </c>
      <c r="B2412" t="s">
        <v>4385</v>
      </c>
      <c r="C2412" t="s">
        <v>2188</v>
      </c>
      <c r="D2412" t="s">
        <v>2191</v>
      </c>
      <c r="E2412" s="283" t="s">
        <v>28490</v>
      </c>
    </row>
    <row r="2413" spans="1:5" ht="14.25">
      <c r="A2413" s="291">
        <v>12772</v>
      </c>
      <c r="B2413" t="s">
        <v>26345</v>
      </c>
      <c r="C2413" t="s">
        <v>2188</v>
      </c>
      <c r="D2413" t="s">
        <v>2191</v>
      </c>
      <c r="E2413" s="283" t="s">
        <v>28491</v>
      </c>
    </row>
    <row r="2414" spans="1:5" ht="14.25">
      <c r="A2414" s="291">
        <v>12770</v>
      </c>
      <c r="B2414" t="s">
        <v>26346</v>
      </c>
      <c r="C2414" t="s">
        <v>2188</v>
      </c>
      <c r="D2414" t="s">
        <v>2191</v>
      </c>
      <c r="E2414" s="283" t="s">
        <v>28492</v>
      </c>
    </row>
    <row r="2415" spans="1:5" ht="14.25">
      <c r="A2415" s="291">
        <v>12775</v>
      </c>
      <c r="B2415" t="s">
        <v>26347</v>
      </c>
      <c r="C2415" t="s">
        <v>2188</v>
      </c>
      <c r="D2415" t="s">
        <v>2191</v>
      </c>
      <c r="E2415" s="283" t="s">
        <v>28493</v>
      </c>
    </row>
    <row r="2416" spans="1:5" ht="14.25">
      <c r="A2416" s="291">
        <v>12768</v>
      </c>
      <c r="B2416" t="s">
        <v>26348</v>
      </c>
      <c r="C2416" t="s">
        <v>2188</v>
      </c>
      <c r="D2416" t="s">
        <v>2191</v>
      </c>
      <c r="E2416" s="283" t="s">
        <v>28494</v>
      </c>
    </row>
    <row r="2417" spans="1:5" ht="14.25">
      <c r="A2417" s="291">
        <v>12769</v>
      </c>
      <c r="B2417" t="s">
        <v>26349</v>
      </c>
      <c r="C2417" t="s">
        <v>2188</v>
      </c>
      <c r="D2417" t="s">
        <v>2191</v>
      </c>
      <c r="E2417" s="283" t="s">
        <v>28495</v>
      </c>
    </row>
    <row r="2418" spans="1:5" ht="14.25">
      <c r="A2418" s="291">
        <v>12773</v>
      </c>
      <c r="B2418" t="s">
        <v>26350</v>
      </c>
      <c r="C2418" t="s">
        <v>2188</v>
      </c>
      <c r="D2418" t="s">
        <v>2191</v>
      </c>
      <c r="E2418" s="283" t="s">
        <v>28496</v>
      </c>
    </row>
    <row r="2419" spans="1:5" ht="14.25">
      <c r="A2419" s="291">
        <v>12774</v>
      </c>
      <c r="B2419" t="s">
        <v>26351</v>
      </c>
      <c r="C2419" t="s">
        <v>2188</v>
      </c>
      <c r="D2419" t="s">
        <v>2191</v>
      </c>
      <c r="E2419" s="283" t="s">
        <v>28497</v>
      </c>
    </row>
    <row r="2420" spans="1:5" ht="14.25">
      <c r="A2420" s="291">
        <v>12776</v>
      </c>
      <c r="B2420" t="s">
        <v>26352</v>
      </c>
      <c r="C2420" t="s">
        <v>2188</v>
      </c>
      <c r="D2420" t="s">
        <v>2191</v>
      </c>
      <c r="E2420" s="283" t="s">
        <v>28498</v>
      </c>
    </row>
    <row r="2421" spans="1:5" ht="14.25">
      <c r="A2421" s="291">
        <v>12777</v>
      </c>
      <c r="B2421" t="s">
        <v>26353</v>
      </c>
      <c r="C2421" t="s">
        <v>2188</v>
      </c>
      <c r="D2421" t="s">
        <v>2191</v>
      </c>
      <c r="E2421" s="283" t="s">
        <v>28499</v>
      </c>
    </row>
    <row r="2422" spans="1:5" ht="14.25">
      <c r="A2422" s="291">
        <v>3391</v>
      </c>
      <c r="B2422" t="s">
        <v>4386</v>
      </c>
      <c r="C2422" t="s">
        <v>2188</v>
      </c>
      <c r="D2422" t="s">
        <v>2191</v>
      </c>
      <c r="E2422" s="283" t="s">
        <v>27742</v>
      </c>
    </row>
    <row r="2423" spans="1:5" ht="14.25">
      <c r="A2423" s="291">
        <v>3389</v>
      </c>
      <c r="B2423" t="s">
        <v>4387</v>
      </c>
      <c r="C2423" t="s">
        <v>2188</v>
      </c>
      <c r="D2423" t="s">
        <v>2191</v>
      </c>
      <c r="E2423" s="283" t="s">
        <v>26556</v>
      </c>
    </row>
    <row r="2424" spans="1:5" ht="14.25">
      <c r="A2424" s="291">
        <v>3390</v>
      </c>
      <c r="B2424" t="s">
        <v>4388</v>
      </c>
      <c r="C2424" t="s">
        <v>2188</v>
      </c>
      <c r="D2424" t="s">
        <v>2191</v>
      </c>
      <c r="E2424" s="283" t="s">
        <v>27450</v>
      </c>
    </row>
    <row r="2425" spans="1:5" ht="14.25">
      <c r="A2425" s="291">
        <v>12873</v>
      </c>
      <c r="B2425" t="s">
        <v>4389</v>
      </c>
      <c r="C2425" t="s">
        <v>2192</v>
      </c>
      <c r="D2425" t="s">
        <v>2189</v>
      </c>
      <c r="E2425" s="283" t="s">
        <v>28500</v>
      </c>
    </row>
    <row r="2426" spans="1:5" ht="14.25">
      <c r="A2426" s="291">
        <v>41076</v>
      </c>
      <c r="B2426" t="s">
        <v>4390</v>
      </c>
      <c r="C2426" t="s">
        <v>2360</v>
      </c>
      <c r="D2426" t="s">
        <v>2189</v>
      </c>
      <c r="E2426" s="283" t="s">
        <v>28501</v>
      </c>
    </row>
    <row r="2427" spans="1:5" ht="14.25">
      <c r="A2427" s="291">
        <v>140</v>
      </c>
      <c r="B2427" t="s">
        <v>4391</v>
      </c>
      <c r="C2427" t="s">
        <v>2203</v>
      </c>
      <c r="D2427" t="s">
        <v>2189</v>
      </c>
      <c r="E2427" s="283" t="s">
        <v>28502</v>
      </c>
    </row>
    <row r="2428" spans="1:5" ht="14.25">
      <c r="A2428" s="291">
        <v>151</v>
      </c>
      <c r="B2428" t="s">
        <v>4392</v>
      </c>
      <c r="C2428" t="s">
        <v>2252</v>
      </c>
      <c r="D2428" t="s">
        <v>2189</v>
      </c>
      <c r="E2428" s="283" t="s">
        <v>28503</v>
      </c>
    </row>
    <row r="2429" spans="1:5" ht="14.25">
      <c r="A2429" s="291">
        <v>7340</v>
      </c>
      <c r="B2429" t="s">
        <v>4393</v>
      </c>
      <c r="C2429" t="s">
        <v>2252</v>
      </c>
      <c r="D2429" t="s">
        <v>2189</v>
      </c>
      <c r="E2429" s="283" t="s">
        <v>28504</v>
      </c>
    </row>
    <row r="2430" spans="1:5" ht="14.25">
      <c r="A2430" s="291">
        <v>2701</v>
      </c>
      <c r="B2430" t="s">
        <v>4394</v>
      </c>
      <c r="C2430" t="s">
        <v>2192</v>
      </c>
      <c r="D2430" t="s">
        <v>2189</v>
      </c>
      <c r="E2430" s="283" t="s">
        <v>28284</v>
      </c>
    </row>
    <row r="2431" spans="1:5" ht="14.25">
      <c r="A2431" s="291">
        <v>40929</v>
      </c>
      <c r="B2431" t="s">
        <v>4395</v>
      </c>
      <c r="C2431" t="s">
        <v>2360</v>
      </c>
      <c r="D2431" t="s">
        <v>2189</v>
      </c>
      <c r="E2431" s="283" t="s">
        <v>28505</v>
      </c>
    </row>
    <row r="2432" spans="1:5" ht="14.25">
      <c r="A2432" s="291">
        <v>38114</v>
      </c>
      <c r="B2432" t="s">
        <v>4396</v>
      </c>
      <c r="C2432" t="s">
        <v>2188</v>
      </c>
      <c r="D2432" t="s">
        <v>2189</v>
      </c>
      <c r="E2432" s="283" t="s">
        <v>28506</v>
      </c>
    </row>
    <row r="2433" spans="1:5" ht="14.25">
      <c r="A2433" s="291">
        <v>38064</v>
      </c>
      <c r="B2433" t="s">
        <v>4397</v>
      </c>
      <c r="C2433" t="s">
        <v>2188</v>
      </c>
      <c r="D2433" t="s">
        <v>2189</v>
      </c>
      <c r="E2433" s="283" t="s">
        <v>28507</v>
      </c>
    </row>
    <row r="2434" spans="1:5" ht="14.25">
      <c r="A2434" s="291">
        <v>38115</v>
      </c>
      <c r="B2434" t="s">
        <v>4398</v>
      </c>
      <c r="C2434" t="s">
        <v>2188</v>
      </c>
      <c r="D2434" t="s">
        <v>2189</v>
      </c>
      <c r="E2434" s="283" t="s">
        <v>28508</v>
      </c>
    </row>
    <row r="2435" spans="1:5" ht="14.25">
      <c r="A2435" s="291">
        <v>38065</v>
      </c>
      <c r="B2435" t="s">
        <v>4399</v>
      </c>
      <c r="C2435" t="s">
        <v>2188</v>
      </c>
      <c r="D2435" t="s">
        <v>2189</v>
      </c>
      <c r="E2435" s="283" t="s">
        <v>28509</v>
      </c>
    </row>
    <row r="2436" spans="1:5" ht="14.25">
      <c r="A2436" s="291">
        <v>38078</v>
      </c>
      <c r="B2436" t="s">
        <v>4400</v>
      </c>
      <c r="C2436" t="s">
        <v>2188</v>
      </c>
      <c r="D2436" t="s">
        <v>2189</v>
      </c>
      <c r="E2436" s="283" t="s">
        <v>27441</v>
      </c>
    </row>
    <row r="2437" spans="1:5" ht="14.25">
      <c r="A2437" s="291">
        <v>38113</v>
      </c>
      <c r="B2437" t="s">
        <v>4401</v>
      </c>
      <c r="C2437" t="s">
        <v>2188</v>
      </c>
      <c r="D2437" t="s">
        <v>2189</v>
      </c>
      <c r="E2437" s="283" t="s">
        <v>28510</v>
      </c>
    </row>
    <row r="2438" spans="1:5" ht="14.25">
      <c r="A2438" s="291">
        <v>38063</v>
      </c>
      <c r="B2438" t="s">
        <v>4402</v>
      </c>
      <c r="C2438" t="s">
        <v>2188</v>
      </c>
      <c r="D2438" t="s">
        <v>2189</v>
      </c>
      <c r="E2438" s="283" t="s">
        <v>28511</v>
      </c>
    </row>
    <row r="2439" spans="1:5" ht="14.25">
      <c r="A2439" s="291">
        <v>38080</v>
      </c>
      <c r="B2439" t="s">
        <v>4403</v>
      </c>
      <c r="C2439" t="s">
        <v>2188</v>
      </c>
      <c r="D2439" t="s">
        <v>2189</v>
      </c>
      <c r="E2439" s="283" t="s">
        <v>28512</v>
      </c>
    </row>
    <row r="2440" spans="1:5" ht="14.25">
      <c r="A2440" s="291">
        <v>38069</v>
      </c>
      <c r="B2440" t="s">
        <v>4404</v>
      </c>
      <c r="C2440" t="s">
        <v>2188</v>
      </c>
      <c r="D2440" t="s">
        <v>2189</v>
      </c>
      <c r="E2440" s="283" t="s">
        <v>28513</v>
      </c>
    </row>
    <row r="2441" spans="1:5" ht="14.25">
      <c r="A2441" s="291">
        <v>38077</v>
      </c>
      <c r="B2441" t="s">
        <v>4405</v>
      </c>
      <c r="C2441" t="s">
        <v>2188</v>
      </c>
      <c r="D2441" t="s">
        <v>2189</v>
      </c>
      <c r="E2441" s="283" t="s">
        <v>26534</v>
      </c>
    </row>
    <row r="2442" spans="1:5" ht="14.25">
      <c r="A2442" s="291">
        <v>38073</v>
      </c>
      <c r="B2442" t="s">
        <v>4406</v>
      </c>
      <c r="C2442" t="s">
        <v>2188</v>
      </c>
      <c r="D2442" t="s">
        <v>2189</v>
      </c>
      <c r="E2442" s="283" t="s">
        <v>28514</v>
      </c>
    </row>
    <row r="2443" spans="1:5" ht="14.25">
      <c r="A2443" s="291">
        <v>38112</v>
      </c>
      <c r="B2443" t="s">
        <v>4407</v>
      </c>
      <c r="C2443" t="s">
        <v>2188</v>
      </c>
      <c r="D2443" t="s">
        <v>2189</v>
      </c>
      <c r="E2443" s="283" t="s">
        <v>28515</v>
      </c>
    </row>
    <row r="2444" spans="1:5" ht="14.25">
      <c r="A2444" s="291">
        <v>38062</v>
      </c>
      <c r="B2444" t="s">
        <v>4408</v>
      </c>
      <c r="C2444" t="s">
        <v>2188</v>
      </c>
      <c r="D2444" t="s">
        <v>2189</v>
      </c>
      <c r="E2444" s="283" t="s">
        <v>27936</v>
      </c>
    </row>
    <row r="2445" spans="1:5" ht="14.25">
      <c r="A2445" s="291">
        <v>12128</v>
      </c>
      <c r="B2445" t="s">
        <v>4409</v>
      </c>
      <c r="C2445" t="s">
        <v>2188</v>
      </c>
      <c r="D2445" t="s">
        <v>2189</v>
      </c>
      <c r="E2445" s="283" t="s">
        <v>28516</v>
      </c>
    </row>
    <row r="2446" spans="1:5" ht="14.25">
      <c r="A2446" s="291">
        <v>12129</v>
      </c>
      <c r="B2446" t="s">
        <v>4410</v>
      </c>
      <c r="C2446" t="s">
        <v>2188</v>
      </c>
      <c r="D2446" t="s">
        <v>2189</v>
      </c>
      <c r="E2446" s="283" t="s">
        <v>26451</v>
      </c>
    </row>
    <row r="2447" spans="1:5" ht="14.25">
      <c r="A2447" s="291">
        <v>38081</v>
      </c>
      <c r="B2447" t="s">
        <v>4411</v>
      </c>
      <c r="C2447" t="s">
        <v>2188</v>
      </c>
      <c r="D2447" t="s">
        <v>2189</v>
      </c>
      <c r="E2447" s="283" t="s">
        <v>28517</v>
      </c>
    </row>
    <row r="2448" spans="1:5" ht="14.25">
      <c r="A2448" s="291">
        <v>38070</v>
      </c>
      <c r="B2448" t="s">
        <v>4412</v>
      </c>
      <c r="C2448" t="s">
        <v>2188</v>
      </c>
      <c r="D2448" t="s">
        <v>2189</v>
      </c>
      <c r="E2448" s="283" t="s">
        <v>28518</v>
      </c>
    </row>
    <row r="2449" spans="1:5" ht="14.25">
      <c r="A2449" s="291">
        <v>38074</v>
      </c>
      <c r="B2449" t="s">
        <v>4413</v>
      </c>
      <c r="C2449" t="s">
        <v>2188</v>
      </c>
      <c r="D2449" t="s">
        <v>2189</v>
      </c>
      <c r="E2449" s="283" t="s">
        <v>28519</v>
      </c>
    </row>
    <row r="2450" spans="1:5" ht="14.25">
      <c r="A2450" s="291">
        <v>38079</v>
      </c>
      <c r="B2450" t="s">
        <v>4414</v>
      </c>
      <c r="C2450" t="s">
        <v>2188</v>
      </c>
      <c r="D2450" t="s">
        <v>2189</v>
      </c>
      <c r="E2450" s="283" t="s">
        <v>28520</v>
      </c>
    </row>
    <row r="2451" spans="1:5" ht="14.25">
      <c r="A2451" s="291">
        <v>38072</v>
      </c>
      <c r="B2451" t="s">
        <v>4415</v>
      </c>
      <c r="C2451" t="s">
        <v>2188</v>
      </c>
      <c r="D2451" t="s">
        <v>2189</v>
      </c>
      <c r="E2451" s="283" t="s">
        <v>28521</v>
      </c>
    </row>
    <row r="2452" spans="1:5" ht="14.25">
      <c r="A2452" s="291">
        <v>38068</v>
      </c>
      <c r="B2452" t="s">
        <v>4416</v>
      </c>
      <c r="C2452" t="s">
        <v>2188</v>
      </c>
      <c r="D2452" t="s">
        <v>2189</v>
      </c>
      <c r="E2452" s="283" t="s">
        <v>28522</v>
      </c>
    </row>
    <row r="2453" spans="1:5" ht="14.25">
      <c r="A2453" s="291">
        <v>38071</v>
      </c>
      <c r="B2453" t="s">
        <v>4417</v>
      </c>
      <c r="C2453" t="s">
        <v>2188</v>
      </c>
      <c r="D2453" t="s">
        <v>2189</v>
      </c>
      <c r="E2453" s="283" t="s">
        <v>28523</v>
      </c>
    </row>
    <row r="2454" spans="1:5" ht="14.25">
      <c r="A2454" s="291">
        <v>38412</v>
      </c>
      <c r="B2454" t="s">
        <v>4418</v>
      </c>
      <c r="C2454" t="s">
        <v>2188</v>
      </c>
      <c r="D2454" t="s">
        <v>2195</v>
      </c>
      <c r="E2454" s="283" t="s">
        <v>28524</v>
      </c>
    </row>
    <row r="2455" spans="1:5" ht="14.25">
      <c r="A2455" s="291">
        <v>3405</v>
      </c>
      <c r="B2455" t="s">
        <v>4419</v>
      </c>
      <c r="C2455" t="s">
        <v>2188</v>
      </c>
      <c r="D2455" t="s">
        <v>2189</v>
      </c>
      <c r="E2455" s="283" t="s">
        <v>28525</v>
      </c>
    </row>
    <row r="2456" spans="1:5" ht="14.25">
      <c r="A2456" s="291">
        <v>3394</v>
      </c>
      <c r="B2456" t="s">
        <v>4420</v>
      </c>
      <c r="C2456" t="s">
        <v>2188</v>
      </c>
      <c r="D2456" t="s">
        <v>2189</v>
      </c>
      <c r="E2456" s="283" t="s">
        <v>28526</v>
      </c>
    </row>
    <row r="2457" spans="1:5" ht="14.25">
      <c r="A2457" s="291">
        <v>3393</v>
      </c>
      <c r="B2457" t="s">
        <v>4421</v>
      </c>
      <c r="C2457" t="s">
        <v>2188</v>
      </c>
      <c r="D2457" t="s">
        <v>2189</v>
      </c>
      <c r="E2457" s="283" t="s">
        <v>28527</v>
      </c>
    </row>
    <row r="2458" spans="1:5" ht="14.25">
      <c r="A2458" s="291">
        <v>3406</v>
      </c>
      <c r="B2458" t="s">
        <v>4422</v>
      </c>
      <c r="C2458" t="s">
        <v>2188</v>
      </c>
      <c r="D2458" t="s">
        <v>2195</v>
      </c>
      <c r="E2458" s="283" t="s">
        <v>28528</v>
      </c>
    </row>
    <row r="2459" spans="1:5" ht="14.25">
      <c r="A2459" s="291">
        <v>3395</v>
      </c>
      <c r="B2459" t="s">
        <v>4423</v>
      </c>
      <c r="C2459" t="s">
        <v>2188</v>
      </c>
      <c r="D2459" t="s">
        <v>2189</v>
      </c>
      <c r="E2459" s="283" t="s">
        <v>28529</v>
      </c>
    </row>
    <row r="2460" spans="1:5" ht="14.25">
      <c r="A2460" s="291">
        <v>3398</v>
      </c>
      <c r="B2460" t="s">
        <v>4424</v>
      </c>
      <c r="C2460" t="s">
        <v>2188</v>
      </c>
      <c r="D2460" t="s">
        <v>2189</v>
      </c>
      <c r="E2460" s="283" t="s">
        <v>28530</v>
      </c>
    </row>
    <row r="2461" spans="1:5" ht="14.25">
      <c r="A2461" s="291">
        <v>34377</v>
      </c>
      <c r="B2461" t="s">
        <v>4425</v>
      </c>
      <c r="C2461" t="s">
        <v>2188</v>
      </c>
      <c r="D2461" t="s">
        <v>2189</v>
      </c>
      <c r="E2461" s="283" t="s">
        <v>28531</v>
      </c>
    </row>
    <row r="2462" spans="1:5" ht="14.25">
      <c r="A2462" s="291">
        <v>40662</v>
      </c>
      <c r="B2462" t="s">
        <v>4426</v>
      </c>
      <c r="C2462" t="s">
        <v>2188</v>
      </c>
      <c r="D2462" t="s">
        <v>2191</v>
      </c>
      <c r="E2462" s="283" t="s">
        <v>28532</v>
      </c>
    </row>
    <row r="2463" spans="1:5" ht="14.25">
      <c r="A2463" s="291">
        <v>3437</v>
      </c>
      <c r="B2463" t="s">
        <v>4427</v>
      </c>
      <c r="C2463" t="s">
        <v>2190</v>
      </c>
      <c r="D2463" t="s">
        <v>2191</v>
      </c>
      <c r="E2463" s="283" t="s">
        <v>28533</v>
      </c>
    </row>
    <row r="2464" spans="1:5" ht="14.25">
      <c r="A2464" s="291">
        <v>11190</v>
      </c>
      <c r="B2464" t="s">
        <v>4428</v>
      </c>
      <c r="C2464" t="s">
        <v>2188</v>
      </c>
      <c r="D2464" t="s">
        <v>2191</v>
      </c>
      <c r="E2464" s="283" t="s">
        <v>28534</v>
      </c>
    </row>
    <row r="2465" spans="1:5" ht="14.25">
      <c r="A2465" s="291">
        <v>3428</v>
      </c>
      <c r="B2465" t="s">
        <v>4429</v>
      </c>
      <c r="C2465" t="s">
        <v>2190</v>
      </c>
      <c r="D2465" t="s">
        <v>2191</v>
      </c>
      <c r="E2465" s="283" t="s">
        <v>28535</v>
      </c>
    </row>
    <row r="2466" spans="1:5" ht="14.25">
      <c r="A2466" s="291">
        <v>3429</v>
      </c>
      <c r="B2466" t="s">
        <v>4430</v>
      </c>
      <c r="C2466" t="s">
        <v>2190</v>
      </c>
      <c r="D2466" t="s">
        <v>2191</v>
      </c>
      <c r="E2466" s="283" t="s">
        <v>28536</v>
      </c>
    </row>
    <row r="2467" spans="1:5" ht="14.25">
      <c r="A2467" s="291">
        <v>34370</v>
      </c>
      <c r="B2467" t="s">
        <v>4431</v>
      </c>
      <c r="C2467" t="s">
        <v>2188</v>
      </c>
      <c r="D2467" t="s">
        <v>2189</v>
      </c>
      <c r="E2467" s="283" t="s">
        <v>28537</v>
      </c>
    </row>
    <row r="2468" spans="1:5" ht="14.25">
      <c r="A2468" s="291">
        <v>34372</v>
      </c>
      <c r="B2468" t="s">
        <v>4432</v>
      </c>
      <c r="C2468" t="s">
        <v>2188</v>
      </c>
      <c r="D2468" t="s">
        <v>2189</v>
      </c>
      <c r="E2468" s="283" t="s">
        <v>28538</v>
      </c>
    </row>
    <row r="2469" spans="1:5" ht="14.25">
      <c r="A2469" s="291">
        <v>36896</v>
      </c>
      <c r="B2469" t="s">
        <v>4433</v>
      </c>
      <c r="C2469" t="s">
        <v>2188</v>
      </c>
      <c r="D2469" t="s">
        <v>2195</v>
      </c>
      <c r="E2469" s="283" t="s">
        <v>28539</v>
      </c>
    </row>
    <row r="2470" spans="1:5" ht="14.25">
      <c r="A2470" s="291">
        <v>34367</v>
      </c>
      <c r="B2470" t="s">
        <v>4434</v>
      </c>
      <c r="C2470" t="s">
        <v>2188</v>
      </c>
      <c r="D2470" t="s">
        <v>2189</v>
      </c>
      <c r="E2470" s="283" t="s">
        <v>28540</v>
      </c>
    </row>
    <row r="2471" spans="1:5" ht="14.25">
      <c r="A2471" s="291">
        <v>36897</v>
      </c>
      <c r="B2471" t="s">
        <v>4435</v>
      </c>
      <c r="C2471" t="s">
        <v>2188</v>
      </c>
      <c r="D2471" t="s">
        <v>2189</v>
      </c>
      <c r="E2471" s="283" t="s">
        <v>28541</v>
      </c>
    </row>
    <row r="2472" spans="1:5" ht="14.25">
      <c r="A2472" s="291">
        <v>34369</v>
      </c>
      <c r="B2472" t="s">
        <v>4436</v>
      </c>
      <c r="C2472" t="s">
        <v>2188</v>
      </c>
      <c r="D2472" t="s">
        <v>2189</v>
      </c>
      <c r="E2472" s="283" t="s">
        <v>28542</v>
      </c>
    </row>
    <row r="2473" spans="1:5" ht="14.25">
      <c r="A2473" s="291">
        <v>34364</v>
      </c>
      <c r="B2473" t="s">
        <v>4437</v>
      </c>
      <c r="C2473" t="s">
        <v>2188</v>
      </c>
      <c r="D2473" t="s">
        <v>2189</v>
      </c>
      <c r="E2473" s="283" t="s">
        <v>28543</v>
      </c>
    </row>
    <row r="2474" spans="1:5" ht="14.25">
      <c r="A2474" s="291">
        <v>40659</v>
      </c>
      <c r="B2474" t="s">
        <v>4438</v>
      </c>
      <c r="C2474" t="s">
        <v>2190</v>
      </c>
      <c r="D2474" t="s">
        <v>2191</v>
      </c>
      <c r="E2474" s="283" t="s">
        <v>28544</v>
      </c>
    </row>
    <row r="2475" spans="1:5" ht="14.25">
      <c r="A2475" s="291">
        <v>40660</v>
      </c>
      <c r="B2475" t="s">
        <v>4439</v>
      </c>
      <c r="C2475" t="s">
        <v>2190</v>
      </c>
      <c r="D2475" t="s">
        <v>2191</v>
      </c>
      <c r="E2475" s="283" t="s">
        <v>28545</v>
      </c>
    </row>
    <row r="2476" spans="1:5" ht="14.25">
      <c r="A2476" s="291">
        <v>40661</v>
      </c>
      <c r="B2476" t="s">
        <v>4440</v>
      </c>
      <c r="C2476" t="s">
        <v>2190</v>
      </c>
      <c r="D2476" t="s">
        <v>2191</v>
      </c>
      <c r="E2476" s="283" t="s">
        <v>28546</v>
      </c>
    </row>
    <row r="2477" spans="1:5" ht="14.25">
      <c r="A2477" s="291">
        <v>3421</v>
      </c>
      <c r="B2477" t="s">
        <v>4441</v>
      </c>
      <c r="C2477" t="s">
        <v>2190</v>
      </c>
      <c r="D2477" t="s">
        <v>2191</v>
      </c>
      <c r="E2477" s="283" t="s">
        <v>28547</v>
      </c>
    </row>
    <row r="2478" spans="1:5" ht="14.25">
      <c r="A2478" s="291">
        <v>599</v>
      </c>
      <c r="B2478" t="s">
        <v>4442</v>
      </c>
      <c r="C2478" t="s">
        <v>2190</v>
      </c>
      <c r="D2478" t="s">
        <v>2189</v>
      </c>
      <c r="E2478" s="283" t="s">
        <v>28548</v>
      </c>
    </row>
    <row r="2479" spans="1:5" ht="14.25">
      <c r="A2479" s="291">
        <v>34381</v>
      </c>
      <c r="B2479" t="s">
        <v>4443</v>
      </c>
      <c r="C2479" t="s">
        <v>2188</v>
      </c>
      <c r="D2479" t="s">
        <v>2189</v>
      </c>
      <c r="E2479" s="283" t="s">
        <v>28549</v>
      </c>
    </row>
    <row r="2480" spans="1:5" ht="14.25">
      <c r="A2480" s="291">
        <v>3423</v>
      </c>
      <c r="B2480" t="s">
        <v>4444</v>
      </c>
      <c r="C2480" t="s">
        <v>2190</v>
      </c>
      <c r="D2480" t="s">
        <v>2191</v>
      </c>
      <c r="E2480" s="283" t="s">
        <v>28550</v>
      </c>
    </row>
    <row r="2481" spans="1:5" ht="14.25">
      <c r="A2481" s="291">
        <v>34797</v>
      </c>
      <c r="B2481" t="s">
        <v>4445</v>
      </c>
      <c r="C2481" t="s">
        <v>2188</v>
      </c>
      <c r="D2481" t="s">
        <v>2191</v>
      </c>
      <c r="E2481" s="283" t="s">
        <v>28551</v>
      </c>
    </row>
    <row r="2482" spans="1:5" ht="14.25">
      <c r="A2482" s="291">
        <v>25964</v>
      </c>
      <c r="B2482" t="s">
        <v>4446</v>
      </c>
      <c r="C2482" t="s">
        <v>2192</v>
      </c>
      <c r="D2482" t="s">
        <v>2189</v>
      </c>
      <c r="E2482" s="283" t="s">
        <v>26589</v>
      </c>
    </row>
    <row r="2483" spans="1:5" ht="14.25">
      <c r="A2483" s="291">
        <v>41077</v>
      </c>
      <c r="B2483" t="s">
        <v>4447</v>
      </c>
      <c r="C2483" t="s">
        <v>2360</v>
      </c>
      <c r="D2483" t="s">
        <v>2189</v>
      </c>
      <c r="E2483" s="283" t="s">
        <v>28552</v>
      </c>
    </row>
    <row r="2484" spans="1:5" ht="14.25">
      <c r="A2484" s="291">
        <v>20159</v>
      </c>
      <c r="B2484" t="s">
        <v>25914</v>
      </c>
      <c r="C2484" t="s">
        <v>2188</v>
      </c>
      <c r="D2484" t="s">
        <v>2189</v>
      </c>
      <c r="E2484" s="283" t="s">
        <v>28553</v>
      </c>
    </row>
    <row r="2485" spans="1:5" ht="14.25">
      <c r="A2485" s="291">
        <v>37963</v>
      </c>
      <c r="B2485" t="s">
        <v>4448</v>
      </c>
      <c r="C2485" t="s">
        <v>2188</v>
      </c>
      <c r="D2485" t="s">
        <v>2189</v>
      </c>
      <c r="E2485" s="283" t="s">
        <v>28004</v>
      </c>
    </row>
    <row r="2486" spans="1:5" ht="14.25">
      <c r="A2486" s="291">
        <v>37964</v>
      </c>
      <c r="B2486" t="s">
        <v>4449</v>
      </c>
      <c r="C2486" t="s">
        <v>2188</v>
      </c>
      <c r="D2486" t="s">
        <v>2189</v>
      </c>
      <c r="E2486" s="283" t="s">
        <v>28554</v>
      </c>
    </row>
    <row r="2487" spans="1:5" ht="14.25">
      <c r="A2487" s="291">
        <v>37965</v>
      </c>
      <c r="B2487" t="s">
        <v>4450</v>
      </c>
      <c r="C2487" t="s">
        <v>2188</v>
      </c>
      <c r="D2487" t="s">
        <v>2189</v>
      </c>
      <c r="E2487" s="283" t="s">
        <v>28555</v>
      </c>
    </row>
    <row r="2488" spans="1:5" ht="14.25">
      <c r="A2488" s="291">
        <v>37966</v>
      </c>
      <c r="B2488" t="s">
        <v>4451</v>
      </c>
      <c r="C2488" t="s">
        <v>2188</v>
      </c>
      <c r="D2488" t="s">
        <v>2189</v>
      </c>
      <c r="E2488" s="283" t="s">
        <v>28556</v>
      </c>
    </row>
    <row r="2489" spans="1:5" ht="14.25">
      <c r="A2489" s="291">
        <v>37967</v>
      </c>
      <c r="B2489" t="s">
        <v>4452</v>
      </c>
      <c r="C2489" t="s">
        <v>2188</v>
      </c>
      <c r="D2489" t="s">
        <v>2189</v>
      </c>
      <c r="E2489" s="283" t="s">
        <v>28557</v>
      </c>
    </row>
    <row r="2490" spans="1:5" ht="14.25">
      <c r="A2490" s="291">
        <v>37968</v>
      </c>
      <c r="B2490" t="s">
        <v>4453</v>
      </c>
      <c r="C2490" t="s">
        <v>2188</v>
      </c>
      <c r="D2490" t="s">
        <v>2189</v>
      </c>
      <c r="E2490" s="283" t="s">
        <v>28558</v>
      </c>
    </row>
    <row r="2491" spans="1:5" ht="14.25">
      <c r="A2491" s="291">
        <v>37969</v>
      </c>
      <c r="B2491" t="s">
        <v>4454</v>
      </c>
      <c r="C2491" t="s">
        <v>2188</v>
      </c>
      <c r="D2491" t="s">
        <v>2189</v>
      </c>
      <c r="E2491" s="283" t="s">
        <v>28559</v>
      </c>
    </row>
    <row r="2492" spans="1:5" ht="14.25">
      <c r="A2492" s="291">
        <v>37970</v>
      </c>
      <c r="B2492" t="s">
        <v>4455</v>
      </c>
      <c r="C2492" t="s">
        <v>2188</v>
      </c>
      <c r="D2492" t="s">
        <v>2189</v>
      </c>
      <c r="E2492" s="283" t="s">
        <v>28560</v>
      </c>
    </row>
    <row r="2493" spans="1:5" ht="14.25">
      <c r="A2493" s="291">
        <v>21118</v>
      </c>
      <c r="B2493" t="s">
        <v>4456</v>
      </c>
      <c r="C2493" t="s">
        <v>2188</v>
      </c>
      <c r="D2493" t="s">
        <v>2195</v>
      </c>
      <c r="E2493" s="283" t="s">
        <v>28561</v>
      </c>
    </row>
    <row r="2494" spans="1:5" ht="14.25">
      <c r="A2494" s="291">
        <v>37956</v>
      </c>
      <c r="B2494" t="s">
        <v>4457</v>
      </c>
      <c r="C2494" t="s">
        <v>2188</v>
      </c>
      <c r="D2494" t="s">
        <v>2189</v>
      </c>
      <c r="E2494" s="283" t="s">
        <v>26567</v>
      </c>
    </row>
    <row r="2495" spans="1:5" ht="14.25">
      <c r="A2495" s="291">
        <v>37957</v>
      </c>
      <c r="B2495" t="s">
        <v>4458</v>
      </c>
      <c r="C2495" t="s">
        <v>2188</v>
      </c>
      <c r="D2495" t="s">
        <v>2189</v>
      </c>
      <c r="E2495" s="283" t="s">
        <v>28562</v>
      </c>
    </row>
    <row r="2496" spans="1:5" ht="14.25">
      <c r="A2496" s="291">
        <v>37958</v>
      </c>
      <c r="B2496" t="s">
        <v>4459</v>
      </c>
      <c r="C2496" t="s">
        <v>2188</v>
      </c>
      <c r="D2496" t="s">
        <v>2189</v>
      </c>
      <c r="E2496" s="283" t="s">
        <v>28556</v>
      </c>
    </row>
    <row r="2497" spans="1:5" ht="14.25">
      <c r="A2497" s="291">
        <v>37959</v>
      </c>
      <c r="B2497" t="s">
        <v>4460</v>
      </c>
      <c r="C2497" t="s">
        <v>2188</v>
      </c>
      <c r="D2497" t="s">
        <v>2189</v>
      </c>
      <c r="E2497" s="283" t="s">
        <v>28557</v>
      </c>
    </row>
    <row r="2498" spans="1:5" ht="14.25">
      <c r="A2498" s="291">
        <v>37960</v>
      </c>
      <c r="B2498" t="s">
        <v>4461</v>
      </c>
      <c r="C2498" t="s">
        <v>2188</v>
      </c>
      <c r="D2498" t="s">
        <v>2189</v>
      </c>
      <c r="E2498" s="283" t="s">
        <v>28563</v>
      </c>
    </row>
    <row r="2499" spans="1:5" ht="14.25">
      <c r="A2499" s="291">
        <v>37961</v>
      </c>
      <c r="B2499" t="s">
        <v>4462</v>
      </c>
      <c r="C2499" t="s">
        <v>2188</v>
      </c>
      <c r="D2499" t="s">
        <v>2189</v>
      </c>
      <c r="E2499" s="283" t="s">
        <v>27144</v>
      </c>
    </row>
    <row r="2500" spans="1:5" ht="14.25">
      <c r="A2500" s="291">
        <v>37962</v>
      </c>
      <c r="B2500" t="s">
        <v>4463</v>
      </c>
      <c r="C2500" t="s">
        <v>2188</v>
      </c>
      <c r="D2500" t="s">
        <v>2189</v>
      </c>
      <c r="E2500" s="283" t="s">
        <v>28564</v>
      </c>
    </row>
    <row r="2501" spans="1:5" ht="14.25">
      <c r="A2501" s="291">
        <v>3533</v>
      </c>
      <c r="B2501" t="s">
        <v>4464</v>
      </c>
      <c r="C2501" t="s">
        <v>2188</v>
      </c>
      <c r="D2501" t="s">
        <v>2189</v>
      </c>
      <c r="E2501" s="283" t="s">
        <v>28565</v>
      </c>
    </row>
    <row r="2502" spans="1:5" ht="14.25">
      <c r="A2502" s="291">
        <v>3538</v>
      </c>
      <c r="B2502" t="s">
        <v>4465</v>
      </c>
      <c r="C2502" t="s">
        <v>2188</v>
      </c>
      <c r="D2502" t="s">
        <v>2189</v>
      </c>
      <c r="E2502" s="283" t="s">
        <v>27053</v>
      </c>
    </row>
    <row r="2503" spans="1:5" ht="14.25">
      <c r="A2503" s="291">
        <v>3497</v>
      </c>
      <c r="B2503" t="s">
        <v>4466</v>
      </c>
      <c r="C2503" t="s">
        <v>2188</v>
      </c>
      <c r="D2503" t="s">
        <v>2189</v>
      </c>
      <c r="E2503" s="283" t="s">
        <v>28566</v>
      </c>
    </row>
    <row r="2504" spans="1:5" ht="14.25">
      <c r="A2504" s="291">
        <v>3498</v>
      </c>
      <c r="B2504" t="s">
        <v>4467</v>
      </c>
      <c r="C2504" t="s">
        <v>2188</v>
      </c>
      <c r="D2504" t="s">
        <v>2189</v>
      </c>
      <c r="E2504" s="283" t="s">
        <v>27981</v>
      </c>
    </row>
    <row r="2505" spans="1:5" ht="14.25">
      <c r="A2505" s="291">
        <v>3496</v>
      </c>
      <c r="B2505" t="s">
        <v>4468</v>
      </c>
      <c r="C2505" t="s">
        <v>2188</v>
      </c>
      <c r="D2505" t="s">
        <v>2189</v>
      </c>
      <c r="E2505" s="283" t="s">
        <v>28567</v>
      </c>
    </row>
    <row r="2506" spans="1:5" ht="14.25">
      <c r="A2506" s="291">
        <v>38429</v>
      </c>
      <c r="B2506" t="s">
        <v>4469</v>
      </c>
      <c r="C2506" t="s">
        <v>2188</v>
      </c>
      <c r="D2506" t="s">
        <v>2189</v>
      </c>
      <c r="E2506" s="283" t="s">
        <v>27576</v>
      </c>
    </row>
    <row r="2507" spans="1:5" ht="14.25">
      <c r="A2507" s="291">
        <v>38431</v>
      </c>
      <c r="B2507" t="s">
        <v>4470</v>
      </c>
      <c r="C2507" t="s">
        <v>2188</v>
      </c>
      <c r="D2507" t="s">
        <v>2189</v>
      </c>
      <c r="E2507" s="283" t="s">
        <v>28568</v>
      </c>
    </row>
    <row r="2508" spans="1:5" ht="14.25">
      <c r="A2508" s="291">
        <v>38430</v>
      </c>
      <c r="B2508" t="s">
        <v>4471</v>
      </c>
      <c r="C2508" t="s">
        <v>2188</v>
      </c>
      <c r="D2508" t="s">
        <v>2189</v>
      </c>
      <c r="E2508" s="283" t="s">
        <v>28569</v>
      </c>
    </row>
    <row r="2509" spans="1:5" ht="14.25">
      <c r="A2509" s="291">
        <v>36348</v>
      </c>
      <c r="B2509" t="s">
        <v>4472</v>
      </c>
      <c r="C2509" t="s">
        <v>2188</v>
      </c>
      <c r="D2509" t="s">
        <v>2191</v>
      </c>
      <c r="E2509" s="283" t="s">
        <v>28117</v>
      </c>
    </row>
    <row r="2510" spans="1:5" ht="14.25">
      <c r="A2510" s="291">
        <v>36349</v>
      </c>
      <c r="B2510" t="s">
        <v>4473</v>
      </c>
      <c r="C2510" t="s">
        <v>2188</v>
      </c>
      <c r="D2510" t="s">
        <v>2191</v>
      </c>
      <c r="E2510" s="283" t="s">
        <v>28570</v>
      </c>
    </row>
    <row r="2511" spans="1:5" ht="14.25">
      <c r="A2511" s="291">
        <v>38433</v>
      </c>
      <c r="B2511" t="s">
        <v>4474</v>
      </c>
      <c r="C2511" t="s">
        <v>2188</v>
      </c>
      <c r="D2511" t="s">
        <v>2191</v>
      </c>
      <c r="E2511" s="283" t="s">
        <v>27980</v>
      </c>
    </row>
    <row r="2512" spans="1:5" ht="14.25">
      <c r="A2512" s="291">
        <v>38440</v>
      </c>
      <c r="B2512" t="s">
        <v>4475</v>
      </c>
      <c r="C2512" t="s">
        <v>2188</v>
      </c>
      <c r="D2512" t="s">
        <v>2191</v>
      </c>
      <c r="E2512" s="283" t="s">
        <v>27236</v>
      </c>
    </row>
    <row r="2513" spans="1:5" ht="14.25">
      <c r="A2513" s="291">
        <v>36359</v>
      </c>
      <c r="B2513" t="s">
        <v>4476</v>
      </c>
      <c r="C2513" t="s">
        <v>2188</v>
      </c>
      <c r="D2513" t="s">
        <v>2191</v>
      </c>
      <c r="E2513" s="283" t="s">
        <v>28571</v>
      </c>
    </row>
    <row r="2514" spans="1:5" ht="14.25">
      <c r="A2514" s="291">
        <v>36360</v>
      </c>
      <c r="B2514" t="s">
        <v>4477</v>
      </c>
      <c r="C2514" t="s">
        <v>2188</v>
      </c>
      <c r="D2514" t="s">
        <v>2191</v>
      </c>
      <c r="E2514" s="283" t="s">
        <v>28143</v>
      </c>
    </row>
    <row r="2515" spans="1:5" ht="14.25">
      <c r="A2515" s="291">
        <v>38434</v>
      </c>
      <c r="B2515" t="s">
        <v>4478</v>
      </c>
      <c r="C2515" t="s">
        <v>2188</v>
      </c>
      <c r="D2515" t="s">
        <v>2191</v>
      </c>
      <c r="E2515" s="283" t="s">
        <v>28226</v>
      </c>
    </row>
    <row r="2516" spans="1:5" ht="14.25">
      <c r="A2516" s="291">
        <v>38435</v>
      </c>
      <c r="B2516" t="s">
        <v>4479</v>
      </c>
      <c r="C2516" t="s">
        <v>2188</v>
      </c>
      <c r="D2516" t="s">
        <v>2191</v>
      </c>
      <c r="E2516" s="283" t="s">
        <v>26602</v>
      </c>
    </row>
    <row r="2517" spans="1:5" ht="14.25">
      <c r="A2517" s="291">
        <v>38436</v>
      </c>
      <c r="B2517" t="s">
        <v>4480</v>
      </c>
      <c r="C2517" t="s">
        <v>2188</v>
      </c>
      <c r="D2517" t="s">
        <v>2191</v>
      </c>
      <c r="E2517" s="283" t="s">
        <v>28572</v>
      </c>
    </row>
    <row r="2518" spans="1:5" ht="14.25">
      <c r="A2518" s="291">
        <v>38437</v>
      </c>
      <c r="B2518" t="s">
        <v>4481</v>
      </c>
      <c r="C2518" t="s">
        <v>2188</v>
      </c>
      <c r="D2518" t="s">
        <v>2191</v>
      </c>
      <c r="E2518" s="283" t="s">
        <v>27474</v>
      </c>
    </row>
    <row r="2519" spans="1:5" ht="14.25">
      <c r="A2519" s="291">
        <v>38438</v>
      </c>
      <c r="B2519" t="s">
        <v>4482</v>
      </c>
      <c r="C2519" t="s">
        <v>2188</v>
      </c>
      <c r="D2519" t="s">
        <v>2191</v>
      </c>
      <c r="E2519" s="283" t="s">
        <v>28573</v>
      </c>
    </row>
    <row r="2520" spans="1:5" ht="14.25">
      <c r="A2520" s="291">
        <v>38439</v>
      </c>
      <c r="B2520" t="s">
        <v>4483</v>
      </c>
      <c r="C2520" t="s">
        <v>2188</v>
      </c>
      <c r="D2520" t="s">
        <v>2191</v>
      </c>
      <c r="E2520" s="283" t="s">
        <v>28574</v>
      </c>
    </row>
    <row r="2521" spans="1:5" ht="14.25">
      <c r="A2521" s="291">
        <v>10836</v>
      </c>
      <c r="B2521" t="s">
        <v>4484</v>
      </c>
      <c r="C2521" t="s">
        <v>2188</v>
      </c>
      <c r="D2521" t="s">
        <v>2189</v>
      </c>
      <c r="E2521" s="283" t="s">
        <v>28575</v>
      </c>
    </row>
    <row r="2522" spans="1:5" ht="14.25">
      <c r="A2522" s="291">
        <v>20128</v>
      </c>
      <c r="B2522" t="s">
        <v>4485</v>
      </c>
      <c r="C2522" t="s">
        <v>2188</v>
      </c>
      <c r="D2522" t="s">
        <v>2189</v>
      </c>
      <c r="E2522" s="283" t="s">
        <v>28576</v>
      </c>
    </row>
    <row r="2523" spans="1:5" ht="14.25">
      <c r="A2523" s="291">
        <v>20131</v>
      </c>
      <c r="B2523" t="s">
        <v>4486</v>
      </c>
      <c r="C2523" t="s">
        <v>2188</v>
      </c>
      <c r="D2523" t="s">
        <v>2189</v>
      </c>
      <c r="E2523" s="283" t="s">
        <v>28577</v>
      </c>
    </row>
    <row r="2524" spans="1:5" ht="14.25">
      <c r="A2524" s="291">
        <v>3521</v>
      </c>
      <c r="B2524" t="s">
        <v>4487</v>
      </c>
      <c r="C2524" t="s">
        <v>2188</v>
      </c>
      <c r="D2524" t="s">
        <v>2189</v>
      </c>
      <c r="E2524" s="283" t="s">
        <v>28578</v>
      </c>
    </row>
    <row r="2525" spans="1:5" ht="14.25">
      <c r="A2525" s="291">
        <v>3531</v>
      </c>
      <c r="B2525" t="s">
        <v>4488</v>
      </c>
      <c r="C2525" t="s">
        <v>2188</v>
      </c>
      <c r="D2525" t="s">
        <v>2189</v>
      </c>
      <c r="E2525" s="283" t="s">
        <v>26728</v>
      </c>
    </row>
    <row r="2526" spans="1:5" ht="14.25">
      <c r="A2526" s="291">
        <v>3522</v>
      </c>
      <c r="B2526" t="s">
        <v>4489</v>
      </c>
      <c r="C2526" t="s">
        <v>2188</v>
      </c>
      <c r="D2526" t="s">
        <v>2189</v>
      </c>
      <c r="E2526" s="283" t="s">
        <v>28579</v>
      </c>
    </row>
    <row r="2527" spans="1:5" ht="14.25">
      <c r="A2527" s="291">
        <v>3527</v>
      </c>
      <c r="B2527" t="s">
        <v>4490</v>
      </c>
      <c r="C2527" t="s">
        <v>2188</v>
      </c>
      <c r="D2527" t="s">
        <v>2189</v>
      </c>
      <c r="E2527" s="283" t="s">
        <v>28580</v>
      </c>
    </row>
    <row r="2528" spans="1:5" ht="14.25">
      <c r="A2528" s="291">
        <v>10835</v>
      </c>
      <c r="B2528" t="s">
        <v>4491</v>
      </c>
      <c r="C2528" t="s">
        <v>2188</v>
      </c>
      <c r="D2528" t="s">
        <v>2189</v>
      </c>
      <c r="E2528" s="283" t="s">
        <v>28226</v>
      </c>
    </row>
    <row r="2529" spans="1:5" ht="14.25">
      <c r="A2529" s="291">
        <v>3475</v>
      </c>
      <c r="B2529" t="s">
        <v>4492</v>
      </c>
      <c r="C2529" t="s">
        <v>2188</v>
      </c>
      <c r="D2529" t="s">
        <v>2189</v>
      </c>
      <c r="E2529" s="283" t="s">
        <v>28581</v>
      </c>
    </row>
    <row r="2530" spans="1:5" ht="14.25">
      <c r="A2530" s="291">
        <v>3485</v>
      </c>
      <c r="B2530" t="s">
        <v>4493</v>
      </c>
      <c r="C2530" t="s">
        <v>2188</v>
      </c>
      <c r="D2530" t="s">
        <v>2189</v>
      </c>
      <c r="E2530" s="283" t="s">
        <v>28582</v>
      </c>
    </row>
    <row r="2531" spans="1:5" ht="14.25">
      <c r="A2531" s="291">
        <v>3534</v>
      </c>
      <c r="B2531" t="s">
        <v>4494</v>
      </c>
      <c r="C2531" t="s">
        <v>2188</v>
      </c>
      <c r="D2531" t="s">
        <v>2189</v>
      </c>
      <c r="E2531" s="283" t="s">
        <v>28583</v>
      </c>
    </row>
    <row r="2532" spans="1:5" ht="14.25">
      <c r="A2532" s="291">
        <v>3543</v>
      </c>
      <c r="B2532" t="s">
        <v>4495</v>
      </c>
      <c r="C2532" t="s">
        <v>2188</v>
      </c>
      <c r="D2532" t="s">
        <v>2189</v>
      </c>
      <c r="E2532" s="283" t="s">
        <v>26996</v>
      </c>
    </row>
    <row r="2533" spans="1:5" ht="14.25">
      <c r="A2533" s="291">
        <v>3482</v>
      </c>
      <c r="B2533" t="s">
        <v>4496</v>
      </c>
      <c r="C2533" t="s">
        <v>2188</v>
      </c>
      <c r="D2533" t="s">
        <v>2189</v>
      </c>
      <c r="E2533" s="283" t="s">
        <v>28584</v>
      </c>
    </row>
    <row r="2534" spans="1:5" ht="14.25">
      <c r="A2534" s="291">
        <v>3505</v>
      </c>
      <c r="B2534" t="s">
        <v>4497</v>
      </c>
      <c r="C2534" t="s">
        <v>2188</v>
      </c>
      <c r="D2534" t="s">
        <v>2189</v>
      </c>
      <c r="E2534" s="283" t="s">
        <v>26433</v>
      </c>
    </row>
    <row r="2535" spans="1:5" ht="14.25">
      <c r="A2535" s="291">
        <v>3516</v>
      </c>
      <c r="B2535" t="s">
        <v>4498</v>
      </c>
      <c r="C2535" t="s">
        <v>2188</v>
      </c>
      <c r="D2535" t="s">
        <v>2189</v>
      </c>
      <c r="E2535" s="283" t="s">
        <v>28585</v>
      </c>
    </row>
    <row r="2536" spans="1:5" ht="14.25">
      <c r="A2536" s="291">
        <v>3517</v>
      </c>
      <c r="B2536" t="s">
        <v>4499</v>
      </c>
      <c r="C2536" t="s">
        <v>2188</v>
      </c>
      <c r="D2536" t="s">
        <v>2189</v>
      </c>
      <c r="E2536" s="283" t="s">
        <v>28586</v>
      </c>
    </row>
    <row r="2537" spans="1:5" ht="14.25">
      <c r="A2537" s="291">
        <v>3515</v>
      </c>
      <c r="B2537" t="s">
        <v>4500</v>
      </c>
      <c r="C2537" t="s">
        <v>2188</v>
      </c>
      <c r="D2537" t="s">
        <v>2189</v>
      </c>
      <c r="E2537" s="283" t="s">
        <v>28587</v>
      </c>
    </row>
    <row r="2538" spans="1:5" ht="14.25">
      <c r="A2538" s="291">
        <v>20147</v>
      </c>
      <c r="B2538" t="s">
        <v>4501</v>
      </c>
      <c r="C2538" t="s">
        <v>2188</v>
      </c>
      <c r="D2538" t="s">
        <v>2189</v>
      </c>
      <c r="E2538" s="283" t="s">
        <v>28588</v>
      </c>
    </row>
    <row r="2539" spans="1:5" ht="14.25">
      <c r="A2539" s="291">
        <v>3524</v>
      </c>
      <c r="B2539" t="s">
        <v>4502</v>
      </c>
      <c r="C2539" t="s">
        <v>2188</v>
      </c>
      <c r="D2539" t="s">
        <v>2189</v>
      </c>
      <c r="E2539" s="283" t="s">
        <v>28589</v>
      </c>
    </row>
    <row r="2540" spans="1:5" ht="14.25">
      <c r="A2540" s="291">
        <v>3532</v>
      </c>
      <c r="B2540" t="s">
        <v>4503</v>
      </c>
      <c r="C2540" t="s">
        <v>2188</v>
      </c>
      <c r="D2540" t="s">
        <v>2189</v>
      </c>
      <c r="E2540" s="283" t="s">
        <v>28590</v>
      </c>
    </row>
    <row r="2541" spans="1:5" ht="14.25">
      <c r="A2541" s="291">
        <v>3528</v>
      </c>
      <c r="B2541" t="s">
        <v>4504</v>
      </c>
      <c r="C2541" t="s">
        <v>2188</v>
      </c>
      <c r="D2541" t="s">
        <v>2189</v>
      </c>
      <c r="E2541" s="283" t="s">
        <v>28097</v>
      </c>
    </row>
    <row r="2542" spans="1:5" ht="14.25">
      <c r="A2542" s="291">
        <v>37952</v>
      </c>
      <c r="B2542" t="s">
        <v>4505</v>
      </c>
      <c r="C2542" t="s">
        <v>2188</v>
      </c>
      <c r="D2542" t="s">
        <v>2189</v>
      </c>
      <c r="E2542" s="283" t="s">
        <v>28591</v>
      </c>
    </row>
    <row r="2543" spans="1:5" ht="14.25">
      <c r="A2543" s="291">
        <v>37951</v>
      </c>
      <c r="B2543" t="s">
        <v>4506</v>
      </c>
      <c r="C2543" t="s">
        <v>2188</v>
      </c>
      <c r="D2543" t="s">
        <v>2189</v>
      </c>
      <c r="E2543" s="283" t="s">
        <v>28592</v>
      </c>
    </row>
    <row r="2544" spans="1:5" ht="14.25">
      <c r="A2544" s="291">
        <v>3518</v>
      </c>
      <c r="B2544" t="s">
        <v>4507</v>
      </c>
      <c r="C2544" t="s">
        <v>2188</v>
      </c>
      <c r="D2544" t="s">
        <v>2189</v>
      </c>
      <c r="E2544" s="283" t="s">
        <v>28593</v>
      </c>
    </row>
    <row r="2545" spans="1:5" ht="14.25">
      <c r="A2545" s="291">
        <v>3519</v>
      </c>
      <c r="B2545" t="s">
        <v>4508</v>
      </c>
      <c r="C2545" t="s">
        <v>2188</v>
      </c>
      <c r="D2545" t="s">
        <v>2189</v>
      </c>
      <c r="E2545" s="283" t="s">
        <v>28594</v>
      </c>
    </row>
    <row r="2546" spans="1:5" ht="14.25">
      <c r="A2546" s="291">
        <v>3520</v>
      </c>
      <c r="B2546" t="s">
        <v>4509</v>
      </c>
      <c r="C2546" t="s">
        <v>2188</v>
      </c>
      <c r="D2546" t="s">
        <v>2189</v>
      </c>
      <c r="E2546" s="283" t="s">
        <v>27576</v>
      </c>
    </row>
    <row r="2547" spans="1:5" ht="14.25">
      <c r="A2547" s="291">
        <v>37950</v>
      </c>
      <c r="B2547" t="s">
        <v>4510</v>
      </c>
      <c r="C2547" t="s">
        <v>2188</v>
      </c>
      <c r="D2547" t="s">
        <v>2189</v>
      </c>
      <c r="E2547" s="283" t="s">
        <v>28577</v>
      </c>
    </row>
    <row r="2548" spans="1:5" ht="14.25">
      <c r="A2548" s="291">
        <v>37949</v>
      </c>
      <c r="B2548" t="s">
        <v>4511</v>
      </c>
      <c r="C2548" t="s">
        <v>2188</v>
      </c>
      <c r="D2548" t="s">
        <v>2189</v>
      </c>
      <c r="E2548" s="283" t="s">
        <v>28595</v>
      </c>
    </row>
    <row r="2549" spans="1:5" ht="14.25">
      <c r="A2549" s="291">
        <v>3526</v>
      </c>
      <c r="B2549" t="s">
        <v>4512</v>
      </c>
      <c r="C2549" t="s">
        <v>2188</v>
      </c>
      <c r="D2549" t="s">
        <v>2189</v>
      </c>
      <c r="E2549" s="283" t="s">
        <v>26895</v>
      </c>
    </row>
    <row r="2550" spans="1:5" ht="14.25">
      <c r="A2550" s="291">
        <v>3509</v>
      </c>
      <c r="B2550" t="s">
        <v>4513</v>
      </c>
      <c r="C2550" t="s">
        <v>2188</v>
      </c>
      <c r="D2550" t="s">
        <v>2189</v>
      </c>
      <c r="E2550" s="283" t="s">
        <v>28596</v>
      </c>
    </row>
    <row r="2551" spans="1:5" ht="14.25">
      <c r="A2551" s="291">
        <v>3530</v>
      </c>
      <c r="B2551" t="s">
        <v>4514</v>
      </c>
      <c r="C2551" t="s">
        <v>2188</v>
      </c>
      <c r="D2551" t="s">
        <v>2189</v>
      </c>
      <c r="E2551" s="283" t="s">
        <v>28597</v>
      </c>
    </row>
    <row r="2552" spans="1:5" ht="14.25">
      <c r="A2552" s="291">
        <v>3542</v>
      </c>
      <c r="B2552" t="s">
        <v>4515</v>
      </c>
      <c r="C2552" t="s">
        <v>2188</v>
      </c>
      <c r="D2552" t="s">
        <v>2189</v>
      </c>
      <c r="E2552" s="283" t="s">
        <v>26755</v>
      </c>
    </row>
    <row r="2553" spans="1:5" ht="14.25">
      <c r="A2553" s="291">
        <v>3529</v>
      </c>
      <c r="B2553" t="s">
        <v>4516</v>
      </c>
      <c r="C2553" t="s">
        <v>2188</v>
      </c>
      <c r="D2553" t="s">
        <v>2189</v>
      </c>
      <c r="E2553" s="283" t="s">
        <v>28598</v>
      </c>
    </row>
    <row r="2554" spans="1:5" ht="14.25">
      <c r="A2554" s="291">
        <v>3536</v>
      </c>
      <c r="B2554" t="s">
        <v>4517</v>
      </c>
      <c r="C2554" t="s">
        <v>2188</v>
      </c>
      <c r="D2554" t="s">
        <v>2189</v>
      </c>
      <c r="E2554" s="283" t="s">
        <v>26874</v>
      </c>
    </row>
    <row r="2555" spans="1:5" ht="14.25">
      <c r="A2555" s="291">
        <v>3535</v>
      </c>
      <c r="B2555" t="s">
        <v>4518</v>
      </c>
      <c r="C2555" t="s">
        <v>2188</v>
      </c>
      <c r="D2555" t="s">
        <v>2189</v>
      </c>
      <c r="E2555" s="283" t="s">
        <v>28599</v>
      </c>
    </row>
    <row r="2556" spans="1:5" ht="14.25">
      <c r="A2556" s="291">
        <v>3540</v>
      </c>
      <c r="B2556" t="s">
        <v>4519</v>
      </c>
      <c r="C2556" t="s">
        <v>2188</v>
      </c>
      <c r="D2556" t="s">
        <v>2189</v>
      </c>
      <c r="E2556" s="283" t="s">
        <v>28600</v>
      </c>
    </row>
    <row r="2557" spans="1:5" ht="14.25">
      <c r="A2557" s="291">
        <v>3539</v>
      </c>
      <c r="B2557" t="s">
        <v>4520</v>
      </c>
      <c r="C2557" t="s">
        <v>2188</v>
      </c>
      <c r="D2557" t="s">
        <v>2189</v>
      </c>
      <c r="E2557" s="283" t="s">
        <v>28601</v>
      </c>
    </row>
    <row r="2558" spans="1:5" ht="14.25">
      <c r="A2558" s="291">
        <v>3513</v>
      </c>
      <c r="B2558" t="s">
        <v>4521</v>
      </c>
      <c r="C2558" t="s">
        <v>2188</v>
      </c>
      <c r="D2558" t="s">
        <v>2189</v>
      </c>
      <c r="E2558" s="283" t="s">
        <v>28602</v>
      </c>
    </row>
    <row r="2559" spans="1:5" ht="14.25">
      <c r="A2559" s="291">
        <v>3492</v>
      </c>
      <c r="B2559" t="s">
        <v>4522</v>
      </c>
      <c r="C2559" t="s">
        <v>2188</v>
      </c>
      <c r="D2559" t="s">
        <v>2189</v>
      </c>
      <c r="E2559" s="283" t="s">
        <v>28603</v>
      </c>
    </row>
    <row r="2560" spans="1:5" ht="14.25">
      <c r="A2560" s="291">
        <v>3491</v>
      </c>
      <c r="B2560" t="s">
        <v>4523</v>
      </c>
      <c r="C2560" t="s">
        <v>2188</v>
      </c>
      <c r="D2560" t="s">
        <v>2189</v>
      </c>
      <c r="E2560" s="283" t="s">
        <v>28604</v>
      </c>
    </row>
    <row r="2561" spans="1:5" ht="14.25">
      <c r="A2561" s="291">
        <v>3493</v>
      </c>
      <c r="B2561" t="s">
        <v>4524</v>
      </c>
      <c r="C2561" t="s">
        <v>2188</v>
      </c>
      <c r="D2561" t="s">
        <v>2189</v>
      </c>
      <c r="E2561" s="283" t="s">
        <v>28605</v>
      </c>
    </row>
    <row r="2562" spans="1:5" ht="14.25">
      <c r="A2562" s="291">
        <v>12628</v>
      </c>
      <c r="B2562" t="s">
        <v>4525</v>
      </c>
      <c r="C2562" t="s">
        <v>2188</v>
      </c>
      <c r="D2562" t="s">
        <v>2191</v>
      </c>
      <c r="E2562" s="283" t="s">
        <v>28606</v>
      </c>
    </row>
    <row r="2563" spans="1:5" ht="14.25">
      <c r="A2563" s="291">
        <v>12629</v>
      </c>
      <c r="B2563" t="s">
        <v>4526</v>
      </c>
      <c r="C2563" t="s">
        <v>2188</v>
      </c>
      <c r="D2563" t="s">
        <v>2191</v>
      </c>
      <c r="E2563" s="283" t="s">
        <v>28607</v>
      </c>
    </row>
    <row r="2564" spans="1:5" ht="14.25">
      <c r="A2564" s="291">
        <v>3481</v>
      </c>
      <c r="B2564" t="s">
        <v>4527</v>
      </c>
      <c r="C2564" t="s">
        <v>2188</v>
      </c>
      <c r="D2564" t="s">
        <v>2189</v>
      </c>
      <c r="E2564" s="283" t="s">
        <v>27741</v>
      </c>
    </row>
    <row r="2565" spans="1:5" ht="14.25">
      <c r="A2565" s="291">
        <v>3510</v>
      </c>
      <c r="B2565" t="s">
        <v>4528</v>
      </c>
      <c r="C2565" t="s">
        <v>2188</v>
      </c>
      <c r="D2565" t="s">
        <v>2189</v>
      </c>
      <c r="E2565" s="283" t="s">
        <v>28608</v>
      </c>
    </row>
    <row r="2566" spans="1:5" ht="14.25">
      <c r="A2566" s="291">
        <v>3508</v>
      </c>
      <c r="B2566" t="s">
        <v>4529</v>
      </c>
      <c r="C2566" t="s">
        <v>2188</v>
      </c>
      <c r="D2566" t="s">
        <v>2189</v>
      </c>
      <c r="E2566" s="283" t="s">
        <v>28609</v>
      </c>
    </row>
    <row r="2567" spans="1:5" ht="14.25">
      <c r="A2567" s="291">
        <v>38939</v>
      </c>
      <c r="B2567" t="s">
        <v>4530</v>
      </c>
      <c r="C2567" t="s">
        <v>2188</v>
      </c>
      <c r="D2567" t="s">
        <v>2191</v>
      </c>
      <c r="E2567" s="283" t="s">
        <v>28610</v>
      </c>
    </row>
    <row r="2568" spans="1:5" ht="14.25">
      <c r="A2568" s="291">
        <v>38940</v>
      </c>
      <c r="B2568" t="s">
        <v>4531</v>
      </c>
      <c r="C2568" t="s">
        <v>2188</v>
      </c>
      <c r="D2568" t="s">
        <v>2191</v>
      </c>
      <c r="E2568" s="283" t="s">
        <v>28611</v>
      </c>
    </row>
    <row r="2569" spans="1:5" ht="14.25">
      <c r="A2569" s="291">
        <v>38941</v>
      </c>
      <c r="B2569" t="s">
        <v>4532</v>
      </c>
      <c r="C2569" t="s">
        <v>2188</v>
      </c>
      <c r="D2569" t="s">
        <v>2191</v>
      </c>
      <c r="E2569" s="283" t="s">
        <v>28612</v>
      </c>
    </row>
    <row r="2570" spans="1:5" ht="14.25">
      <c r="A2570" s="291">
        <v>38942</v>
      </c>
      <c r="B2570" t="s">
        <v>4533</v>
      </c>
      <c r="C2570" t="s">
        <v>2188</v>
      </c>
      <c r="D2570" t="s">
        <v>2191</v>
      </c>
      <c r="E2570" s="283" t="s">
        <v>28613</v>
      </c>
    </row>
    <row r="2571" spans="1:5" ht="14.25">
      <c r="A2571" s="291">
        <v>38987</v>
      </c>
      <c r="B2571" t="s">
        <v>4534</v>
      </c>
      <c r="C2571" t="s">
        <v>2188</v>
      </c>
      <c r="D2571" t="s">
        <v>2191</v>
      </c>
      <c r="E2571" s="283" t="s">
        <v>28614</v>
      </c>
    </row>
    <row r="2572" spans="1:5" ht="14.25">
      <c r="A2572" s="291">
        <v>38988</v>
      </c>
      <c r="B2572" t="s">
        <v>4535</v>
      </c>
      <c r="C2572" t="s">
        <v>2188</v>
      </c>
      <c r="D2572" t="s">
        <v>2191</v>
      </c>
      <c r="E2572" s="283" t="s">
        <v>28615</v>
      </c>
    </row>
    <row r="2573" spans="1:5" ht="14.25">
      <c r="A2573" s="291">
        <v>38989</v>
      </c>
      <c r="B2573" t="s">
        <v>4536</v>
      </c>
      <c r="C2573" t="s">
        <v>2188</v>
      </c>
      <c r="D2573" t="s">
        <v>2191</v>
      </c>
      <c r="E2573" s="283" t="s">
        <v>27544</v>
      </c>
    </row>
    <row r="2574" spans="1:5" ht="14.25">
      <c r="A2574" s="291">
        <v>38990</v>
      </c>
      <c r="B2574" t="s">
        <v>4537</v>
      </c>
      <c r="C2574" t="s">
        <v>2188</v>
      </c>
      <c r="D2574" t="s">
        <v>2191</v>
      </c>
      <c r="E2574" s="283" t="s">
        <v>28616</v>
      </c>
    </row>
    <row r="2575" spans="1:5" ht="14.25">
      <c r="A2575" s="291">
        <v>38991</v>
      </c>
      <c r="B2575" t="s">
        <v>4538</v>
      </c>
      <c r="C2575" t="s">
        <v>2188</v>
      </c>
      <c r="D2575" t="s">
        <v>2191</v>
      </c>
      <c r="E2575" s="283" t="s">
        <v>28617</v>
      </c>
    </row>
    <row r="2576" spans="1:5" ht="14.25">
      <c r="A2576" s="291">
        <v>38913</v>
      </c>
      <c r="B2576" t="s">
        <v>4539</v>
      </c>
      <c r="C2576" t="s">
        <v>2188</v>
      </c>
      <c r="D2576" t="s">
        <v>2191</v>
      </c>
      <c r="E2576" s="283" t="s">
        <v>27667</v>
      </c>
    </row>
    <row r="2577" spans="1:5" ht="14.25">
      <c r="A2577" s="291">
        <v>38914</v>
      </c>
      <c r="B2577" t="s">
        <v>4540</v>
      </c>
      <c r="C2577" t="s">
        <v>2188</v>
      </c>
      <c r="D2577" t="s">
        <v>2191</v>
      </c>
      <c r="E2577" s="283" t="s">
        <v>28618</v>
      </c>
    </row>
    <row r="2578" spans="1:5" ht="14.25">
      <c r="A2578" s="291">
        <v>38915</v>
      </c>
      <c r="B2578" t="s">
        <v>4541</v>
      </c>
      <c r="C2578" t="s">
        <v>2188</v>
      </c>
      <c r="D2578" t="s">
        <v>2191</v>
      </c>
      <c r="E2578" s="283" t="s">
        <v>28619</v>
      </c>
    </row>
    <row r="2579" spans="1:5" ht="14.25">
      <c r="A2579" s="291">
        <v>38916</v>
      </c>
      <c r="B2579" t="s">
        <v>4542</v>
      </c>
      <c r="C2579" t="s">
        <v>2188</v>
      </c>
      <c r="D2579" t="s">
        <v>2191</v>
      </c>
      <c r="E2579" s="283" t="s">
        <v>27766</v>
      </c>
    </row>
    <row r="2580" spans="1:5" ht="14.25">
      <c r="A2580" s="291">
        <v>39300</v>
      </c>
      <c r="B2580" t="s">
        <v>4543</v>
      </c>
      <c r="C2580" t="s">
        <v>2188</v>
      </c>
      <c r="D2580" t="s">
        <v>2191</v>
      </c>
      <c r="E2580" s="283" t="s">
        <v>28231</v>
      </c>
    </row>
    <row r="2581" spans="1:5" ht="14.25">
      <c r="A2581" s="291">
        <v>39301</v>
      </c>
      <c r="B2581" t="s">
        <v>4544</v>
      </c>
      <c r="C2581" t="s">
        <v>2188</v>
      </c>
      <c r="D2581" t="s">
        <v>2191</v>
      </c>
      <c r="E2581" s="283" t="s">
        <v>28503</v>
      </c>
    </row>
    <row r="2582" spans="1:5" ht="14.25">
      <c r="A2582" s="291">
        <v>39302</v>
      </c>
      <c r="B2582" t="s">
        <v>4545</v>
      </c>
      <c r="C2582" t="s">
        <v>2188</v>
      </c>
      <c r="D2582" t="s">
        <v>2191</v>
      </c>
      <c r="E2582" s="283" t="s">
        <v>28620</v>
      </c>
    </row>
    <row r="2583" spans="1:5" ht="14.25">
      <c r="A2583" s="291">
        <v>39303</v>
      </c>
      <c r="B2583" t="s">
        <v>4546</v>
      </c>
      <c r="C2583" t="s">
        <v>2188</v>
      </c>
      <c r="D2583" t="s">
        <v>2191</v>
      </c>
      <c r="E2583" s="283" t="s">
        <v>28621</v>
      </c>
    </row>
    <row r="2584" spans="1:5" ht="14.25">
      <c r="A2584" s="291">
        <v>38923</v>
      </c>
      <c r="B2584" t="s">
        <v>4547</v>
      </c>
      <c r="C2584" t="s">
        <v>2188</v>
      </c>
      <c r="D2584" t="s">
        <v>2191</v>
      </c>
      <c r="E2584" s="283" t="s">
        <v>28622</v>
      </c>
    </row>
    <row r="2585" spans="1:5" ht="14.25">
      <c r="A2585" s="291">
        <v>38925</v>
      </c>
      <c r="B2585" t="s">
        <v>4548</v>
      </c>
      <c r="C2585" t="s">
        <v>2188</v>
      </c>
      <c r="D2585" t="s">
        <v>2191</v>
      </c>
      <c r="E2585" s="283" t="s">
        <v>28623</v>
      </c>
    </row>
    <row r="2586" spans="1:5" ht="14.25">
      <c r="A2586" s="291">
        <v>38926</v>
      </c>
      <c r="B2586" t="s">
        <v>4549</v>
      </c>
      <c r="C2586" t="s">
        <v>2188</v>
      </c>
      <c r="D2586" t="s">
        <v>2191</v>
      </c>
      <c r="E2586" s="283" t="s">
        <v>27672</v>
      </c>
    </row>
    <row r="2587" spans="1:5" ht="14.25">
      <c r="A2587" s="291">
        <v>38927</v>
      </c>
      <c r="B2587" t="s">
        <v>4550</v>
      </c>
      <c r="C2587" t="s">
        <v>2188</v>
      </c>
      <c r="D2587" t="s">
        <v>2191</v>
      </c>
      <c r="E2587" s="283" t="s">
        <v>28624</v>
      </c>
    </row>
    <row r="2588" spans="1:5" ht="14.25">
      <c r="A2588" s="291">
        <v>39304</v>
      </c>
      <c r="B2588" t="s">
        <v>4551</v>
      </c>
      <c r="C2588" t="s">
        <v>2188</v>
      </c>
      <c r="D2588" t="s">
        <v>2191</v>
      </c>
      <c r="E2588" s="283" t="s">
        <v>28625</v>
      </c>
    </row>
    <row r="2589" spans="1:5" ht="14.25">
      <c r="A2589" s="291">
        <v>38924</v>
      </c>
      <c r="B2589" t="s">
        <v>4552</v>
      </c>
      <c r="C2589" t="s">
        <v>2188</v>
      </c>
      <c r="D2589" t="s">
        <v>2191</v>
      </c>
      <c r="E2589" s="283" t="s">
        <v>28626</v>
      </c>
    </row>
    <row r="2590" spans="1:5" ht="14.25">
      <c r="A2590" s="291">
        <v>39305</v>
      </c>
      <c r="B2590" t="s">
        <v>4553</v>
      </c>
      <c r="C2590" t="s">
        <v>2188</v>
      </c>
      <c r="D2590" t="s">
        <v>2191</v>
      </c>
      <c r="E2590" s="283" t="s">
        <v>28627</v>
      </c>
    </row>
    <row r="2591" spans="1:5" ht="14.25">
      <c r="A2591" s="291">
        <v>39306</v>
      </c>
      <c r="B2591" t="s">
        <v>4554</v>
      </c>
      <c r="C2591" t="s">
        <v>2188</v>
      </c>
      <c r="D2591" t="s">
        <v>2191</v>
      </c>
      <c r="E2591" s="283" t="s">
        <v>28628</v>
      </c>
    </row>
    <row r="2592" spans="1:5" ht="14.25">
      <c r="A2592" s="291">
        <v>38928</v>
      </c>
      <c r="B2592" t="s">
        <v>4555</v>
      </c>
      <c r="C2592" t="s">
        <v>2188</v>
      </c>
      <c r="D2592" t="s">
        <v>2191</v>
      </c>
      <c r="E2592" s="283" t="s">
        <v>28629</v>
      </c>
    </row>
    <row r="2593" spans="1:5" ht="14.25">
      <c r="A2593" s="291">
        <v>38929</v>
      </c>
      <c r="B2593" t="s">
        <v>4556</v>
      </c>
      <c r="C2593" t="s">
        <v>2188</v>
      </c>
      <c r="D2593" t="s">
        <v>2191</v>
      </c>
      <c r="E2593" s="283" t="s">
        <v>28630</v>
      </c>
    </row>
    <row r="2594" spans="1:5" ht="14.25">
      <c r="A2594" s="291">
        <v>39307</v>
      </c>
      <c r="B2594" t="s">
        <v>4557</v>
      </c>
      <c r="C2594" t="s">
        <v>2188</v>
      </c>
      <c r="D2594" t="s">
        <v>2191</v>
      </c>
      <c r="E2594" s="283" t="s">
        <v>28631</v>
      </c>
    </row>
    <row r="2595" spans="1:5" ht="14.25">
      <c r="A2595" s="291">
        <v>38930</v>
      </c>
      <c r="B2595" t="s">
        <v>4558</v>
      </c>
      <c r="C2595" t="s">
        <v>2188</v>
      </c>
      <c r="D2595" t="s">
        <v>2191</v>
      </c>
      <c r="E2595" s="283" t="s">
        <v>28632</v>
      </c>
    </row>
    <row r="2596" spans="1:5" ht="14.25">
      <c r="A2596" s="291">
        <v>38931</v>
      </c>
      <c r="B2596" t="s">
        <v>4559</v>
      </c>
      <c r="C2596" t="s">
        <v>2188</v>
      </c>
      <c r="D2596" t="s">
        <v>2191</v>
      </c>
      <c r="E2596" s="283" t="s">
        <v>28633</v>
      </c>
    </row>
    <row r="2597" spans="1:5" ht="14.25">
      <c r="A2597" s="291">
        <v>38932</v>
      </c>
      <c r="B2597" t="s">
        <v>4560</v>
      </c>
      <c r="C2597" t="s">
        <v>2188</v>
      </c>
      <c r="D2597" t="s">
        <v>2191</v>
      </c>
      <c r="E2597" s="283" t="s">
        <v>27453</v>
      </c>
    </row>
    <row r="2598" spans="1:5" ht="14.25">
      <c r="A2598" s="291">
        <v>38934</v>
      </c>
      <c r="B2598" t="s">
        <v>4561</v>
      </c>
      <c r="C2598" t="s">
        <v>2188</v>
      </c>
      <c r="D2598" t="s">
        <v>2191</v>
      </c>
      <c r="E2598" s="283" t="s">
        <v>28634</v>
      </c>
    </row>
    <row r="2599" spans="1:5" ht="14.25">
      <c r="A2599" s="291">
        <v>38935</v>
      </c>
      <c r="B2599" t="s">
        <v>4562</v>
      </c>
      <c r="C2599" t="s">
        <v>2188</v>
      </c>
      <c r="D2599" t="s">
        <v>2191</v>
      </c>
      <c r="E2599" s="283" t="s">
        <v>28635</v>
      </c>
    </row>
    <row r="2600" spans="1:5" ht="14.25">
      <c r="A2600" s="291">
        <v>38936</v>
      </c>
      <c r="B2600" t="s">
        <v>4563</v>
      </c>
      <c r="C2600" t="s">
        <v>2188</v>
      </c>
      <c r="D2600" t="s">
        <v>2191</v>
      </c>
      <c r="E2600" s="283" t="s">
        <v>28636</v>
      </c>
    </row>
    <row r="2601" spans="1:5" ht="14.25">
      <c r="A2601" s="291">
        <v>38937</v>
      </c>
      <c r="B2601" t="s">
        <v>4564</v>
      </c>
      <c r="C2601" t="s">
        <v>2188</v>
      </c>
      <c r="D2601" t="s">
        <v>2191</v>
      </c>
      <c r="E2601" s="283" t="s">
        <v>28637</v>
      </c>
    </row>
    <row r="2602" spans="1:5" ht="14.25">
      <c r="A2602" s="291">
        <v>38938</v>
      </c>
      <c r="B2602" t="s">
        <v>4565</v>
      </c>
      <c r="C2602" t="s">
        <v>2188</v>
      </c>
      <c r="D2602" t="s">
        <v>2191</v>
      </c>
      <c r="E2602" s="283" t="s">
        <v>28638</v>
      </c>
    </row>
    <row r="2603" spans="1:5" ht="14.25">
      <c r="A2603" s="291">
        <v>3489</v>
      </c>
      <c r="B2603" t="s">
        <v>4566</v>
      </c>
      <c r="C2603" t="s">
        <v>2188</v>
      </c>
      <c r="D2603" t="s">
        <v>2189</v>
      </c>
      <c r="E2603" s="283" t="s">
        <v>28639</v>
      </c>
    </row>
    <row r="2604" spans="1:5" ht="14.25">
      <c r="A2604" s="291">
        <v>20151</v>
      </c>
      <c r="B2604" t="s">
        <v>25915</v>
      </c>
      <c r="C2604" t="s">
        <v>2188</v>
      </c>
      <c r="D2604" t="s">
        <v>2189</v>
      </c>
      <c r="E2604" s="283" t="s">
        <v>28640</v>
      </c>
    </row>
    <row r="2605" spans="1:5" ht="14.25">
      <c r="A2605" s="291">
        <v>20152</v>
      </c>
      <c r="B2605" t="s">
        <v>25916</v>
      </c>
      <c r="C2605" t="s">
        <v>2188</v>
      </c>
      <c r="D2605" t="s">
        <v>2189</v>
      </c>
      <c r="E2605" s="283" t="s">
        <v>27084</v>
      </c>
    </row>
    <row r="2606" spans="1:5" ht="14.25">
      <c r="A2606" s="291">
        <v>20148</v>
      </c>
      <c r="B2606" t="s">
        <v>25917</v>
      </c>
      <c r="C2606" t="s">
        <v>2188</v>
      </c>
      <c r="D2606" t="s">
        <v>2189</v>
      </c>
      <c r="E2606" s="283" t="s">
        <v>26440</v>
      </c>
    </row>
    <row r="2607" spans="1:5" ht="14.25">
      <c r="A2607" s="291">
        <v>20149</v>
      </c>
      <c r="B2607" t="s">
        <v>25918</v>
      </c>
      <c r="C2607" t="s">
        <v>2188</v>
      </c>
      <c r="D2607" t="s">
        <v>2189</v>
      </c>
      <c r="E2607" s="283" t="s">
        <v>28641</v>
      </c>
    </row>
    <row r="2608" spans="1:5" ht="14.25">
      <c r="A2608" s="291">
        <v>20150</v>
      </c>
      <c r="B2608" t="s">
        <v>25919</v>
      </c>
      <c r="C2608" t="s">
        <v>2188</v>
      </c>
      <c r="D2608" t="s">
        <v>2189</v>
      </c>
      <c r="E2608" s="283" t="s">
        <v>28642</v>
      </c>
    </row>
    <row r="2609" spans="1:5" ht="14.25">
      <c r="A2609" s="291">
        <v>20157</v>
      </c>
      <c r="B2609" t="s">
        <v>25920</v>
      </c>
      <c r="C2609" t="s">
        <v>2188</v>
      </c>
      <c r="D2609" t="s">
        <v>2189</v>
      </c>
      <c r="E2609" s="283" t="s">
        <v>28643</v>
      </c>
    </row>
    <row r="2610" spans="1:5" ht="14.25">
      <c r="A2610" s="291">
        <v>20158</v>
      </c>
      <c r="B2610" t="s">
        <v>25921</v>
      </c>
      <c r="C2610" t="s">
        <v>2188</v>
      </c>
      <c r="D2610" t="s">
        <v>2189</v>
      </c>
      <c r="E2610" s="283" t="s">
        <v>28644</v>
      </c>
    </row>
    <row r="2611" spans="1:5" ht="14.25">
      <c r="A2611" s="291">
        <v>20154</v>
      </c>
      <c r="B2611" t="s">
        <v>25922</v>
      </c>
      <c r="C2611" t="s">
        <v>2188</v>
      </c>
      <c r="D2611" t="s">
        <v>2189</v>
      </c>
      <c r="E2611" s="283" t="s">
        <v>27736</v>
      </c>
    </row>
    <row r="2612" spans="1:5" ht="14.25">
      <c r="A2612" s="291">
        <v>20155</v>
      </c>
      <c r="B2612" t="s">
        <v>25923</v>
      </c>
      <c r="C2612" t="s">
        <v>2188</v>
      </c>
      <c r="D2612" t="s">
        <v>2189</v>
      </c>
      <c r="E2612" s="283" t="s">
        <v>28645</v>
      </c>
    </row>
    <row r="2613" spans="1:5" ht="14.25">
      <c r="A2613" s="291">
        <v>20156</v>
      </c>
      <c r="B2613" t="s">
        <v>25924</v>
      </c>
      <c r="C2613" t="s">
        <v>2188</v>
      </c>
      <c r="D2613" t="s">
        <v>2189</v>
      </c>
      <c r="E2613" s="283" t="s">
        <v>28646</v>
      </c>
    </row>
    <row r="2614" spans="1:5" ht="14.25">
      <c r="A2614" s="291">
        <v>3512</v>
      </c>
      <c r="B2614" t="s">
        <v>4567</v>
      </c>
      <c r="C2614" t="s">
        <v>2188</v>
      </c>
      <c r="D2614" t="s">
        <v>2189</v>
      </c>
      <c r="E2614" s="283" t="s">
        <v>28647</v>
      </c>
    </row>
    <row r="2615" spans="1:5" ht="14.25">
      <c r="A2615" s="291">
        <v>3499</v>
      </c>
      <c r="B2615" t="s">
        <v>4568</v>
      </c>
      <c r="C2615" t="s">
        <v>2188</v>
      </c>
      <c r="D2615" t="s">
        <v>2189</v>
      </c>
      <c r="E2615" s="283" t="s">
        <v>28648</v>
      </c>
    </row>
    <row r="2616" spans="1:5" ht="14.25">
      <c r="A2616" s="291">
        <v>3500</v>
      </c>
      <c r="B2616" t="s">
        <v>4569</v>
      </c>
      <c r="C2616" t="s">
        <v>2188</v>
      </c>
      <c r="D2616" t="s">
        <v>2189</v>
      </c>
      <c r="E2616" s="283" t="s">
        <v>27102</v>
      </c>
    </row>
    <row r="2617" spans="1:5" ht="14.25">
      <c r="A2617" s="291">
        <v>3501</v>
      </c>
      <c r="B2617" t="s">
        <v>4570</v>
      </c>
      <c r="C2617" t="s">
        <v>2188</v>
      </c>
      <c r="D2617" t="s">
        <v>2189</v>
      </c>
      <c r="E2617" s="283" t="s">
        <v>28515</v>
      </c>
    </row>
    <row r="2618" spans="1:5" ht="14.25">
      <c r="A2618" s="291">
        <v>3502</v>
      </c>
      <c r="B2618" t="s">
        <v>4571</v>
      </c>
      <c r="C2618" t="s">
        <v>2188</v>
      </c>
      <c r="D2618" t="s">
        <v>2189</v>
      </c>
      <c r="E2618" s="283" t="s">
        <v>28649</v>
      </c>
    </row>
    <row r="2619" spans="1:5" ht="14.25">
      <c r="A2619" s="291">
        <v>3503</v>
      </c>
      <c r="B2619" t="s">
        <v>4572</v>
      </c>
      <c r="C2619" t="s">
        <v>2188</v>
      </c>
      <c r="D2619" t="s">
        <v>2189</v>
      </c>
      <c r="E2619" s="283" t="s">
        <v>28650</v>
      </c>
    </row>
    <row r="2620" spans="1:5" ht="14.25">
      <c r="A2620" s="291">
        <v>3477</v>
      </c>
      <c r="B2620" t="s">
        <v>4573</v>
      </c>
      <c r="C2620" t="s">
        <v>2188</v>
      </c>
      <c r="D2620" t="s">
        <v>2189</v>
      </c>
      <c r="E2620" s="283" t="s">
        <v>28651</v>
      </c>
    </row>
    <row r="2621" spans="1:5" ht="14.25">
      <c r="A2621" s="291">
        <v>3478</v>
      </c>
      <c r="B2621" t="s">
        <v>4574</v>
      </c>
      <c r="C2621" t="s">
        <v>2188</v>
      </c>
      <c r="D2621" t="s">
        <v>2189</v>
      </c>
      <c r="E2621" s="283" t="s">
        <v>28652</v>
      </c>
    </row>
    <row r="2622" spans="1:5" ht="14.25">
      <c r="A2622" s="291">
        <v>3525</v>
      </c>
      <c r="B2622" t="s">
        <v>4575</v>
      </c>
      <c r="C2622" t="s">
        <v>2188</v>
      </c>
      <c r="D2622" t="s">
        <v>2189</v>
      </c>
      <c r="E2622" s="283" t="s">
        <v>28653</v>
      </c>
    </row>
    <row r="2623" spans="1:5" ht="14.25">
      <c r="A2623" s="291">
        <v>3511</v>
      </c>
      <c r="B2623" t="s">
        <v>4576</v>
      </c>
      <c r="C2623" t="s">
        <v>2188</v>
      </c>
      <c r="D2623" t="s">
        <v>2189</v>
      </c>
      <c r="E2623" s="283" t="s">
        <v>28654</v>
      </c>
    </row>
    <row r="2624" spans="1:5" ht="14.25">
      <c r="A2624" s="291">
        <v>38917</v>
      </c>
      <c r="B2624" t="s">
        <v>4577</v>
      </c>
      <c r="C2624" t="s">
        <v>2188</v>
      </c>
      <c r="D2624" t="s">
        <v>2191</v>
      </c>
      <c r="E2624" s="283" t="s">
        <v>28655</v>
      </c>
    </row>
    <row r="2625" spans="1:5" ht="14.25">
      <c r="A2625" s="291">
        <v>38919</v>
      </c>
      <c r="B2625" t="s">
        <v>4578</v>
      </c>
      <c r="C2625" t="s">
        <v>2188</v>
      </c>
      <c r="D2625" t="s">
        <v>2191</v>
      </c>
      <c r="E2625" s="283" t="s">
        <v>28656</v>
      </c>
    </row>
    <row r="2626" spans="1:5" ht="14.25">
      <c r="A2626" s="291">
        <v>38922</v>
      </c>
      <c r="B2626" t="s">
        <v>4579</v>
      </c>
      <c r="C2626" t="s">
        <v>2188</v>
      </c>
      <c r="D2626" t="s">
        <v>2191</v>
      </c>
      <c r="E2626" s="283" t="s">
        <v>28657</v>
      </c>
    </row>
    <row r="2627" spans="1:5" ht="14.25">
      <c r="A2627" s="291">
        <v>38921</v>
      </c>
      <c r="B2627" t="s">
        <v>4580</v>
      </c>
      <c r="C2627" t="s">
        <v>2188</v>
      </c>
      <c r="D2627" t="s">
        <v>2191</v>
      </c>
      <c r="E2627" s="283" t="s">
        <v>28658</v>
      </c>
    </row>
    <row r="2628" spans="1:5" ht="14.25">
      <c r="A2628" s="291">
        <v>38918</v>
      </c>
      <c r="B2628" t="s">
        <v>4581</v>
      </c>
      <c r="C2628" t="s">
        <v>2188</v>
      </c>
      <c r="D2628" t="s">
        <v>2191</v>
      </c>
      <c r="E2628" s="283" t="s">
        <v>27365</v>
      </c>
    </row>
    <row r="2629" spans="1:5" ht="14.25">
      <c r="A2629" s="291">
        <v>38920</v>
      </c>
      <c r="B2629" t="s">
        <v>4582</v>
      </c>
      <c r="C2629" t="s">
        <v>2188</v>
      </c>
      <c r="D2629" t="s">
        <v>2191</v>
      </c>
      <c r="E2629" s="283" t="s">
        <v>28659</v>
      </c>
    </row>
    <row r="2630" spans="1:5" ht="14.25">
      <c r="A2630" s="291">
        <v>12032</v>
      </c>
      <c r="B2630" t="s">
        <v>4583</v>
      </c>
      <c r="C2630" t="s">
        <v>2627</v>
      </c>
      <c r="D2630" t="s">
        <v>2189</v>
      </c>
      <c r="E2630" s="283" t="s">
        <v>28660</v>
      </c>
    </row>
    <row r="2631" spans="1:5" ht="14.25">
      <c r="A2631" s="291">
        <v>12030</v>
      </c>
      <c r="B2631" t="s">
        <v>4584</v>
      </c>
      <c r="C2631" t="s">
        <v>2627</v>
      </c>
      <c r="D2631" t="s">
        <v>2189</v>
      </c>
      <c r="E2631" s="283" t="s">
        <v>28661</v>
      </c>
    </row>
    <row r="2632" spans="1:5" ht="14.25">
      <c r="A2632" s="291">
        <v>10908</v>
      </c>
      <c r="B2632" t="s">
        <v>4585</v>
      </c>
      <c r="C2632" t="s">
        <v>2188</v>
      </c>
      <c r="D2632" t="s">
        <v>2189</v>
      </c>
      <c r="E2632" s="283" t="s">
        <v>28662</v>
      </c>
    </row>
    <row r="2633" spans="1:5" ht="14.25">
      <c r="A2633" s="291">
        <v>10909</v>
      </c>
      <c r="B2633" t="s">
        <v>4586</v>
      </c>
      <c r="C2633" t="s">
        <v>2188</v>
      </c>
      <c r="D2633" t="s">
        <v>2189</v>
      </c>
      <c r="E2633" s="283" t="s">
        <v>28663</v>
      </c>
    </row>
    <row r="2634" spans="1:5" ht="14.25">
      <c r="A2634" s="291">
        <v>3669</v>
      </c>
      <c r="B2634" t="s">
        <v>4587</v>
      </c>
      <c r="C2634" t="s">
        <v>2188</v>
      </c>
      <c r="D2634" t="s">
        <v>2189</v>
      </c>
      <c r="E2634" s="283" t="s">
        <v>28664</v>
      </c>
    </row>
    <row r="2635" spans="1:5" ht="14.25">
      <c r="A2635" s="291">
        <v>20138</v>
      </c>
      <c r="B2635" t="s">
        <v>4588</v>
      </c>
      <c r="C2635" t="s">
        <v>2188</v>
      </c>
      <c r="D2635" t="s">
        <v>2189</v>
      </c>
      <c r="E2635" s="283" t="s">
        <v>28665</v>
      </c>
    </row>
    <row r="2636" spans="1:5" ht="14.25">
      <c r="A2636" s="291">
        <v>20139</v>
      </c>
      <c r="B2636" t="s">
        <v>25925</v>
      </c>
      <c r="C2636" t="s">
        <v>2188</v>
      </c>
      <c r="D2636" t="s">
        <v>2189</v>
      </c>
      <c r="E2636" s="283" t="s">
        <v>28666</v>
      </c>
    </row>
    <row r="2637" spans="1:5" ht="14.25">
      <c r="A2637" s="291">
        <v>3668</v>
      </c>
      <c r="B2637" t="s">
        <v>4589</v>
      </c>
      <c r="C2637" t="s">
        <v>2188</v>
      </c>
      <c r="D2637" t="s">
        <v>2189</v>
      </c>
      <c r="E2637" s="283" t="s">
        <v>28667</v>
      </c>
    </row>
    <row r="2638" spans="1:5" ht="14.25">
      <c r="A2638" s="291">
        <v>3656</v>
      </c>
      <c r="B2638" t="s">
        <v>4590</v>
      </c>
      <c r="C2638" t="s">
        <v>2188</v>
      </c>
      <c r="D2638" t="s">
        <v>2189</v>
      </c>
      <c r="E2638" s="283" t="s">
        <v>28668</v>
      </c>
    </row>
    <row r="2639" spans="1:5" ht="14.25">
      <c r="A2639" s="291">
        <v>10911</v>
      </c>
      <c r="B2639" t="s">
        <v>4591</v>
      </c>
      <c r="C2639" t="s">
        <v>2188</v>
      </c>
      <c r="D2639" t="s">
        <v>2189</v>
      </c>
      <c r="E2639" s="283" t="s">
        <v>28669</v>
      </c>
    </row>
    <row r="2640" spans="1:5" ht="14.25">
      <c r="A2640" s="291">
        <v>3654</v>
      </c>
      <c r="B2640" t="s">
        <v>4592</v>
      </c>
      <c r="C2640" t="s">
        <v>2188</v>
      </c>
      <c r="D2640" t="s">
        <v>2189</v>
      </c>
      <c r="E2640" s="283" t="s">
        <v>28308</v>
      </c>
    </row>
    <row r="2641" spans="1:5" ht="14.25">
      <c r="A2641" s="291">
        <v>3664</v>
      </c>
      <c r="B2641" t="s">
        <v>4593</v>
      </c>
      <c r="C2641" t="s">
        <v>2188</v>
      </c>
      <c r="D2641" t="s">
        <v>2189</v>
      </c>
      <c r="E2641" s="283" t="s">
        <v>28670</v>
      </c>
    </row>
    <row r="2642" spans="1:5" ht="14.25">
      <c r="A2642" s="291">
        <v>3657</v>
      </c>
      <c r="B2642" t="s">
        <v>4594</v>
      </c>
      <c r="C2642" t="s">
        <v>2188</v>
      </c>
      <c r="D2642" t="s">
        <v>2189</v>
      </c>
      <c r="E2642" s="283" t="s">
        <v>28671</v>
      </c>
    </row>
    <row r="2643" spans="1:5" ht="14.25">
      <c r="A2643" s="291">
        <v>12625</v>
      </c>
      <c r="B2643" t="s">
        <v>4595</v>
      </c>
      <c r="C2643" t="s">
        <v>2188</v>
      </c>
      <c r="D2643" t="s">
        <v>2191</v>
      </c>
      <c r="E2643" s="283" t="s">
        <v>28672</v>
      </c>
    </row>
    <row r="2644" spans="1:5" ht="14.25">
      <c r="A2644" s="291">
        <v>20136</v>
      </c>
      <c r="B2644" t="s">
        <v>4596</v>
      </c>
      <c r="C2644" t="s">
        <v>2188</v>
      </c>
      <c r="D2644" t="s">
        <v>2189</v>
      </c>
      <c r="E2644" s="283" t="s">
        <v>28673</v>
      </c>
    </row>
    <row r="2645" spans="1:5" ht="14.25">
      <c r="A2645" s="291">
        <v>20144</v>
      </c>
      <c r="B2645" t="s">
        <v>25926</v>
      </c>
      <c r="C2645" t="s">
        <v>2188</v>
      </c>
      <c r="D2645" t="s">
        <v>2189</v>
      </c>
      <c r="E2645" s="283" t="s">
        <v>28674</v>
      </c>
    </row>
    <row r="2646" spans="1:5" ht="14.25">
      <c r="A2646" s="291">
        <v>20143</v>
      </c>
      <c r="B2646" t="s">
        <v>25927</v>
      </c>
      <c r="C2646" t="s">
        <v>2188</v>
      </c>
      <c r="D2646" t="s">
        <v>2189</v>
      </c>
      <c r="E2646" s="283" t="s">
        <v>28675</v>
      </c>
    </row>
    <row r="2647" spans="1:5" ht="14.25">
      <c r="A2647" s="291">
        <v>20145</v>
      </c>
      <c r="B2647" t="s">
        <v>25928</v>
      </c>
      <c r="C2647" t="s">
        <v>2188</v>
      </c>
      <c r="D2647" t="s">
        <v>2189</v>
      </c>
      <c r="E2647" s="283" t="s">
        <v>28676</v>
      </c>
    </row>
    <row r="2648" spans="1:5" ht="14.25">
      <c r="A2648" s="291">
        <v>20146</v>
      </c>
      <c r="B2648" t="s">
        <v>25929</v>
      </c>
      <c r="C2648" t="s">
        <v>2188</v>
      </c>
      <c r="D2648" t="s">
        <v>2189</v>
      </c>
      <c r="E2648" s="283" t="s">
        <v>28677</v>
      </c>
    </row>
    <row r="2649" spans="1:5" ht="14.25">
      <c r="A2649" s="291">
        <v>20140</v>
      </c>
      <c r="B2649" t="s">
        <v>25930</v>
      </c>
      <c r="C2649" t="s">
        <v>2188</v>
      </c>
      <c r="D2649" t="s">
        <v>2189</v>
      </c>
      <c r="E2649" s="283" t="s">
        <v>28511</v>
      </c>
    </row>
    <row r="2650" spans="1:5" ht="14.25">
      <c r="A2650" s="291">
        <v>20141</v>
      </c>
      <c r="B2650" t="s">
        <v>25931</v>
      </c>
      <c r="C2650" t="s">
        <v>2188</v>
      </c>
      <c r="D2650" t="s">
        <v>2189</v>
      </c>
      <c r="E2650" s="283" t="s">
        <v>27438</v>
      </c>
    </row>
    <row r="2651" spans="1:5" ht="14.25">
      <c r="A2651" s="291">
        <v>20142</v>
      </c>
      <c r="B2651" t="s">
        <v>25932</v>
      </c>
      <c r="C2651" t="s">
        <v>2188</v>
      </c>
      <c r="D2651" t="s">
        <v>2189</v>
      </c>
      <c r="E2651" s="283" t="s">
        <v>27458</v>
      </c>
    </row>
    <row r="2652" spans="1:5" ht="14.25">
      <c r="A2652" s="291">
        <v>3659</v>
      </c>
      <c r="B2652" t="s">
        <v>4597</v>
      </c>
      <c r="C2652" t="s">
        <v>2188</v>
      </c>
      <c r="D2652" t="s">
        <v>2189</v>
      </c>
      <c r="E2652" s="283" t="s">
        <v>27677</v>
      </c>
    </row>
    <row r="2653" spans="1:5" ht="14.25">
      <c r="A2653" s="291">
        <v>3660</v>
      </c>
      <c r="B2653" t="s">
        <v>4598</v>
      </c>
      <c r="C2653" t="s">
        <v>2188</v>
      </c>
      <c r="D2653" t="s">
        <v>2189</v>
      </c>
      <c r="E2653" s="283" t="s">
        <v>28678</v>
      </c>
    </row>
    <row r="2654" spans="1:5" ht="14.25">
      <c r="A2654" s="291">
        <v>3662</v>
      </c>
      <c r="B2654" t="s">
        <v>4599</v>
      </c>
      <c r="C2654" t="s">
        <v>2188</v>
      </c>
      <c r="D2654" t="s">
        <v>2189</v>
      </c>
      <c r="E2654" s="283" t="s">
        <v>28017</v>
      </c>
    </row>
    <row r="2655" spans="1:5" ht="14.25">
      <c r="A2655" s="291">
        <v>3661</v>
      </c>
      <c r="B2655" t="s">
        <v>4600</v>
      </c>
      <c r="C2655" t="s">
        <v>2188</v>
      </c>
      <c r="D2655" t="s">
        <v>2189</v>
      </c>
      <c r="E2655" s="283" t="s">
        <v>28679</v>
      </c>
    </row>
    <row r="2656" spans="1:5" ht="14.25">
      <c r="A2656" s="291">
        <v>3658</v>
      </c>
      <c r="B2656" t="s">
        <v>4601</v>
      </c>
      <c r="C2656" t="s">
        <v>2188</v>
      </c>
      <c r="D2656" t="s">
        <v>2189</v>
      </c>
      <c r="E2656" s="283" t="s">
        <v>28680</v>
      </c>
    </row>
    <row r="2657" spans="1:5" ht="14.25">
      <c r="A2657" s="291">
        <v>3670</v>
      </c>
      <c r="B2657" t="s">
        <v>4602</v>
      </c>
      <c r="C2657" t="s">
        <v>2188</v>
      </c>
      <c r="D2657" t="s">
        <v>2189</v>
      </c>
      <c r="E2657" s="283" t="s">
        <v>28681</v>
      </c>
    </row>
    <row r="2658" spans="1:5" ht="14.25">
      <c r="A2658" s="291">
        <v>3666</v>
      </c>
      <c r="B2658" t="s">
        <v>4603</v>
      </c>
      <c r="C2658" t="s">
        <v>2188</v>
      </c>
      <c r="D2658" t="s">
        <v>2189</v>
      </c>
      <c r="E2658" s="283" t="s">
        <v>28682</v>
      </c>
    </row>
    <row r="2659" spans="1:5" ht="14.25">
      <c r="A2659" s="291">
        <v>14157</v>
      </c>
      <c r="B2659" t="s">
        <v>4604</v>
      </c>
      <c r="C2659" t="s">
        <v>2188</v>
      </c>
      <c r="D2659" t="s">
        <v>2191</v>
      </c>
      <c r="E2659" s="283" t="s">
        <v>26423</v>
      </c>
    </row>
    <row r="2660" spans="1:5" ht="14.25">
      <c r="A2660" s="291">
        <v>3653</v>
      </c>
      <c r="B2660" t="s">
        <v>4605</v>
      </c>
      <c r="C2660" t="s">
        <v>2188</v>
      </c>
      <c r="D2660" t="s">
        <v>2191</v>
      </c>
      <c r="E2660" s="283" t="s">
        <v>28683</v>
      </c>
    </row>
    <row r="2661" spans="1:5" ht="14.25">
      <c r="A2661" s="291">
        <v>3649</v>
      </c>
      <c r="B2661" t="s">
        <v>4606</v>
      </c>
      <c r="C2661" t="s">
        <v>2188</v>
      </c>
      <c r="D2661" t="s">
        <v>2191</v>
      </c>
      <c r="E2661" s="283" t="s">
        <v>28684</v>
      </c>
    </row>
    <row r="2662" spans="1:5" ht="14.25">
      <c r="A2662" s="291">
        <v>42696</v>
      </c>
      <c r="B2662" t="s">
        <v>4607</v>
      </c>
      <c r="C2662" t="s">
        <v>2188</v>
      </c>
      <c r="D2662" t="s">
        <v>2191</v>
      </c>
      <c r="E2662" s="283" t="s">
        <v>28685</v>
      </c>
    </row>
    <row r="2663" spans="1:5" ht="14.25">
      <c r="A2663" s="291">
        <v>42697</v>
      </c>
      <c r="B2663" t="s">
        <v>4608</v>
      </c>
      <c r="C2663" t="s">
        <v>2188</v>
      </c>
      <c r="D2663" t="s">
        <v>2191</v>
      </c>
      <c r="E2663" s="283" t="s">
        <v>28686</v>
      </c>
    </row>
    <row r="2664" spans="1:5" ht="14.25">
      <c r="A2664" s="291">
        <v>42698</v>
      </c>
      <c r="B2664" t="s">
        <v>4609</v>
      </c>
      <c r="C2664" t="s">
        <v>2188</v>
      </c>
      <c r="D2664" t="s">
        <v>2191</v>
      </c>
      <c r="E2664" s="283" t="s">
        <v>28687</v>
      </c>
    </row>
    <row r="2665" spans="1:5" ht="14.25">
      <c r="A2665" s="291">
        <v>39875</v>
      </c>
      <c r="B2665" t="s">
        <v>4610</v>
      </c>
      <c r="C2665" t="s">
        <v>2188</v>
      </c>
      <c r="D2665" t="s">
        <v>2191</v>
      </c>
      <c r="E2665" s="283" t="s">
        <v>28688</v>
      </c>
    </row>
    <row r="2666" spans="1:5" ht="14.25">
      <c r="A2666" s="291">
        <v>39876</v>
      </c>
      <c r="B2666" t="s">
        <v>4611</v>
      </c>
      <c r="C2666" t="s">
        <v>2188</v>
      </c>
      <c r="D2666" t="s">
        <v>2191</v>
      </c>
      <c r="E2666" s="283" t="s">
        <v>28689</v>
      </c>
    </row>
    <row r="2667" spans="1:5" ht="14.25">
      <c r="A2667" s="291">
        <v>39877</v>
      </c>
      <c r="B2667" t="s">
        <v>4612</v>
      </c>
      <c r="C2667" t="s">
        <v>2188</v>
      </c>
      <c r="D2667" t="s">
        <v>2191</v>
      </c>
      <c r="E2667" s="283" t="s">
        <v>28690</v>
      </c>
    </row>
    <row r="2668" spans="1:5" ht="14.25">
      <c r="A2668" s="291">
        <v>39878</v>
      </c>
      <c r="B2668" t="s">
        <v>4613</v>
      </c>
      <c r="C2668" t="s">
        <v>2188</v>
      </c>
      <c r="D2668" t="s">
        <v>2191</v>
      </c>
      <c r="E2668" s="283" t="s">
        <v>28691</v>
      </c>
    </row>
    <row r="2669" spans="1:5" ht="14.25">
      <c r="A2669" s="291">
        <v>39872</v>
      </c>
      <c r="B2669" t="s">
        <v>4614</v>
      </c>
      <c r="C2669" t="s">
        <v>2188</v>
      </c>
      <c r="D2669" t="s">
        <v>2191</v>
      </c>
      <c r="E2669" s="283" t="s">
        <v>28692</v>
      </c>
    </row>
    <row r="2670" spans="1:5" ht="14.25">
      <c r="A2670" s="291">
        <v>39873</v>
      </c>
      <c r="B2670" t="s">
        <v>4615</v>
      </c>
      <c r="C2670" t="s">
        <v>2188</v>
      </c>
      <c r="D2670" t="s">
        <v>2191</v>
      </c>
      <c r="E2670" s="283" t="s">
        <v>28693</v>
      </c>
    </row>
    <row r="2671" spans="1:5" ht="14.25">
      <c r="A2671" s="291">
        <v>39874</v>
      </c>
      <c r="B2671" t="s">
        <v>4616</v>
      </c>
      <c r="C2671" t="s">
        <v>2188</v>
      </c>
      <c r="D2671" t="s">
        <v>2191</v>
      </c>
      <c r="E2671" s="283" t="s">
        <v>28694</v>
      </c>
    </row>
    <row r="2672" spans="1:5" ht="14.25">
      <c r="A2672" s="291">
        <v>3674</v>
      </c>
      <c r="B2672" t="s">
        <v>4617</v>
      </c>
      <c r="C2672" t="s">
        <v>2199</v>
      </c>
      <c r="D2672" t="s">
        <v>2191</v>
      </c>
      <c r="E2672" s="283" t="s">
        <v>28695</v>
      </c>
    </row>
    <row r="2673" spans="1:5" ht="14.25">
      <c r="A2673" s="291">
        <v>3681</v>
      </c>
      <c r="B2673" t="s">
        <v>4618</v>
      </c>
      <c r="C2673" t="s">
        <v>2199</v>
      </c>
      <c r="D2673" t="s">
        <v>2191</v>
      </c>
      <c r="E2673" s="283" t="s">
        <v>28696</v>
      </c>
    </row>
    <row r="2674" spans="1:5" ht="14.25">
      <c r="A2674" s="291">
        <v>3676</v>
      </c>
      <c r="B2674" t="s">
        <v>4619</v>
      </c>
      <c r="C2674" t="s">
        <v>2199</v>
      </c>
      <c r="D2674" t="s">
        <v>2191</v>
      </c>
      <c r="E2674" s="283" t="s">
        <v>28697</v>
      </c>
    </row>
    <row r="2675" spans="1:5" ht="14.25">
      <c r="A2675" s="291">
        <v>3679</v>
      </c>
      <c r="B2675" t="s">
        <v>4620</v>
      </c>
      <c r="C2675" t="s">
        <v>2199</v>
      </c>
      <c r="D2675" t="s">
        <v>2191</v>
      </c>
      <c r="E2675" s="283" t="s">
        <v>28698</v>
      </c>
    </row>
    <row r="2676" spans="1:5" ht="14.25">
      <c r="A2676" s="291">
        <v>3672</v>
      </c>
      <c r="B2676" t="s">
        <v>4621</v>
      </c>
      <c r="C2676" t="s">
        <v>2199</v>
      </c>
      <c r="D2676" t="s">
        <v>2191</v>
      </c>
      <c r="E2676" s="283" t="s">
        <v>28699</v>
      </c>
    </row>
    <row r="2677" spans="1:5" ht="14.25">
      <c r="A2677" s="291">
        <v>3671</v>
      </c>
      <c r="B2677" t="s">
        <v>4622</v>
      </c>
      <c r="C2677" t="s">
        <v>2199</v>
      </c>
      <c r="D2677" t="s">
        <v>2191</v>
      </c>
      <c r="E2677" s="283" t="s">
        <v>28700</v>
      </c>
    </row>
    <row r="2678" spans="1:5" ht="14.25">
      <c r="A2678" s="291">
        <v>3673</v>
      </c>
      <c r="B2678" t="s">
        <v>4623</v>
      </c>
      <c r="C2678" t="s">
        <v>2199</v>
      </c>
      <c r="D2678" t="s">
        <v>2191</v>
      </c>
      <c r="E2678" s="283" t="s">
        <v>28701</v>
      </c>
    </row>
    <row r="2679" spans="1:5" ht="14.25">
      <c r="A2679" s="291">
        <v>38394</v>
      </c>
      <c r="B2679" t="s">
        <v>4624</v>
      </c>
      <c r="C2679" t="s">
        <v>2188</v>
      </c>
      <c r="D2679" t="s">
        <v>2189</v>
      </c>
      <c r="E2679" s="283" t="s">
        <v>28702</v>
      </c>
    </row>
    <row r="2680" spans="1:5" ht="14.25">
      <c r="A2680" s="291">
        <v>3729</v>
      </c>
      <c r="B2680" t="s">
        <v>4625</v>
      </c>
      <c r="C2680" t="s">
        <v>2188</v>
      </c>
      <c r="D2680" t="s">
        <v>2189</v>
      </c>
      <c r="E2680" s="283" t="s">
        <v>28703</v>
      </c>
    </row>
    <row r="2681" spans="1:5" ht="14.25">
      <c r="A2681" s="291">
        <v>39357</v>
      </c>
      <c r="B2681" t="s">
        <v>4626</v>
      </c>
      <c r="C2681" t="s">
        <v>2188</v>
      </c>
      <c r="D2681" t="s">
        <v>2191</v>
      </c>
      <c r="E2681" s="283" t="s">
        <v>28704</v>
      </c>
    </row>
    <row r="2682" spans="1:5" ht="14.25">
      <c r="A2682" s="291">
        <v>39358</v>
      </c>
      <c r="B2682" t="s">
        <v>4627</v>
      </c>
      <c r="C2682" t="s">
        <v>2188</v>
      </c>
      <c r="D2682" t="s">
        <v>2191</v>
      </c>
      <c r="E2682" s="283" t="s">
        <v>28705</v>
      </c>
    </row>
    <row r="2683" spans="1:5" ht="14.25">
      <c r="A2683" s="291">
        <v>39356</v>
      </c>
      <c r="B2683" t="s">
        <v>4628</v>
      </c>
      <c r="C2683" t="s">
        <v>2188</v>
      </c>
      <c r="D2683" t="s">
        <v>2191</v>
      </c>
      <c r="E2683" s="283" t="s">
        <v>28706</v>
      </c>
    </row>
    <row r="2684" spans="1:5" ht="14.25">
      <c r="A2684" s="291">
        <v>39355</v>
      </c>
      <c r="B2684" t="s">
        <v>4629</v>
      </c>
      <c r="C2684" t="s">
        <v>2188</v>
      </c>
      <c r="D2684" t="s">
        <v>2191</v>
      </c>
      <c r="E2684" s="283" t="s">
        <v>28707</v>
      </c>
    </row>
    <row r="2685" spans="1:5" ht="14.25">
      <c r="A2685" s="291">
        <v>39353</v>
      </c>
      <c r="B2685" t="s">
        <v>4630</v>
      </c>
      <c r="C2685" t="s">
        <v>2188</v>
      </c>
      <c r="D2685" t="s">
        <v>2191</v>
      </c>
      <c r="E2685" s="283" t="s">
        <v>28708</v>
      </c>
    </row>
    <row r="2686" spans="1:5" ht="14.25">
      <c r="A2686" s="291">
        <v>39354</v>
      </c>
      <c r="B2686" t="s">
        <v>4631</v>
      </c>
      <c r="C2686" t="s">
        <v>2188</v>
      </c>
      <c r="D2686" t="s">
        <v>2191</v>
      </c>
      <c r="E2686" s="283" t="s">
        <v>28709</v>
      </c>
    </row>
    <row r="2687" spans="1:5" ht="14.25">
      <c r="A2687" s="291">
        <v>39398</v>
      </c>
      <c r="B2687" t="s">
        <v>4632</v>
      </c>
      <c r="C2687" t="s">
        <v>2188</v>
      </c>
      <c r="D2687" t="s">
        <v>2189</v>
      </c>
      <c r="E2687" s="283" t="s">
        <v>28710</v>
      </c>
    </row>
    <row r="2688" spans="1:5" ht="14.25">
      <c r="A2688" s="291">
        <v>13343</v>
      </c>
      <c r="B2688" t="s">
        <v>4633</v>
      </c>
      <c r="C2688" t="s">
        <v>2188</v>
      </c>
      <c r="D2688" t="s">
        <v>2191</v>
      </c>
      <c r="E2688" s="283" t="s">
        <v>27596</v>
      </c>
    </row>
    <row r="2689" spans="1:5" ht="14.25">
      <c r="A2689" s="291">
        <v>12118</v>
      </c>
      <c r="B2689" t="s">
        <v>4634</v>
      </c>
      <c r="C2689" t="s">
        <v>2188</v>
      </c>
      <c r="D2689" t="s">
        <v>2189</v>
      </c>
      <c r="E2689" s="283" t="s">
        <v>28711</v>
      </c>
    </row>
    <row r="2690" spans="1:5" ht="14.25">
      <c r="A2690" s="291">
        <v>39482</v>
      </c>
      <c r="B2690" t="s">
        <v>25933</v>
      </c>
      <c r="C2690" t="s">
        <v>2188</v>
      </c>
      <c r="D2690" t="s">
        <v>2189</v>
      </c>
      <c r="E2690" s="283" t="s">
        <v>28712</v>
      </c>
    </row>
    <row r="2691" spans="1:5" ht="14.25">
      <c r="A2691" s="291">
        <v>39486</v>
      </c>
      <c r="B2691" t="s">
        <v>25934</v>
      </c>
      <c r="C2691" t="s">
        <v>2188</v>
      </c>
      <c r="D2691" t="s">
        <v>2189</v>
      </c>
      <c r="E2691" s="283" t="s">
        <v>28713</v>
      </c>
    </row>
    <row r="2692" spans="1:5" ht="14.25">
      <c r="A2692" s="291">
        <v>39484</v>
      </c>
      <c r="B2692" t="s">
        <v>25935</v>
      </c>
      <c r="C2692" t="s">
        <v>2188</v>
      </c>
      <c r="D2692" t="s">
        <v>2189</v>
      </c>
      <c r="E2692" s="283" t="s">
        <v>28712</v>
      </c>
    </row>
    <row r="2693" spans="1:5" ht="14.25">
      <c r="A2693" s="291">
        <v>39488</v>
      </c>
      <c r="B2693" t="s">
        <v>25936</v>
      </c>
      <c r="C2693" t="s">
        <v>2188</v>
      </c>
      <c r="D2693" t="s">
        <v>2189</v>
      </c>
      <c r="E2693" s="283" t="s">
        <v>28714</v>
      </c>
    </row>
    <row r="2694" spans="1:5" ht="14.25">
      <c r="A2694" s="291">
        <v>39485</v>
      </c>
      <c r="B2694" t="s">
        <v>25937</v>
      </c>
      <c r="C2694" t="s">
        <v>2188</v>
      </c>
      <c r="D2694" t="s">
        <v>2189</v>
      </c>
      <c r="E2694" s="283" t="s">
        <v>28712</v>
      </c>
    </row>
    <row r="2695" spans="1:5" ht="14.25">
      <c r="A2695" s="291">
        <v>39489</v>
      </c>
      <c r="B2695" t="s">
        <v>25938</v>
      </c>
      <c r="C2695" t="s">
        <v>2188</v>
      </c>
      <c r="D2695" t="s">
        <v>2189</v>
      </c>
      <c r="E2695" s="283" t="s">
        <v>28715</v>
      </c>
    </row>
    <row r="2696" spans="1:5" ht="14.25">
      <c r="A2696" s="291">
        <v>39490</v>
      </c>
      <c r="B2696" t="s">
        <v>25939</v>
      </c>
      <c r="C2696" t="s">
        <v>2188</v>
      </c>
      <c r="D2696" t="s">
        <v>2189</v>
      </c>
      <c r="E2696" s="283" t="s">
        <v>28716</v>
      </c>
    </row>
    <row r="2697" spans="1:5" ht="14.25">
      <c r="A2697" s="291">
        <v>39494</v>
      </c>
      <c r="B2697" t="s">
        <v>25940</v>
      </c>
      <c r="C2697" t="s">
        <v>2188</v>
      </c>
      <c r="D2697" t="s">
        <v>2189</v>
      </c>
      <c r="E2697" s="283" t="s">
        <v>28717</v>
      </c>
    </row>
    <row r="2698" spans="1:5" ht="14.25">
      <c r="A2698" s="291">
        <v>39495</v>
      </c>
      <c r="B2698" t="s">
        <v>25941</v>
      </c>
      <c r="C2698" t="s">
        <v>2188</v>
      </c>
      <c r="D2698" t="s">
        <v>2189</v>
      </c>
      <c r="E2698" s="283" t="s">
        <v>28718</v>
      </c>
    </row>
    <row r="2699" spans="1:5" ht="14.25">
      <c r="A2699" s="291">
        <v>39496</v>
      </c>
      <c r="B2699" t="s">
        <v>25942</v>
      </c>
      <c r="C2699" t="s">
        <v>2188</v>
      </c>
      <c r="D2699" t="s">
        <v>2189</v>
      </c>
      <c r="E2699" s="283" t="s">
        <v>28719</v>
      </c>
    </row>
    <row r="2700" spans="1:5" ht="14.25">
      <c r="A2700" s="291">
        <v>39492</v>
      </c>
      <c r="B2700" t="s">
        <v>25943</v>
      </c>
      <c r="C2700" t="s">
        <v>2188</v>
      </c>
      <c r="D2700" t="s">
        <v>2189</v>
      </c>
      <c r="E2700" s="283" t="s">
        <v>28720</v>
      </c>
    </row>
    <row r="2701" spans="1:5" ht="14.25">
      <c r="A2701" s="291">
        <v>39497</v>
      </c>
      <c r="B2701" t="s">
        <v>25944</v>
      </c>
      <c r="C2701" t="s">
        <v>2188</v>
      </c>
      <c r="D2701" t="s">
        <v>2189</v>
      </c>
      <c r="E2701" s="283" t="s">
        <v>28721</v>
      </c>
    </row>
    <row r="2702" spans="1:5" ht="14.25">
      <c r="A2702" s="291">
        <v>39493</v>
      </c>
      <c r="B2702" t="s">
        <v>25945</v>
      </c>
      <c r="C2702" t="s">
        <v>2188</v>
      </c>
      <c r="D2702" t="s">
        <v>2189</v>
      </c>
      <c r="E2702" s="283" t="s">
        <v>28722</v>
      </c>
    </row>
    <row r="2703" spans="1:5" ht="14.25">
      <c r="A2703" s="291">
        <v>39500</v>
      </c>
      <c r="B2703" t="s">
        <v>25946</v>
      </c>
      <c r="C2703" t="s">
        <v>2188</v>
      </c>
      <c r="D2703" t="s">
        <v>2189</v>
      </c>
      <c r="E2703" s="283" t="s">
        <v>28723</v>
      </c>
    </row>
    <row r="2704" spans="1:5" ht="14.25">
      <c r="A2704" s="291">
        <v>39498</v>
      </c>
      <c r="B2704" t="s">
        <v>25947</v>
      </c>
      <c r="C2704" t="s">
        <v>2188</v>
      </c>
      <c r="D2704" t="s">
        <v>2189</v>
      </c>
      <c r="E2704" s="283" t="s">
        <v>28724</v>
      </c>
    </row>
    <row r="2705" spans="1:5" ht="14.25">
      <c r="A2705" s="291">
        <v>43628</v>
      </c>
      <c r="B2705" t="s">
        <v>25948</v>
      </c>
      <c r="C2705" t="s">
        <v>2188</v>
      </c>
      <c r="D2705" t="s">
        <v>2189</v>
      </c>
      <c r="E2705" s="283" t="s">
        <v>28725</v>
      </c>
    </row>
    <row r="2706" spans="1:5" ht="14.25">
      <c r="A2706" s="291">
        <v>39501</v>
      </c>
      <c r="B2706" t="s">
        <v>25949</v>
      </c>
      <c r="C2706" t="s">
        <v>2188</v>
      </c>
      <c r="D2706" t="s">
        <v>2189</v>
      </c>
      <c r="E2706" s="283" t="s">
        <v>28726</v>
      </c>
    </row>
    <row r="2707" spans="1:5" ht="14.25">
      <c r="A2707" s="291">
        <v>39499</v>
      </c>
      <c r="B2707" t="s">
        <v>25950</v>
      </c>
      <c r="C2707" t="s">
        <v>2188</v>
      </c>
      <c r="D2707" t="s">
        <v>2189</v>
      </c>
      <c r="E2707" s="283" t="s">
        <v>28727</v>
      </c>
    </row>
    <row r="2708" spans="1:5" ht="14.25">
      <c r="A2708" s="291">
        <v>43621</v>
      </c>
      <c r="B2708" t="s">
        <v>25951</v>
      </c>
      <c r="C2708" t="s">
        <v>2188</v>
      </c>
      <c r="D2708" t="s">
        <v>2189</v>
      </c>
      <c r="E2708" s="283" t="s">
        <v>28728</v>
      </c>
    </row>
    <row r="2709" spans="1:5" ht="14.25">
      <c r="A2709" s="291">
        <v>3733</v>
      </c>
      <c r="B2709" t="s">
        <v>4635</v>
      </c>
      <c r="C2709" t="s">
        <v>2190</v>
      </c>
      <c r="D2709" t="s">
        <v>2191</v>
      </c>
      <c r="E2709" s="283" t="s">
        <v>28729</v>
      </c>
    </row>
    <row r="2710" spans="1:5" ht="14.25">
      <c r="A2710" s="291">
        <v>3731</v>
      </c>
      <c r="B2710" t="s">
        <v>4636</v>
      </c>
      <c r="C2710" t="s">
        <v>2190</v>
      </c>
      <c r="D2710" t="s">
        <v>2191</v>
      </c>
      <c r="E2710" s="283" t="s">
        <v>28730</v>
      </c>
    </row>
    <row r="2711" spans="1:5" ht="14.25">
      <c r="A2711" s="291">
        <v>38137</v>
      </c>
      <c r="B2711" t="s">
        <v>4637</v>
      </c>
      <c r="C2711" t="s">
        <v>2190</v>
      </c>
      <c r="D2711" t="s">
        <v>2191</v>
      </c>
      <c r="E2711" s="283" t="s">
        <v>28731</v>
      </c>
    </row>
    <row r="2712" spans="1:5" ht="14.25">
      <c r="A2712" s="291">
        <v>38135</v>
      </c>
      <c r="B2712" t="s">
        <v>4638</v>
      </c>
      <c r="C2712" t="s">
        <v>2190</v>
      </c>
      <c r="D2712" t="s">
        <v>2191</v>
      </c>
      <c r="E2712" s="283" t="s">
        <v>28732</v>
      </c>
    </row>
    <row r="2713" spans="1:5" ht="14.25">
      <c r="A2713" s="291">
        <v>38138</v>
      </c>
      <c r="B2713" t="s">
        <v>4639</v>
      </c>
      <c r="C2713" t="s">
        <v>2190</v>
      </c>
      <c r="D2713" t="s">
        <v>2191</v>
      </c>
      <c r="E2713" s="283" t="s">
        <v>26495</v>
      </c>
    </row>
    <row r="2714" spans="1:5" ht="14.25">
      <c r="A2714" s="291">
        <v>3736</v>
      </c>
      <c r="B2714" t="s">
        <v>4640</v>
      </c>
      <c r="C2714" t="s">
        <v>2190</v>
      </c>
      <c r="D2714" t="s">
        <v>2195</v>
      </c>
      <c r="E2714" s="283" t="s">
        <v>28285</v>
      </c>
    </row>
    <row r="2715" spans="1:5" ht="14.25">
      <c r="A2715" s="291">
        <v>3741</v>
      </c>
      <c r="B2715" t="s">
        <v>4641</v>
      </c>
      <c r="C2715" t="s">
        <v>2190</v>
      </c>
      <c r="D2715" t="s">
        <v>2189</v>
      </c>
      <c r="E2715" s="283" t="s">
        <v>28733</v>
      </c>
    </row>
    <row r="2716" spans="1:5" ht="14.25">
      <c r="A2716" s="291">
        <v>3745</v>
      </c>
      <c r="B2716" t="s">
        <v>4642</v>
      </c>
      <c r="C2716" t="s">
        <v>2190</v>
      </c>
      <c r="D2716" t="s">
        <v>2189</v>
      </c>
      <c r="E2716" s="283" t="s">
        <v>28734</v>
      </c>
    </row>
    <row r="2717" spans="1:5" ht="14.25">
      <c r="A2717" s="291">
        <v>3743</v>
      </c>
      <c r="B2717" t="s">
        <v>4643</v>
      </c>
      <c r="C2717" t="s">
        <v>2190</v>
      </c>
      <c r="D2717" t="s">
        <v>2189</v>
      </c>
      <c r="E2717" s="283" t="s">
        <v>28735</v>
      </c>
    </row>
    <row r="2718" spans="1:5" ht="14.25">
      <c r="A2718" s="291">
        <v>3744</v>
      </c>
      <c r="B2718" t="s">
        <v>4644</v>
      </c>
      <c r="C2718" t="s">
        <v>2190</v>
      </c>
      <c r="D2718" t="s">
        <v>2189</v>
      </c>
      <c r="E2718" s="283" t="s">
        <v>28736</v>
      </c>
    </row>
    <row r="2719" spans="1:5" ht="14.25">
      <c r="A2719" s="291">
        <v>3739</v>
      </c>
      <c r="B2719" t="s">
        <v>4645</v>
      </c>
      <c r="C2719" t="s">
        <v>2190</v>
      </c>
      <c r="D2719" t="s">
        <v>2189</v>
      </c>
      <c r="E2719" s="283" t="s">
        <v>28737</v>
      </c>
    </row>
    <row r="2720" spans="1:5" ht="14.25">
      <c r="A2720" s="291">
        <v>3737</v>
      </c>
      <c r="B2720" t="s">
        <v>4646</v>
      </c>
      <c r="C2720" t="s">
        <v>2190</v>
      </c>
      <c r="D2720" t="s">
        <v>2189</v>
      </c>
      <c r="E2720" s="283" t="s">
        <v>27627</v>
      </c>
    </row>
    <row r="2721" spans="1:5" ht="14.25">
      <c r="A2721" s="291">
        <v>3738</v>
      </c>
      <c r="B2721" t="s">
        <v>4647</v>
      </c>
      <c r="C2721" t="s">
        <v>2190</v>
      </c>
      <c r="D2721" t="s">
        <v>2189</v>
      </c>
      <c r="E2721" s="283" t="s">
        <v>28738</v>
      </c>
    </row>
    <row r="2722" spans="1:5" ht="14.25">
      <c r="A2722" s="291">
        <v>3747</v>
      </c>
      <c r="B2722" t="s">
        <v>4648</v>
      </c>
      <c r="C2722" t="s">
        <v>2190</v>
      </c>
      <c r="D2722" t="s">
        <v>2189</v>
      </c>
      <c r="E2722" s="283" t="s">
        <v>28736</v>
      </c>
    </row>
    <row r="2723" spans="1:5" ht="14.25">
      <c r="A2723" s="291">
        <v>11649</v>
      </c>
      <c r="B2723" t="s">
        <v>4649</v>
      </c>
      <c r="C2723" t="s">
        <v>2188</v>
      </c>
      <c r="D2723" t="s">
        <v>2189</v>
      </c>
      <c r="E2723" s="283" t="s">
        <v>28739</v>
      </c>
    </row>
    <row r="2724" spans="1:5" ht="14.25">
      <c r="A2724" s="291">
        <v>11650</v>
      </c>
      <c r="B2724" t="s">
        <v>4650</v>
      </c>
      <c r="C2724" t="s">
        <v>2188</v>
      </c>
      <c r="D2724" t="s">
        <v>2189</v>
      </c>
      <c r="E2724" s="283" t="s">
        <v>28740</v>
      </c>
    </row>
    <row r="2725" spans="1:5" ht="14.25">
      <c r="A2725" s="291">
        <v>3742</v>
      </c>
      <c r="B2725" t="s">
        <v>4651</v>
      </c>
      <c r="C2725" t="s">
        <v>2190</v>
      </c>
      <c r="D2725" t="s">
        <v>2189</v>
      </c>
      <c r="E2725" s="283" t="s">
        <v>28741</v>
      </c>
    </row>
    <row r="2726" spans="1:5" ht="14.25">
      <c r="A2726" s="291">
        <v>3746</v>
      </c>
      <c r="B2726" t="s">
        <v>4652</v>
      </c>
      <c r="C2726" t="s">
        <v>2190</v>
      </c>
      <c r="D2726" t="s">
        <v>2189</v>
      </c>
      <c r="E2726" s="283" t="s">
        <v>28742</v>
      </c>
    </row>
    <row r="2727" spans="1:5" ht="14.25">
      <c r="A2727" s="291">
        <v>21106</v>
      </c>
      <c r="B2727" t="s">
        <v>4653</v>
      </c>
      <c r="C2727" t="s">
        <v>2203</v>
      </c>
      <c r="D2727" t="s">
        <v>2191</v>
      </c>
      <c r="E2727" s="283" t="s">
        <v>28743</v>
      </c>
    </row>
    <row r="2728" spans="1:5" ht="14.25">
      <c r="A2728" s="291">
        <v>3755</v>
      </c>
      <c r="B2728" t="s">
        <v>4654</v>
      </c>
      <c r="C2728" t="s">
        <v>2188</v>
      </c>
      <c r="D2728" t="s">
        <v>2191</v>
      </c>
      <c r="E2728" s="283" t="s">
        <v>28744</v>
      </c>
    </row>
    <row r="2729" spans="1:5" ht="14.25">
      <c r="A2729" s="291">
        <v>3750</v>
      </c>
      <c r="B2729" t="s">
        <v>4655</v>
      </c>
      <c r="C2729" t="s">
        <v>2188</v>
      </c>
      <c r="D2729" t="s">
        <v>2191</v>
      </c>
      <c r="E2729" s="283" t="s">
        <v>28631</v>
      </c>
    </row>
    <row r="2730" spans="1:5" ht="14.25">
      <c r="A2730" s="291">
        <v>3756</v>
      </c>
      <c r="B2730" t="s">
        <v>4656</v>
      </c>
      <c r="C2730" t="s">
        <v>2188</v>
      </c>
      <c r="D2730" t="s">
        <v>2191</v>
      </c>
      <c r="E2730" s="283" t="s">
        <v>28745</v>
      </c>
    </row>
    <row r="2731" spans="1:5" ht="14.25">
      <c r="A2731" s="291">
        <v>39377</v>
      </c>
      <c r="B2731" t="s">
        <v>4657</v>
      </c>
      <c r="C2731" t="s">
        <v>2188</v>
      </c>
      <c r="D2731" t="s">
        <v>2191</v>
      </c>
      <c r="E2731" s="283" t="s">
        <v>28746</v>
      </c>
    </row>
    <row r="2732" spans="1:5" ht="14.25">
      <c r="A2732" s="291">
        <v>38191</v>
      </c>
      <c r="B2732" t="s">
        <v>4658</v>
      </c>
      <c r="C2732" t="s">
        <v>2188</v>
      </c>
      <c r="D2732" t="s">
        <v>2191</v>
      </c>
      <c r="E2732" s="283" t="s">
        <v>28747</v>
      </c>
    </row>
    <row r="2733" spans="1:5" ht="14.25">
      <c r="A2733" s="291">
        <v>39381</v>
      </c>
      <c r="B2733" t="s">
        <v>4659</v>
      </c>
      <c r="C2733" t="s">
        <v>2188</v>
      </c>
      <c r="D2733" t="s">
        <v>2191</v>
      </c>
      <c r="E2733" s="283" t="s">
        <v>28513</v>
      </c>
    </row>
    <row r="2734" spans="1:5" ht="14.25">
      <c r="A2734" s="291">
        <v>38780</v>
      </c>
      <c r="B2734" t="s">
        <v>4660</v>
      </c>
      <c r="C2734" t="s">
        <v>2188</v>
      </c>
      <c r="D2734" t="s">
        <v>2191</v>
      </c>
      <c r="E2734" s="283" t="s">
        <v>28748</v>
      </c>
    </row>
    <row r="2735" spans="1:5" ht="14.25">
      <c r="A2735" s="291">
        <v>38781</v>
      </c>
      <c r="B2735" t="s">
        <v>4661</v>
      </c>
      <c r="C2735" t="s">
        <v>2188</v>
      </c>
      <c r="D2735" t="s">
        <v>2191</v>
      </c>
      <c r="E2735" s="283" t="s">
        <v>28749</v>
      </c>
    </row>
    <row r="2736" spans="1:5" ht="14.25">
      <c r="A2736" s="291">
        <v>38192</v>
      </c>
      <c r="B2736" t="s">
        <v>4662</v>
      </c>
      <c r="C2736" t="s">
        <v>2188</v>
      </c>
      <c r="D2736" t="s">
        <v>2191</v>
      </c>
      <c r="E2736" s="283" t="s">
        <v>28750</v>
      </c>
    </row>
    <row r="2737" spans="1:5" ht="14.25">
      <c r="A2737" s="291">
        <v>3753</v>
      </c>
      <c r="B2737" t="s">
        <v>4663</v>
      </c>
      <c r="C2737" t="s">
        <v>2188</v>
      </c>
      <c r="D2737" t="s">
        <v>2191</v>
      </c>
      <c r="E2737" s="283" t="s">
        <v>28751</v>
      </c>
    </row>
    <row r="2738" spans="1:5" ht="14.25">
      <c r="A2738" s="291">
        <v>38782</v>
      </c>
      <c r="B2738" t="s">
        <v>4664</v>
      </c>
      <c r="C2738" t="s">
        <v>2188</v>
      </c>
      <c r="D2738" t="s">
        <v>2191</v>
      </c>
      <c r="E2738" s="283" t="s">
        <v>28752</v>
      </c>
    </row>
    <row r="2739" spans="1:5" ht="14.25">
      <c r="A2739" s="291">
        <v>38778</v>
      </c>
      <c r="B2739" t="s">
        <v>4665</v>
      </c>
      <c r="C2739" t="s">
        <v>2188</v>
      </c>
      <c r="D2739" t="s">
        <v>2191</v>
      </c>
      <c r="E2739" s="283" t="s">
        <v>28753</v>
      </c>
    </row>
    <row r="2740" spans="1:5" ht="14.25">
      <c r="A2740" s="291">
        <v>38779</v>
      </c>
      <c r="B2740" t="s">
        <v>4666</v>
      </c>
      <c r="C2740" t="s">
        <v>2188</v>
      </c>
      <c r="D2740" t="s">
        <v>2191</v>
      </c>
      <c r="E2740" s="283" t="s">
        <v>28754</v>
      </c>
    </row>
    <row r="2741" spans="1:5" ht="14.25">
      <c r="A2741" s="291">
        <v>39388</v>
      </c>
      <c r="B2741" t="s">
        <v>4667</v>
      </c>
      <c r="C2741" t="s">
        <v>2188</v>
      </c>
      <c r="D2741" t="s">
        <v>2189</v>
      </c>
      <c r="E2741" s="283" t="s">
        <v>28755</v>
      </c>
    </row>
    <row r="2742" spans="1:5" ht="14.25">
      <c r="A2742" s="291">
        <v>39387</v>
      </c>
      <c r="B2742" t="s">
        <v>4668</v>
      </c>
      <c r="C2742" t="s">
        <v>2188</v>
      </c>
      <c r="D2742" t="s">
        <v>2189</v>
      </c>
      <c r="E2742" s="283" t="s">
        <v>27843</v>
      </c>
    </row>
    <row r="2743" spans="1:5" ht="14.25">
      <c r="A2743" s="291">
        <v>39386</v>
      </c>
      <c r="B2743" t="s">
        <v>4669</v>
      </c>
      <c r="C2743" t="s">
        <v>2188</v>
      </c>
      <c r="D2743" t="s">
        <v>2189</v>
      </c>
      <c r="E2743" s="283" t="s">
        <v>27855</v>
      </c>
    </row>
    <row r="2744" spans="1:5" ht="14.25">
      <c r="A2744" s="291">
        <v>38194</v>
      </c>
      <c r="B2744" t="s">
        <v>4670</v>
      </c>
      <c r="C2744" t="s">
        <v>2188</v>
      </c>
      <c r="D2744" t="s">
        <v>2195</v>
      </c>
      <c r="E2744" s="283" t="s">
        <v>28756</v>
      </c>
    </row>
    <row r="2745" spans="1:5" ht="14.25">
      <c r="A2745" s="291">
        <v>38193</v>
      </c>
      <c r="B2745" t="s">
        <v>4671</v>
      </c>
      <c r="C2745" t="s">
        <v>2188</v>
      </c>
      <c r="D2745" t="s">
        <v>2189</v>
      </c>
      <c r="E2745" s="283" t="s">
        <v>27178</v>
      </c>
    </row>
    <row r="2746" spans="1:5" ht="14.25">
      <c r="A2746" s="291">
        <v>12216</v>
      </c>
      <c r="B2746" t="s">
        <v>4672</v>
      </c>
      <c r="C2746" t="s">
        <v>2188</v>
      </c>
      <c r="D2746" t="s">
        <v>2191</v>
      </c>
      <c r="E2746" s="283" t="s">
        <v>28757</v>
      </c>
    </row>
    <row r="2747" spans="1:5" ht="14.25">
      <c r="A2747" s="291">
        <v>3757</v>
      </c>
      <c r="B2747" t="s">
        <v>4673</v>
      </c>
      <c r="C2747" t="s">
        <v>2188</v>
      </c>
      <c r="D2747" t="s">
        <v>2191</v>
      </c>
      <c r="E2747" s="283" t="s">
        <v>28758</v>
      </c>
    </row>
    <row r="2748" spans="1:5" ht="14.25">
      <c r="A2748" s="291">
        <v>3758</v>
      </c>
      <c r="B2748" t="s">
        <v>4674</v>
      </c>
      <c r="C2748" t="s">
        <v>2188</v>
      </c>
      <c r="D2748" t="s">
        <v>2191</v>
      </c>
      <c r="E2748" s="283" t="s">
        <v>28759</v>
      </c>
    </row>
    <row r="2749" spans="1:5" ht="14.25">
      <c r="A2749" s="291">
        <v>12214</v>
      </c>
      <c r="B2749" t="s">
        <v>4675</v>
      </c>
      <c r="C2749" t="s">
        <v>2188</v>
      </c>
      <c r="D2749" t="s">
        <v>2191</v>
      </c>
      <c r="E2749" s="283" t="s">
        <v>28760</v>
      </c>
    </row>
    <row r="2750" spans="1:5" ht="14.25">
      <c r="A2750" s="291">
        <v>3749</v>
      </c>
      <c r="B2750" t="s">
        <v>4676</v>
      </c>
      <c r="C2750" t="s">
        <v>2188</v>
      </c>
      <c r="D2750" t="s">
        <v>2191</v>
      </c>
      <c r="E2750" s="283" t="s">
        <v>28761</v>
      </c>
    </row>
    <row r="2751" spans="1:5" ht="14.25">
      <c r="A2751" s="291">
        <v>3751</v>
      </c>
      <c r="B2751" t="s">
        <v>4677</v>
      </c>
      <c r="C2751" t="s">
        <v>2188</v>
      </c>
      <c r="D2751" t="s">
        <v>2191</v>
      </c>
      <c r="E2751" s="283" t="s">
        <v>28762</v>
      </c>
    </row>
    <row r="2752" spans="1:5" ht="14.25">
      <c r="A2752" s="291">
        <v>39376</v>
      </c>
      <c r="B2752" t="s">
        <v>4678</v>
      </c>
      <c r="C2752" t="s">
        <v>2188</v>
      </c>
      <c r="D2752" t="s">
        <v>2191</v>
      </c>
      <c r="E2752" s="283" t="s">
        <v>28763</v>
      </c>
    </row>
    <row r="2753" spans="1:5" ht="14.25">
      <c r="A2753" s="291">
        <v>3752</v>
      </c>
      <c r="B2753" t="s">
        <v>4679</v>
      </c>
      <c r="C2753" t="s">
        <v>2188</v>
      </c>
      <c r="D2753" t="s">
        <v>2191</v>
      </c>
      <c r="E2753" s="283" t="s">
        <v>28764</v>
      </c>
    </row>
    <row r="2754" spans="1:5" ht="14.25">
      <c r="A2754" s="291">
        <v>746</v>
      </c>
      <c r="B2754" t="s">
        <v>26354</v>
      </c>
      <c r="C2754" t="s">
        <v>2188</v>
      </c>
      <c r="D2754" t="s">
        <v>2195</v>
      </c>
      <c r="E2754" s="283" t="s">
        <v>28765</v>
      </c>
    </row>
    <row r="2755" spans="1:5" ht="14.25">
      <c r="A2755" s="291">
        <v>36521</v>
      </c>
      <c r="B2755" t="s">
        <v>4680</v>
      </c>
      <c r="C2755" t="s">
        <v>2188</v>
      </c>
      <c r="D2755" t="s">
        <v>2189</v>
      </c>
      <c r="E2755" s="283" t="s">
        <v>28766</v>
      </c>
    </row>
    <row r="2756" spans="1:5" ht="14.25">
      <c r="A2756" s="291">
        <v>36794</v>
      </c>
      <c r="B2756" t="s">
        <v>4681</v>
      </c>
      <c r="C2756" t="s">
        <v>2188</v>
      </c>
      <c r="D2756" t="s">
        <v>2189</v>
      </c>
      <c r="E2756" s="283" t="s">
        <v>28767</v>
      </c>
    </row>
    <row r="2757" spans="1:5" ht="14.25">
      <c r="A2757" s="291">
        <v>10426</v>
      </c>
      <c r="B2757" t="s">
        <v>4682</v>
      </c>
      <c r="C2757" t="s">
        <v>2188</v>
      </c>
      <c r="D2757" t="s">
        <v>2189</v>
      </c>
      <c r="E2757" s="283" t="s">
        <v>28768</v>
      </c>
    </row>
    <row r="2758" spans="1:5" ht="14.25">
      <c r="A2758" s="291">
        <v>10425</v>
      </c>
      <c r="B2758" t="s">
        <v>4683</v>
      </c>
      <c r="C2758" t="s">
        <v>2188</v>
      </c>
      <c r="D2758" t="s">
        <v>2189</v>
      </c>
      <c r="E2758" s="283" t="s">
        <v>28769</v>
      </c>
    </row>
    <row r="2759" spans="1:5" ht="14.25">
      <c r="A2759" s="291">
        <v>10431</v>
      </c>
      <c r="B2759" t="s">
        <v>4684</v>
      </c>
      <c r="C2759" t="s">
        <v>2188</v>
      </c>
      <c r="D2759" t="s">
        <v>2189</v>
      </c>
      <c r="E2759" s="283" t="s">
        <v>28770</v>
      </c>
    </row>
    <row r="2760" spans="1:5" ht="14.25">
      <c r="A2760" s="291">
        <v>10429</v>
      </c>
      <c r="B2760" t="s">
        <v>4685</v>
      </c>
      <c r="C2760" t="s">
        <v>2188</v>
      </c>
      <c r="D2760" t="s">
        <v>2189</v>
      </c>
      <c r="E2760" s="283" t="s">
        <v>28771</v>
      </c>
    </row>
    <row r="2761" spans="1:5" ht="14.25">
      <c r="A2761" s="291">
        <v>20269</v>
      </c>
      <c r="B2761" t="s">
        <v>4686</v>
      </c>
      <c r="C2761" t="s">
        <v>2188</v>
      </c>
      <c r="D2761" t="s">
        <v>2189</v>
      </c>
      <c r="E2761" s="283" t="s">
        <v>28772</v>
      </c>
    </row>
    <row r="2762" spans="1:5" ht="14.25">
      <c r="A2762" s="291">
        <v>20270</v>
      </c>
      <c r="B2762" t="s">
        <v>4687</v>
      </c>
      <c r="C2762" t="s">
        <v>2188</v>
      </c>
      <c r="D2762" t="s">
        <v>2189</v>
      </c>
      <c r="E2762" s="283" t="s">
        <v>28773</v>
      </c>
    </row>
    <row r="2763" spans="1:5" ht="14.25">
      <c r="A2763" s="291">
        <v>11696</v>
      </c>
      <c r="B2763" t="s">
        <v>4688</v>
      </c>
      <c r="C2763" t="s">
        <v>2188</v>
      </c>
      <c r="D2763" t="s">
        <v>2189</v>
      </c>
      <c r="E2763" s="283" t="s">
        <v>28774</v>
      </c>
    </row>
    <row r="2764" spans="1:5" ht="14.25">
      <c r="A2764" s="291">
        <v>10427</v>
      </c>
      <c r="B2764" t="s">
        <v>4689</v>
      </c>
      <c r="C2764" t="s">
        <v>2188</v>
      </c>
      <c r="D2764" t="s">
        <v>2189</v>
      </c>
      <c r="E2764" s="283" t="s">
        <v>28775</v>
      </c>
    </row>
    <row r="2765" spans="1:5" ht="14.25">
      <c r="A2765" s="291">
        <v>10428</v>
      </c>
      <c r="B2765" t="s">
        <v>4690</v>
      </c>
      <c r="C2765" t="s">
        <v>2188</v>
      </c>
      <c r="D2765" t="s">
        <v>2189</v>
      </c>
      <c r="E2765" s="283" t="s">
        <v>28776</v>
      </c>
    </row>
    <row r="2766" spans="1:5" ht="14.25">
      <c r="A2766" s="291">
        <v>2354</v>
      </c>
      <c r="B2766" t="s">
        <v>4691</v>
      </c>
      <c r="C2766" t="s">
        <v>2192</v>
      </c>
      <c r="D2766" t="s">
        <v>2189</v>
      </c>
      <c r="E2766" s="283" t="s">
        <v>28777</v>
      </c>
    </row>
    <row r="2767" spans="1:5" ht="14.25">
      <c r="A2767" s="291">
        <v>40932</v>
      </c>
      <c r="B2767" t="s">
        <v>4692</v>
      </c>
      <c r="C2767" t="s">
        <v>2360</v>
      </c>
      <c r="D2767" t="s">
        <v>2189</v>
      </c>
      <c r="E2767" s="283" t="s">
        <v>28778</v>
      </c>
    </row>
    <row r="2768" spans="1:5" ht="14.25">
      <c r="A2768" s="291">
        <v>10853</v>
      </c>
      <c r="B2768" t="s">
        <v>4693</v>
      </c>
      <c r="C2768" t="s">
        <v>2188</v>
      </c>
      <c r="D2768" t="s">
        <v>2189</v>
      </c>
      <c r="E2768" s="283" t="s">
        <v>28779</v>
      </c>
    </row>
    <row r="2769" spans="1:5" ht="14.25">
      <c r="A2769" s="291">
        <v>5093</v>
      </c>
      <c r="B2769" t="s">
        <v>4694</v>
      </c>
      <c r="C2769" t="s">
        <v>2605</v>
      </c>
      <c r="D2769" t="s">
        <v>2189</v>
      </c>
      <c r="E2769" s="283" t="s">
        <v>26446</v>
      </c>
    </row>
    <row r="2770" spans="1:5" ht="14.25">
      <c r="A2770" s="291">
        <v>37768</v>
      </c>
      <c r="B2770" t="s">
        <v>4695</v>
      </c>
      <c r="C2770" t="s">
        <v>2188</v>
      </c>
      <c r="D2770" t="s">
        <v>2191</v>
      </c>
      <c r="E2770" s="283" t="s">
        <v>28780</v>
      </c>
    </row>
    <row r="2771" spans="1:5" ht="14.25">
      <c r="A2771" s="291">
        <v>37773</v>
      </c>
      <c r="B2771" t="s">
        <v>4696</v>
      </c>
      <c r="C2771" t="s">
        <v>2188</v>
      </c>
      <c r="D2771" t="s">
        <v>2191</v>
      </c>
      <c r="E2771" s="283" t="s">
        <v>28781</v>
      </c>
    </row>
    <row r="2772" spans="1:5" ht="14.25">
      <c r="A2772" s="291">
        <v>37769</v>
      </c>
      <c r="B2772" t="s">
        <v>4697</v>
      </c>
      <c r="C2772" t="s">
        <v>2188</v>
      </c>
      <c r="D2772" t="s">
        <v>2191</v>
      </c>
      <c r="E2772" s="283" t="s">
        <v>28782</v>
      </c>
    </row>
    <row r="2773" spans="1:5" ht="14.25">
      <c r="A2773" s="291">
        <v>37770</v>
      </c>
      <c r="B2773" t="s">
        <v>4698</v>
      </c>
      <c r="C2773" t="s">
        <v>2188</v>
      </c>
      <c r="D2773" t="s">
        <v>2191</v>
      </c>
      <c r="E2773" s="283" t="s">
        <v>28783</v>
      </c>
    </row>
    <row r="2774" spans="1:5" ht="14.25">
      <c r="A2774" s="291">
        <v>38382</v>
      </c>
      <c r="B2774" t="s">
        <v>4699</v>
      </c>
      <c r="C2774" t="s">
        <v>2188</v>
      </c>
      <c r="D2774" t="s">
        <v>2189</v>
      </c>
      <c r="E2774" s="283" t="s">
        <v>28784</v>
      </c>
    </row>
    <row r="2775" spans="1:5" ht="14.25">
      <c r="A2775" s="291">
        <v>38383</v>
      </c>
      <c r="B2775" t="s">
        <v>4700</v>
      </c>
      <c r="C2775" t="s">
        <v>2188</v>
      </c>
      <c r="D2775" t="s">
        <v>2189</v>
      </c>
      <c r="E2775" s="283" t="s">
        <v>28785</v>
      </c>
    </row>
    <row r="2776" spans="1:5" ht="14.25">
      <c r="A2776" s="291">
        <v>3768</v>
      </c>
      <c r="B2776" t="s">
        <v>4701</v>
      </c>
      <c r="C2776" t="s">
        <v>2188</v>
      </c>
      <c r="D2776" t="s">
        <v>2189</v>
      </c>
      <c r="E2776" s="283" t="s">
        <v>28786</v>
      </c>
    </row>
    <row r="2777" spans="1:5" ht="14.25">
      <c r="A2777" s="291">
        <v>3767</v>
      </c>
      <c r="B2777" t="s">
        <v>4702</v>
      </c>
      <c r="C2777" t="s">
        <v>2188</v>
      </c>
      <c r="D2777" t="s">
        <v>2189</v>
      </c>
      <c r="E2777" s="283" t="s">
        <v>26401</v>
      </c>
    </row>
    <row r="2778" spans="1:5" ht="14.25">
      <c r="A2778" s="291">
        <v>13192</v>
      </c>
      <c r="B2778" t="s">
        <v>4703</v>
      </c>
      <c r="C2778" t="s">
        <v>2188</v>
      </c>
      <c r="D2778" t="s">
        <v>2189</v>
      </c>
      <c r="E2778" s="283" t="s">
        <v>28787</v>
      </c>
    </row>
    <row r="2779" spans="1:5" ht="14.25">
      <c r="A2779" s="291">
        <v>38413</v>
      </c>
      <c r="B2779" t="s">
        <v>4704</v>
      </c>
      <c r="C2779" t="s">
        <v>2188</v>
      </c>
      <c r="D2779" t="s">
        <v>2189</v>
      </c>
      <c r="E2779" s="283" t="s">
        <v>28788</v>
      </c>
    </row>
    <row r="2780" spans="1:5" ht="14.25">
      <c r="A2780" s="291">
        <v>42440</v>
      </c>
      <c r="B2780" t="s">
        <v>4705</v>
      </c>
      <c r="C2780" t="s">
        <v>2188</v>
      </c>
      <c r="D2780" t="s">
        <v>2191</v>
      </c>
      <c r="E2780" s="283" t="s">
        <v>27238</v>
      </c>
    </row>
    <row r="2781" spans="1:5" ht="14.25">
      <c r="A2781" s="291">
        <v>20193</v>
      </c>
      <c r="B2781" t="s">
        <v>4706</v>
      </c>
      <c r="C2781" t="s">
        <v>4707</v>
      </c>
      <c r="D2781" t="s">
        <v>2189</v>
      </c>
      <c r="E2781" s="283" t="s">
        <v>28789</v>
      </c>
    </row>
    <row r="2782" spans="1:5" ht="14.25">
      <c r="A2782" s="291">
        <v>10527</v>
      </c>
      <c r="B2782" t="s">
        <v>25952</v>
      </c>
      <c r="C2782" t="s">
        <v>4708</v>
      </c>
      <c r="D2782" t="s">
        <v>2195</v>
      </c>
      <c r="E2782" s="283" t="s">
        <v>28790</v>
      </c>
    </row>
    <row r="2783" spans="1:5" ht="14.25">
      <c r="A2783" s="291">
        <v>41805</v>
      </c>
      <c r="B2783" t="s">
        <v>4709</v>
      </c>
      <c r="C2783" t="s">
        <v>2360</v>
      </c>
      <c r="D2783" t="s">
        <v>2191</v>
      </c>
      <c r="E2783" s="283" t="s">
        <v>28791</v>
      </c>
    </row>
    <row r="2784" spans="1:5" ht="14.25">
      <c r="A2784" s="291">
        <v>40271</v>
      </c>
      <c r="B2784" t="s">
        <v>4710</v>
      </c>
      <c r="C2784" t="s">
        <v>2360</v>
      </c>
      <c r="D2784" t="s">
        <v>2189</v>
      </c>
      <c r="E2784" s="283" t="s">
        <v>27052</v>
      </c>
    </row>
    <row r="2785" spans="1:5" ht="14.25">
      <c r="A2785" s="291">
        <v>40287</v>
      </c>
      <c r="B2785" t="s">
        <v>4711</v>
      </c>
      <c r="C2785" t="s">
        <v>2360</v>
      </c>
      <c r="D2785" t="s">
        <v>2189</v>
      </c>
      <c r="E2785" s="283" t="s">
        <v>26586</v>
      </c>
    </row>
    <row r="2786" spans="1:5" ht="14.25">
      <c r="A2786" s="291">
        <v>40295</v>
      </c>
      <c r="B2786" t="s">
        <v>4712</v>
      </c>
      <c r="C2786" t="s">
        <v>2192</v>
      </c>
      <c r="D2786" t="s">
        <v>2191</v>
      </c>
      <c r="E2786" s="283" t="s">
        <v>28792</v>
      </c>
    </row>
    <row r="2787" spans="1:5" ht="14.25">
      <c r="A2787" s="291">
        <v>745</v>
      </c>
      <c r="B2787" t="s">
        <v>4713</v>
      </c>
      <c r="C2787" t="s">
        <v>2192</v>
      </c>
      <c r="D2787" t="s">
        <v>2191</v>
      </c>
      <c r="E2787" s="283" t="s">
        <v>28793</v>
      </c>
    </row>
    <row r="2788" spans="1:5" ht="14.25">
      <c r="A2788" s="291">
        <v>4084</v>
      </c>
      <c r="B2788" t="s">
        <v>4714</v>
      </c>
      <c r="C2788" t="s">
        <v>2192</v>
      </c>
      <c r="D2788" t="s">
        <v>2191</v>
      </c>
      <c r="E2788" s="283" t="s">
        <v>28794</v>
      </c>
    </row>
    <row r="2789" spans="1:5" ht="14.25">
      <c r="A2789" s="291">
        <v>743</v>
      </c>
      <c r="B2789" t="s">
        <v>4715</v>
      </c>
      <c r="C2789" t="s">
        <v>2192</v>
      </c>
      <c r="D2789" t="s">
        <v>2191</v>
      </c>
      <c r="E2789" s="283" t="s">
        <v>28794</v>
      </c>
    </row>
    <row r="2790" spans="1:5" ht="14.25">
      <c r="A2790" s="291">
        <v>40293</v>
      </c>
      <c r="B2790" t="s">
        <v>4716</v>
      </c>
      <c r="C2790" t="s">
        <v>2192</v>
      </c>
      <c r="D2790" t="s">
        <v>2191</v>
      </c>
      <c r="E2790" s="283" t="s">
        <v>26547</v>
      </c>
    </row>
    <row r="2791" spans="1:5" ht="14.25">
      <c r="A2791" s="291">
        <v>40294</v>
      </c>
      <c r="B2791" t="s">
        <v>4717</v>
      </c>
      <c r="C2791" t="s">
        <v>2192</v>
      </c>
      <c r="D2791" t="s">
        <v>2191</v>
      </c>
      <c r="E2791" s="283" t="s">
        <v>28794</v>
      </c>
    </row>
    <row r="2792" spans="1:5" ht="14.25">
      <c r="A2792" s="291">
        <v>4085</v>
      </c>
      <c r="B2792" t="s">
        <v>4718</v>
      </c>
      <c r="C2792" t="s">
        <v>2192</v>
      </c>
      <c r="D2792" t="s">
        <v>2191</v>
      </c>
      <c r="E2792" s="283" t="s">
        <v>27039</v>
      </c>
    </row>
    <row r="2793" spans="1:5" ht="14.25">
      <c r="A2793" s="291">
        <v>10775</v>
      </c>
      <c r="B2793" t="s">
        <v>4719</v>
      </c>
      <c r="C2793" t="s">
        <v>2360</v>
      </c>
      <c r="D2793" t="s">
        <v>2191</v>
      </c>
      <c r="E2793" s="283" t="s">
        <v>28795</v>
      </c>
    </row>
    <row r="2794" spans="1:5" ht="14.25">
      <c r="A2794" s="291">
        <v>10776</v>
      </c>
      <c r="B2794" t="s">
        <v>4720</v>
      </c>
      <c r="C2794" t="s">
        <v>2360</v>
      </c>
      <c r="D2794" t="s">
        <v>2191</v>
      </c>
      <c r="E2794" s="283" t="s">
        <v>28796</v>
      </c>
    </row>
    <row r="2795" spans="1:5" ht="14.25">
      <c r="A2795" s="291">
        <v>10779</v>
      </c>
      <c r="B2795" t="s">
        <v>4721</v>
      </c>
      <c r="C2795" t="s">
        <v>2360</v>
      </c>
      <c r="D2795" t="s">
        <v>2191</v>
      </c>
      <c r="E2795" s="283" t="s">
        <v>28797</v>
      </c>
    </row>
    <row r="2796" spans="1:5" ht="14.25">
      <c r="A2796" s="291">
        <v>10777</v>
      </c>
      <c r="B2796" t="s">
        <v>4722</v>
      </c>
      <c r="C2796" t="s">
        <v>2360</v>
      </c>
      <c r="D2796" t="s">
        <v>2191</v>
      </c>
      <c r="E2796" s="283" t="s">
        <v>28798</v>
      </c>
    </row>
    <row r="2797" spans="1:5" ht="14.25">
      <c r="A2797" s="291">
        <v>10778</v>
      </c>
      <c r="B2797" t="s">
        <v>4723</v>
      </c>
      <c r="C2797" t="s">
        <v>2360</v>
      </c>
      <c r="D2797" t="s">
        <v>2191</v>
      </c>
      <c r="E2797" s="283" t="s">
        <v>28797</v>
      </c>
    </row>
    <row r="2798" spans="1:5" ht="14.25">
      <c r="A2798" s="291">
        <v>40339</v>
      </c>
      <c r="B2798" t="s">
        <v>4724</v>
      </c>
      <c r="C2798" t="s">
        <v>2360</v>
      </c>
      <c r="D2798" t="s">
        <v>2189</v>
      </c>
      <c r="E2798" s="283" t="s">
        <v>26586</v>
      </c>
    </row>
    <row r="2799" spans="1:5" ht="14.25">
      <c r="A2799" s="291">
        <v>10749</v>
      </c>
      <c r="B2799" t="s">
        <v>4725</v>
      </c>
      <c r="C2799" t="s">
        <v>2360</v>
      </c>
      <c r="D2799" t="s">
        <v>2189</v>
      </c>
      <c r="E2799" s="283" t="s">
        <v>28799</v>
      </c>
    </row>
    <row r="2800" spans="1:5" ht="14.25">
      <c r="A2800" s="291">
        <v>40290</v>
      </c>
      <c r="B2800" t="s">
        <v>4726</v>
      </c>
      <c r="C2800" t="s">
        <v>2360</v>
      </c>
      <c r="D2800" t="s">
        <v>2189</v>
      </c>
      <c r="E2800" s="283" t="s">
        <v>28800</v>
      </c>
    </row>
    <row r="2801" spans="1:5" ht="14.25">
      <c r="A2801" s="291">
        <v>3346</v>
      </c>
      <c r="B2801" t="s">
        <v>25953</v>
      </c>
      <c r="C2801" t="s">
        <v>2192</v>
      </c>
      <c r="D2801" t="s">
        <v>2191</v>
      </c>
      <c r="E2801" s="283" t="s">
        <v>28801</v>
      </c>
    </row>
    <row r="2802" spans="1:5" ht="14.25">
      <c r="A2802" s="291">
        <v>3348</v>
      </c>
      <c r="B2802" t="s">
        <v>25954</v>
      </c>
      <c r="C2802" t="s">
        <v>2192</v>
      </c>
      <c r="D2802" t="s">
        <v>2191</v>
      </c>
      <c r="E2802" s="283" t="s">
        <v>28802</v>
      </c>
    </row>
    <row r="2803" spans="1:5" ht="14.25">
      <c r="A2803" s="291">
        <v>39833</v>
      </c>
      <c r="B2803" t="s">
        <v>25955</v>
      </c>
      <c r="C2803" t="s">
        <v>2192</v>
      </c>
      <c r="D2803" t="s">
        <v>2191</v>
      </c>
      <c r="E2803" s="283" t="s">
        <v>28803</v>
      </c>
    </row>
    <row r="2804" spans="1:5" ht="14.25">
      <c r="A2804" s="291">
        <v>7252</v>
      </c>
      <c r="B2804" t="s">
        <v>4727</v>
      </c>
      <c r="C2804" t="s">
        <v>2192</v>
      </c>
      <c r="D2804" t="s">
        <v>2191</v>
      </c>
      <c r="E2804" s="283" t="s">
        <v>28313</v>
      </c>
    </row>
    <row r="2805" spans="1:5" ht="14.25">
      <c r="A2805" s="291">
        <v>4778</v>
      </c>
      <c r="B2805" t="s">
        <v>4728</v>
      </c>
      <c r="C2805" t="s">
        <v>2192</v>
      </c>
      <c r="D2805" t="s">
        <v>2191</v>
      </c>
      <c r="E2805" s="283" t="s">
        <v>26402</v>
      </c>
    </row>
    <row r="2806" spans="1:5" ht="14.25">
      <c r="A2806" s="291">
        <v>4780</v>
      </c>
      <c r="B2806" t="s">
        <v>4729</v>
      </c>
      <c r="C2806" t="s">
        <v>2192</v>
      </c>
      <c r="D2806" t="s">
        <v>2191</v>
      </c>
      <c r="E2806" s="283" t="s">
        <v>28804</v>
      </c>
    </row>
    <row r="2807" spans="1:5" ht="14.25">
      <c r="A2807" s="291">
        <v>10809</v>
      </c>
      <c r="B2807" t="s">
        <v>4730</v>
      </c>
      <c r="C2807" t="s">
        <v>2192</v>
      </c>
      <c r="D2807" t="s">
        <v>2191</v>
      </c>
      <c r="E2807" s="283" t="s">
        <v>28805</v>
      </c>
    </row>
    <row r="2808" spans="1:5" ht="14.25">
      <c r="A2808" s="291">
        <v>10811</v>
      </c>
      <c r="B2808" t="s">
        <v>4731</v>
      </c>
      <c r="C2808" t="s">
        <v>2192</v>
      </c>
      <c r="D2808" t="s">
        <v>2191</v>
      </c>
      <c r="E2808" s="283" t="s">
        <v>26475</v>
      </c>
    </row>
    <row r="2809" spans="1:5" ht="14.25">
      <c r="A2809" s="291">
        <v>7247</v>
      </c>
      <c r="B2809" t="s">
        <v>4732</v>
      </c>
      <c r="C2809" t="s">
        <v>2192</v>
      </c>
      <c r="D2809" t="s">
        <v>2191</v>
      </c>
      <c r="E2809" s="283" t="s">
        <v>28313</v>
      </c>
    </row>
    <row r="2810" spans="1:5" ht="14.25">
      <c r="A2810" s="291">
        <v>40291</v>
      </c>
      <c r="B2810" t="s">
        <v>4733</v>
      </c>
      <c r="C2810" t="s">
        <v>2360</v>
      </c>
      <c r="D2810" t="s">
        <v>2189</v>
      </c>
      <c r="E2810" s="283" t="s">
        <v>28806</v>
      </c>
    </row>
    <row r="2811" spans="1:5" ht="14.25">
      <c r="A2811" s="291">
        <v>40275</v>
      </c>
      <c r="B2811" t="s">
        <v>4734</v>
      </c>
      <c r="C2811" t="s">
        <v>2360</v>
      </c>
      <c r="D2811" t="s">
        <v>2189</v>
      </c>
      <c r="E2811" s="283" t="s">
        <v>28790</v>
      </c>
    </row>
    <row r="2812" spans="1:5" ht="14.25">
      <c r="A2812" s="291">
        <v>42408</v>
      </c>
      <c r="B2812" t="s">
        <v>25119</v>
      </c>
      <c r="C2812" t="s">
        <v>2190</v>
      </c>
      <c r="D2812" t="s">
        <v>2189</v>
      </c>
      <c r="E2812" s="283" t="s">
        <v>26727</v>
      </c>
    </row>
    <row r="2813" spans="1:5" ht="14.25">
      <c r="A2813" s="291">
        <v>3777</v>
      </c>
      <c r="B2813" t="s">
        <v>25120</v>
      </c>
      <c r="C2813" t="s">
        <v>2190</v>
      </c>
      <c r="D2813" t="s">
        <v>2195</v>
      </c>
      <c r="E2813" s="283" t="s">
        <v>28807</v>
      </c>
    </row>
    <row r="2814" spans="1:5" ht="14.25">
      <c r="A2814" s="291">
        <v>3798</v>
      </c>
      <c r="B2814" t="s">
        <v>4735</v>
      </c>
      <c r="C2814" t="s">
        <v>2188</v>
      </c>
      <c r="D2814" t="s">
        <v>2191</v>
      </c>
      <c r="E2814" s="283" t="s">
        <v>28808</v>
      </c>
    </row>
    <row r="2815" spans="1:5" ht="14.25">
      <c r="A2815" s="291">
        <v>38769</v>
      </c>
      <c r="B2815" t="s">
        <v>4736</v>
      </c>
      <c r="C2815" t="s">
        <v>2188</v>
      </c>
      <c r="D2815" t="s">
        <v>2191</v>
      </c>
      <c r="E2815" s="283" t="s">
        <v>28809</v>
      </c>
    </row>
    <row r="2816" spans="1:5" ht="14.25">
      <c r="A2816" s="291">
        <v>39510</v>
      </c>
      <c r="B2816" t="s">
        <v>4737</v>
      </c>
      <c r="C2816" t="s">
        <v>2188</v>
      </c>
      <c r="D2816" t="s">
        <v>2191</v>
      </c>
      <c r="E2816" s="283" t="s">
        <v>28810</v>
      </c>
    </row>
    <row r="2817" spans="1:5" ht="14.25">
      <c r="A2817" s="291">
        <v>38776</v>
      </c>
      <c r="B2817" t="s">
        <v>4738</v>
      </c>
      <c r="C2817" t="s">
        <v>2188</v>
      </c>
      <c r="D2817" t="s">
        <v>2191</v>
      </c>
      <c r="E2817" s="283" t="s">
        <v>28811</v>
      </c>
    </row>
    <row r="2818" spans="1:5" ht="14.25">
      <c r="A2818" s="291">
        <v>38774</v>
      </c>
      <c r="B2818" t="s">
        <v>4739</v>
      </c>
      <c r="C2818" t="s">
        <v>2188</v>
      </c>
      <c r="D2818" t="s">
        <v>2189</v>
      </c>
      <c r="E2818" s="283" t="s">
        <v>28812</v>
      </c>
    </row>
    <row r="2819" spans="1:5" ht="14.25">
      <c r="A2819" s="291">
        <v>42247</v>
      </c>
      <c r="B2819" t="s">
        <v>13035</v>
      </c>
      <c r="C2819" t="s">
        <v>2188</v>
      </c>
      <c r="D2819" t="s">
        <v>2189</v>
      </c>
      <c r="E2819" s="283" t="s">
        <v>28813</v>
      </c>
    </row>
    <row r="2820" spans="1:5" ht="14.25">
      <c r="A2820" s="291">
        <v>42248</v>
      </c>
      <c r="B2820" t="s">
        <v>13036</v>
      </c>
      <c r="C2820" t="s">
        <v>2188</v>
      </c>
      <c r="D2820" t="s">
        <v>2189</v>
      </c>
      <c r="E2820" s="283" t="s">
        <v>28814</v>
      </c>
    </row>
    <row r="2821" spans="1:5" ht="14.25">
      <c r="A2821" s="291">
        <v>42249</v>
      </c>
      <c r="B2821" t="s">
        <v>13037</v>
      </c>
      <c r="C2821" t="s">
        <v>2188</v>
      </c>
      <c r="D2821" t="s">
        <v>2189</v>
      </c>
      <c r="E2821" s="283" t="s">
        <v>28815</v>
      </c>
    </row>
    <row r="2822" spans="1:5" ht="14.25">
      <c r="A2822" s="291">
        <v>42244</v>
      </c>
      <c r="B2822" t="s">
        <v>13038</v>
      </c>
      <c r="C2822" t="s">
        <v>2188</v>
      </c>
      <c r="D2822" t="s">
        <v>2189</v>
      </c>
      <c r="E2822" s="283" t="s">
        <v>28816</v>
      </c>
    </row>
    <row r="2823" spans="1:5" ht="14.25">
      <c r="A2823" s="291">
        <v>42245</v>
      </c>
      <c r="B2823" t="s">
        <v>13039</v>
      </c>
      <c r="C2823" t="s">
        <v>2188</v>
      </c>
      <c r="D2823" t="s">
        <v>2189</v>
      </c>
      <c r="E2823" s="283" t="s">
        <v>28817</v>
      </c>
    </row>
    <row r="2824" spans="1:5" ht="14.25">
      <c r="A2824" s="291">
        <v>42246</v>
      </c>
      <c r="B2824" t="s">
        <v>13040</v>
      </c>
      <c r="C2824" t="s">
        <v>2188</v>
      </c>
      <c r="D2824" t="s">
        <v>2189</v>
      </c>
      <c r="E2824" s="283" t="s">
        <v>28818</v>
      </c>
    </row>
    <row r="2825" spans="1:5" ht="14.25">
      <c r="A2825" s="291">
        <v>42243</v>
      </c>
      <c r="B2825" t="s">
        <v>13041</v>
      </c>
      <c r="C2825" t="s">
        <v>2188</v>
      </c>
      <c r="D2825" t="s">
        <v>2189</v>
      </c>
      <c r="E2825" s="283" t="s">
        <v>28819</v>
      </c>
    </row>
    <row r="2826" spans="1:5" ht="14.25">
      <c r="A2826" s="291">
        <v>38889</v>
      </c>
      <c r="B2826" t="s">
        <v>4740</v>
      </c>
      <c r="C2826" t="s">
        <v>2188</v>
      </c>
      <c r="D2826" t="s">
        <v>2191</v>
      </c>
      <c r="E2826" s="283" t="s">
        <v>28820</v>
      </c>
    </row>
    <row r="2827" spans="1:5" ht="14.25">
      <c r="A2827" s="291">
        <v>38784</v>
      </c>
      <c r="B2827" t="s">
        <v>4741</v>
      </c>
      <c r="C2827" t="s">
        <v>2188</v>
      </c>
      <c r="D2827" t="s">
        <v>2191</v>
      </c>
      <c r="E2827" s="283" t="s">
        <v>28821</v>
      </c>
    </row>
    <row r="2828" spans="1:5" ht="14.25">
      <c r="A2828" s="291">
        <v>3788</v>
      </c>
      <c r="B2828" t="s">
        <v>4742</v>
      </c>
      <c r="C2828" t="s">
        <v>2188</v>
      </c>
      <c r="D2828" t="s">
        <v>2191</v>
      </c>
      <c r="E2828" s="283" t="s">
        <v>28822</v>
      </c>
    </row>
    <row r="2829" spans="1:5" ht="14.25">
      <c r="A2829" s="291">
        <v>12230</v>
      </c>
      <c r="B2829" t="s">
        <v>4743</v>
      </c>
      <c r="C2829" t="s">
        <v>2188</v>
      </c>
      <c r="D2829" t="s">
        <v>2191</v>
      </c>
      <c r="E2829" s="283" t="s">
        <v>28823</v>
      </c>
    </row>
    <row r="2830" spans="1:5" ht="14.25">
      <c r="A2830" s="291">
        <v>3780</v>
      </c>
      <c r="B2830" t="s">
        <v>4744</v>
      </c>
      <c r="C2830" t="s">
        <v>2188</v>
      </c>
      <c r="D2830" t="s">
        <v>2191</v>
      </c>
      <c r="E2830" s="283" t="s">
        <v>28824</v>
      </c>
    </row>
    <row r="2831" spans="1:5" ht="14.25">
      <c r="A2831" s="291">
        <v>12231</v>
      </c>
      <c r="B2831" t="s">
        <v>4745</v>
      </c>
      <c r="C2831" t="s">
        <v>2188</v>
      </c>
      <c r="D2831" t="s">
        <v>2191</v>
      </c>
      <c r="E2831" s="283" t="s">
        <v>26903</v>
      </c>
    </row>
    <row r="2832" spans="1:5" ht="14.25">
      <c r="A2832" s="291">
        <v>3811</v>
      </c>
      <c r="B2832" t="s">
        <v>4746</v>
      </c>
      <c r="C2832" t="s">
        <v>2188</v>
      </c>
      <c r="D2832" t="s">
        <v>2191</v>
      </c>
      <c r="E2832" s="283" t="s">
        <v>28825</v>
      </c>
    </row>
    <row r="2833" spans="1:5" ht="14.25">
      <c r="A2833" s="291">
        <v>12232</v>
      </c>
      <c r="B2833" t="s">
        <v>4747</v>
      </c>
      <c r="C2833" t="s">
        <v>2188</v>
      </c>
      <c r="D2833" t="s">
        <v>2191</v>
      </c>
      <c r="E2833" s="283" t="s">
        <v>28826</v>
      </c>
    </row>
    <row r="2834" spans="1:5" ht="14.25">
      <c r="A2834" s="291">
        <v>3799</v>
      </c>
      <c r="B2834" t="s">
        <v>4748</v>
      </c>
      <c r="C2834" t="s">
        <v>2188</v>
      </c>
      <c r="D2834" t="s">
        <v>2191</v>
      </c>
      <c r="E2834" s="283" t="s">
        <v>28827</v>
      </c>
    </row>
    <row r="2835" spans="1:5" ht="14.25">
      <c r="A2835" s="291">
        <v>12239</v>
      </c>
      <c r="B2835" t="s">
        <v>4749</v>
      </c>
      <c r="C2835" t="s">
        <v>2188</v>
      </c>
      <c r="D2835" t="s">
        <v>2191</v>
      </c>
      <c r="E2835" s="283" t="s">
        <v>28663</v>
      </c>
    </row>
    <row r="2836" spans="1:5" ht="14.25">
      <c r="A2836" s="291">
        <v>38773</v>
      </c>
      <c r="B2836" t="s">
        <v>4750</v>
      </c>
      <c r="C2836" t="s">
        <v>2188</v>
      </c>
      <c r="D2836" t="s">
        <v>2191</v>
      </c>
      <c r="E2836" s="283" t="s">
        <v>27051</v>
      </c>
    </row>
    <row r="2837" spans="1:5" ht="14.25">
      <c r="A2837" s="291">
        <v>12271</v>
      </c>
      <c r="B2837" t="s">
        <v>4751</v>
      </c>
      <c r="C2837" t="s">
        <v>2188</v>
      </c>
      <c r="D2837" t="s">
        <v>2191</v>
      </c>
      <c r="E2837" s="283" t="s">
        <v>28828</v>
      </c>
    </row>
    <row r="2838" spans="1:5" ht="14.25">
      <c r="A2838" s="291">
        <v>38785</v>
      </c>
      <c r="B2838" t="s">
        <v>4752</v>
      </c>
      <c r="C2838" t="s">
        <v>2188</v>
      </c>
      <c r="D2838" t="s">
        <v>2191</v>
      </c>
      <c r="E2838" s="283" t="s">
        <v>28829</v>
      </c>
    </row>
    <row r="2839" spans="1:5" ht="14.25">
      <c r="A2839" s="291">
        <v>38786</v>
      </c>
      <c r="B2839" t="s">
        <v>4753</v>
      </c>
      <c r="C2839" t="s">
        <v>2188</v>
      </c>
      <c r="D2839" t="s">
        <v>2191</v>
      </c>
      <c r="E2839" s="283" t="s">
        <v>28830</v>
      </c>
    </row>
    <row r="2840" spans="1:5" ht="14.25">
      <c r="A2840" s="291">
        <v>39385</v>
      </c>
      <c r="B2840" t="s">
        <v>4754</v>
      </c>
      <c r="C2840" t="s">
        <v>2188</v>
      </c>
      <c r="D2840" t="s">
        <v>2189</v>
      </c>
      <c r="E2840" s="283" t="s">
        <v>28831</v>
      </c>
    </row>
    <row r="2841" spans="1:5" ht="14.25">
      <c r="A2841" s="291">
        <v>39389</v>
      </c>
      <c r="B2841" t="s">
        <v>4755</v>
      </c>
      <c r="C2841" t="s">
        <v>2188</v>
      </c>
      <c r="D2841" t="s">
        <v>2189</v>
      </c>
      <c r="E2841" s="283" t="s">
        <v>28832</v>
      </c>
    </row>
    <row r="2842" spans="1:5" ht="14.25">
      <c r="A2842" s="291">
        <v>39390</v>
      </c>
      <c r="B2842" t="s">
        <v>4756</v>
      </c>
      <c r="C2842" t="s">
        <v>2188</v>
      </c>
      <c r="D2842" t="s">
        <v>2189</v>
      </c>
      <c r="E2842" s="283" t="s">
        <v>28833</v>
      </c>
    </row>
    <row r="2843" spans="1:5" ht="14.25">
      <c r="A2843" s="291">
        <v>39391</v>
      </c>
      <c r="B2843" t="s">
        <v>4757</v>
      </c>
      <c r="C2843" t="s">
        <v>2188</v>
      </c>
      <c r="D2843" t="s">
        <v>2189</v>
      </c>
      <c r="E2843" s="283" t="s">
        <v>28834</v>
      </c>
    </row>
    <row r="2844" spans="1:5" ht="14.25">
      <c r="A2844" s="291">
        <v>3803</v>
      </c>
      <c r="B2844" t="s">
        <v>4758</v>
      </c>
      <c r="C2844" t="s">
        <v>2188</v>
      </c>
      <c r="D2844" t="s">
        <v>2191</v>
      </c>
      <c r="E2844" s="283" t="s">
        <v>28835</v>
      </c>
    </row>
    <row r="2845" spans="1:5" ht="14.25">
      <c r="A2845" s="291">
        <v>38770</v>
      </c>
      <c r="B2845" t="s">
        <v>4759</v>
      </c>
      <c r="C2845" t="s">
        <v>2188</v>
      </c>
      <c r="D2845" t="s">
        <v>2191</v>
      </c>
      <c r="E2845" s="283" t="s">
        <v>28836</v>
      </c>
    </row>
    <row r="2846" spans="1:5" ht="14.25">
      <c r="A2846" s="291">
        <v>12267</v>
      </c>
      <c r="B2846" t="s">
        <v>4760</v>
      </c>
      <c r="C2846" t="s">
        <v>2188</v>
      </c>
      <c r="D2846" t="s">
        <v>2191</v>
      </c>
      <c r="E2846" s="283" t="s">
        <v>28837</v>
      </c>
    </row>
    <row r="2847" spans="1:5" ht="14.25">
      <c r="A2847" s="291">
        <v>43265</v>
      </c>
      <c r="B2847" t="s">
        <v>13042</v>
      </c>
      <c r="C2847" t="s">
        <v>2188</v>
      </c>
      <c r="D2847" t="s">
        <v>2189</v>
      </c>
      <c r="E2847" s="283" t="s">
        <v>28838</v>
      </c>
    </row>
    <row r="2848" spans="1:5" ht="14.25">
      <c r="A2848" s="291">
        <v>12266</v>
      </c>
      <c r="B2848" t="s">
        <v>4761</v>
      </c>
      <c r="C2848" t="s">
        <v>2188</v>
      </c>
      <c r="D2848" t="s">
        <v>2191</v>
      </c>
      <c r="E2848" s="283" t="s">
        <v>28839</v>
      </c>
    </row>
    <row r="2849" spans="1:5" ht="14.25">
      <c r="A2849" s="291">
        <v>39378</v>
      </c>
      <c r="B2849" t="s">
        <v>4762</v>
      </c>
      <c r="C2849" t="s">
        <v>2188</v>
      </c>
      <c r="D2849" t="s">
        <v>2191</v>
      </c>
      <c r="E2849" s="283" t="s">
        <v>28840</v>
      </c>
    </row>
    <row r="2850" spans="1:5" ht="14.25">
      <c r="A2850" s="291">
        <v>43543</v>
      </c>
      <c r="B2850" t="s">
        <v>4763</v>
      </c>
      <c r="C2850" t="s">
        <v>2188</v>
      </c>
      <c r="D2850" t="s">
        <v>2191</v>
      </c>
      <c r="E2850" s="283" t="s">
        <v>28841</v>
      </c>
    </row>
    <row r="2851" spans="1:5" ht="14.25">
      <c r="A2851" s="291">
        <v>38775</v>
      </c>
      <c r="B2851" t="s">
        <v>4764</v>
      </c>
      <c r="C2851" t="s">
        <v>2188</v>
      </c>
      <c r="D2851" t="s">
        <v>2191</v>
      </c>
      <c r="E2851" s="283" t="s">
        <v>28842</v>
      </c>
    </row>
    <row r="2852" spans="1:5" ht="14.25">
      <c r="A2852" s="291">
        <v>21119</v>
      </c>
      <c r="B2852" t="s">
        <v>4765</v>
      </c>
      <c r="C2852" t="s">
        <v>2188</v>
      </c>
      <c r="D2852" t="s">
        <v>2189</v>
      </c>
      <c r="E2852" s="283" t="s">
        <v>26409</v>
      </c>
    </row>
    <row r="2853" spans="1:5" ht="14.25">
      <c r="A2853" s="291">
        <v>37974</v>
      </c>
      <c r="B2853" t="s">
        <v>4766</v>
      </c>
      <c r="C2853" t="s">
        <v>2188</v>
      </c>
      <c r="D2853" t="s">
        <v>2189</v>
      </c>
      <c r="E2853" s="283" t="s">
        <v>28843</v>
      </c>
    </row>
    <row r="2854" spans="1:5" ht="14.25">
      <c r="A2854" s="291">
        <v>37975</v>
      </c>
      <c r="B2854" t="s">
        <v>4767</v>
      </c>
      <c r="C2854" t="s">
        <v>2188</v>
      </c>
      <c r="D2854" t="s">
        <v>2189</v>
      </c>
      <c r="E2854" s="283" t="s">
        <v>27174</v>
      </c>
    </row>
    <row r="2855" spans="1:5" ht="14.25">
      <c r="A2855" s="291">
        <v>37976</v>
      </c>
      <c r="B2855" t="s">
        <v>4768</v>
      </c>
      <c r="C2855" t="s">
        <v>2188</v>
      </c>
      <c r="D2855" t="s">
        <v>2189</v>
      </c>
      <c r="E2855" s="283" t="s">
        <v>27372</v>
      </c>
    </row>
    <row r="2856" spans="1:5" ht="14.25">
      <c r="A2856" s="291">
        <v>37977</v>
      </c>
      <c r="B2856" t="s">
        <v>4769</v>
      </c>
      <c r="C2856" t="s">
        <v>2188</v>
      </c>
      <c r="D2856" t="s">
        <v>2189</v>
      </c>
      <c r="E2856" s="283" t="s">
        <v>28844</v>
      </c>
    </row>
    <row r="2857" spans="1:5" ht="14.25">
      <c r="A2857" s="291">
        <v>37978</v>
      </c>
      <c r="B2857" t="s">
        <v>4770</v>
      </c>
      <c r="C2857" t="s">
        <v>2188</v>
      </c>
      <c r="D2857" t="s">
        <v>2189</v>
      </c>
      <c r="E2857" s="283" t="s">
        <v>28845</v>
      </c>
    </row>
    <row r="2858" spans="1:5" ht="14.25">
      <c r="A2858" s="291">
        <v>37979</v>
      </c>
      <c r="B2858" t="s">
        <v>4771</v>
      </c>
      <c r="C2858" t="s">
        <v>2188</v>
      </c>
      <c r="D2858" t="s">
        <v>2189</v>
      </c>
      <c r="E2858" s="283" t="s">
        <v>28846</v>
      </c>
    </row>
    <row r="2859" spans="1:5" ht="14.25">
      <c r="A2859" s="291">
        <v>37980</v>
      </c>
      <c r="B2859" t="s">
        <v>4772</v>
      </c>
      <c r="C2859" t="s">
        <v>2188</v>
      </c>
      <c r="D2859" t="s">
        <v>2189</v>
      </c>
      <c r="E2859" s="283" t="s">
        <v>28847</v>
      </c>
    </row>
    <row r="2860" spans="1:5" ht="14.25">
      <c r="A2860" s="291">
        <v>36147</v>
      </c>
      <c r="B2860" t="s">
        <v>4773</v>
      </c>
      <c r="C2860" t="s">
        <v>2605</v>
      </c>
      <c r="D2860" t="s">
        <v>2189</v>
      </c>
      <c r="E2860" s="283" t="s">
        <v>28848</v>
      </c>
    </row>
    <row r="2861" spans="1:5" ht="14.25">
      <c r="A2861" s="291">
        <v>12731</v>
      </c>
      <c r="B2861" t="s">
        <v>4774</v>
      </c>
      <c r="C2861" t="s">
        <v>2188</v>
      </c>
      <c r="D2861" t="s">
        <v>2191</v>
      </c>
      <c r="E2861" s="283" t="s">
        <v>28849</v>
      </c>
    </row>
    <row r="2862" spans="1:5" ht="14.25">
      <c r="A2862" s="291">
        <v>12723</v>
      </c>
      <c r="B2862" t="s">
        <v>4775</v>
      </c>
      <c r="C2862" t="s">
        <v>2188</v>
      </c>
      <c r="D2862" t="s">
        <v>2191</v>
      </c>
      <c r="E2862" s="283" t="s">
        <v>26404</v>
      </c>
    </row>
    <row r="2863" spans="1:5" ht="14.25">
      <c r="A2863" s="291">
        <v>12724</v>
      </c>
      <c r="B2863" t="s">
        <v>4776</v>
      </c>
      <c r="C2863" t="s">
        <v>2188</v>
      </c>
      <c r="D2863" t="s">
        <v>2191</v>
      </c>
      <c r="E2863" s="283" t="s">
        <v>28850</v>
      </c>
    </row>
    <row r="2864" spans="1:5" ht="14.25">
      <c r="A2864" s="291">
        <v>12725</v>
      </c>
      <c r="B2864" t="s">
        <v>4777</v>
      </c>
      <c r="C2864" t="s">
        <v>2188</v>
      </c>
      <c r="D2864" t="s">
        <v>2191</v>
      </c>
      <c r="E2864" s="283" t="s">
        <v>28851</v>
      </c>
    </row>
    <row r="2865" spans="1:5" ht="14.25">
      <c r="A2865" s="291">
        <v>12726</v>
      </c>
      <c r="B2865" t="s">
        <v>4778</v>
      </c>
      <c r="C2865" t="s">
        <v>2188</v>
      </c>
      <c r="D2865" t="s">
        <v>2191</v>
      </c>
      <c r="E2865" s="283" t="s">
        <v>28852</v>
      </c>
    </row>
    <row r="2866" spans="1:5" ht="14.25">
      <c r="A2866" s="291">
        <v>12727</v>
      </c>
      <c r="B2866" t="s">
        <v>4779</v>
      </c>
      <c r="C2866" t="s">
        <v>2188</v>
      </c>
      <c r="D2866" t="s">
        <v>2191</v>
      </c>
      <c r="E2866" s="283" t="s">
        <v>28853</v>
      </c>
    </row>
    <row r="2867" spans="1:5" ht="14.25">
      <c r="A2867" s="291">
        <v>12728</v>
      </c>
      <c r="B2867" t="s">
        <v>4780</v>
      </c>
      <c r="C2867" t="s">
        <v>2188</v>
      </c>
      <c r="D2867" t="s">
        <v>2191</v>
      </c>
      <c r="E2867" s="283" t="s">
        <v>28854</v>
      </c>
    </row>
    <row r="2868" spans="1:5" ht="14.25">
      <c r="A2868" s="291">
        <v>12729</v>
      </c>
      <c r="B2868" t="s">
        <v>4781</v>
      </c>
      <c r="C2868" t="s">
        <v>2188</v>
      </c>
      <c r="D2868" t="s">
        <v>2191</v>
      </c>
      <c r="E2868" s="283" t="s">
        <v>28855</v>
      </c>
    </row>
    <row r="2869" spans="1:5" ht="14.25">
      <c r="A2869" s="291">
        <v>12730</v>
      </c>
      <c r="B2869" t="s">
        <v>4782</v>
      </c>
      <c r="C2869" t="s">
        <v>2188</v>
      </c>
      <c r="D2869" t="s">
        <v>2191</v>
      </c>
      <c r="E2869" s="283" t="s">
        <v>28856</v>
      </c>
    </row>
    <row r="2870" spans="1:5" ht="14.25">
      <c r="A2870" s="291">
        <v>3840</v>
      </c>
      <c r="B2870" t="s">
        <v>4783</v>
      </c>
      <c r="C2870" t="s">
        <v>2188</v>
      </c>
      <c r="D2870" t="s">
        <v>2191</v>
      </c>
      <c r="E2870" s="283" t="s">
        <v>28857</v>
      </c>
    </row>
    <row r="2871" spans="1:5" ht="14.25">
      <c r="A2871" s="291">
        <v>3838</v>
      </c>
      <c r="B2871" t="s">
        <v>4784</v>
      </c>
      <c r="C2871" t="s">
        <v>2188</v>
      </c>
      <c r="D2871" t="s">
        <v>2191</v>
      </c>
      <c r="E2871" s="283" t="s">
        <v>28858</v>
      </c>
    </row>
    <row r="2872" spans="1:5" ht="14.25">
      <c r="A2872" s="291">
        <v>3844</v>
      </c>
      <c r="B2872" t="s">
        <v>4785</v>
      </c>
      <c r="C2872" t="s">
        <v>2188</v>
      </c>
      <c r="D2872" t="s">
        <v>2191</v>
      </c>
      <c r="E2872" s="283" t="s">
        <v>28859</v>
      </c>
    </row>
    <row r="2873" spans="1:5" ht="14.25">
      <c r="A2873" s="291">
        <v>3839</v>
      </c>
      <c r="B2873" t="s">
        <v>4786</v>
      </c>
      <c r="C2873" t="s">
        <v>2188</v>
      </c>
      <c r="D2873" t="s">
        <v>2191</v>
      </c>
      <c r="E2873" s="283" t="s">
        <v>28860</v>
      </c>
    </row>
    <row r="2874" spans="1:5" ht="14.25">
      <c r="A2874" s="291">
        <v>3843</v>
      </c>
      <c r="B2874" t="s">
        <v>4787</v>
      </c>
      <c r="C2874" t="s">
        <v>2188</v>
      </c>
      <c r="D2874" t="s">
        <v>2191</v>
      </c>
      <c r="E2874" s="283" t="s">
        <v>28861</v>
      </c>
    </row>
    <row r="2875" spans="1:5" ht="14.25">
      <c r="A2875" s="291">
        <v>3900</v>
      </c>
      <c r="B2875" t="s">
        <v>4788</v>
      </c>
      <c r="C2875" t="s">
        <v>2188</v>
      </c>
      <c r="D2875" t="s">
        <v>2189</v>
      </c>
      <c r="E2875" s="283" t="s">
        <v>28862</v>
      </c>
    </row>
    <row r="2876" spans="1:5" ht="14.25">
      <c r="A2876" s="291">
        <v>3846</v>
      </c>
      <c r="B2876" t="s">
        <v>4789</v>
      </c>
      <c r="C2876" t="s">
        <v>2188</v>
      </c>
      <c r="D2876" t="s">
        <v>2189</v>
      </c>
      <c r="E2876" s="283" t="s">
        <v>26529</v>
      </c>
    </row>
    <row r="2877" spans="1:5" ht="14.25">
      <c r="A2877" s="291">
        <v>3886</v>
      </c>
      <c r="B2877" t="s">
        <v>4790</v>
      </c>
      <c r="C2877" t="s">
        <v>2188</v>
      </c>
      <c r="D2877" t="s">
        <v>2189</v>
      </c>
      <c r="E2877" s="283" t="s">
        <v>28863</v>
      </c>
    </row>
    <row r="2878" spans="1:5" ht="14.25">
      <c r="A2878" s="291">
        <v>3854</v>
      </c>
      <c r="B2878" t="s">
        <v>4791</v>
      </c>
      <c r="C2878" t="s">
        <v>2188</v>
      </c>
      <c r="D2878" t="s">
        <v>2189</v>
      </c>
      <c r="E2878" s="283" t="s">
        <v>28864</v>
      </c>
    </row>
    <row r="2879" spans="1:5" ht="14.25">
      <c r="A2879" s="291">
        <v>3873</v>
      </c>
      <c r="B2879" t="s">
        <v>4792</v>
      </c>
      <c r="C2879" t="s">
        <v>2188</v>
      </c>
      <c r="D2879" t="s">
        <v>2189</v>
      </c>
      <c r="E2879" s="283" t="s">
        <v>28865</v>
      </c>
    </row>
    <row r="2880" spans="1:5" ht="14.25">
      <c r="A2880" s="291">
        <v>38021</v>
      </c>
      <c r="B2880" t="s">
        <v>4793</v>
      </c>
      <c r="C2880" t="s">
        <v>2188</v>
      </c>
      <c r="D2880" t="s">
        <v>2189</v>
      </c>
      <c r="E2880" s="283" t="s">
        <v>28866</v>
      </c>
    </row>
    <row r="2881" spans="1:5" ht="14.25">
      <c r="A2881" s="291">
        <v>3847</v>
      </c>
      <c r="B2881" t="s">
        <v>4794</v>
      </c>
      <c r="C2881" t="s">
        <v>2188</v>
      </c>
      <c r="D2881" t="s">
        <v>2189</v>
      </c>
      <c r="E2881" s="283" t="s">
        <v>28867</v>
      </c>
    </row>
    <row r="2882" spans="1:5" ht="14.25">
      <c r="A2882" s="291">
        <v>38022</v>
      </c>
      <c r="B2882" t="s">
        <v>4795</v>
      </c>
      <c r="C2882" t="s">
        <v>2188</v>
      </c>
      <c r="D2882" t="s">
        <v>2189</v>
      </c>
      <c r="E2882" s="283" t="s">
        <v>28868</v>
      </c>
    </row>
    <row r="2883" spans="1:5" ht="14.25">
      <c r="A2883" s="291">
        <v>3833</v>
      </c>
      <c r="B2883" t="s">
        <v>4796</v>
      </c>
      <c r="C2883" t="s">
        <v>2188</v>
      </c>
      <c r="D2883" t="s">
        <v>2191</v>
      </c>
      <c r="E2883" s="283" t="s">
        <v>28869</v>
      </c>
    </row>
    <row r="2884" spans="1:5" ht="14.25">
      <c r="A2884" s="291">
        <v>3835</v>
      </c>
      <c r="B2884" t="s">
        <v>4797</v>
      </c>
      <c r="C2884" t="s">
        <v>2188</v>
      </c>
      <c r="D2884" t="s">
        <v>2191</v>
      </c>
      <c r="E2884" s="283" t="s">
        <v>28870</v>
      </c>
    </row>
    <row r="2885" spans="1:5" ht="14.25">
      <c r="A2885" s="291">
        <v>3836</v>
      </c>
      <c r="B2885" t="s">
        <v>4798</v>
      </c>
      <c r="C2885" t="s">
        <v>2188</v>
      </c>
      <c r="D2885" t="s">
        <v>2191</v>
      </c>
      <c r="E2885" s="283" t="s">
        <v>28871</v>
      </c>
    </row>
    <row r="2886" spans="1:5" ht="14.25">
      <c r="A2886" s="291">
        <v>3830</v>
      </c>
      <c r="B2886" t="s">
        <v>4799</v>
      </c>
      <c r="C2886" t="s">
        <v>2188</v>
      </c>
      <c r="D2886" t="s">
        <v>2191</v>
      </c>
      <c r="E2886" s="283" t="s">
        <v>28872</v>
      </c>
    </row>
    <row r="2887" spans="1:5" ht="14.25">
      <c r="A2887" s="291">
        <v>3831</v>
      </c>
      <c r="B2887" t="s">
        <v>4800</v>
      </c>
      <c r="C2887" t="s">
        <v>2188</v>
      </c>
      <c r="D2887" t="s">
        <v>2191</v>
      </c>
      <c r="E2887" s="283" t="s">
        <v>28873</v>
      </c>
    </row>
    <row r="2888" spans="1:5" ht="14.25">
      <c r="A2888" s="291">
        <v>37981</v>
      </c>
      <c r="B2888" t="s">
        <v>4801</v>
      </c>
      <c r="C2888" t="s">
        <v>2188</v>
      </c>
      <c r="D2888" t="s">
        <v>2189</v>
      </c>
      <c r="E2888" s="283" t="s">
        <v>27342</v>
      </c>
    </row>
    <row r="2889" spans="1:5" ht="14.25">
      <c r="A2889" s="291">
        <v>37982</v>
      </c>
      <c r="B2889" t="s">
        <v>4802</v>
      </c>
      <c r="C2889" t="s">
        <v>2188</v>
      </c>
      <c r="D2889" t="s">
        <v>2189</v>
      </c>
      <c r="E2889" s="283" t="s">
        <v>27847</v>
      </c>
    </row>
    <row r="2890" spans="1:5" ht="14.25">
      <c r="A2890" s="291">
        <v>37983</v>
      </c>
      <c r="B2890" t="s">
        <v>4803</v>
      </c>
      <c r="C2890" t="s">
        <v>2188</v>
      </c>
      <c r="D2890" t="s">
        <v>2189</v>
      </c>
      <c r="E2890" s="283" t="s">
        <v>28874</v>
      </c>
    </row>
    <row r="2891" spans="1:5" ht="14.25">
      <c r="A2891" s="291">
        <v>37984</v>
      </c>
      <c r="B2891" t="s">
        <v>4804</v>
      </c>
      <c r="C2891" t="s">
        <v>2188</v>
      </c>
      <c r="D2891" t="s">
        <v>2189</v>
      </c>
      <c r="E2891" s="283" t="s">
        <v>28875</v>
      </c>
    </row>
    <row r="2892" spans="1:5" ht="14.25">
      <c r="A2892" s="291">
        <v>37985</v>
      </c>
      <c r="B2892" t="s">
        <v>4805</v>
      </c>
      <c r="C2892" t="s">
        <v>2188</v>
      </c>
      <c r="D2892" t="s">
        <v>2189</v>
      </c>
      <c r="E2892" s="283" t="s">
        <v>28876</v>
      </c>
    </row>
    <row r="2893" spans="1:5" ht="14.25">
      <c r="A2893" s="291">
        <v>3826</v>
      </c>
      <c r="B2893" t="s">
        <v>4806</v>
      </c>
      <c r="C2893" t="s">
        <v>2188</v>
      </c>
      <c r="D2893" t="s">
        <v>2191</v>
      </c>
      <c r="E2893" s="283" t="s">
        <v>28877</v>
      </c>
    </row>
    <row r="2894" spans="1:5" ht="14.25">
      <c r="A2894" s="291">
        <v>3825</v>
      </c>
      <c r="B2894" t="s">
        <v>4807</v>
      </c>
      <c r="C2894" t="s">
        <v>2188</v>
      </c>
      <c r="D2894" t="s">
        <v>2191</v>
      </c>
      <c r="E2894" s="283" t="s">
        <v>28878</v>
      </c>
    </row>
    <row r="2895" spans="1:5" ht="14.25">
      <c r="A2895" s="291">
        <v>3827</v>
      </c>
      <c r="B2895" t="s">
        <v>4808</v>
      </c>
      <c r="C2895" t="s">
        <v>2188</v>
      </c>
      <c r="D2895" t="s">
        <v>2191</v>
      </c>
      <c r="E2895" s="283" t="s">
        <v>28879</v>
      </c>
    </row>
    <row r="2896" spans="1:5" ht="14.25">
      <c r="A2896" s="291">
        <v>20165</v>
      </c>
      <c r="B2896" t="s">
        <v>25956</v>
      </c>
      <c r="C2896" t="s">
        <v>2188</v>
      </c>
      <c r="D2896" t="s">
        <v>2189</v>
      </c>
      <c r="E2896" s="283" t="s">
        <v>28880</v>
      </c>
    </row>
    <row r="2897" spans="1:5" ht="14.25">
      <c r="A2897" s="291">
        <v>20166</v>
      </c>
      <c r="B2897" t="s">
        <v>25957</v>
      </c>
      <c r="C2897" t="s">
        <v>2188</v>
      </c>
      <c r="D2897" t="s">
        <v>2189</v>
      </c>
      <c r="E2897" s="283" t="s">
        <v>28881</v>
      </c>
    </row>
    <row r="2898" spans="1:5" ht="14.25">
      <c r="A2898" s="291">
        <v>20164</v>
      </c>
      <c r="B2898" t="s">
        <v>25958</v>
      </c>
      <c r="C2898" t="s">
        <v>2188</v>
      </c>
      <c r="D2898" t="s">
        <v>2189</v>
      </c>
      <c r="E2898" s="283" t="s">
        <v>28882</v>
      </c>
    </row>
    <row r="2899" spans="1:5" ht="14.25">
      <c r="A2899" s="291">
        <v>3893</v>
      </c>
      <c r="B2899" t="s">
        <v>4809</v>
      </c>
      <c r="C2899" t="s">
        <v>2188</v>
      </c>
      <c r="D2899" t="s">
        <v>2189</v>
      </c>
      <c r="E2899" s="283" t="s">
        <v>28883</v>
      </c>
    </row>
    <row r="2900" spans="1:5" ht="14.25">
      <c r="A2900" s="291">
        <v>3848</v>
      </c>
      <c r="B2900" t="s">
        <v>4810</v>
      </c>
      <c r="C2900" t="s">
        <v>2188</v>
      </c>
      <c r="D2900" t="s">
        <v>2189</v>
      </c>
      <c r="E2900" s="283" t="s">
        <v>28884</v>
      </c>
    </row>
    <row r="2901" spans="1:5" ht="14.25">
      <c r="A2901" s="291">
        <v>3895</v>
      </c>
      <c r="B2901" t="s">
        <v>4811</v>
      </c>
      <c r="C2901" t="s">
        <v>2188</v>
      </c>
      <c r="D2901" t="s">
        <v>2189</v>
      </c>
      <c r="E2901" s="283" t="s">
        <v>28885</v>
      </c>
    </row>
    <row r="2902" spans="1:5" ht="14.25">
      <c r="A2902" s="291">
        <v>12404</v>
      </c>
      <c r="B2902" t="s">
        <v>4812</v>
      </c>
      <c r="C2902" t="s">
        <v>2188</v>
      </c>
      <c r="D2902" t="s">
        <v>2189</v>
      </c>
      <c r="E2902" s="283" t="s">
        <v>27431</v>
      </c>
    </row>
    <row r="2903" spans="1:5" ht="14.25">
      <c r="A2903" s="291">
        <v>3939</v>
      </c>
      <c r="B2903" t="s">
        <v>4813</v>
      </c>
      <c r="C2903" t="s">
        <v>2188</v>
      </c>
      <c r="D2903" t="s">
        <v>2189</v>
      </c>
      <c r="E2903" s="283" t="s">
        <v>27518</v>
      </c>
    </row>
    <row r="2904" spans="1:5" ht="14.25">
      <c r="A2904" s="291">
        <v>3911</v>
      </c>
      <c r="B2904" t="s">
        <v>4814</v>
      </c>
      <c r="C2904" t="s">
        <v>2188</v>
      </c>
      <c r="D2904" t="s">
        <v>2189</v>
      </c>
      <c r="E2904" s="283" t="s">
        <v>28886</v>
      </c>
    </row>
    <row r="2905" spans="1:5" ht="14.25">
      <c r="A2905" s="291">
        <v>3908</v>
      </c>
      <c r="B2905" t="s">
        <v>4815</v>
      </c>
      <c r="C2905" t="s">
        <v>2188</v>
      </c>
      <c r="D2905" t="s">
        <v>2189</v>
      </c>
      <c r="E2905" s="283" t="s">
        <v>27273</v>
      </c>
    </row>
    <row r="2906" spans="1:5" ht="14.25">
      <c r="A2906" s="291">
        <v>3910</v>
      </c>
      <c r="B2906" t="s">
        <v>4816</v>
      </c>
      <c r="C2906" t="s">
        <v>2188</v>
      </c>
      <c r="D2906" t="s">
        <v>2189</v>
      </c>
      <c r="E2906" s="283" t="s">
        <v>28887</v>
      </c>
    </row>
    <row r="2907" spans="1:5" ht="14.25">
      <c r="A2907" s="291">
        <v>3913</v>
      </c>
      <c r="B2907" t="s">
        <v>4817</v>
      </c>
      <c r="C2907" t="s">
        <v>2188</v>
      </c>
      <c r="D2907" t="s">
        <v>2189</v>
      </c>
      <c r="E2907" s="283" t="s">
        <v>28888</v>
      </c>
    </row>
    <row r="2908" spans="1:5" ht="14.25">
      <c r="A2908" s="291">
        <v>3912</v>
      </c>
      <c r="B2908" t="s">
        <v>4818</v>
      </c>
      <c r="C2908" t="s">
        <v>2188</v>
      </c>
      <c r="D2908" t="s">
        <v>2189</v>
      </c>
      <c r="E2908" s="283" t="s">
        <v>28889</v>
      </c>
    </row>
    <row r="2909" spans="1:5" ht="14.25">
      <c r="A2909" s="291">
        <v>3909</v>
      </c>
      <c r="B2909" t="s">
        <v>4819</v>
      </c>
      <c r="C2909" t="s">
        <v>2188</v>
      </c>
      <c r="D2909" t="s">
        <v>2189</v>
      </c>
      <c r="E2909" s="283" t="s">
        <v>28890</v>
      </c>
    </row>
    <row r="2910" spans="1:5" ht="14.25">
      <c r="A2910" s="291">
        <v>3914</v>
      </c>
      <c r="B2910" t="s">
        <v>4820</v>
      </c>
      <c r="C2910" t="s">
        <v>2188</v>
      </c>
      <c r="D2910" t="s">
        <v>2189</v>
      </c>
      <c r="E2910" s="283" t="s">
        <v>28891</v>
      </c>
    </row>
    <row r="2911" spans="1:5" ht="14.25">
      <c r="A2911" s="291">
        <v>3915</v>
      </c>
      <c r="B2911" t="s">
        <v>4821</v>
      </c>
      <c r="C2911" t="s">
        <v>2188</v>
      </c>
      <c r="D2911" t="s">
        <v>2189</v>
      </c>
      <c r="E2911" s="283" t="s">
        <v>28892</v>
      </c>
    </row>
    <row r="2912" spans="1:5" ht="14.25">
      <c r="A2912" s="291">
        <v>3916</v>
      </c>
      <c r="B2912" t="s">
        <v>4822</v>
      </c>
      <c r="C2912" t="s">
        <v>2188</v>
      </c>
      <c r="D2912" t="s">
        <v>2189</v>
      </c>
      <c r="E2912" s="283" t="s">
        <v>28893</v>
      </c>
    </row>
    <row r="2913" spans="1:5" ht="14.25">
      <c r="A2913" s="291">
        <v>3917</v>
      </c>
      <c r="B2913" t="s">
        <v>4823</v>
      </c>
      <c r="C2913" t="s">
        <v>2188</v>
      </c>
      <c r="D2913" t="s">
        <v>2189</v>
      </c>
      <c r="E2913" s="283" t="s">
        <v>28894</v>
      </c>
    </row>
    <row r="2914" spans="1:5" ht="14.25">
      <c r="A2914" s="291">
        <v>1904</v>
      </c>
      <c r="B2914" t="s">
        <v>4824</v>
      </c>
      <c r="C2914" t="s">
        <v>2188</v>
      </c>
      <c r="D2914" t="s">
        <v>2189</v>
      </c>
      <c r="E2914" s="283" t="s">
        <v>28186</v>
      </c>
    </row>
    <row r="2915" spans="1:5" ht="14.25">
      <c r="A2915" s="291">
        <v>1899</v>
      </c>
      <c r="B2915" t="s">
        <v>4825</v>
      </c>
      <c r="C2915" t="s">
        <v>2188</v>
      </c>
      <c r="D2915" t="s">
        <v>2189</v>
      </c>
      <c r="E2915" s="283" t="s">
        <v>26475</v>
      </c>
    </row>
    <row r="2916" spans="1:5" ht="14.25">
      <c r="A2916" s="291">
        <v>1900</v>
      </c>
      <c r="B2916" t="s">
        <v>4826</v>
      </c>
      <c r="C2916" t="s">
        <v>2188</v>
      </c>
      <c r="D2916" t="s">
        <v>2189</v>
      </c>
      <c r="E2916" s="283" t="s">
        <v>28785</v>
      </c>
    </row>
    <row r="2917" spans="1:5" ht="14.25">
      <c r="A2917" s="291">
        <v>12407</v>
      </c>
      <c r="B2917" t="s">
        <v>4827</v>
      </c>
      <c r="C2917" t="s">
        <v>2188</v>
      </c>
      <c r="D2917" t="s">
        <v>2189</v>
      </c>
      <c r="E2917" s="283" t="s">
        <v>28895</v>
      </c>
    </row>
    <row r="2918" spans="1:5" ht="14.25">
      <c r="A2918" s="291">
        <v>12408</v>
      </c>
      <c r="B2918" t="s">
        <v>4828</v>
      </c>
      <c r="C2918" t="s">
        <v>2188</v>
      </c>
      <c r="D2918" t="s">
        <v>2189</v>
      </c>
      <c r="E2918" s="283" t="s">
        <v>28896</v>
      </c>
    </row>
    <row r="2919" spans="1:5" ht="14.25">
      <c r="A2919" s="291">
        <v>12409</v>
      </c>
      <c r="B2919" t="s">
        <v>4829</v>
      </c>
      <c r="C2919" t="s">
        <v>2188</v>
      </c>
      <c r="D2919" t="s">
        <v>2189</v>
      </c>
      <c r="E2919" s="283" t="s">
        <v>28896</v>
      </c>
    </row>
    <row r="2920" spans="1:5" ht="14.25">
      <c r="A2920" s="291">
        <v>12410</v>
      </c>
      <c r="B2920" t="s">
        <v>4830</v>
      </c>
      <c r="C2920" t="s">
        <v>2188</v>
      </c>
      <c r="D2920" t="s">
        <v>2189</v>
      </c>
      <c r="E2920" s="283" t="s">
        <v>28897</v>
      </c>
    </row>
    <row r="2921" spans="1:5" ht="14.25">
      <c r="A2921" s="291">
        <v>3936</v>
      </c>
      <c r="B2921" t="s">
        <v>4831</v>
      </c>
      <c r="C2921" t="s">
        <v>2188</v>
      </c>
      <c r="D2921" t="s">
        <v>2189</v>
      </c>
      <c r="E2921" s="283" t="s">
        <v>28898</v>
      </c>
    </row>
    <row r="2922" spans="1:5" ht="14.25">
      <c r="A2922" s="291">
        <v>3922</v>
      </c>
      <c r="B2922" t="s">
        <v>4832</v>
      </c>
      <c r="C2922" t="s">
        <v>2188</v>
      </c>
      <c r="D2922" t="s">
        <v>2189</v>
      </c>
      <c r="E2922" s="283" t="s">
        <v>28899</v>
      </c>
    </row>
    <row r="2923" spans="1:5" ht="14.25">
      <c r="A2923" s="291">
        <v>3924</v>
      </c>
      <c r="B2923" t="s">
        <v>4833</v>
      </c>
      <c r="C2923" t="s">
        <v>2188</v>
      </c>
      <c r="D2923" t="s">
        <v>2189</v>
      </c>
      <c r="E2923" s="283" t="s">
        <v>28898</v>
      </c>
    </row>
    <row r="2924" spans="1:5" ht="14.25">
      <c r="A2924" s="291">
        <v>3923</v>
      </c>
      <c r="B2924" t="s">
        <v>4834</v>
      </c>
      <c r="C2924" t="s">
        <v>2188</v>
      </c>
      <c r="D2924" t="s">
        <v>2189</v>
      </c>
      <c r="E2924" s="283" t="s">
        <v>28898</v>
      </c>
    </row>
    <row r="2925" spans="1:5" ht="14.25">
      <c r="A2925" s="291">
        <v>3937</v>
      </c>
      <c r="B2925" t="s">
        <v>4835</v>
      </c>
      <c r="C2925" t="s">
        <v>2188</v>
      </c>
      <c r="D2925" t="s">
        <v>2189</v>
      </c>
      <c r="E2925" s="283" t="s">
        <v>28900</v>
      </c>
    </row>
    <row r="2926" spans="1:5" ht="14.25">
      <c r="A2926" s="291">
        <v>3921</v>
      </c>
      <c r="B2926" t="s">
        <v>4836</v>
      </c>
      <c r="C2926" t="s">
        <v>2188</v>
      </c>
      <c r="D2926" t="s">
        <v>2189</v>
      </c>
      <c r="E2926" s="283" t="s">
        <v>28901</v>
      </c>
    </row>
    <row r="2927" spans="1:5" ht="14.25">
      <c r="A2927" s="291">
        <v>3920</v>
      </c>
      <c r="B2927" t="s">
        <v>4837</v>
      </c>
      <c r="C2927" t="s">
        <v>2188</v>
      </c>
      <c r="D2927" t="s">
        <v>2189</v>
      </c>
      <c r="E2927" s="283" t="s">
        <v>28900</v>
      </c>
    </row>
    <row r="2928" spans="1:5" ht="14.25">
      <c r="A2928" s="291">
        <v>3938</v>
      </c>
      <c r="B2928" t="s">
        <v>4838</v>
      </c>
      <c r="C2928" t="s">
        <v>2188</v>
      </c>
      <c r="D2928" t="s">
        <v>2189</v>
      </c>
      <c r="E2928" s="283" t="s">
        <v>28902</v>
      </c>
    </row>
    <row r="2929" spans="1:5" ht="14.25">
      <c r="A2929" s="291">
        <v>3919</v>
      </c>
      <c r="B2929" t="s">
        <v>4839</v>
      </c>
      <c r="C2929" t="s">
        <v>2188</v>
      </c>
      <c r="D2929" t="s">
        <v>2189</v>
      </c>
      <c r="E2929" s="283" t="s">
        <v>26594</v>
      </c>
    </row>
    <row r="2930" spans="1:5" ht="14.25">
      <c r="A2930" s="291">
        <v>3927</v>
      </c>
      <c r="B2930" t="s">
        <v>4840</v>
      </c>
      <c r="C2930" t="s">
        <v>2188</v>
      </c>
      <c r="D2930" t="s">
        <v>2189</v>
      </c>
      <c r="E2930" s="283" t="s">
        <v>28903</v>
      </c>
    </row>
    <row r="2931" spans="1:5" ht="14.25">
      <c r="A2931" s="291">
        <v>3928</v>
      </c>
      <c r="B2931" t="s">
        <v>4841</v>
      </c>
      <c r="C2931" t="s">
        <v>2188</v>
      </c>
      <c r="D2931" t="s">
        <v>2189</v>
      </c>
      <c r="E2931" s="283" t="s">
        <v>28903</v>
      </c>
    </row>
    <row r="2932" spans="1:5" ht="14.25">
      <c r="A2932" s="291">
        <v>3926</v>
      </c>
      <c r="B2932" t="s">
        <v>4842</v>
      </c>
      <c r="C2932" t="s">
        <v>2188</v>
      </c>
      <c r="D2932" t="s">
        <v>2189</v>
      </c>
      <c r="E2932" s="283" t="s">
        <v>28904</v>
      </c>
    </row>
    <row r="2933" spans="1:5" ht="14.25">
      <c r="A2933" s="291">
        <v>3935</v>
      </c>
      <c r="B2933" t="s">
        <v>4843</v>
      </c>
      <c r="C2933" t="s">
        <v>2188</v>
      </c>
      <c r="D2933" t="s">
        <v>2189</v>
      </c>
      <c r="E2933" s="283" t="s">
        <v>28904</v>
      </c>
    </row>
    <row r="2934" spans="1:5" ht="14.25">
      <c r="A2934" s="291">
        <v>3925</v>
      </c>
      <c r="B2934" t="s">
        <v>4844</v>
      </c>
      <c r="C2934" t="s">
        <v>2188</v>
      </c>
      <c r="D2934" t="s">
        <v>2189</v>
      </c>
      <c r="E2934" s="283" t="s">
        <v>28904</v>
      </c>
    </row>
    <row r="2935" spans="1:5" ht="14.25">
      <c r="A2935" s="291">
        <v>12406</v>
      </c>
      <c r="B2935" t="s">
        <v>4845</v>
      </c>
      <c r="C2935" t="s">
        <v>2188</v>
      </c>
      <c r="D2935" t="s">
        <v>2189</v>
      </c>
      <c r="E2935" s="283" t="s">
        <v>27660</v>
      </c>
    </row>
    <row r="2936" spans="1:5" ht="14.25">
      <c r="A2936" s="291">
        <v>3929</v>
      </c>
      <c r="B2936" t="s">
        <v>4846</v>
      </c>
      <c r="C2936" t="s">
        <v>2188</v>
      </c>
      <c r="D2936" t="s">
        <v>2189</v>
      </c>
      <c r="E2936" s="283" t="s">
        <v>28905</v>
      </c>
    </row>
    <row r="2937" spans="1:5" ht="14.25">
      <c r="A2937" s="291">
        <v>3931</v>
      </c>
      <c r="B2937" t="s">
        <v>4847</v>
      </c>
      <c r="C2937" t="s">
        <v>2188</v>
      </c>
      <c r="D2937" t="s">
        <v>2189</v>
      </c>
      <c r="E2937" s="283" t="s">
        <v>28905</v>
      </c>
    </row>
    <row r="2938" spans="1:5" ht="14.25">
      <c r="A2938" s="291">
        <v>3930</v>
      </c>
      <c r="B2938" t="s">
        <v>4848</v>
      </c>
      <c r="C2938" t="s">
        <v>2188</v>
      </c>
      <c r="D2938" t="s">
        <v>2189</v>
      </c>
      <c r="E2938" s="283" t="s">
        <v>28905</v>
      </c>
    </row>
    <row r="2939" spans="1:5" ht="14.25">
      <c r="A2939" s="291">
        <v>3932</v>
      </c>
      <c r="B2939" t="s">
        <v>4849</v>
      </c>
      <c r="C2939" t="s">
        <v>2188</v>
      </c>
      <c r="D2939" t="s">
        <v>2189</v>
      </c>
      <c r="E2939" s="283" t="s">
        <v>28906</v>
      </c>
    </row>
    <row r="2940" spans="1:5" ht="14.25">
      <c r="A2940" s="291">
        <v>3933</v>
      </c>
      <c r="B2940" t="s">
        <v>4850</v>
      </c>
      <c r="C2940" t="s">
        <v>2188</v>
      </c>
      <c r="D2940" t="s">
        <v>2189</v>
      </c>
      <c r="E2940" s="283" t="s">
        <v>28906</v>
      </c>
    </row>
    <row r="2941" spans="1:5" ht="14.25">
      <c r="A2941" s="291">
        <v>3934</v>
      </c>
      <c r="B2941" t="s">
        <v>4851</v>
      </c>
      <c r="C2941" t="s">
        <v>2188</v>
      </c>
      <c r="D2941" t="s">
        <v>2189</v>
      </c>
      <c r="E2941" s="283" t="s">
        <v>28906</v>
      </c>
    </row>
    <row r="2942" spans="1:5" ht="14.25">
      <c r="A2942" s="291">
        <v>40355</v>
      </c>
      <c r="B2942" t="s">
        <v>4852</v>
      </c>
      <c r="C2942" t="s">
        <v>2188</v>
      </c>
      <c r="D2942" t="s">
        <v>2189</v>
      </c>
      <c r="E2942" s="283" t="s">
        <v>28907</v>
      </c>
    </row>
    <row r="2943" spans="1:5" ht="14.25">
      <c r="A2943" s="291">
        <v>40364</v>
      </c>
      <c r="B2943" t="s">
        <v>4853</v>
      </c>
      <c r="C2943" t="s">
        <v>2188</v>
      </c>
      <c r="D2943" t="s">
        <v>2189</v>
      </c>
      <c r="E2943" s="283" t="s">
        <v>28908</v>
      </c>
    </row>
    <row r="2944" spans="1:5" ht="14.25">
      <c r="A2944" s="291">
        <v>40361</v>
      </c>
      <c r="B2944" t="s">
        <v>4854</v>
      </c>
      <c r="C2944" t="s">
        <v>2188</v>
      </c>
      <c r="D2944" t="s">
        <v>2189</v>
      </c>
      <c r="E2944" s="283" t="s">
        <v>28909</v>
      </c>
    </row>
    <row r="2945" spans="1:5" ht="14.25">
      <c r="A2945" s="291">
        <v>40358</v>
      </c>
      <c r="B2945" t="s">
        <v>4855</v>
      </c>
      <c r="C2945" t="s">
        <v>2188</v>
      </c>
      <c r="D2945" t="s">
        <v>2189</v>
      </c>
      <c r="E2945" s="283" t="s">
        <v>28910</v>
      </c>
    </row>
    <row r="2946" spans="1:5" ht="14.25">
      <c r="A2946" s="291">
        <v>40370</v>
      </c>
      <c r="B2946" t="s">
        <v>4856</v>
      </c>
      <c r="C2946" t="s">
        <v>2188</v>
      </c>
      <c r="D2946" t="s">
        <v>2189</v>
      </c>
      <c r="E2946" s="283" t="s">
        <v>28911</v>
      </c>
    </row>
    <row r="2947" spans="1:5" ht="14.25">
      <c r="A2947" s="291">
        <v>40367</v>
      </c>
      <c r="B2947" t="s">
        <v>4857</v>
      </c>
      <c r="C2947" t="s">
        <v>2188</v>
      </c>
      <c r="D2947" t="s">
        <v>2189</v>
      </c>
      <c r="E2947" s="283" t="s">
        <v>28912</v>
      </c>
    </row>
    <row r="2948" spans="1:5" ht="14.25">
      <c r="A2948" s="291">
        <v>40373</v>
      </c>
      <c r="B2948" t="s">
        <v>4858</v>
      </c>
      <c r="C2948" t="s">
        <v>2188</v>
      </c>
      <c r="D2948" t="s">
        <v>2189</v>
      </c>
      <c r="E2948" s="283" t="s">
        <v>28913</v>
      </c>
    </row>
    <row r="2949" spans="1:5" ht="14.25">
      <c r="A2949" s="291">
        <v>38947</v>
      </c>
      <c r="B2949" t="s">
        <v>4859</v>
      </c>
      <c r="C2949" t="s">
        <v>2188</v>
      </c>
      <c r="D2949" t="s">
        <v>2191</v>
      </c>
      <c r="E2949" s="283" t="s">
        <v>28584</v>
      </c>
    </row>
    <row r="2950" spans="1:5" ht="14.25">
      <c r="A2950" s="291">
        <v>38948</v>
      </c>
      <c r="B2950" t="s">
        <v>4860</v>
      </c>
      <c r="C2950" t="s">
        <v>2188</v>
      </c>
      <c r="D2950" t="s">
        <v>2191</v>
      </c>
      <c r="E2950" s="283" t="s">
        <v>28513</v>
      </c>
    </row>
    <row r="2951" spans="1:5" ht="14.25">
      <c r="A2951" s="291">
        <v>38949</v>
      </c>
      <c r="B2951" t="s">
        <v>4861</v>
      </c>
      <c r="C2951" t="s">
        <v>2188</v>
      </c>
      <c r="D2951" t="s">
        <v>2191</v>
      </c>
      <c r="E2951" s="283" t="s">
        <v>28914</v>
      </c>
    </row>
    <row r="2952" spans="1:5" ht="14.25">
      <c r="A2952" s="291">
        <v>38951</v>
      </c>
      <c r="B2952" t="s">
        <v>4862</v>
      </c>
      <c r="C2952" t="s">
        <v>2188</v>
      </c>
      <c r="D2952" t="s">
        <v>2191</v>
      </c>
      <c r="E2952" s="283" t="s">
        <v>26387</v>
      </c>
    </row>
    <row r="2953" spans="1:5" ht="14.25">
      <c r="A2953" s="291">
        <v>39312</v>
      </c>
      <c r="B2953" t="s">
        <v>4863</v>
      </c>
      <c r="C2953" t="s">
        <v>2188</v>
      </c>
      <c r="D2953" t="s">
        <v>2191</v>
      </c>
      <c r="E2953" s="283" t="s">
        <v>28281</v>
      </c>
    </row>
    <row r="2954" spans="1:5" ht="14.25">
      <c r="A2954" s="291">
        <v>39313</v>
      </c>
      <c r="B2954" t="s">
        <v>4864</v>
      </c>
      <c r="C2954" t="s">
        <v>2188</v>
      </c>
      <c r="D2954" t="s">
        <v>2191</v>
      </c>
      <c r="E2954" s="283" t="s">
        <v>28915</v>
      </c>
    </row>
    <row r="2955" spans="1:5" ht="14.25">
      <c r="A2955" s="291">
        <v>38950</v>
      </c>
      <c r="B2955" t="s">
        <v>4865</v>
      </c>
      <c r="C2955" t="s">
        <v>2188</v>
      </c>
      <c r="D2955" t="s">
        <v>2191</v>
      </c>
      <c r="E2955" s="283" t="s">
        <v>28916</v>
      </c>
    </row>
    <row r="2956" spans="1:5" ht="14.25">
      <c r="A2956" s="291">
        <v>39314</v>
      </c>
      <c r="B2956" t="s">
        <v>4866</v>
      </c>
      <c r="C2956" t="s">
        <v>2188</v>
      </c>
      <c r="D2956" t="s">
        <v>2191</v>
      </c>
      <c r="E2956" s="283" t="s">
        <v>28917</v>
      </c>
    </row>
    <row r="2957" spans="1:5" ht="14.25">
      <c r="A2957" s="291">
        <v>3907</v>
      </c>
      <c r="B2957" t="s">
        <v>4867</v>
      </c>
      <c r="C2957" t="s">
        <v>2188</v>
      </c>
      <c r="D2957" t="s">
        <v>2189</v>
      </c>
      <c r="E2957" s="283" t="s">
        <v>28515</v>
      </c>
    </row>
    <row r="2958" spans="1:5" ht="14.25">
      <c r="A2958" s="291">
        <v>3889</v>
      </c>
      <c r="B2958" t="s">
        <v>4868</v>
      </c>
      <c r="C2958" t="s">
        <v>2188</v>
      </c>
      <c r="D2958" t="s">
        <v>2189</v>
      </c>
      <c r="E2958" s="283" t="s">
        <v>28119</v>
      </c>
    </row>
    <row r="2959" spans="1:5" ht="14.25">
      <c r="A2959" s="291">
        <v>3868</v>
      </c>
      <c r="B2959" t="s">
        <v>4869</v>
      </c>
      <c r="C2959" t="s">
        <v>2188</v>
      </c>
      <c r="D2959" t="s">
        <v>2189</v>
      </c>
      <c r="E2959" s="283" t="s">
        <v>28918</v>
      </c>
    </row>
    <row r="2960" spans="1:5" ht="14.25">
      <c r="A2960" s="291">
        <v>3869</v>
      </c>
      <c r="B2960" t="s">
        <v>4870</v>
      </c>
      <c r="C2960" t="s">
        <v>2188</v>
      </c>
      <c r="D2960" t="s">
        <v>2189</v>
      </c>
      <c r="E2960" s="283" t="s">
        <v>28919</v>
      </c>
    </row>
    <row r="2961" spans="1:5" ht="14.25">
      <c r="A2961" s="291">
        <v>3872</v>
      </c>
      <c r="B2961" t="s">
        <v>4871</v>
      </c>
      <c r="C2961" t="s">
        <v>2188</v>
      </c>
      <c r="D2961" t="s">
        <v>2189</v>
      </c>
      <c r="E2961" s="283" t="s">
        <v>28920</v>
      </c>
    </row>
    <row r="2962" spans="1:5" ht="14.25">
      <c r="A2962" s="291">
        <v>3850</v>
      </c>
      <c r="B2962" t="s">
        <v>4872</v>
      </c>
      <c r="C2962" t="s">
        <v>2188</v>
      </c>
      <c r="D2962" t="s">
        <v>2189</v>
      </c>
      <c r="E2962" s="283" t="s">
        <v>28921</v>
      </c>
    </row>
    <row r="2963" spans="1:5" ht="14.25">
      <c r="A2963" s="291">
        <v>38023</v>
      </c>
      <c r="B2963" t="s">
        <v>4873</v>
      </c>
      <c r="C2963" t="s">
        <v>2188</v>
      </c>
      <c r="D2963" t="s">
        <v>2189</v>
      </c>
      <c r="E2963" s="283" t="s">
        <v>28922</v>
      </c>
    </row>
    <row r="2964" spans="1:5" ht="14.25">
      <c r="A2964" s="291">
        <v>37986</v>
      </c>
      <c r="B2964" t="s">
        <v>4874</v>
      </c>
      <c r="C2964" t="s">
        <v>2188</v>
      </c>
      <c r="D2964" t="s">
        <v>2189</v>
      </c>
      <c r="E2964" s="283" t="s">
        <v>28923</v>
      </c>
    </row>
    <row r="2965" spans="1:5" ht="14.25">
      <c r="A2965" s="291">
        <v>37987</v>
      </c>
      <c r="B2965" t="s">
        <v>4875</v>
      </c>
      <c r="C2965" t="s">
        <v>2188</v>
      </c>
      <c r="D2965" t="s">
        <v>2189</v>
      </c>
      <c r="E2965" s="283" t="s">
        <v>28924</v>
      </c>
    </row>
    <row r="2966" spans="1:5" ht="14.25">
      <c r="A2966" s="291">
        <v>37988</v>
      </c>
      <c r="B2966" t="s">
        <v>4876</v>
      </c>
      <c r="C2966" t="s">
        <v>2188</v>
      </c>
      <c r="D2966" t="s">
        <v>2189</v>
      </c>
      <c r="E2966" s="283" t="s">
        <v>28925</v>
      </c>
    </row>
    <row r="2967" spans="1:5" ht="14.25">
      <c r="A2967" s="291">
        <v>21120</v>
      </c>
      <c r="B2967" t="s">
        <v>4877</v>
      </c>
      <c r="C2967" t="s">
        <v>2188</v>
      </c>
      <c r="D2967" t="s">
        <v>2189</v>
      </c>
      <c r="E2967" s="283" t="s">
        <v>28926</v>
      </c>
    </row>
    <row r="2968" spans="1:5" ht="14.25">
      <c r="A2968" s="291">
        <v>39318</v>
      </c>
      <c r="B2968" t="s">
        <v>4878</v>
      </c>
      <c r="C2968" t="s">
        <v>2188</v>
      </c>
      <c r="D2968" t="s">
        <v>2189</v>
      </c>
      <c r="E2968" s="283" t="s">
        <v>28927</v>
      </c>
    </row>
    <row r="2969" spans="1:5" ht="14.25">
      <c r="A2969" s="291">
        <v>20162</v>
      </c>
      <c r="B2969" t="s">
        <v>4879</v>
      </c>
      <c r="C2969" t="s">
        <v>2188</v>
      </c>
      <c r="D2969" t="s">
        <v>2189</v>
      </c>
      <c r="E2969" s="283" t="s">
        <v>28095</v>
      </c>
    </row>
    <row r="2970" spans="1:5" ht="14.25">
      <c r="A2970" s="291">
        <v>40366</v>
      </c>
      <c r="B2970" t="s">
        <v>4880</v>
      </c>
      <c r="C2970" t="s">
        <v>2188</v>
      </c>
      <c r="D2970" t="s">
        <v>2189</v>
      </c>
      <c r="E2970" s="283" t="s">
        <v>28928</v>
      </c>
    </row>
    <row r="2971" spans="1:5" ht="14.25">
      <c r="A2971" s="291">
        <v>40363</v>
      </c>
      <c r="B2971" t="s">
        <v>4881</v>
      </c>
      <c r="C2971" t="s">
        <v>2188</v>
      </c>
      <c r="D2971" t="s">
        <v>2189</v>
      </c>
      <c r="E2971" s="283" t="s">
        <v>28929</v>
      </c>
    </row>
    <row r="2972" spans="1:5" ht="14.25">
      <c r="A2972" s="291">
        <v>40354</v>
      </c>
      <c r="B2972" t="s">
        <v>4882</v>
      </c>
      <c r="C2972" t="s">
        <v>2188</v>
      </c>
      <c r="D2972" t="s">
        <v>2195</v>
      </c>
      <c r="E2972" s="283" t="s">
        <v>28930</v>
      </c>
    </row>
    <row r="2973" spans="1:5" ht="14.25">
      <c r="A2973" s="291">
        <v>40360</v>
      </c>
      <c r="B2973" t="s">
        <v>4883</v>
      </c>
      <c r="C2973" t="s">
        <v>2188</v>
      </c>
      <c r="D2973" t="s">
        <v>2189</v>
      </c>
      <c r="E2973" s="283" t="s">
        <v>28931</v>
      </c>
    </row>
    <row r="2974" spans="1:5" ht="14.25">
      <c r="A2974" s="291">
        <v>40372</v>
      </c>
      <c r="B2974" t="s">
        <v>4884</v>
      </c>
      <c r="C2974" t="s">
        <v>2188</v>
      </c>
      <c r="D2974" t="s">
        <v>2189</v>
      </c>
      <c r="E2974" s="283" t="s">
        <v>28932</v>
      </c>
    </row>
    <row r="2975" spans="1:5" ht="14.25">
      <c r="A2975" s="291">
        <v>40369</v>
      </c>
      <c r="B2975" t="s">
        <v>4885</v>
      </c>
      <c r="C2975" t="s">
        <v>2188</v>
      </c>
      <c r="D2975" t="s">
        <v>2189</v>
      </c>
      <c r="E2975" s="283" t="s">
        <v>28933</v>
      </c>
    </row>
    <row r="2976" spans="1:5" ht="14.25">
      <c r="A2976" s="291">
        <v>40357</v>
      </c>
      <c r="B2976" t="s">
        <v>4886</v>
      </c>
      <c r="C2976" t="s">
        <v>2188</v>
      </c>
      <c r="D2976" t="s">
        <v>2189</v>
      </c>
      <c r="E2976" s="283" t="s">
        <v>28910</v>
      </c>
    </row>
    <row r="2977" spans="1:5" ht="14.25">
      <c r="A2977" s="291">
        <v>40375</v>
      </c>
      <c r="B2977" t="s">
        <v>4887</v>
      </c>
      <c r="C2977" t="s">
        <v>2188</v>
      </c>
      <c r="D2977" t="s">
        <v>2189</v>
      </c>
      <c r="E2977" s="283" t="s">
        <v>28934</v>
      </c>
    </row>
    <row r="2978" spans="1:5" ht="14.25">
      <c r="A2978" s="291">
        <v>1893</v>
      </c>
      <c r="B2978" t="s">
        <v>4888</v>
      </c>
      <c r="C2978" t="s">
        <v>2188</v>
      </c>
      <c r="D2978" t="s">
        <v>2189</v>
      </c>
      <c r="E2978" s="283" t="s">
        <v>27823</v>
      </c>
    </row>
    <row r="2979" spans="1:5" ht="14.25">
      <c r="A2979" s="291">
        <v>1902</v>
      </c>
      <c r="B2979" t="s">
        <v>4889</v>
      </c>
      <c r="C2979" t="s">
        <v>2188</v>
      </c>
      <c r="D2979" t="s">
        <v>2189</v>
      </c>
      <c r="E2979" s="283" t="s">
        <v>26878</v>
      </c>
    </row>
    <row r="2980" spans="1:5" ht="14.25">
      <c r="A2980" s="291">
        <v>1901</v>
      </c>
      <c r="B2980" t="s">
        <v>4890</v>
      </c>
      <c r="C2980" t="s">
        <v>2188</v>
      </c>
      <c r="D2980" t="s">
        <v>2189</v>
      </c>
      <c r="E2980" s="283" t="s">
        <v>27047</v>
      </c>
    </row>
    <row r="2981" spans="1:5" ht="14.25">
      <c r="A2981" s="291">
        <v>1892</v>
      </c>
      <c r="B2981" t="s">
        <v>4891</v>
      </c>
      <c r="C2981" t="s">
        <v>2188</v>
      </c>
      <c r="D2981" t="s">
        <v>2189</v>
      </c>
      <c r="E2981" s="283" t="s">
        <v>26709</v>
      </c>
    </row>
    <row r="2982" spans="1:5" ht="14.25">
      <c r="A2982" s="291">
        <v>1907</v>
      </c>
      <c r="B2982" t="s">
        <v>4892</v>
      </c>
      <c r="C2982" t="s">
        <v>2188</v>
      </c>
      <c r="D2982" t="s">
        <v>2189</v>
      </c>
      <c r="E2982" s="283" t="s">
        <v>28935</v>
      </c>
    </row>
    <row r="2983" spans="1:5" ht="14.25">
      <c r="A2983" s="291">
        <v>1894</v>
      </c>
      <c r="B2983" t="s">
        <v>4893</v>
      </c>
      <c r="C2983" t="s">
        <v>2188</v>
      </c>
      <c r="D2983" t="s">
        <v>2189</v>
      </c>
      <c r="E2983" s="283" t="s">
        <v>27980</v>
      </c>
    </row>
    <row r="2984" spans="1:5" ht="14.25">
      <c r="A2984" s="291">
        <v>1891</v>
      </c>
      <c r="B2984" t="s">
        <v>4894</v>
      </c>
      <c r="C2984" t="s">
        <v>2188</v>
      </c>
      <c r="D2984" t="s">
        <v>2189</v>
      </c>
      <c r="E2984" s="283" t="s">
        <v>28936</v>
      </c>
    </row>
    <row r="2985" spans="1:5" ht="14.25">
      <c r="A2985" s="291">
        <v>1896</v>
      </c>
      <c r="B2985" t="s">
        <v>4895</v>
      </c>
      <c r="C2985" t="s">
        <v>2188</v>
      </c>
      <c r="D2985" t="s">
        <v>2189</v>
      </c>
      <c r="E2985" s="283" t="s">
        <v>28937</v>
      </c>
    </row>
    <row r="2986" spans="1:5" ht="14.25">
      <c r="A2986" s="291">
        <v>1895</v>
      </c>
      <c r="B2986" t="s">
        <v>4896</v>
      </c>
      <c r="C2986" t="s">
        <v>2188</v>
      </c>
      <c r="D2986" t="s">
        <v>2189</v>
      </c>
      <c r="E2986" s="283" t="s">
        <v>28938</v>
      </c>
    </row>
    <row r="2987" spans="1:5" ht="14.25">
      <c r="A2987" s="291">
        <v>2641</v>
      </c>
      <c r="B2987" t="s">
        <v>4897</v>
      </c>
      <c r="C2987" t="s">
        <v>2188</v>
      </c>
      <c r="D2987" t="s">
        <v>2191</v>
      </c>
      <c r="E2987" s="283" t="s">
        <v>28939</v>
      </c>
    </row>
    <row r="2988" spans="1:5" ht="14.25">
      <c r="A2988" s="291">
        <v>2636</v>
      </c>
      <c r="B2988" t="s">
        <v>4898</v>
      </c>
      <c r="C2988" t="s">
        <v>2188</v>
      </c>
      <c r="D2988" t="s">
        <v>2191</v>
      </c>
      <c r="E2988" s="283" t="s">
        <v>28940</v>
      </c>
    </row>
    <row r="2989" spans="1:5" ht="14.25">
      <c r="A2989" s="291">
        <v>2637</v>
      </c>
      <c r="B2989" t="s">
        <v>4899</v>
      </c>
      <c r="C2989" t="s">
        <v>2188</v>
      </c>
      <c r="D2989" t="s">
        <v>2191</v>
      </c>
      <c r="E2989" s="283" t="s">
        <v>26427</v>
      </c>
    </row>
    <row r="2990" spans="1:5" ht="14.25">
      <c r="A2990" s="291">
        <v>2638</v>
      </c>
      <c r="B2990" t="s">
        <v>4900</v>
      </c>
      <c r="C2990" t="s">
        <v>2188</v>
      </c>
      <c r="D2990" t="s">
        <v>2191</v>
      </c>
      <c r="E2990" s="283" t="s">
        <v>26893</v>
      </c>
    </row>
    <row r="2991" spans="1:5" ht="14.25">
      <c r="A2991" s="291">
        <v>2639</v>
      </c>
      <c r="B2991" t="s">
        <v>4901</v>
      </c>
      <c r="C2991" t="s">
        <v>2188</v>
      </c>
      <c r="D2991" t="s">
        <v>2191</v>
      </c>
      <c r="E2991" s="283" t="s">
        <v>28941</v>
      </c>
    </row>
    <row r="2992" spans="1:5" ht="14.25">
      <c r="A2992" s="291">
        <v>2644</v>
      </c>
      <c r="B2992" t="s">
        <v>4902</v>
      </c>
      <c r="C2992" t="s">
        <v>2188</v>
      </c>
      <c r="D2992" t="s">
        <v>2191</v>
      </c>
      <c r="E2992" s="283" t="s">
        <v>28942</v>
      </c>
    </row>
    <row r="2993" spans="1:5" ht="14.25">
      <c r="A2993" s="291">
        <v>2643</v>
      </c>
      <c r="B2993" t="s">
        <v>4903</v>
      </c>
      <c r="C2993" t="s">
        <v>2188</v>
      </c>
      <c r="D2993" t="s">
        <v>2191</v>
      </c>
      <c r="E2993" s="283" t="s">
        <v>27637</v>
      </c>
    </row>
    <row r="2994" spans="1:5" ht="14.25">
      <c r="A2994" s="291">
        <v>2640</v>
      </c>
      <c r="B2994" t="s">
        <v>4904</v>
      </c>
      <c r="C2994" t="s">
        <v>2188</v>
      </c>
      <c r="D2994" t="s">
        <v>2191</v>
      </c>
      <c r="E2994" s="283" t="s">
        <v>26451</v>
      </c>
    </row>
    <row r="2995" spans="1:5" ht="14.25">
      <c r="A2995" s="291">
        <v>2642</v>
      </c>
      <c r="B2995" t="s">
        <v>4905</v>
      </c>
      <c r="C2995" t="s">
        <v>2188</v>
      </c>
      <c r="D2995" t="s">
        <v>2191</v>
      </c>
      <c r="E2995" s="283" t="s">
        <v>28943</v>
      </c>
    </row>
    <row r="2996" spans="1:5" ht="14.25">
      <c r="A2996" s="291">
        <v>38943</v>
      </c>
      <c r="B2996" t="s">
        <v>4906</v>
      </c>
      <c r="C2996" t="s">
        <v>2188</v>
      </c>
      <c r="D2996" t="s">
        <v>2191</v>
      </c>
      <c r="E2996" s="283" t="s">
        <v>27899</v>
      </c>
    </row>
    <row r="2997" spans="1:5" ht="14.25">
      <c r="A2997" s="291">
        <v>38944</v>
      </c>
      <c r="B2997" t="s">
        <v>4907</v>
      </c>
      <c r="C2997" t="s">
        <v>2188</v>
      </c>
      <c r="D2997" t="s">
        <v>2191</v>
      </c>
      <c r="E2997" s="283" t="s">
        <v>28944</v>
      </c>
    </row>
    <row r="2998" spans="1:5" ht="14.25">
      <c r="A2998" s="291">
        <v>38945</v>
      </c>
      <c r="B2998" t="s">
        <v>4908</v>
      </c>
      <c r="C2998" t="s">
        <v>2188</v>
      </c>
      <c r="D2998" t="s">
        <v>2191</v>
      </c>
      <c r="E2998" s="283" t="s">
        <v>28945</v>
      </c>
    </row>
    <row r="2999" spans="1:5" ht="14.25">
      <c r="A2999" s="291">
        <v>38946</v>
      </c>
      <c r="B2999" t="s">
        <v>4909</v>
      </c>
      <c r="C2999" t="s">
        <v>2188</v>
      </c>
      <c r="D2999" t="s">
        <v>2191</v>
      </c>
      <c r="E2999" s="283" t="s">
        <v>28946</v>
      </c>
    </row>
    <row r="3000" spans="1:5" ht="14.25">
      <c r="A3000" s="291">
        <v>39308</v>
      </c>
      <c r="B3000" t="s">
        <v>4910</v>
      </c>
      <c r="C3000" t="s">
        <v>2188</v>
      </c>
      <c r="D3000" t="s">
        <v>2191</v>
      </c>
      <c r="E3000" s="283" t="s">
        <v>28947</v>
      </c>
    </row>
    <row r="3001" spans="1:5" ht="14.25">
      <c r="A3001" s="291">
        <v>39309</v>
      </c>
      <c r="B3001" t="s">
        <v>4911</v>
      </c>
      <c r="C3001" t="s">
        <v>2188</v>
      </c>
      <c r="D3001" t="s">
        <v>2191</v>
      </c>
      <c r="E3001" s="283" t="s">
        <v>28948</v>
      </c>
    </row>
    <row r="3002" spans="1:5" ht="14.25">
      <c r="A3002" s="291">
        <v>39310</v>
      </c>
      <c r="B3002" t="s">
        <v>4912</v>
      </c>
      <c r="C3002" t="s">
        <v>2188</v>
      </c>
      <c r="D3002" t="s">
        <v>2191</v>
      </c>
      <c r="E3002" s="283" t="s">
        <v>28949</v>
      </c>
    </row>
    <row r="3003" spans="1:5" ht="14.25">
      <c r="A3003" s="291">
        <v>39311</v>
      </c>
      <c r="B3003" t="s">
        <v>4913</v>
      </c>
      <c r="C3003" t="s">
        <v>2188</v>
      </c>
      <c r="D3003" t="s">
        <v>2191</v>
      </c>
      <c r="E3003" s="283" t="s">
        <v>28950</v>
      </c>
    </row>
    <row r="3004" spans="1:5" ht="14.25">
      <c r="A3004" s="291">
        <v>39855</v>
      </c>
      <c r="B3004" t="s">
        <v>4914</v>
      </c>
      <c r="C3004" t="s">
        <v>2188</v>
      </c>
      <c r="D3004" t="s">
        <v>2191</v>
      </c>
      <c r="E3004" s="283" t="s">
        <v>28951</v>
      </c>
    </row>
    <row r="3005" spans="1:5" ht="14.25">
      <c r="A3005" s="291">
        <v>39856</v>
      </c>
      <c r="B3005" t="s">
        <v>4915</v>
      </c>
      <c r="C3005" t="s">
        <v>2188</v>
      </c>
      <c r="D3005" t="s">
        <v>2191</v>
      </c>
      <c r="E3005" s="283" t="s">
        <v>28952</v>
      </c>
    </row>
    <row r="3006" spans="1:5" ht="14.25">
      <c r="A3006" s="291">
        <v>39857</v>
      </c>
      <c r="B3006" t="s">
        <v>4916</v>
      </c>
      <c r="C3006" t="s">
        <v>2188</v>
      </c>
      <c r="D3006" t="s">
        <v>2191</v>
      </c>
      <c r="E3006" s="283" t="s">
        <v>28851</v>
      </c>
    </row>
    <row r="3007" spans="1:5" ht="14.25">
      <c r="A3007" s="291">
        <v>39858</v>
      </c>
      <c r="B3007" t="s">
        <v>4917</v>
      </c>
      <c r="C3007" t="s">
        <v>2188</v>
      </c>
      <c r="D3007" t="s">
        <v>2191</v>
      </c>
      <c r="E3007" s="283" t="s">
        <v>28953</v>
      </c>
    </row>
    <row r="3008" spans="1:5" ht="14.25">
      <c r="A3008" s="291">
        <v>39859</v>
      </c>
      <c r="B3008" t="s">
        <v>4918</v>
      </c>
      <c r="C3008" t="s">
        <v>2188</v>
      </c>
      <c r="D3008" t="s">
        <v>2191</v>
      </c>
      <c r="E3008" s="283" t="s">
        <v>28954</v>
      </c>
    </row>
    <row r="3009" spans="1:5" ht="14.25">
      <c r="A3009" s="291">
        <v>39860</v>
      </c>
      <c r="B3009" t="s">
        <v>4919</v>
      </c>
      <c r="C3009" t="s">
        <v>2188</v>
      </c>
      <c r="D3009" t="s">
        <v>2191</v>
      </c>
      <c r="E3009" s="283" t="s">
        <v>28955</v>
      </c>
    </row>
    <row r="3010" spans="1:5" ht="14.25">
      <c r="A3010" s="291">
        <v>39861</v>
      </c>
      <c r="B3010" t="s">
        <v>4920</v>
      </c>
      <c r="C3010" t="s">
        <v>2188</v>
      </c>
      <c r="D3010" t="s">
        <v>2191</v>
      </c>
      <c r="E3010" s="283" t="s">
        <v>28855</v>
      </c>
    </row>
    <row r="3011" spans="1:5" ht="14.25">
      <c r="A3011" s="291">
        <v>38447</v>
      </c>
      <c r="B3011" t="s">
        <v>4921</v>
      </c>
      <c r="C3011" t="s">
        <v>2188</v>
      </c>
      <c r="D3011" t="s">
        <v>2191</v>
      </c>
      <c r="E3011" s="283" t="s">
        <v>28956</v>
      </c>
    </row>
    <row r="3012" spans="1:5" ht="14.25">
      <c r="A3012" s="291">
        <v>36320</v>
      </c>
      <c r="B3012" t="s">
        <v>4922</v>
      </c>
      <c r="C3012" t="s">
        <v>2188</v>
      </c>
      <c r="D3012" t="s">
        <v>2191</v>
      </c>
      <c r="E3012" s="283" t="s">
        <v>28117</v>
      </c>
    </row>
    <row r="3013" spans="1:5" ht="14.25">
      <c r="A3013" s="291">
        <v>36324</v>
      </c>
      <c r="B3013" t="s">
        <v>4923</v>
      </c>
      <c r="C3013" t="s">
        <v>2188</v>
      </c>
      <c r="D3013" t="s">
        <v>2191</v>
      </c>
      <c r="E3013" s="283" t="s">
        <v>28957</v>
      </c>
    </row>
    <row r="3014" spans="1:5" ht="14.25">
      <c r="A3014" s="291">
        <v>38441</v>
      </c>
      <c r="B3014" t="s">
        <v>4924</v>
      </c>
      <c r="C3014" t="s">
        <v>2188</v>
      </c>
      <c r="D3014" t="s">
        <v>2191</v>
      </c>
      <c r="E3014" s="283" t="s">
        <v>28325</v>
      </c>
    </row>
    <row r="3015" spans="1:5" ht="14.25">
      <c r="A3015" s="291">
        <v>38442</v>
      </c>
      <c r="B3015" t="s">
        <v>4925</v>
      </c>
      <c r="C3015" t="s">
        <v>2188</v>
      </c>
      <c r="D3015" t="s">
        <v>2191</v>
      </c>
      <c r="E3015" s="283" t="s">
        <v>28958</v>
      </c>
    </row>
    <row r="3016" spans="1:5" ht="14.25">
      <c r="A3016" s="291">
        <v>38443</v>
      </c>
      <c r="B3016" t="s">
        <v>4926</v>
      </c>
      <c r="C3016" t="s">
        <v>2188</v>
      </c>
      <c r="D3016" t="s">
        <v>2191</v>
      </c>
      <c r="E3016" s="283" t="s">
        <v>27740</v>
      </c>
    </row>
    <row r="3017" spans="1:5" ht="14.25">
      <c r="A3017" s="291">
        <v>38444</v>
      </c>
      <c r="B3017" t="s">
        <v>4927</v>
      </c>
      <c r="C3017" t="s">
        <v>2188</v>
      </c>
      <c r="D3017" t="s">
        <v>2191</v>
      </c>
      <c r="E3017" s="283" t="s">
        <v>28959</v>
      </c>
    </row>
    <row r="3018" spans="1:5" ht="14.25">
      <c r="A3018" s="291">
        <v>38445</v>
      </c>
      <c r="B3018" t="s">
        <v>4928</v>
      </c>
      <c r="C3018" t="s">
        <v>2188</v>
      </c>
      <c r="D3018" t="s">
        <v>2191</v>
      </c>
      <c r="E3018" s="283" t="s">
        <v>28960</v>
      </c>
    </row>
    <row r="3019" spans="1:5" ht="14.25">
      <c r="A3019" s="291">
        <v>38446</v>
      </c>
      <c r="B3019" t="s">
        <v>4929</v>
      </c>
      <c r="C3019" t="s">
        <v>2188</v>
      </c>
      <c r="D3019" t="s">
        <v>2191</v>
      </c>
      <c r="E3019" s="283" t="s">
        <v>28961</v>
      </c>
    </row>
    <row r="3020" spans="1:5" ht="14.25">
      <c r="A3020" s="291">
        <v>3867</v>
      </c>
      <c r="B3020" t="s">
        <v>4930</v>
      </c>
      <c r="C3020" t="s">
        <v>2188</v>
      </c>
      <c r="D3020" t="s">
        <v>2189</v>
      </c>
      <c r="E3020" s="283" t="s">
        <v>28962</v>
      </c>
    </row>
    <row r="3021" spans="1:5" ht="14.25">
      <c r="A3021" s="291">
        <v>3861</v>
      </c>
      <c r="B3021" t="s">
        <v>4931</v>
      </c>
      <c r="C3021" t="s">
        <v>2188</v>
      </c>
      <c r="D3021" t="s">
        <v>2189</v>
      </c>
      <c r="E3021" s="283" t="s">
        <v>28327</v>
      </c>
    </row>
    <row r="3022" spans="1:5" ht="14.25">
      <c r="A3022" s="291">
        <v>3904</v>
      </c>
      <c r="B3022" t="s">
        <v>4932</v>
      </c>
      <c r="C3022" t="s">
        <v>2188</v>
      </c>
      <c r="D3022" t="s">
        <v>2189</v>
      </c>
      <c r="E3022" s="283" t="s">
        <v>27038</v>
      </c>
    </row>
    <row r="3023" spans="1:5" ht="14.25">
      <c r="A3023" s="291">
        <v>3903</v>
      </c>
      <c r="B3023" t="s">
        <v>4933</v>
      </c>
      <c r="C3023" t="s">
        <v>2188</v>
      </c>
      <c r="D3023" t="s">
        <v>2189</v>
      </c>
      <c r="E3023" s="283" t="s">
        <v>28121</v>
      </c>
    </row>
    <row r="3024" spans="1:5" ht="14.25">
      <c r="A3024" s="291">
        <v>3862</v>
      </c>
      <c r="B3024" t="s">
        <v>4934</v>
      </c>
      <c r="C3024" t="s">
        <v>2188</v>
      </c>
      <c r="D3024" t="s">
        <v>2189</v>
      </c>
      <c r="E3024" s="283" t="s">
        <v>28963</v>
      </c>
    </row>
    <row r="3025" spans="1:5" ht="14.25">
      <c r="A3025" s="291">
        <v>3863</v>
      </c>
      <c r="B3025" t="s">
        <v>4935</v>
      </c>
      <c r="C3025" t="s">
        <v>2188</v>
      </c>
      <c r="D3025" t="s">
        <v>2189</v>
      </c>
      <c r="E3025" s="283" t="s">
        <v>28964</v>
      </c>
    </row>
    <row r="3026" spans="1:5" ht="14.25">
      <c r="A3026" s="291">
        <v>3864</v>
      </c>
      <c r="B3026" t="s">
        <v>4936</v>
      </c>
      <c r="C3026" t="s">
        <v>2188</v>
      </c>
      <c r="D3026" t="s">
        <v>2189</v>
      </c>
      <c r="E3026" s="283" t="s">
        <v>26522</v>
      </c>
    </row>
    <row r="3027" spans="1:5" ht="14.25">
      <c r="A3027" s="291">
        <v>3865</v>
      </c>
      <c r="B3027" t="s">
        <v>4937</v>
      </c>
      <c r="C3027" t="s">
        <v>2188</v>
      </c>
      <c r="D3027" t="s">
        <v>2189</v>
      </c>
      <c r="E3027" s="283" t="s">
        <v>28603</v>
      </c>
    </row>
    <row r="3028" spans="1:5" ht="14.25">
      <c r="A3028" s="291">
        <v>3866</v>
      </c>
      <c r="B3028" t="s">
        <v>4938</v>
      </c>
      <c r="C3028" t="s">
        <v>2188</v>
      </c>
      <c r="D3028" t="s">
        <v>2189</v>
      </c>
      <c r="E3028" s="283" t="s">
        <v>28965</v>
      </c>
    </row>
    <row r="3029" spans="1:5" ht="14.25">
      <c r="A3029" s="291">
        <v>3902</v>
      </c>
      <c r="B3029" t="s">
        <v>4939</v>
      </c>
      <c r="C3029" t="s">
        <v>2188</v>
      </c>
      <c r="D3029" t="s">
        <v>2189</v>
      </c>
      <c r="E3029" s="283" t="s">
        <v>28966</v>
      </c>
    </row>
    <row r="3030" spans="1:5" ht="14.25">
      <c r="A3030" s="291">
        <v>3878</v>
      </c>
      <c r="B3030" t="s">
        <v>4940</v>
      </c>
      <c r="C3030" t="s">
        <v>2188</v>
      </c>
      <c r="D3030" t="s">
        <v>2189</v>
      </c>
      <c r="E3030" s="283" t="s">
        <v>27619</v>
      </c>
    </row>
    <row r="3031" spans="1:5" ht="14.25">
      <c r="A3031" s="291">
        <v>3877</v>
      </c>
      <c r="B3031" t="s">
        <v>4941</v>
      </c>
      <c r="C3031" t="s">
        <v>2188</v>
      </c>
      <c r="D3031" t="s">
        <v>2189</v>
      </c>
      <c r="E3031" s="283" t="s">
        <v>28967</v>
      </c>
    </row>
    <row r="3032" spans="1:5" ht="14.25">
      <c r="A3032" s="291">
        <v>3879</v>
      </c>
      <c r="B3032" t="s">
        <v>4942</v>
      </c>
      <c r="C3032" t="s">
        <v>2188</v>
      </c>
      <c r="D3032" t="s">
        <v>2189</v>
      </c>
      <c r="E3032" s="283" t="s">
        <v>28968</v>
      </c>
    </row>
    <row r="3033" spans="1:5" ht="14.25">
      <c r="A3033" s="291">
        <v>3880</v>
      </c>
      <c r="B3033" t="s">
        <v>4943</v>
      </c>
      <c r="C3033" t="s">
        <v>2188</v>
      </c>
      <c r="D3033" t="s">
        <v>2189</v>
      </c>
      <c r="E3033" s="283" t="s">
        <v>28969</v>
      </c>
    </row>
    <row r="3034" spans="1:5" ht="14.25">
      <c r="A3034" s="291">
        <v>12892</v>
      </c>
      <c r="B3034" t="s">
        <v>4944</v>
      </c>
      <c r="C3034" t="s">
        <v>2605</v>
      </c>
      <c r="D3034" t="s">
        <v>2189</v>
      </c>
      <c r="E3034" s="283" t="s">
        <v>27620</v>
      </c>
    </row>
    <row r="3035" spans="1:5" ht="14.25">
      <c r="A3035" s="291">
        <v>3883</v>
      </c>
      <c r="B3035" t="s">
        <v>4945</v>
      </c>
      <c r="C3035" t="s">
        <v>2188</v>
      </c>
      <c r="D3035" t="s">
        <v>2189</v>
      </c>
      <c r="E3035" s="283" t="s">
        <v>28118</v>
      </c>
    </row>
    <row r="3036" spans="1:5" ht="14.25">
      <c r="A3036" s="291">
        <v>3876</v>
      </c>
      <c r="B3036" t="s">
        <v>4946</v>
      </c>
      <c r="C3036" t="s">
        <v>2188</v>
      </c>
      <c r="D3036" t="s">
        <v>2189</v>
      </c>
      <c r="E3036" s="283" t="s">
        <v>28942</v>
      </c>
    </row>
    <row r="3037" spans="1:5" ht="14.25">
      <c r="A3037" s="291">
        <v>3884</v>
      </c>
      <c r="B3037" t="s">
        <v>4947</v>
      </c>
      <c r="C3037" t="s">
        <v>2188</v>
      </c>
      <c r="D3037" t="s">
        <v>2189</v>
      </c>
      <c r="E3037" s="283" t="s">
        <v>26875</v>
      </c>
    </row>
    <row r="3038" spans="1:5" ht="14.25">
      <c r="A3038" s="291">
        <v>3837</v>
      </c>
      <c r="B3038" t="s">
        <v>4948</v>
      </c>
      <c r="C3038" t="s">
        <v>2188</v>
      </c>
      <c r="D3038" t="s">
        <v>2191</v>
      </c>
      <c r="E3038" s="283" t="s">
        <v>28970</v>
      </c>
    </row>
    <row r="3039" spans="1:5" ht="14.25">
      <c r="A3039" s="291">
        <v>3845</v>
      </c>
      <c r="B3039" t="s">
        <v>4949</v>
      </c>
      <c r="C3039" t="s">
        <v>2188</v>
      </c>
      <c r="D3039" t="s">
        <v>2191</v>
      </c>
      <c r="E3039" s="283" t="s">
        <v>28971</v>
      </c>
    </row>
    <row r="3040" spans="1:5" ht="14.25">
      <c r="A3040" s="291">
        <v>11045</v>
      </c>
      <c r="B3040" t="s">
        <v>4950</v>
      </c>
      <c r="C3040" t="s">
        <v>2188</v>
      </c>
      <c r="D3040" t="s">
        <v>2191</v>
      </c>
      <c r="E3040" s="283" t="s">
        <v>28972</v>
      </c>
    </row>
    <row r="3041" spans="1:5" ht="14.25">
      <c r="A3041" s="291">
        <v>20170</v>
      </c>
      <c r="B3041" t="s">
        <v>25959</v>
      </c>
      <c r="C3041" t="s">
        <v>2188</v>
      </c>
      <c r="D3041" t="s">
        <v>2189</v>
      </c>
      <c r="E3041" s="283" t="s">
        <v>28973</v>
      </c>
    </row>
    <row r="3042" spans="1:5" ht="14.25">
      <c r="A3042" s="291">
        <v>20171</v>
      </c>
      <c r="B3042" t="s">
        <v>25960</v>
      </c>
      <c r="C3042" t="s">
        <v>2188</v>
      </c>
      <c r="D3042" t="s">
        <v>2189</v>
      </c>
      <c r="E3042" s="283" t="s">
        <v>28974</v>
      </c>
    </row>
    <row r="3043" spans="1:5" ht="14.25">
      <c r="A3043" s="291">
        <v>20167</v>
      </c>
      <c r="B3043" t="s">
        <v>25961</v>
      </c>
      <c r="C3043" t="s">
        <v>2188</v>
      </c>
      <c r="D3043" t="s">
        <v>2189</v>
      </c>
      <c r="E3043" s="283" t="s">
        <v>28975</v>
      </c>
    </row>
    <row r="3044" spans="1:5" ht="14.25">
      <c r="A3044" s="291">
        <v>20168</v>
      </c>
      <c r="B3044" t="s">
        <v>25962</v>
      </c>
      <c r="C3044" t="s">
        <v>2188</v>
      </c>
      <c r="D3044" t="s">
        <v>2189</v>
      </c>
      <c r="E3044" s="283" t="s">
        <v>27619</v>
      </c>
    </row>
    <row r="3045" spans="1:5" ht="14.25">
      <c r="A3045" s="291">
        <v>20169</v>
      </c>
      <c r="B3045" t="s">
        <v>25963</v>
      </c>
      <c r="C3045" t="s">
        <v>2188</v>
      </c>
      <c r="D3045" t="s">
        <v>2189</v>
      </c>
      <c r="E3045" s="283" t="s">
        <v>28976</v>
      </c>
    </row>
    <row r="3046" spans="1:5" ht="14.25">
      <c r="A3046" s="291">
        <v>3899</v>
      </c>
      <c r="B3046" t="s">
        <v>4951</v>
      </c>
      <c r="C3046" t="s">
        <v>2188</v>
      </c>
      <c r="D3046" t="s">
        <v>2189</v>
      </c>
      <c r="E3046" s="283" t="s">
        <v>28110</v>
      </c>
    </row>
    <row r="3047" spans="1:5" ht="14.25">
      <c r="A3047" s="291">
        <v>38676</v>
      </c>
      <c r="B3047" t="s">
        <v>4952</v>
      </c>
      <c r="C3047" t="s">
        <v>2188</v>
      </c>
      <c r="D3047" t="s">
        <v>2189</v>
      </c>
      <c r="E3047" s="283" t="s">
        <v>28977</v>
      </c>
    </row>
    <row r="3048" spans="1:5" ht="14.25">
      <c r="A3048" s="291">
        <v>3897</v>
      </c>
      <c r="B3048" t="s">
        <v>4953</v>
      </c>
      <c r="C3048" t="s">
        <v>2188</v>
      </c>
      <c r="D3048" t="s">
        <v>2189</v>
      </c>
      <c r="E3048" s="283" t="s">
        <v>26470</v>
      </c>
    </row>
    <row r="3049" spans="1:5" ht="14.25">
      <c r="A3049" s="291">
        <v>3875</v>
      </c>
      <c r="B3049" t="s">
        <v>4954</v>
      </c>
      <c r="C3049" t="s">
        <v>2188</v>
      </c>
      <c r="D3049" t="s">
        <v>2189</v>
      </c>
      <c r="E3049" s="283" t="s">
        <v>27131</v>
      </c>
    </row>
    <row r="3050" spans="1:5" ht="14.25">
      <c r="A3050" s="291">
        <v>3898</v>
      </c>
      <c r="B3050" t="s">
        <v>4955</v>
      </c>
      <c r="C3050" t="s">
        <v>2188</v>
      </c>
      <c r="D3050" t="s">
        <v>2189</v>
      </c>
      <c r="E3050" s="283" t="s">
        <v>28978</v>
      </c>
    </row>
    <row r="3051" spans="1:5" ht="14.25">
      <c r="A3051" s="291">
        <v>3855</v>
      </c>
      <c r="B3051" t="s">
        <v>4956</v>
      </c>
      <c r="C3051" t="s">
        <v>2188</v>
      </c>
      <c r="D3051" t="s">
        <v>2189</v>
      </c>
      <c r="E3051" s="283" t="s">
        <v>28979</v>
      </c>
    </row>
    <row r="3052" spans="1:5" ht="14.25">
      <c r="A3052" s="291">
        <v>3874</v>
      </c>
      <c r="B3052" t="s">
        <v>4957</v>
      </c>
      <c r="C3052" t="s">
        <v>2188</v>
      </c>
      <c r="D3052" t="s">
        <v>2189</v>
      </c>
      <c r="E3052" s="283" t="s">
        <v>26434</v>
      </c>
    </row>
    <row r="3053" spans="1:5" ht="14.25">
      <c r="A3053" s="291">
        <v>3870</v>
      </c>
      <c r="B3053" t="s">
        <v>4958</v>
      </c>
      <c r="C3053" t="s">
        <v>2188</v>
      </c>
      <c r="D3053" t="s">
        <v>2189</v>
      </c>
      <c r="E3053" s="283" t="s">
        <v>28980</v>
      </c>
    </row>
    <row r="3054" spans="1:5" ht="14.25">
      <c r="A3054" s="291">
        <v>38678</v>
      </c>
      <c r="B3054" t="s">
        <v>4959</v>
      </c>
      <c r="C3054" t="s">
        <v>2188</v>
      </c>
      <c r="D3054" t="s">
        <v>2189</v>
      </c>
      <c r="E3054" s="283" t="s">
        <v>28981</v>
      </c>
    </row>
    <row r="3055" spans="1:5" ht="14.25">
      <c r="A3055" s="291">
        <v>3859</v>
      </c>
      <c r="B3055" t="s">
        <v>4960</v>
      </c>
      <c r="C3055" t="s">
        <v>2188</v>
      </c>
      <c r="D3055" t="s">
        <v>2189</v>
      </c>
      <c r="E3055" s="283" t="s">
        <v>26568</v>
      </c>
    </row>
    <row r="3056" spans="1:5" ht="14.25">
      <c r="A3056" s="291">
        <v>3856</v>
      </c>
      <c r="B3056" t="s">
        <v>4961</v>
      </c>
      <c r="C3056" t="s">
        <v>2188</v>
      </c>
      <c r="D3056" t="s">
        <v>2189</v>
      </c>
      <c r="E3056" s="283" t="s">
        <v>26878</v>
      </c>
    </row>
    <row r="3057" spans="1:5" ht="14.25">
      <c r="A3057" s="291">
        <v>3906</v>
      </c>
      <c r="B3057" t="s">
        <v>4962</v>
      </c>
      <c r="C3057" t="s">
        <v>2188</v>
      </c>
      <c r="D3057" t="s">
        <v>2189</v>
      </c>
      <c r="E3057" s="283" t="s">
        <v>28595</v>
      </c>
    </row>
    <row r="3058" spans="1:5" ht="14.25">
      <c r="A3058" s="291">
        <v>3860</v>
      </c>
      <c r="B3058" t="s">
        <v>4963</v>
      </c>
      <c r="C3058" t="s">
        <v>2188</v>
      </c>
      <c r="D3058" t="s">
        <v>2189</v>
      </c>
      <c r="E3058" s="283" t="s">
        <v>27193</v>
      </c>
    </row>
    <row r="3059" spans="1:5" ht="14.25">
      <c r="A3059" s="291">
        <v>3905</v>
      </c>
      <c r="B3059" t="s">
        <v>4964</v>
      </c>
      <c r="C3059" t="s">
        <v>2188</v>
      </c>
      <c r="D3059" t="s">
        <v>2189</v>
      </c>
      <c r="E3059" s="283" t="s">
        <v>28982</v>
      </c>
    </row>
    <row r="3060" spans="1:5" ht="14.25">
      <c r="A3060" s="291">
        <v>3871</v>
      </c>
      <c r="B3060" t="s">
        <v>4965</v>
      </c>
      <c r="C3060" t="s">
        <v>2188</v>
      </c>
      <c r="D3060" t="s">
        <v>2189</v>
      </c>
      <c r="E3060" s="283" t="s">
        <v>28983</v>
      </c>
    </row>
    <row r="3061" spans="1:5" ht="14.25">
      <c r="A3061" s="291">
        <v>37429</v>
      </c>
      <c r="B3061" t="s">
        <v>4966</v>
      </c>
      <c r="C3061" t="s">
        <v>2188</v>
      </c>
      <c r="D3061" t="s">
        <v>2191</v>
      </c>
      <c r="E3061" s="283" t="s">
        <v>28984</v>
      </c>
    </row>
    <row r="3062" spans="1:5" ht="14.25">
      <c r="A3062" s="291">
        <v>37426</v>
      </c>
      <c r="B3062" t="s">
        <v>4967</v>
      </c>
      <c r="C3062" t="s">
        <v>2188</v>
      </c>
      <c r="D3062" t="s">
        <v>2191</v>
      </c>
      <c r="E3062" s="283" t="s">
        <v>28985</v>
      </c>
    </row>
    <row r="3063" spans="1:5" ht="14.25">
      <c r="A3063" s="291">
        <v>37427</v>
      </c>
      <c r="B3063" t="s">
        <v>4968</v>
      </c>
      <c r="C3063" t="s">
        <v>2188</v>
      </c>
      <c r="D3063" t="s">
        <v>2191</v>
      </c>
      <c r="E3063" s="283" t="s">
        <v>28986</v>
      </c>
    </row>
    <row r="3064" spans="1:5" ht="14.25">
      <c r="A3064" s="291">
        <v>37424</v>
      </c>
      <c r="B3064" t="s">
        <v>4969</v>
      </c>
      <c r="C3064" t="s">
        <v>2188</v>
      </c>
      <c r="D3064" t="s">
        <v>2191</v>
      </c>
      <c r="E3064" s="283" t="s">
        <v>28987</v>
      </c>
    </row>
    <row r="3065" spans="1:5" ht="14.25">
      <c r="A3065" s="291">
        <v>37428</v>
      </c>
      <c r="B3065" t="s">
        <v>4970</v>
      </c>
      <c r="C3065" t="s">
        <v>2188</v>
      </c>
      <c r="D3065" t="s">
        <v>2191</v>
      </c>
      <c r="E3065" s="283" t="s">
        <v>28988</v>
      </c>
    </row>
    <row r="3066" spans="1:5" ht="14.25">
      <c r="A3066" s="291">
        <v>37425</v>
      </c>
      <c r="B3066" t="s">
        <v>4971</v>
      </c>
      <c r="C3066" t="s">
        <v>2188</v>
      </c>
      <c r="D3066" t="s">
        <v>2191</v>
      </c>
      <c r="E3066" s="283" t="s">
        <v>28989</v>
      </c>
    </row>
    <row r="3067" spans="1:5" ht="14.25">
      <c r="A3067" s="291">
        <v>11519</v>
      </c>
      <c r="B3067" t="s">
        <v>25964</v>
      </c>
      <c r="C3067" t="s">
        <v>2605</v>
      </c>
      <c r="D3067" t="s">
        <v>2189</v>
      </c>
      <c r="E3067" s="283" t="s">
        <v>28990</v>
      </c>
    </row>
    <row r="3068" spans="1:5" ht="14.25">
      <c r="A3068" s="291">
        <v>11520</v>
      </c>
      <c r="B3068" t="s">
        <v>4972</v>
      </c>
      <c r="C3068" t="s">
        <v>2605</v>
      </c>
      <c r="D3068" t="s">
        <v>2189</v>
      </c>
      <c r="E3068" s="283" t="s">
        <v>27012</v>
      </c>
    </row>
    <row r="3069" spans="1:5" ht="14.25">
      <c r="A3069" s="291">
        <v>11518</v>
      </c>
      <c r="B3069" t="s">
        <v>25965</v>
      </c>
      <c r="C3069" t="s">
        <v>2605</v>
      </c>
      <c r="D3069" t="s">
        <v>2189</v>
      </c>
      <c r="E3069" s="283" t="s">
        <v>28991</v>
      </c>
    </row>
    <row r="3070" spans="1:5" ht="14.25">
      <c r="A3070" s="291">
        <v>38473</v>
      </c>
      <c r="B3070" t="s">
        <v>4973</v>
      </c>
      <c r="C3070" t="s">
        <v>2188</v>
      </c>
      <c r="D3070" t="s">
        <v>2189</v>
      </c>
      <c r="E3070" s="283" t="s">
        <v>28992</v>
      </c>
    </row>
    <row r="3071" spans="1:5" ht="14.25">
      <c r="A3071" s="291">
        <v>4244</v>
      </c>
      <c r="B3071" t="s">
        <v>4974</v>
      </c>
      <c r="C3071" t="s">
        <v>2192</v>
      </c>
      <c r="D3071" t="s">
        <v>2189</v>
      </c>
      <c r="E3071" s="283" t="s">
        <v>28993</v>
      </c>
    </row>
    <row r="3072" spans="1:5" ht="14.25">
      <c r="A3072" s="291">
        <v>40977</v>
      </c>
      <c r="B3072" t="s">
        <v>4975</v>
      </c>
      <c r="C3072" t="s">
        <v>2360</v>
      </c>
      <c r="D3072" t="s">
        <v>2189</v>
      </c>
      <c r="E3072" s="283" t="s">
        <v>28994</v>
      </c>
    </row>
    <row r="3073" spans="1:5" ht="14.25">
      <c r="A3073" s="291">
        <v>4115</v>
      </c>
      <c r="B3073" t="s">
        <v>25121</v>
      </c>
      <c r="C3073" t="s">
        <v>2199</v>
      </c>
      <c r="D3073" t="s">
        <v>2189</v>
      </c>
      <c r="E3073" s="283" t="s">
        <v>26492</v>
      </c>
    </row>
    <row r="3074" spans="1:5" ht="14.25">
      <c r="A3074" s="291">
        <v>4119</v>
      </c>
      <c r="B3074" t="s">
        <v>25122</v>
      </c>
      <c r="C3074" t="s">
        <v>2199</v>
      </c>
      <c r="D3074" t="s">
        <v>2189</v>
      </c>
      <c r="E3074" s="283" t="s">
        <v>28995</v>
      </c>
    </row>
    <row r="3075" spans="1:5" ht="14.25">
      <c r="A3075" s="291">
        <v>2794</v>
      </c>
      <c r="B3075" t="s">
        <v>25123</v>
      </c>
      <c r="C3075" t="s">
        <v>2199</v>
      </c>
      <c r="D3075" t="s">
        <v>2189</v>
      </c>
      <c r="E3075" s="283" t="s">
        <v>28996</v>
      </c>
    </row>
    <row r="3076" spans="1:5" ht="14.25">
      <c r="A3076" s="291">
        <v>2788</v>
      </c>
      <c r="B3076" t="s">
        <v>25124</v>
      </c>
      <c r="C3076" t="s">
        <v>2199</v>
      </c>
      <c r="D3076" t="s">
        <v>2189</v>
      </c>
      <c r="E3076" s="283" t="s">
        <v>28997</v>
      </c>
    </row>
    <row r="3077" spans="1:5" ht="14.25">
      <c r="A3077" s="291">
        <v>4006</v>
      </c>
      <c r="B3077" t="s">
        <v>25125</v>
      </c>
      <c r="C3077" t="s">
        <v>2357</v>
      </c>
      <c r="D3077" t="s">
        <v>2189</v>
      </c>
      <c r="E3077" s="283" t="s">
        <v>28998</v>
      </c>
    </row>
    <row r="3078" spans="1:5" ht="14.25">
      <c r="A3078" s="291">
        <v>36151</v>
      </c>
      <c r="B3078" t="s">
        <v>4976</v>
      </c>
      <c r="C3078" t="s">
        <v>2188</v>
      </c>
      <c r="D3078" t="s">
        <v>2189</v>
      </c>
      <c r="E3078" s="283" t="s">
        <v>28999</v>
      </c>
    </row>
    <row r="3079" spans="1:5" ht="14.25">
      <c r="A3079" s="291">
        <v>37457</v>
      </c>
      <c r="B3079" t="s">
        <v>4977</v>
      </c>
      <c r="C3079" t="s">
        <v>2199</v>
      </c>
      <c r="D3079" t="s">
        <v>2189</v>
      </c>
      <c r="E3079" s="283" t="s">
        <v>29000</v>
      </c>
    </row>
    <row r="3080" spans="1:5" ht="14.25">
      <c r="A3080" s="291">
        <v>37456</v>
      </c>
      <c r="B3080" t="s">
        <v>4978</v>
      </c>
      <c r="C3080" t="s">
        <v>2199</v>
      </c>
      <c r="D3080" t="s">
        <v>2189</v>
      </c>
      <c r="E3080" s="283" t="s">
        <v>28218</v>
      </c>
    </row>
    <row r="3081" spans="1:5" ht="14.25">
      <c r="A3081" s="291">
        <v>37461</v>
      </c>
      <c r="B3081" t="s">
        <v>4979</v>
      </c>
      <c r="C3081" t="s">
        <v>2199</v>
      </c>
      <c r="D3081" t="s">
        <v>2189</v>
      </c>
      <c r="E3081" s="283" t="s">
        <v>28430</v>
      </c>
    </row>
    <row r="3082" spans="1:5" ht="14.25">
      <c r="A3082" s="291">
        <v>37460</v>
      </c>
      <c r="B3082" t="s">
        <v>4980</v>
      </c>
      <c r="C3082" t="s">
        <v>2199</v>
      </c>
      <c r="D3082" t="s">
        <v>2189</v>
      </c>
      <c r="E3082" s="283" t="s">
        <v>29001</v>
      </c>
    </row>
    <row r="3083" spans="1:5" ht="14.25">
      <c r="A3083" s="291">
        <v>37458</v>
      </c>
      <c r="B3083" t="s">
        <v>4981</v>
      </c>
      <c r="C3083" t="s">
        <v>2199</v>
      </c>
      <c r="D3083" t="s">
        <v>2195</v>
      </c>
      <c r="E3083" s="283" t="s">
        <v>29002</v>
      </c>
    </row>
    <row r="3084" spans="1:5" ht="14.25">
      <c r="A3084" s="291">
        <v>37454</v>
      </c>
      <c r="B3084" t="s">
        <v>4982</v>
      </c>
      <c r="C3084" t="s">
        <v>2199</v>
      </c>
      <c r="D3084" t="s">
        <v>2189</v>
      </c>
      <c r="E3084" s="283" t="s">
        <v>28179</v>
      </c>
    </row>
    <row r="3085" spans="1:5" ht="14.25">
      <c r="A3085" s="291">
        <v>37455</v>
      </c>
      <c r="B3085" t="s">
        <v>4983</v>
      </c>
      <c r="C3085" t="s">
        <v>2199</v>
      </c>
      <c r="D3085" t="s">
        <v>2189</v>
      </c>
      <c r="E3085" s="283" t="s">
        <v>28122</v>
      </c>
    </row>
    <row r="3086" spans="1:5" ht="14.25">
      <c r="A3086" s="291">
        <v>37459</v>
      </c>
      <c r="B3086" t="s">
        <v>4984</v>
      </c>
      <c r="C3086" t="s">
        <v>2199</v>
      </c>
      <c r="D3086" t="s">
        <v>2189</v>
      </c>
      <c r="E3086" s="283" t="s">
        <v>26436</v>
      </c>
    </row>
    <row r="3087" spans="1:5" ht="14.25">
      <c r="A3087" s="291">
        <v>21029</v>
      </c>
      <c r="B3087" t="s">
        <v>4985</v>
      </c>
      <c r="C3087" t="s">
        <v>2188</v>
      </c>
      <c r="D3087" t="s">
        <v>2195</v>
      </c>
      <c r="E3087" s="283" t="s">
        <v>29003</v>
      </c>
    </row>
    <row r="3088" spans="1:5" ht="14.25">
      <c r="A3088" s="291">
        <v>21030</v>
      </c>
      <c r="B3088" t="s">
        <v>4986</v>
      </c>
      <c r="C3088" t="s">
        <v>2188</v>
      </c>
      <c r="D3088" t="s">
        <v>2189</v>
      </c>
      <c r="E3088" s="283" t="s">
        <v>29004</v>
      </c>
    </row>
    <row r="3089" spans="1:5" ht="14.25">
      <c r="A3089" s="291">
        <v>21031</v>
      </c>
      <c r="B3089" t="s">
        <v>4987</v>
      </c>
      <c r="C3089" t="s">
        <v>2188</v>
      </c>
      <c r="D3089" t="s">
        <v>2189</v>
      </c>
      <c r="E3089" s="283" t="s">
        <v>29005</v>
      </c>
    </row>
    <row r="3090" spans="1:5" ht="14.25">
      <c r="A3090" s="291">
        <v>21032</v>
      </c>
      <c r="B3090" t="s">
        <v>4988</v>
      </c>
      <c r="C3090" t="s">
        <v>2188</v>
      </c>
      <c r="D3090" t="s">
        <v>2189</v>
      </c>
      <c r="E3090" s="283" t="s">
        <v>29006</v>
      </c>
    </row>
    <row r="3091" spans="1:5" ht="14.25">
      <c r="A3091" s="291">
        <v>37527</v>
      </c>
      <c r="B3091" t="s">
        <v>4989</v>
      </c>
      <c r="C3091" t="s">
        <v>2188</v>
      </c>
      <c r="D3091" t="s">
        <v>2189</v>
      </c>
      <c r="E3091" s="283" t="s">
        <v>29007</v>
      </c>
    </row>
    <row r="3092" spans="1:5" ht="14.25">
      <c r="A3092" s="291">
        <v>37528</v>
      </c>
      <c r="B3092" t="s">
        <v>4990</v>
      </c>
      <c r="C3092" t="s">
        <v>2188</v>
      </c>
      <c r="D3092" t="s">
        <v>2189</v>
      </c>
      <c r="E3092" s="283" t="s">
        <v>29008</v>
      </c>
    </row>
    <row r="3093" spans="1:5" ht="14.25">
      <c r="A3093" s="291">
        <v>37529</v>
      </c>
      <c r="B3093" t="s">
        <v>4991</v>
      </c>
      <c r="C3093" t="s">
        <v>2188</v>
      </c>
      <c r="D3093" t="s">
        <v>2189</v>
      </c>
      <c r="E3093" s="283" t="s">
        <v>29009</v>
      </c>
    </row>
    <row r="3094" spans="1:5" ht="14.25">
      <c r="A3094" s="291">
        <v>37530</v>
      </c>
      <c r="B3094" t="s">
        <v>4992</v>
      </c>
      <c r="C3094" t="s">
        <v>2188</v>
      </c>
      <c r="D3094" t="s">
        <v>2189</v>
      </c>
      <c r="E3094" s="283" t="s">
        <v>29010</v>
      </c>
    </row>
    <row r="3095" spans="1:5" ht="14.25">
      <c r="A3095" s="291">
        <v>21034</v>
      </c>
      <c r="B3095" t="s">
        <v>4993</v>
      </c>
      <c r="C3095" t="s">
        <v>2188</v>
      </c>
      <c r="D3095" t="s">
        <v>2189</v>
      </c>
      <c r="E3095" s="283" t="s">
        <v>29011</v>
      </c>
    </row>
    <row r="3096" spans="1:5" ht="14.25">
      <c r="A3096" s="291">
        <v>37531</v>
      </c>
      <c r="B3096" t="s">
        <v>4994</v>
      </c>
      <c r="C3096" t="s">
        <v>2188</v>
      </c>
      <c r="D3096" t="s">
        <v>2189</v>
      </c>
      <c r="E3096" s="283" t="s">
        <v>29012</v>
      </c>
    </row>
    <row r="3097" spans="1:5" ht="14.25">
      <c r="A3097" s="291">
        <v>21036</v>
      </c>
      <c r="B3097" t="s">
        <v>4995</v>
      </c>
      <c r="C3097" t="s">
        <v>2188</v>
      </c>
      <c r="D3097" t="s">
        <v>2189</v>
      </c>
      <c r="E3097" s="283" t="s">
        <v>29013</v>
      </c>
    </row>
    <row r="3098" spans="1:5" ht="14.25">
      <c r="A3098" s="291">
        <v>21037</v>
      </c>
      <c r="B3098" t="s">
        <v>4996</v>
      </c>
      <c r="C3098" t="s">
        <v>2188</v>
      </c>
      <c r="D3098" t="s">
        <v>2189</v>
      </c>
      <c r="E3098" s="283" t="s">
        <v>29014</v>
      </c>
    </row>
    <row r="3099" spans="1:5" ht="14.25">
      <c r="A3099" s="291">
        <v>20185</v>
      </c>
      <c r="B3099" t="s">
        <v>4997</v>
      </c>
      <c r="C3099" t="s">
        <v>2199</v>
      </c>
      <c r="D3099" t="s">
        <v>2189</v>
      </c>
      <c r="E3099" s="283" t="s">
        <v>28801</v>
      </c>
    </row>
    <row r="3100" spans="1:5" ht="14.25">
      <c r="A3100" s="291">
        <v>20260</v>
      </c>
      <c r="B3100" t="s">
        <v>4998</v>
      </c>
      <c r="C3100" t="s">
        <v>2188</v>
      </c>
      <c r="D3100" t="s">
        <v>2189</v>
      </c>
      <c r="E3100" s="283" t="s">
        <v>29015</v>
      </c>
    </row>
    <row r="3101" spans="1:5" ht="14.25">
      <c r="A3101" s="291">
        <v>37523</v>
      </c>
      <c r="B3101" t="s">
        <v>4999</v>
      </c>
      <c r="C3101" t="s">
        <v>2188</v>
      </c>
      <c r="D3101" t="s">
        <v>2191</v>
      </c>
      <c r="E3101" s="283" t="s">
        <v>29016</v>
      </c>
    </row>
    <row r="3102" spans="1:5" ht="14.25">
      <c r="A3102" s="291">
        <v>37515</v>
      </c>
      <c r="B3102" t="s">
        <v>5000</v>
      </c>
      <c r="C3102" t="s">
        <v>2188</v>
      </c>
      <c r="D3102" t="s">
        <v>2191</v>
      </c>
      <c r="E3102" s="283" t="s">
        <v>29017</v>
      </c>
    </row>
    <row r="3103" spans="1:5" ht="14.25">
      <c r="A3103" s="291">
        <v>12899</v>
      </c>
      <c r="B3103" t="s">
        <v>5001</v>
      </c>
      <c r="C3103" t="s">
        <v>2188</v>
      </c>
      <c r="D3103" t="s">
        <v>2191</v>
      </c>
      <c r="E3103" s="283" t="s">
        <v>29018</v>
      </c>
    </row>
    <row r="3104" spans="1:5" ht="14.25">
      <c r="A3104" s="291">
        <v>12898</v>
      </c>
      <c r="B3104" t="s">
        <v>5002</v>
      </c>
      <c r="C3104" t="s">
        <v>2188</v>
      </c>
      <c r="D3104" t="s">
        <v>2191</v>
      </c>
      <c r="E3104" s="283" t="s">
        <v>29019</v>
      </c>
    </row>
    <row r="3105" spans="1:5" ht="14.25">
      <c r="A3105" s="291">
        <v>42528</v>
      </c>
      <c r="B3105" t="s">
        <v>5003</v>
      </c>
      <c r="C3105" t="s">
        <v>2190</v>
      </c>
      <c r="D3105" t="s">
        <v>2189</v>
      </c>
      <c r="E3105" s="283" t="s">
        <v>29020</v>
      </c>
    </row>
    <row r="3106" spans="1:5" ht="14.25">
      <c r="A3106" s="291">
        <v>39696</v>
      </c>
      <c r="B3106" t="s">
        <v>5004</v>
      </c>
      <c r="C3106" t="s">
        <v>2190</v>
      </c>
      <c r="D3106" t="s">
        <v>2195</v>
      </c>
      <c r="E3106" s="283" t="s">
        <v>29021</v>
      </c>
    </row>
    <row r="3107" spans="1:5" ht="14.25">
      <c r="A3107" s="291">
        <v>39700</v>
      </c>
      <c r="B3107" t="s">
        <v>5005</v>
      </c>
      <c r="C3107" t="s">
        <v>2190</v>
      </c>
      <c r="D3107" t="s">
        <v>2189</v>
      </c>
      <c r="E3107" s="283" t="s">
        <v>29022</v>
      </c>
    </row>
    <row r="3108" spans="1:5" ht="14.25">
      <c r="A3108" s="291">
        <v>11621</v>
      </c>
      <c r="B3108" t="s">
        <v>5006</v>
      </c>
      <c r="C3108" t="s">
        <v>2190</v>
      </c>
      <c r="D3108" t="s">
        <v>2189</v>
      </c>
      <c r="E3108" s="283" t="s">
        <v>27771</v>
      </c>
    </row>
    <row r="3109" spans="1:5" ht="14.25">
      <c r="A3109" s="291">
        <v>4014</v>
      </c>
      <c r="B3109" t="s">
        <v>5007</v>
      </c>
      <c r="C3109" t="s">
        <v>2190</v>
      </c>
      <c r="D3109" t="s">
        <v>2189</v>
      </c>
      <c r="E3109" s="283" t="s">
        <v>29023</v>
      </c>
    </row>
    <row r="3110" spans="1:5" ht="14.25">
      <c r="A3110" s="291">
        <v>4015</v>
      </c>
      <c r="B3110" t="s">
        <v>5008</v>
      </c>
      <c r="C3110" t="s">
        <v>2190</v>
      </c>
      <c r="D3110" t="s">
        <v>2189</v>
      </c>
      <c r="E3110" s="283" t="s">
        <v>27484</v>
      </c>
    </row>
    <row r="3111" spans="1:5" ht="14.25">
      <c r="A3111" s="291">
        <v>4017</v>
      </c>
      <c r="B3111" t="s">
        <v>5009</v>
      </c>
      <c r="C3111" t="s">
        <v>2190</v>
      </c>
      <c r="D3111" t="s">
        <v>2189</v>
      </c>
      <c r="E3111" s="283" t="s">
        <v>29024</v>
      </c>
    </row>
    <row r="3112" spans="1:5" ht="14.25">
      <c r="A3112" s="291">
        <v>4016</v>
      </c>
      <c r="B3112" t="s">
        <v>5010</v>
      </c>
      <c r="C3112" t="s">
        <v>2190</v>
      </c>
      <c r="D3112" t="s">
        <v>2195</v>
      </c>
      <c r="E3112" s="283" t="s">
        <v>29025</v>
      </c>
    </row>
    <row r="3113" spans="1:5" ht="14.25">
      <c r="A3113" s="291">
        <v>39699</v>
      </c>
      <c r="B3113" t="s">
        <v>5011</v>
      </c>
      <c r="C3113" t="s">
        <v>2190</v>
      </c>
      <c r="D3113" t="s">
        <v>2189</v>
      </c>
      <c r="E3113" s="283" t="s">
        <v>26534</v>
      </c>
    </row>
    <row r="3114" spans="1:5" ht="14.25">
      <c r="A3114" s="291">
        <v>38544</v>
      </c>
      <c r="B3114" t="s">
        <v>5012</v>
      </c>
      <c r="C3114" t="s">
        <v>2190</v>
      </c>
      <c r="D3114" t="s">
        <v>2189</v>
      </c>
      <c r="E3114" s="283" t="s">
        <v>29026</v>
      </c>
    </row>
    <row r="3115" spans="1:5" ht="14.25">
      <c r="A3115" s="291">
        <v>38545</v>
      </c>
      <c r="B3115" t="s">
        <v>5013</v>
      </c>
      <c r="C3115" t="s">
        <v>2190</v>
      </c>
      <c r="D3115" t="s">
        <v>2189</v>
      </c>
      <c r="E3115" s="283" t="s">
        <v>29027</v>
      </c>
    </row>
    <row r="3116" spans="1:5" ht="14.25">
      <c r="A3116" s="291">
        <v>42527</v>
      </c>
      <c r="B3116" t="s">
        <v>5014</v>
      </c>
      <c r="C3116" t="s">
        <v>2190</v>
      </c>
      <c r="D3116" t="s">
        <v>2189</v>
      </c>
      <c r="E3116" s="283" t="s">
        <v>29028</v>
      </c>
    </row>
    <row r="3117" spans="1:5" ht="14.25">
      <c r="A3117" s="291">
        <v>39323</v>
      </c>
      <c r="B3117" t="s">
        <v>5015</v>
      </c>
      <c r="C3117" t="s">
        <v>2190</v>
      </c>
      <c r="D3117" t="s">
        <v>2189</v>
      </c>
      <c r="E3117" s="283" t="s">
        <v>27932</v>
      </c>
    </row>
    <row r="3118" spans="1:5" ht="14.25">
      <c r="A3118" s="291">
        <v>626</v>
      </c>
      <c r="B3118" t="s">
        <v>5016</v>
      </c>
      <c r="C3118" t="s">
        <v>2203</v>
      </c>
      <c r="D3118" t="s">
        <v>2195</v>
      </c>
      <c r="E3118" s="283" t="s">
        <v>29029</v>
      </c>
    </row>
    <row r="3119" spans="1:5" ht="14.25">
      <c r="A3119" s="291">
        <v>25860</v>
      </c>
      <c r="B3119" t="s">
        <v>5017</v>
      </c>
      <c r="C3119" t="s">
        <v>2190</v>
      </c>
      <c r="D3119" t="s">
        <v>2191</v>
      </c>
      <c r="E3119" s="283" t="s">
        <v>27757</v>
      </c>
    </row>
    <row r="3120" spans="1:5" ht="14.25">
      <c r="A3120" s="291">
        <v>25861</v>
      </c>
      <c r="B3120" t="s">
        <v>5018</v>
      </c>
      <c r="C3120" t="s">
        <v>2190</v>
      </c>
      <c r="D3120" t="s">
        <v>2191</v>
      </c>
      <c r="E3120" s="283" t="s">
        <v>29030</v>
      </c>
    </row>
    <row r="3121" spans="1:5" ht="14.25">
      <c r="A3121" s="291">
        <v>25862</v>
      </c>
      <c r="B3121" t="s">
        <v>5019</v>
      </c>
      <c r="C3121" t="s">
        <v>2190</v>
      </c>
      <c r="D3121" t="s">
        <v>2191</v>
      </c>
      <c r="E3121" s="283" t="s">
        <v>29031</v>
      </c>
    </row>
    <row r="3122" spans="1:5" ht="14.25">
      <c r="A3122" s="291">
        <v>25863</v>
      </c>
      <c r="B3122" t="s">
        <v>5020</v>
      </c>
      <c r="C3122" t="s">
        <v>2190</v>
      </c>
      <c r="D3122" t="s">
        <v>2191</v>
      </c>
      <c r="E3122" s="283" t="s">
        <v>28352</v>
      </c>
    </row>
    <row r="3123" spans="1:5" ht="14.25">
      <c r="A3123" s="291">
        <v>25864</v>
      </c>
      <c r="B3123" t="s">
        <v>5021</v>
      </c>
      <c r="C3123" t="s">
        <v>2190</v>
      </c>
      <c r="D3123" t="s">
        <v>2191</v>
      </c>
      <c r="E3123" s="283" t="s">
        <v>29032</v>
      </c>
    </row>
    <row r="3124" spans="1:5" ht="14.25">
      <c r="A3124" s="291">
        <v>25865</v>
      </c>
      <c r="B3124" t="s">
        <v>5022</v>
      </c>
      <c r="C3124" t="s">
        <v>2190</v>
      </c>
      <c r="D3124" t="s">
        <v>2191</v>
      </c>
      <c r="E3124" s="283" t="s">
        <v>29033</v>
      </c>
    </row>
    <row r="3125" spans="1:5" ht="14.25">
      <c r="A3125" s="291">
        <v>25866</v>
      </c>
      <c r="B3125" t="s">
        <v>5023</v>
      </c>
      <c r="C3125" t="s">
        <v>2190</v>
      </c>
      <c r="D3125" t="s">
        <v>2191</v>
      </c>
      <c r="E3125" s="283" t="s">
        <v>29034</v>
      </c>
    </row>
    <row r="3126" spans="1:5" ht="14.25">
      <c r="A3126" s="291">
        <v>25868</v>
      </c>
      <c r="B3126" t="s">
        <v>5024</v>
      </c>
      <c r="C3126" t="s">
        <v>2190</v>
      </c>
      <c r="D3126" t="s">
        <v>2191</v>
      </c>
      <c r="E3126" s="283" t="s">
        <v>27401</v>
      </c>
    </row>
    <row r="3127" spans="1:5" ht="14.25">
      <c r="A3127" s="291">
        <v>25869</v>
      </c>
      <c r="B3127" t="s">
        <v>5025</v>
      </c>
      <c r="C3127" t="s">
        <v>2190</v>
      </c>
      <c r="D3127" t="s">
        <v>2191</v>
      </c>
      <c r="E3127" s="283" t="s">
        <v>29035</v>
      </c>
    </row>
    <row r="3128" spans="1:5" ht="14.25">
      <c r="A3128" s="291">
        <v>25870</v>
      </c>
      <c r="B3128" t="s">
        <v>5026</v>
      </c>
      <c r="C3128" t="s">
        <v>2190</v>
      </c>
      <c r="D3128" t="s">
        <v>2191</v>
      </c>
      <c r="E3128" s="283" t="s">
        <v>29036</v>
      </c>
    </row>
    <row r="3129" spans="1:5" ht="14.25">
      <c r="A3129" s="291">
        <v>25871</v>
      </c>
      <c r="B3129" t="s">
        <v>5027</v>
      </c>
      <c r="C3129" t="s">
        <v>2190</v>
      </c>
      <c r="D3129" t="s">
        <v>2191</v>
      </c>
      <c r="E3129" s="283" t="s">
        <v>29037</v>
      </c>
    </row>
    <row r="3130" spans="1:5" ht="14.25">
      <c r="A3130" s="291">
        <v>25867</v>
      </c>
      <c r="B3130" t="s">
        <v>5028</v>
      </c>
      <c r="C3130" t="s">
        <v>2190</v>
      </c>
      <c r="D3130" t="s">
        <v>2191</v>
      </c>
      <c r="E3130" s="283" t="s">
        <v>28257</v>
      </c>
    </row>
    <row r="3131" spans="1:5" ht="14.25">
      <c r="A3131" s="291">
        <v>25872</v>
      </c>
      <c r="B3131" t="s">
        <v>5029</v>
      </c>
      <c r="C3131" t="s">
        <v>2190</v>
      </c>
      <c r="D3131" t="s">
        <v>2191</v>
      </c>
      <c r="E3131" s="283" t="s">
        <v>28822</v>
      </c>
    </row>
    <row r="3132" spans="1:5" ht="14.25">
      <c r="A3132" s="291">
        <v>25873</v>
      </c>
      <c r="B3132" t="s">
        <v>5030</v>
      </c>
      <c r="C3132" t="s">
        <v>2190</v>
      </c>
      <c r="D3132" t="s">
        <v>2191</v>
      </c>
      <c r="E3132" s="283" t="s">
        <v>29038</v>
      </c>
    </row>
    <row r="3133" spans="1:5" ht="14.25">
      <c r="A3133" s="291">
        <v>11479</v>
      </c>
      <c r="B3133" t="s">
        <v>25966</v>
      </c>
      <c r="C3133" t="s">
        <v>2188</v>
      </c>
      <c r="D3133" t="s">
        <v>2189</v>
      </c>
      <c r="E3133" s="283" t="s">
        <v>28642</v>
      </c>
    </row>
    <row r="3134" spans="1:5" ht="14.25">
      <c r="A3134" s="291">
        <v>11481</v>
      </c>
      <c r="B3134" t="s">
        <v>25967</v>
      </c>
      <c r="C3134" t="s">
        <v>2188</v>
      </c>
      <c r="D3134" t="s">
        <v>2189</v>
      </c>
      <c r="E3134" s="283" t="s">
        <v>29039</v>
      </c>
    </row>
    <row r="3135" spans="1:5" ht="14.25">
      <c r="A3135" s="291">
        <v>43609</v>
      </c>
      <c r="B3135" t="s">
        <v>25968</v>
      </c>
      <c r="C3135" t="s">
        <v>2188</v>
      </c>
      <c r="D3135" t="s">
        <v>2189</v>
      </c>
      <c r="E3135" s="283" t="s">
        <v>29039</v>
      </c>
    </row>
    <row r="3136" spans="1:5" ht="14.25">
      <c r="A3136" s="291">
        <v>11478</v>
      </c>
      <c r="B3136" t="s">
        <v>25969</v>
      </c>
      <c r="C3136" t="s">
        <v>2188</v>
      </c>
      <c r="D3136" t="s">
        <v>2189</v>
      </c>
      <c r="E3136" s="283" t="s">
        <v>29040</v>
      </c>
    </row>
    <row r="3137" spans="1:5" ht="14.25">
      <c r="A3137" s="291">
        <v>43608</v>
      </c>
      <c r="B3137" t="s">
        <v>25970</v>
      </c>
      <c r="C3137" t="s">
        <v>2188</v>
      </c>
      <c r="D3137" t="s">
        <v>2189</v>
      </c>
      <c r="E3137" s="283" t="s">
        <v>28636</v>
      </c>
    </row>
    <row r="3138" spans="1:5" ht="14.25">
      <c r="A3138" s="291">
        <v>11476</v>
      </c>
      <c r="B3138" t="s">
        <v>25971</v>
      </c>
      <c r="C3138" t="s">
        <v>2188</v>
      </c>
      <c r="D3138" t="s">
        <v>2189</v>
      </c>
      <c r="E3138" s="283" t="s">
        <v>28636</v>
      </c>
    </row>
    <row r="3139" spans="1:5" ht="14.25">
      <c r="A3139" s="291">
        <v>40637</v>
      </c>
      <c r="B3139" t="s">
        <v>5031</v>
      </c>
      <c r="C3139" t="s">
        <v>2188</v>
      </c>
      <c r="D3139" t="s">
        <v>2191</v>
      </c>
      <c r="E3139" s="283" t="s">
        <v>29041</v>
      </c>
    </row>
    <row r="3140" spans="1:5" ht="14.25">
      <c r="A3140" s="291">
        <v>13836</v>
      </c>
      <c r="B3140" t="s">
        <v>5032</v>
      </c>
      <c r="C3140" t="s">
        <v>2188</v>
      </c>
      <c r="D3140" t="s">
        <v>2191</v>
      </c>
      <c r="E3140" s="283" t="s">
        <v>29042</v>
      </c>
    </row>
    <row r="3141" spans="1:5" ht="14.25">
      <c r="A3141" s="291">
        <v>14534</v>
      </c>
      <c r="B3141" t="s">
        <v>5033</v>
      </c>
      <c r="C3141" t="s">
        <v>2188</v>
      </c>
      <c r="D3141" t="s">
        <v>2191</v>
      </c>
      <c r="E3141" s="283" t="s">
        <v>29043</v>
      </c>
    </row>
    <row r="3142" spans="1:5" ht="14.25">
      <c r="A3142" s="291">
        <v>14619</v>
      </c>
      <c r="B3142" t="s">
        <v>5034</v>
      </c>
      <c r="C3142" t="s">
        <v>2188</v>
      </c>
      <c r="D3142" t="s">
        <v>2189</v>
      </c>
      <c r="E3142" s="283" t="s">
        <v>29044</v>
      </c>
    </row>
    <row r="3143" spans="1:5" ht="14.25">
      <c r="A3143" s="291">
        <v>14535</v>
      </c>
      <c r="B3143" t="s">
        <v>5035</v>
      </c>
      <c r="C3143" t="s">
        <v>2188</v>
      </c>
      <c r="D3143" t="s">
        <v>2191</v>
      </c>
      <c r="E3143" s="283" t="s">
        <v>29045</v>
      </c>
    </row>
    <row r="3144" spans="1:5" ht="14.25">
      <c r="A3144" s="291">
        <v>39813</v>
      </c>
      <c r="B3144" t="s">
        <v>5036</v>
      </c>
      <c r="C3144" t="s">
        <v>2188</v>
      </c>
      <c r="D3144" t="s">
        <v>2191</v>
      </c>
      <c r="E3144" s="283" t="s">
        <v>29046</v>
      </c>
    </row>
    <row r="3145" spans="1:5" ht="14.25">
      <c r="A3145" s="291">
        <v>40403</v>
      </c>
      <c r="B3145" t="s">
        <v>5037</v>
      </c>
      <c r="C3145" t="s">
        <v>2188</v>
      </c>
      <c r="D3145" t="s">
        <v>2189</v>
      </c>
      <c r="E3145" s="283" t="s">
        <v>29047</v>
      </c>
    </row>
    <row r="3146" spans="1:5" ht="14.25">
      <c r="A3146" s="291">
        <v>12868</v>
      </c>
      <c r="B3146" t="s">
        <v>5038</v>
      </c>
      <c r="C3146" t="s">
        <v>2192</v>
      </c>
      <c r="D3146" t="s">
        <v>2189</v>
      </c>
      <c r="E3146" s="283" t="s">
        <v>29048</v>
      </c>
    </row>
    <row r="3147" spans="1:5" ht="14.25">
      <c r="A3147" s="291">
        <v>40916</v>
      </c>
      <c r="B3147" t="s">
        <v>5039</v>
      </c>
      <c r="C3147" t="s">
        <v>2360</v>
      </c>
      <c r="D3147" t="s">
        <v>2189</v>
      </c>
      <c r="E3147" s="283" t="s">
        <v>29049</v>
      </c>
    </row>
    <row r="3148" spans="1:5" ht="14.25">
      <c r="A3148" s="291">
        <v>4755</v>
      </c>
      <c r="B3148" t="s">
        <v>5040</v>
      </c>
      <c r="C3148" t="s">
        <v>2192</v>
      </c>
      <c r="D3148" t="s">
        <v>2189</v>
      </c>
      <c r="E3148" s="283" t="s">
        <v>26791</v>
      </c>
    </row>
    <row r="3149" spans="1:5" ht="14.25">
      <c r="A3149" s="291">
        <v>41067</v>
      </c>
      <c r="B3149" t="s">
        <v>5041</v>
      </c>
      <c r="C3149" t="s">
        <v>2360</v>
      </c>
      <c r="D3149" t="s">
        <v>2189</v>
      </c>
      <c r="E3149" s="283" t="s">
        <v>29050</v>
      </c>
    </row>
    <row r="3150" spans="1:5" ht="14.25">
      <c r="A3150" s="291">
        <v>38463</v>
      </c>
      <c r="B3150" t="s">
        <v>5042</v>
      </c>
      <c r="C3150" t="s">
        <v>2188</v>
      </c>
      <c r="D3150" t="s">
        <v>2189</v>
      </c>
      <c r="E3150" s="283" t="s">
        <v>29051</v>
      </c>
    </row>
    <row r="3151" spans="1:5" ht="14.25">
      <c r="A3151" s="291">
        <v>40703</v>
      </c>
      <c r="B3151" t="s">
        <v>5043</v>
      </c>
      <c r="C3151" t="s">
        <v>2188</v>
      </c>
      <c r="D3151" t="s">
        <v>2191</v>
      </c>
      <c r="E3151" s="283" t="s">
        <v>29052</v>
      </c>
    </row>
    <row r="3152" spans="1:5" ht="14.25">
      <c r="A3152" s="291">
        <v>14531</v>
      </c>
      <c r="B3152" t="s">
        <v>5044</v>
      </c>
      <c r="C3152" t="s">
        <v>2188</v>
      </c>
      <c r="D3152" t="s">
        <v>2191</v>
      </c>
      <c r="E3152" s="283" t="s">
        <v>29053</v>
      </c>
    </row>
    <row r="3153" spans="1:5" ht="14.25">
      <c r="A3153" s="291">
        <v>36533</v>
      </c>
      <c r="B3153" t="s">
        <v>5045</v>
      </c>
      <c r="C3153" t="s">
        <v>2188</v>
      </c>
      <c r="D3153" t="s">
        <v>2191</v>
      </c>
      <c r="E3153" s="283" t="s">
        <v>29054</v>
      </c>
    </row>
    <row r="3154" spans="1:5" ht="14.25">
      <c r="A3154" s="291">
        <v>11616</v>
      </c>
      <c r="B3154" t="s">
        <v>5046</v>
      </c>
      <c r="C3154" t="s">
        <v>2188</v>
      </c>
      <c r="D3154" t="s">
        <v>2191</v>
      </c>
      <c r="E3154" s="283" t="s">
        <v>29055</v>
      </c>
    </row>
    <row r="3155" spans="1:5" ht="14.25">
      <c r="A3155" s="291">
        <v>41898</v>
      </c>
      <c r="B3155" t="s">
        <v>5047</v>
      </c>
      <c r="C3155" t="s">
        <v>2188</v>
      </c>
      <c r="D3155" t="s">
        <v>2191</v>
      </c>
      <c r="E3155" s="283" t="s">
        <v>29056</v>
      </c>
    </row>
    <row r="3156" spans="1:5" ht="14.25">
      <c r="A3156" s="291">
        <v>13447</v>
      </c>
      <c r="B3156" t="s">
        <v>5048</v>
      </c>
      <c r="C3156" t="s">
        <v>2188</v>
      </c>
      <c r="D3156" t="s">
        <v>2191</v>
      </c>
      <c r="E3156" s="283" t="s">
        <v>29057</v>
      </c>
    </row>
    <row r="3157" spans="1:5" ht="14.25">
      <c r="A3157" s="291">
        <v>14529</v>
      </c>
      <c r="B3157" t="s">
        <v>5049</v>
      </c>
      <c r="C3157" t="s">
        <v>2188</v>
      </c>
      <c r="D3157" t="s">
        <v>2191</v>
      </c>
      <c r="E3157" s="283" t="s">
        <v>29058</v>
      </c>
    </row>
    <row r="3158" spans="1:5" ht="14.25">
      <c r="A3158" s="291">
        <v>10747</v>
      </c>
      <c r="B3158" t="s">
        <v>5050</v>
      </c>
      <c r="C3158" t="s">
        <v>2188</v>
      </c>
      <c r="D3158" t="s">
        <v>2191</v>
      </c>
      <c r="E3158" s="283" t="s">
        <v>29059</v>
      </c>
    </row>
    <row r="3159" spans="1:5" ht="14.25">
      <c r="A3159" s="291">
        <v>36141</v>
      </c>
      <c r="B3159" t="s">
        <v>5051</v>
      </c>
      <c r="C3159" t="s">
        <v>2188</v>
      </c>
      <c r="D3159" t="s">
        <v>2189</v>
      </c>
      <c r="E3159" s="283" t="s">
        <v>29060</v>
      </c>
    </row>
    <row r="3160" spans="1:5" ht="14.25">
      <c r="A3160" s="291">
        <v>39434</v>
      </c>
      <c r="B3160" t="s">
        <v>25126</v>
      </c>
      <c r="C3160" t="s">
        <v>2203</v>
      </c>
      <c r="D3160" t="s">
        <v>2189</v>
      </c>
      <c r="E3160" s="283" t="s">
        <v>29061</v>
      </c>
    </row>
    <row r="3161" spans="1:5" ht="14.25">
      <c r="A3161" s="291">
        <v>39433</v>
      </c>
      <c r="B3161" t="s">
        <v>5052</v>
      </c>
      <c r="C3161" t="s">
        <v>2203</v>
      </c>
      <c r="D3161" t="s">
        <v>2189</v>
      </c>
      <c r="E3161" s="283" t="s">
        <v>26568</v>
      </c>
    </row>
    <row r="3162" spans="1:5" ht="14.25">
      <c r="A3162" s="291">
        <v>4049</v>
      </c>
      <c r="B3162" t="s">
        <v>5053</v>
      </c>
      <c r="C3162" t="s">
        <v>2252</v>
      </c>
      <c r="D3162" t="s">
        <v>2189</v>
      </c>
      <c r="E3162" s="283" t="s">
        <v>29062</v>
      </c>
    </row>
    <row r="3163" spans="1:5" ht="14.25">
      <c r="A3163" s="291">
        <v>38120</v>
      </c>
      <c r="B3163" t="s">
        <v>5054</v>
      </c>
      <c r="C3163" t="s">
        <v>2203</v>
      </c>
      <c r="D3163" t="s">
        <v>2189</v>
      </c>
      <c r="E3163" s="283" t="s">
        <v>29063</v>
      </c>
    </row>
    <row r="3164" spans="1:5" ht="14.25">
      <c r="A3164" s="291">
        <v>38877</v>
      </c>
      <c r="B3164" t="s">
        <v>5055</v>
      </c>
      <c r="C3164" t="s">
        <v>2203</v>
      </c>
      <c r="D3164" t="s">
        <v>2189</v>
      </c>
      <c r="E3164" s="283" t="s">
        <v>29064</v>
      </c>
    </row>
    <row r="3165" spans="1:5" ht="14.25">
      <c r="A3165" s="291">
        <v>34546</v>
      </c>
      <c r="B3165" t="s">
        <v>5056</v>
      </c>
      <c r="C3165" t="s">
        <v>2203</v>
      </c>
      <c r="D3165" t="s">
        <v>2189</v>
      </c>
      <c r="E3165" s="283" t="s">
        <v>29065</v>
      </c>
    </row>
    <row r="3166" spans="1:5" ht="14.25">
      <c r="A3166" s="291">
        <v>10498</v>
      </c>
      <c r="B3166" t="s">
        <v>17</v>
      </c>
      <c r="C3166" t="s">
        <v>2203</v>
      </c>
      <c r="D3166" t="s">
        <v>2189</v>
      </c>
      <c r="E3166" s="283" t="s">
        <v>29066</v>
      </c>
    </row>
    <row r="3167" spans="1:5" ht="14.25">
      <c r="A3167" s="291">
        <v>4823</v>
      </c>
      <c r="B3167" t="s">
        <v>5057</v>
      </c>
      <c r="C3167" t="s">
        <v>2203</v>
      </c>
      <c r="D3167" t="s">
        <v>2189</v>
      </c>
      <c r="E3167" s="283" t="s">
        <v>29067</v>
      </c>
    </row>
    <row r="3168" spans="1:5" ht="14.25">
      <c r="A3168" s="291">
        <v>12357</v>
      </c>
      <c r="B3168" t="s">
        <v>5058</v>
      </c>
      <c r="C3168" t="s">
        <v>2188</v>
      </c>
      <c r="D3168" t="s">
        <v>2189</v>
      </c>
      <c r="E3168" s="283" t="s">
        <v>29068</v>
      </c>
    </row>
    <row r="3169" spans="1:5" ht="14.25">
      <c r="A3169" s="291">
        <v>12358</v>
      </c>
      <c r="B3169" t="s">
        <v>5059</v>
      </c>
      <c r="C3169" t="s">
        <v>2188</v>
      </c>
      <c r="D3169" t="s">
        <v>2189</v>
      </c>
      <c r="E3169" s="283" t="s">
        <v>29069</v>
      </c>
    </row>
    <row r="3170" spans="1:5" ht="14.25">
      <c r="A3170" s="291">
        <v>11079</v>
      </c>
      <c r="B3170" t="s">
        <v>5060</v>
      </c>
      <c r="C3170" t="s">
        <v>2357</v>
      </c>
      <c r="D3170" t="s">
        <v>2189</v>
      </c>
      <c r="E3170" s="283" t="s">
        <v>29070</v>
      </c>
    </row>
    <row r="3171" spans="1:5" ht="14.25">
      <c r="A3171" s="291">
        <v>11082</v>
      </c>
      <c r="B3171" t="s">
        <v>5061</v>
      </c>
      <c r="C3171" t="s">
        <v>2357</v>
      </c>
      <c r="D3171" t="s">
        <v>2189</v>
      </c>
      <c r="E3171" s="283" t="s">
        <v>29070</v>
      </c>
    </row>
    <row r="3172" spans="1:5" ht="14.25">
      <c r="A3172" s="291">
        <v>4058</v>
      </c>
      <c r="B3172" t="s">
        <v>5062</v>
      </c>
      <c r="C3172" t="s">
        <v>2192</v>
      </c>
      <c r="D3172" t="s">
        <v>2189</v>
      </c>
      <c r="E3172" s="283" t="s">
        <v>29071</v>
      </c>
    </row>
    <row r="3173" spans="1:5" ht="14.25">
      <c r="A3173" s="291">
        <v>40974</v>
      </c>
      <c r="B3173" t="s">
        <v>5063</v>
      </c>
      <c r="C3173" t="s">
        <v>2360</v>
      </c>
      <c r="D3173" t="s">
        <v>2189</v>
      </c>
      <c r="E3173" s="283" t="s">
        <v>29072</v>
      </c>
    </row>
    <row r="3174" spans="1:5" ht="14.25">
      <c r="A3174" s="291">
        <v>34794</v>
      </c>
      <c r="B3174" t="s">
        <v>5064</v>
      </c>
      <c r="C3174" t="s">
        <v>2192</v>
      </c>
      <c r="D3174" t="s">
        <v>2189</v>
      </c>
      <c r="E3174" s="283" t="s">
        <v>29073</v>
      </c>
    </row>
    <row r="3175" spans="1:5" ht="14.25">
      <c r="A3175" s="291">
        <v>40925</v>
      </c>
      <c r="B3175" t="s">
        <v>5065</v>
      </c>
      <c r="C3175" t="s">
        <v>2360</v>
      </c>
      <c r="D3175" t="s">
        <v>2189</v>
      </c>
      <c r="E3175" s="283" t="s">
        <v>29074</v>
      </c>
    </row>
    <row r="3176" spans="1:5" ht="14.25">
      <c r="A3176" s="291">
        <v>13741</v>
      </c>
      <c r="B3176" t="s">
        <v>5066</v>
      </c>
      <c r="C3176" t="s">
        <v>2188</v>
      </c>
      <c r="D3176" t="s">
        <v>2189</v>
      </c>
      <c r="E3176" s="283" t="s">
        <v>29075</v>
      </c>
    </row>
    <row r="3177" spans="1:5" ht="14.25">
      <c r="A3177" s="291">
        <v>3288</v>
      </c>
      <c r="B3177" t="s">
        <v>5067</v>
      </c>
      <c r="C3177" t="s">
        <v>2199</v>
      </c>
      <c r="D3177" t="s">
        <v>2191</v>
      </c>
      <c r="E3177" s="283" t="s">
        <v>29076</v>
      </c>
    </row>
    <row r="3178" spans="1:5" ht="14.25">
      <c r="A3178" s="291">
        <v>13587</v>
      </c>
      <c r="B3178" t="s">
        <v>5068</v>
      </c>
      <c r="C3178" t="s">
        <v>2199</v>
      </c>
      <c r="D3178" t="s">
        <v>2191</v>
      </c>
      <c r="E3178" s="283" t="s">
        <v>26874</v>
      </c>
    </row>
    <row r="3179" spans="1:5" ht="14.25">
      <c r="A3179" s="291">
        <v>38598</v>
      </c>
      <c r="B3179" t="s">
        <v>24005</v>
      </c>
      <c r="C3179" t="s">
        <v>2188</v>
      </c>
      <c r="D3179" t="s">
        <v>2189</v>
      </c>
      <c r="E3179" s="283" t="s">
        <v>26893</v>
      </c>
    </row>
    <row r="3180" spans="1:5" ht="14.25">
      <c r="A3180" s="291">
        <v>38595</v>
      </c>
      <c r="B3180" t="s">
        <v>24006</v>
      </c>
      <c r="C3180" t="s">
        <v>2188</v>
      </c>
      <c r="D3180" t="s">
        <v>2189</v>
      </c>
      <c r="E3180" s="283" t="s">
        <v>29077</v>
      </c>
    </row>
    <row r="3181" spans="1:5" ht="14.25">
      <c r="A3181" s="291">
        <v>38592</v>
      </c>
      <c r="B3181" t="s">
        <v>24007</v>
      </c>
      <c r="C3181" t="s">
        <v>2188</v>
      </c>
      <c r="D3181" t="s">
        <v>2189</v>
      </c>
      <c r="E3181" s="283" t="s">
        <v>28918</v>
      </c>
    </row>
    <row r="3182" spans="1:5" ht="14.25">
      <c r="A3182" s="291">
        <v>38588</v>
      </c>
      <c r="B3182" t="s">
        <v>24008</v>
      </c>
      <c r="C3182" t="s">
        <v>2188</v>
      </c>
      <c r="D3182" t="s">
        <v>2189</v>
      </c>
      <c r="E3182" s="283" t="s">
        <v>26396</v>
      </c>
    </row>
    <row r="3183" spans="1:5" ht="14.25">
      <c r="A3183" s="291">
        <v>38593</v>
      </c>
      <c r="B3183" t="s">
        <v>24009</v>
      </c>
      <c r="C3183" t="s">
        <v>2188</v>
      </c>
      <c r="D3183" t="s">
        <v>2189</v>
      </c>
      <c r="E3183" s="283" t="s">
        <v>29078</v>
      </c>
    </row>
    <row r="3184" spans="1:5" ht="14.25">
      <c r="A3184" s="291">
        <v>38589</v>
      </c>
      <c r="B3184" t="s">
        <v>24010</v>
      </c>
      <c r="C3184" t="s">
        <v>2188</v>
      </c>
      <c r="D3184" t="s">
        <v>2189</v>
      </c>
      <c r="E3184" s="283" t="s">
        <v>26864</v>
      </c>
    </row>
    <row r="3185" spans="1:5" ht="14.25">
      <c r="A3185" s="291">
        <v>38594</v>
      </c>
      <c r="B3185" t="s">
        <v>24011</v>
      </c>
      <c r="C3185" t="s">
        <v>2188</v>
      </c>
      <c r="D3185" t="s">
        <v>2189</v>
      </c>
      <c r="E3185" s="283" t="s">
        <v>29079</v>
      </c>
    </row>
    <row r="3186" spans="1:5" ht="14.25">
      <c r="A3186" s="291">
        <v>34773</v>
      </c>
      <c r="B3186" t="s">
        <v>24012</v>
      </c>
      <c r="C3186" t="s">
        <v>2188</v>
      </c>
      <c r="D3186" t="s">
        <v>2189</v>
      </c>
      <c r="E3186" s="283" t="s">
        <v>26407</v>
      </c>
    </row>
    <row r="3187" spans="1:5" ht="14.25">
      <c r="A3187" s="291">
        <v>34769</v>
      </c>
      <c r="B3187" t="s">
        <v>24013</v>
      </c>
      <c r="C3187" t="s">
        <v>2188</v>
      </c>
      <c r="D3187" t="s">
        <v>2189</v>
      </c>
      <c r="E3187" s="283" t="s">
        <v>26888</v>
      </c>
    </row>
    <row r="3188" spans="1:5" ht="14.25">
      <c r="A3188" s="291">
        <v>34763</v>
      </c>
      <c r="B3188" t="s">
        <v>24014</v>
      </c>
      <c r="C3188" t="s">
        <v>2188</v>
      </c>
      <c r="D3188" t="s">
        <v>2189</v>
      </c>
      <c r="E3188" s="283" t="s">
        <v>28218</v>
      </c>
    </row>
    <row r="3189" spans="1:5" ht="14.25">
      <c r="A3189" s="291">
        <v>34774</v>
      </c>
      <c r="B3189" t="s">
        <v>24015</v>
      </c>
      <c r="C3189" t="s">
        <v>2188</v>
      </c>
      <c r="D3189" t="s">
        <v>2189</v>
      </c>
      <c r="E3189" s="283" t="s">
        <v>29080</v>
      </c>
    </row>
    <row r="3190" spans="1:5" ht="14.25">
      <c r="A3190" s="291">
        <v>34771</v>
      </c>
      <c r="B3190" t="s">
        <v>24016</v>
      </c>
      <c r="C3190" t="s">
        <v>2188</v>
      </c>
      <c r="D3190" t="s">
        <v>2189</v>
      </c>
      <c r="E3190" s="283" t="s">
        <v>28940</v>
      </c>
    </row>
    <row r="3191" spans="1:5" ht="14.25">
      <c r="A3191" s="291">
        <v>34764</v>
      </c>
      <c r="B3191" t="s">
        <v>24017</v>
      </c>
      <c r="C3191" t="s">
        <v>2188</v>
      </c>
      <c r="D3191" t="s">
        <v>2189</v>
      </c>
      <c r="E3191" s="283" t="s">
        <v>28936</v>
      </c>
    </row>
    <row r="3192" spans="1:5" ht="14.25">
      <c r="A3192" s="291">
        <v>34788</v>
      </c>
      <c r="B3192" t="s">
        <v>5069</v>
      </c>
      <c r="C3192" t="s">
        <v>2188</v>
      </c>
      <c r="D3192" t="s">
        <v>2189</v>
      </c>
      <c r="E3192" s="283" t="s">
        <v>29081</v>
      </c>
    </row>
    <row r="3193" spans="1:5" ht="14.25">
      <c r="A3193" s="291">
        <v>34781</v>
      </c>
      <c r="B3193" t="s">
        <v>5070</v>
      </c>
      <c r="C3193" t="s">
        <v>2188</v>
      </c>
      <c r="D3193" t="s">
        <v>2189</v>
      </c>
      <c r="E3193" s="283" t="s">
        <v>27186</v>
      </c>
    </row>
    <row r="3194" spans="1:5" ht="14.25">
      <c r="A3194" s="291">
        <v>41682</v>
      </c>
      <c r="B3194" t="s">
        <v>25127</v>
      </c>
      <c r="C3194" t="s">
        <v>2188</v>
      </c>
      <c r="D3194" t="s">
        <v>2189</v>
      </c>
      <c r="E3194" s="283" t="s">
        <v>29082</v>
      </c>
    </row>
    <row r="3195" spans="1:5" ht="14.25">
      <c r="A3195" s="291">
        <v>41683</v>
      </c>
      <c r="B3195" t="s">
        <v>25128</v>
      </c>
      <c r="C3195" t="s">
        <v>2188</v>
      </c>
      <c r="D3195" t="s">
        <v>2189</v>
      </c>
      <c r="E3195" s="283" t="s">
        <v>29083</v>
      </c>
    </row>
    <row r="3196" spans="1:5" ht="14.25">
      <c r="A3196" s="291">
        <v>41680</v>
      </c>
      <c r="B3196" t="s">
        <v>25129</v>
      </c>
      <c r="C3196" t="s">
        <v>2188</v>
      </c>
      <c r="D3196" t="s">
        <v>2189</v>
      </c>
      <c r="E3196" s="283" t="s">
        <v>27619</v>
      </c>
    </row>
    <row r="3197" spans="1:5" ht="14.25">
      <c r="A3197" s="291">
        <v>41679</v>
      </c>
      <c r="B3197" t="s">
        <v>25130</v>
      </c>
      <c r="C3197" t="s">
        <v>2188</v>
      </c>
      <c r="D3197" t="s">
        <v>2189</v>
      </c>
      <c r="E3197" s="283" t="s">
        <v>29084</v>
      </c>
    </row>
    <row r="3198" spans="1:5" ht="14.25">
      <c r="A3198" s="291">
        <v>41681</v>
      </c>
      <c r="B3198" t="s">
        <v>25131</v>
      </c>
      <c r="C3198" t="s">
        <v>2188</v>
      </c>
      <c r="D3198" t="s">
        <v>2189</v>
      </c>
      <c r="E3198" s="283" t="s">
        <v>28580</v>
      </c>
    </row>
    <row r="3199" spans="1:5" ht="14.25">
      <c r="A3199" s="291">
        <v>43386</v>
      </c>
      <c r="B3199" t="s">
        <v>25132</v>
      </c>
      <c r="C3199" t="s">
        <v>2188</v>
      </c>
      <c r="D3199" t="s">
        <v>2189</v>
      </c>
      <c r="E3199" s="283" t="s">
        <v>29085</v>
      </c>
    </row>
    <row r="3200" spans="1:5" ht="14.25">
      <c r="A3200" s="291">
        <v>4059</v>
      </c>
      <c r="B3200" t="s">
        <v>25133</v>
      </c>
      <c r="C3200" t="s">
        <v>2199</v>
      </c>
      <c r="D3200" t="s">
        <v>2189</v>
      </c>
      <c r="E3200" s="283" t="s">
        <v>29082</v>
      </c>
    </row>
    <row r="3201" spans="1:5" ht="14.25">
      <c r="A3201" s="291">
        <v>4062</v>
      </c>
      <c r="B3201" t="s">
        <v>5071</v>
      </c>
      <c r="C3201" t="s">
        <v>2188</v>
      </c>
      <c r="D3201" t="s">
        <v>2189</v>
      </c>
      <c r="E3201" s="283" t="s">
        <v>29082</v>
      </c>
    </row>
    <row r="3202" spans="1:5" ht="14.25">
      <c r="A3202" s="291">
        <v>4061</v>
      </c>
      <c r="B3202" t="s">
        <v>25134</v>
      </c>
      <c r="C3202" t="s">
        <v>2188</v>
      </c>
      <c r="D3202" t="s">
        <v>2189</v>
      </c>
      <c r="E3202" s="283" t="s">
        <v>26768</v>
      </c>
    </row>
    <row r="3203" spans="1:5" ht="14.25">
      <c r="A3203" s="291">
        <v>41315</v>
      </c>
      <c r="B3203" t="s">
        <v>5072</v>
      </c>
      <c r="C3203" t="s">
        <v>2203</v>
      </c>
      <c r="D3203" t="s">
        <v>2189</v>
      </c>
      <c r="E3203" s="283" t="s">
        <v>29086</v>
      </c>
    </row>
    <row r="3204" spans="1:5" ht="14.25">
      <c r="A3204" s="291">
        <v>43148</v>
      </c>
      <c r="B3204" t="s">
        <v>5073</v>
      </c>
      <c r="C3204" t="s">
        <v>2203</v>
      </c>
      <c r="D3204" t="s">
        <v>2189</v>
      </c>
      <c r="E3204" s="283" t="s">
        <v>29087</v>
      </c>
    </row>
    <row r="3205" spans="1:5" ht="14.25">
      <c r="A3205" s="291">
        <v>43147</v>
      </c>
      <c r="B3205" t="s">
        <v>5074</v>
      </c>
      <c r="C3205" t="s">
        <v>2203</v>
      </c>
      <c r="D3205" t="s">
        <v>2189</v>
      </c>
      <c r="E3205" s="283" t="s">
        <v>29088</v>
      </c>
    </row>
    <row r="3206" spans="1:5" ht="14.25">
      <c r="A3206" s="291">
        <v>10608</v>
      </c>
      <c r="B3206" t="s">
        <v>5075</v>
      </c>
      <c r="C3206" t="s">
        <v>2188</v>
      </c>
      <c r="D3206" t="s">
        <v>2191</v>
      </c>
      <c r="E3206" s="283" t="s">
        <v>29089</v>
      </c>
    </row>
    <row r="3207" spans="1:5" ht="14.25">
      <c r="A3207" s="291">
        <v>4069</v>
      </c>
      <c r="B3207" t="s">
        <v>5076</v>
      </c>
      <c r="C3207" t="s">
        <v>2192</v>
      </c>
      <c r="D3207" t="s">
        <v>2189</v>
      </c>
      <c r="E3207" s="283" t="s">
        <v>29090</v>
      </c>
    </row>
    <row r="3208" spans="1:5" ht="14.25">
      <c r="A3208" s="291">
        <v>40819</v>
      </c>
      <c r="B3208" t="s">
        <v>5077</v>
      </c>
      <c r="C3208" t="s">
        <v>2360</v>
      </c>
      <c r="D3208" t="s">
        <v>2189</v>
      </c>
      <c r="E3208" s="283" t="s">
        <v>29091</v>
      </c>
    </row>
    <row r="3209" spans="1:5" ht="14.25">
      <c r="A3209" s="291">
        <v>34361</v>
      </c>
      <c r="B3209" t="s">
        <v>5078</v>
      </c>
      <c r="C3209" t="s">
        <v>2203</v>
      </c>
      <c r="D3209" t="s">
        <v>2189</v>
      </c>
      <c r="E3209" s="283" t="s">
        <v>29092</v>
      </c>
    </row>
    <row r="3210" spans="1:5" ht="14.25">
      <c r="A3210" s="291">
        <v>36512</v>
      </c>
      <c r="B3210" t="s">
        <v>5079</v>
      </c>
      <c r="C3210" t="s">
        <v>2188</v>
      </c>
      <c r="D3210" t="s">
        <v>2191</v>
      </c>
      <c r="E3210" s="283" t="s">
        <v>29093</v>
      </c>
    </row>
    <row r="3211" spans="1:5" ht="14.25">
      <c r="A3211" s="291">
        <v>25972</v>
      </c>
      <c r="B3211" t="s">
        <v>5080</v>
      </c>
      <c r="C3211" t="s">
        <v>2203</v>
      </c>
      <c r="D3211" t="s">
        <v>2189</v>
      </c>
      <c r="E3211" s="283" t="s">
        <v>28382</v>
      </c>
    </row>
    <row r="3212" spans="1:5" ht="14.25">
      <c r="A3212" s="291">
        <v>25973</v>
      </c>
      <c r="B3212" t="s">
        <v>5081</v>
      </c>
      <c r="C3212" t="s">
        <v>2203</v>
      </c>
      <c r="D3212" t="s">
        <v>2189</v>
      </c>
      <c r="E3212" s="283" t="s">
        <v>28382</v>
      </c>
    </row>
    <row r="3213" spans="1:5" ht="14.25">
      <c r="A3213" s="291">
        <v>11697</v>
      </c>
      <c r="B3213" t="s">
        <v>5082</v>
      </c>
      <c r="C3213" t="s">
        <v>2188</v>
      </c>
      <c r="D3213" t="s">
        <v>2189</v>
      </c>
      <c r="E3213" s="283" t="s">
        <v>29094</v>
      </c>
    </row>
    <row r="3214" spans="1:5" ht="14.25">
      <c r="A3214" s="291">
        <v>11698</v>
      </c>
      <c r="B3214" t="s">
        <v>5083</v>
      </c>
      <c r="C3214" t="s">
        <v>2188</v>
      </c>
      <c r="D3214" t="s">
        <v>2189</v>
      </c>
      <c r="E3214" s="283" t="s">
        <v>29095</v>
      </c>
    </row>
    <row r="3215" spans="1:5" ht="14.25">
      <c r="A3215" s="291">
        <v>11699</v>
      </c>
      <c r="B3215" t="s">
        <v>5084</v>
      </c>
      <c r="C3215" t="s">
        <v>2188</v>
      </c>
      <c r="D3215" t="s">
        <v>2189</v>
      </c>
      <c r="E3215" s="283" t="s">
        <v>29096</v>
      </c>
    </row>
    <row r="3216" spans="1:5" ht="14.25">
      <c r="A3216" s="291">
        <v>10432</v>
      </c>
      <c r="B3216" t="s">
        <v>5085</v>
      </c>
      <c r="C3216" t="s">
        <v>2188</v>
      </c>
      <c r="D3216" t="s">
        <v>2189</v>
      </c>
      <c r="E3216" s="283" t="s">
        <v>29097</v>
      </c>
    </row>
    <row r="3217" spans="1:5" ht="14.25">
      <c r="A3217" s="291">
        <v>10430</v>
      </c>
      <c r="B3217" t="s">
        <v>5086</v>
      </c>
      <c r="C3217" t="s">
        <v>2188</v>
      </c>
      <c r="D3217" t="s">
        <v>2189</v>
      </c>
      <c r="E3217" s="283" t="s">
        <v>29098</v>
      </c>
    </row>
    <row r="3218" spans="1:5" ht="14.25">
      <c r="A3218" s="291">
        <v>37514</v>
      </c>
      <c r="B3218" t="s">
        <v>5087</v>
      </c>
      <c r="C3218" t="s">
        <v>2188</v>
      </c>
      <c r="D3218" t="s">
        <v>2191</v>
      </c>
      <c r="E3218" s="283" t="s">
        <v>29099</v>
      </c>
    </row>
    <row r="3219" spans="1:5" ht="14.25">
      <c r="A3219" s="291">
        <v>37519</v>
      </c>
      <c r="B3219" t="s">
        <v>5088</v>
      </c>
      <c r="C3219" t="s">
        <v>2188</v>
      </c>
      <c r="D3219" t="s">
        <v>2191</v>
      </c>
      <c r="E3219" s="283" t="s">
        <v>29100</v>
      </c>
    </row>
    <row r="3220" spans="1:5" ht="14.25">
      <c r="A3220" s="291">
        <v>37520</v>
      </c>
      <c r="B3220" t="s">
        <v>5089</v>
      </c>
      <c r="C3220" t="s">
        <v>2188</v>
      </c>
      <c r="D3220" t="s">
        <v>2191</v>
      </c>
      <c r="E3220" s="283" t="s">
        <v>29101</v>
      </c>
    </row>
    <row r="3221" spans="1:5" ht="14.25">
      <c r="A3221" s="291">
        <v>37521</v>
      </c>
      <c r="B3221" t="s">
        <v>5090</v>
      </c>
      <c r="C3221" t="s">
        <v>2188</v>
      </c>
      <c r="D3221" t="s">
        <v>2191</v>
      </c>
      <c r="E3221" s="283" t="s">
        <v>29102</v>
      </c>
    </row>
    <row r="3222" spans="1:5" ht="14.25">
      <c r="A3222" s="291">
        <v>37522</v>
      </c>
      <c r="B3222" t="s">
        <v>5091</v>
      </c>
      <c r="C3222" t="s">
        <v>2188</v>
      </c>
      <c r="D3222" t="s">
        <v>2191</v>
      </c>
      <c r="E3222" s="283" t="s">
        <v>29103</v>
      </c>
    </row>
    <row r="3223" spans="1:5" ht="14.25">
      <c r="A3223" s="291">
        <v>21109</v>
      </c>
      <c r="B3223" t="s">
        <v>5092</v>
      </c>
      <c r="C3223" t="s">
        <v>2188</v>
      </c>
      <c r="D3223" t="s">
        <v>2191</v>
      </c>
      <c r="E3223" s="283" t="s">
        <v>29104</v>
      </c>
    </row>
    <row r="3224" spans="1:5" ht="14.25">
      <c r="A3224" s="291">
        <v>36800</v>
      </c>
      <c r="B3224" t="s">
        <v>5093</v>
      </c>
      <c r="C3224" t="s">
        <v>2188</v>
      </c>
      <c r="D3224" t="s">
        <v>2189</v>
      </c>
      <c r="E3224" s="283" t="s">
        <v>29105</v>
      </c>
    </row>
    <row r="3225" spans="1:5" ht="14.25">
      <c r="A3225" s="291">
        <v>11769</v>
      </c>
      <c r="B3225" t="s">
        <v>5094</v>
      </c>
      <c r="C3225" t="s">
        <v>2188</v>
      </c>
      <c r="D3225" t="s">
        <v>2189</v>
      </c>
      <c r="E3225" s="283" t="s">
        <v>29106</v>
      </c>
    </row>
    <row r="3226" spans="1:5" ht="14.25">
      <c r="A3226" s="291">
        <v>36793</v>
      </c>
      <c r="B3226" t="s">
        <v>5095</v>
      </c>
      <c r="C3226" t="s">
        <v>2188</v>
      </c>
      <c r="D3226" t="s">
        <v>2189</v>
      </c>
      <c r="E3226" s="283" t="s">
        <v>29107</v>
      </c>
    </row>
    <row r="3227" spans="1:5" ht="14.25">
      <c r="A3227" s="291">
        <v>37546</v>
      </c>
      <c r="B3227" t="s">
        <v>5096</v>
      </c>
      <c r="C3227" t="s">
        <v>2188</v>
      </c>
      <c r="D3227" t="s">
        <v>2191</v>
      </c>
      <c r="E3227" s="283" t="s">
        <v>29108</v>
      </c>
    </row>
    <row r="3228" spans="1:5" ht="14.25">
      <c r="A3228" s="291">
        <v>37544</v>
      </c>
      <c r="B3228" t="s">
        <v>5097</v>
      </c>
      <c r="C3228" t="s">
        <v>2188</v>
      </c>
      <c r="D3228" t="s">
        <v>2191</v>
      </c>
      <c r="E3228" s="283" t="s">
        <v>29109</v>
      </c>
    </row>
    <row r="3229" spans="1:5" ht="14.25">
      <c r="A3229" s="291">
        <v>37545</v>
      </c>
      <c r="B3229" t="s">
        <v>5098</v>
      </c>
      <c r="C3229" t="s">
        <v>2188</v>
      </c>
      <c r="D3229" t="s">
        <v>2191</v>
      </c>
      <c r="E3229" s="283" t="s">
        <v>29110</v>
      </c>
    </row>
    <row r="3230" spans="1:5" ht="14.25">
      <c r="A3230" s="291">
        <v>11771</v>
      </c>
      <c r="B3230" t="s">
        <v>5099</v>
      </c>
      <c r="C3230" t="s">
        <v>2188</v>
      </c>
      <c r="D3230" t="s">
        <v>2189</v>
      </c>
      <c r="E3230" s="283" t="s">
        <v>29111</v>
      </c>
    </row>
    <row r="3231" spans="1:5" ht="14.25">
      <c r="A3231" s="291">
        <v>39919</v>
      </c>
      <c r="B3231" t="s">
        <v>5100</v>
      </c>
      <c r="C3231" t="s">
        <v>2188</v>
      </c>
      <c r="D3231" t="s">
        <v>2191</v>
      </c>
      <c r="E3231" s="283" t="s">
        <v>29112</v>
      </c>
    </row>
    <row r="3232" spans="1:5" ht="14.25">
      <c r="A3232" s="291">
        <v>38385</v>
      </c>
      <c r="B3232" t="s">
        <v>5101</v>
      </c>
      <c r="C3232" t="s">
        <v>2188</v>
      </c>
      <c r="D3232" t="s">
        <v>2189</v>
      </c>
      <c r="E3232" s="283" t="s">
        <v>29113</v>
      </c>
    </row>
    <row r="3233" spans="1:5" ht="14.25">
      <c r="A3233" s="291">
        <v>37587</v>
      </c>
      <c r="B3233" t="s">
        <v>5102</v>
      </c>
      <c r="C3233" t="s">
        <v>2188</v>
      </c>
      <c r="D3233" t="s">
        <v>2189</v>
      </c>
      <c r="E3233" s="283" t="s">
        <v>29114</v>
      </c>
    </row>
    <row r="3234" spans="1:5" ht="14.25">
      <c r="A3234" s="291">
        <v>11561</v>
      </c>
      <c r="B3234" t="s">
        <v>25972</v>
      </c>
      <c r="C3234" t="s">
        <v>2188</v>
      </c>
      <c r="D3234" t="s">
        <v>2189</v>
      </c>
      <c r="E3234" s="283" t="s">
        <v>29115</v>
      </c>
    </row>
    <row r="3235" spans="1:5" ht="14.25">
      <c r="A3235" s="291">
        <v>43604</v>
      </c>
      <c r="B3235" t="s">
        <v>25973</v>
      </c>
      <c r="C3235" t="s">
        <v>2188</v>
      </c>
      <c r="D3235" t="s">
        <v>2189</v>
      </c>
      <c r="E3235" s="283" t="s">
        <v>29116</v>
      </c>
    </row>
    <row r="3236" spans="1:5" ht="14.25">
      <c r="A3236" s="291">
        <v>11560</v>
      </c>
      <c r="B3236" t="s">
        <v>25974</v>
      </c>
      <c r="C3236" t="s">
        <v>2188</v>
      </c>
      <c r="D3236" t="s">
        <v>2189</v>
      </c>
      <c r="E3236" s="283" t="s">
        <v>29117</v>
      </c>
    </row>
    <row r="3237" spans="1:5" ht="14.25">
      <c r="A3237" s="291">
        <v>11499</v>
      </c>
      <c r="B3237" t="s">
        <v>25975</v>
      </c>
      <c r="C3237" t="s">
        <v>2188</v>
      </c>
      <c r="D3237" t="s">
        <v>2189</v>
      </c>
      <c r="E3237" s="283" t="s">
        <v>29118</v>
      </c>
    </row>
    <row r="3238" spans="1:5" ht="14.25">
      <c r="A3238" s="291">
        <v>34761</v>
      </c>
      <c r="B3238" t="s">
        <v>5103</v>
      </c>
      <c r="C3238" t="s">
        <v>2192</v>
      </c>
      <c r="D3238" t="s">
        <v>2189</v>
      </c>
      <c r="E3238" s="283" t="s">
        <v>27518</v>
      </c>
    </row>
    <row r="3239" spans="1:5" ht="14.25">
      <c r="A3239" s="291">
        <v>40924</v>
      </c>
      <c r="B3239" t="s">
        <v>5104</v>
      </c>
      <c r="C3239" t="s">
        <v>2360</v>
      </c>
      <c r="D3239" t="s">
        <v>2189</v>
      </c>
      <c r="E3239" s="283" t="s">
        <v>29119</v>
      </c>
    </row>
    <row r="3240" spans="1:5" ht="14.25">
      <c r="A3240" s="291">
        <v>25957</v>
      </c>
      <c r="B3240" t="s">
        <v>5105</v>
      </c>
      <c r="C3240" t="s">
        <v>2192</v>
      </c>
      <c r="D3240" t="s">
        <v>2189</v>
      </c>
      <c r="E3240" s="283" t="s">
        <v>29120</v>
      </c>
    </row>
    <row r="3241" spans="1:5" ht="14.25">
      <c r="A3241" s="291">
        <v>40983</v>
      </c>
      <c r="B3241" t="s">
        <v>5106</v>
      </c>
      <c r="C3241" t="s">
        <v>2360</v>
      </c>
      <c r="D3241" t="s">
        <v>2189</v>
      </c>
      <c r="E3241" s="283" t="s">
        <v>29121</v>
      </c>
    </row>
    <row r="3242" spans="1:5" ht="14.25">
      <c r="A3242" s="291">
        <v>2437</v>
      </c>
      <c r="B3242" t="s">
        <v>5107</v>
      </c>
      <c r="C3242" t="s">
        <v>2192</v>
      </c>
      <c r="D3242" t="s">
        <v>2189</v>
      </c>
      <c r="E3242" s="283" t="s">
        <v>29122</v>
      </c>
    </row>
    <row r="3243" spans="1:5" ht="14.25">
      <c r="A3243" s="291">
        <v>40921</v>
      </c>
      <c r="B3243" t="s">
        <v>5108</v>
      </c>
      <c r="C3243" t="s">
        <v>2360</v>
      </c>
      <c r="D3243" t="s">
        <v>2189</v>
      </c>
      <c r="E3243" s="283" t="s">
        <v>29123</v>
      </c>
    </row>
    <row r="3244" spans="1:5" ht="14.25">
      <c r="A3244" s="291">
        <v>14252</v>
      </c>
      <c r="B3244" t="s">
        <v>5109</v>
      </c>
      <c r="C3244" t="s">
        <v>2188</v>
      </c>
      <c r="D3244" t="s">
        <v>2189</v>
      </c>
      <c r="E3244" s="283" t="s">
        <v>29124</v>
      </c>
    </row>
    <row r="3245" spans="1:5" ht="14.25">
      <c r="A3245" s="291">
        <v>730</v>
      </c>
      <c r="B3245" t="s">
        <v>5110</v>
      </c>
      <c r="C3245" t="s">
        <v>2188</v>
      </c>
      <c r="D3245" t="s">
        <v>2189</v>
      </c>
      <c r="E3245" s="283" t="s">
        <v>29125</v>
      </c>
    </row>
    <row r="3246" spans="1:5" ht="14.25">
      <c r="A3246" s="291">
        <v>723</v>
      </c>
      <c r="B3246" t="s">
        <v>5111</v>
      </c>
      <c r="C3246" t="s">
        <v>2188</v>
      </c>
      <c r="D3246" t="s">
        <v>2189</v>
      </c>
      <c r="E3246" s="283" t="s">
        <v>29126</v>
      </c>
    </row>
    <row r="3247" spans="1:5" ht="14.25">
      <c r="A3247" s="291">
        <v>36502</v>
      </c>
      <c r="B3247" t="s">
        <v>5112</v>
      </c>
      <c r="C3247" t="s">
        <v>2188</v>
      </c>
      <c r="D3247" t="s">
        <v>2189</v>
      </c>
      <c r="E3247" s="283" t="s">
        <v>29127</v>
      </c>
    </row>
    <row r="3248" spans="1:5" ht="14.25">
      <c r="A3248" s="291">
        <v>36503</v>
      </c>
      <c r="B3248" t="s">
        <v>5113</v>
      </c>
      <c r="C3248" t="s">
        <v>2188</v>
      </c>
      <c r="D3248" t="s">
        <v>2189</v>
      </c>
      <c r="E3248" s="283" t="s">
        <v>29128</v>
      </c>
    </row>
    <row r="3249" spans="1:5" ht="14.25">
      <c r="A3249" s="291">
        <v>4090</v>
      </c>
      <c r="B3249" t="s">
        <v>5114</v>
      </c>
      <c r="C3249" t="s">
        <v>2188</v>
      </c>
      <c r="D3249" t="s">
        <v>2195</v>
      </c>
      <c r="E3249" s="283" t="s">
        <v>29129</v>
      </c>
    </row>
    <row r="3250" spans="1:5" ht="14.25">
      <c r="A3250" s="291">
        <v>13227</v>
      </c>
      <c r="B3250" t="s">
        <v>5115</v>
      </c>
      <c r="C3250" t="s">
        <v>2188</v>
      </c>
      <c r="D3250" t="s">
        <v>2189</v>
      </c>
      <c r="E3250" s="283" t="s">
        <v>29130</v>
      </c>
    </row>
    <row r="3251" spans="1:5" ht="14.25">
      <c r="A3251" s="291">
        <v>10597</v>
      </c>
      <c r="B3251" t="s">
        <v>5116</v>
      </c>
      <c r="C3251" t="s">
        <v>2188</v>
      </c>
      <c r="D3251" t="s">
        <v>2189</v>
      </c>
      <c r="E3251" s="283" t="s">
        <v>29131</v>
      </c>
    </row>
    <row r="3252" spans="1:5" ht="14.25">
      <c r="A3252" s="291">
        <v>39628</v>
      </c>
      <c r="B3252" t="s">
        <v>5117</v>
      </c>
      <c r="C3252" t="s">
        <v>2188</v>
      </c>
      <c r="D3252" t="s">
        <v>2191</v>
      </c>
      <c r="E3252" s="283" t="s">
        <v>29132</v>
      </c>
    </row>
    <row r="3253" spans="1:5" ht="14.25">
      <c r="A3253" s="291">
        <v>39404</v>
      </c>
      <c r="B3253" t="s">
        <v>5118</v>
      </c>
      <c r="C3253" t="s">
        <v>2188</v>
      </c>
      <c r="D3253" t="s">
        <v>2191</v>
      </c>
      <c r="E3253" s="283" t="s">
        <v>29133</v>
      </c>
    </row>
    <row r="3254" spans="1:5" ht="14.25">
      <c r="A3254" s="291">
        <v>39402</v>
      </c>
      <c r="B3254" t="s">
        <v>5119</v>
      </c>
      <c r="C3254" t="s">
        <v>2188</v>
      </c>
      <c r="D3254" t="s">
        <v>2191</v>
      </c>
      <c r="E3254" s="283" t="s">
        <v>29134</v>
      </c>
    </row>
    <row r="3255" spans="1:5" ht="14.25">
      <c r="A3255" s="291">
        <v>39403</v>
      </c>
      <c r="B3255" t="s">
        <v>5120</v>
      </c>
      <c r="C3255" t="s">
        <v>2188</v>
      </c>
      <c r="D3255" t="s">
        <v>2191</v>
      </c>
      <c r="E3255" s="283" t="s">
        <v>29135</v>
      </c>
    </row>
    <row r="3256" spans="1:5" ht="14.25">
      <c r="A3256" s="291">
        <v>4093</v>
      </c>
      <c r="B3256" t="s">
        <v>5121</v>
      </c>
      <c r="C3256" t="s">
        <v>2192</v>
      </c>
      <c r="D3256" t="s">
        <v>2189</v>
      </c>
      <c r="E3256" s="283" t="s">
        <v>26791</v>
      </c>
    </row>
    <row r="3257" spans="1:5" ht="14.25">
      <c r="A3257" s="291">
        <v>10512</v>
      </c>
      <c r="B3257" t="s">
        <v>5122</v>
      </c>
      <c r="C3257" t="s">
        <v>2360</v>
      </c>
      <c r="D3257" t="s">
        <v>2189</v>
      </c>
      <c r="E3257" s="283" t="s">
        <v>29136</v>
      </c>
    </row>
    <row r="3258" spans="1:5" ht="14.25">
      <c r="A3258" s="291">
        <v>20020</v>
      </c>
      <c r="B3258" t="s">
        <v>5123</v>
      </c>
      <c r="C3258" t="s">
        <v>2192</v>
      </c>
      <c r="D3258" t="s">
        <v>2189</v>
      </c>
      <c r="E3258" s="283" t="s">
        <v>29137</v>
      </c>
    </row>
    <row r="3259" spans="1:5" ht="14.25">
      <c r="A3259" s="291">
        <v>41038</v>
      </c>
      <c r="B3259" t="s">
        <v>5124</v>
      </c>
      <c r="C3259" t="s">
        <v>2360</v>
      </c>
      <c r="D3259" t="s">
        <v>2189</v>
      </c>
      <c r="E3259" s="283" t="s">
        <v>29138</v>
      </c>
    </row>
    <row r="3260" spans="1:5" ht="14.25">
      <c r="A3260" s="291">
        <v>4094</v>
      </c>
      <c r="B3260" t="s">
        <v>5125</v>
      </c>
      <c r="C3260" t="s">
        <v>2192</v>
      </c>
      <c r="D3260" t="s">
        <v>2189</v>
      </c>
      <c r="E3260" s="283" t="s">
        <v>26992</v>
      </c>
    </row>
    <row r="3261" spans="1:5" ht="14.25">
      <c r="A3261" s="291">
        <v>40988</v>
      </c>
      <c r="B3261" t="s">
        <v>5126</v>
      </c>
      <c r="C3261" t="s">
        <v>2360</v>
      </c>
      <c r="D3261" t="s">
        <v>2189</v>
      </c>
      <c r="E3261" s="283" t="s">
        <v>29139</v>
      </c>
    </row>
    <row r="3262" spans="1:5" ht="14.25">
      <c r="A3262" s="291">
        <v>4095</v>
      </c>
      <c r="B3262" t="s">
        <v>5127</v>
      </c>
      <c r="C3262" t="s">
        <v>2192</v>
      </c>
      <c r="D3262" t="s">
        <v>2189</v>
      </c>
      <c r="E3262" s="283" t="s">
        <v>29140</v>
      </c>
    </row>
    <row r="3263" spans="1:5" ht="14.25">
      <c r="A3263" s="291">
        <v>40990</v>
      </c>
      <c r="B3263" t="s">
        <v>5128</v>
      </c>
      <c r="C3263" t="s">
        <v>2360</v>
      </c>
      <c r="D3263" t="s">
        <v>2189</v>
      </c>
      <c r="E3263" s="283" t="s">
        <v>29141</v>
      </c>
    </row>
    <row r="3264" spans="1:5" ht="14.25">
      <c r="A3264" s="291">
        <v>4097</v>
      </c>
      <c r="B3264" t="s">
        <v>5129</v>
      </c>
      <c r="C3264" t="s">
        <v>2192</v>
      </c>
      <c r="D3264" t="s">
        <v>2189</v>
      </c>
      <c r="E3264" s="283" t="s">
        <v>26765</v>
      </c>
    </row>
    <row r="3265" spans="1:5" ht="14.25">
      <c r="A3265" s="291">
        <v>40994</v>
      </c>
      <c r="B3265" t="s">
        <v>5130</v>
      </c>
      <c r="C3265" t="s">
        <v>2360</v>
      </c>
      <c r="D3265" t="s">
        <v>2189</v>
      </c>
      <c r="E3265" s="283" t="s">
        <v>29142</v>
      </c>
    </row>
    <row r="3266" spans="1:5" ht="14.25">
      <c r="A3266" s="291">
        <v>4096</v>
      </c>
      <c r="B3266" t="s">
        <v>5131</v>
      </c>
      <c r="C3266" t="s">
        <v>2192</v>
      </c>
      <c r="D3266" t="s">
        <v>2189</v>
      </c>
      <c r="E3266" s="283" t="s">
        <v>29143</v>
      </c>
    </row>
    <row r="3267" spans="1:5" ht="14.25">
      <c r="A3267" s="291">
        <v>40992</v>
      </c>
      <c r="B3267" t="s">
        <v>5132</v>
      </c>
      <c r="C3267" t="s">
        <v>2360</v>
      </c>
      <c r="D3267" t="s">
        <v>2189</v>
      </c>
      <c r="E3267" s="283" t="s">
        <v>29144</v>
      </c>
    </row>
    <row r="3268" spans="1:5" ht="14.25">
      <c r="A3268" s="291">
        <v>13955</v>
      </c>
      <c r="B3268" t="s">
        <v>5133</v>
      </c>
      <c r="C3268" t="s">
        <v>2188</v>
      </c>
      <c r="D3268" t="s">
        <v>2189</v>
      </c>
      <c r="E3268" s="283" t="s">
        <v>29145</v>
      </c>
    </row>
    <row r="3269" spans="1:5" ht="14.25">
      <c r="A3269" s="291">
        <v>4114</v>
      </c>
      <c r="B3269" t="s">
        <v>5134</v>
      </c>
      <c r="C3269" t="s">
        <v>2188</v>
      </c>
      <c r="D3269" t="s">
        <v>2189</v>
      </c>
      <c r="E3269" s="283" t="s">
        <v>29146</v>
      </c>
    </row>
    <row r="3270" spans="1:5" ht="14.25">
      <c r="A3270" s="291">
        <v>36797</v>
      </c>
      <c r="B3270" t="s">
        <v>25135</v>
      </c>
      <c r="C3270" t="s">
        <v>2188</v>
      </c>
      <c r="D3270" t="s">
        <v>2189</v>
      </c>
      <c r="E3270" s="283" t="s">
        <v>29147</v>
      </c>
    </row>
    <row r="3271" spans="1:5" ht="14.25">
      <c r="A3271" s="291">
        <v>4107</v>
      </c>
      <c r="B3271" t="s">
        <v>25136</v>
      </c>
      <c r="C3271" t="s">
        <v>2188</v>
      </c>
      <c r="D3271" t="s">
        <v>2189</v>
      </c>
      <c r="E3271" s="283" t="s">
        <v>29148</v>
      </c>
    </row>
    <row r="3272" spans="1:5" ht="14.25">
      <c r="A3272" s="291">
        <v>4102</v>
      </c>
      <c r="B3272" t="s">
        <v>25137</v>
      </c>
      <c r="C3272" t="s">
        <v>2188</v>
      </c>
      <c r="D3272" t="s">
        <v>2195</v>
      </c>
      <c r="E3272" s="283" t="s">
        <v>29149</v>
      </c>
    </row>
    <row r="3273" spans="1:5" ht="14.25">
      <c r="A3273" s="291">
        <v>36799</v>
      </c>
      <c r="B3273" t="s">
        <v>5135</v>
      </c>
      <c r="C3273" t="s">
        <v>2188</v>
      </c>
      <c r="D3273" t="s">
        <v>2189</v>
      </c>
      <c r="E3273" s="283" t="s">
        <v>29150</v>
      </c>
    </row>
    <row r="3274" spans="1:5" ht="14.25">
      <c r="A3274" s="291">
        <v>2747</v>
      </c>
      <c r="B3274" t="s">
        <v>25138</v>
      </c>
      <c r="C3274" t="s">
        <v>2199</v>
      </c>
      <c r="D3274" t="s">
        <v>2189</v>
      </c>
      <c r="E3274" s="283" t="s">
        <v>29151</v>
      </c>
    </row>
    <row r="3275" spans="1:5" ht="14.25">
      <c r="A3275" s="291">
        <v>21138</v>
      </c>
      <c r="B3275" t="s">
        <v>25139</v>
      </c>
      <c r="C3275" t="s">
        <v>2199</v>
      </c>
      <c r="D3275" t="s">
        <v>2195</v>
      </c>
      <c r="E3275" s="283" t="s">
        <v>29152</v>
      </c>
    </row>
    <row r="3276" spans="1:5" ht="14.25">
      <c r="A3276" s="291">
        <v>10826</v>
      </c>
      <c r="B3276" t="s">
        <v>5136</v>
      </c>
      <c r="C3276" t="s">
        <v>2188</v>
      </c>
      <c r="D3276" t="s">
        <v>2189</v>
      </c>
      <c r="E3276" s="283" t="s">
        <v>29153</v>
      </c>
    </row>
    <row r="3277" spans="1:5" ht="14.25">
      <c r="A3277" s="291">
        <v>365</v>
      </c>
      <c r="B3277" t="s">
        <v>5137</v>
      </c>
      <c r="C3277" t="s">
        <v>2188</v>
      </c>
      <c r="D3277" t="s">
        <v>2189</v>
      </c>
      <c r="E3277" s="283" t="s">
        <v>27595</v>
      </c>
    </row>
    <row r="3278" spans="1:5" ht="14.25">
      <c r="A3278" s="291">
        <v>38639</v>
      </c>
      <c r="B3278" t="s">
        <v>5138</v>
      </c>
      <c r="C3278" t="s">
        <v>2188</v>
      </c>
      <c r="D3278" t="s">
        <v>2189</v>
      </c>
      <c r="E3278" s="283" t="s">
        <v>29154</v>
      </c>
    </row>
    <row r="3279" spans="1:5" ht="14.25">
      <c r="A3279" s="291">
        <v>38640</v>
      </c>
      <c r="B3279" t="s">
        <v>5139</v>
      </c>
      <c r="C3279" t="s">
        <v>2188</v>
      </c>
      <c r="D3279" t="s">
        <v>2189</v>
      </c>
      <c r="E3279" s="283" t="s">
        <v>26568</v>
      </c>
    </row>
    <row r="3280" spans="1:5" ht="14.25">
      <c r="A3280" s="291">
        <v>358</v>
      </c>
      <c r="B3280" t="s">
        <v>5140</v>
      </c>
      <c r="C3280" t="s">
        <v>2188</v>
      </c>
      <c r="D3280" t="s">
        <v>2189</v>
      </c>
      <c r="E3280" s="283" t="s">
        <v>29155</v>
      </c>
    </row>
    <row r="3281" spans="1:5" ht="14.25">
      <c r="A3281" s="291">
        <v>359</v>
      </c>
      <c r="B3281" t="s">
        <v>5141</v>
      </c>
      <c r="C3281" t="s">
        <v>2188</v>
      </c>
      <c r="D3281" t="s">
        <v>2189</v>
      </c>
      <c r="E3281" s="283" t="s">
        <v>29156</v>
      </c>
    </row>
    <row r="3282" spans="1:5" ht="14.25">
      <c r="A3282" s="291">
        <v>38641</v>
      </c>
      <c r="B3282" t="s">
        <v>5142</v>
      </c>
      <c r="C3282" t="s">
        <v>2188</v>
      </c>
      <c r="D3282" t="s">
        <v>2189</v>
      </c>
      <c r="E3282" s="283" t="s">
        <v>29157</v>
      </c>
    </row>
    <row r="3283" spans="1:5" ht="14.25">
      <c r="A3283" s="291">
        <v>360</v>
      </c>
      <c r="B3283" t="s">
        <v>5143</v>
      </c>
      <c r="C3283" t="s">
        <v>2188</v>
      </c>
      <c r="D3283" t="s">
        <v>2195</v>
      </c>
      <c r="E3283" s="283" t="s">
        <v>29158</v>
      </c>
    </row>
    <row r="3284" spans="1:5" ht="14.25">
      <c r="A3284" s="291">
        <v>42430</v>
      </c>
      <c r="B3284" t="s">
        <v>5144</v>
      </c>
      <c r="C3284" t="s">
        <v>2188</v>
      </c>
      <c r="D3284" t="s">
        <v>2191</v>
      </c>
      <c r="E3284" s="283" t="s">
        <v>29159</v>
      </c>
    </row>
    <row r="3285" spans="1:5" ht="14.25">
      <c r="A3285" s="291">
        <v>4214</v>
      </c>
      <c r="B3285" t="s">
        <v>5145</v>
      </c>
      <c r="C3285" t="s">
        <v>2188</v>
      </c>
      <c r="D3285" t="s">
        <v>2189</v>
      </c>
      <c r="E3285" s="283" t="s">
        <v>29160</v>
      </c>
    </row>
    <row r="3286" spans="1:5" ht="14.25">
      <c r="A3286" s="291">
        <v>4215</v>
      </c>
      <c r="B3286" t="s">
        <v>5146</v>
      </c>
      <c r="C3286" t="s">
        <v>2188</v>
      </c>
      <c r="D3286" t="s">
        <v>2189</v>
      </c>
      <c r="E3286" s="283" t="s">
        <v>28109</v>
      </c>
    </row>
    <row r="3287" spans="1:5" ht="14.25">
      <c r="A3287" s="291">
        <v>4210</v>
      </c>
      <c r="B3287" t="s">
        <v>5147</v>
      </c>
      <c r="C3287" t="s">
        <v>2188</v>
      </c>
      <c r="D3287" t="s">
        <v>2189</v>
      </c>
      <c r="E3287" s="283" t="s">
        <v>28122</v>
      </c>
    </row>
    <row r="3288" spans="1:5" ht="14.25">
      <c r="A3288" s="291">
        <v>4212</v>
      </c>
      <c r="B3288" t="s">
        <v>5148</v>
      </c>
      <c r="C3288" t="s">
        <v>2188</v>
      </c>
      <c r="D3288" t="s">
        <v>2189</v>
      </c>
      <c r="E3288" s="283" t="s">
        <v>29161</v>
      </c>
    </row>
    <row r="3289" spans="1:5" ht="14.25">
      <c r="A3289" s="291">
        <v>4213</v>
      </c>
      <c r="B3289" t="s">
        <v>5149</v>
      </c>
      <c r="C3289" t="s">
        <v>2188</v>
      </c>
      <c r="D3289" t="s">
        <v>2189</v>
      </c>
      <c r="E3289" s="283" t="s">
        <v>26921</v>
      </c>
    </row>
    <row r="3290" spans="1:5" ht="14.25">
      <c r="A3290" s="291">
        <v>4211</v>
      </c>
      <c r="B3290" t="s">
        <v>5150</v>
      </c>
      <c r="C3290" t="s">
        <v>2188</v>
      </c>
      <c r="D3290" t="s">
        <v>2189</v>
      </c>
      <c r="E3290" s="283" t="s">
        <v>27039</v>
      </c>
    </row>
    <row r="3291" spans="1:5" ht="14.25">
      <c r="A3291" s="291">
        <v>4209</v>
      </c>
      <c r="B3291" t="s">
        <v>5151</v>
      </c>
      <c r="C3291" t="s">
        <v>2188</v>
      </c>
      <c r="D3291" t="s">
        <v>2189</v>
      </c>
      <c r="E3291" s="283" t="s">
        <v>29162</v>
      </c>
    </row>
    <row r="3292" spans="1:5" ht="14.25">
      <c r="A3292" s="291">
        <v>4180</v>
      </c>
      <c r="B3292" t="s">
        <v>5152</v>
      </c>
      <c r="C3292" t="s">
        <v>2188</v>
      </c>
      <c r="D3292" t="s">
        <v>2189</v>
      </c>
      <c r="E3292" s="283" t="s">
        <v>28989</v>
      </c>
    </row>
    <row r="3293" spans="1:5" ht="14.25">
      <c r="A3293" s="291">
        <v>4177</v>
      </c>
      <c r="B3293" t="s">
        <v>5153</v>
      </c>
      <c r="C3293" t="s">
        <v>2188</v>
      </c>
      <c r="D3293" t="s">
        <v>2189</v>
      </c>
      <c r="E3293" s="283" t="s">
        <v>29163</v>
      </c>
    </row>
    <row r="3294" spans="1:5" ht="14.25">
      <c r="A3294" s="291">
        <v>4179</v>
      </c>
      <c r="B3294" t="s">
        <v>5154</v>
      </c>
      <c r="C3294" t="s">
        <v>2188</v>
      </c>
      <c r="D3294" t="s">
        <v>2189</v>
      </c>
      <c r="E3294" s="283" t="s">
        <v>29164</v>
      </c>
    </row>
    <row r="3295" spans="1:5" ht="14.25">
      <c r="A3295" s="291">
        <v>4208</v>
      </c>
      <c r="B3295" t="s">
        <v>5155</v>
      </c>
      <c r="C3295" t="s">
        <v>2188</v>
      </c>
      <c r="D3295" t="s">
        <v>2189</v>
      </c>
      <c r="E3295" s="283" t="s">
        <v>29165</v>
      </c>
    </row>
    <row r="3296" spans="1:5" ht="14.25">
      <c r="A3296" s="291">
        <v>4181</v>
      </c>
      <c r="B3296" t="s">
        <v>5156</v>
      </c>
      <c r="C3296" t="s">
        <v>2188</v>
      </c>
      <c r="D3296" t="s">
        <v>2189</v>
      </c>
      <c r="E3296" s="283" t="s">
        <v>29166</v>
      </c>
    </row>
    <row r="3297" spans="1:5" ht="14.25">
      <c r="A3297" s="291">
        <v>4178</v>
      </c>
      <c r="B3297" t="s">
        <v>5157</v>
      </c>
      <c r="C3297" t="s">
        <v>2188</v>
      </c>
      <c r="D3297" t="s">
        <v>2189</v>
      </c>
      <c r="E3297" s="283" t="s">
        <v>27117</v>
      </c>
    </row>
    <row r="3298" spans="1:5" ht="14.25">
      <c r="A3298" s="291">
        <v>4182</v>
      </c>
      <c r="B3298" t="s">
        <v>5158</v>
      </c>
      <c r="C3298" t="s">
        <v>2188</v>
      </c>
      <c r="D3298" t="s">
        <v>2189</v>
      </c>
      <c r="E3298" s="283" t="s">
        <v>29167</v>
      </c>
    </row>
    <row r="3299" spans="1:5" ht="14.25">
      <c r="A3299" s="291">
        <v>4183</v>
      </c>
      <c r="B3299" t="s">
        <v>5159</v>
      </c>
      <c r="C3299" t="s">
        <v>2188</v>
      </c>
      <c r="D3299" t="s">
        <v>2189</v>
      </c>
      <c r="E3299" s="283" t="s">
        <v>29168</v>
      </c>
    </row>
    <row r="3300" spans="1:5" ht="14.25">
      <c r="A3300" s="291">
        <v>4184</v>
      </c>
      <c r="B3300" t="s">
        <v>5160</v>
      </c>
      <c r="C3300" t="s">
        <v>2188</v>
      </c>
      <c r="D3300" t="s">
        <v>2189</v>
      </c>
      <c r="E3300" s="283" t="s">
        <v>28698</v>
      </c>
    </row>
    <row r="3301" spans="1:5" ht="14.25">
      <c r="A3301" s="291">
        <v>4185</v>
      </c>
      <c r="B3301" t="s">
        <v>5161</v>
      </c>
      <c r="C3301" t="s">
        <v>2188</v>
      </c>
      <c r="D3301" t="s">
        <v>2189</v>
      </c>
      <c r="E3301" s="283" t="s">
        <v>29169</v>
      </c>
    </row>
    <row r="3302" spans="1:5" ht="14.25">
      <c r="A3302" s="291">
        <v>4205</v>
      </c>
      <c r="B3302" t="s">
        <v>5162</v>
      </c>
      <c r="C3302" t="s">
        <v>2188</v>
      </c>
      <c r="D3302" t="s">
        <v>2189</v>
      </c>
      <c r="E3302" s="283" t="s">
        <v>29170</v>
      </c>
    </row>
    <row r="3303" spans="1:5" ht="14.25">
      <c r="A3303" s="291">
        <v>4192</v>
      </c>
      <c r="B3303" t="s">
        <v>5163</v>
      </c>
      <c r="C3303" t="s">
        <v>2188</v>
      </c>
      <c r="D3303" t="s">
        <v>2189</v>
      </c>
      <c r="E3303" s="283" t="s">
        <v>29170</v>
      </c>
    </row>
    <row r="3304" spans="1:5" ht="14.25">
      <c r="A3304" s="291">
        <v>4191</v>
      </c>
      <c r="B3304" t="s">
        <v>5164</v>
      </c>
      <c r="C3304" t="s">
        <v>2188</v>
      </c>
      <c r="D3304" t="s">
        <v>2189</v>
      </c>
      <c r="E3304" s="283" t="s">
        <v>29170</v>
      </c>
    </row>
    <row r="3305" spans="1:5" ht="14.25">
      <c r="A3305" s="291">
        <v>4207</v>
      </c>
      <c r="B3305" t="s">
        <v>5165</v>
      </c>
      <c r="C3305" t="s">
        <v>2188</v>
      </c>
      <c r="D3305" t="s">
        <v>2189</v>
      </c>
      <c r="E3305" s="283" t="s">
        <v>27903</v>
      </c>
    </row>
    <row r="3306" spans="1:5" ht="14.25">
      <c r="A3306" s="291">
        <v>4206</v>
      </c>
      <c r="B3306" t="s">
        <v>5166</v>
      </c>
      <c r="C3306" t="s">
        <v>2188</v>
      </c>
      <c r="D3306" t="s">
        <v>2189</v>
      </c>
      <c r="E3306" s="283" t="s">
        <v>29171</v>
      </c>
    </row>
    <row r="3307" spans="1:5" ht="14.25">
      <c r="A3307" s="291">
        <v>4190</v>
      </c>
      <c r="B3307" t="s">
        <v>5167</v>
      </c>
      <c r="C3307" t="s">
        <v>2188</v>
      </c>
      <c r="D3307" t="s">
        <v>2189</v>
      </c>
      <c r="E3307" s="283" t="s">
        <v>29171</v>
      </c>
    </row>
    <row r="3308" spans="1:5" ht="14.25">
      <c r="A3308" s="291">
        <v>4186</v>
      </c>
      <c r="B3308" t="s">
        <v>5168</v>
      </c>
      <c r="C3308" t="s">
        <v>2188</v>
      </c>
      <c r="D3308" t="s">
        <v>2189</v>
      </c>
      <c r="E3308" s="283" t="s">
        <v>29172</v>
      </c>
    </row>
    <row r="3309" spans="1:5" ht="14.25">
      <c r="A3309" s="291">
        <v>4188</v>
      </c>
      <c r="B3309" t="s">
        <v>5169</v>
      </c>
      <c r="C3309" t="s">
        <v>2188</v>
      </c>
      <c r="D3309" t="s">
        <v>2189</v>
      </c>
      <c r="E3309" s="283" t="s">
        <v>27613</v>
      </c>
    </row>
    <row r="3310" spans="1:5" ht="14.25">
      <c r="A3310" s="291">
        <v>4189</v>
      </c>
      <c r="B3310" t="s">
        <v>5170</v>
      </c>
      <c r="C3310" t="s">
        <v>2188</v>
      </c>
      <c r="D3310" t="s">
        <v>2189</v>
      </c>
      <c r="E3310" s="283" t="s">
        <v>27613</v>
      </c>
    </row>
    <row r="3311" spans="1:5" ht="14.25">
      <c r="A3311" s="291">
        <v>4197</v>
      </c>
      <c r="B3311" t="s">
        <v>5171</v>
      </c>
      <c r="C3311" t="s">
        <v>2188</v>
      </c>
      <c r="D3311" t="s">
        <v>2189</v>
      </c>
      <c r="E3311" s="283" t="s">
        <v>29173</v>
      </c>
    </row>
    <row r="3312" spans="1:5" ht="14.25">
      <c r="A3312" s="291">
        <v>4194</v>
      </c>
      <c r="B3312" t="s">
        <v>5172</v>
      </c>
      <c r="C3312" t="s">
        <v>2188</v>
      </c>
      <c r="D3312" t="s">
        <v>2189</v>
      </c>
      <c r="E3312" s="283" t="s">
        <v>27041</v>
      </c>
    </row>
    <row r="3313" spans="1:5" ht="14.25">
      <c r="A3313" s="291">
        <v>4193</v>
      </c>
      <c r="B3313" t="s">
        <v>5173</v>
      </c>
      <c r="C3313" t="s">
        <v>2188</v>
      </c>
      <c r="D3313" t="s">
        <v>2189</v>
      </c>
      <c r="E3313" s="283" t="s">
        <v>27041</v>
      </c>
    </row>
    <row r="3314" spans="1:5" ht="14.25">
      <c r="A3314" s="291">
        <v>4204</v>
      </c>
      <c r="B3314" t="s">
        <v>5174</v>
      </c>
      <c r="C3314" t="s">
        <v>2188</v>
      </c>
      <c r="D3314" t="s">
        <v>2189</v>
      </c>
      <c r="E3314" s="283" t="s">
        <v>27041</v>
      </c>
    </row>
    <row r="3315" spans="1:5" ht="14.25">
      <c r="A3315" s="291">
        <v>4187</v>
      </c>
      <c r="B3315" t="s">
        <v>5175</v>
      </c>
      <c r="C3315" t="s">
        <v>2188</v>
      </c>
      <c r="D3315" t="s">
        <v>2189</v>
      </c>
      <c r="E3315" s="283" t="s">
        <v>27981</v>
      </c>
    </row>
    <row r="3316" spans="1:5" ht="14.25">
      <c r="A3316" s="291">
        <v>4202</v>
      </c>
      <c r="B3316" t="s">
        <v>5176</v>
      </c>
      <c r="C3316" t="s">
        <v>2188</v>
      </c>
      <c r="D3316" t="s">
        <v>2189</v>
      </c>
      <c r="E3316" s="283" t="s">
        <v>29174</v>
      </c>
    </row>
    <row r="3317" spans="1:5" ht="14.25">
      <c r="A3317" s="291">
        <v>4203</v>
      </c>
      <c r="B3317" t="s">
        <v>5177</v>
      </c>
      <c r="C3317" t="s">
        <v>2188</v>
      </c>
      <c r="D3317" t="s">
        <v>2189</v>
      </c>
      <c r="E3317" s="283" t="s">
        <v>29175</v>
      </c>
    </row>
    <row r="3318" spans="1:5" ht="14.25">
      <c r="A3318" s="291">
        <v>40368</v>
      </c>
      <c r="B3318" t="s">
        <v>5178</v>
      </c>
      <c r="C3318" t="s">
        <v>2188</v>
      </c>
      <c r="D3318" t="s">
        <v>2189</v>
      </c>
      <c r="E3318" s="283" t="s">
        <v>29176</v>
      </c>
    </row>
    <row r="3319" spans="1:5" ht="14.25">
      <c r="A3319" s="291">
        <v>40365</v>
      </c>
      <c r="B3319" t="s">
        <v>5179</v>
      </c>
      <c r="C3319" t="s">
        <v>2188</v>
      </c>
      <c r="D3319" t="s">
        <v>2189</v>
      </c>
      <c r="E3319" s="283" t="s">
        <v>29177</v>
      </c>
    </row>
    <row r="3320" spans="1:5" ht="14.25">
      <c r="A3320" s="291">
        <v>40356</v>
      </c>
      <c r="B3320" t="s">
        <v>5180</v>
      </c>
      <c r="C3320" t="s">
        <v>2188</v>
      </c>
      <c r="D3320" t="s">
        <v>2189</v>
      </c>
      <c r="E3320" s="283" t="s">
        <v>29178</v>
      </c>
    </row>
    <row r="3321" spans="1:5" ht="14.25">
      <c r="A3321" s="291">
        <v>40362</v>
      </c>
      <c r="B3321" t="s">
        <v>5181</v>
      </c>
      <c r="C3321" t="s">
        <v>2188</v>
      </c>
      <c r="D3321" t="s">
        <v>2189</v>
      </c>
      <c r="E3321" s="283" t="s">
        <v>29179</v>
      </c>
    </row>
    <row r="3322" spans="1:5" ht="14.25">
      <c r="A3322" s="291">
        <v>40374</v>
      </c>
      <c r="B3322" t="s">
        <v>5182</v>
      </c>
      <c r="C3322" t="s">
        <v>2188</v>
      </c>
      <c r="D3322" t="s">
        <v>2189</v>
      </c>
      <c r="E3322" s="283" t="s">
        <v>29180</v>
      </c>
    </row>
    <row r="3323" spans="1:5" ht="14.25">
      <c r="A3323" s="291">
        <v>40371</v>
      </c>
      <c r="B3323" t="s">
        <v>5183</v>
      </c>
      <c r="C3323" t="s">
        <v>2188</v>
      </c>
      <c r="D3323" t="s">
        <v>2189</v>
      </c>
      <c r="E3323" s="283" t="s">
        <v>29181</v>
      </c>
    </row>
    <row r="3324" spans="1:5" ht="14.25">
      <c r="A3324" s="291">
        <v>40359</v>
      </c>
      <c r="B3324" t="s">
        <v>5184</v>
      </c>
      <c r="C3324" t="s">
        <v>2188</v>
      </c>
      <c r="D3324" t="s">
        <v>2189</v>
      </c>
      <c r="E3324" s="283" t="s">
        <v>28003</v>
      </c>
    </row>
    <row r="3325" spans="1:5" ht="14.25">
      <c r="A3325" s="291">
        <v>7595</v>
      </c>
      <c r="B3325" t="s">
        <v>18</v>
      </c>
      <c r="C3325" t="s">
        <v>2192</v>
      </c>
      <c r="D3325" t="s">
        <v>2189</v>
      </c>
      <c r="E3325" s="283" t="s">
        <v>28294</v>
      </c>
    </row>
    <row r="3326" spans="1:5" ht="14.25">
      <c r="A3326" s="291">
        <v>41094</v>
      </c>
      <c r="B3326" t="s">
        <v>5185</v>
      </c>
      <c r="C3326" t="s">
        <v>2360</v>
      </c>
      <c r="D3326" t="s">
        <v>2189</v>
      </c>
      <c r="E3326" s="283" t="s">
        <v>29182</v>
      </c>
    </row>
    <row r="3327" spans="1:5" ht="14.25">
      <c r="A3327" s="291">
        <v>39609</v>
      </c>
      <c r="B3327" t="s">
        <v>13043</v>
      </c>
      <c r="C3327" t="s">
        <v>2188</v>
      </c>
      <c r="D3327" t="s">
        <v>2191</v>
      </c>
      <c r="E3327" s="283" t="s">
        <v>29183</v>
      </c>
    </row>
    <row r="3328" spans="1:5" ht="14.25">
      <c r="A3328" s="291">
        <v>39610</v>
      </c>
      <c r="B3328" t="s">
        <v>13044</v>
      </c>
      <c r="C3328" t="s">
        <v>2188</v>
      </c>
      <c r="D3328" t="s">
        <v>2191</v>
      </c>
      <c r="E3328" s="283" t="s">
        <v>29184</v>
      </c>
    </row>
    <row r="3329" spans="1:5" ht="14.25">
      <c r="A3329" s="291">
        <v>39611</v>
      </c>
      <c r="B3329" t="s">
        <v>13045</v>
      </c>
      <c r="C3329" t="s">
        <v>2188</v>
      </c>
      <c r="D3329" t="s">
        <v>2191</v>
      </c>
      <c r="E3329" s="283" t="s">
        <v>29185</v>
      </c>
    </row>
    <row r="3330" spans="1:5" ht="14.25">
      <c r="A3330" s="291">
        <v>39612</v>
      </c>
      <c r="B3330" t="s">
        <v>13046</v>
      </c>
      <c r="C3330" t="s">
        <v>2188</v>
      </c>
      <c r="D3330" t="s">
        <v>2191</v>
      </c>
      <c r="E3330" s="283" t="s">
        <v>29186</v>
      </c>
    </row>
    <row r="3331" spans="1:5" ht="14.25">
      <c r="A3331" s="291">
        <v>39608</v>
      </c>
      <c r="B3331" t="s">
        <v>13047</v>
      </c>
      <c r="C3331" t="s">
        <v>2188</v>
      </c>
      <c r="D3331" t="s">
        <v>2191</v>
      </c>
      <c r="E3331" s="283" t="s">
        <v>29187</v>
      </c>
    </row>
    <row r="3332" spans="1:5" ht="14.25">
      <c r="A3332" s="291">
        <v>38175</v>
      </c>
      <c r="B3332" t="s">
        <v>25976</v>
      </c>
      <c r="C3332" t="s">
        <v>2188</v>
      </c>
      <c r="D3332" t="s">
        <v>2189</v>
      </c>
      <c r="E3332" s="283" t="s">
        <v>29188</v>
      </c>
    </row>
    <row r="3333" spans="1:5" ht="14.25">
      <c r="A3333" s="291">
        <v>38176</v>
      </c>
      <c r="B3333" t="s">
        <v>25977</v>
      </c>
      <c r="C3333" t="s">
        <v>2188</v>
      </c>
      <c r="D3333" t="s">
        <v>2189</v>
      </c>
      <c r="E3333" s="283" t="s">
        <v>29189</v>
      </c>
    </row>
    <row r="3334" spans="1:5" ht="14.25">
      <c r="A3334" s="291">
        <v>36152</v>
      </c>
      <c r="B3334" t="s">
        <v>5186</v>
      </c>
      <c r="C3334" t="s">
        <v>2188</v>
      </c>
      <c r="D3334" t="s">
        <v>2189</v>
      </c>
      <c r="E3334" s="283" t="s">
        <v>28530</v>
      </c>
    </row>
    <row r="3335" spans="1:5" ht="14.25">
      <c r="A3335" s="291">
        <v>11138</v>
      </c>
      <c r="B3335" t="s">
        <v>5187</v>
      </c>
      <c r="C3335" t="s">
        <v>2252</v>
      </c>
      <c r="D3335" t="s">
        <v>2189</v>
      </c>
      <c r="E3335" s="283" t="s">
        <v>27162</v>
      </c>
    </row>
    <row r="3336" spans="1:5" ht="14.25">
      <c r="A3336" s="291">
        <v>4221</v>
      </c>
      <c r="B3336" t="s">
        <v>5188</v>
      </c>
      <c r="C3336" t="s">
        <v>2252</v>
      </c>
      <c r="D3336" t="s">
        <v>2195</v>
      </c>
      <c r="E3336" s="283" t="s">
        <v>29190</v>
      </c>
    </row>
    <row r="3337" spans="1:5" ht="14.25">
      <c r="A3337" s="291">
        <v>4227</v>
      </c>
      <c r="B3337" t="s">
        <v>5189</v>
      </c>
      <c r="C3337" t="s">
        <v>2252</v>
      </c>
      <c r="D3337" t="s">
        <v>2195</v>
      </c>
      <c r="E3337" s="283" t="s">
        <v>29191</v>
      </c>
    </row>
    <row r="3338" spans="1:5" ht="14.25">
      <c r="A3338" s="291">
        <v>38170</v>
      </c>
      <c r="B3338" t="s">
        <v>25978</v>
      </c>
      <c r="C3338" t="s">
        <v>2188</v>
      </c>
      <c r="D3338" t="s">
        <v>2189</v>
      </c>
      <c r="E3338" s="283" t="s">
        <v>26486</v>
      </c>
    </row>
    <row r="3339" spans="1:5" ht="14.25">
      <c r="A3339" s="291">
        <v>4252</v>
      </c>
      <c r="B3339" t="s">
        <v>5190</v>
      </c>
      <c r="C3339" t="s">
        <v>2192</v>
      </c>
      <c r="D3339" t="s">
        <v>2189</v>
      </c>
      <c r="E3339" s="283" t="s">
        <v>29192</v>
      </c>
    </row>
    <row r="3340" spans="1:5" ht="14.25">
      <c r="A3340" s="291">
        <v>40980</v>
      </c>
      <c r="B3340" t="s">
        <v>5191</v>
      </c>
      <c r="C3340" t="s">
        <v>2360</v>
      </c>
      <c r="D3340" t="s">
        <v>2189</v>
      </c>
      <c r="E3340" s="283" t="s">
        <v>29193</v>
      </c>
    </row>
    <row r="3341" spans="1:5" ht="14.25">
      <c r="A3341" s="291">
        <v>4243</v>
      </c>
      <c r="B3341" t="s">
        <v>5192</v>
      </c>
      <c r="C3341" t="s">
        <v>2192</v>
      </c>
      <c r="D3341" t="s">
        <v>2189</v>
      </c>
      <c r="E3341" s="283" t="s">
        <v>28231</v>
      </c>
    </row>
    <row r="3342" spans="1:5" ht="14.25">
      <c r="A3342" s="291">
        <v>41031</v>
      </c>
      <c r="B3342" t="s">
        <v>5193</v>
      </c>
      <c r="C3342" t="s">
        <v>2360</v>
      </c>
      <c r="D3342" t="s">
        <v>2189</v>
      </c>
      <c r="E3342" s="283" t="s">
        <v>29194</v>
      </c>
    </row>
    <row r="3343" spans="1:5" ht="14.25">
      <c r="A3343" s="291">
        <v>37666</v>
      </c>
      <c r="B3343" t="s">
        <v>5194</v>
      </c>
      <c r="C3343" t="s">
        <v>2192</v>
      </c>
      <c r="D3343" t="s">
        <v>2189</v>
      </c>
      <c r="E3343" s="283" t="s">
        <v>27988</v>
      </c>
    </row>
    <row r="3344" spans="1:5" ht="14.25">
      <c r="A3344" s="291">
        <v>40986</v>
      </c>
      <c r="B3344" t="s">
        <v>5195</v>
      </c>
      <c r="C3344" t="s">
        <v>2360</v>
      </c>
      <c r="D3344" t="s">
        <v>2189</v>
      </c>
      <c r="E3344" s="283" t="s">
        <v>29195</v>
      </c>
    </row>
    <row r="3345" spans="1:5" ht="14.25">
      <c r="A3345" s="291">
        <v>4250</v>
      </c>
      <c r="B3345" t="s">
        <v>5196</v>
      </c>
      <c r="C3345" t="s">
        <v>2192</v>
      </c>
      <c r="D3345" t="s">
        <v>2189</v>
      </c>
      <c r="E3345" s="283" t="s">
        <v>29196</v>
      </c>
    </row>
    <row r="3346" spans="1:5" ht="14.25">
      <c r="A3346" s="291">
        <v>40978</v>
      </c>
      <c r="B3346" t="s">
        <v>5197</v>
      </c>
      <c r="C3346" t="s">
        <v>2360</v>
      </c>
      <c r="D3346" t="s">
        <v>2189</v>
      </c>
      <c r="E3346" s="283" t="s">
        <v>29197</v>
      </c>
    </row>
    <row r="3347" spans="1:5" ht="14.25">
      <c r="A3347" s="291">
        <v>25960</v>
      </c>
      <c r="B3347" t="s">
        <v>5198</v>
      </c>
      <c r="C3347" t="s">
        <v>2192</v>
      </c>
      <c r="D3347" t="s">
        <v>2189</v>
      </c>
      <c r="E3347" s="283" t="s">
        <v>27635</v>
      </c>
    </row>
    <row r="3348" spans="1:5" ht="14.25">
      <c r="A3348" s="291">
        <v>41043</v>
      </c>
      <c r="B3348" t="s">
        <v>5199</v>
      </c>
      <c r="C3348" t="s">
        <v>2360</v>
      </c>
      <c r="D3348" t="s">
        <v>2189</v>
      </c>
      <c r="E3348" s="283" t="s">
        <v>29198</v>
      </c>
    </row>
    <row r="3349" spans="1:5" ht="14.25">
      <c r="A3349" s="291">
        <v>4234</v>
      </c>
      <c r="B3349" t="s">
        <v>5200</v>
      </c>
      <c r="C3349" t="s">
        <v>2192</v>
      </c>
      <c r="D3349" t="s">
        <v>2195</v>
      </c>
      <c r="E3349" s="283" t="s">
        <v>29199</v>
      </c>
    </row>
    <row r="3350" spans="1:5" ht="14.25">
      <c r="A3350" s="291">
        <v>40987</v>
      </c>
      <c r="B3350" t="s">
        <v>5201</v>
      </c>
      <c r="C3350" t="s">
        <v>2360</v>
      </c>
      <c r="D3350" t="s">
        <v>2189</v>
      </c>
      <c r="E3350" s="283" t="s">
        <v>29200</v>
      </c>
    </row>
    <row r="3351" spans="1:5" ht="14.25">
      <c r="A3351" s="291">
        <v>4253</v>
      </c>
      <c r="B3351" t="s">
        <v>5202</v>
      </c>
      <c r="C3351" t="s">
        <v>2192</v>
      </c>
      <c r="D3351" t="s">
        <v>2189</v>
      </c>
      <c r="E3351" s="283" t="s">
        <v>29140</v>
      </c>
    </row>
    <row r="3352" spans="1:5" ht="14.25">
      <c r="A3352" s="291">
        <v>40981</v>
      </c>
      <c r="B3352" t="s">
        <v>5203</v>
      </c>
      <c r="C3352" t="s">
        <v>2360</v>
      </c>
      <c r="D3352" t="s">
        <v>2189</v>
      </c>
      <c r="E3352" s="283" t="s">
        <v>29141</v>
      </c>
    </row>
    <row r="3353" spans="1:5" ht="14.25">
      <c r="A3353" s="291">
        <v>4254</v>
      </c>
      <c r="B3353" t="s">
        <v>5204</v>
      </c>
      <c r="C3353" t="s">
        <v>2192</v>
      </c>
      <c r="D3353" t="s">
        <v>2189</v>
      </c>
      <c r="E3353" s="283" t="s">
        <v>27347</v>
      </c>
    </row>
    <row r="3354" spans="1:5" ht="14.25">
      <c r="A3354" s="291">
        <v>41036</v>
      </c>
      <c r="B3354" t="s">
        <v>5205</v>
      </c>
      <c r="C3354" t="s">
        <v>2360</v>
      </c>
      <c r="D3354" t="s">
        <v>2189</v>
      </c>
      <c r="E3354" s="283" t="s">
        <v>29201</v>
      </c>
    </row>
    <row r="3355" spans="1:5" ht="14.25">
      <c r="A3355" s="291">
        <v>4251</v>
      </c>
      <c r="B3355" t="s">
        <v>5206</v>
      </c>
      <c r="C3355" t="s">
        <v>2192</v>
      </c>
      <c r="D3355" t="s">
        <v>2189</v>
      </c>
      <c r="E3355" s="283" t="s">
        <v>29202</v>
      </c>
    </row>
    <row r="3356" spans="1:5" ht="14.25">
      <c r="A3356" s="291">
        <v>40979</v>
      </c>
      <c r="B3356" t="s">
        <v>5207</v>
      </c>
      <c r="C3356" t="s">
        <v>2360</v>
      </c>
      <c r="D3356" t="s">
        <v>2189</v>
      </c>
      <c r="E3356" s="283" t="s">
        <v>29203</v>
      </c>
    </row>
    <row r="3357" spans="1:5" ht="14.25">
      <c r="A3357" s="291">
        <v>4230</v>
      </c>
      <c r="B3357" t="s">
        <v>5208</v>
      </c>
      <c r="C3357" t="s">
        <v>2192</v>
      </c>
      <c r="D3357" t="s">
        <v>2189</v>
      </c>
      <c r="E3357" s="283" t="s">
        <v>29204</v>
      </c>
    </row>
    <row r="3358" spans="1:5" ht="14.25">
      <c r="A3358" s="291">
        <v>40998</v>
      </c>
      <c r="B3358" t="s">
        <v>5209</v>
      </c>
      <c r="C3358" t="s">
        <v>2360</v>
      </c>
      <c r="D3358" t="s">
        <v>2189</v>
      </c>
      <c r="E3358" s="283" t="s">
        <v>29205</v>
      </c>
    </row>
    <row r="3359" spans="1:5" ht="14.25">
      <c r="A3359" s="291">
        <v>4257</v>
      </c>
      <c r="B3359" t="s">
        <v>5210</v>
      </c>
      <c r="C3359" t="s">
        <v>2192</v>
      </c>
      <c r="D3359" t="s">
        <v>2189</v>
      </c>
      <c r="E3359" s="283" t="s">
        <v>29206</v>
      </c>
    </row>
    <row r="3360" spans="1:5" ht="14.25">
      <c r="A3360" s="291">
        <v>40982</v>
      </c>
      <c r="B3360" t="s">
        <v>5211</v>
      </c>
      <c r="C3360" t="s">
        <v>2360</v>
      </c>
      <c r="D3360" t="s">
        <v>2189</v>
      </c>
      <c r="E3360" s="283" t="s">
        <v>29207</v>
      </c>
    </row>
    <row r="3361" spans="1:5" ht="14.25">
      <c r="A3361" s="291">
        <v>4240</v>
      </c>
      <c r="B3361" t="s">
        <v>5212</v>
      </c>
      <c r="C3361" t="s">
        <v>2192</v>
      </c>
      <c r="D3361" t="s">
        <v>2189</v>
      </c>
      <c r="E3361" s="283" t="s">
        <v>29208</v>
      </c>
    </row>
    <row r="3362" spans="1:5" ht="14.25">
      <c r="A3362" s="291">
        <v>41026</v>
      </c>
      <c r="B3362" t="s">
        <v>5213</v>
      </c>
      <c r="C3362" t="s">
        <v>2360</v>
      </c>
      <c r="D3362" t="s">
        <v>2189</v>
      </c>
      <c r="E3362" s="283" t="s">
        <v>29209</v>
      </c>
    </row>
    <row r="3363" spans="1:5" ht="14.25">
      <c r="A3363" s="291">
        <v>4239</v>
      </c>
      <c r="B3363" t="s">
        <v>5214</v>
      </c>
      <c r="C3363" t="s">
        <v>2192</v>
      </c>
      <c r="D3363" t="s">
        <v>2189</v>
      </c>
      <c r="E3363" s="283" t="s">
        <v>27582</v>
      </c>
    </row>
    <row r="3364" spans="1:5" ht="14.25">
      <c r="A3364" s="291">
        <v>41024</v>
      </c>
      <c r="B3364" t="s">
        <v>5215</v>
      </c>
      <c r="C3364" t="s">
        <v>2360</v>
      </c>
      <c r="D3364" t="s">
        <v>2189</v>
      </c>
      <c r="E3364" s="283" t="s">
        <v>29210</v>
      </c>
    </row>
    <row r="3365" spans="1:5" ht="14.25">
      <c r="A3365" s="291">
        <v>4248</v>
      </c>
      <c r="B3365" t="s">
        <v>5216</v>
      </c>
      <c r="C3365" t="s">
        <v>2192</v>
      </c>
      <c r="D3365" t="s">
        <v>2189</v>
      </c>
      <c r="E3365" s="283" t="s">
        <v>29202</v>
      </c>
    </row>
    <row r="3366" spans="1:5" ht="14.25">
      <c r="A3366" s="291">
        <v>41033</v>
      </c>
      <c r="B3366" t="s">
        <v>5217</v>
      </c>
      <c r="C3366" t="s">
        <v>2360</v>
      </c>
      <c r="D3366" t="s">
        <v>2189</v>
      </c>
      <c r="E3366" s="283" t="s">
        <v>29211</v>
      </c>
    </row>
    <row r="3367" spans="1:5" ht="14.25">
      <c r="A3367" s="291">
        <v>25959</v>
      </c>
      <c r="B3367" t="s">
        <v>5218</v>
      </c>
      <c r="C3367" t="s">
        <v>2192</v>
      </c>
      <c r="D3367" t="s">
        <v>2189</v>
      </c>
      <c r="E3367" s="283" t="s">
        <v>29212</v>
      </c>
    </row>
    <row r="3368" spans="1:5" ht="14.25">
      <c r="A3368" s="291">
        <v>41040</v>
      </c>
      <c r="B3368" t="s">
        <v>5219</v>
      </c>
      <c r="C3368" t="s">
        <v>2360</v>
      </c>
      <c r="D3368" t="s">
        <v>2189</v>
      </c>
      <c r="E3368" s="283" t="s">
        <v>29213</v>
      </c>
    </row>
    <row r="3369" spans="1:5" ht="14.25">
      <c r="A3369" s="291">
        <v>4238</v>
      </c>
      <c r="B3369" t="s">
        <v>5220</v>
      </c>
      <c r="C3369" t="s">
        <v>2192</v>
      </c>
      <c r="D3369" t="s">
        <v>2189</v>
      </c>
      <c r="E3369" s="283" t="s">
        <v>28930</v>
      </c>
    </row>
    <row r="3370" spans="1:5" ht="14.25">
      <c r="A3370" s="291">
        <v>41012</v>
      </c>
      <c r="B3370" t="s">
        <v>5221</v>
      </c>
      <c r="C3370" t="s">
        <v>2360</v>
      </c>
      <c r="D3370" t="s">
        <v>2189</v>
      </c>
      <c r="E3370" s="283" t="s">
        <v>29214</v>
      </c>
    </row>
    <row r="3371" spans="1:5" ht="14.25">
      <c r="A3371" s="291">
        <v>4237</v>
      </c>
      <c r="B3371" t="s">
        <v>5222</v>
      </c>
      <c r="C3371" t="s">
        <v>2192</v>
      </c>
      <c r="D3371" t="s">
        <v>2189</v>
      </c>
      <c r="E3371" s="283" t="s">
        <v>28095</v>
      </c>
    </row>
    <row r="3372" spans="1:5" ht="14.25">
      <c r="A3372" s="291">
        <v>41002</v>
      </c>
      <c r="B3372" t="s">
        <v>5223</v>
      </c>
      <c r="C3372" t="s">
        <v>2360</v>
      </c>
      <c r="D3372" t="s">
        <v>2189</v>
      </c>
      <c r="E3372" s="283" t="s">
        <v>29215</v>
      </c>
    </row>
    <row r="3373" spans="1:5" ht="14.25">
      <c r="A3373" s="291">
        <v>4233</v>
      </c>
      <c r="B3373" t="s">
        <v>5224</v>
      </c>
      <c r="C3373" t="s">
        <v>2192</v>
      </c>
      <c r="D3373" t="s">
        <v>2189</v>
      </c>
      <c r="E3373" s="283" t="s">
        <v>29216</v>
      </c>
    </row>
    <row r="3374" spans="1:5" ht="14.25">
      <c r="A3374" s="291">
        <v>41001</v>
      </c>
      <c r="B3374" t="s">
        <v>5225</v>
      </c>
      <c r="C3374" t="s">
        <v>2360</v>
      </c>
      <c r="D3374" t="s">
        <v>2189</v>
      </c>
      <c r="E3374" s="283" t="s">
        <v>29217</v>
      </c>
    </row>
    <row r="3375" spans="1:5" ht="14.25">
      <c r="A3375" s="291">
        <v>2</v>
      </c>
      <c r="B3375" t="s">
        <v>5226</v>
      </c>
      <c r="C3375" t="s">
        <v>2357</v>
      </c>
      <c r="D3375" t="s">
        <v>2189</v>
      </c>
      <c r="E3375" s="283" t="s">
        <v>29218</v>
      </c>
    </row>
    <row r="3376" spans="1:5" ht="14.25">
      <c r="A3376" s="291">
        <v>36517</v>
      </c>
      <c r="B3376" t="s">
        <v>5227</v>
      </c>
      <c r="C3376" t="s">
        <v>2188</v>
      </c>
      <c r="D3376" t="s">
        <v>2189</v>
      </c>
      <c r="E3376" s="283" t="s">
        <v>29219</v>
      </c>
    </row>
    <row r="3377" spans="1:5" ht="14.25">
      <c r="A3377" s="291">
        <v>4262</v>
      </c>
      <c r="B3377" t="s">
        <v>5228</v>
      </c>
      <c r="C3377" t="s">
        <v>2188</v>
      </c>
      <c r="D3377" t="s">
        <v>2195</v>
      </c>
      <c r="E3377" s="283" t="s">
        <v>29220</v>
      </c>
    </row>
    <row r="3378" spans="1:5" ht="14.25">
      <c r="A3378" s="291">
        <v>4263</v>
      </c>
      <c r="B3378" t="s">
        <v>5229</v>
      </c>
      <c r="C3378" t="s">
        <v>2188</v>
      </c>
      <c r="D3378" t="s">
        <v>2189</v>
      </c>
      <c r="E3378" s="283" t="s">
        <v>29221</v>
      </c>
    </row>
    <row r="3379" spans="1:5" ht="14.25">
      <c r="A3379" s="291">
        <v>36518</v>
      </c>
      <c r="B3379" t="s">
        <v>5230</v>
      </c>
      <c r="C3379" t="s">
        <v>2188</v>
      </c>
      <c r="D3379" t="s">
        <v>2189</v>
      </c>
      <c r="E3379" s="283" t="s">
        <v>29222</v>
      </c>
    </row>
    <row r="3380" spans="1:5" ht="14.25">
      <c r="A3380" s="291">
        <v>14221</v>
      </c>
      <c r="B3380" t="s">
        <v>5231</v>
      </c>
      <c r="C3380" t="s">
        <v>2188</v>
      </c>
      <c r="D3380" t="s">
        <v>2189</v>
      </c>
      <c r="E3380" s="283" t="s">
        <v>29223</v>
      </c>
    </row>
    <row r="3381" spans="1:5" ht="14.25">
      <c r="A3381" s="291">
        <v>38402</v>
      </c>
      <c r="B3381" t="s">
        <v>5232</v>
      </c>
      <c r="C3381" t="s">
        <v>2188</v>
      </c>
      <c r="D3381" t="s">
        <v>2189</v>
      </c>
      <c r="E3381" s="283" t="s">
        <v>29224</v>
      </c>
    </row>
    <row r="3382" spans="1:5" ht="14.25">
      <c r="A3382" s="291">
        <v>3412</v>
      </c>
      <c r="B3382" t="s">
        <v>5233</v>
      </c>
      <c r="C3382" t="s">
        <v>2190</v>
      </c>
      <c r="D3382" t="s">
        <v>2189</v>
      </c>
      <c r="E3382" s="283" t="s">
        <v>29225</v>
      </c>
    </row>
    <row r="3383" spans="1:5" ht="14.25">
      <c r="A3383" s="291">
        <v>3413</v>
      </c>
      <c r="B3383" t="s">
        <v>5234</v>
      </c>
      <c r="C3383" t="s">
        <v>2190</v>
      </c>
      <c r="D3383" t="s">
        <v>2189</v>
      </c>
      <c r="E3383" s="283" t="s">
        <v>29226</v>
      </c>
    </row>
    <row r="3384" spans="1:5" ht="14.25">
      <c r="A3384" s="291">
        <v>39744</v>
      </c>
      <c r="B3384" t="s">
        <v>5235</v>
      </c>
      <c r="C3384" t="s">
        <v>2190</v>
      </c>
      <c r="D3384" t="s">
        <v>2189</v>
      </c>
      <c r="E3384" s="283" t="s">
        <v>29227</v>
      </c>
    </row>
    <row r="3385" spans="1:5" ht="14.25">
      <c r="A3385" s="291">
        <v>39745</v>
      </c>
      <c r="B3385" t="s">
        <v>5236</v>
      </c>
      <c r="C3385" t="s">
        <v>2190</v>
      </c>
      <c r="D3385" t="s">
        <v>2189</v>
      </c>
      <c r="E3385" s="283" t="s">
        <v>27895</v>
      </c>
    </row>
    <row r="3386" spans="1:5" ht="14.25">
      <c r="A3386" s="291">
        <v>39637</v>
      </c>
      <c r="B3386" t="s">
        <v>5237</v>
      </c>
      <c r="C3386" t="s">
        <v>2190</v>
      </c>
      <c r="D3386" t="s">
        <v>2189</v>
      </c>
      <c r="E3386" s="283" t="s">
        <v>29228</v>
      </c>
    </row>
    <row r="3387" spans="1:5" ht="14.25">
      <c r="A3387" s="291">
        <v>39638</v>
      </c>
      <c r="B3387" t="s">
        <v>5238</v>
      </c>
      <c r="C3387" t="s">
        <v>2190</v>
      </c>
      <c r="D3387" t="s">
        <v>2189</v>
      </c>
      <c r="E3387" s="283" t="s">
        <v>29229</v>
      </c>
    </row>
    <row r="3388" spans="1:5" ht="14.25">
      <c r="A3388" s="291">
        <v>39639</v>
      </c>
      <c r="B3388" t="s">
        <v>5239</v>
      </c>
      <c r="C3388" t="s">
        <v>2190</v>
      </c>
      <c r="D3388" t="s">
        <v>2189</v>
      </c>
      <c r="E3388" s="283" t="s">
        <v>29230</v>
      </c>
    </row>
    <row r="3389" spans="1:5" ht="14.25">
      <c r="A3389" s="291">
        <v>39517</v>
      </c>
      <c r="B3389" t="s">
        <v>5240</v>
      </c>
      <c r="C3389" t="s">
        <v>2190</v>
      </c>
      <c r="D3389" t="s">
        <v>2191</v>
      </c>
      <c r="E3389" s="283" t="s">
        <v>29231</v>
      </c>
    </row>
    <row r="3390" spans="1:5" ht="14.25">
      <c r="A3390" s="291">
        <v>39518</v>
      </c>
      <c r="B3390" t="s">
        <v>5241</v>
      </c>
      <c r="C3390" t="s">
        <v>2190</v>
      </c>
      <c r="D3390" t="s">
        <v>2191</v>
      </c>
      <c r="E3390" s="283" t="s">
        <v>29232</v>
      </c>
    </row>
    <row r="3391" spans="1:5" ht="14.25">
      <c r="A3391" s="291">
        <v>38366</v>
      </c>
      <c r="B3391" t="s">
        <v>5242</v>
      </c>
      <c r="C3391" t="s">
        <v>2190</v>
      </c>
      <c r="D3391" t="s">
        <v>2189</v>
      </c>
      <c r="E3391" s="283" t="s">
        <v>26436</v>
      </c>
    </row>
    <row r="3392" spans="1:5" ht="14.25">
      <c r="A3392" s="291">
        <v>11703</v>
      </c>
      <c r="B3392" t="s">
        <v>5243</v>
      </c>
      <c r="C3392" t="s">
        <v>2188</v>
      </c>
      <c r="D3392" t="s">
        <v>2189</v>
      </c>
      <c r="E3392" s="283" t="s">
        <v>29233</v>
      </c>
    </row>
    <row r="3393" spans="1:5" ht="14.25">
      <c r="A3393" s="291">
        <v>37400</v>
      </c>
      <c r="B3393" t="s">
        <v>5244</v>
      </c>
      <c r="C3393" t="s">
        <v>2188</v>
      </c>
      <c r="D3393" t="s">
        <v>2189</v>
      </c>
      <c r="E3393" s="283" t="s">
        <v>29234</v>
      </c>
    </row>
    <row r="3394" spans="1:5" ht="14.25">
      <c r="A3394" s="291">
        <v>25400</v>
      </c>
      <c r="B3394" t="s">
        <v>5245</v>
      </c>
      <c r="C3394" t="s">
        <v>2188</v>
      </c>
      <c r="D3394" t="s">
        <v>2189</v>
      </c>
      <c r="E3394" s="283" t="s">
        <v>29235</v>
      </c>
    </row>
    <row r="3395" spans="1:5" ht="14.25">
      <c r="A3395" s="291">
        <v>4276</v>
      </c>
      <c r="B3395" t="s">
        <v>5246</v>
      </c>
      <c r="C3395" t="s">
        <v>2188</v>
      </c>
      <c r="D3395" t="s">
        <v>2189</v>
      </c>
      <c r="E3395" s="283" t="s">
        <v>29236</v>
      </c>
    </row>
    <row r="3396" spans="1:5" ht="14.25">
      <c r="A3396" s="291">
        <v>4273</v>
      </c>
      <c r="B3396" t="s">
        <v>5247</v>
      </c>
      <c r="C3396" t="s">
        <v>2188</v>
      </c>
      <c r="D3396" t="s">
        <v>2189</v>
      </c>
      <c r="E3396" s="283" t="s">
        <v>29237</v>
      </c>
    </row>
    <row r="3397" spans="1:5" ht="14.25">
      <c r="A3397" s="291">
        <v>4274</v>
      </c>
      <c r="B3397" t="s">
        <v>5248</v>
      </c>
      <c r="C3397" t="s">
        <v>2188</v>
      </c>
      <c r="D3397" t="s">
        <v>2195</v>
      </c>
      <c r="E3397" s="283" t="s">
        <v>29238</v>
      </c>
    </row>
    <row r="3398" spans="1:5" ht="14.25">
      <c r="A3398" s="291">
        <v>39438</v>
      </c>
      <c r="B3398" t="s">
        <v>5249</v>
      </c>
      <c r="C3398" t="s">
        <v>2188</v>
      </c>
      <c r="D3398" t="s">
        <v>2191</v>
      </c>
      <c r="E3398" s="283" t="s">
        <v>26399</v>
      </c>
    </row>
    <row r="3399" spans="1:5" ht="14.25">
      <c r="A3399" s="291">
        <v>11963</v>
      </c>
      <c r="B3399" t="s">
        <v>5250</v>
      </c>
      <c r="C3399" t="s">
        <v>2188</v>
      </c>
      <c r="D3399" t="s">
        <v>2191</v>
      </c>
      <c r="E3399" s="283" t="s">
        <v>28140</v>
      </c>
    </row>
    <row r="3400" spans="1:5" ht="14.25">
      <c r="A3400" s="291">
        <v>11964</v>
      </c>
      <c r="B3400" t="s">
        <v>5251</v>
      </c>
      <c r="C3400" t="s">
        <v>2188</v>
      </c>
      <c r="D3400" t="s">
        <v>2191</v>
      </c>
      <c r="E3400" s="283" t="s">
        <v>26605</v>
      </c>
    </row>
    <row r="3401" spans="1:5" ht="14.25">
      <c r="A3401" s="291">
        <v>4379</v>
      </c>
      <c r="B3401" t="s">
        <v>5252</v>
      </c>
      <c r="C3401" t="s">
        <v>2188</v>
      </c>
      <c r="D3401" t="s">
        <v>2191</v>
      </c>
      <c r="E3401" s="283" t="s">
        <v>29239</v>
      </c>
    </row>
    <row r="3402" spans="1:5" ht="14.25">
      <c r="A3402" s="291">
        <v>4377</v>
      </c>
      <c r="B3402" t="s">
        <v>5253</v>
      </c>
      <c r="C3402" t="s">
        <v>2188</v>
      </c>
      <c r="D3402" t="s">
        <v>2191</v>
      </c>
      <c r="E3402" s="283" t="s">
        <v>29240</v>
      </c>
    </row>
    <row r="3403" spans="1:5" ht="14.25">
      <c r="A3403" s="291">
        <v>4356</v>
      </c>
      <c r="B3403" t="s">
        <v>5254</v>
      </c>
      <c r="C3403" t="s">
        <v>2188</v>
      </c>
      <c r="D3403" t="s">
        <v>2191</v>
      </c>
      <c r="E3403" s="283" t="s">
        <v>26399</v>
      </c>
    </row>
    <row r="3404" spans="1:5" ht="14.25">
      <c r="A3404" s="291">
        <v>13246</v>
      </c>
      <c r="B3404" t="s">
        <v>5255</v>
      </c>
      <c r="C3404" t="s">
        <v>2188</v>
      </c>
      <c r="D3404" t="s">
        <v>2191</v>
      </c>
      <c r="E3404" s="283" t="s">
        <v>29241</v>
      </c>
    </row>
    <row r="3405" spans="1:5" ht="14.25">
      <c r="A3405" s="291">
        <v>4346</v>
      </c>
      <c r="B3405" t="s">
        <v>5256</v>
      </c>
      <c r="C3405" t="s">
        <v>2188</v>
      </c>
      <c r="D3405" t="s">
        <v>2191</v>
      </c>
      <c r="E3405" s="283" t="s">
        <v>29242</v>
      </c>
    </row>
    <row r="3406" spans="1:5" ht="14.25">
      <c r="A3406" s="291">
        <v>11955</v>
      </c>
      <c r="B3406" t="s">
        <v>5257</v>
      </c>
      <c r="C3406" t="s">
        <v>2188</v>
      </c>
      <c r="D3406" t="s">
        <v>2191</v>
      </c>
      <c r="E3406" s="283" t="s">
        <v>29243</v>
      </c>
    </row>
    <row r="3407" spans="1:5" ht="14.25">
      <c r="A3407" s="291">
        <v>11960</v>
      </c>
      <c r="B3407" t="s">
        <v>5258</v>
      </c>
      <c r="C3407" t="s">
        <v>2188</v>
      </c>
      <c r="D3407" t="s">
        <v>2191</v>
      </c>
      <c r="E3407" s="283" t="s">
        <v>26964</v>
      </c>
    </row>
    <row r="3408" spans="1:5" ht="14.25">
      <c r="A3408" s="291">
        <v>4333</v>
      </c>
      <c r="B3408" t="s">
        <v>5259</v>
      </c>
      <c r="C3408" t="s">
        <v>2188</v>
      </c>
      <c r="D3408" t="s">
        <v>2191</v>
      </c>
      <c r="E3408" s="283" t="s">
        <v>26399</v>
      </c>
    </row>
    <row r="3409" spans="1:5" ht="14.25">
      <c r="A3409" s="291">
        <v>4358</v>
      </c>
      <c r="B3409" t="s">
        <v>5260</v>
      </c>
      <c r="C3409" t="s">
        <v>2188</v>
      </c>
      <c r="D3409" t="s">
        <v>2191</v>
      </c>
      <c r="E3409" s="283" t="s">
        <v>27340</v>
      </c>
    </row>
    <row r="3410" spans="1:5" ht="14.25">
      <c r="A3410" s="291">
        <v>39435</v>
      </c>
      <c r="B3410" t="s">
        <v>5261</v>
      </c>
      <c r="C3410" t="s">
        <v>2188</v>
      </c>
      <c r="D3410" t="s">
        <v>2191</v>
      </c>
      <c r="E3410" s="283" t="s">
        <v>26398</v>
      </c>
    </row>
    <row r="3411" spans="1:5" ht="14.25">
      <c r="A3411" s="291">
        <v>39436</v>
      </c>
      <c r="B3411" t="s">
        <v>5262</v>
      </c>
      <c r="C3411" t="s">
        <v>2188</v>
      </c>
      <c r="D3411" t="s">
        <v>2191</v>
      </c>
      <c r="E3411" s="283" t="s">
        <v>29244</v>
      </c>
    </row>
    <row r="3412" spans="1:5" ht="14.25">
      <c r="A3412" s="291">
        <v>39437</v>
      </c>
      <c r="B3412" t="s">
        <v>5263</v>
      </c>
      <c r="C3412" t="s">
        <v>2188</v>
      </c>
      <c r="D3412" t="s">
        <v>2191</v>
      </c>
      <c r="E3412" s="283" t="s">
        <v>29245</v>
      </c>
    </row>
    <row r="3413" spans="1:5" ht="14.25">
      <c r="A3413" s="291">
        <v>39439</v>
      </c>
      <c r="B3413" t="s">
        <v>5264</v>
      </c>
      <c r="C3413" t="s">
        <v>2188</v>
      </c>
      <c r="D3413" t="s">
        <v>2191</v>
      </c>
      <c r="E3413" s="283" t="s">
        <v>26964</v>
      </c>
    </row>
    <row r="3414" spans="1:5" ht="14.25">
      <c r="A3414" s="291">
        <v>39440</v>
      </c>
      <c r="B3414" t="s">
        <v>5265</v>
      </c>
      <c r="C3414" t="s">
        <v>2188</v>
      </c>
      <c r="D3414" t="s">
        <v>2191</v>
      </c>
      <c r="E3414" s="283" t="s">
        <v>27294</v>
      </c>
    </row>
    <row r="3415" spans="1:5" ht="14.25">
      <c r="A3415" s="291">
        <v>39441</v>
      </c>
      <c r="B3415" t="s">
        <v>5266</v>
      </c>
      <c r="C3415" t="s">
        <v>2188</v>
      </c>
      <c r="D3415" t="s">
        <v>2191</v>
      </c>
      <c r="E3415" s="283" t="s">
        <v>26399</v>
      </c>
    </row>
    <row r="3416" spans="1:5" ht="14.25">
      <c r="A3416" s="291">
        <v>39442</v>
      </c>
      <c r="B3416" t="s">
        <v>5267</v>
      </c>
      <c r="C3416" t="s">
        <v>2188</v>
      </c>
      <c r="D3416" t="s">
        <v>2191</v>
      </c>
      <c r="E3416" s="283" t="s">
        <v>29240</v>
      </c>
    </row>
    <row r="3417" spans="1:5" ht="14.25">
      <c r="A3417" s="291">
        <v>39443</v>
      </c>
      <c r="B3417" t="s">
        <v>5268</v>
      </c>
      <c r="C3417" t="s">
        <v>2188</v>
      </c>
      <c r="D3417" t="s">
        <v>2191</v>
      </c>
      <c r="E3417" s="283" t="s">
        <v>29246</v>
      </c>
    </row>
    <row r="3418" spans="1:5" ht="14.25">
      <c r="A3418" s="291">
        <v>4329</v>
      </c>
      <c r="B3418" t="s">
        <v>5269</v>
      </c>
      <c r="C3418" t="s">
        <v>2188</v>
      </c>
      <c r="D3418" t="s">
        <v>2191</v>
      </c>
      <c r="E3418" s="283" t="s">
        <v>28191</v>
      </c>
    </row>
    <row r="3419" spans="1:5" ht="14.25">
      <c r="A3419" s="291">
        <v>4383</v>
      </c>
      <c r="B3419" t="s">
        <v>5270</v>
      </c>
      <c r="C3419" t="s">
        <v>2188</v>
      </c>
      <c r="D3419" t="s">
        <v>2191</v>
      </c>
      <c r="E3419" s="283" t="s">
        <v>29218</v>
      </c>
    </row>
    <row r="3420" spans="1:5" ht="14.25">
      <c r="A3420" s="291">
        <v>4344</v>
      </c>
      <c r="B3420" t="s">
        <v>5271</v>
      </c>
      <c r="C3420" t="s">
        <v>2188</v>
      </c>
      <c r="D3420" t="s">
        <v>2191</v>
      </c>
      <c r="E3420" s="283" t="s">
        <v>26550</v>
      </c>
    </row>
    <row r="3421" spans="1:5" ht="14.25">
      <c r="A3421" s="291">
        <v>436</v>
      </c>
      <c r="B3421" t="s">
        <v>5272</v>
      </c>
      <c r="C3421" t="s">
        <v>2188</v>
      </c>
      <c r="D3421" t="s">
        <v>2191</v>
      </c>
      <c r="E3421" s="283" t="s">
        <v>27521</v>
      </c>
    </row>
    <row r="3422" spans="1:5" ht="14.25">
      <c r="A3422" s="291">
        <v>442</v>
      </c>
      <c r="B3422" t="s">
        <v>5273</v>
      </c>
      <c r="C3422" t="s">
        <v>2188</v>
      </c>
      <c r="D3422" t="s">
        <v>2191</v>
      </c>
      <c r="E3422" s="283" t="s">
        <v>27113</v>
      </c>
    </row>
    <row r="3423" spans="1:5" ht="14.25">
      <c r="A3423" s="291">
        <v>11953</v>
      </c>
      <c r="B3423" t="s">
        <v>5274</v>
      </c>
      <c r="C3423" t="s">
        <v>2188</v>
      </c>
      <c r="D3423" t="s">
        <v>2191</v>
      </c>
      <c r="E3423" s="283" t="s">
        <v>28918</v>
      </c>
    </row>
    <row r="3424" spans="1:5" ht="14.25">
      <c r="A3424" s="291">
        <v>4335</v>
      </c>
      <c r="B3424" t="s">
        <v>5275</v>
      </c>
      <c r="C3424" t="s">
        <v>2188</v>
      </c>
      <c r="D3424" t="s">
        <v>2191</v>
      </c>
      <c r="E3424" s="283" t="s">
        <v>29247</v>
      </c>
    </row>
    <row r="3425" spans="1:5" ht="14.25">
      <c r="A3425" s="291">
        <v>4334</v>
      </c>
      <c r="B3425" t="s">
        <v>5276</v>
      </c>
      <c r="C3425" t="s">
        <v>2188</v>
      </c>
      <c r="D3425" t="s">
        <v>2191</v>
      </c>
      <c r="E3425" s="283" t="s">
        <v>29248</v>
      </c>
    </row>
    <row r="3426" spans="1:5" ht="14.25">
      <c r="A3426" s="291">
        <v>4343</v>
      </c>
      <c r="B3426" t="s">
        <v>5277</v>
      </c>
      <c r="C3426" t="s">
        <v>2188</v>
      </c>
      <c r="D3426" t="s">
        <v>2191</v>
      </c>
      <c r="E3426" s="283" t="s">
        <v>27162</v>
      </c>
    </row>
    <row r="3427" spans="1:5" ht="14.25">
      <c r="A3427" s="291">
        <v>430</v>
      </c>
      <c r="B3427" t="s">
        <v>5278</v>
      </c>
      <c r="C3427" t="s">
        <v>2188</v>
      </c>
      <c r="D3427" t="s">
        <v>2191</v>
      </c>
      <c r="E3427" s="283" t="s">
        <v>28426</v>
      </c>
    </row>
    <row r="3428" spans="1:5" ht="14.25">
      <c r="A3428" s="291">
        <v>441</v>
      </c>
      <c r="B3428" t="s">
        <v>5279</v>
      </c>
      <c r="C3428" t="s">
        <v>2188</v>
      </c>
      <c r="D3428" t="s">
        <v>2191</v>
      </c>
      <c r="E3428" s="283" t="s">
        <v>26760</v>
      </c>
    </row>
    <row r="3429" spans="1:5" ht="14.25">
      <c r="A3429" s="291">
        <v>431</v>
      </c>
      <c r="B3429" t="s">
        <v>5280</v>
      </c>
      <c r="C3429" t="s">
        <v>2188</v>
      </c>
      <c r="D3429" t="s">
        <v>2191</v>
      </c>
      <c r="E3429" s="283" t="s">
        <v>27589</v>
      </c>
    </row>
    <row r="3430" spans="1:5" ht="14.25">
      <c r="A3430" s="291">
        <v>432</v>
      </c>
      <c r="B3430" t="s">
        <v>5281</v>
      </c>
      <c r="C3430" t="s">
        <v>2188</v>
      </c>
      <c r="D3430" t="s">
        <v>2191</v>
      </c>
      <c r="E3430" s="283" t="s">
        <v>29249</v>
      </c>
    </row>
    <row r="3431" spans="1:5" ht="14.25">
      <c r="A3431" s="291">
        <v>429</v>
      </c>
      <c r="B3431" t="s">
        <v>5282</v>
      </c>
      <c r="C3431" t="s">
        <v>2188</v>
      </c>
      <c r="D3431" t="s">
        <v>2191</v>
      </c>
      <c r="E3431" s="283" t="s">
        <v>29250</v>
      </c>
    </row>
    <row r="3432" spans="1:5" ht="14.25">
      <c r="A3432" s="291">
        <v>439</v>
      </c>
      <c r="B3432" t="s">
        <v>5283</v>
      </c>
      <c r="C3432" t="s">
        <v>2188</v>
      </c>
      <c r="D3432" t="s">
        <v>2191</v>
      </c>
      <c r="E3432" s="283" t="s">
        <v>29251</v>
      </c>
    </row>
    <row r="3433" spans="1:5" ht="14.25">
      <c r="A3433" s="291">
        <v>433</v>
      </c>
      <c r="B3433" t="s">
        <v>5284</v>
      </c>
      <c r="C3433" t="s">
        <v>2188</v>
      </c>
      <c r="D3433" t="s">
        <v>2191</v>
      </c>
      <c r="E3433" s="283" t="s">
        <v>29252</v>
      </c>
    </row>
    <row r="3434" spans="1:5" ht="14.25">
      <c r="A3434" s="291">
        <v>437</v>
      </c>
      <c r="B3434" t="s">
        <v>5285</v>
      </c>
      <c r="C3434" t="s">
        <v>2188</v>
      </c>
      <c r="D3434" t="s">
        <v>2191</v>
      </c>
      <c r="E3434" s="283" t="s">
        <v>29140</v>
      </c>
    </row>
    <row r="3435" spans="1:5" ht="14.25">
      <c r="A3435" s="291">
        <v>11790</v>
      </c>
      <c r="B3435" t="s">
        <v>5286</v>
      </c>
      <c r="C3435" t="s">
        <v>2188</v>
      </c>
      <c r="D3435" t="s">
        <v>2191</v>
      </c>
      <c r="E3435" s="283" t="s">
        <v>28416</v>
      </c>
    </row>
    <row r="3436" spans="1:5" ht="14.25">
      <c r="A3436" s="291">
        <v>428</v>
      </c>
      <c r="B3436" t="s">
        <v>5287</v>
      </c>
      <c r="C3436" t="s">
        <v>2188</v>
      </c>
      <c r="D3436" t="s">
        <v>2191</v>
      </c>
      <c r="E3436" s="283" t="s">
        <v>29253</v>
      </c>
    </row>
    <row r="3437" spans="1:5" ht="14.25">
      <c r="A3437" s="291">
        <v>4384</v>
      </c>
      <c r="B3437" t="s">
        <v>5288</v>
      </c>
      <c r="C3437" t="s">
        <v>2188</v>
      </c>
      <c r="D3437" t="s">
        <v>2191</v>
      </c>
      <c r="E3437" s="283" t="s">
        <v>26558</v>
      </c>
    </row>
    <row r="3438" spans="1:5" ht="14.25">
      <c r="A3438" s="291">
        <v>4351</v>
      </c>
      <c r="B3438" t="s">
        <v>5289</v>
      </c>
      <c r="C3438" t="s">
        <v>2188</v>
      </c>
      <c r="D3438" t="s">
        <v>2191</v>
      </c>
      <c r="E3438" s="283" t="s">
        <v>29254</v>
      </c>
    </row>
    <row r="3439" spans="1:5" ht="14.25">
      <c r="A3439" s="291">
        <v>11054</v>
      </c>
      <c r="B3439" t="s">
        <v>5290</v>
      </c>
      <c r="C3439" t="s">
        <v>2188</v>
      </c>
      <c r="D3439" t="s">
        <v>2189</v>
      </c>
      <c r="E3439" s="283" t="s">
        <v>26963</v>
      </c>
    </row>
    <row r="3440" spans="1:5" ht="14.25">
      <c r="A3440" s="291">
        <v>11055</v>
      </c>
      <c r="B3440" t="s">
        <v>5291</v>
      </c>
      <c r="C3440" t="s">
        <v>2188</v>
      </c>
      <c r="D3440" t="s">
        <v>2189</v>
      </c>
      <c r="E3440" s="283" t="s">
        <v>28293</v>
      </c>
    </row>
    <row r="3441" spans="1:5" ht="14.25">
      <c r="A3441" s="291">
        <v>11056</v>
      </c>
      <c r="B3441" t="s">
        <v>5292</v>
      </c>
      <c r="C3441" t="s">
        <v>2188</v>
      </c>
      <c r="D3441" t="s">
        <v>2189</v>
      </c>
      <c r="E3441" s="283" t="s">
        <v>26964</v>
      </c>
    </row>
    <row r="3442" spans="1:5" ht="14.25">
      <c r="A3442" s="291">
        <v>11057</v>
      </c>
      <c r="B3442" t="s">
        <v>5293</v>
      </c>
      <c r="C3442" t="s">
        <v>2188</v>
      </c>
      <c r="D3442" t="s">
        <v>2189</v>
      </c>
      <c r="E3442" s="283" t="s">
        <v>26965</v>
      </c>
    </row>
    <row r="3443" spans="1:5" ht="14.25">
      <c r="A3443" s="291">
        <v>11059</v>
      </c>
      <c r="B3443" t="s">
        <v>5294</v>
      </c>
      <c r="C3443" t="s">
        <v>2188</v>
      </c>
      <c r="D3443" t="s">
        <v>2189</v>
      </c>
      <c r="E3443" s="283" t="s">
        <v>29255</v>
      </c>
    </row>
    <row r="3444" spans="1:5" ht="14.25">
      <c r="A3444" s="291">
        <v>11058</v>
      </c>
      <c r="B3444" t="s">
        <v>5295</v>
      </c>
      <c r="C3444" t="s">
        <v>2188</v>
      </c>
      <c r="D3444" t="s">
        <v>2189</v>
      </c>
      <c r="E3444" s="283" t="s">
        <v>26870</v>
      </c>
    </row>
    <row r="3445" spans="1:5" ht="14.25">
      <c r="A3445" s="291">
        <v>4380</v>
      </c>
      <c r="B3445" t="s">
        <v>5296</v>
      </c>
      <c r="C3445" t="s">
        <v>2188</v>
      </c>
      <c r="D3445" t="s">
        <v>2189</v>
      </c>
      <c r="E3445" s="283" t="s">
        <v>26396</v>
      </c>
    </row>
    <row r="3446" spans="1:5" ht="14.25">
      <c r="A3446" s="291">
        <v>4299</v>
      </c>
      <c r="B3446" t="s">
        <v>5297</v>
      </c>
      <c r="C3446" t="s">
        <v>2188</v>
      </c>
      <c r="D3446" t="s">
        <v>2195</v>
      </c>
      <c r="E3446" s="283" t="s">
        <v>29256</v>
      </c>
    </row>
    <row r="3447" spans="1:5" ht="14.25">
      <c r="A3447" s="291">
        <v>4304</v>
      </c>
      <c r="B3447" t="s">
        <v>5298</v>
      </c>
      <c r="C3447" t="s">
        <v>2188</v>
      </c>
      <c r="D3447" t="s">
        <v>2189</v>
      </c>
      <c r="E3447" s="283" t="s">
        <v>29158</v>
      </c>
    </row>
    <row r="3448" spans="1:5" ht="14.25">
      <c r="A3448" s="291">
        <v>4305</v>
      </c>
      <c r="B3448" t="s">
        <v>5299</v>
      </c>
      <c r="C3448" t="s">
        <v>2188</v>
      </c>
      <c r="D3448" t="s">
        <v>2189</v>
      </c>
      <c r="E3448" s="283" t="s">
        <v>28344</v>
      </c>
    </row>
    <row r="3449" spans="1:5" ht="14.25">
      <c r="A3449" s="291">
        <v>4306</v>
      </c>
      <c r="B3449" t="s">
        <v>5300</v>
      </c>
      <c r="C3449" t="s">
        <v>2188</v>
      </c>
      <c r="D3449" t="s">
        <v>2189</v>
      </c>
      <c r="E3449" s="283" t="s">
        <v>29257</v>
      </c>
    </row>
    <row r="3450" spans="1:5" ht="14.25">
      <c r="A3450" s="291">
        <v>4308</v>
      </c>
      <c r="B3450" t="s">
        <v>5301</v>
      </c>
      <c r="C3450" t="s">
        <v>2188</v>
      </c>
      <c r="D3450" t="s">
        <v>2189</v>
      </c>
      <c r="E3450" s="283" t="s">
        <v>28919</v>
      </c>
    </row>
    <row r="3451" spans="1:5" ht="14.25">
      <c r="A3451" s="291">
        <v>4302</v>
      </c>
      <c r="B3451" t="s">
        <v>5302</v>
      </c>
      <c r="C3451" t="s">
        <v>2188</v>
      </c>
      <c r="D3451" t="s">
        <v>2189</v>
      </c>
      <c r="E3451" s="283" t="s">
        <v>29258</v>
      </c>
    </row>
    <row r="3452" spans="1:5" ht="14.25">
      <c r="A3452" s="291">
        <v>4300</v>
      </c>
      <c r="B3452" t="s">
        <v>5303</v>
      </c>
      <c r="C3452" t="s">
        <v>2188</v>
      </c>
      <c r="D3452" t="s">
        <v>2189</v>
      </c>
      <c r="E3452" s="283" t="s">
        <v>26425</v>
      </c>
    </row>
    <row r="3453" spans="1:5" ht="14.25">
      <c r="A3453" s="291">
        <v>4301</v>
      </c>
      <c r="B3453" t="s">
        <v>5304</v>
      </c>
      <c r="C3453" t="s">
        <v>2188</v>
      </c>
      <c r="D3453" t="s">
        <v>2189</v>
      </c>
      <c r="E3453" s="283" t="s">
        <v>27340</v>
      </c>
    </row>
    <row r="3454" spans="1:5" ht="14.25">
      <c r="A3454" s="291">
        <v>4320</v>
      </c>
      <c r="B3454" t="s">
        <v>5305</v>
      </c>
      <c r="C3454" t="s">
        <v>2188</v>
      </c>
      <c r="D3454" t="s">
        <v>2189</v>
      </c>
      <c r="E3454" s="283" t="s">
        <v>29259</v>
      </c>
    </row>
    <row r="3455" spans="1:5" ht="14.25">
      <c r="A3455" s="291">
        <v>4318</v>
      </c>
      <c r="B3455" t="s">
        <v>5306</v>
      </c>
      <c r="C3455" t="s">
        <v>2188</v>
      </c>
      <c r="D3455" t="s">
        <v>2189</v>
      </c>
      <c r="E3455" s="283" t="s">
        <v>26726</v>
      </c>
    </row>
    <row r="3456" spans="1:5" ht="14.25">
      <c r="A3456" s="291">
        <v>40547</v>
      </c>
      <c r="B3456" t="s">
        <v>5307</v>
      </c>
      <c r="C3456" t="s">
        <v>4182</v>
      </c>
      <c r="D3456" t="s">
        <v>2191</v>
      </c>
      <c r="E3456" s="283" t="s">
        <v>29260</v>
      </c>
    </row>
    <row r="3457" spans="1:5" ht="14.25">
      <c r="A3457" s="291">
        <v>11962</v>
      </c>
      <c r="B3457" t="s">
        <v>5308</v>
      </c>
      <c r="C3457" t="s">
        <v>2188</v>
      </c>
      <c r="D3457" t="s">
        <v>2191</v>
      </c>
      <c r="E3457" s="283" t="s">
        <v>29245</v>
      </c>
    </row>
    <row r="3458" spans="1:5" ht="14.25">
      <c r="A3458" s="291">
        <v>4332</v>
      </c>
      <c r="B3458" t="s">
        <v>5309</v>
      </c>
      <c r="C3458" t="s">
        <v>2188</v>
      </c>
      <c r="D3458" t="s">
        <v>2191</v>
      </c>
      <c r="E3458" s="283" t="s">
        <v>26988</v>
      </c>
    </row>
    <row r="3459" spans="1:5" ht="14.25">
      <c r="A3459" s="291">
        <v>4331</v>
      </c>
      <c r="B3459" t="s">
        <v>5310</v>
      </c>
      <c r="C3459" t="s">
        <v>2188</v>
      </c>
      <c r="D3459" t="s">
        <v>2191</v>
      </c>
      <c r="E3459" s="283" t="s">
        <v>27814</v>
      </c>
    </row>
    <row r="3460" spans="1:5" ht="14.25">
      <c r="A3460" s="291">
        <v>4336</v>
      </c>
      <c r="B3460" t="s">
        <v>5311</v>
      </c>
      <c r="C3460" t="s">
        <v>2188</v>
      </c>
      <c r="D3460" t="s">
        <v>2191</v>
      </c>
      <c r="E3460" s="283" t="s">
        <v>29261</v>
      </c>
    </row>
    <row r="3461" spans="1:5" ht="14.25">
      <c r="A3461" s="291">
        <v>13294</v>
      </c>
      <c r="B3461" t="s">
        <v>5312</v>
      </c>
      <c r="C3461" t="s">
        <v>2188</v>
      </c>
      <c r="D3461" t="s">
        <v>2191</v>
      </c>
      <c r="E3461" s="283" t="s">
        <v>26761</v>
      </c>
    </row>
    <row r="3462" spans="1:5" ht="14.25">
      <c r="A3462" s="291">
        <v>11948</v>
      </c>
      <c r="B3462" t="s">
        <v>5313</v>
      </c>
      <c r="C3462" t="s">
        <v>2188</v>
      </c>
      <c r="D3462" t="s">
        <v>2191</v>
      </c>
      <c r="E3462" s="283" t="s">
        <v>29262</v>
      </c>
    </row>
    <row r="3463" spans="1:5" ht="14.25">
      <c r="A3463" s="291">
        <v>4382</v>
      </c>
      <c r="B3463" t="s">
        <v>5314</v>
      </c>
      <c r="C3463" t="s">
        <v>2188</v>
      </c>
      <c r="D3463" t="s">
        <v>2191</v>
      </c>
      <c r="E3463" s="283" t="s">
        <v>26863</v>
      </c>
    </row>
    <row r="3464" spans="1:5" ht="14.25">
      <c r="A3464" s="291">
        <v>4354</v>
      </c>
      <c r="B3464" t="s">
        <v>5315</v>
      </c>
      <c r="C3464" t="s">
        <v>2188</v>
      </c>
      <c r="D3464" t="s">
        <v>2191</v>
      </c>
      <c r="E3464" s="283" t="s">
        <v>29263</v>
      </c>
    </row>
    <row r="3465" spans="1:5" ht="14.25">
      <c r="A3465" s="291">
        <v>40839</v>
      </c>
      <c r="B3465" t="s">
        <v>5316</v>
      </c>
      <c r="C3465" t="s">
        <v>4182</v>
      </c>
      <c r="D3465" t="s">
        <v>2191</v>
      </c>
      <c r="E3465" s="283" t="s">
        <v>29264</v>
      </c>
    </row>
    <row r="3466" spans="1:5" ht="14.25">
      <c r="A3466" s="291">
        <v>40552</v>
      </c>
      <c r="B3466" t="s">
        <v>5317</v>
      </c>
      <c r="C3466" t="s">
        <v>4182</v>
      </c>
      <c r="D3466" t="s">
        <v>2191</v>
      </c>
      <c r="E3466" s="283" t="s">
        <v>29265</v>
      </c>
    </row>
    <row r="3467" spans="1:5" ht="14.25">
      <c r="A3467" s="291">
        <v>40549</v>
      </c>
      <c r="B3467" t="s">
        <v>5318</v>
      </c>
      <c r="C3467" t="s">
        <v>4182</v>
      </c>
      <c r="D3467" t="s">
        <v>2191</v>
      </c>
      <c r="E3467" s="283" t="s">
        <v>29266</v>
      </c>
    </row>
    <row r="3468" spans="1:5" ht="14.25">
      <c r="A3468" s="291">
        <v>4385</v>
      </c>
      <c r="B3468" t="s">
        <v>25979</v>
      </c>
      <c r="C3468" t="s">
        <v>2642</v>
      </c>
      <c r="D3468" t="s">
        <v>2189</v>
      </c>
      <c r="E3468" s="283" t="s">
        <v>29267</v>
      </c>
    </row>
    <row r="3469" spans="1:5" ht="14.25">
      <c r="A3469" s="291">
        <v>20078</v>
      </c>
      <c r="B3469" t="s">
        <v>5319</v>
      </c>
      <c r="C3469" t="s">
        <v>2188</v>
      </c>
      <c r="D3469" t="s">
        <v>2189</v>
      </c>
      <c r="E3469" s="283" t="s">
        <v>29268</v>
      </c>
    </row>
    <row r="3470" spans="1:5" ht="14.25">
      <c r="A3470" s="291">
        <v>39897</v>
      </c>
      <c r="B3470" t="s">
        <v>5320</v>
      </c>
      <c r="C3470" t="s">
        <v>2188</v>
      </c>
      <c r="D3470" t="s">
        <v>2191</v>
      </c>
      <c r="E3470" s="283" t="s">
        <v>29269</v>
      </c>
    </row>
    <row r="3471" spans="1:5" ht="14.25">
      <c r="A3471" s="291">
        <v>118</v>
      </c>
      <c r="B3471" t="s">
        <v>5321</v>
      </c>
      <c r="C3471" t="s">
        <v>2188</v>
      </c>
      <c r="D3471" t="s">
        <v>2189</v>
      </c>
      <c r="E3471" s="283" t="s">
        <v>29270</v>
      </c>
    </row>
    <row r="3472" spans="1:5" ht="14.25">
      <c r="A3472" s="291">
        <v>4396</v>
      </c>
      <c r="B3472" t="s">
        <v>26355</v>
      </c>
      <c r="C3472" t="s">
        <v>2190</v>
      </c>
      <c r="D3472" t="s">
        <v>2189</v>
      </c>
      <c r="E3472" s="283" t="s">
        <v>29271</v>
      </c>
    </row>
    <row r="3473" spans="1:5" ht="14.25">
      <c r="A3473" s="291">
        <v>36881</v>
      </c>
      <c r="B3473" t="s">
        <v>26356</v>
      </c>
      <c r="C3473" t="s">
        <v>2190</v>
      </c>
      <c r="D3473" t="s">
        <v>2189</v>
      </c>
      <c r="E3473" s="283" t="s">
        <v>29272</v>
      </c>
    </row>
    <row r="3474" spans="1:5" ht="14.25">
      <c r="A3474" s="291">
        <v>4397</v>
      </c>
      <c r="B3474" t="s">
        <v>26357</v>
      </c>
      <c r="C3474" t="s">
        <v>2190</v>
      </c>
      <c r="D3474" t="s">
        <v>2189</v>
      </c>
      <c r="E3474" s="283" t="s">
        <v>29273</v>
      </c>
    </row>
    <row r="3475" spans="1:5" ht="14.25">
      <c r="A3475" s="291">
        <v>36882</v>
      </c>
      <c r="B3475" t="s">
        <v>26358</v>
      </c>
      <c r="C3475" t="s">
        <v>2190</v>
      </c>
      <c r="D3475" t="s">
        <v>2189</v>
      </c>
      <c r="E3475" s="283" t="s">
        <v>28339</v>
      </c>
    </row>
    <row r="3476" spans="1:5" ht="14.25">
      <c r="A3476" s="291">
        <v>4751</v>
      </c>
      <c r="B3476" t="s">
        <v>20</v>
      </c>
      <c r="C3476" t="s">
        <v>2192</v>
      </c>
      <c r="D3476" t="s">
        <v>2189</v>
      </c>
      <c r="E3476" s="283" t="s">
        <v>26791</v>
      </c>
    </row>
    <row r="3477" spans="1:5" ht="14.25">
      <c r="A3477" s="291">
        <v>41066</v>
      </c>
      <c r="B3477" t="s">
        <v>5322</v>
      </c>
      <c r="C3477" t="s">
        <v>2360</v>
      </c>
      <c r="D3477" t="s">
        <v>2189</v>
      </c>
      <c r="E3477" s="283" t="s">
        <v>29274</v>
      </c>
    </row>
    <row r="3478" spans="1:5" ht="14.25">
      <c r="A3478" s="291">
        <v>39604</v>
      </c>
      <c r="B3478" t="s">
        <v>5323</v>
      </c>
      <c r="C3478" t="s">
        <v>2188</v>
      </c>
      <c r="D3478" t="s">
        <v>2189</v>
      </c>
      <c r="E3478" s="283" t="s">
        <v>29275</v>
      </c>
    </row>
    <row r="3479" spans="1:5" ht="14.25">
      <c r="A3479" s="291">
        <v>39605</v>
      </c>
      <c r="B3479" t="s">
        <v>5324</v>
      </c>
      <c r="C3479" t="s">
        <v>2188</v>
      </c>
      <c r="D3479" t="s">
        <v>2189</v>
      </c>
      <c r="E3479" s="283" t="s">
        <v>29276</v>
      </c>
    </row>
    <row r="3480" spans="1:5" ht="14.25">
      <c r="A3480" s="291">
        <v>39606</v>
      </c>
      <c r="B3480" t="s">
        <v>5325</v>
      </c>
      <c r="C3480" t="s">
        <v>2188</v>
      </c>
      <c r="D3480" t="s">
        <v>2189</v>
      </c>
      <c r="E3480" s="283" t="s">
        <v>29277</v>
      </c>
    </row>
    <row r="3481" spans="1:5" ht="14.25">
      <c r="A3481" s="291">
        <v>39607</v>
      </c>
      <c r="B3481" t="s">
        <v>5326</v>
      </c>
      <c r="C3481" t="s">
        <v>2188</v>
      </c>
      <c r="D3481" t="s">
        <v>2189</v>
      </c>
      <c r="E3481" s="283" t="s">
        <v>29278</v>
      </c>
    </row>
    <row r="3482" spans="1:5" ht="14.25">
      <c r="A3482" s="291">
        <v>39594</v>
      </c>
      <c r="B3482" t="s">
        <v>5327</v>
      </c>
      <c r="C3482" t="s">
        <v>2188</v>
      </c>
      <c r="D3482" t="s">
        <v>2195</v>
      </c>
      <c r="E3482" s="283" t="s">
        <v>28791</v>
      </c>
    </row>
    <row r="3483" spans="1:5" ht="14.25">
      <c r="A3483" s="291">
        <v>39596</v>
      </c>
      <c r="B3483" t="s">
        <v>5328</v>
      </c>
      <c r="C3483" t="s">
        <v>2188</v>
      </c>
      <c r="D3483" t="s">
        <v>2189</v>
      </c>
      <c r="E3483" s="283" t="s">
        <v>29279</v>
      </c>
    </row>
    <row r="3484" spans="1:5" ht="14.25">
      <c r="A3484" s="291">
        <v>39595</v>
      </c>
      <c r="B3484" t="s">
        <v>5329</v>
      </c>
      <c r="C3484" t="s">
        <v>2188</v>
      </c>
      <c r="D3484" t="s">
        <v>2189</v>
      </c>
      <c r="E3484" s="283" t="s">
        <v>29280</v>
      </c>
    </row>
    <row r="3485" spans="1:5" ht="14.25">
      <c r="A3485" s="291">
        <v>39597</v>
      </c>
      <c r="B3485" t="s">
        <v>5330</v>
      </c>
      <c r="C3485" t="s">
        <v>2188</v>
      </c>
      <c r="D3485" t="s">
        <v>2189</v>
      </c>
      <c r="E3485" s="283" t="s">
        <v>29281</v>
      </c>
    </row>
    <row r="3486" spans="1:5" ht="14.25">
      <c r="A3486" s="291">
        <v>10731</v>
      </c>
      <c r="B3486" t="s">
        <v>5331</v>
      </c>
      <c r="C3486" t="s">
        <v>2190</v>
      </c>
      <c r="D3486" t="s">
        <v>2195</v>
      </c>
      <c r="E3486" s="283" t="s">
        <v>29282</v>
      </c>
    </row>
    <row r="3487" spans="1:5" ht="14.25">
      <c r="A3487" s="291">
        <v>4704</v>
      </c>
      <c r="B3487" t="s">
        <v>5332</v>
      </c>
      <c r="C3487" t="s">
        <v>2190</v>
      </c>
      <c r="D3487" t="s">
        <v>2189</v>
      </c>
      <c r="E3487" s="283" t="s">
        <v>29283</v>
      </c>
    </row>
    <row r="3488" spans="1:5" ht="14.25">
      <c r="A3488" s="291">
        <v>10730</v>
      </c>
      <c r="B3488" t="s">
        <v>5333</v>
      </c>
      <c r="C3488" t="s">
        <v>2190</v>
      </c>
      <c r="D3488" t="s">
        <v>2189</v>
      </c>
      <c r="E3488" s="283" t="s">
        <v>29284</v>
      </c>
    </row>
    <row r="3489" spans="1:5" ht="14.25">
      <c r="A3489" s="291">
        <v>4729</v>
      </c>
      <c r="B3489" t="s">
        <v>5334</v>
      </c>
      <c r="C3489" t="s">
        <v>2357</v>
      </c>
      <c r="D3489" t="s">
        <v>2189</v>
      </c>
      <c r="E3489" s="283" t="s">
        <v>29285</v>
      </c>
    </row>
    <row r="3490" spans="1:5" ht="14.25">
      <c r="A3490" s="291">
        <v>4720</v>
      </c>
      <c r="B3490" t="s">
        <v>5335</v>
      </c>
      <c r="C3490" t="s">
        <v>2357</v>
      </c>
      <c r="D3490" t="s">
        <v>2189</v>
      </c>
      <c r="E3490" s="283" t="s">
        <v>29286</v>
      </c>
    </row>
    <row r="3491" spans="1:5" ht="14.25">
      <c r="A3491" s="291">
        <v>4721</v>
      </c>
      <c r="B3491" t="s">
        <v>5336</v>
      </c>
      <c r="C3491" t="s">
        <v>2357</v>
      </c>
      <c r="D3491" t="s">
        <v>2189</v>
      </c>
      <c r="E3491" s="283" t="s">
        <v>29287</v>
      </c>
    </row>
    <row r="3492" spans="1:5" ht="14.25">
      <c r="A3492" s="291">
        <v>4718</v>
      </c>
      <c r="B3492" t="s">
        <v>5337</v>
      </c>
      <c r="C3492" t="s">
        <v>2357</v>
      </c>
      <c r="D3492" t="s">
        <v>2195</v>
      </c>
      <c r="E3492" s="283" t="s">
        <v>29288</v>
      </c>
    </row>
    <row r="3493" spans="1:5" ht="14.25">
      <c r="A3493" s="291">
        <v>4722</v>
      </c>
      <c r="B3493" t="s">
        <v>5338</v>
      </c>
      <c r="C3493" t="s">
        <v>2357</v>
      </c>
      <c r="D3493" t="s">
        <v>2189</v>
      </c>
      <c r="E3493" s="283" t="s">
        <v>29289</v>
      </c>
    </row>
    <row r="3494" spans="1:5" ht="14.25">
      <c r="A3494" s="291">
        <v>4723</v>
      </c>
      <c r="B3494" t="s">
        <v>5339</v>
      </c>
      <c r="C3494" t="s">
        <v>2357</v>
      </c>
      <c r="D3494" t="s">
        <v>2189</v>
      </c>
      <c r="E3494" s="283" t="s">
        <v>29290</v>
      </c>
    </row>
    <row r="3495" spans="1:5" ht="14.25">
      <c r="A3495" s="291">
        <v>4727</v>
      </c>
      <c r="B3495" t="s">
        <v>5340</v>
      </c>
      <c r="C3495" t="s">
        <v>2357</v>
      </c>
      <c r="D3495" t="s">
        <v>2189</v>
      </c>
      <c r="E3495" s="283" t="s">
        <v>29291</v>
      </c>
    </row>
    <row r="3496" spans="1:5" ht="14.25">
      <c r="A3496" s="291">
        <v>4748</v>
      </c>
      <c r="B3496" t="s">
        <v>5341</v>
      </c>
      <c r="C3496" t="s">
        <v>2357</v>
      </c>
      <c r="D3496" t="s">
        <v>2189</v>
      </c>
      <c r="E3496" s="283" t="s">
        <v>29292</v>
      </c>
    </row>
    <row r="3497" spans="1:5" ht="14.25">
      <c r="A3497" s="291">
        <v>4730</v>
      </c>
      <c r="B3497" t="s">
        <v>5342</v>
      </c>
      <c r="C3497" t="s">
        <v>2357</v>
      </c>
      <c r="D3497" t="s">
        <v>2189</v>
      </c>
      <c r="E3497" s="283" t="s">
        <v>29293</v>
      </c>
    </row>
    <row r="3498" spans="1:5" ht="14.25">
      <c r="A3498" s="291">
        <v>13186</v>
      </c>
      <c r="B3498" t="s">
        <v>5343</v>
      </c>
      <c r="C3498" t="s">
        <v>2357</v>
      </c>
      <c r="D3498" t="s">
        <v>2189</v>
      </c>
      <c r="E3498" s="283" t="s">
        <v>29294</v>
      </c>
    </row>
    <row r="3499" spans="1:5" ht="14.25">
      <c r="A3499" s="291">
        <v>10737</v>
      </c>
      <c r="B3499" t="s">
        <v>5344</v>
      </c>
      <c r="C3499" t="s">
        <v>2190</v>
      </c>
      <c r="D3499" t="s">
        <v>2189</v>
      </c>
      <c r="E3499" s="283" t="s">
        <v>29295</v>
      </c>
    </row>
    <row r="3500" spans="1:5" ht="14.25">
      <c r="A3500" s="291">
        <v>10734</v>
      </c>
      <c r="B3500" t="s">
        <v>5345</v>
      </c>
      <c r="C3500" t="s">
        <v>2190</v>
      </c>
      <c r="D3500" t="s">
        <v>2189</v>
      </c>
      <c r="E3500" s="283" t="s">
        <v>27086</v>
      </c>
    </row>
    <row r="3501" spans="1:5" ht="14.25">
      <c r="A3501" s="291">
        <v>4708</v>
      </c>
      <c r="B3501" t="s">
        <v>5346</v>
      </c>
      <c r="C3501" t="s">
        <v>2190</v>
      </c>
      <c r="D3501" t="s">
        <v>2189</v>
      </c>
      <c r="E3501" s="283" t="s">
        <v>29296</v>
      </c>
    </row>
    <row r="3502" spans="1:5" ht="14.25">
      <c r="A3502" s="291">
        <v>4712</v>
      </c>
      <c r="B3502" t="s">
        <v>5347</v>
      </c>
      <c r="C3502" t="s">
        <v>2190</v>
      </c>
      <c r="D3502" t="s">
        <v>2189</v>
      </c>
      <c r="E3502" s="283" t="s">
        <v>29297</v>
      </c>
    </row>
    <row r="3503" spans="1:5" ht="14.25">
      <c r="A3503" s="291">
        <v>4710</v>
      </c>
      <c r="B3503" t="s">
        <v>5348</v>
      </c>
      <c r="C3503" t="s">
        <v>2190</v>
      </c>
      <c r="D3503" t="s">
        <v>2189</v>
      </c>
      <c r="E3503" s="283" t="s">
        <v>29298</v>
      </c>
    </row>
    <row r="3504" spans="1:5" ht="14.25">
      <c r="A3504" s="291">
        <v>4746</v>
      </c>
      <c r="B3504" t="s">
        <v>5349</v>
      </c>
      <c r="C3504" t="s">
        <v>2357</v>
      </c>
      <c r="D3504" t="s">
        <v>2189</v>
      </c>
      <c r="E3504" s="283" t="s">
        <v>29299</v>
      </c>
    </row>
    <row r="3505" spans="1:5" ht="14.25">
      <c r="A3505" s="291">
        <v>4750</v>
      </c>
      <c r="B3505" t="s">
        <v>21</v>
      </c>
      <c r="C3505" t="s">
        <v>2192</v>
      </c>
      <c r="D3505" t="s">
        <v>2195</v>
      </c>
      <c r="E3505" s="283" t="s">
        <v>26742</v>
      </c>
    </row>
    <row r="3506" spans="1:5" ht="14.25">
      <c r="A3506" s="291">
        <v>41065</v>
      </c>
      <c r="B3506" t="s">
        <v>5350</v>
      </c>
      <c r="C3506" t="s">
        <v>2360</v>
      </c>
      <c r="D3506" t="s">
        <v>2189</v>
      </c>
      <c r="E3506" s="283" t="s">
        <v>26743</v>
      </c>
    </row>
    <row r="3507" spans="1:5" ht="14.25">
      <c r="A3507" s="291">
        <v>34747</v>
      </c>
      <c r="B3507" t="s">
        <v>5351</v>
      </c>
      <c r="C3507" t="s">
        <v>2199</v>
      </c>
      <c r="D3507" t="s">
        <v>2189</v>
      </c>
      <c r="E3507" s="283" t="s">
        <v>28286</v>
      </c>
    </row>
    <row r="3508" spans="1:5" ht="14.25">
      <c r="A3508" s="291">
        <v>4826</v>
      </c>
      <c r="B3508" t="s">
        <v>5352</v>
      </c>
      <c r="C3508" t="s">
        <v>2199</v>
      </c>
      <c r="D3508" t="s">
        <v>2189</v>
      </c>
      <c r="E3508" s="283" t="s">
        <v>29300</v>
      </c>
    </row>
    <row r="3509" spans="1:5" ht="14.25">
      <c r="A3509" s="291">
        <v>41975</v>
      </c>
      <c r="B3509" t="s">
        <v>5353</v>
      </c>
      <c r="C3509" t="s">
        <v>2190</v>
      </c>
      <c r="D3509" t="s">
        <v>2191</v>
      </c>
      <c r="E3509" s="283" t="s">
        <v>29301</v>
      </c>
    </row>
    <row r="3510" spans="1:5" ht="14.25">
      <c r="A3510" s="291">
        <v>4825</v>
      </c>
      <c r="B3510" t="s">
        <v>5354</v>
      </c>
      <c r="C3510" t="s">
        <v>2199</v>
      </c>
      <c r="D3510" t="s">
        <v>2189</v>
      </c>
      <c r="E3510" s="283" t="s">
        <v>29302</v>
      </c>
    </row>
    <row r="3511" spans="1:5" ht="14.25">
      <c r="A3511" s="291">
        <v>34744</v>
      </c>
      <c r="B3511" t="s">
        <v>5355</v>
      </c>
      <c r="C3511" t="s">
        <v>2190</v>
      </c>
      <c r="D3511" t="s">
        <v>2189</v>
      </c>
      <c r="E3511" s="283" t="s">
        <v>29303</v>
      </c>
    </row>
    <row r="3512" spans="1:5" ht="14.25">
      <c r="A3512" s="291">
        <v>39430</v>
      </c>
      <c r="B3512" t="s">
        <v>5356</v>
      </c>
      <c r="C3512" t="s">
        <v>2188</v>
      </c>
      <c r="D3512" t="s">
        <v>2189</v>
      </c>
      <c r="E3512" s="283" t="s">
        <v>29304</v>
      </c>
    </row>
    <row r="3513" spans="1:5" ht="14.25">
      <c r="A3513" s="291">
        <v>39573</v>
      </c>
      <c r="B3513" t="s">
        <v>5357</v>
      </c>
      <c r="C3513" t="s">
        <v>2188</v>
      </c>
      <c r="D3513" t="s">
        <v>2189</v>
      </c>
      <c r="E3513" s="283" t="s">
        <v>29305</v>
      </c>
    </row>
    <row r="3514" spans="1:5" ht="14.25">
      <c r="A3514" s="291">
        <v>38410</v>
      </c>
      <c r="B3514" t="s">
        <v>5358</v>
      </c>
      <c r="C3514" t="s">
        <v>2188</v>
      </c>
      <c r="D3514" t="s">
        <v>2191</v>
      </c>
      <c r="E3514" s="283" t="s">
        <v>29306</v>
      </c>
    </row>
    <row r="3515" spans="1:5" ht="14.25">
      <c r="A3515" s="291">
        <v>41596</v>
      </c>
      <c r="B3515" t="s">
        <v>5359</v>
      </c>
      <c r="C3515" t="s">
        <v>2203</v>
      </c>
      <c r="D3515" t="s">
        <v>2189</v>
      </c>
      <c r="E3515" s="283" t="s">
        <v>29307</v>
      </c>
    </row>
    <row r="3516" spans="1:5" ht="14.25">
      <c r="A3516" s="291">
        <v>41598</v>
      </c>
      <c r="B3516" t="s">
        <v>5360</v>
      </c>
      <c r="C3516" t="s">
        <v>2203</v>
      </c>
      <c r="D3516" t="s">
        <v>2189</v>
      </c>
      <c r="E3516" s="283" t="s">
        <v>29307</v>
      </c>
    </row>
    <row r="3517" spans="1:5" ht="14.25">
      <c r="A3517" s="291">
        <v>41594</v>
      </c>
      <c r="B3517" t="s">
        <v>5361</v>
      </c>
      <c r="C3517" t="s">
        <v>2203</v>
      </c>
      <c r="D3517" t="s">
        <v>2189</v>
      </c>
      <c r="E3517" s="283" t="s">
        <v>29308</v>
      </c>
    </row>
    <row r="3518" spans="1:5" ht="14.25">
      <c r="A3518" s="291">
        <v>43663</v>
      </c>
      <c r="B3518" t="s">
        <v>5362</v>
      </c>
      <c r="C3518" t="s">
        <v>2203</v>
      </c>
      <c r="D3518" t="s">
        <v>2189</v>
      </c>
      <c r="E3518" s="283" t="s">
        <v>29309</v>
      </c>
    </row>
    <row r="3519" spans="1:5" ht="14.25">
      <c r="A3519" s="291">
        <v>4766</v>
      </c>
      <c r="B3519" t="s">
        <v>5363</v>
      </c>
      <c r="C3519" t="s">
        <v>2203</v>
      </c>
      <c r="D3519" t="s">
        <v>2189</v>
      </c>
      <c r="E3519" s="283" t="s">
        <v>29310</v>
      </c>
    </row>
    <row r="3520" spans="1:5" ht="14.25">
      <c r="A3520" s="291">
        <v>43664</v>
      </c>
      <c r="B3520" t="s">
        <v>5364</v>
      </c>
      <c r="C3520" t="s">
        <v>2203</v>
      </c>
      <c r="D3520" t="s">
        <v>2189</v>
      </c>
      <c r="E3520" s="283" t="s">
        <v>29311</v>
      </c>
    </row>
    <row r="3521" spans="1:5" ht="14.25">
      <c r="A3521" s="291">
        <v>43082</v>
      </c>
      <c r="B3521" t="s">
        <v>5365</v>
      </c>
      <c r="C3521" t="s">
        <v>2203</v>
      </c>
      <c r="D3521" t="s">
        <v>2195</v>
      </c>
      <c r="E3521" s="283" t="s">
        <v>29312</v>
      </c>
    </row>
    <row r="3522" spans="1:5" ht="14.25">
      <c r="A3522" s="291">
        <v>43665</v>
      </c>
      <c r="B3522" t="s">
        <v>5366</v>
      </c>
      <c r="C3522" t="s">
        <v>2203</v>
      </c>
      <c r="D3522" t="s">
        <v>2189</v>
      </c>
      <c r="E3522" s="283" t="s">
        <v>29310</v>
      </c>
    </row>
    <row r="3523" spans="1:5" ht="14.25">
      <c r="A3523" s="291">
        <v>10966</v>
      </c>
      <c r="B3523" t="s">
        <v>5367</v>
      </c>
      <c r="C3523" t="s">
        <v>2203</v>
      </c>
      <c r="D3523" t="s">
        <v>2189</v>
      </c>
      <c r="E3523" s="283" t="s">
        <v>29309</v>
      </c>
    </row>
    <row r="3524" spans="1:5" ht="14.25">
      <c r="A3524" s="291">
        <v>43692</v>
      </c>
      <c r="B3524" t="s">
        <v>5368</v>
      </c>
      <c r="C3524" t="s">
        <v>2203</v>
      </c>
      <c r="D3524" t="s">
        <v>2189</v>
      </c>
      <c r="E3524" s="283" t="s">
        <v>29309</v>
      </c>
    </row>
    <row r="3525" spans="1:5" ht="14.25">
      <c r="A3525" s="291">
        <v>43083</v>
      </c>
      <c r="B3525" t="s">
        <v>5369</v>
      </c>
      <c r="C3525" t="s">
        <v>2203</v>
      </c>
      <c r="D3525" t="s">
        <v>2189</v>
      </c>
      <c r="E3525" s="283" t="s">
        <v>29313</v>
      </c>
    </row>
    <row r="3526" spans="1:5" ht="14.25">
      <c r="A3526" s="291">
        <v>40535</v>
      </c>
      <c r="B3526" t="s">
        <v>5370</v>
      </c>
      <c r="C3526" t="s">
        <v>2203</v>
      </c>
      <c r="D3526" t="s">
        <v>2189</v>
      </c>
      <c r="E3526" s="283" t="s">
        <v>29313</v>
      </c>
    </row>
    <row r="3527" spans="1:5" ht="14.25">
      <c r="A3527" s="291">
        <v>39427</v>
      </c>
      <c r="B3527" t="s">
        <v>5371</v>
      </c>
      <c r="C3527" t="s">
        <v>2199</v>
      </c>
      <c r="D3527" t="s">
        <v>2189</v>
      </c>
      <c r="E3527" s="283" t="s">
        <v>29314</v>
      </c>
    </row>
    <row r="3528" spans="1:5" ht="14.25">
      <c r="A3528" s="291">
        <v>39424</v>
      </c>
      <c r="B3528" t="s">
        <v>5372</v>
      </c>
      <c r="C3528" t="s">
        <v>2199</v>
      </c>
      <c r="D3528" t="s">
        <v>2189</v>
      </c>
      <c r="E3528" s="283" t="s">
        <v>29315</v>
      </c>
    </row>
    <row r="3529" spans="1:5" ht="14.25">
      <c r="A3529" s="291">
        <v>39425</v>
      </c>
      <c r="B3529" t="s">
        <v>5373</v>
      </c>
      <c r="C3529" t="s">
        <v>2199</v>
      </c>
      <c r="D3529" t="s">
        <v>2189</v>
      </c>
      <c r="E3529" s="283" t="s">
        <v>29316</v>
      </c>
    </row>
    <row r="3530" spans="1:5" ht="14.25">
      <c r="A3530" s="291">
        <v>40664</v>
      </c>
      <c r="B3530" t="s">
        <v>5374</v>
      </c>
      <c r="C3530" t="s">
        <v>2203</v>
      </c>
      <c r="D3530" t="s">
        <v>2189</v>
      </c>
      <c r="E3530" s="283" t="s">
        <v>29317</v>
      </c>
    </row>
    <row r="3531" spans="1:5" ht="14.25">
      <c r="A3531" s="291">
        <v>34360</v>
      </c>
      <c r="B3531" t="s">
        <v>5375</v>
      </c>
      <c r="C3531" t="s">
        <v>2203</v>
      </c>
      <c r="D3531" t="s">
        <v>2191</v>
      </c>
      <c r="E3531" s="283" t="s">
        <v>27787</v>
      </c>
    </row>
    <row r="3532" spans="1:5" ht="14.25">
      <c r="A3532" s="291">
        <v>20259</v>
      </c>
      <c r="B3532" t="s">
        <v>5376</v>
      </c>
      <c r="C3532" t="s">
        <v>2199</v>
      </c>
      <c r="D3532" t="s">
        <v>2191</v>
      </c>
      <c r="E3532" s="283" t="s">
        <v>26530</v>
      </c>
    </row>
    <row r="3533" spans="1:5" ht="14.25">
      <c r="A3533" s="291">
        <v>14077</v>
      </c>
      <c r="B3533" t="s">
        <v>5377</v>
      </c>
      <c r="C3533" t="s">
        <v>2199</v>
      </c>
      <c r="D3533" t="s">
        <v>2191</v>
      </c>
      <c r="E3533" s="283" t="s">
        <v>29318</v>
      </c>
    </row>
    <row r="3534" spans="1:5" ht="14.25">
      <c r="A3534" s="291">
        <v>3678</v>
      </c>
      <c r="B3534" t="s">
        <v>5378</v>
      </c>
      <c r="C3534" t="s">
        <v>2199</v>
      </c>
      <c r="D3534" t="s">
        <v>2191</v>
      </c>
      <c r="E3534" s="283" t="s">
        <v>29319</v>
      </c>
    </row>
    <row r="3535" spans="1:5" ht="14.25">
      <c r="A3535" s="291">
        <v>39418</v>
      </c>
      <c r="B3535" t="s">
        <v>5379</v>
      </c>
      <c r="C3535" t="s">
        <v>2199</v>
      </c>
      <c r="D3535" t="s">
        <v>2189</v>
      </c>
      <c r="E3535" s="283" t="s">
        <v>27509</v>
      </c>
    </row>
    <row r="3536" spans="1:5" ht="14.25">
      <c r="A3536" s="291">
        <v>39419</v>
      </c>
      <c r="B3536" t="s">
        <v>5380</v>
      </c>
      <c r="C3536" t="s">
        <v>2199</v>
      </c>
      <c r="D3536" t="s">
        <v>2189</v>
      </c>
      <c r="E3536" s="283" t="s">
        <v>27589</v>
      </c>
    </row>
    <row r="3537" spans="1:5" ht="14.25">
      <c r="A3537" s="291">
        <v>39420</v>
      </c>
      <c r="B3537" t="s">
        <v>5381</v>
      </c>
      <c r="C3537" t="s">
        <v>2199</v>
      </c>
      <c r="D3537" t="s">
        <v>2189</v>
      </c>
      <c r="E3537" s="283" t="s">
        <v>29249</v>
      </c>
    </row>
    <row r="3538" spans="1:5" ht="14.25">
      <c r="A3538" s="291">
        <v>39571</v>
      </c>
      <c r="B3538" t="s">
        <v>5382</v>
      </c>
      <c r="C3538" t="s">
        <v>2199</v>
      </c>
      <c r="D3538" t="s">
        <v>2189</v>
      </c>
      <c r="E3538" s="283" t="s">
        <v>28423</v>
      </c>
    </row>
    <row r="3539" spans="1:5" ht="14.25">
      <c r="A3539" s="291">
        <v>39421</v>
      </c>
      <c r="B3539" t="s">
        <v>5383</v>
      </c>
      <c r="C3539" t="s">
        <v>2199</v>
      </c>
      <c r="D3539" t="s">
        <v>2189</v>
      </c>
      <c r="E3539" s="283" t="s">
        <v>29320</v>
      </c>
    </row>
    <row r="3540" spans="1:5" ht="14.25">
      <c r="A3540" s="291">
        <v>39422</v>
      </c>
      <c r="B3540" t="s">
        <v>5384</v>
      </c>
      <c r="C3540" t="s">
        <v>2199</v>
      </c>
      <c r="D3540" t="s">
        <v>2195</v>
      </c>
      <c r="E3540" s="283" t="s">
        <v>29321</v>
      </c>
    </row>
    <row r="3541" spans="1:5" ht="14.25">
      <c r="A3541" s="291">
        <v>39423</v>
      </c>
      <c r="B3541" t="s">
        <v>5385</v>
      </c>
      <c r="C3541" t="s">
        <v>2199</v>
      </c>
      <c r="D3541" t="s">
        <v>2189</v>
      </c>
      <c r="E3541" s="283" t="s">
        <v>29322</v>
      </c>
    </row>
    <row r="3542" spans="1:5" ht="14.25">
      <c r="A3542" s="291">
        <v>39426</v>
      </c>
      <c r="B3542" t="s">
        <v>5386</v>
      </c>
      <c r="C3542" t="s">
        <v>2199</v>
      </c>
      <c r="D3542" t="s">
        <v>2189</v>
      </c>
      <c r="E3542" s="283" t="s">
        <v>29323</v>
      </c>
    </row>
    <row r="3543" spans="1:5" ht="14.25">
      <c r="A3543" s="291">
        <v>39429</v>
      </c>
      <c r="B3543" t="s">
        <v>5387</v>
      </c>
      <c r="C3543" t="s">
        <v>2199</v>
      </c>
      <c r="D3543" t="s">
        <v>2189</v>
      </c>
      <c r="E3543" s="283" t="s">
        <v>27035</v>
      </c>
    </row>
    <row r="3544" spans="1:5" ht="14.25">
      <c r="A3544" s="291">
        <v>39428</v>
      </c>
      <c r="B3544" t="s">
        <v>5388</v>
      </c>
      <c r="C3544" t="s">
        <v>2199</v>
      </c>
      <c r="D3544" t="s">
        <v>2189</v>
      </c>
      <c r="E3544" s="283" t="s">
        <v>29324</v>
      </c>
    </row>
    <row r="3545" spans="1:5" ht="14.25">
      <c r="A3545" s="291">
        <v>39572</v>
      </c>
      <c r="B3545" t="s">
        <v>5389</v>
      </c>
      <c r="C3545" t="s">
        <v>2199</v>
      </c>
      <c r="D3545" t="s">
        <v>2189</v>
      </c>
      <c r="E3545" s="283" t="s">
        <v>29325</v>
      </c>
    </row>
    <row r="3546" spans="1:5" ht="14.25">
      <c r="A3546" s="291">
        <v>39570</v>
      </c>
      <c r="B3546" t="s">
        <v>5390</v>
      </c>
      <c r="C3546" t="s">
        <v>2199</v>
      </c>
      <c r="D3546" t="s">
        <v>2189</v>
      </c>
      <c r="E3546" s="283" t="s">
        <v>29326</v>
      </c>
    </row>
    <row r="3547" spans="1:5" ht="14.25">
      <c r="A3547" s="291">
        <v>39569</v>
      </c>
      <c r="B3547" t="s">
        <v>5391</v>
      </c>
      <c r="C3547" t="s">
        <v>2199</v>
      </c>
      <c r="D3547" t="s">
        <v>2189</v>
      </c>
      <c r="E3547" s="283" t="s">
        <v>27824</v>
      </c>
    </row>
    <row r="3548" spans="1:5" ht="14.25">
      <c r="A3548" s="291">
        <v>11552</v>
      </c>
      <c r="B3548" t="s">
        <v>25980</v>
      </c>
      <c r="C3548" t="s">
        <v>2199</v>
      </c>
      <c r="D3548" t="s">
        <v>2189</v>
      </c>
      <c r="E3548" s="283" t="s">
        <v>27053</v>
      </c>
    </row>
    <row r="3549" spans="1:5" ht="14.25">
      <c r="A3549" s="291">
        <v>40598</v>
      </c>
      <c r="B3549" t="s">
        <v>5392</v>
      </c>
      <c r="C3549" t="s">
        <v>2203</v>
      </c>
      <c r="D3549" t="s">
        <v>2189</v>
      </c>
      <c r="E3549" s="283" t="s">
        <v>29327</v>
      </c>
    </row>
    <row r="3550" spans="1:5" ht="14.25">
      <c r="A3550" s="291">
        <v>39029</v>
      </c>
      <c r="B3550" t="s">
        <v>5393</v>
      </c>
      <c r="C3550" t="s">
        <v>2199</v>
      </c>
      <c r="D3550" t="s">
        <v>2189</v>
      </c>
      <c r="E3550" s="283" t="s">
        <v>29328</v>
      </c>
    </row>
    <row r="3551" spans="1:5" ht="14.25">
      <c r="A3551" s="291">
        <v>39028</v>
      </c>
      <c r="B3551" t="s">
        <v>5394</v>
      </c>
      <c r="C3551" t="s">
        <v>2199</v>
      </c>
      <c r="D3551" t="s">
        <v>2189</v>
      </c>
      <c r="E3551" s="283" t="s">
        <v>29329</v>
      </c>
    </row>
    <row r="3552" spans="1:5" ht="14.25">
      <c r="A3552" s="291">
        <v>39328</v>
      </c>
      <c r="B3552" t="s">
        <v>5395</v>
      </c>
      <c r="C3552" t="s">
        <v>2199</v>
      </c>
      <c r="D3552" t="s">
        <v>2189</v>
      </c>
      <c r="E3552" s="283" t="s">
        <v>29242</v>
      </c>
    </row>
    <row r="3553" spans="1:5" ht="14.25">
      <c r="A3553" s="291">
        <v>38541</v>
      </c>
      <c r="B3553" t="s">
        <v>5396</v>
      </c>
      <c r="C3553" t="s">
        <v>2188</v>
      </c>
      <c r="D3553" t="s">
        <v>2189</v>
      </c>
      <c r="E3553" s="283" t="s">
        <v>29330</v>
      </c>
    </row>
    <row r="3554" spans="1:5" ht="14.25">
      <c r="A3554" s="291">
        <v>38542</v>
      </c>
      <c r="B3554" t="s">
        <v>5397</v>
      </c>
      <c r="C3554" t="s">
        <v>2188</v>
      </c>
      <c r="D3554" t="s">
        <v>2189</v>
      </c>
      <c r="E3554" s="283" t="s">
        <v>29331</v>
      </c>
    </row>
    <row r="3555" spans="1:5" ht="14.25">
      <c r="A3555" s="291">
        <v>38543</v>
      </c>
      <c r="B3555" t="s">
        <v>5398</v>
      </c>
      <c r="C3555" t="s">
        <v>2188</v>
      </c>
      <c r="D3555" t="s">
        <v>2189</v>
      </c>
      <c r="E3555" s="283" t="s">
        <v>29332</v>
      </c>
    </row>
    <row r="3556" spans="1:5" ht="14.25">
      <c r="A3556" s="291">
        <v>40406</v>
      </c>
      <c r="B3556" t="s">
        <v>5399</v>
      </c>
      <c r="C3556" t="s">
        <v>2188</v>
      </c>
      <c r="D3556" t="s">
        <v>2191</v>
      </c>
      <c r="E3556" s="283" t="s">
        <v>29333</v>
      </c>
    </row>
    <row r="3557" spans="1:5" ht="14.25">
      <c r="A3557" s="291">
        <v>40789</v>
      </c>
      <c r="B3557" t="s">
        <v>5400</v>
      </c>
      <c r="C3557" t="s">
        <v>2188</v>
      </c>
      <c r="D3557" t="s">
        <v>2191</v>
      </c>
      <c r="E3557" s="283" t="s">
        <v>29334</v>
      </c>
    </row>
    <row r="3558" spans="1:5" ht="14.25">
      <c r="A3558" s="291">
        <v>40791</v>
      </c>
      <c r="B3558" t="s">
        <v>5401</v>
      </c>
      <c r="C3558" t="s">
        <v>2188</v>
      </c>
      <c r="D3558" t="s">
        <v>2191</v>
      </c>
      <c r="E3558" s="283" t="s">
        <v>29335</v>
      </c>
    </row>
    <row r="3559" spans="1:5" ht="14.25">
      <c r="A3559" s="291">
        <v>11651</v>
      </c>
      <c r="B3559" t="s">
        <v>5402</v>
      </c>
      <c r="C3559" t="s">
        <v>2188</v>
      </c>
      <c r="D3559" t="s">
        <v>2191</v>
      </c>
      <c r="E3559" s="283" t="s">
        <v>29336</v>
      </c>
    </row>
    <row r="3560" spans="1:5" ht="14.25">
      <c r="A3560" s="291">
        <v>42002</v>
      </c>
      <c r="B3560" t="s">
        <v>5403</v>
      </c>
      <c r="C3560" t="s">
        <v>2188</v>
      </c>
      <c r="D3560" t="s">
        <v>2189</v>
      </c>
      <c r="E3560" s="283" t="s">
        <v>29337</v>
      </c>
    </row>
    <row r="3561" spans="1:5" ht="14.25">
      <c r="A3561" s="291">
        <v>40435</v>
      </c>
      <c r="B3561" t="s">
        <v>5404</v>
      </c>
      <c r="C3561" t="s">
        <v>2188</v>
      </c>
      <c r="D3561" t="s">
        <v>2189</v>
      </c>
      <c r="E3561" s="283" t="s">
        <v>29338</v>
      </c>
    </row>
    <row r="3562" spans="1:5" ht="14.25">
      <c r="A3562" s="291">
        <v>39012</v>
      </c>
      <c r="B3562" t="s">
        <v>5405</v>
      </c>
      <c r="C3562" t="s">
        <v>2188</v>
      </c>
      <c r="D3562" t="s">
        <v>2189</v>
      </c>
      <c r="E3562" s="283" t="s">
        <v>29339</v>
      </c>
    </row>
    <row r="3563" spans="1:5" ht="14.25">
      <c r="A3563" s="291">
        <v>13617</v>
      </c>
      <c r="B3563" t="s">
        <v>5406</v>
      </c>
      <c r="C3563" t="s">
        <v>2188</v>
      </c>
      <c r="D3563" t="s">
        <v>2189</v>
      </c>
      <c r="E3563" s="283" t="s">
        <v>29340</v>
      </c>
    </row>
    <row r="3564" spans="1:5" ht="14.25">
      <c r="A3564" s="291">
        <v>35274</v>
      </c>
      <c r="B3564" t="s">
        <v>25981</v>
      </c>
      <c r="C3564" t="s">
        <v>2199</v>
      </c>
      <c r="D3564" t="s">
        <v>2189</v>
      </c>
      <c r="E3564" s="283" t="s">
        <v>29341</v>
      </c>
    </row>
    <row r="3565" spans="1:5" ht="14.25">
      <c r="A3565" s="291">
        <v>35275</v>
      </c>
      <c r="B3565" t="s">
        <v>25982</v>
      </c>
      <c r="C3565" t="s">
        <v>2199</v>
      </c>
      <c r="D3565" t="s">
        <v>2189</v>
      </c>
      <c r="E3565" s="283" t="s">
        <v>29342</v>
      </c>
    </row>
    <row r="3566" spans="1:5" ht="14.25">
      <c r="A3566" s="291">
        <v>35276</v>
      </c>
      <c r="B3566" t="s">
        <v>25983</v>
      </c>
      <c r="C3566" t="s">
        <v>2199</v>
      </c>
      <c r="D3566" t="s">
        <v>2189</v>
      </c>
      <c r="E3566" s="283" t="s">
        <v>29343</v>
      </c>
    </row>
    <row r="3567" spans="1:5" ht="14.25">
      <c r="A3567" s="291">
        <v>38386</v>
      </c>
      <c r="B3567" t="s">
        <v>5407</v>
      </c>
      <c r="C3567" t="s">
        <v>2188</v>
      </c>
      <c r="D3567" t="s">
        <v>2189</v>
      </c>
      <c r="E3567" s="283" t="s">
        <v>27336</v>
      </c>
    </row>
    <row r="3568" spans="1:5" ht="14.25">
      <c r="A3568" s="291">
        <v>11091</v>
      </c>
      <c r="B3568" t="s">
        <v>5408</v>
      </c>
      <c r="C3568" t="s">
        <v>2188</v>
      </c>
      <c r="D3568" t="s">
        <v>2189</v>
      </c>
      <c r="E3568" s="283" t="s">
        <v>29344</v>
      </c>
    </row>
    <row r="3569" spans="1:5" ht="14.25">
      <c r="A3569" s="291">
        <v>37586</v>
      </c>
      <c r="B3569" t="s">
        <v>5409</v>
      </c>
      <c r="C3569" t="s">
        <v>4182</v>
      </c>
      <c r="D3569" t="s">
        <v>2191</v>
      </c>
      <c r="E3569" s="283" t="s">
        <v>29345</v>
      </c>
    </row>
    <row r="3570" spans="1:5" ht="14.25">
      <c r="A3570" s="291">
        <v>37395</v>
      </c>
      <c r="B3570" t="s">
        <v>5410</v>
      </c>
      <c r="C3570" t="s">
        <v>4182</v>
      </c>
      <c r="D3570" t="s">
        <v>2191</v>
      </c>
      <c r="E3570" s="283" t="s">
        <v>27059</v>
      </c>
    </row>
    <row r="3571" spans="1:5" ht="14.25">
      <c r="A3571" s="291">
        <v>14147</v>
      </c>
      <c r="B3571" t="s">
        <v>5411</v>
      </c>
      <c r="C3571" t="s">
        <v>4182</v>
      </c>
      <c r="D3571" t="s">
        <v>2191</v>
      </c>
      <c r="E3571" s="283" t="s">
        <v>29346</v>
      </c>
    </row>
    <row r="3572" spans="1:5" ht="14.25">
      <c r="A3572" s="291">
        <v>37396</v>
      </c>
      <c r="B3572" t="s">
        <v>5412</v>
      </c>
      <c r="C3572" t="s">
        <v>4182</v>
      </c>
      <c r="D3572" t="s">
        <v>2191</v>
      </c>
      <c r="E3572" s="283" t="s">
        <v>29347</v>
      </c>
    </row>
    <row r="3573" spans="1:5" ht="14.25">
      <c r="A3573" s="291">
        <v>37397</v>
      </c>
      <c r="B3573" t="s">
        <v>5413</v>
      </c>
      <c r="C3573" t="s">
        <v>4182</v>
      </c>
      <c r="D3573" t="s">
        <v>2191</v>
      </c>
      <c r="E3573" s="283" t="s">
        <v>29348</v>
      </c>
    </row>
    <row r="3574" spans="1:5" ht="14.25">
      <c r="A3574" s="291">
        <v>43606</v>
      </c>
      <c r="B3574" t="s">
        <v>25984</v>
      </c>
      <c r="C3574" t="s">
        <v>2188</v>
      </c>
      <c r="D3574" t="s">
        <v>2189</v>
      </c>
      <c r="E3574" s="283" t="s">
        <v>28331</v>
      </c>
    </row>
    <row r="3575" spans="1:5" ht="14.25">
      <c r="A3575" s="291">
        <v>444</v>
      </c>
      <c r="B3575" t="s">
        <v>5414</v>
      </c>
      <c r="C3575" t="s">
        <v>2188</v>
      </c>
      <c r="D3575" t="s">
        <v>2189</v>
      </c>
      <c r="E3575" s="283" t="s">
        <v>29349</v>
      </c>
    </row>
    <row r="3576" spans="1:5" ht="14.25">
      <c r="A3576" s="291">
        <v>445</v>
      </c>
      <c r="B3576" t="s">
        <v>5415</v>
      </c>
      <c r="C3576" t="s">
        <v>2188</v>
      </c>
      <c r="D3576" t="s">
        <v>2189</v>
      </c>
      <c r="E3576" s="283" t="s">
        <v>29350</v>
      </c>
    </row>
    <row r="3577" spans="1:5" ht="14.25">
      <c r="A3577" s="291">
        <v>4783</v>
      </c>
      <c r="B3577" t="s">
        <v>22</v>
      </c>
      <c r="C3577" t="s">
        <v>2192</v>
      </c>
      <c r="D3577" t="s">
        <v>2195</v>
      </c>
      <c r="E3577" s="283" t="s">
        <v>27826</v>
      </c>
    </row>
    <row r="3578" spans="1:5" ht="14.25">
      <c r="A3578" s="291">
        <v>41079</v>
      </c>
      <c r="B3578" t="s">
        <v>5416</v>
      </c>
      <c r="C3578" t="s">
        <v>2360</v>
      </c>
      <c r="D3578" t="s">
        <v>2189</v>
      </c>
      <c r="E3578" s="283" t="s">
        <v>29351</v>
      </c>
    </row>
    <row r="3579" spans="1:5" ht="14.25">
      <c r="A3579" s="291">
        <v>12874</v>
      </c>
      <c r="B3579" t="s">
        <v>5417</v>
      </c>
      <c r="C3579" t="s">
        <v>2192</v>
      </c>
      <c r="D3579" t="s">
        <v>2189</v>
      </c>
      <c r="E3579" s="283" t="s">
        <v>29352</v>
      </c>
    </row>
    <row r="3580" spans="1:5" ht="14.25">
      <c r="A3580" s="291">
        <v>41082</v>
      </c>
      <c r="B3580" t="s">
        <v>5418</v>
      </c>
      <c r="C3580" t="s">
        <v>2360</v>
      </c>
      <c r="D3580" t="s">
        <v>2189</v>
      </c>
      <c r="E3580" s="283" t="s">
        <v>29353</v>
      </c>
    </row>
    <row r="3581" spans="1:5" ht="14.25">
      <c r="A3581" s="291">
        <v>4785</v>
      </c>
      <c r="B3581" t="s">
        <v>5419</v>
      </c>
      <c r="C3581" t="s">
        <v>2192</v>
      </c>
      <c r="D3581" t="s">
        <v>2189</v>
      </c>
      <c r="E3581" s="283" t="s">
        <v>29354</v>
      </c>
    </row>
    <row r="3582" spans="1:5" ht="14.25">
      <c r="A3582" s="291">
        <v>41081</v>
      </c>
      <c r="B3582" t="s">
        <v>5420</v>
      </c>
      <c r="C3582" t="s">
        <v>2360</v>
      </c>
      <c r="D3582" t="s">
        <v>2189</v>
      </c>
      <c r="E3582" s="283" t="s">
        <v>29355</v>
      </c>
    </row>
    <row r="3583" spans="1:5" ht="14.25">
      <c r="A3583" s="291">
        <v>4801</v>
      </c>
      <c r="B3583" t="s">
        <v>5421</v>
      </c>
      <c r="C3583" t="s">
        <v>2190</v>
      </c>
      <c r="D3583" t="s">
        <v>2189</v>
      </c>
      <c r="E3583" s="283" t="s">
        <v>29356</v>
      </c>
    </row>
    <row r="3584" spans="1:5" ht="14.25">
      <c r="A3584" s="291">
        <v>4794</v>
      </c>
      <c r="B3584" t="s">
        <v>5422</v>
      </c>
      <c r="C3584" t="s">
        <v>2190</v>
      </c>
      <c r="D3584" t="s">
        <v>2189</v>
      </c>
      <c r="E3584" s="283" t="s">
        <v>29357</v>
      </c>
    </row>
    <row r="3585" spans="1:5" ht="14.25">
      <c r="A3585" s="291">
        <v>4796</v>
      </c>
      <c r="B3585" t="s">
        <v>5423</v>
      </c>
      <c r="C3585" t="s">
        <v>2190</v>
      </c>
      <c r="D3585" t="s">
        <v>2189</v>
      </c>
      <c r="E3585" s="283" t="s">
        <v>29358</v>
      </c>
    </row>
    <row r="3586" spans="1:5" ht="14.25">
      <c r="A3586" s="291">
        <v>4800</v>
      </c>
      <c r="B3586" t="s">
        <v>5424</v>
      </c>
      <c r="C3586" t="s">
        <v>2190</v>
      </c>
      <c r="D3586" t="s">
        <v>2189</v>
      </c>
      <c r="E3586" s="283" t="s">
        <v>29359</v>
      </c>
    </row>
    <row r="3587" spans="1:5" ht="14.25">
      <c r="A3587" s="291">
        <v>4795</v>
      </c>
      <c r="B3587" t="s">
        <v>5425</v>
      </c>
      <c r="C3587" t="s">
        <v>2190</v>
      </c>
      <c r="D3587" t="s">
        <v>2189</v>
      </c>
      <c r="E3587" s="283" t="s">
        <v>29360</v>
      </c>
    </row>
    <row r="3588" spans="1:5" ht="14.25">
      <c r="A3588" s="291">
        <v>39694</v>
      </c>
      <c r="B3588" t="s">
        <v>5426</v>
      </c>
      <c r="C3588" t="s">
        <v>2190</v>
      </c>
      <c r="D3588" t="s">
        <v>2189</v>
      </c>
      <c r="E3588" s="283" t="s">
        <v>29361</v>
      </c>
    </row>
    <row r="3589" spans="1:5" ht="14.25">
      <c r="A3589" s="291">
        <v>1292</v>
      </c>
      <c r="B3589" t="s">
        <v>5427</v>
      </c>
      <c r="C3589" t="s">
        <v>2190</v>
      </c>
      <c r="D3589" t="s">
        <v>2189</v>
      </c>
      <c r="E3589" s="283" t="s">
        <v>28667</v>
      </c>
    </row>
    <row r="3590" spans="1:5" ht="14.25">
      <c r="A3590" s="291">
        <v>1287</v>
      </c>
      <c r="B3590" t="s">
        <v>5428</v>
      </c>
      <c r="C3590" t="s">
        <v>2190</v>
      </c>
      <c r="D3590" t="s">
        <v>2195</v>
      </c>
      <c r="E3590" s="283" t="s">
        <v>29362</v>
      </c>
    </row>
    <row r="3591" spans="1:5" ht="14.25">
      <c r="A3591" s="291">
        <v>1297</v>
      </c>
      <c r="B3591" t="s">
        <v>5429</v>
      </c>
      <c r="C3591" t="s">
        <v>2190</v>
      </c>
      <c r="D3591" t="s">
        <v>2189</v>
      </c>
      <c r="E3591" s="283" t="s">
        <v>29363</v>
      </c>
    </row>
    <row r="3592" spans="1:5" ht="14.25">
      <c r="A3592" s="291">
        <v>4786</v>
      </c>
      <c r="B3592" t="s">
        <v>5430</v>
      </c>
      <c r="C3592" t="s">
        <v>2190</v>
      </c>
      <c r="D3592" t="s">
        <v>2191</v>
      </c>
      <c r="E3592" s="283" t="s">
        <v>29364</v>
      </c>
    </row>
    <row r="3593" spans="1:5" ht="14.25">
      <c r="A3593" s="291">
        <v>10840</v>
      </c>
      <c r="B3593" t="s">
        <v>5431</v>
      </c>
      <c r="C3593" t="s">
        <v>2190</v>
      </c>
      <c r="D3593" t="s">
        <v>2195</v>
      </c>
      <c r="E3593" s="283" t="s">
        <v>29365</v>
      </c>
    </row>
    <row r="3594" spans="1:5" ht="14.25">
      <c r="A3594" s="291">
        <v>10841</v>
      </c>
      <c r="B3594" t="s">
        <v>5432</v>
      </c>
      <c r="C3594" t="s">
        <v>2190</v>
      </c>
      <c r="D3594" t="s">
        <v>2189</v>
      </c>
      <c r="E3594" s="283" t="s">
        <v>29366</v>
      </c>
    </row>
    <row r="3595" spans="1:5" ht="14.25">
      <c r="A3595" s="291">
        <v>25980</v>
      </c>
      <c r="B3595" t="s">
        <v>5433</v>
      </c>
      <c r="C3595" t="s">
        <v>2190</v>
      </c>
      <c r="D3595" t="s">
        <v>2189</v>
      </c>
      <c r="E3595" s="283" t="s">
        <v>28053</v>
      </c>
    </row>
    <row r="3596" spans="1:5" ht="14.25">
      <c r="A3596" s="291">
        <v>10842</v>
      </c>
      <c r="B3596" t="s">
        <v>5434</v>
      </c>
      <c r="C3596" t="s">
        <v>2190</v>
      </c>
      <c r="D3596" t="s">
        <v>2189</v>
      </c>
      <c r="E3596" s="283" t="s">
        <v>29367</v>
      </c>
    </row>
    <row r="3597" spans="1:5" ht="14.25">
      <c r="A3597" s="291">
        <v>21108</v>
      </c>
      <c r="B3597" t="s">
        <v>5435</v>
      </c>
      <c r="C3597" t="s">
        <v>2190</v>
      </c>
      <c r="D3597" t="s">
        <v>2189</v>
      </c>
      <c r="E3597" s="283" t="s">
        <v>29368</v>
      </c>
    </row>
    <row r="3598" spans="1:5" ht="14.25">
      <c r="A3598" s="291">
        <v>38180</v>
      </c>
      <c r="B3598" t="s">
        <v>5436</v>
      </c>
      <c r="C3598" t="s">
        <v>2190</v>
      </c>
      <c r="D3598" t="s">
        <v>2189</v>
      </c>
      <c r="E3598" s="283" t="s">
        <v>29369</v>
      </c>
    </row>
    <row r="3599" spans="1:5" ht="14.25">
      <c r="A3599" s="291">
        <v>40648</v>
      </c>
      <c r="B3599" t="s">
        <v>5437</v>
      </c>
      <c r="C3599" t="s">
        <v>2190</v>
      </c>
      <c r="D3599" t="s">
        <v>2191</v>
      </c>
      <c r="E3599" s="283" t="s">
        <v>29370</v>
      </c>
    </row>
    <row r="3600" spans="1:5" ht="14.25">
      <c r="A3600" s="291">
        <v>40649</v>
      </c>
      <c r="B3600" t="s">
        <v>5438</v>
      </c>
      <c r="C3600" t="s">
        <v>2190</v>
      </c>
      <c r="D3600" t="s">
        <v>2191</v>
      </c>
      <c r="E3600" s="283" t="s">
        <v>29371</v>
      </c>
    </row>
    <row r="3601" spans="1:5" ht="14.25">
      <c r="A3601" s="291">
        <v>40650</v>
      </c>
      <c r="B3601" t="s">
        <v>5439</v>
      </c>
      <c r="C3601" t="s">
        <v>2190</v>
      </c>
      <c r="D3601" t="s">
        <v>2191</v>
      </c>
      <c r="E3601" s="283" t="s">
        <v>29372</v>
      </c>
    </row>
    <row r="3602" spans="1:5" ht="14.25">
      <c r="A3602" s="291">
        <v>40651</v>
      </c>
      <c r="B3602" t="s">
        <v>5440</v>
      </c>
      <c r="C3602" t="s">
        <v>2190</v>
      </c>
      <c r="D3602" t="s">
        <v>2191</v>
      </c>
      <c r="E3602" s="283" t="s">
        <v>29373</v>
      </c>
    </row>
    <row r="3603" spans="1:5" ht="14.25">
      <c r="A3603" s="291">
        <v>40652</v>
      </c>
      <c r="B3603" t="s">
        <v>5441</v>
      </c>
      <c r="C3603" t="s">
        <v>2190</v>
      </c>
      <c r="D3603" t="s">
        <v>2191</v>
      </c>
      <c r="E3603" s="283" t="s">
        <v>29374</v>
      </c>
    </row>
    <row r="3604" spans="1:5" ht="14.25">
      <c r="A3604" s="291">
        <v>40647</v>
      </c>
      <c r="B3604" t="s">
        <v>5442</v>
      </c>
      <c r="C3604" t="s">
        <v>2190</v>
      </c>
      <c r="D3604" t="s">
        <v>2191</v>
      </c>
      <c r="E3604" s="283" t="s">
        <v>29375</v>
      </c>
    </row>
    <row r="3605" spans="1:5" ht="14.25">
      <c r="A3605" s="291">
        <v>40653</v>
      </c>
      <c r="B3605" t="s">
        <v>5443</v>
      </c>
      <c r="C3605" t="s">
        <v>2190</v>
      </c>
      <c r="D3605" t="s">
        <v>2191</v>
      </c>
      <c r="E3605" s="283" t="s">
        <v>29376</v>
      </c>
    </row>
    <row r="3606" spans="1:5" ht="14.25">
      <c r="A3606" s="291">
        <v>36178</v>
      </c>
      <c r="B3606" t="s">
        <v>5444</v>
      </c>
      <c r="C3606" t="s">
        <v>2188</v>
      </c>
      <c r="D3606" t="s">
        <v>2189</v>
      </c>
      <c r="E3606" s="283" t="s">
        <v>29377</v>
      </c>
    </row>
    <row r="3607" spans="1:5" ht="14.25">
      <c r="A3607" s="291">
        <v>38195</v>
      </c>
      <c r="B3607" t="s">
        <v>5445</v>
      </c>
      <c r="C3607" t="s">
        <v>2190</v>
      </c>
      <c r="D3607" t="s">
        <v>2189</v>
      </c>
      <c r="E3607" s="283" t="s">
        <v>29378</v>
      </c>
    </row>
    <row r="3608" spans="1:5" ht="14.25">
      <c r="A3608" s="291">
        <v>38181</v>
      </c>
      <c r="B3608" t="s">
        <v>5446</v>
      </c>
      <c r="C3608" t="s">
        <v>2190</v>
      </c>
      <c r="D3608" t="s">
        <v>2189</v>
      </c>
      <c r="E3608" s="283" t="s">
        <v>29379</v>
      </c>
    </row>
    <row r="3609" spans="1:5" ht="14.25">
      <c r="A3609" s="291">
        <v>38182</v>
      </c>
      <c r="B3609" t="s">
        <v>5447</v>
      </c>
      <c r="C3609" t="s">
        <v>2190</v>
      </c>
      <c r="D3609" t="s">
        <v>2189</v>
      </c>
      <c r="E3609" s="283" t="s">
        <v>29380</v>
      </c>
    </row>
    <row r="3610" spans="1:5" ht="14.25">
      <c r="A3610" s="291">
        <v>38186</v>
      </c>
      <c r="B3610" t="s">
        <v>5448</v>
      </c>
      <c r="C3610" t="s">
        <v>2190</v>
      </c>
      <c r="D3610" t="s">
        <v>2189</v>
      </c>
      <c r="E3610" s="283" t="s">
        <v>29381</v>
      </c>
    </row>
    <row r="3611" spans="1:5" ht="14.25">
      <c r="A3611" s="291">
        <v>38185</v>
      </c>
      <c r="B3611" t="s">
        <v>5449</v>
      </c>
      <c r="C3611" t="s">
        <v>2190</v>
      </c>
      <c r="D3611" t="s">
        <v>2189</v>
      </c>
      <c r="E3611" s="283" t="s">
        <v>29382</v>
      </c>
    </row>
    <row r="3612" spans="1:5" ht="14.25">
      <c r="A3612" s="291">
        <v>40654</v>
      </c>
      <c r="B3612" t="s">
        <v>5450</v>
      </c>
      <c r="C3612" t="s">
        <v>2190</v>
      </c>
      <c r="D3612" t="s">
        <v>2191</v>
      </c>
      <c r="E3612" s="283" t="s">
        <v>29383</v>
      </c>
    </row>
    <row r="3613" spans="1:5" ht="14.25">
      <c r="A3613" s="291">
        <v>25981</v>
      </c>
      <c r="B3613" t="s">
        <v>5451</v>
      </c>
      <c r="C3613" t="s">
        <v>2190</v>
      </c>
      <c r="D3613" t="s">
        <v>2189</v>
      </c>
      <c r="E3613" s="283" t="s">
        <v>29384</v>
      </c>
    </row>
    <row r="3614" spans="1:5" ht="14.25">
      <c r="A3614" s="291">
        <v>4822</v>
      </c>
      <c r="B3614" t="s">
        <v>5452</v>
      </c>
      <c r="C3614" t="s">
        <v>2190</v>
      </c>
      <c r="D3614" t="s">
        <v>2189</v>
      </c>
      <c r="E3614" s="283" t="s">
        <v>29385</v>
      </c>
    </row>
    <row r="3615" spans="1:5" ht="14.25">
      <c r="A3615" s="291">
        <v>4818</v>
      </c>
      <c r="B3615" t="s">
        <v>5453</v>
      </c>
      <c r="C3615" t="s">
        <v>2190</v>
      </c>
      <c r="D3615" t="s">
        <v>2195</v>
      </c>
      <c r="E3615" s="283" t="s">
        <v>29386</v>
      </c>
    </row>
    <row r="3616" spans="1:5" ht="14.25">
      <c r="A3616" s="291">
        <v>39567</v>
      </c>
      <c r="B3616" t="s">
        <v>25140</v>
      </c>
      <c r="C3616" t="s">
        <v>2190</v>
      </c>
      <c r="D3616" t="s">
        <v>2189</v>
      </c>
      <c r="E3616" s="283" t="s">
        <v>27874</v>
      </c>
    </row>
    <row r="3617" spans="1:5" ht="14.25">
      <c r="A3617" s="291">
        <v>39566</v>
      </c>
      <c r="B3617" t="s">
        <v>25141</v>
      </c>
      <c r="C3617" t="s">
        <v>2190</v>
      </c>
      <c r="D3617" t="s">
        <v>2189</v>
      </c>
      <c r="E3617" s="283" t="s">
        <v>29387</v>
      </c>
    </row>
    <row r="3618" spans="1:5" ht="14.25">
      <c r="A3618" s="291">
        <v>39416</v>
      </c>
      <c r="B3618" t="s">
        <v>25142</v>
      </c>
      <c r="C3618" t="s">
        <v>2190</v>
      </c>
      <c r="D3618" t="s">
        <v>2189</v>
      </c>
      <c r="E3618" s="283" t="s">
        <v>29083</v>
      </c>
    </row>
    <row r="3619" spans="1:5" ht="14.25">
      <c r="A3619" s="291">
        <v>39417</v>
      </c>
      <c r="B3619" t="s">
        <v>25143</v>
      </c>
      <c r="C3619" t="s">
        <v>2190</v>
      </c>
      <c r="D3619" t="s">
        <v>2189</v>
      </c>
      <c r="E3619" s="283" t="s">
        <v>29388</v>
      </c>
    </row>
    <row r="3620" spans="1:5" ht="14.25">
      <c r="A3620" s="291">
        <v>39414</v>
      </c>
      <c r="B3620" t="s">
        <v>25144</v>
      </c>
      <c r="C3620" t="s">
        <v>2190</v>
      </c>
      <c r="D3620" t="s">
        <v>2189</v>
      </c>
      <c r="E3620" s="283" t="s">
        <v>26861</v>
      </c>
    </row>
    <row r="3621" spans="1:5" ht="14.25">
      <c r="A3621" s="291">
        <v>39415</v>
      </c>
      <c r="B3621" t="s">
        <v>25145</v>
      </c>
      <c r="C3621" t="s">
        <v>2190</v>
      </c>
      <c r="D3621" t="s">
        <v>2189</v>
      </c>
      <c r="E3621" s="283" t="s">
        <v>29389</v>
      </c>
    </row>
    <row r="3622" spans="1:5" ht="14.25">
      <c r="A3622" s="291">
        <v>39412</v>
      </c>
      <c r="B3622" t="s">
        <v>25146</v>
      </c>
      <c r="C3622" t="s">
        <v>2190</v>
      </c>
      <c r="D3622" t="s">
        <v>2195</v>
      </c>
      <c r="E3622" s="283" t="s">
        <v>29390</v>
      </c>
    </row>
    <row r="3623" spans="1:5" ht="14.25">
      <c r="A3623" s="291">
        <v>39413</v>
      </c>
      <c r="B3623" t="s">
        <v>25147</v>
      </c>
      <c r="C3623" t="s">
        <v>2190</v>
      </c>
      <c r="D3623" t="s">
        <v>2189</v>
      </c>
      <c r="E3623" s="283" t="s">
        <v>29391</v>
      </c>
    </row>
    <row r="3624" spans="1:5" ht="14.25">
      <c r="A3624" s="291">
        <v>11062</v>
      </c>
      <c r="B3624" t="s">
        <v>5454</v>
      </c>
      <c r="C3624" t="s">
        <v>2190</v>
      </c>
      <c r="D3624" t="s">
        <v>2189</v>
      </c>
      <c r="E3624" s="283" t="s">
        <v>29392</v>
      </c>
    </row>
    <row r="3625" spans="1:5" ht="14.25">
      <c r="A3625" s="291">
        <v>11063</v>
      </c>
      <c r="B3625" t="s">
        <v>5455</v>
      </c>
      <c r="C3625" t="s">
        <v>2190</v>
      </c>
      <c r="D3625" t="s">
        <v>2189</v>
      </c>
      <c r="E3625" s="283" t="s">
        <v>27086</v>
      </c>
    </row>
    <row r="3626" spans="1:5" ht="14.25">
      <c r="A3626" s="291">
        <v>13521</v>
      </c>
      <c r="B3626" t="s">
        <v>5456</v>
      </c>
      <c r="C3626" t="s">
        <v>2188</v>
      </c>
      <c r="D3626" t="s">
        <v>2189</v>
      </c>
      <c r="E3626" s="283" t="s">
        <v>29393</v>
      </c>
    </row>
    <row r="3627" spans="1:5" ht="14.25">
      <c r="A3627" s="291">
        <v>10851</v>
      </c>
      <c r="B3627" t="s">
        <v>5457</v>
      </c>
      <c r="C3627" t="s">
        <v>2188</v>
      </c>
      <c r="D3627" t="s">
        <v>2191</v>
      </c>
      <c r="E3627" s="283" t="s">
        <v>29394</v>
      </c>
    </row>
    <row r="3628" spans="1:5" ht="14.25">
      <c r="A3628" s="291">
        <v>39515</v>
      </c>
      <c r="B3628" t="s">
        <v>5458</v>
      </c>
      <c r="C3628" t="s">
        <v>2188</v>
      </c>
      <c r="D3628" t="s">
        <v>2189</v>
      </c>
      <c r="E3628" s="283" t="s">
        <v>29395</v>
      </c>
    </row>
    <row r="3629" spans="1:5" ht="14.25">
      <c r="A3629" s="291">
        <v>39516</v>
      </c>
      <c r="B3629" t="s">
        <v>5459</v>
      </c>
      <c r="C3629" t="s">
        <v>2188</v>
      </c>
      <c r="D3629" t="s">
        <v>2189</v>
      </c>
      <c r="E3629" s="283" t="s">
        <v>28953</v>
      </c>
    </row>
    <row r="3630" spans="1:5" ht="14.25">
      <c r="A3630" s="291">
        <v>39514</v>
      </c>
      <c r="B3630" t="s">
        <v>5460</v>
      </c>
      <c r="C3630" t="s">
        <v>2188</v>
      </c>
      <c r="D3630" t="s">
        <v>2195</v>
      </c>
      <c r="E3630" s="283" t="s">
        <v>29396</v>
      </c>
    </row>
    <row r="3631" spans="1:5" ht="14.25">
      <c r="A3631" s="291">
        <v>4812</v>
      </c>
      <c r="B3631" t="s">
        <v>25148</v>
      </c>
      <c r="C3631" t="s">
        <v>2190</v>
      </c>
      <c r="D3631" t="s">
        <v>2189</v>
      </c>
      <c r="E3631" s="283" t="s">
        <v>29397</v>
      </c>
    </row>
    <row r="3632" spans="1:5" ht="14.25">
      <c r="A3632" s="291">
        <v>10849</v>
      </c>
      <c r="B3632" t="s">
        <v>5461</v>
      </c>
      <c r="C3632" t="s">
        <v>2188</v>
      </c>
      <c r="D3632" t="s">
        <v>2189</v>
      </c>
      <c r="E3632" s="283" t="s">
        <v>29398</v>
      </c>
    </row>
    <row r="3633" spans="1:5" ht="14.25">
      <c r="A3633" s="291">
        <v>10848</v>
      </c>
      <c r="B3633" t="s">
        <v>5462</v>
      </c>
      <c r="C3633" t="s">
        <v>2188</v>
      </c>
      <c r="D3633" t="s">
        <v>2189</v>
      </c>
      <c r="E3633" s="283" t="s">
        <v>29399</v>
      </c>
    </row>
    <row r="3634" spans="1:5" ht="14.25">
      <c r="A3634" s="291">
        <v>4813</v>
      </c>
      <c r="B3634" t="s">
        <v>5463</v>
      </c>
      <c r="C3634" t="s">
        <v>2190</v>
      </c>
      <c r="D3634" t="s">
        <v>2195</v>
      </c>
      <c r="E3634" s="283" t="s">
        <v>29400</v>
      </c>
    </row>
    <row r="3635" spans="1:5" ht="14.25">
      <c r="A3635" s="291">
        <v>37560</v>
      </c>
      <c r="B3635" t="s">
        <v>26359</v>
      </c>
      <c r="C3635" t="s">
        <v>2188</v>
      </c>
      <c r="D3635" t="s">
        <v>2189</v>
      </c>
      <c r="E3635" s="283" t="s">
        <v>29401</v>
      </c>
    </row>
    <row r="3636" spans="1:5" ht="14.25">
      <c r="A3636" s="291">
        <v>37557</v>
      </c>
      <c r="B3636" t="s">
        <v>26360</v>
      </c>
      <c r="C3636" t="s">
        <v>2188</v>
      </c>
      <c r="D3636" t="s">
        <v>2189</v>
      </c>
      <c r="E3636" s="283" t="s">
        <v>26449</v>
      </c>
    </row>
    <row r="3637" spans="1:5" ht="14.25">
      <c r="A3637" s="291">
        <v>37556</v>
      </c>
      <c r="B3637" t="s">
        <v>26361</v>
      </c>
      <c r="C3637" t="s">
        <v>2188</v>
      </c>
      <c r="D3637" t="s">
        <v>2189</v>
      </c>
      <c r="E3637" s="283" t="s">
        <v>27110</v>
      </c>
    </row>
    <row r="3638" spans="1:5" ht="14.25">
      <c r="A3638" s="291">
        <v>37559</v>
      </c>
      <c r="B3638" t="s">
        <v>26362</v>
      </c>
      <c r="C3638" t="s">
        <v>2188</v>
      </c>
      <c r="D3638" t="s">
        <v>2189</v>
      </c>
      <c r="E3638" s="283" t="s">
        <v>29402</v>
      </c>
    </row>
    <row r="3639" spans="1:5" ht="14.25">
      <c r="A3639" s="291">
        <v>37539</v>
      </c>
      <c r="B3639" t="s">
        <v>26363</v>
      </c>
      <c r="C3639" t="s">
        <v>2188</v>
      </c>
      <c r="D3639" t="s">
        <v>2195</v>
      </c>
      <c r="E3639" s="283" t="s">
        <v>29403</v>
      </c>
    </row>
    <row r="3640" spans="1:5" ht="14.25">
      <c r="A3640" s="291">
        <v>37558</v>
      </c>
      <c r="B3640" t="s">
        <v>26364</v>
      </c>
      <c r="C3640" t="s">
        <v>2188</v>
      </c>
      <c r="D3640" t="s">
        <v>2189</v>
      </c>
      <c r="E3640" s="283" t="s">
        <v>29404</v>
      </c>
    </row>
    <row r="3641" spans="1:5" ht="14.25">
      <c r="A3641" s="291">
        <v>34723</v>
      </c>
      <c r="B3641" t="s">
        <v>5464</v>
      </c>
      <c r="C3641" t="s">
        <v>2190</v>
      </c>
      <c r="D3641" t="s">
        <v>2189</v>
      </c>
      <c r="E3641" s="283" t="s">
        <v>29405</v>
      </c>
    </row>
    <row r="3642" spans="1:5" ht="14.25">
      <c r="A3642" s="291">
        <v>34721</v>
      </c>
      <c r="B3642" t="s">
        <v>5465</v>
      </c>
      <c r="C3642" t="s">
        <v>2190</v>
      </c>
      <c r="D3642" t="s">
        <v>2189</v>
      </c>
      <c r="E3642" s="283" t="s">
        <v>29406</v>
      </c>
    </row>
    <row r="3643" spans="1:5" ht="14.25">
      <c r="A3643" s="291">
        <v>4309</v>
      </c>
      <c r="B3643" t="s">
        <v>5466</v>
      </c>
      <c r="C3643" t="s">
        <v>2188</v>
      </c>
      <c r="D3643" t="s">
        <v>2189</v>
      </c>
      <c r="E3643" s="283" t="s">
        <v>28209</v>
      </c>
    </row>
    <row r="3644" spans="1:5" ht="14.25">
      <c r="A3644" s="291">
        <v>4307</v>
      </c>
      <c r="B3644" t="s">
        <v>5467</v>
      </c>
      <c r="C3644" t="s">
        <v>2188</v>
      </c>
      <c r="D3644" t="s">
        <v>2189</v>
      </c>
      <c r="E3644" s="283" t="s">
        <v>29407</v>
      </c>
    </row>
    <row r="3645" spans="1:5" ht="14.25">
      <c r="A3645" s="291">
        <v>10850</v>
      </c>
      <c r="B3645" t="s">
        <v>5468</v>
      </c>
      <c r="C3645" t="s">
        <v>2188</v>
      </c>
      <c r="D3645" t="s">
        <v>2189</v>
      </c>
      <c r="E3645" s="283" t="s">
        <v>29408</v>
      </c>
    </row>
    <row r="3646" spans="1:5" ht="14.25">
      <c r="A3646" s="291">
        <v>42438</v>
      </c>
      <c r="B3646" t="s">
        <v>5469</v>
      </c>
      <c r="C3646" t="s">
        <v>2188</v>
      </c>
      <c r="D3646" t="s">
        <v>2191</v>
      </c>
      <c r="E3646" s="283" t="s">
        <v>29409</v>
      </c>
    </row>
    <row r="3647" spans="1:5" ht="14.25">
      <c r="A3647" s="291">
        <v>4792</v>
      </c>
      <c r="B3647" t="s">
        <v>5470</v>
      </c>
      <c r="C3647" t="s">
        <v>2190</v>
      </c>
      <c r="D3647" t="s">
        <v>2189</v>
      </c>
      <c r="E3647" s="283" t="s">
        <v>29410</v>
      </c>
    </row>
    <row r="3648" spans="1:5" ht="14.25">
      <c r="A3648" s="291">
        <v>4790</v>
      </c>
      <c r="B3648" t="s">
        <v>5471</v>
      </c>
      <c r="C3648" t="s">
        <v>2190</v>
      </c>
      <c r="D3648" t="s">
        <v>2195</v>
      </c>
      <c r="E3648" s="283" t="s">
        <v>29411</v>
      </c>
    </row>
    <row r="3649" spans="1:5" ht="14.25">
      <c r="A3649" s="291">
        <v>40671</v>
      </c>
      <c r="B3649" t="s">
        <v>5472</v>
      </c>
      <c r="C3649" t="s">
        <v>2190</v>
      </c>
      <c r="D3649" t="s">
        <v>2189</v>
      </c>
      <c r="E3649" s="283" t="s">
        <v>29356</v>
      </c>
    </row>
    <row r="3650" spans="1:5" ht="14.25">
      <c r="A3650" s="291">
        <v>7552</v>
      </c>
      <c r="B3650" t="s">
        <v>5473</v>
      </c>
      <c r="C3650" t="s">
        <v>2188</v>
      </c>
      <c r="D3650" t="s">
        <v>2191</v>
      </c>
      <c r="E3650" s="283" t="s">
        <v>26903</v>
      </c>
    </row>
    <row r="3651" spans="1:5" ht="14.25">
      <c r="A3651" s="291">
        <v>4893</v>
      </c>
      <c r="B3651" t="s">
        <v>5474</v>
      </c>
      <c r="C3651" t="s">
        <v>2188</v>
      </c>
      <c r="D3651" t="s">
        <v>2189</v>
      </c>
      <c r="E3651" s="283" t="s">
        <v>27619</v>
      </c>
    </row>
    <row r="3652" spans="1:5" ht="14.25">
      <c r="A3652" s="291">
        <v>4894</v>
      </c>
      <c r="B3652" t="s">
        <v>5475</v>
      </c>
      <c r="C3652" t="s">
        <v>2188</v>
      </c>
      <c r="D3652" t="s">
        <v>2189</v>
      </c>
      <c r="E3652" s="283" t="s">
        <v>29412</v>
      </c>
    </row>
    <row r="3653" spans="1:5" ht="14.25">
      <c r="A3653" s="291">
        <v>4888</v>
      </c>
      <c r="B3653" t="s">
        <v>5476</v>
      </c>
      <c r="C3653" t="s">
        <v>2188</v>
      </c>
      <c r="D3653" t="s">
        <v>2189</v>
      </c>
      <c r="E3653" s="283" t="s">
        <v>28792</v>
      </c>
    </row>
    <row r="3654" spans="1:5" ht="14.25">
      <c r="A3654" s="291">
        <v>4890</v>
      </c>
      <c r="B3654" t="s">
        <v>5477</v>
      </c>
      <c r="C3654" t="s">
        <v>2188</v>
      </c>
      <c r="D3654" t="s">
        <v>2189</v>
      </c>
      <c r="E3654" s="283" t="s">
        <v>29413</v>
      </c>
    </row>
    <row r="3655" spans="1:5" ht="14.25">
      <c r="A3655" s="291">
        <v>12411</v>
      </c>
      <c r="B3655" t="s">
        <v>5478</v>
      </c>
      <c r="C3655" t="s">
        <v>2188</v>
      </c>
      <c r="D3655" t="s">
        <v>2189</v>
      </c>
      <c r="E3655" s="283" t="s">
        <v>29414</v>
      </c>
    </row>
    <row r="3656" spans="1:5" ht="14.25">
      <c r="A3656" s="291">
        <v>4891</v>
      </c>
      <c r="B3656" t="s">
        <v>5479</v>
      </c>
      <c r="C3656" t="s">
        <v>2188</v>
      </c>
      <c r="D3656" t="s">
        <v>2189</v>
      </c>
      <c r="E3656" s="283" t="s">
        <v>29415</v>
      </c>
    </row>
    <row r="3657" spans="1:5" ht="14.25">
      <c r="A3657" s="291">
        <v>4889</v>
      </c>
      <c r="B3657" t="s">
        <v>5480</v>
      </c>
      <c r="C3657" t="s">
        <v>2188</v>
      </c>
      <c r="D3657" t="s">
        <v>2189</v>
      </c>
      <c r="E3657" s="283" t="s">
        <v>29416</v>
      </c>
    </row>
    <row r="3658" spans="1:5" ht="14.25">
      <c r="A3658" s="291">
        <v>4892</v>
      </c>
      <c r="B3658" t="s">
        <v>5481</v>
      </c>
      <c r="C3658" t="s">
        <v>2188</v>
      </c>
      <c r="D3658" t="s">
        <v>2189</v>
      </c>
      <c r="E3658" s="283" t="s">
        <v>28761</v>
      </c>
    </row>
    <row r="3659" spans="1:5" ht="14.25">
      <c r="A3659" s="291">
        <v>12412</v>
      </c>
      <c r="B3659" t="s">
        <v>5482</v>
      </c>
      <c r="C3659" t="s">
        <v>2188</v>
      </c>
      <c r="D3659" t="s">
        <v>2189</v>
      </c>
      <c r="E3659" s="283" t="s">
        <v>29417</v>
      </c>
    </row>
    <row r="3660" spans="1:5" ht="14.25">
      <c r="A3660" s="291">
        <v>11073</v>
      </c>
      <c r="B3660" t="s">
        <v>5483</v>
      </c>
      <c r="C3660" t="s">
        <v>2188</v>
      </c>
      <c r="D3660" t="s">
        <v>2189</v>
      </c>
      <c r="E3660" s="283" t="s">
        <v>29418</v>
      </c>
    </row>
    <row r="3661" spans="1:5" ht="14.25">
      <c r="A3661" s="291">
        <v>11071</v>
      </c>
      <c r="B3661" t="s">
        <v>5484</v>
      </c>
      <c r="C3661" t="s">
        <v>2188</v>
      </c>
      <c r="D3661" t="s">
        <v>2189</v>
      </c>
      <c r="E3661" s="283" t="s">
        <v>27523</v>
      </c>
    </row>
    <row r="3662" spans="1:5" ht="14.25">
      <c r="A3662" s="291">
        <v>11072</v>
      </c>
      <c r="B3662" t="s">
        <v>5485</v>
      </c>
      <c r="C3662" t="s">
        <v>2188</v>
      </c>
      <c r="D3662" t="s">
        <v>2189</v>
      </c>
      <c r="E3662" s="283" t="s">
        <v>27043</v>
      </c>
    </row>
    <row r="3663" spans="1:5" ht="14.25">
      <c r="A3663" s="291">
        <v>4895</v>
      </c>
      <c r="B3663" t="s">
        <v>5486</v>
      </c>
      <c r="C3663" t="s">
        <v>2188</v>
      </c>
      <c r="D3663" t="s">
        <v>2189</v>
      </c>
      <c r="E3663" s="283" t="s">
        <v>28699</v>
      </c>
    </row>
    <row r="3664" spans="1:5" ht="14.25">
      <c r="A3664" s="291">
        <v>4907</v>
      </c>
      <c r="B3664" t="s">
        <v>5487</v>
      </c>
      <c r="C3664" t="s">
        <v>2188</v>
      </c>
      <c r="D3664" t="s">
        <v>2191</v>
      </c>
      <c r="E3664" s="283" t="s">
        <v>29419</v>
      </c>
    </row>
    <row r="3665" spans="1:5" ht="14.25">
      <c r="A3665" s="291">
        <v>4902</v>
      </c>
      <c r="B3665" t="s">
        <v>5488</v>
      </c>
      <c r="C3665" t="s">
        <v>2188</v>
      </c>
      <c r="D3665" t="s">
        <v>2191</v>
      </c>
      <c r="E3665" s="283" t="s">
        <v>29420</v>
      </c>
    </row>
    <row r="3666" spans="1:5" ht="14.25">
      <c r="A3666" s="291">
        <v>4908</v>
      </c>
      <c r="B3666" t="s">
        <v>5489</v>
      </c>
      <c r="C3666" t="s">
        <v>2188</v>
      </c>
      <c r="D3666" t="s">
        <v>2191</v>
      </c>
      <c r="E3666" s="283" t="s">
        <v>29421</v>
      </c>
    </row>
    <row r="3667" spans="1:5" ht="14.25">
      <c r="A3667" s="291">
        <v>4909</v>
      </c>
      <c r="B3667" t="s">
        <v>5490</v>
      </c>
      <c r="C3667" t="s">
        <v>2188</v>
      </c>
      <c r="D3667" t="s">
        <v>2191</v>
      </c>
      <c r="E3667" s="283" t="s">
        <v>29422</v>
      </c>
    </row>
    <row r="3668" spans="1:5" ht="14.25">
      <c r="A3668" s="291">
        <v>4903</v>
      </c>
      <c r="B3668" t="s">
        <v>5491</v>
      </c>
      <c r="C3668" t="s">
        <v>2188</v>
      </c>
      <c r="D3668" t="s">
        <v>2191</v>
      </c>
      <c r="E3668" s="283" t="s">
        <v>29423</v>
      </c>
    </row>
    <row r="3669" spans="1:5" ht="14.25">
      <c r="A3669" s="291">
        <v>4897</v>
      </c>
      <c r="B3669" t="s">
        <v>5492</v>
      </c>
      <c r="C3669" t="s">
        <v>2188</v>
      </c>
      <c r="D3669" t="s">
        <v>2189</v>
      </c>
      <c r="E3669" s="283" t="s">
        <v>26875</v>
      </c>
    </row>
    <row r="3670" spans="1:5" ht="14.25">
      <c r="A3670" s="291">
        <v>4896</v>
      </c>
      <c r="B3670" t="s">
        <v>5493</v>
      </c>
      <c r="C3670" t="s">
        <v>2188</v>
      </c>
      <c r="D3670" t="s">
        <v>2189</v>
      </c>
      <c r="E3670" s="283" t="s">
        <v>27339</v>
      </c>
    </row>
    <row r="3671" spans="1:5" ht="14.25">
      <c r="A3671" s="291">
        <v>4900</v>
      </c>
      <c r="B3671" t="s">
        <v>5494</v>
      </c>
      <c r="C3671" t="s">
        <v>2188</v>
      </c>
      <c r="D3671" t="s">
        <v>2189</v>
      </c>
      <c r="E3671" s="283" t="s">
        <v>28902</v>
      </c>
    </row>
    <row r="3672" spans="1:5" ht="14.25">
      <c r="A3672" s="291">
        <v>4898</v>
      </c>
      <c r="B3672" t="s">
        <v>5495</v>
      </c>
      <c r="C3672" t="s">
        <v>2188</v>
      </c>
      <c r="D3672" t="s">
        <v>2189</v>
      </c>
      <c r="E3672" s="283" t="s">
        <v>29424</v>
      </c>
    </row>
    <row r="3673" spans="1:5" ht="14.25">
      <c r="A3673" s="291">
        <v>4899</v>
      </c>
      <c r="B3673" t="s">
        <v>5496</v>
      </c>
      <c r="C3673" t="s">
        <v>2188</v>
      </c>
      <c r="D3673" t="s">
        <v>2189</v>
      </c>
      <c r="E3673" s="283" t="s">
        <v>27450</v>
      </c>
    </row>
    <row r="3674" spans="1:5" ht="14.25">
      <c r="A3674" s="291">
        <v>11096</v>
      </c>
      <c r="B3674" t="s">
        <v>5497</v>
      </c>
      <c r="C3674" t="s">
        <v>2203</v>
      </c>
      <c r="D3674" t="s">
        <v>2189</v>
      </c>
      <c r="E3674" s="283" t="s">
        <v>29262</v>
      </c>
    </row>
    <row r="3675" spans="1:5" ht="14.25">
      <c r="A3675" s="291">
        <v>4741</v>
      </c>
      <c r="B3675" t="s">
        <v>5498</v>
      </c>
      <c r="C3675" t="s">
        <v>2357</v>
      </c>
      <c r="D3675" t="s">
        <v>2189</v>
      </c>
      <c r="E3675" s="283" t="s">
        <v>29289</v>
      </c>
    </row>
    <row r="3676" spans="1:5" ht="14.25">
      <c r="A3676" s="291">
        <v>4752</v>
      </c>
      <c r="B3676" t="s">
        <v>5499</v>
      </c>
      <c r="C3676" t="s">
        <v>2192</v>
      </c>
      <c r="D3676" t="s">
        <v>2189</v>
      </c>
      <c r="E3676" s="283" t="s">
        <v>29425</v>
      </c>
    </row>
    <row r="3677" spans="1:5" ht="14.25">
      <c r="A3677" s="291">
        <v>41091</v>
      </c>
      <c r="B3677" t="s">
        <v>5500</v>
      </c>
      <c r="C3677" t="s">
        <v>2360</v>
      </c>
      <c r="D3677" t="s">
        <v>2189</v>
      </c>
      <c r="E3677" s="283" t="s">
        <v>29426</v>
      </c>
    </row>
    <row r="3678" spans="1:5" ht="14.25">
      <c r="A3678" s="291">
        <v>13954</v>
      </c>
      <c r="B3678" t="s">
        <v>5501</v>
      </c>
      <c r="C3678" t="s">
        <v>2188</v>
      </c>
      <c r="D3678" t="s">
        <v>2191</v>
      </c>
      <c r="E3678" s="283" t="s">
        <v>29427</v>
      </c>
    </row>
    <row r="3679" spans="1:5" ht="14.25">
      <c r="A3679" s="291">
        <v>3411</v>
      </c>
      <c r="B3679" t="s">
        <v>5502</v>
      </c>
      <c r="C3679" t="s">
        <v>2203</v>
      </c>
      <c r="D3679" t="s">
        <v>2189</v>
      </c>
      <c r="E3679" s="283" t="s">
        <v>29428</v>
      </c>
    </row>
    <row r="3680" spans="1:5" ht="14.25">
      <c r="A3680" s="291">
        <v>39995</v>
      </c>
      <c r="B3680" t="s">
        <v>5503</v>
      </c>
      <c r="C3680" t="s">
        <v>2357</v>
      </c>
      <c r="D3680" t="s">
        <v>2189</v>
      </c>
      <c r="E3680" s="283" t="s">
        <v>29429</v>
      </c>
    </row>
    <row r="3681" spans="1:5" ht="14.25">
      <c r="A3681" s="291">
        <v>11615</v>
      </c>
      <c r="B3681" t="s">
        <v>5504</v>
      </c>
      <c r="C3681" t="s">
        <v>2190</v>
      </c>
      <c r="D3681" t="s">
        <v>2189</v>
      </c>
      <c r="E3681" s="283" t="s">
        <v>27245</v>
      </c>
    </row>
    <row r="3682" spans="1:5" ht="14.25">
      <c r="A3682" s="291">
        <v>3408</v>
      </c>
      <c r="B3682" t="s">
        <v>5505</v>
      </c>
      <c r="C3682" t="s">
        <v>2190</v>
      </c>
      <c r="D3682" t="s">
        <v>2195</v>
      </c>
      <c r="E3682" s="283" t="s">
        <v>29430</v>
      </c>
    </row>
    <row r="3683" spans="1:5" ht="14.25">
      <c r="A3683" s="291">
        <v>3409</v>
      </c>
      <c r="B3683" t="s">
        <v>5506</v>
      </c>
      <c r="C3683" t="s">
        <v>2190</v>
      </c>
      <c r="D3683" t="s">
        <v>2189</v>
      </c>
      <c r="E3683" s="283" t="s">
        <v>29431</v>
      </c>
    </row>
    <row r="3684" spans="1:5" ht="14.25">
      <c r="A3684" s="291">
        <v>11427</v>
      </c>
      <c r="B3684" t="s">
        <v>5507</v>
      </c>
      <c r="C3684" t="s">
        <v>2203</v>
      </c>
      <c r="D3684" t="s">
        <v>2191</v>
      </c>
      <c r="E3684" s="283" t="s">
        <v>29432</v>
      </c>
    </row>
    <row r="3685" spans="1:5" ht="14.25">
      <c r="A3685" s="291">
        <v>4491</v>
      </c>
      <c r="B3685" t="s">
        <v>25149</v>
      </c>
      <c r="C3685" t="s">
        <v>2199</v>
      </c>
      <c r="D3685" t="s">
        <v>2189</v>
      </c>
      <c r="E3685" s="283" t="s">
        <v>27342</v>
      </c>
    </row>
    <row r="3686" spans="1:5" ht="14.25">
      <c r="A3686" s="291">
        <v>2745</v>
      </c>
      <c r="B3686" t="s">
        <v>25150</v>
      </c>
      <c r="C3686" t="s">
        <v>2199</v>
      </c>
      <c r="D3686" t="s">
        <v>2189</v>
      </c>
      <c r="E3686" s="283" t="s">
        <v>26899</v>
      </c>
    </row>
    <row r="3687" spans="1:5" ht="14.25">
      <c r="A3687" s="291">
        <v>14439</v>
      </c>
      <c r="B3687" t="s">
        <v>25151</v>
      </c>
      <c r="C3687" t="s">
        <v>2199</v>
      </c>
      <c r="D3687" t="s">
        <v>2189</v>
      </c>
      <c r="E3687" s="283" t="s">
        <v>29433</v>
      </c>
    </row>
    <row r="3688" spans="1:5" ht="14.25">
      <c r="A3688" s="291">
        <v>26022</v>
      </c>
      <c r="B3688" t="s">
        <v>5508</v>
      </c>
      <c r="C3688" t="s">
        <v>2188</v>
      </c>
      <c r="D3688" t="s">
        <v>2189</v>
      </c>
      <c r="E3688" s="283" t="s">
        <v>29434</v>
      </c>
    </row>
    <row r="3689" spans="1:5" ht="14.25">
      <c r="A3689" s="291">
        <v>12362</v>
      </c>
      <c r="B3689" t="s">
        <v>5509</v>
      </c>
      <c r="C3689" t="s">
        <v>2188</v>
      </c>
      <c r="D3689" t="s">
        <v>2189</v>
      </c>
      <c r="E3689" s="283" t="s">
        <v>28935</v>
      </c>
    </row>
    <row r="3690" spans="1:5" ht="14.25">
      <c r="A3690" s="291">
        <v>421</v>
      </c>
      <c r="B3690" t="s">
        <v>26365</v>
      </c>
      <c r="C3690" t="s">
        <v>2188</v>
      </c>
      <c r="D3690" t="s">
        <v>2191</v>
      </c>
      <c r="E3690" s="283" t="s">
        <v>29435</v>
      </c>
    </row>
    <row r="3691" spans="1:5" ht="14.25">
      <c r="A3691" s="291">
        <v>14148</v>
      </c>
      <c r="B3691" t="s">
        <v>5510</v>
      </c>
      <c r="C3691" t="s">
        <v>2188</v>
      </c>
      <c r="D3691" t="s">
        <v>2191</v>
      </c>
      <c r="E3691" s="283" t="s">
        <v>29436</v>
      </c>
    </row>
    <row r="3692" spans="1:5" ht="14.25">
      <c r="A3692" s="291">
        <v>4341</v>
      </c>
      <c r="B3692" t="s">
        <v>5511</v>
      </c>
      <c r="C3692" t="s">
        <v>2188</v>
      </c>
      <c r="D3692" t="s">
        <v>2191</v>
      </c>
      <c r="E3692" s="283" t="s">
        <v>27512</v>
      </c>
    </row>
    <row r="3693" spans="1:5" ht="14.25">
      <c r="A3693" s="291">
        <v>4337</v>
      </c>
      <c r="B3693" t="s">
        <v>5512</v>
      </c>
      <c r="C3693" t="s">
        <v>2188</v>
      </c>
      <c r="D3693" t="s">
        <v>2191</v>
      </c>
      <c r="E3693" s="283" t="s">
        <v>29080</v>
      </c>
    </row>
    <row r="3694" spans="1:5" ht="14.25">
      <c r="A3694" s="291">
        <v>4339</v>
      </c>
      <c r="B3694" t="s">
        <v>5513</v>
      </c>
      <c r="C3694" t="s">
        <v>2188</v>
      </c>
      <c r="D3694" t="s">
        <v>2191</v>
      </c>
      <c r="E3694" s="283" t="s">
        <v>29437</v>
      </c>
    </row>
    <row r="3695" spans="1:5" ht="14.25">
      <c r="A3695" s="291">
        <v>39997</v>
      </c>
      <c r="B3695" t="s">
        <v>5514</v>
      </c>
      <c r="C3695" t="s">
        <v>2188</v>
      </c>
      <c r="D3695" t="s">
        <v>2191</v>
      </c>
      <c r="E3695" s="283" t="s">
        <v>26965</v>
      </c>
    </row>
    <row r="3696" spans="1:5" ht="14.25">
      <c r="A3696" s="291">
        <v>11971</v>
      </c>
      <c r="B3696" t="s">
        <v>5515</v>
      </c>
      <c r="C3696" t="s">
        <v>2188</v>
      </c>
      <c r="D3696" t="s">
        <v>2191</v>
      </c>
      <c r="E3696" s="283" t="s">
        <v>27042</v>
      </c>
    </row>
    <row r="3697" spans="1:5" ht="14.25">
      <c r="A3697" s="291">
        <v>4342</v>
      </c>
      <c r="B3697" t="s">
        <v>5516</v>
      </c>
      <c r="C3697" t="s">
        <v>2188</v>
      </c>
      <c r="D3697" t="s">
        <v>2191</v>
      </c>
      <c r="E3697" s="283" t="s">
        <v>29245</v>
      </c>
    </row>
    <row r="3698" spans="1:5" ht="14.25">
      <c r="A3698" s="291">
        <v>4330</v>
      </c>
      <c r="B3698" t="s">
        <v>5517</v>
      </c>
      <c r="C3698" t="s">
        <v>2188</v>
      </c>
      <c r="D3698" t="s">
        <v>2191</v>
      </c>
      <c r="E3698" s="283" t="s">
        <v>26964</v>
      </c>
    </row>
    <row r="3699" spans="1:5" ht="14.25">
      <c r="A3699" s="291">
        <v>4340</v>
      </c>
      <c r="B3699" t="s">
        <v>5518</v>
      </c>
      <c r="C3699" t="s">
        <v>2188</v>
      </c>
      <c r="D3699" t="s">
        <v>2191</v>
      </c>
      <c r="E3699" s="283" t="s">
        <v>29438</v>
      </c>
    </row>
    <row r="3700" spans="1:5" ht="14.25">
      <c r="A3700" s="291">
        <v>5088</v>
      </c>
      <c r="B3700" t="s">
        <v>25985</v>
      </c>
      <c r="C3700" t="s">
        <v>2188</v>
      </c>
      <c r="D3700" t="s">
        <v>2189</v>
      </c>
      <c r="E3700" s="283" t="s">
        <v>27793</v>
      </c>
    </row>
    <row r="3701" spans="1:5" ht="14.25">
      <c r="A3701" s="291">
        <v>11154</v>
      </c>
      <c r="B3701" t="s">
        <v>5519</v>
      </c>
      <c r="C3701" t="s">
        <v>2188</v>
      </c>
      <c r="D3701" t="s">
        <v>2191</v>
      </c>
      <c r="E3701" s="283" t="s">
        <v>29439</v>
      </c>
    </row>
    <row r="3702" spans="1:5" ht="14.25">
      <c r="A3702" s="291">
        <v>4989</v>
      </c>
      <c r="B3702" t="s">
        <v>25986</v>
      </c>
      <c r="C3702" t="s">
        <v>2188</v>
      </c>
      <c r="D3702" t="s">
        <v>2189</v>
      </c>
      <c r="E3702" s="283" t="s">
        <v>29440</v>
      </c>
    </row>
    <row r="3703" spans="1:5" ht="14.25">
      <c r="A3703" s="291">
        <v>4982</v>
      </c>
      <c r="B3703" t="s">
        <v>25987</v>
      </c>
      <c r="C3703" t="s">
        <v>2188</v>
      </c>
      <c r="D3703" t="s">
        <v>2189</v>
      </c>
      <c r="E3703" s="283" t="s">
        <v>29441</v>
      </c>
    </row>
    <row r="3704" spans="1:5" ht="14.25">
      <c r="A3704" s="291">
        <v>4962</v>
      </c>
      <c r="B3704" t="s">
        <v>25988</v>
      </c>
      <c r="C3704" t="s">
        <v>2188</v>
      </c>
      <c r="D3704" t="s">
        <v>2189</v>
      </c>
      <c r="E3704" s="283" t="s">
        <v>29442</v>
      </c>
    </row>
    <row r="3705" spans="1:5" ht="14.25">
      <c r="A3705" s="291">
        <v>4981</v>
      </c>
      <c r="B3705" t="s">
        <v>25989</v>
      </c>
      <c r="C3705" t="s">
        <v>2188</v>
      </c>
      <c r="D3705" t="s">
        <v>2195</v>
      </c>
      <c r="E3705" s="283" t="s">
        <v>29369</v>
      </c>
    </row>
    <row r="3706" spans="1:5" ht="14.25">
      <c r="A3706" s="291">
        <v>4964</v>
      </c>
      <c r="B3706" t="s">
        <v>25990</v>
      </c>
      <c r="C3706" t="s">
        <v>2188</v>
      </c>
      <c r="D3706" t="s">
        <v>2189</v>
      </c>
      <c r="E3706" s="283" t="s">
        <v>29443</v>
      </c>
    </row>
    <row r="3707" spans="1:5" ht="14.25">
      <c r="A3707" s="291">
        <v>4992</v>
      </c>
      <c r="B3707" t="s">
        <v>25991</v>
      </c>
      <c r="C3707" t="s">
        <v>2188</v>
      </c>
      <c r="D3707" t="s">
        <v>2189</v>
      </c>
      <c r="E3707" s="283" t="s">
        <v>29444</v>
      </c>
    </row>
    <row r="3708" spans="1:5" ht="14.25">
      <c r="A3708" s="291">
        <v>4987</v>
      </c>
      <c r="B3708" t="s">
        <v>25992</v>
      </c>
      <c r="C3708" t="s">
        <v>2188</v>
      </c>
      <c r="D3708" t="s">
        <v>2189</v>
      </c>
      <c r="E3708" s="283" t="s">
        <v>29445</v>
      </c>
    </row>
    <row r="3709" spans="1:5" ht="14.25">
      <c r="A3709" s="291">
        <v>39021</v>
      </c>
      <c r="B3709" t="s">
        <v>5520</v>
      </c>
      <c r="C3709" t="s">
        <v>2188</v>
      </c>
      <c r="D3709" t="s">
        <v>2191</v>
      </c>
      <c r="E3709" s="283" t="s">
        <v>29446</v>
      </c>
    </row>
    <row r="3710" spans="1:5" ht="14.25">
      <c r="A3710" s="291">
        <v>39022</v>
      </c>
      <c r="B3710" t="s">
        <v>5521</v>
      </c>
      <c r="C3710" t="s">
        <v>2188</v>
      </c>
      <c r="D3710" t="s">
        <v>2191</v>
      </c>
      <c r="E3710" s="283" t="s">
        <v>29447</v>
      </c>
    </row>
    <row r="3711" spans="1:5" ht="14.25">
      <c r="A3711" s="291">
        <v>39024</v>
      </c>
      <c r="B3711" t="s">
        <v>5522</v>
      </c>
      <c r="C3711" t="s">
        <v>2188</v>
      </c>
      <c r="D3711" t="s">
        <v>2191</v>
      </c>
      <c r="E3711" s="283" t="s">
        <v>29448</v>
      </c>
    </row>
    <row r="3712" spans="1:5" ht="14.25">
      <c r="A3712" s="291">
        <v>4914</v>
      </c>
      <c r="B3712" t="s">
        <v>5523</v>
      </c>
      <c r="C3712" t="s">
        <v>2190</v>
      </c>
      <c r="D3712" t="s">
        <v>2191</v>
      </c>
      <c r="E3712" s="283" t="s">
        <v>29449</v>
      </c>
    </row>
    <row r="3713" spans="1:5" ht="14.25">
      <c r="A3713" s="291">
        <v>4917</v>
      </c>
      <c r="B3713" t="s">
        <v>5524</v>
      </c>
      <c r="C3713" t="s">
        <v>2190</v>
      </c>
      <c r="D3713" t="s">
        <v>2191</v>
      </c>
      <c r="E3713" s="283" t="s">
        <v>29450</v>
      </c>
    </row>
    <row r="3714" spans="1:5" ht="14.25">
      <c r="A3714" s="291">
        <v>39025</v>
      </c>
      <c r="B3714" t="s">
        <v>5525</v>
      </c>
      <c r="C3714" t="s">
        <v>2188</v>
      </c>
      <c r="D3714" t="s">
        <v>2191</v>
      </c>
      <c r="E3714" s="283" t="s">
        <v>29451</v>
      </c>
    </row>
    <row r="3715" spans="1:5" ht="14.25">
      <c r="A3715" s="291">
        <v>4930</v>
      </c>
      <c r="B3715" t="s">
        <v>5526</v>
      </c>
      <c r="C3715" t="s">
        <v>2190</v>
      </c>
      <c r="D3715" t="s">
        <v>2191</v>
      </c>
      <c r="E3715" s="283" t="s">
        <v>29452</v>
      </c>
    </row>
    <row r="3716" spans="1:5" ht="14.25">
      <c r="A3716" s="291">
        <v>4922</v>
      </c>
      <c r="B3716" t="s">
        <v>5527</v>
      </c>
      <c r="C3716" t="s">
        <v>2190</v>
      </c>
      <c r="D3716" t="s">
        <v>2191</v>
      </c>
      <c r="E3716" s="283" t="s">
        <v>29453</v>
      </c>
    </row>
    <row r="3717" spans="1:5" ht="14.25">
      <c r="A3717" s="291">
        <v>4911</v>
      </c>
      <c r="B3717" t="s">
        <v>5528</v>
      </c>
      <c r="C3717" t="s">
        <v>2190</v>
      </c>
      <c r="D3717" t="s">
        <v>2189</v>
      </c>
      <c r="E3717" s="283" t="s">
        <v>29454</v>
      </c>
    </row>
    <row r="3718" spans="1:5" ht="14.25">
      <c r="A3718" s="291">
        <v>37518</v>
      </c>
      <c r="B3718" t="s">
        <v>5529</v>
      </c>
      <c r="C3718" t="s">
        <v>2190</v>
      </c>
      <c r="D3718" t="s">
        <v>2189</v>
      </c>
      <c r="E3718" s="283" t="s">
        <v>29455</v>
      </c>
    </row>
    <row r="3719" spans="1:5" ht="14.25">
      <c r="A3719" s="291">
        <v>4910</v>
      </c>
      <c r="B3719" t="s">
        <v>5530</v>
      </c>
      <c r="C3719" t="s">
        <v>2190</v>
      </c>
      <c r="D3719" t="s">
        <v>2189</v>
      </c>
      <c r="E3719" s="283" t="s">
        <v>29456</v>
      </c>
    </row>
    <row r="3720" spans="1:5" ht="14.25">
      <c r="A3720" s="291">
        <v>4943</v>
      </c>
      <c r="B3720" t="s">
        <v>5531</v>
      </c>
      <c r="C3720" t="s">
        <v>2190</v>
      </c>
      <c r="D3720" t="s">
        <v>2189</v>
      </c>
      <c r="E3720" s="283" t="s">
        <v>29457</v>
      </c>
    </row>
    <row r="3721" spans="1:5" ht="14.25">
      <c r="A3721" s="291">
        <v>5002</v>
      </c>
      <c r="B3721" t="s">
        <v>5532</v>
      </c>
      <c r="C3721" t="s">
        <v>2190</v>
      </c>
      <c r="D3721" t="s">
        <v>2191</v>
      </c>
      <c r="E3721" s="283" t="s">
        <v>29458</v>
      </c>
    </row>
    <row r="3722" spans="1:5" ht="14.25">
      <c r="A3722" s="291">
        <v>4977</v>
      </c>
      <c r="B3722" t="s">
        <v>5533</v>
      </c>
      <c r="C3722" t="s">
        <v>2190</v>
      </c>
      <c r="D3722" t="s">
        <v>2191</v>
      </c>
      <c r="E3722" s="283" t="s">
        <v>29459</v>
      </c>
    </row>
    <row r="3723" spans="1:5" ht="14.25">
      <c r="A3723" s="291">
        <v>5028</v>
      </c>
      <c r="B3723" t="s">
        <v>5534</v>
      </c>
      <c r="C3723" t="s">
        <v>2190</v>
      </c>
      <c r="D3723" t="s">
        <v>2191</v>
      </c>
      <c r="E3723" s="283" t="s">
        <v>29460</v>
      </c>
    </row>
    <row r="3724" spans="1:5" ht="14.25">
      <c r="A3724" s="291">
        <v>4998</v>
      </c>
      <c r="B3724" t="s">
        <v>5535</v>
      </c>
      <c r="C3724" t="s">
        <v>2190</v>
      </c>
      <c r="D3724" t="s">
        <v>2191</v>
      </c>
      <c r="E3724" s="283" t="s">
        <v>29461</v>
      </c>
    </row>
    <row r="3725" spans="1:5" ht="14.25">
      <c r="A3725" s="291">
        <v>4969</v>
      </c>
      <c r="B3725" t="s">
        <v>5536</v>
      </c>
      <c r="C3725" t="s">
        <v>2190</v>
      </c>
      <c r="D3725" t="s">
        <v>2191</v>
      </c>
      <c r="E3725" s="283" t="s">
        <v>29462</v>
      </c>
    </row>
    <row r="3726" spans="1:5" ht="14.25">
      <c r="A3726" s="291">
        <v>11364</v>
      </c>
      <c r="B3726" t="s">
        <v>25993</v>
      </c>
      <c r="C3726" t="s">
        <v>2188</v>
      </c>
      <c r="D3726" t="s">
        <v>2189</v>
      </c>
      <c r="E3726" s="283" t="s">
        <v>29463</v>
      </c>
    </row>
    <row r="3727" spans="1:5" ht="14.25">
      <c r="A3727" s="291">
        <v>11365</v>
      </c>
      <c r="B3727" t="s">
        <v>25994</v>
      </c>
      <c r="C3727" t="s">
        <v>2188</v>
      </c>
      <c r="D3727" t="s">
        <v>2189</v>
      </c>
      <c r="E3727" s="283" t="s">
        <v>29464</v>
      </c>
    </row>
    <row r="3728" spans="1:5" ht="14.25">
      <c r="A3728" s="291">
        <v>11366</v>
      </c>
      <c r="B3728" t="s">
        <v>25995</v>
      </c>
      <c r="C3728" t="s">
        <v>2188</v>
      </c>
      <c r="D3728" t="s">
        <v>2189</v>
      </c>
      <c r="E3728" s="283" t="s">
        <v>29465</v>
      </c>
    </row>
    <row r="3729" spans="1:5" ht="14.25">
      <c r="A3729" s="291">
        <v>43777</v>
      </c>
      <c r="B3729" t="s">
        <v>25996</v>
      </c>
      <c r="C3729" t="s">
        <v>2188</v>
      </c>
      <c r="D3729" t="s">
        <v>2189</v>
      </c>
      <c r="E3729" s="283" t="s">
        <v>29466</v>
      </c>
    </row>
    <row r="3730" spans="1:5" ht="14.25">
      <c r="A3730" s="291">
        <v>20322</v>
      </c>
      <c r="B3730" t="s">
        <v>25997</v>
      </c>
      <c r="C3730" t="s">
        <v>2188</v>
      </c>
      <c r="D3730" t="s">
        <v>2189</v>
      </c>
      <c r="E3730" s="283" t="s">
        <v>29467</v>
      </c>
    </row>
    <row r="3731" spans="1:5" ht="14.25">
      <c r="A3731" s="291">
        <v>10553</v>
      </c>
      <c r="B3731" t="s">
        <v>25998</v>
      </c>
      <c r="C3731" t="s">
        <v>2188</v>
      </c>
      <c r="D3731" t="s">
        <v>2189</v>
      </c>
      <c r="E3731" s="283" t="s">
        <v>29468</v>
      </c>
    </row>
    <row r="3732" spans="1:5" ht="14.25">
      <c r="A3732" s="291">
        <v>5020</v>
      </c>
      <c r="B3732" t="s">
        <v>25999</v>
      </c>
      <c r="C3732" t="s">
        <v>2188</v>
      </c>
      <c r="D3732" t="s">
        <v>2189</v>
      </c>
      <c r="E3732" s="283" t="s">
        <v>29469</v>
      </c>
    </row>
    <row r="3733" spans="1:5" ht="14.25">
      <c r="A3733" s="291">
        <v>10554</v>
      </c>
      <c r="B3733" t="s">
        <v>26000</v>
      </c>
      <c r="C3733" t="s">
        <v>2188</v>
      </c>
      <c r="D3733" t="s">
        <v>2189</v>
      </c>
      <c r="E3733" s="283" t="s">
        <v>29470</v>
      </c>
    </row>
    <row r="3734" spans="1:5" ht="14.25">
      <c r="A3734" s="291">
        <v>10555</v>
      </c>
      <c r="B3734" t="s">
        <v>26001</v>
      </c>
      <c r="C3734" t="s">
        <v>2188</v>
      </c>
      <c r="D3734" t="s">
        <v>2189</v>
      </c>
      <c r="E3734" s="283" t="s">
        <v>29471</v>
      </c>
    </row>
    <row r="3735" spans="1:5" ht="14.25">
      <c r="A3735" s="291">
        <v>10556</v>
      </c>
      <c r="B3735" t="s">
        <v>26002</v>
      </c>
      <c r="C3735" t="s">
        <v>2188</v>
      </c>
      <c r="D3735" t="s">
        <v>2189</v>
      </c>
      <c r="E3735" s="283" t="s">
        <v>29472</v>
      </c>
    </row>
    <row r="3736" spans="1:5" ht="14.25">
      <c r="A3736" s="291">
        <v>39502</v>
      </c>
      <c r="B3736" t="s">
        <v>26003</v>
      </c>
      <c r="C3736" t="s">
        <v>2188</v>
      </c>
      <c r="D3736" t="s">
        <v>2189</v>
      </c>
      <c r="E3736" s="283" t="s">
        <v>29473</v>
      </c>
    </row>
    <row r="3737" spans="1:5" ht="14.25">
      <c r="A3737" s="291">
        <v>39504</v>
      </c>
      <c r="B3737" t="s">
        <v>26004</v>
      </c>
      <c r="C3737" t="s">
        <v>2188</v>
      </c>
      <c r="D3737" t="s">
        <v>2189</v>
      </c>
      <c r="E3737" s="283" t="s">
        <v>29474</v>
      </c>
    </row>
    <row r="3738" spans="1:5" ht="14.25">
      <c r="A3738" s="291">
        <v>39503</v>
      </c>
      <c r="B3738" t="s">
        <v>26005</v>
      </c>
      <c r="C3738" t="s">
        <v>2188</v>
      </c>
      <c r="D3738" t="s">
        <v>2189</v>
      </c>
      <c r="E3738" s="283" t="s">
        <v>29475</v>
      </c>
    </row>
    <row r="3739" spans="1:5" ht="14.25">
      <c r="A3739" s="291">
        <v>39505</v>
      </c>
      <c r="B3739" t="s">
        <v>26006</v>
      </c>
      <c r="C3739" t="s">
        <v>2188</v>
      </c>
      <c r="D3739" t="s">
        <v>2189</v>
      </c>
      <c r="E3739" s="283" t="s">
        <v>29476</v>
      </c>
    </row>
    <row r="3740" spans="1:5" ht="14.25">
      <c r="A3740" s="291">
        <v>25969</v>
      </c>
      <c r="B3740" t="s">
        <v>5537</v>
      </c>
      <c r="C3740" t="s">
        <v>2188</v>
      </c>
      <c r="D3740" t="s">
        <v>2191</v>
      </c>
      <c r="E3740" s="283" t="s">
        <v>29477</v>
      </c>
    </row>
    <row r="3741" spans="1:5" ht="14.25">
      <c r="A3741" s="291">
        <v>4944</v>
      </c>
      <c r="B3741" t="s">
        <v>5538</v>
      </c>
      <c r="C3741" t="s">
        <v>2190</v>
      </c>
      <c r="D3741" t="s">
        <v>2189</v>
      </c>
      <c r="E3741" s="283" t="s">
        <v>29478</v>
      </c>
    </row>
    <row r="3742" spans="1:5" ht="14.25">
      <c r="A3742" s="291">
        <v>21102</v>
      </c>
      <c r="B3742" t="s">
        <v>5539</v>
      </c>
      <c r="C3742" t="s">
        <v>2188</v>
      </c>
      <c r="D3742" t="s">
        <v>2189</v>
      </c>
      <c r="E3742" s="283" t="s">
        <v>29479</v>
      </c>
    </row>
    <row r="3743" spans="1:5" ht="14.25">
      <c r="A3743" s="291">
        <v>21101</v>
      </c>
      <c r="B3743" t="s">
        <v>5540</v>
      </c>
      <c r="C3743" t="s">
        <v>2188</v>
      </c>
      <c r="D3743" t="s">
        <v>2189</v>
      </c>
      <c r="E3743" s="283" t="s">
        <v>27987</v>
      </c>
    </row>
    <row r="3744" spans="1:5" ht="14.25">
      <c r="A3744" s="291">
        <v>34713</v>
      </c>
      <c r="B3744" t="s">
        <v>5541</v>
      </c>
      <c r="C3744" t="s">
        <v>2190</v>
      </c>
      <c r="D3744" t="s">
        <v>2189</v>
      </c>
      <c r="E3744" s="283" t="s">
        <v>29480</v>
      </c>
    </row>
    <row r="3745" spans="1:5" ht="14.25">
      <c r="A3745" s="291">
        <v>4947</v>
      </c>
      <c r="B3745" t="s">
        <v>5542</v>
      </c>
      <c r="C3745" t="s">
        <v>2190</v>
      </c>
      <c r="D3745" t="s">
        <v>2191</v>
      </c>
      <c r="E3745" s="283" t="s">
        <v>29481</v>
      </c>
    </row>
    <row r="3746" spans="1:5" ht="14.25">
      <c r="A3746" s="291">
        <v>37563</v>
      </c>
      <c r="B3746" t="s">
        <v>5543</v>
      </c>
      <c r="C3746" t="s">
        <v>2190</v>
      </c>
      <c r="D3746" t="s">
        <v>2191</v>
      </c>
      <c r="E3746" s="283" t="s">
        <v>29482</v>
      </c>
    </row>
    <row r="3747" spans="1:5" ht="14.25">
      <c r="A3747" s="291">
        <v>4948</v>
      </c>
      <c r="B3747" t="s">
        <v>5544</v>
      </c>
      <c r="C3747" t="s">
        <v>2190</v>
      </c>
      <c r="D3747" t="s">
        <v>2191</v>
      </c>
      <c r="E3747" s="283" t="s">
        <v>29483</v>
      </c>
    </row>
    <row r="3748" spans="1:5" ht="14.25">
      <c r="A3748" s="291">
        <v>37561</v>
      </c>
      <c r="B3748" t="s">
        <v>5545</v>
      </c>
      <c r="C3748" t="s">
        <v>2190</v>
      </c>
      <c r="D3748" t="s">
        <v>2191</v>
      </c>
      <c r="E3748" s="283" t="s">
        <v>29484</v>
      </c>
    </row>
    <row r="3749" spans="1:5" ht="14.25">
      <c r="A3749" s="291">
        <v>37562</v>
      </c>
      <c r="B3749" t="s">
        <v>5546</v>
      </c>
      <c r="C3749" t="s">
        <v>2190</v>
      </c>
      <c r="D3749" t="s">
        <v>2191</v>
      </c>
      <c r="E3749" s="283" t="s">
        <v>29485</v>
      </c>
    </row>
    <row r="3750" spans="1:5" ht="14.25">
      <c r="A3750" s="291">
        <v>14164</v>
      </c>
      <c r="B3750" t="s">
        <v>5547</v>
      </c>
      <c r="C3750" t="s">
        <v>2188</v>
      </c>
      <c r="D3750" t="s">
        <v>2191</v>
      </c>
      <c r="E3750" s="283" t="s">
        <v>29486</v>
      </c>
    </row>
    <row r="3751" spans="1:5" ht="14.25">
      <c r="A3751" s="291">
        <v>14163</v>
      </c>
      <c r="B3751" t="s">
        <v>5548</v>
      </c>
      <c r="C3751" t="s">
        <v>2188</v>
      </c>
      <c r="D3751" t="s">
        <v>2191</v>
      </c>
      <c r="E3751" s="283" t="s">
        <v>29487</v>
      </c>
    </row>
    <row r="3752" spans="1:5" ht="14.25">
      <c r="A3752" s="291">
        <v>5051</v>
      </c>
      <c r="B3752" t="s">
        <v>5549</v>
      </c>
      <c r="C3752" t="s">
        <v>2188</v>
      </c>
      <c r="D3752" t="s">
        <v>2191</v>
      </c>
      <c r="E3752" s="283" t="s">
        <v>29488</v>
      </c>
    </row>
    <row r="3753" spans="1:5" ht="14.25">
      <c r="A3753" s="291">
        <v>14162</v>
      </c>
      <c r="B3753" t="s">
        <v>5550</v>
      </c>
      <c r="C3753" t="s">
        <v>2188</v>
      </c>
      <c r="D3753" t="s">
        <v>2191</v>
      </c>
      <c r="E3753" s="283" t="s">
        <v>29489</v>
      </c>
    </row>
    <row r="3754" spans="1:5" ht="14.25">
      <c r="A3754" s="291">
        <v>5052</v>
      </c>
      <c r="B3754" t="s">
        <v>5551</v>
      </c>
      <c r="C3754" t="s">
        <v>2188</v>
      </c>
      <c r="D3754" t="s">
        <v>2191</v>
      </c>
      <c r="E3754" s="283" t="s">
        <v>29490</v>
      </c>
    </row>
    <row r="3755" spans="1:5" ht="14.25">
      <c r="A3755" s="291">
        <v>14166</v>
      </c>
      <c r="B3755" t="s">
        <v>5552</v>
      </c>
      <c r="C3755" t="s">
        <v>2188</v>
      </c>
      <c r="D3755" t="s">
        <v>2191</v>
      </c>
      <c r="E3755" s="283" t="s">
        <v>29491</v>
      </c>
    </row>
    <row r="3756" spans="1:5" ht="14.25">
      <c r="A3756" s="291">
        <v>14165</v>
      </c>
      <c r="B3756" t="s">
        <v>5553</v>
      </c>
      <c r="C3756" t="s">
        <v>2188</v>
      </c>
      <c r="D3756" t="s">
        <v>2191</v>
      </c>
      <c r="E3756" s="283" t="s">
        <v>29492</v>
      </c>
    </row>
    <row r="3757" spans="1:5" ht="14.25">
      <c r="A3757" s="291">
        <v>5050</v>
      </c>
      <c r="B3757" t="s">
        <v>5554</v>
      </c>
      <c r="C3757" t="s">
        <v>2188</v>
      </c>
      <c r="D3757" t="s">
        <v>2191</v>
      </c>
      <c r="E3757" s="283" t="s">
        <v>29493</v>
      </c>
    </row>
    <row r="3758" spans="1:5" ht="14.25">
      <c r="A3758" s="291">
        <v>12366</v>
      </c>
      <c r="B3758" t="s">
        <v>5555</v>
      </c>
      <c r="C3758" t="s">
        <v>2188</v>
      </c>
      <c r="D3758" t="s">
        <v>2191</v>
      </c>
      <c r="E3758" s="283" t="s">
        <v>29494</v>
      </c>
    </row>
    <row r="3759" spans="1:5" ht="14.25">
      <c r="A3759" s="291">
        <v>5045</v>
      </c>
      <c r="B3759" t="s">
        <v>5556</v>
      </c>
      <c r="C3759" t="s">
        <v>2188</v>
      </c>
      <c r="D3759" t="s">
        <v>2191</v>
      </c>
      <c r="E3759" s="283" t="s">
        <v>29495</v>
      </c>
    </row>
    <row r="3760" spans="1:5" ht="14.25">
      <c r="A3760" s="291">
        <v>5044</v>
      </c>
      <c r="B3760" t="s">
        <v>5557</v>
      </c>
      <c r="C3760" t="s">
        <v>2188</v>
      </c>
      <c r="D3760" t="s">
        <v>2191</v>
      </c>
      <c r="E3760" s="283" t="s">
        <v>29496</v>
      </c>
    </row>
    <row r="3761" spans="1:5" ht="14.25">
      <c r="A3761" s="291">
        <v>5055</v>
      </c>
      <c r="B3761" t="s">
        <v>5558</v>
      </c>
      <c r="C3761" t="s">
        <v>2188</v>
      </c>
      <c r="D3761" t="s">
        <v>2191</v>
      </c>
      <c r="E3761" s="283" t="s">
        <v>29497</v>
      </c>
    </row>
    <row r="3762" spans="1:5" ht="14.25">
      <c r="A3762" s="291">
        <v>5053</v>
      </c>
      <c r="B3762" t="s">
        <v>5559</v>
      </c>
      <c r="C3762" t="s">
        <v>2188</v>
      </c>
      <c r="D3762" t="s">
        <v>2191</v>
      </c>
      <c r="E3762" s="283" t="s">
        <v>29498</v>
      </c>
    </row>
    <row r="3763" spans="1:5" ht="14.25">
      <c r="A3763" s="291">
        <v>5035</v>
      </c>
      <c r="B3763" t="s">
        <v>5560</v>
      </c>
      <c r="C3763" t="s">
        <v>2188</v>
      </c>
      <c r="D3763" t="s">
        <v>2191</v>
      </c>
      <c r="E3763" s="283" t="s">
        <v>29499</v>
      </c>
    </row>
    <row r="3764" spans="1:5" ht="14.25">
      <c r="A3764" s="291">
        <v>5036</v>
      </c>
      <c r="B3764" t="s">
        <v>5561</v>
      </c>
      <c r="C3764" t="s">
        <v>2188</v>
      </c>
      <c r="D3764" t="s">
        <v>2191</v>
      </c>
      <c r="E3764" s="283" t="s">
        <v>29500</v>
      </c>
    </row>
    <row r="3765" spans="1:5" ht="14.25">
      <c r="A3765" s="291">
        <v>5059</v>
      </c>
      <c r="B3765" t="s">
        <v>5562</v>
      </c>
      <c r="C3765" t="s">
        <v>2188</v>
      </c>
      <c r="D3765" t="s">
        <v>2191</v>
      </c>
      <c r="E3765" s="283" t="s">
        <v>29501</v>
      </c>
    </row>
    <row r="3766" spans="1:5" ht="14.25">
      <c r="A3766" s="291">
        <v>5057</v>
      </c>
      <c r="B3766" t="s">
        <v>5563</v>
      </c>
      <c r="C3766" t="s">
        <v>2188</v>
      </c>
      <c r="D3766" t="s">
        <v>2191</v>
      </c>
      <c r="E3766" s="283" t="s">
        <v>29502</v>
      </c>
    </row>
    <row r="3767" spans="1:5" ht="14.25">
      <c r="A3767" s="291">
        <v>5033</v>
      </c>
      <c r="B3767" t="s">
        <v>5564</v>
      </c>
      <c r="C3767" t="s">
        <v>2188</v>
      </c>
      <c r="D3767" t="s">
        <v>2191</v>
      </c>
      <c r="E3767" s="283" t="s">
        <v>29503</v>
      </c>
    </row>
    <row r="3768" spans="1:5" ht="14.25">
      <c r="A3768" s="291">
        <v>5038</v>
      </c>
      <c r="B3768" t="s">
        <v>5565</v>
      </c>
      <c r="C3768" t="s">
        <v>2188</v>
      </c>
      <c r="D3768" t="s">
        <v>2191</v>
      </c>
      <c r="E3768" s="283" t="s">
        <v>29504</v>
      </c>
    </row>
    <row r="3769" spans="1:5" ht="14.25">
      <c r="A3769" s="291">
        <v>12372</v>
      </c>
      <c r="B3769" t="s">
        <v>5566</v>
      </c>
      <c r="C3769" t="s">
        <v>2188</v>
      </c>
      <c r="D3769" t="s">
        <v>2191</v>
      </c>
      <c r="E3769" s="283" t="s">
        <v>29505</v>
      </c>
    </row>
    <row r="3770" spans="1:5" ht="14.25">
      <c r="A3770" s="291">
        <v>13339</v>
      </c>
      <c r="B3770" t="s">
        <v>5567</v>
      </c>
      <c r="C3770" t="s">
        <v>2188</v>
      </c>
      <c r="D3770" t="s">
        <v>2191</v>
      </c>
      <c r="E3770" s="283" t="s">
        <v>29506</v>
      </c>
    </row>
    <row r="3771" spans="1:5" ht="14.25">
      <c r="A3771" s="291">
        <v>12373</v>
      </c>
      <c r="B3771" t="s">
        <v>5568</v>
      </c>
      <c r="C3771" t="s">
        <v>2188</v>
      </c>
      <c r="D3771" t="s">
        <v>2191</v>
      </c>
      <c r="E3771" s="283" t="s">
        <v>29507</v>
      </c>
    </row>
    <row r="3772" spans="1:5" ht="14.25">
      <c r="A3772" s="291">
        <v>12388</v>
      </c>
      <c r="B3772" t="s">
        <v>5569</v>
      </c>
      <c r="C3772" t="s">
        <v>2188</v>
      </c>
      <c r="D3772" t="s">
        <v>2191</v>
      </c>
      <c r="E3772" s="283" t="s">
        <v>29508</v>
      </c>
    </row>
    <row r="3773" spans="1:5" ht="14.25">
      <c r="A3773" s="291">
        <v>34695</v>
      </c>
      <c r="B3773" t="s">
        <v>5570</v>
      </c>
      <c r="C3773" t="s">
        <v>2188</v>
      </c>
      <c r="D3773" t="s">
        <v>2191</v>
      </c>
      <c r="E3773" s="283" t="s">
        <v>29509</v>
      </c>
    </row>
    <row r="3774" spans="1:5" ht="14.25">
      <c r="A3774" s="291">
        <v>34692</v>
      </c>
      <c r="B3774" t="s">
        <v>5571</v>
      </c>
      <c r="C3774" t="s">
        <v>2188</v>
      </c>
      <c r="D3774" t="s">
        <v>2191</v>
      </c>
      <c r="E3774" s="283" t="s">
        <v>29510</v>
      </c>
    </row>
    <row r="3775" spans="1:5" ht="14.25">
      <c r="A3775" s="291">
        <v>2731</v>
      </c>
      <c r="B3775" t="s">
        <v>25152</v>
      </c>
      <c r="C3775" t="s">
        <v>2199</v>
      </c>
      <c r="D3775" t="s">
        <v>2189</v>
      </c>
      <c r="E3775" s="283" t="s">
        <v>29511</v>
      </c>
    </row>
    <row r="3776" spans="1:5" ht="14.25">
      <c r="A3776" s="291">
        <v>26028</v>
      </c>
      <c r="B3776" t="s">
        <v>5572</v>
      </c>
      <c r="C3776" t="s">
        <v>3176</v>
      </c>
      <c r="D3776" t="s">
        <v>2189</v>
      </c>
      <c r="E3776" s="283" t="s">
        <v>29512</v>
      </c>
    </row>
    <row r="3777" spans="1:5" ht="14.25">
      <c r="A3777" s="291">
        <v>11844</v>
      </c>
      <c r="B3777" t="s">
        <v>26007</v>
      </c>
      <c r="C3777" t="s">
        <v>2199</v>
      </c>
      <c r="D3777" t="s">
        <v>2189</v>
      </c>
      <c r="E3777" s="283" t="s">
        <v>27060</v>
      </c>
    </row>
    <row r="3778" spans="1:5" ht="14.25">
      <c r="A3778" s="291">
        <v>4465</v>
      </c>
      <c r="B3778" t="s">
        <v>26008</v>
      </c>
      <c r="C3778" t="s">
        <v>2199</v>
      </c>
      <c r="D3778" t="s">
        <v>2189</v>
      </c>
      <c r="E3778" s="283" t="s">
        <v>29513</v>
      </c>
    </row>
    <row r="3779" spans="1:5" ht="14.25">
      <c r="A3779" s="291">
        <v>35273</v>
      </c>
      <c r="B3779" t="s">
        <v>26009</v>
      </c>
      <c r="C3779" t="s">
        <v>2199</v>
      </c>
      <c r="D3779" t="s">
        <v>2189</v>
      </c>
      <c r="E3779" s="283" t="s">
        <v>29514</v>
      </c>
    </row>
    <row r="3780" spans="1:5" ht="14.25">
      <c r="A3780" s="291">
        <v>4470</v>
      </c>
      <c r="B3780" t="s">
        <v>26010</v>
      </c>
      <c r="C3780" t="s">
        <v>2199</v>
      </c>
      <c r="D3780" t="s">
        <v>2189</v>
      </c>
      <c r="E3780" s="283" t="s">
        <v>29515</v>
      </c>
    </row>
    <row r="3781" spans="1:5" ht="14.25">
      <c r="A3781" s="291">
        <v>20208</v>
      </c>
      <c r="B3781" t="s">
        <v>26011</v>
      </c>
      <c r="C3781" t="s">
        <v>2199</v>
      </c>
      <c r="D3781" t="s">
        <v>2189</v>
      </c>
      <c r="E3781" s="283" t="s">
        <v>27095</v>
      </c>
    </row>
    <row r="3782" spans="1:5" ht="14.25">
      <c r="A3782" s="291">
        <v>20204</v>
      </c>
      <c r="B3782" t="s">
        <v>26012</v>
      </c>
      <c r="C3782" t="s">
        <v>2199</v>
      </c>
      <c r="D3782" t="s">
        <v>2189</v>
      </c>
      <c r="E3782" s="283" t="s">
        <v>29516</v>
      </c>
    </row>
    <row r="3783" spans="1:5" ht="14.25">
      <c r="A3783" s="291">
        <v>4437</v>
      </c>
      <c r="B3783" t="s">
        <v>26013</v>
      </c>
      <c r="C3783" t="s">
        <v>2199</v>
      </c>
      <c r="D3783" t="s">
        <v>2189</v>
      </c>
      <c r="E3783" s="283" t="s">
        <v>29517</v>
      </c>
    </row>
    <row r="3784" spans="1:5" ht="14.25">
      <c r="A3784" s="291">
        <v>14580</v>
      </c>
      <c r="B3784" t="s">
        <v>26014</v>
      </c>
      <c r="C3784" t="s">
        <v>2199</v>
      </c>
      <c r="D3784" t="s">
        <v>2189</v>
      </c>
      <c r="E3784" s="283" t="s">
        <v>29517</v>
      </c>
    </row>
    <row r="3785" spans="1:5" ht="14.25">
      <c r="A3785" s="291">
        <v>40304</v>
      </c>
      <c r="B3785" t="s">
        <v>5573</v>
      </c>
      <c r="C3785" t="s">
        <v>2203</v>
      </c>
      <c r="D3785" t="s">
        <v>2189</v>
      </c>
      <c r="E3785" s="283" t="s">
        <v>26501</v>
      </c>
    </row>
    <row r="3786" spans="1:5" ht="14.25">
      <c r="A3786" s="291">
        <v>5065</v>
      </c>
      <c r="B3786" t="s">
        <v>5574</v>
      </c>
      <c r="C3786" t="s">
        <v>2203</v>
      </c>
      <c r="D3786" t="s">
        <v>2189</v>
      </c>
      <c r="E3786" s="283" t="s">
        <v>29518</v>
      </c>
    </row>
    <row r="3787" spans="1:5" ht="14.25">
      <c r="A3787" s="291">
        <v>5072</v>
      </c>
      <c r="B3787" t="s">
        <v>5575</v>
      </c>
      <c r="C3787" t="s">
        <v>2203</v>
      </c>
      <c r="D3787" t="s">
        <v>2189</v>
      </c>
      <c r="E3787" s="283" t="s">
        <v>29519</v>
      </c>
    </row>
    <row r="3788" spans="1:5" ht="14.25">
      <c r="A3788" s="291">
        <v>5066</v>
      </c>
      <c r="B3788" t="s">
        <v>5576</v>
      </c>
      <c r="C3788" t="s">
        <v>2203</v>
      </c>
      <c r="D3788" t="s">
        <v>2189</v>
      </c>
      <c r="E3788" s="283" t="s">
        <v>29520</v>
      </c>
    </row>
    <row r="3789" spans="1:5" ht="14.25">
      <c r="A3789" s="291">
        <v>5063</v>
      </c>
      <c r="B3789" t="s">
        <v>5577</v>
      </c>
      <c r="C3789" t="s">
        <v>2203</v>
      </c>
      <c r="D3789" t="s">
        <v>2189</v>
      </c>
      <c r="E3789" s="283" t="s">
        <v>29521</v>
      </c>
    </row>
    <row r="3790" spans="1:5" ht="14.25">
      <c r="A3790" s="291">
        <v>20247</v>
      </c>
      <c r="B3790" t="s">
        <v>5578</v>
      </c>
      <c r="C3790" t="s">
        <v>2203</v>
      </c>
      <c r="D3790" t="s">
        <v>2189</v>
      </c>
      <c r="E3790" s="283" t="s">
        <v>29522</v>
      </c>
    </row>
    <row r="3791" spans="1:5" ht="14.25">
      <c r="A3791" s="291">
        <v>5074</v>
      </c>
      <c r="B3791" t="s">
        <v>5579</v>
      </c>
      <c r="C3791" t="s">
        <v>2203</v>
      </c>
      <c r="D3791" t="s">
        <v>2189</v>
      </c>
      <c r="E3791" s="283" t="s">
        <v>28627</v>
      </c>
    </row>
    <row r="3792" spans="1:5" ht="14.25">
      <c r="A3792" s="291">
        <v>5067</v>
      </c>
      <c r="B3792" t="s">
        <v>5580</v>
      </c>
      <c r="C3792" t="s">
        <v>2203</v>
      </c>
      <c r="D3792" t="s">
        <v>2189</v>
      </c>
      <c r="E3792" s="283" t="s">
        <v>29523</v>
      </c>
    </row>
    <row r="3793" spans="1:5" ht="14.25">
      <c r="A3793" s="291">
        <v>5078</v>
      </c>
      <c r="B3793" t="s">
        <v>5581</v>
      </c>
      <c r="C3793" t="s">
        <v>2203</v>
      </c>
      <c r="D3793" t="s">
        <v>2189</v>
      </c>
      <c r="E3793" s="283" t="s">
        <v>29524</v>
      </c>
    </row>
    <row r="3794" spans="1:5" ht="14.25">
      <c r="A3794" s="291">
        <v>5068</v>
      </c>
      <c r="B3794" t="s">
        <v>5582</v>
      </c>
      <c r="C3794" t="s">
        <v>2203</v>
      </c>
      <c r="D3794" t="s">
        <v>2189</v>
      </c>
      <c r="E3794" s="283" t="s">
        <v>29525</v>
      </c>
    </row>
    <row r="3795" spans="1:5" ht="14.25">
      <c r="A3795" s="291">
        <v>5073</v>
      </c>
      <c r="B3795" t="s">
        <v>5583</v>
      </c>
      <c r="C3795" t="s">
        <v>2203</v>
      </c>
      <c r="D3795" t="s">
        <v>2189</v>
      </c>
      <c r="E3795" s="283" t="s">
        <v>29526</v>
      </c>
    </row>
    <row r="3796" spans="1:5" ht="14.25">
      <c r="A3796" s="291">
        <v>5069</v>
      </c>
      <c r="B3796" t="s">
        <v>5584</v>
      </c>
      <c r="C3796" t="s">
        <v>2203</v>
      </c>
      <c r="D3796" t="s">
        <v>2189</v>
      </c>
      <c r="E3796" s="283" t="s">
        <v>29526</v>
      </c>
    </row>
    <row r="3797" spans="1:5" ht="14.25">
      <c r="A3797" s="291">
        <v>5070</v>
      </c>
      <c r="B3797" t="s">
        <v>5585</v>
      </c>
      <c r="C3797" t="s">
        <v>2203</v>
      </c>
      <c r="D3797" t="s">
        <v>2189</v>
      </c>
      <c r="E3797" s="283" t="s">
        <v>29527</v>
      </c>
    </row>
    <row r="3798" spans="1:5" ht="14.25">
      <c r="A3798" s="291">
        <v>5071</v>
      </c>
      <c r="B3798" t="s">
        <v>5586</v>
      </c>
      <c r="C3798" t="s">
        <v>2203</v>
      </c>
      <c r="D3798" t="s">
        <v>2189</v>
      </c>
      <c r="E3798" s="283" t="s">
        <v>29525</v>
      </c>
    </row>
    <row r="3799" spans="1:5" ht="14.25">
      <c r="A3799" s="291">
        <v>5061</v>
      </c>
      <c r="B3799" t="s">
        <v>5587</v>
      </c>
      <c r="C3799" t="s">
        <v>2203</v>
      </c>
      <c r="D3799" t="s">
        <v>2195</v>
      </c>
      <c r="E3799" s="283" t="s">
        <v>28656</v>
      </c>
    </row>
    <row r="3800" spans="1:5" ht="14.25">
      <c r="A3800" s="291">
        <v>5075</v>
      </c>
      <c r="B3800" t="s">
        <v>5588</v>
      </c>
      <c r="C3800" t="s">
        <v>2203</v>
      </c>
      <c r="D3800" t="s">
        <v>2189</v>
      </c>
      <c r="E3800" s="283" t="s">
        <v>29525</v>
      </c>
    </row>
    <row r="3801" spans="1:5" ht="14.25">
      <c r="A3801" s="291">
        <v>39027</v>
      </c>
      <c r="B3801" t="s">
        <v>5589</v>
      </c>
      <c r="C3801" t="s">
        <v>2203</v>
      </c>
      <c r="D3801" t="s">
        <v>2189</v>
      </c>
      <c r="E3801" s="283" t="s">
        <v>27513</v>
      </c>
    </row>
    <row r="3802" spans="1:5" ht="14.25">
      <c r="A3802" s="291">
        <v>5062</v>
      </c>
      <c r="B3802" t="s">
        <v>5590</v>
      </c>
      <c r="C3802" t="s">
        <v>2203</v>
      </c>
      <c r="D3802" t="s">
        <v>2189</v>
      </c>
      <c r="E3802" s="283" t="s">
        <v>29528</v>
      </c>
    </row>
    <row r="3803" spans="1:5" ht="14.25">
      <c r="A3803" s="291">
        <v>40568</v>
      </c>
      <c r="B3803" t="s">
        <v>5591</v>
      </c>
      <c r="C3803" t="s">
        <v>2203</v>
      </c>
      <c r="D3803" t="s">
        <v>2189</v>
      </c>
      <c r="E3803" s="283" t="s">
        <v>28519</v>
      </c>
    </row>
    <row r="3804" spans="1:5" ht="14.25">
      <c r="A3804" s="291">
        <v>39026</v>
      </c>
      <c r="B3804" t="s">
        <v>5592</v>
      </c>
      <c r="C3804" t="s">
        <v>2203</v>
      </c>
      <c r="D3804" t="s">
        <v>2189</v>
      </c>
      <c r="E3804" s="283" t="s">
        <v>26714</v>
      </c>
    </row>
    <row r="3805" spans="1:5" ht="14.25">
      <c r="A3805" s="291">
        <v>42431</v>
      </c>
      <c r="B3805" t="s">
        <v>5593</v>
      </c>
      <c r="C3805" t="s">
        <v>2188</v>
      </c>
      <c r="D3805" t="s">
        <v>2191</v>
      </c>
      <c r="E3805" s="283" t="s">
        <v>29529</v>
      </c>
    </row>
    <row r="3806" spans="1:5" ht="14.25">
      <c r="A3806" s="291">
        <v>11149</v>
      </c>
      <c r="B3806" t="s">
        <v>5594</v>
      </c>
      <c r="C3806" t="s">
        <v>4254</v>
      </c>
      <c r="D3806" t="s">
        <v>2189</v>
      </c>
      <c r="E3806" s="283" t="s">
        <v>29530</v>
      </c>
    </row>
    <row r="3807" spans="1:5" ht="14.25">
      <c r="A3807" s="291">
        <v>511</v>
      </c>
      <c r="B3807" t="s">
        <v>5595</v>
      </c>
      <c r="C3807" t="s">
        <v>2252</v>
      </c>
      <c r="D3807" t="s">
        <v>2195</v>
      </c>
      <c r="E3807" s="283" t="s">
        <v>29531</v>
      </c>
    </row>
    <row r="3808" spans="1:5" ht="14.25">
      <c r="A3808" s="291">
        <v>37540</v>
      </c>
      <c r="B3808" t="s">
        <v>5596</v>
      </c>
      <c r="C3808" t="s">
        <v>2188</v>
      </c>
      <c r="D3808" t="s">
        <v>2191</v>
      </c>
      <c r="E3808" s="283" t="s">
        <v>29532</v>
      </c>
    </row>
    <row r="3809" spans="1:5" ht="14.25">
      <c r="A3809" s="291">
        <v>37548</v>
      </c>
      <c r="B3809" t="s">
        <v>5597</v>
      </c>
      <c r="C3809" t="s">
        <v>2188</v>
      </c>
      <c r="D3809" t="s">
        <v>2191</v>
      </c>
      <c r="E3809" s="283" t="s">
        <v>29533</v>
      </c>
    </row>
    <row r="3810" spans="1:5" ht="14.25">
      <c r="A3810" s="291">
        <v>39828</v>
      </c>
      <c r="B3810" t="s">
        <v>5598</v>
      </c>
      <c r="C3810" t="s">
        <v>2188</v>
      </c>
      <c r="D3810" t="s">
        <v>2191</v>
      </c>
      <c r="E3810" s="283" t="s">
        <v>29534</v>
      </c>
    </row>
    <row r="3811" spans="1:5" ht="14.25">
      <c r="A3811" s="291">
        <v>12273</v>
      </c>
      <c r="B3811" t="s">
        <v>5599</v>
      </c>
      <c r="C3811" t="s">
        <v>2188</v>
      </c>
      <c r="D3811" t="s">
        <v>2191</v>
      </c>
      <c r="E3811" s="283" t="s">
        <v>29535</v>
      </c>
    </row>
    <row r="3812" spans="1:5" ht="14.25">
      <c r="A3812" s="291">
        <v>38392</v>
      </c>
      <c r="B3812" t="s">
        <v>5600</v>
      </c>
      <c r="C3812" t="s">
        <v>2188</v>
      </c>
      <c r="D3812" t="s">
        <v>2189</v>
      </c>
      <c r="E3812" s="283" t="s">
        <v>27591</v>
      </c>
    </row>
    <row r="3813" spans="1:5" ht="14.25">
      <c r="A3813" s="291">
        <v>11735</v>
      </c>
      <c r="B3813" t="s">
        <v>5601</v>
      </c>
      <c r="C3813" t="s">
        <v>2188</v>
      </c>
      <c r="D3813" t="s">
        <v>2189</v>
      </c>
      <c r="E3813" s="283" t="s">
        <v>29536</v>
      </c>
    </row>
    <row r="3814" spans="1:5" ht="14.25">
      <c r="A3814" s="291">
        <v>11737</v>
      </c>
      <c r="B3814" t="s">
        <v>5602</v>
      </c>
      <c r="C3814" t="s">
        <v>2188</v>
      </c>
      <c r="D3814" t="s">
        <v>2189</v>
      </c>
      <c r="E3814" s="283" t="s">
        <v>29537</v>
      </c>
    </row>
    <row r="3815" spans="1:5" ht="14.25">
      <c r="A3815" s="291">
        <v>11738</v>
      </c>
      <c r="B3815" t="s">
        <v>5603</v>
      </c>
      <c r="C3815" t="s">
        <v>2188</v>
      </c>
      <c r="D3815" t="s">
        <v>2189</v>
      </c>
      <c r="E3815" s="283" t="s">
        <v>29538</v>
      </c>
    </row>
    <row r="3816" spans="1:5" ht="14.25">
      <c r="A3816" s="291">
        <v>36143</v>
      </c>
      <c r="B3816" t="s">
        <v>5604</v>
      </c>
      <c r="C3816" t="s">
        <v>2188</v>
      </c>
      <c r="D3816" t="s">
        <v>2189</v>
      </c>
      <c r="E3816" s="283" t="s">
        <v>27820</v>
      </c>
    </row>
    <row r="3817" spans="1:5" ht="14.25">
      <c r="A3817" s="291">
        <v>36142</v>
      </c>
      <c r="B3817" t="s">
        <v>5605</v>
      </c>
      <c r="C3817" t="s">
        <v>2188</v>
      </c>
      <c r="D3817" t="s">
        <v>2189</v>
      </c>
      <c r="E3817" s="283" t="s">
        <v>29078</v>
      </c>
    </row>
    <row r="3818" spans="1:5" ht="14.25">
      <c r="A3818" s="291">
        <v>36146</v>
      </c>
      <c r="B3818" t="s">
        <v>5606</v>
      </c>
      <c r="C3818" t="s">
        <v>2188</v>
      </c>
      <c r="D3818" t="s">
        <v>2189</v>
      </c>
      <c r="E3818" s="283" t="s">
        <v>29539</v>
      </c>
    </row>
    <row r="3819" spans="1:5" ht="14.25">
      <c r="A3819" s="291">
        <v>39015</v>
      </c>
      <c r="B3819" t="s">
        <v>5607</v>
      </c>
      <c r="C3819" t="s">
        <v>2188</v>
      </c>
      <c r="D3819" t="s">
        <v>2195</v>
      </c>
      <c r="E3819" s="283" t="s">
        <v>29540</v>
      </c>
    </row>
    <row r="3820" spans="1:5" ht="14.25">
      <c r="A3820" s="291">
        <v>38377</v>
      </c>
      <c r="B3820" t="s">
        <v>5608</v>
      </c>
      <c r="C3820" t="s">
        <v>2188</v>
      </c>
      <c r="D3820" t="s">
        <v>2189</v>
      </c>
      <c r="E3820" s="283" t="s">
        <v>29541</v>
      </c>
    </row>
    <row r="3821" spans="1:5" ht="14.25">
      <c r="A3821" s="291">
        <v>38376</v>
      </c>
      <c r="B3821" t="s">
        <v>5609</v>
      </c>
      <c r="C3821" t="s">
        <v>2188</v>
      </c>
      <c r="D3821" t="s">
        <v>2189</v>
      </c>
      <c r="E3821" s="283" t="s">
        <v>29542</v>
      </c>
    </row>
    <row r="3822" spans="1:5" ht="14.25">
      <c r="A3822" s="291">
        <v>38116</v>
      </c>
      <c r="B3822" t="s">
        <v>5610</v>
      </c>
      <c r="C3822" t="s">
        <v>2188</v>
      </c>
      <c r="D3822" t="s">
        <v>2189</v>
      </c>
      <c r="E3822" s="283" t="s">
        <v>27358</v>
      </c>
    </row>
    <row r="3823" spans="1:5" ht="14.25">
      <c r="A3823" s="291">
        <v>38066</v>
      </c>
      <c r="B3823" t="s">
        <v>5611</v>
      </c>
      <c r="C3823" t="s">
        <v>2188</v>
      </c>
      <c r="D3823" t="s">
        <v>2189</v>
      </c>
      <c r="E3823" s="283" t="s">
        <v>27589</v>
      </c>
    </row>
    <row r="3824" spans="1:5" ht="14.25">
      <c r="A3824" s="291">
        <v>38117</v>
      </c>
      <c r="B3824" t="s">
        <v>5612</v>
      </c>
      <c r="C3824" t="s">
        <v>2188</v>
      </c>
      <c r="D3824" t="s">
        <v>2189</v>
      </c>
      <c r="E3824" s="283" t="s">
        <v>28584</v>
      </c>
    </row>
    <row r="3825" spans="1:5" ht="14.25">
      <c r="A3825" s="291">
        <v>38067</v>
      </c>
      <c r="B3825" t="s">
        <v>5613</v>
      </c>
      <c r="C3825" t="s">
        <v>2188</v>
      </c>
      <c r="D3825" t="s">
        <v>2189</v>
      </c>
      <c r="E3825" s="283" t="s">
        <v>26595</v>
      </c>
    </row>
    <row r="3826" spans="1:5" ht="14.25">
      <c r="A3826" s="291">
        <v>41757</v>
      </c>
      <c r="B3826" t="s">
        <v>5614</v>
      </c>
      <c r="C3826" t="s">
        <v>2188</v>
      </c>
      <c r="D3826" t="s">
        <v>2189</v>
      </c>
      <c r="E3826" s="283" t="s">
        <v>29543</v>
      </c>
    </row>
    <row r="3827" spans="1:5" ht="14.25">
      <c r="A3827" s="291">
        <v>11522</v>
      </c>
      <c r="B3827" t="s">
        <v>26015</v>
      </c>
      <c r="C3827" t="s">
        <v>2188</v>
      </c>
      <c r="D3827" t="s">
        <v>2189</v>
      </c>
      <c r="E3827" s="283" t="s">
        <v>28562</v>
      </c>
    </row>
    <row r="3828" spans="1:5" ht="14.25">
      <c r="A3828" s="291">
        <v>43600</v>
      </c>
      <c r="B3828" t="s">
        <v>26016</v>
      </c>
      <c r="C3828" t="s">
        <v>2188</v>
      </c>
      <c r="D3828" t="s">
        <v>2189</v>
      </c>
      <c r="E3828" s="283" t="s">
        <v>29544</v>
      </c>
    </row>
    <row r="3829" spans="1:5" ht="14.25">
      <c r="A3829" s="291">
        <v>5080</v>
      </c>
      <c r="B3829" t="s">
        <v>26017</v>
      </c>
      <c r="C3829" t="s">
        <v>2188</v>
      </c>
      <c r="D3829" t="s">
        <v>2189</v>
      </c>
      <c r="E3829" s="283" t="s">
        <v>29545</v>
      </c>
    </row>
    <row r="3830" spans="1:5" ht="14.25">
      <c r="A3830" s="291">
        <v>38168</v>
      </c>
      <c r="B3830" t="s">
        <v>26018</v>
      </c>
      <c r="C3830" t="s">
        <v>2188</v>
      </c>
      <c r="D3830" t="s">
        <v>2189</v>
      </c>
      <c r="E3830" s="283" t="s">
        <v>28529</v>
      </c>
    </row>
    <row r="3831" spans="1:5" ht="14.25">
      <c r="A3831" s="291">
        <v>43601</v>
      </c>
      <c r="B3831" t="s">
        <v>26019</v>
      </c>
      <c r="C3831" t="s">
        <v>2188</v>
      </c>
      <c r="D3831" t="s">
        <v>2189</v>
      </c>
      <c r="E3831" s="283" t="s">
        <v>29546</v>
      </c>
    </row>
    <row r="3832" spans="1:5" ht="14.25">
      <c r="A3832" s="291">
        <v>13393</v>
      </c>
      <c r="B3832" t="s">
        <v>5615</v>
      </c>
      <c r="C3832" t="s">
        <v>2188</v>
      </c>
      <c r="D3832" t="s">
        <v>2189</v>
      </c>
      <c r="E3832" s="283" t="s">
        <v>29547</v>
      </c>
    </row>
    <row r="3833" spans="1:5" ht="14.25">
      <c r="A3833" s="291">
        <v>13395</v>
      </c>
      <c r="B3833" t="s">
        <v>5616</v>
      </c>
      <c r="C3833" t="s">
        <v>2188</v>
      </c>
      <c r="D3833" t="s">
        <v>2189</v>
      </c>
      <c r="E3833" s="283" t="s">
        <v>29548</v>
      </c>
    </row>
    <row r="3834" spans="1:5" ht="14.25">
      <c r="A3834" s="291">
        <v>12039</v>
      </c>
      <c r="B3834" t="s">
        <v>5617</v>
      </c>
      <c r="C3834" t="s">
        <v>2188</v>
      </c>
      <c r="D3834" t="s">
        <v>2189</v>
      </c>
      <c r="E3834" s="283" t="s">
        <v>29549</v>
      </c>
    </row>
    <row r="3835" spans="1:5" ht="14.25">
      <c r="A3835" s="291">
        <v>13396</v>
      </c>
      <c r="B3835" t="s">
        <v>5618</v>
      </c>
      <c r="C3835" t="s">
        <v>2188</v>
      </c>
      <c r="D3835" t="s">
        <v>2189</v>
      </c>
      <c r="E3835" s="283" t="s">
        <v>29550</v>
      </c>
    </row>
    <row r="3836" spans="1:5" ht="14.25">
      <c r="A3836" s="291">
        <v>12041</v>
      </c>
      <c r="B3836" t="s">
        <v>5619</v>
      </c>
      <c r="C3836" t="s">
        <v>2188</v>
      </c>
      <c r="D3836" t="s">
        <v>2189</v>
      </c>
      <c r="E3836" s="283" t="s">
        <v>29551</v>
      </c>
    </row>
    <row r="3837" spans="1:5" ht="14.25">
      <c r="A3837" s="291">
        <v>12043</v>
      </c>
      <c r="B3837" t="s">
        <v>5620</v>
      </c>
      <c r="C3837" t="s">
        <v>2188</v>
      </c>
      <c r="D3837" t="s">
        <v>2189</v>
      </c>
      <c r="E3837" s="283" t="s">
        <v>29552</v>
      </c>
    </row>
    <row r="3838" spans="1:5" ht="14.25">
      <c r="A3838" s="291">
        <v>39762</v>
      </c>
      <c r="B3838" t="s">
        <v>5621</v>
      </c>
      <c r="C3838" t="s">
        <v>2188</v>
      </c>
      <c r="D3838" t="s">
        <v>2189</v>
      </c>
      <c r="E3838" s="283" t="s">
        <v>29553</v>
      </c>
    </row>
    <row r="3839" spans="1:5" ht="14.25">
      <c r="A3839" s="291">
        <v>12042</v>
      </c>
      <c r="B3839" t="s">
        <v>5622</v>
      </c>
      <c r="C3839" t="s">
        <v>2188</v>
      </c>
      <c r="D3839" t="s">
        <v>2189</v>
      </c>
      <c r="E3839" s="283" t="s">
        <v>29554</v>
      </c>
    </row>
    <row r="3840" spans="1:5" ht="14.25">
      <c r="A3840" s="291">
        <v>39763</v>
      </c>
      <c r="B3840" t="s">
        <v>5623</v>
      </c>
      <c r="C3840" t="s">
        <v>2188</v>
      </c>
      <c r="D3840" t="s">
        <v>2189</v>
      </c>
      <c r="E3840" s="283" t="s">
        <v>29555</v>
      </c>
    </row>
    <row r="3841" spans="1:5" ht="14.25">
      <c r="A3841" s="291">
        <v>39760</v>
      </c>
      <c r="B3841" t="s">
        <v>24018</v>
      </c>
      <c r="C3841" t="s">
        <v>2188</v>
      </c>
      <c r="D3841" t="s">
        <v>2189</v>
      </c>
      <c r="E3841" s="283" t="s">
        <v>29556</v>
      </c>
    </row>
    <row r="3842" spans="1:5" ht="14.25">
      <c r="A3842" s="291">
        <v>39756</v>
      </c>
      <c r="B3842" t="s">
        <v>5624</v>
      </c>
      <c r="C3842" t="s">
        <v>2188</v>
      </c>
      <c r="D3842" t="s">
        <v>2189</v>
      </c>
      <c r="E3842" s="283" t="s">
        <v>29557</v>
      </c>
    </row>
    <row r="3843" spans="1:5" ht="14.25">
      <c r="A3843" s="291">
        <v>12038</v>
      </c>
      <c r="B3843" t="s">
        <v>5625</v>
      </c>
      <c r="C3843" t="s">
        <v>2188</v>
      </c>
      <c r="D3843" t="s">
        <v>2189</v>
      </c>
      <c r="E3843" s="283" t="s">
        <v>29558</v>
      </c>
    </row>
    <row r="3844" spans="1:5" ht="14.25">
      <c r="A3844" s="291">
        <v>39757</v>
      </c>
      <c r="B3844" t="s">
        <v>5626</v>
      </c>
      <c r="C3844" t="s">
        <v>2188</v>
      </c>
      <c r="D3844" t="s">
        <v>2189</v>
      </c>
      <c r="E3844" s="283" t="s">
        <v>29559</v>
      </c>
    </row>
    <row r="3845" spans="1:5" ht="14.25">
      <c r="A3845" s="291">
        <v>39758</v>
      </c>
      <c r="B3845" t="s">
        <v>5627</v>
      </c>
      <c r="C3845" t="s">
        <v>2188</v>
      </c>
      <c r="D3845" t="s">
        <v>2189</v>
      </c>
      <c r="E3845" s="283" t="s">
        <v>29560</v>
      </c>
    </row>
    <row r="3846" spans="1:5" ht="14.25">
      <c r="A3846" s="291">
        <v>39759</v>
      </c>
      <c r="B3846" t="s">
        <v>5628</v>
      </c>
      <c r="C3846" t="s">
        <v>2188</v>
      </c>
      <c r="D3846" t="s">
        <v>2189</v>
      </c>
      <c r="E3846" s="283" t="s">
        <v>29561</v>
      </c>
    </row>
    <row r="3847" spans="1:5" ht="14.25">
      <c r="A3847" s="291">
        <v>39761</v>
      </c>
      <c r="B3847" t="s">
        <v>5629</v>
      </c>
      <c r="C3847" t="s">
        <v>2188</v>
      </c>
      <c r="D3847" t="s">
        <v>2189</v>
      </c>
      <c r="E3847" s="283" t="s">
        <v>29562</v>
      </c>
    </row>
    <row r="3848" spans="1:5" ht="14.25">
      <c r="A3848" s="291">
        <v>39805</v>
      </c>
      <c r="B3848" t="s">
        <v>5630</v>
      </c>
      <c r="C3848" t="s">
        <v>2188</v>
      </c>
      <c r="D3848" t="s">
        <v>2189</v>
      </c>
      <c r="E3848" s="283" t="s">
        <v>29563</v>
      </c>
    </row>
    <row r="3849" spans="1:5" ht="14.25">
      <c r="A3849" s="291">
        <v>39806</v>
      </c>
      <c r="B3849" t="s">
        <v>5631</v>
      </c>
      <c r="C3849" t="s">
        <v>2188</v>
      </c>
      <c r="D3849" t="s">
        <v>2189</v>
      </c>
      <c r="E3849" s="283" t="s">
        <v>29564</v>
      </c>
    </row>
    <row r="3850" spans="1:5" ht="14.25">
      <c r="A3850" s="291">
        <v>39807</v>
      </c>
      <c r="B3850" t="s">
        <v>5632</v>
      </c>
      <c r="C3850" t="s">
        <v>2188</v>
      </c>
      <c r="D3850" t="s">
        <v>2189</v>
      </c>
      <c r="E3850" s="283" t="s">
        <v>29565</v>
      </c>
    </row>
    <row r="3851" spans="1:5" ht="14.25">
      <c r="A3851" s="291">
        <v>43100</v>
      </c>
      <c r="B3851" t="s">
        <v>5633</v>
      </c>
      <c r="C3851" t="s">
        <v>2188</v>
      </c>
      <c r="D3851" t="s">
        <v>2189</v>
      </c>
      <c r="E3851" s="283" t="s">
        <v>29566</v>
      </c>
    </row>
    <row r="3852" spans="1:5" ht="14.25">
      <c r="A3852" s="291">
        <v>39804</v>
      </c>
      <c r="B3852" t="s">
        <v>5634</v>
      </c>
      <c r="C3852" t="s">
        <v>2188</v>
      </c>
      <c r="D3852" t="s">
        <v>2189</v>
      </c>
      <c r="E3852" s="283" t="s">
        <v>27086</v>
      </c>
    </row>
    <row r="3853" spans="1:5" ht="14.25">
      <c r="A3853" s="291">
        <v>39796</v>
      </c>
      <c r="B3853" t="s">
        <v>5635</v>
      </c>
      <c r="C3853" t="s">
        <v>2188</v>
      </c>
      <c r="D3853" t="s">
        <v>2189</v>
      </c>
      <c r="E3853" s="283" t="s">
        <v>29567</v>
      </c>
    </row>
    <row r="3854" spans="1:5" ht="14.25">
      <c r="A3854" s="291">
        <v>39797</v>
      </c>
      <c r="B3854" t="s">
        <v>5636</v>
      </c>
      <c r="C3854" t="s">
        <v>2188</v>
      </c>
      <c r="D3854" t="s">
        <v>2195</v>
      </c>
      <c r="E3854" s="283" t="s">
        <v>29568</v>
      </c>
    </row>
    <row r="3855" spans="1:5" ht="14.25">
      <c r="A3855" s="291">
        <v>39798</v>
      </c>
      <c r="B3855" t="s">
        <v>5637</v>
      </c>
      <c r="C3855" t="s">
        <v>2188</v>
      </c>
      <c r="D3855" t="s">
        <v>2189</v>
      </c>
      <c r="E3855" s="283" t="s">
        <v>29569</v>
      </c>
    </row>
    <row r="3856" spans="1:5" ht="14.25">
      <c r="A3856" s="291">
        <v>39794</v>
      </c>
      <c r="B3856" t="s">
        <v>5638</v>
      </c>
      <c r="C3856" t="s">
        <v>2188</v>
      </c>
      <c r="D3856" t="s">
        <v>2189</v>
      </c>
      <c r="E3856" s="283" t="s">
        <v>29570</v>
      </c>
    </row>
    <row r="3857" spans="1:5" ht="14.25">
      <c r="A3857" s="291">
        <v>39795</v>
      </c>
      <c r="B3857" t="s">
        <v>5639</v>
      </c>
      <c r="C3857" t="s">
        <v>2188</v>
      </c>
      <c r="D3857" t="s">
        <v>2189</v>
      </c>
      <c r="E3857" s="283" t="s">
        <v>29571</v>
      </c>
    </row>
    <row r="3858" spans="1:5" ht="14.25">
      <c r="A3858" s="291">
        <v>39799</v>
      </c>
      <c r="B3858" t="s">
        <v>5640</v>
      </c>
      <c r="C3858" t="s">
        <v>2188</v>
      </c>
      <c r="D3858" t="s">
        <v>2189</v>
      </c>
      <c r="E3858" s="283" t="s">
        <v>29572</v>
      </c>
    </row>
    <row r="3859" spans="1:5" ht="14.25">
      <c r="A3859" s="291">
        <v>39801</v>
      </c>
      <c r="B3859" t="s">
        <v>5641</v>
      </c>
      <c r="C3859" t="s">
        <v>2188</v>
      </c>
      <c r="D3859" t="s">
        <v>2189</v>
      </c>
      <c r="E3859" s="283" t="s">
        <v>29573</v>
      </c>
    </row>
    <row r="3860" spans="1:5" ht="14.25">
      <c r="A3860" s="291">
        <v>39802</v>
      </c>
      <c r="B3860" t="s">
        <v>5642</v>
      </c>
      <c r="C3860" t="s">
        <v>2188</v>
      </c>
      <c r="D3860" t="s">
        <v>2189</v>
      </c>
      <c r="E3860" s="283" t="s">
        <v>29574</v>
      </c>
    </row>
    <row r="3861" spans="1:5" ht="14.25">
      <c r="A3861" s="291">
        <v>39803</v>
      </c>
      <c r="B3861" t="s">
        <v>5643</v>
      </c>
      <c r="C3861" t="s">
        <v>2188</v>
      </c>
      <c r="D3861" t="s">
        <v>2189</v>
      </c>
      <c r="E3861" s="283" t="s">
        <v>29575</v>
      </c>
    </row>
    <row r="3862" spans="1:5" ht="14.25">
      <c r="A3862" s="291">
        <v>39800</v>
      </c>
      <c r="B3862" t="s">
        <v>5644</v>
      </c>
      <c r="C3862" t="s">
        <v>2188</v>
      </c>
      <c r="D3862" t="s">
        <v>2189</v>
      </c>
      <c r="E3862" s="283" t="s">
        <v>29576</v>
      </c>
    </row>
    <row r="3863" spans="1:5" ht="14.25">
      <c r="A3863" s="291">
        <v>21059</v>
      </c>
      <c r="B3863" t="s">
        <v>5645</v>
      </c>
      <c r="C3863" t="s">
        <v>2188</v>
      </c>
      <c r="D3863" t="s">
        <v>2191</v>
      </c>
      <c r="E3863" s="283" t="s">
        <v>29577</v>
      </c>
    </row>
    <row r="3864" spans="1:5" ht="14.25">
      <c r="A3864" s="291">
        <v>11234</v>
      </c>
      <c r="B3864" t="s">
        <v>5646</v>
      </c>
      <c r="C3864" t="s">
        <v>2188</v>
      </c>
      <c r="D3864" t="s">
        <v>2191</v>
      </c>
      <c r="E3864" s="283" t="s">
        <v>29578</v>
      </c>
    </row>
    <row r="3865" spans="1:5" ht="14.25">
      <c r="A3865" s="291">
        <v>21060</v>
      </c>
      <c r="B3865" t="s">
        <v>5647</v>
      </c>
      <c r="C3865" t="s">
        <v>2188</v>
      </c>
      <c r="D3865" t="s">
        <v>2191</v>
      </c>
      <c r="E3865" s="283" t="s">
        <v>29579</v>
      </c>
    </row>
    <row r="3866" spans="1:5" ht="14.25">
      <c r="A3866" s="291">
        <v>21061</v>
      </c>
      <c r="B3866" t="s">
        <v>5648</v>
      </c>
      <c r="C3866" t="s">
        <v>2188</v>
      </c>
      <c r="D3866" t="s">
        <v>2191</v>
      </c>
      <c r="E3866" s="283" t="s">
        <v>29580</v>
      </c>
    </row>
    <row r="3867" spans="1:5" ht="14.25">
      <c r="A3867" s="291">
        <v>21062</v>
      </c>
      <c r="B3867" t="s">
        <v>5649</v>
      </c>
      <c r="C3867" t="s">
        <v>2188</v>
      </c>
      <c r="D3867" t="s">
        <v>2191</v>
      </c>
      <c r="E3867" s="283" t="s">
        <v>29581</v>
      </c>
    </row>
    <row r="3868" spans="1:5" ht="14.25">
      <c r="A3868" s="291">
        <v>11708</v>
      </c>
      <c r="B3868" t="s">
        <v>5650</v>
      </c>
      <c r="C3868" t="s">
        <v>2188</v>
      </c>
      <c r="D3868" t="s">
        <v>2191</v>
      </c>
      <c r="E3868" s="283" t="s">
        <v>29582</v>
      </c>
    </row>
    <row r="3869" spans="1:5" ht="14.25">
      <c r="A3869" s="291">
        <v>11709</v>
      </c>
      <c r="B3869" t="s">
        <v>5651</v>
      </c>
      <c r="C3869" t="s">
        <v>2188</v>
      </c>
      <c r="D3869" t="s">
        <v>2191</v>
      </c>
      <c r="E3869" s="283" t="s">
        <v>29583</v>
      </c>
    </row>
    <row r="3870" spans="1:5" ht="14.25">
      <c r="A3870" s="291">
        <v>11710</v>
      </c>
      <c r="B3870" t="s">
        <v>5652</v>
      </c>
      <c r="C3870" t="s">
        <v>2188</v>
      </c>
      <c r="D3870" t="s">
        <v>2191</v>
      </c>
      <c r="E3870" s="283" t="s">
        <v>29584</v>
      </c>
    </row>
    <row r="3871" spans="1:5" ht="14.25">
      <c r="A3871" s="291">
        <v>11707</v>
      </c>
      <c r="B3871" t="s">
        <v>5653</v>
      </c>
      <c r="C3871" t="s">
        <v>2188</v>
      </c>
      <c r="D3871" t="s">
        <v>2191</v>
      </c>
      <c r="E3871" s="283" t="s">
        <v>29585</v>
      </c>
    </row>
    <row r="3872" spans="1:5" ht="14.25">
      <c r="A3872" s="291">
        <v>11739</v>
      </c>
      <c r="B3872" t="s">
        <v>5654</v>
      </c>
      <c r="C3872" t="s">
        <v>2188</v>
      </c>
      <c r="D3872" t="s">
        <v>2189</v>
      </c>
      <c r="E3872" s="283" t="s">
        <v>27050</v>
      </c>
    </row>
    <row r="3873" spans="1:5" ht="14.25">
      <c r="A3873" s="291">
        <v>11711</v>
      </c>
      <c r="B3873" t="s">
        <v>5655</v>
      </c>
      <c r="C3873" t="s">
        <v>2188</v>
      </c>
      <c r="D3873" t="s">
        <v>2189</v>
      </c>
      <c r="E3873" s="283" t="s">
        <v>29586</v>
      </c>
    </row>
    <row r="3874" spans="1:5" ht="14.25">
      <c r="A3874" s="291">
        <v>5102</v>
      </c>
      <c r="B3874" t="s">
        <v>5656</v>
      </c>
      <c r="C3874" t="s">
        <v>2188</v>
      </c>
      <c r="D3874" t="s">
        <v>2189</v>
      </c>
      <c r="E3874" s="283" t="s">
        <v>29587</v>
      </c>
    </row>
    <row r="3875" spans="1:5" ht="14.25">
      <c r="A3875" s="291">
        <v>11741</v>
      </c>
      <c r="B3875" t="s">
        <v>5657</v>
      </c>
      <c r="C3875" t="s">
        <v>2188</v>
      </c>
      <c r="D3875" t="s">
        <v>2189</v>
      </c>
      <c r="E3875" s="283" t="s">
        <v>29588</v>
      </c>
    </row>
    <row r="3876" spans="1:5" ht="14.25">
      <c r="A3876" s="291">
        <v>11743</v>
      </c>
      <c r="B3876" t="s">
        <v>5658</v>
      </c>
      <c r="C3876" t="s">
        <v>2188</v>
      </c>
      <c r="D3876" t="s">
        <v>2189</v>
      </c>
      <c r="E3876" s="283" t="s">
        <v>29589</v>
      </c>
    </row>
    <row r="3877" spans="1:5" ht="14.25">
      <c r="A3877" s="291">
        <v>11745</v>
      </c>
      <c r="B3877" t="s">
        <v>5659</v>
      </c>
      <c r="C3877" t="s">
        <v>2188</v>
      </c>
      <c r="D3877" t="s">
        <v>2189</v>
      </c>
      <c r="E3877" s="283" t="s">
        <v>29590</v>
      </c>
    </row>
    <row r="3878" spans="1:5" ht="14.25">
      <c r="A3878" s="291">
        <v>25961</v>
      </c>
      <c r="B3878" t="s">
        <v>5660</v>
      </c>
      <c r="C3878" t="s">
        <v>2192</v>
      </c>
      <c r="D3878" t="s">
        <v>2189</v>
      </c>
      <c r="E3878" s="283" t="s">
        <v>26780</v>
      </c>
    </row>
    <row r="3879" spans="1:5" ht="14.25">
      <c r="A3879" s="291">
        <v>40985</v>
      </c>
      <c r="B3879" t="s">
        <v>5661</v>
      </c>
      <c r="C3879" t="s">
        <v>2360</v>
      </c>
      <c r="D3879" t="s">
        <v>2189</v>
      </c>
      <c r="E3879" s="283" t="s">
        <v>26781</v>
      </c>
    </row>
    <row r="3880" spans="1:5" ht="14.25">
      <c r="A3880" s="291">
        <v>1088</v>
      </c>
      <c r="B3880" t="s">
        <v>5662</v>
      </c>
      <c r="C3880" t="s">
        <v>2188</v>
      </c>
      <c r="D3880" t="s">
        <v>2191</v>
      </c>
      <c r="E3880" s="283" t="s">
        <v>28869</v>
      </c>
    </row>
    <row r="3881" spans="1:5" ht="14.25">
      <c r="A3881" s="291">
        <v>1087</v>
      </c>
      <c r="B3881" t="s">
        <v>5663</v>
      </c>
      <c r="C3881" t="s">
        <v>2188</v>
      </c>
      <c r="D3881" t="s">
        <v>2191</v>
      </c>
      <c r="E3881" s="283" t="s">
        <v>29591</v>
      </c>
    </row>
    <row r="3882" spans="1:5" ht="14.25">
      <c r="A3882" s="291">
        <v>38777</v>
      </c>
      <c r="B3882" t="s">
        <v>5664</v>
      </c>
      <c r="C3882" t="s">
        <v>2188</v>
      </c>
      <c r="D3882" t="s">
        <v>2191</v>
      </c>
      <c r="E3882" s="283" t="s">
        <v>29592</v>
      </c>
    </row>
    <row r="3883" spans="1:5" ht="14.25">
      <c r="A3883" s="291">
        <v>1086</v>
      </c>
      <c r="B3883" t="s">
        <v>5665</v>
      </c>
      <c r="C3883" t="s">
        <v>2188</v>
      </c>
      <c r="D3883" t="s">
        <v>2191</v>
      </c>
      <c r="E3883" s="283" t="s">
        <v>29593</v>
      </c>
    </row>
    <row r="3884" spans="1:5" ht="14.25">
      <c r="A3884" s="291">
        <v>1079</v>
      </c>
      <c r="B3884" t="s">
        <v>5666</v>
      </c>
      <c r="C3884" t="s">
        <v>2188</v>
      </c>
      <c r="D3884" t="s">
        <v>2191</v>
      </c>
      <c r="E3884" s="283" t="s">
        <v>29594</v>
      </c>
    </row>
    <row r="3885" spans="1:5" ht="14.25">
      <c r="A3885" s="291">
        <v>39374</v>
      </c>
      <c r="B3885" t="s">
        <v>5667</v>
      </c>
      <c r="C3885" t="s">
        <v>2188</v>
      </c>
      <c r="D3885" t="s">
        <v>2195</v>
      </c>
      <c r="E3885" s="283" t="s">
        <v>29595</v>
      </c>
    </row>
    <row r="3886" spans="1:5" ht="14.25">
      <c r="A3886" s="291">
        <v>1082</v>
      </c>
      <c r="B3886" t="s">
        <v>5668</v>
      </c>
      <c r="C3886" t="s">
        <v>2188</v>
      </c>
      <c r="D3886" t="s">
        <v>2191</v>
      </c>
      <c r="E3886" s="283" t="s">
        <v>29596</v>
      </c>
    </row>
    <row r="3887" spans="1:5" ht="14.25">
      <c r="A3887" s="291">
        <v>12316</v>
      </c>
      <c r="B3887" t="s">
        <v>5669</v>
      </c>
      <c r="C3887" t="s">
        <v>2188</v>
      </c>
      <c r="D3887" t="s">
        <v>2191</v>
      </c>
      <c r="E3887" s="283" t="s">
        <v>27279</v>
      </c>
    </row>
    <row r="3888" spans="1:5" ht="14.25">
      <c r="A3888" s="291">
        <v>12317</v>
      </c>
      <c r="B3888" t="s">
        <v>5670</v>
      </c>
      <c r="C3888" t="s">
        <v>2188</v>
      </c>
      <c r="D3888" t="s">
        <v>2191</v>
      </c>
      <c r="E3888" s="283" t="s">
        <v>29597</v>
      </c>
    </row>
    <row r="3889" spans="1:5" ht="14.25">
      <c r="A3889" s="291">
        <v>12318</v>
      </c>
      <c r="B3889" t="s">
        <v>5671</v>
      </c>
      <c r="C3889" t="s">
        <v>2188</v>
      </c>
      <c r="D3889" t="s">
        <v>2191</v>
      </c>
      <c r="E3889" s="283" t="s">
        <v>29598</v>
      </c>
    </row>
    <row r="3890" spans="1:5" ht="14.25">
      <c r="A3890" s="291">
        <v>5104</v>
      </c>
      <c r="B3890" t="s">
        <v>5672</v>
      </c>
      <c r="C3890" t="s">
        <v>2203</v>
      </c>
      <c r="D3890" t="s">
        <v>2191</v>
      </c>
      <c r="E3890" s="283" t="s">
        <v>29599</v>
      </c>
    </row>
    <row r="3891" spans="1:5" ht="14.25">
      <c r="A3891" s="291">
        <v>26023</v>
      </c>
      <c r="B3891" t="s">
        <v>5673</v>
      </c>
      <c r="C3891" t="s">
        <v>2188</v>
      </c>
      <c r="D3891" t="s">
        <v>2189</v>
      </c>
      <c r="E3891" s="283" t="s">
        <v>29600</v>
      </c>
    </row>
    <row r="3892" spans="1:5" ht="14.25">
      <c r="A3892" s="291">
        <v>2710</v>
      </c>
      <c r="B3892" t="s">
        <v>5674</v>
      </c>
      <c r="C3892" t="s">
        <v>2188</v>
      </c>
      <c r="D3892" t="s">
        <v>2189</v>
      </c>
      <c r="E3892" s="283" t="s">
        <v>29601</v>
      </c>
    </row>
    <row r="3893" spans="1:5" ht="14.25">
      <c r="A3893" s="291">
        <v>14575</v>
      </c>
      <c r="B3893" t="s">
        <v>5675</v>
      </c>
      <c r="C3893" t="s">
        <v>2188</v>
      </c>
      <c r="D3893" t="s">
        <v>2191</v>
      </c>
      <c r="E3893" s="283" t="s">
        <v>29602</v>
      </c>
    </row>
    <row r="3894" spans="1:5" ht="14.25">
      <c r="A3894" s="291">
        <v>20034</v>
      </c>
      <c r="B3894" t="s">
        <v>5676</v>
      </c>
      <c r="C3894" t="s">
        <v>2188</v>
      </c>
      <c r="D3894" t="s">
        <v>2191</v>
      </c>
      <c r="E3894" s="283" t="s">
        <v>29603</v>
      </c>
    </row>
    <row r="3895" spans="1:5" ht="14.25">
      <c r="A3895" s="291">
        <v>20036</v>
      </c>
      <c r="B3895" t="s">
        <v>5677</v>
      </c>
      <c r="C3895" t="s">
        <v>2188</v>
      </c>
      <c r="D3895" t="s">
        <v>2191</v>
      </c>
      <c r="E3895" s="283" t="s">
        <v>29604</v>
      </c>
    </row>
    <row r="3896" spans="1:5" ht="14.25">
      <c r="A3896" s="291">
        <v>20037</v>
      </c>
      <c r="B3896" t="s">
        <v>5678</v>
      </c>
      <c r="C3896" t="s">
        <v>2188</v>
      </c>
      <c r="D3896" t="s">
        <v>2191</v>
      </c>
      <c r="E3896" s="283" t="s">
        <v>29605</v>
      </c>
    </row>
    <row r="3897" spans="1:5" ht="14.25">
      <c r="A3897" s="291">
        <v>20043</v>
      </c>
      <c r="B3897" t="s">
        <v>5679</v>
      </c>
      <c r="C3897" t="s">
        <v>2188</v>
      </c>
      <c r="D3897" t="s">
        <v>2189</v>
      </c>
      <c r="E3897" s="283" t="s">
        <v>26548</v>
      </c>
    </row>
    <row r="3898" spans="1:5" ht="14.25">
      <c r="A3898" s="291">
        <v>20044</v>
      </c>
      <c r="B3898" t="s">
        <v>5680</v>
      </c>
      <c r="C3898" t="s">
        <v>2188</v>
      </c>
      <c r="D3898" t="s">
        <v>2189</v>
      </c>
      <c r="E3898" s="283" t="s">
        <v>29015</v>
      </c>
    </row>
    <row r="3899" spans="1:5" ht="14.25">
      <c r="A3899" s="291">
        <v>20042</v>
      </c>
      <c r="B3899" t="s">
        <v>5681</v>
      </c>
      <c r="C3899" t="s">
        <v>2188</v>
      </c>
      <c r="D3899" t="s">
        <v>2189</v>
      </c>
      <c r="E3899" s="283" t="s">
        <v>29606</v>
      </c>
    </row>
    <row r="3900" spans="1:5" ht="14.25">
      <c r="A3900" s="291">
        <v>20046</v>
      </c>
      <c r="B3900" t="s">
        <v>26020</v>
      </c>
      <c r="C3900" t="s">
        <v>2188</v>
      </c>
      <c r="D3900" t="s">
        <v>2189</v>
      </c>
      <c r="E3900" s="283" t="s">
        <v>29607</v>
      </c>
    </row>
    <row r="3901" spans="1:5" ht="14.25">
      <c r="A3901" s="291">
        <v>20047</v>
      </c>
      <c r="B3901" t="s">
        <v>26021</v>
      </c>
      <c r="C3901" t="s">
        <v>2188</v>
      </c>
      <c r="D3901" t="s">
        <v>2189</v>
      </c>
      <c r="E3901" s="283" t="s">
        <v>29608</v>
      </c>
    </row>
    <row r="3902" spans="1:5" ht="14.25">
      <c r="A3902" s="291">
        <v>20045</v>
      </c>
      <c r="B3902" t="s">
        <v>26022</v>
      </c>
      <c r="C3902" t="s">
        <v>2188</v>
      </c>
      <c r="D3902" t="s">
        <v>2189</v>
      </c>
      <c r="E3902" s="283" t="s">
        <v>29609</v>
      </c>
    </row>
    <row r="3903" spans="1:5" ht="14.25">
      <c r="A3903" s="291">
        <v>20972</v>
      </c>
      <c r="B3903" t="s">
        <v>5682</v>
      </c>
      <c r="C3903" t="s">
        <v>2188</v>
      </c>
      <c r="D3903" t="s">
        <v>2189</v>
      </c>
      <c r="E3903" s="283" t="s">
        <v>29610</v>
      </c>
    </row>
    <row r="3904" spans="1:5" ht="14.25">
      <c r="A3904" s="291">
        <v>20032</v>
      </c>
      <c r="B3904" t="s">
        <v>5683</v>
      </c>
      <c r="C3904" t="s">
        <v>2188</v>
      </c>
      <c r="D3904" t="s">
        <v>2191</v>
      </c>
      <c r="E3904" s="283" t="s">
        <v>29611</v>
      </c>
    </row>
    <row r="3905" spans="1:5" ht="14.25">
      <c r="A3905" s="291">
        <v>11321</v>
      </c>
      <c r="B3905" t="s">
        <v>5684</v>
      </c>
      <c r="C3905" t="s">
        <v>2188</v>
      </c>
      <c r="D3905" t="s">
        <v>2191</v>
      </c>
      <c r="E3905" s="283" t="s">
        <v>29612</v>
      </c>
    </row>
    <row r="3906" spans="1:5" ht="14.25">
      <c r="A3906" s="291">
        <v>11323</v>
      </c>
      <c r="B3906" t="s">
        <v>5685</v>
      </c>
      <c r="C3906" t="s">
        <v>2188</v>
      </c>
      <c r="D3906" t="s">
        <v>2191</v>
      </c>
      <c r="E3906" s="283" t="s">
        <v>29613</v>
      </c>
    </row>
    <row r="3907" spans="1:5" ht="14.25">
      <c r="A3907" s="291">
        <v>20327</v>
      </c>
      <c r="B3907" t="s">
        <v>5686</v>
      </c>
      <c r="C3907" t="s">
        <v>2188</v>
      </c>
      <c r="D3907" t="s">
        <v>2191</v>
      </c>
      <c r="E3907" s="283" t="s">
        <v>29614</v>
      </c>
    </row>
    <row r="3908" spans="1:5" ht="14.25">
      <c r="A3908" s="291">
        <v>13390</v>
      </c>
      <c r="B3908" t="s">
        <v>5687</v>
      </c>
      <c r="C3908" t="s">
        <v>2188</v>
      </c>
      <c r="D3908" t="s">
        <v>2191</v>
      </c>
      <c r="E3908" s="283" t="s">
        <v>29615</v>
      </c>
    </row>
    <row r="3909" spans="1:5" ht="14.25">
      <c r="A3909" s="291">
        <v>6034</v>
      </c>
      <c r="B3909" t="s">
        <v>5688</v>
      </c>
      <c r="C3909" t="s">
        <v>2188</v>
      </c>
      <c r="D3909" t="s">
        <v>2189</v>
      </c>
      <c r="E3909" s="283" t="s">
        <v>29616</v>
      </c>
    </row>
    <row r="3910" spans="1:5" ht="14.25">
      <c r="A3910" s="291">
        <v>6036</v>
      </c>
      <c r="B3910" t="s">
        <v>5689</v>
      </c>
      <c r="C3910" t="s">
        <v>2188</v>
      </c>
      <c r="D3910" t="s">
        <v>2189</v>
      </c>
      <c r="E3910" s="283" t="s">
        <v>28384</v>
      </c>
    </row>
    <row r="3911" spans="1:5" ht="14.25">
      <c r="A3911" s="291">
        <v>6031</v>
      </c>
      <c r="B3911" t="s">
        <v>5690</v>
      </c>
      <c r="C3911" t="s">
        <v>2188</v>
      </c>
      <c r="D3911" t="s">
        <v>2195</v>
      </c>
      <c r="E3911" s="283" t="s">
        <v>28520</v>
      </c>
    </row>
    <row r="3912" spans="1:5" ht="14.25">
      <c r="A3912" s="291">
        <v>6029</v>
      </c>
      <c r="B3912" t="s">
        <v>5691</v>
      </c>
      <c r="C3912" t="s">
        <v>2188</v>
      </c>
      <c r="D3912" t="s">
        <v>2189</v>
      </c>
      <c r="E3912" s="283" t="s">
        <v>26708</v>
      </c>
    </row>
    <row r="3913" spans="1:5" ht="14.25">
      <c r="A3913" s="291">
        <v>6033</v>
      </c>
      <c r="B3913" t="s">
        <v>5692</v>
      </c>
      <c r="C3913" t="s">
        <v>2188</v>
      </c>
      <c r="D3913" t="s">
        <v>2189</v>
      </c>
      <c r="E3913" s="283" t="s">
        <v>29617</v>
      </c>
    </row>
    <row r="3914" spans="1:5" ht="14.25">
      <c r="A3914" s="291">
        <v>11672</v>
      </c>
      <c r="B3914" t="s">
        <v>5693</v>
      </c>
      <c r="C3914" t="s">
        <v>2188</v>
      </c>
      <c r="D3914" t="s">
        <v>2189</v>
      </c>
      <c r="E3914" s="283" t="s">
        <v>29618</v>
      </c>
    </row>
    <row r="3915" spans="1:5" ht="14.25">
      <c r="A3915" s="291">
        <v>11669</v>
      </c>
      <c r="B3915" t="s">
        <v>5694</v>
      </c>
      <c r="C3915" t="s">
        <v>2188</v>
      </c>
      <c r="D3915" t="s">
        <v>2189</v>
      </c>
      <c r="E3915" s="283" t="s">
        <v>29619</v>
      </c>
    </row>
    <row r="3916" spans="1:5" ht="14.25">
      <c r="A3916" s="291">
        <v>11670</v>
      </c>
      <c r="B3916" t="s">
        <v>5695</v>
      </c>
      <c r="C3916" t="s">
        <v>2188</v>
      </c>
      <c r="D3916" t="s">
        <v>2189</v>
      </c>
      <c r="E3916" s="283" t="s">
        <v>29620</v>
      </c>
    </row>
    <row r="3917" spans="1:5" ht="14.25">
      <c r="A3917" s="291">
        <v>20055</v>
      </c>
      <c r="B3917" t="s">
        <v>5696</v>
      </c>
      <c r="C3917" t="s">
        <v>2188</v>
      </c>
      <c r="D3917" t="s">
        <v>2189</v>
      </c>
      <c r="E3917" s="283" t="s">
        <v>28116</v>
      </c>
    </row>
    <row r="3918" spans="1:5" ht="14.25">
      <c r="A3918" s="291">
        <v>11671</v>
      </c>
      <c r="B3918" t="s">
        <v>5697</v>
      </c>
      <c r="C3918" t="s">
        <v>2188</v>
      </c>
      <c r="D3918" t="s">
        <v>2189</v>
      </c>
      <c r="E3918" s="283" t="s">
        <v>29621</v>
      </c>
    </row>
    <row r="3919" spans="1:5" ht="14.25">
      <c r="A3919" s="291">
        <v>6032</v>
      </c>
      <c r="B3919" t="s">
        <v>5698</v>
      </c>
      <c r="C3919" t="s">
        <v>2188</v>
      </c>
      <c r="D3919" t="s">
        <v>2189</v>
      </c>
      <c r="E3919" s="283" t="s">
        <v>29622</v>
      </c>
    </row>
    <row r="3920" spans="1:5" ht="14.25">
      <c r="A3920" s="291">
        <v>11673</v>
      </c>
      <c r="B3920" t="s">
        <v>5699</v>
      </c>
      <c r="C3920" t="s">
        <v>2188</v>
      </c>
      <c r="D3920" t="s">
        <v>2189</v>
      </c>
      <c r="E3920" s="283" t="s">
        <v>29623</v>
      </c>
    </row>
    <row r="3921" spans="1:5" ht="14.25">
      <c r="A3921" s="291">
        <v>11674</v>
      </c>
      <c r="B3921" t="s">
        <v>5700</v>
      </c>
      <c r="C3921" t="s">
        <v>2188</v>
      </c>
      <c r="D3921" t="s">
        <v>2189</v>
      </c>
      <c r="E3921" s="283" t="s">
        <v>29624</v>
      </c>
    </row>
    <row r="3922" spans="1:5" ht="14.25">
      <c r="A3922" s="291">
        <v>11675</v>
      </c>
      <c r="B3922" t="s">
        <v>5701</v>
      </c>
      <c r="C3922" t="s">
        <v>2188</v>
      </c>
      <c r="D3922" t="s">
        <v>2189</v>
      </c>
      <c r="E3922" s="283" t="s">
        <v>29625</v>
      </c>
    </row>
    <row r="3923" spans="1:5" ht="14.25">
      <c r="A3923" s="291">
        <v>11676</v>
      </c>
      <c r="B3923" t="s">
        <v>5702</v>
      </c>
      <c r="C3923" t="s">
        <v>2188</v>
      </c>
      <c r="D3923" t="s">
        <v>2189</v>
      </c>
      <c r="E3923" s="283" t="s">
        <v>29626</v>
      </c>
    </row>
    <row r="3924" spans="1:5" ht="14.25">
      <c r="A3924" s="291">
        <v>11677</v>
      </c>
      <c r="B3924" t="s">
        <v>5703</v>
      </c>
      <c r="C3924" t="s">
        <v>2188</v>
      </c>
      <c r="D3924" t="s">
        <v>2189</v>
      </c>
      <c r="E3924" s="283" t="s">
        <v>29627</v>
      </c>
    </row>
    <row r="3925" spans="1:5" ht="14.25">
      <c r="A3925" s="291">
        <v>11678</v>
      </c>
      <c r="B3925" t="s">
        <v>5704</v>
      </c>
      <c r="C3925" t="s">
        <v>2188</v>
      </c>
      <c r="D3925" t="s">
        <v>2189</v>
      </c>
      <c r="E3925" s="283" t="s">
        <v>29628</v>
      </c>
    </row>
    <row r="3926" spans="1:5" ht="14.25">
      <c r="A3926" s="291">
        <v>6038</v>
      </c>
      <c r="B3926" t="s">
        <v>5705</v>
      </c>
      <c r="C3926" t="s">
        <v>2188</v>
      </c>
      <c r="D3926" t="s">
        <v>2189</v>
      </c>
      <c r="E3926" s="283" t="s">
        <v>29152</v>
      </c>
    </row>
    <row r="3927" spans="1:5" ht="14.25">
      <c r="A3927" s="291">
        <v>11718</v>
      </c>
      <c r="B3927" t="s">
        <v>5706</v>
      </c>
      <c r="C3927" t="s">
        <v>2188</v>
      </c>
      <c r="D3927" t="s">
        <v>2189</v>
      </c>
      <c r="E3927" s="283" t="s">
        <v>28221</v>
      </c>
    </row>
    <row r="3928" spans="1:5" ht="14.25">
      <c r="A3928" s="291">
        <v>6037</v>
      </c>
      <c r="B3928" t="s">
        <v>5707</v>
      </c>
      <c r="C3928" t="s">
        <v>2188</v>
      </c>
      <c r="D3928" t="s">
        <v>2189</v>
      </c>
      <c r="E3928" s="283" t="s">
        <v>27757</v>
      </c>
    </row>
    <row r="3929" spans="1:5" ht="14.25">
      <c r="A3929" s="291">
        <v>11719</v>
      </c>
      <c r="B3929" t="s">
        <v>5708</v>
      </c>
      <c r="C3929" t="s">
        <v>2188</v>
      </c>
      <c r="D3929" t="s">
        <v>2189</v>
      </c>
      <c r="E3929" s="283" t="s">
        <v>29629</v>
      </c>
    </row>
    <row r="3930" spans="1:5" ht="14.25">
      <c r="A3930" s="291">
        <v>6019</v>
      </c>
      <c r="B3930" t="s">
        <v>5709</v>
      </c>
      <c r="C3930" t="s">
        <v>2188</v>
      </c>
      <c r="D3930" t="s">
        <v>2189</v>
      </c>
      <c r="E3930" s="283" t="s">
        <v>29630</v>
      </c>
    </row>
    <row r="3931" spans="1:5" ht="14.25">
      <c r="A3931" s="291">
        <v>6010</v>
      </c>
      <c r="B3931" t="s">
        <v>5710</v>
      </c>
      <c r="C3931" t="s">
        <v>2188</v>
      </c>
      <c r="D3931" t="s">
        <v>2189</v>
      </c>
      <c r="E3931" s="283" t="s">
        <v>29631</v>
      </c>
    </row>
    <row r="3932" spans="1:5" ht="14.25">
      <c r="A3932" s="291">
        <v>6017</v>
      </c>
      <c r="B3932" t="s">
        <v>5711</v>
      </c>
      <c r="C3932" t="s">
        <v>2188</v>
      </c>
      <c r="D3932" t="s">
        <v>2189</v>
      </c>
      <c r="E3932" s="283" t="s">
        <v>29632</v>
      </c>
    </row>
    <row r="3933" spans="1:5" ht="14.25">
      <c r="A3933" s="291">
        <v>6020</v>
      </c>
      <c r="B3933" t="s">
        <v>5712</v>
      </c>
      <c r="C3933" t="s">
        <v>2188</v>
      </c>
      <c r="D3933" t="s">
        <v>2189</v>
      </c>
      <c r="E3933" s="283" t="s">
        <v>29633</v>
      </c>
    </row>
    <row r="3934" spans="1:5" ht="14.25">
      <c r="A3934" s="291">
        <v>6028</v>
      </c>
      <c r="B3934" t="s">
        <v>5713</v>
      </c>
      <c r="C3934" t="s">
        <v>2188</v>
      </c>
      <c r="D3934" t="s">
        <v>2189</v>
      </c>
      <c r="E3934" s="283" t="s">
        <v>29634</v>
      </c>
    </row>
    <row r="3935" spans="1:5" ht="14.25">
      <c r="A3935" s="291">
        <v>6011</v>
      </c>
      <c r="B3935" t="s">
        <v>5714</v>
      </c>
      <c r="C3935" t="s">
        <v>2188</v>
      </c>
      <c r="D3935" t="s">
        <v>2189</v>
      </c>
      <c r="E3935" s="283" t="s">
        <v>29635</v>
      </c>
    </row>
    <row r="3936" spans="1:5" ht="14.25">
      <c r="A3936" s="291">
        <v>6012</v>
      </c>
      <c r="B3936" t="s">
        <v>5715</v>
      </c>
      <c r="C3936" t="s">
        <v>2188</v>
      </c>
      <c r="D3936" t="s">
        <v>2189</v>
      </c>
      <c r="E3936" s="283" t="s">
        <v>29636</v>
      </c>
    </row>
    <row r="3937" spans="1:5" ht="14.25">
      <c r="A3937" s="291">
        <v>6016</v>
      </c>
      <c r="B3937" t="s">
        <v>5716</v>
      </c>
      <c r="C3937" t="s">
        <v>2188</v>
      </c>
      <c r="D3937" t="s">
        <v>2189</v>
      </c>
      <c r="E3937" s="283" t="s">
        <v>29637</v>
      </c>
    </row>
    <row r="3938" spans="1:5" ht="14.25">
      <c r="A3938" s="291">
        <v>6027</v>
      </c>
      <c r="B3938" t="s">
        <v>5717</v>
      </c>
      <c r="C3938" t="s">
        <v>2188</v>
      </c>
      <c r="D3938" t="s">
        <v>2189</v>
      </c>
      <c r="E3938" s="283" t="s">
        <v>29638</v>
      </c>
    </row>
    <row r="3939" spans="1:5" ht="14.25">
      <c r="A3939" s="291">
        <v>6013</v>
      </c>
      <c r="B3939" t="s">
        <v>5718</v>
      </c>
      <c r="C3939" t="s">
        <v>2188</v>
      </c>
      <c r="D3939" t="s">
        <v>2189</v>
      </c>
      <c r="E3939" s="283" t="s">
        <v>29639</v>
      </c>
    </row>
    <row r="3940" spans="1:5" ht="14.25">
      <c r="A3940" s="291">
        <v>6015</v>
      </c>
      <c r="B3940" t="s">
        <v>5719</v>
      </c>
      <c r="C3940" t="s">
        <v>2188</v>
      </c>
      <c r="D3940" t="s">
        <v>2189</v>
      </c>
      <c r="E3940" s="283" t="s">
        <v>29640</v>
      </c>
    </row>
    <row r="3941" spans="1:5" ht="14.25">
      <c r="A3941" s="291">
        <v>6014</v>
      </c>
      <c r="B3941" t="s">
        <v>5720</v>
      </c>
      <c r="C3941" t="s">
        <v>2188</v>
      </c>
      <c r="D3941" t="s">
        <v>2189</v>
      </c>
      <c r="E3941" s="283" t="s">
        <v>29641</v>
      </c>
    </row>
    <row r="3942" spans="1:5" ht="14.25">
      <c r="A3942" s="291">
        <v>6006</v>
      </c>
      <c r="B3942" t="s">
        <v>5721</v>
      </c>
      <c r="C3942" t="s">
        <v>2188</v>
      </c>
      <c r="D3942" t="s">
        <v>2189</v>
      </c>
      <c r="E3942" s="283" t="s">
        <v>29642</v>
      </c>
    </row>
    <row r="3943" spans="1:5" ht="14.25">
      <c r="A3943" s="291">
        <v>6005</v>
      </c>
      <c r="B3943" t="s">
        <v>5722</v>
      </c>
      <c r="C3943" t="s">
        <v>2188</v>
      </c>
      <c r="D3943" t="s">
        <v>2195</v>
      </c>
      <c r="E3943" s="283" t="s">
        <v>29643</v>
      </c>
    </row>
    <row r="3944" spans="1:5" ht="14.25">
      <c r="A3944" s="291">
        <v>11756</v>
      </c>
      <c r="B3944" t="s">
        <v>5723</v>
      </c>
      <c r="C3944" t="s">
        <v>2188</v>
      </c>
      <c r="D3944" t="s">
        <v>2189</v>
      </c>
      <c r="E3944" s="283" t="s">
        <v>29644</v>
      </c>
    </row>
    <row r="3945" spans="1:5" ht="14.25">
      <c r="A3945" s="291">
        <v>10904</v>
      </c>
      <c r="B3945" t="s">
        <v>5724</v>
      </c>
      <c r="C3945" t="s">
        <v>2188</v>
      </c>
      <c r="D3945" t="s">
        <v>2195</v>
      </c>
      <c r="E3945" s="283" t="s">
        <v>29645</v>
      </c>
    </row>
    <row r="3946" spans="1:5" ht="14.25">
      <c r="A3946" s="291">
        <v>11752</v>
      </c>
      <c r="B3946" t="s">
        <v>5725</v>
      </c>
      <c r="C3946" t="s">
        <v>2188</v>
      </c>
      <c r="D3946" t="s">
        <v>2189</v>
      </c>
      <c r="E3946" s="283" t="s">
        <v>29646</v>
      </c>
    </row>
    <row r="3947" spans="1:5" ht="14.25">
      <c r="A3947" s="291">
        <v>11753</v>
      </c>
      <c r="B3947" t="s">
        <v>5726</v>
      </c>
      <c r="C3947" t="s">
        <v>2188</v>
      </c>
      <c r="D3947" t="s">
        <v>2189</v>
      </c>
      <c r="E3947" s="283" t="s">
        <v>29647</v>
      </c>
    </row>
    <row r="3948" spans="1:5" ht="14.25">
      <c r="A3948" s="291">
        <v>6021</v>
      </c>
      <c r="B3948" t="s">
        <v>5727</v>
      </c>
      <c r="C3948" t="s">
        <v>2188</v>
      </c>
      <c r="D3948" t="s">
        <v>2189</v>
      </c>
      <c r="E3948" s="283" t="s">
        <v>29648</v>
      </c>
    </row>
    <row r="3949" spans="1:5" ht="14.25">
      <c r="A3949" s="291">
        <v>6024</v>
      </c>
      <c r="B3949" t="s">
        <v>5728</v>
      </c>
      <c r="C3949" t="s">
        <v>2188</v>
      </c>
      <c r="D3949" t="s">
        <v>2189</v>
      </c>
      <c r="E3949" s="283" t="s">
        <v>29649</v>
      </c>
    </row>
    <row r="3950" spans="1:5" ht="14.25">
      <c r="A3950" s="291">
        <v>38379</v>
      </c>
      <c r="B3950" t="s">
        <v>5729</v>
      </c>
      <c r="C3950" t="s">
        <v>2199</v>
      </c>
      <c r="D3950" t="s">
        <v>2189</v>
      </c>
      <c r="E3950" s="283" t="s">
        <v>29650</v>
      </c>
    </row>
    <row r="3951" spans="1:5" ht="14.25">
      <c r="A3951" s="291">
        <v>13897</v>
      </c>
      <c r="B3951" t="s">
        <v>5730</v>
      </c>
      <c r="C3951" t="s">
        <v>2188</v>
      </c>
      <c r="D3951" t="s">
        <v>2191</v>
      </c>
      <c r="E3951" s="283" t="s">
        <v>29651</v>
      </c>
    </row>
    <row r="3952" spans="1:5" ht="14.25">
      <c r="A3952" s="291">
        <v>10640</v>
      </c>
      <c r="B3952" t="s">
        <v>5731</v>
      </c>
      <c r="C3952" t="s">
        <v>2188</v>
      </c>
      <c r="D3952" t="s">
        <v>2191</v>
      </c>
      <c r="E3952" s="283" t="s">
        <v>29652</v>
      </c>
    </row>
    <row r="3953" spans="1:5" ht="14.25">
      <c r="A3953" s="291">
        <v>11086</v>
      </c>
      <c r="B3953" t="s">
        <v>5732</v>
      </c>
      <c r="C3953" t="s">
        <v>2357</v>
      </c>
      <c r="D3953" t="s">
        <v>2189</v>
      </c>
      <c r="E3953" s="283" t="s">
        <v>29653</v>
      </c>
    </row>
    <row r="3954" spans="1:5" ht="14.25">
      <c r="A3954" s="291">
        <v>34357</v>
      </c>
      <c r="B3954" t="s">
        <v>24353</v>
      </c>
      <c r="C3954" t="s">
        <v>2203</v>
      </c>
      <c r="D3954" t="s">
        <v>2189</v>
      </c>
      <c r="E3954" s="283" t="s">
        <v>26873</v>
      </c>
    </row>
    <row r="3955" spans="1:5" ht="14.25">
      <c r="A3955" s="291">
        <v>37329</v>
      </c>
      <c r="B3955" t="s">
        <v>24354</v>
      </c>
      <c r="C3955" t="s">
        <v>2203</v>
      </c>
      <c r="D3955" t="s">
        <v>2189</v>
      </c>
      <c r="E3955" s="283" t="s">
        <v>29654</v>
      </c>
    </row>
    <row r="3956" spans="1:5" ht="14.25">
      <c r="A3956" s="291">
        <v>2510</v>
      </c>
      <c r="B3956" t="s">
        <v>5733</v>
      </c>
      <c r="C3956" t="s">
        <v>2188</v>
      </c>
      <c r="D3956" t="s">
        <v>2191</v>
      </c>
      <c r="E3956" s="283" t="s">
        <v>29655</v>
      </c>
    </row>
    <row r="3957" spans="1:5" ht="14.25">
      <c r="A3957" s="291">
        <v>12359</v>
      </c>
      <c r="B3957" t="s">
        <v>5734</v>
      </c>
      <c r="C3957" t="s">
        <v>2188</v>
      </c>
      <c r="D3957" t="s">
        <v>2189</v>
      </c>
      <c r="E3957" s="283" t="s">
        <v>29656</v>
      </c>
    </row>
    <row r="3958" spans="1:5" ht="14.25">
      <c r="A3958" s="291">
        <v>7353</v>
      </c>
      <c r="B3958" t="s">
        <v>5735</v>
      </c>
      <c r="C3958" t="s">
        <v>2252</v>
      </c>
      <c r="D3958" t="s">
        <v>2189</v>
      </c>
      <c r="E3958" s="283" t="s">
        <v>29657</v>
      </c>
    </row>
    <row r="3959" spans="1:5" ht="14.25">
      <c r="A3959" s="291">
        <v>36144</v>
      </c>
      <c r="B3959" t="s">
        <v>5736</v>
      </c>
      <c r="C3959" t="s">
        <v>2188</v>
      </c>
      <c r="D3959" t="s">
        <v>2189</v>
      </c>
      <c r="E3959" s="283" t="s">
        <v>26407</v>
      </c>
    </row>
    <row r="3960" spans="1:5" ht="14.25">
      <c r="A3960" s="291">
        <v>10518</v>
      </c>
      <c r="B3960" t="s">
        <v>5737</v>
      </c>
      <c r="C3960" t="s">
        <v>2188</v>
      </c>
      <c r="D3960" t="s">
        <v>2191</v>
      </c>
      <c r="E3960" s="283" t="s">
        <v>29658</v>
      </c>
    </row>
    <row r="3961" spans="1:5" ht="14.25">
      <c r="A3961" s="291">
        <v>36530</v>
      </c>
      <c r="B3961" t="s">
        <v>5738</v>
      </c>
      <c r="C3961" t="s">
        <v>2188</v>
      </c>
      <c r="D3961" t="s">
        <v>2189</v>
      </c>
      <c r="E3961" s="283" t="s">
        <v>29659</v>
      </c>
    </row>
    <row r="3962" spans="1:5" ht="14.25">
      <c r="A3962" s="291">
        <v>6046</v>
      </c>
      <c r="B3962" t="s">
        <v>5739</v>
      </c>
      <c r="C3962" t="s">
        <v>2188</v>
      </c>
      <c r="D3962" t="s">
        <v>2195</v>
      </c>
      <c r="E3962" s="283" t="s">
        <v>29660</v>
      </c>
    </row>
    <row r="3963" spans="1:5" ht="14.25">
      <c r="A3963" s="291">
        <v>36531</v>
      </c>
      <c r="B3963" t="s">
        <v>5740</v>
      </c>
      <c r="C3963" t="s">
        <v>2188</v>
      </c>
      <c r="D3963" t="s">
        <v>2189</v>
      </c>
      <c r="E3963" s="283" t="s">
        <v>29661</v>
      </c>
    </row>
    <row r="3964" spans="1:5" ht="14.25">
      <c r="A3964" s="291">
        <v>34684</v>
      </c>
      <c r="B3964" t="s">
        <v>5741</v>
      </c>
      <c r="C3964" t="s">
        <v>2190</v>
      </c>
      <c r="D3964" t="s">
        <v>2191</v>
      </c>
      <c r="E3964" s="283" t="s">
        <v>29662</v>
      </c>
    </row>
    <row r="3965" spans="1:5" ht="14.25">
      <c r="A3965" s="291">
        <v>34683</v>
      </c>
      <c r="B3965" t="s">
        <v>5742</v>
      </c>
      <c r="C3965" t="s">
        <v>2190</v>
      </c>
      <c r="D3965" t="s">
        <v>2191</v>
      </c>
      <c r="E3965" s="283" t="s">
        <v>29663</v>
      </c>
    </row>
    <row r="3966" spans="1:5" ht="14.25">
      <c r="A3966" s="291">
        <v>533</v>
      </c>
      <c r="B3966" t="s">
        <v>5743</v>
      </c>
      <c r="C3966" t="s">
        <v>2190</v>
      </c>
      <c r="D3966" t="s">
        <v>2189</v>
      </c>
      <c r="E3966" s="283" t="s">
        <v>29664</v>
      </c>
    </row>
    <row r="3967" spans="1:5" ht="14.25">
      <c r="A3967" s="291">
        <v>10515</v>
      </c>
      <c r="B3967" t="s">
        <v>5744</v>
      </c>
      <c r="C3967" t="s">
        <v>2190</v>
      </c>
      <c r="D3967" t="s">
        <v>2189</v>
      </c>
      <c r="E3967" s="283" t="s">
        <v>29665</v>
      </c>
    </row>
    <row r="3968" spans="1:5" ht="14.25">
      <c r="A3968" s="291">
        <v>536</v>
      </c>
      <c r="B3968" t="s">
        <v>5745</v>
      </c>
      <c r="C3968" t="s">
        <v>2190</v>
      </c>
      <c r="D3968" t="s">
        <v>2195</v>
      </c>
      <c r="E3968" s="283" t="s">
        <v>29666</v>
      </c>
    </row>
    <row r="3969" spans="1:5" ht="14.25">
      <c r="A3969" s="291">
        <v>153</v>
      </c>
      <c r="B3969" t="s">
        <v>5746</v>
      </c>
      <c r="C3969" t="s">
        <v>2252</v>
      </c>
      <c r="D3969" t="s">
        <v>2189</v>
      </c>
      <c r="E3969" s="283" t="s">
        <v>29667</v>
      </c>
    </row>
    <row r="3970" spans="1:5" ht="14.25">
      <c r="A3970" s="291">
        <v>34682</v>
      </c>
      <c r="B3970" t="s">
        <v>5747</v>
      </c>
      <c r="C3970" t="s">
        <v>2190</v>
      </c>
      <c r="D3970" t="s">
        <v>2191</v>
      </c>
      <c r="E3970" s="283" t="s">
        <v>29668</v>
      </c>
    </row>
    <row r="3971" spans="1:5" ht="14.25">
      <c r="A3971" s="291">
        <v>20205</v>
      </c>
      <c r="B3971" t="s">
        <v>26023</v>
      </c>
      <c r="C3971" t="s">
        <v>2199</v>
      </c>
      <c r="D3971" t="s">
        <v>2189</v>
      </c>
      <c r="E3971" s="283" t="s">
        <v>29669</v>
      </c>
    </row>
    <row r="3972" spans="1:5" ht="14.25">
      <c r="A3972" s="291">
        <v>4412</v>
      </c>
      <c r="B3972" t="s">
        <v>26024</v>
      </c>
      <c r="C3972" t="s">
        <v>2199</v>
      </c>
      <c r="D3972" t="s">
        <v>2189</v>
      </c>
      <c r="E3972" s="283" t="s">
        <v>29670</v>
      </c>
    </row>
    <row r="3973" spans="1:5" ht="14.25">
      <c r="A3973" s="291">
        <v>4408</v>
      </c>
      <c r="B3973" t="s">
        <v>26025</v>
      </c>
      <c r="C3973" t="s">
        <v>2199</v>
      </c>
      <c r="D3973" t="s">
        <v>2189</v>
      </c>
      <c r="E3973" s="283" t="s">
        <v>29243</v>
      </c>
    </row>
    <row r="3974" spans="1:5" ht="14.25">
      <c r="A3974" s="291">
        <v>10559</v>
      </c>
      <c r="B3974" t="s">
        <v>5748</v>
      </c>
      <c r="C3974" t="s">
        <v>2188</v>
      </c>
      <c r="D3974" t="s">
        <v>2195</v>
      </c>
      <c r="E3974" s="283" t="s">
        <v>29671</v>
      </c>
    </row>
    <row r="3975" spans="1:5" ht="14.25">
      <c r="A3975" s="291">
        <v>10664</v>
      </c>
      <c r="B3975" t="s">
        <v>5749</v>
      </c>
      <c r="C3975" t="s">
        <v>2188</v>
      </c>
      <c r="D3975" t="s">
        <v>2189</v>
      </c>
      <c r="E3975" s="283" t="s">
        <v>29672</v>
      </c>
    </row>
    <row r="3976" spans="1:5" ht="14.25">
      <c r="A3976" s="291">
        <v>36250</v>
      </c>
      <c r="B3976" t="s">
        <v>5750</v>
      </c>
      <c r="C3976" t="s">
        <v>2199</v>
      </c>
      <c r="D3976" t="s">
        <v>2189</v>
      </c>
      <c r="E3976" s="283" t="s">
        <v>29027</v>
      </c>
    </row>
    <row r="3977" spans="1:5" ht="14.25">
      <c r="A3977" s="291">
        <v>10857</v>
      </c>
      <c r="B3977" t="s">
        <v>5751</v>
      </c>
      <c r="C3977" t="s">
        <v>2199</v>
      </c>
      <c r="D3977" t="s">
        <v>2189</v>
      </c>
      <c r="E3977" s="283" t="s">
        <v>29673</v>
      </c>
    </row>
    <row r="3978" spans="1:5" ht="14.25">
      <c r="A3978" s="291">
        <v>4803</v>
      </c>
      <c r="B3978" t="s">
        <v>5752</v>
      </c>
      <c r="C3978" t="s">
        <v>2199</v>
      </c>
      <c r="D3978" t="s">
        <v>2189</v>
      </c>
      <c r="E3978" s="283" t="s">
        <v>29674</v>
      </c>
    </row>
    <row r="3979" spans="1:5" ht="14.25">
      <c r="A3979" s="291">
        <v>6186</v>
      </c>
      <c r="B3979" t="s">
        <v>5753</v>
      </c>
      <c r="C3979" t="s">
        <v>2199</v>
      </c>
      <c r="D3979" t="s">
        <v>2189</v>
      </c>
      <c r="E3979" s="283" t="s">
        <v>29675</v>
      </c>
    </row>
    <row r="3980" spans="1:5" ht="14.25">
      <c r="A3980" s="291">
        <v>4829</v>
      </c>
      <c r="B3980" t="s">
        <v>5754</v>
      </c>
      <c r="C3980" t="s">
        <v>2199</v>
      </c>
      <c r="D3980" t="s">
        <v>2189</v>
      </c>
      <c r="E3980" s="283" t="s">
        <v>29676</v>
      </c>
    </row>
    <row r="3981" spans="1:5" ht="14.25">
      <c r="A3981" s="291">
        <v>39829</v>
      </c>
      <c r="B3981" t="s">
        <v>5755</v>
      </c>
      <c r="C3981" t="s">
        <v>2199</v>
      </c>
      <c r="D3981" t="s">
        <v>2191</v>
      </c>
      <c r="E3981" s="283" t="s">
        <v>29677</v>
      </c>
    </row>
    <row r="3982" spans="1:5" ht="14.25">
      <c r="A3982" s="291">
        <v>20231</v>
      </c>
      <c r="B3982" t="s">
        <v>5756</v>
      </c>
      <c r="C3982" t="s">
        <v>2199</v>
      </c>
      <c r="D3982" t="s">
        <v>2189</v>
      </c>
      <c r="E3982" s="283" t="s">
        <v>29678</v>
      </c>
    </row>
    <row r="3983" spans="1:5" ht="14.25">
      <c r="A3983" s="291">
        <v>4804</v>
      </c>
      <c r="B3983" t="s">
        <v>5757</v>
      </c>
      <c r="C3983" t="s">
        <v>2199</v>
      </c>
      <c r="D3983" t="s">
        <v>2189</v>
      </c>
      <c r="E3983" s="283" t="s">
        <v>29679</v>
      </c>
    </row>
    <row r="3984" spans="1:5" ht="14.25">
      <c r="A3984" s="291">
        <v>34680</v>
      </c>
      <c r="B3984" t="s">
        <v>5758</v>
      </c>
      <c r="C3984" t="s">
        <v>2199</v>
      </c>
      <c r="D3984" t="s">
        <v>2191</v>
      </c>
      <c r="E3984" s="283" t="s">
        <v>29680</v>
      </c>
    </row>
    <row r="3985" spans="1:5" ht="14.25">
      <c r="A3985" s="291">
        <v>11573</v>
      </c>
      <c r="B3985" t="s">
        <v>26026</v>
      </c>
      <c r="C3985" t="s">
        <v>2188</v>
      </c>
      <c r="D3985" t="s">
        <v>2189</v>
      </c>
      <c r="E3985" s="283" t="s">
        <v>29681</v>
      </c>
    </row>
    <row r="3986" spans="1:5" ht="14.25">
      <c r="A3986" s="291">
        <v>38401</v>
      </c>
      <c r="B3986" t="s">
        <v>5759</v>
      </c>
      <c r="C3986" t="s">
        <v>2188</v>
      </c>
      <c r="D3986" t="s">
        <v>2189</v>
      </c>
      <c r="E3986" s="283" t="s">
        <v>29682</v>
      </c>
    </row>
    <row r="3987" spans="1:5" ht="14.25">
      <c r="A3987" s="291">
        <v>11575</v>
      </c>
      <c r="B3987" t="s">
        <v>26027</v>
      </c>
      <c r="C3987" t="s">
        <v>2188</v>
      </c>
      <c r="D3987" t="s">
        <v>2189</v>
      </c>
      <c r="E3987" s="283" t="s">
        <v>29683</v>
      </c>
    </row>
    <row r="3988" spans="1:5" ht="14.25">
      <c r="A3988" s="291">
        <v>38179</v>
      </c>
      <c r="B3988" t="s">
        <v>26028</v>
      </c>
      <c r="C3988" t="s">
        <v>2188</v>
      </c>
      <c r="D3988" t="s">
        <v>2189</v>
      </c>
      <c r="E3988" s="283" t="s">
        <v>29684</v>
      </c>
    </row>
    <row r="3989" spans="1:5" ht="14.25">
      <c r="A3989" s="291">
        <v>20256</v>
      </c>
      <c r="B3989" t="s">
        <v>5760</v>
      </c>
      <c r="C3989" t="s">
        <v>2188</v>
      </c>
      <c r="D3989" t="s">
        <v>2189</v>
      </c>
      <c r="E3989" s="283" t="s">
        <v>29685</v>
      </c>
    </row>
    <row r="3990" spans="1:5" ht="14.25">
      <c r="A3990" s="291">
        <v>14511</v>
      </c>
      <c r="B3990" t="s">
        <v>5761</v>
      </c>
      <c r="C3990" t="s">
        <v>2188</v>
      </c>
      <c r="D3990" t="s">
        <v>2191</v>
      </c>
      <c r="E3990" s="283" t="s">
        <v>29686</v>
      </c>
    </row>
    <row r="3991" spans="1:5" ht="14.25">
      <c r="A3991" s="291">
        <v>10642</v>
      </c>
      <c r="B3991" t="s">
        <v>5762</v>
      </c>
      <c r="C3991" t="s">
        <v>2188</v>
      </c>
      <c r="D3991" t="s">
        <v>2191</v>
      </c>
      <c r="E3991" s="283" t="s">
        <v>29687</v>
      </c>
    </row>
    <row r="3992" spans="1:5" ht="14.25">
      <c r="A3992" s="291">
        <v>14489</v>
      </c>
      <c r="B3992" t="s">
        <v>5763</v>
      </c>
      <c r="C3992" t="s">
        <v>2188</v>
      </c>
      <c r="D3992" t="s">
        <v>2191</v>
      </c>
      <c r="E3992" s="283" t="s">
        <v>29688</v>
      </c>
    </row>
    <row r="3993" spans="1:5" ht="14.25">
      <c r="A3993" s="291">
        <v>14513</v>
      </c>
      <c r="B3993" t="s">
        <v>5764</v>
      </c>
      <c r="C3993" t="s">
        <v>2188</v>
      </c>
      <c r="D3993" t="s">
        <v>2191</v>
      </c>
      <c r="E3993" s="283" t="s">
        <v>29689</v>
      </c>
    </row>
    <row r="3994" spans="1:5" ht="14.25">
      <c r="A3994" s="291">
        <v>13600</v>
      </c>
      <c r="B3994" t="s">
        <v>5765</v>
      </c>
      <c r="C3994" t="s">
        <v>2188</v>
      </c>
      <c r="D3994" t="s">
        <v>2191</v>
      </c>
      <c r="E3994" s="283" t="s">
        <v>29690</v>
      </c>
    </row>
    <row r="3995" spans="1:5" ht="14.25">
      <c r="A3995" s="291">
        <v>10646</v>
      </c>
      <c r="B3995" t="s">
        <v>5766</v>
      </c>
      <c r="C3995" t="s">
        <v>2188</v>
      </c>
      <c r="D3995" t="s">
        <v>2191</v>
      </c>
      <c r="E3995" s="283" t="s">
        <v>29691</v>
      </c>
    </row>
    <row r="3996" spans="1:5" ht="14.25">
      <c r="A3996" s="291">
        <v>6070</v>
      </c>
      <c r="B3996" t="s">
        <v>5767</v>
      </c>
      <c r="C3996" t="s">
        <v>2188</v>
      </c>
      <c r="D3996" t="s">
        <v>2191</v>
      </c>
      <c r="E3996" s="283" t="s">
        <v>29692</v>
      </c>
    </row>
    <row r="3997" spans="1:5" ht="14.25">
      <c r="A3997" s="291">
        <v>6069</v>
      </c>
      <c r="B3997" t="s">
        <v>5768</v>
      </c>
      <c r="C3997" t="s">
        <v>2188</v>
      </c>
      <c r="D3997" t="s">
        <v>2191</v>
      </c>
      <c r="E3997" s="283" t="s">
        <v>29693</v>
      </c>
    </row>
    <row r="3998" spans="1:5" ht="14.25">
      <c r="A3998" s="291">
        <v>14626</v>
      </c>
      <c r="B3998" t="s">
        <v>5769</v>
      </c>
      <c r="C3998" t="s">
        <v>2188</v>
      </c>
      <c r="D3998" t="s">
        <v>2191</v>
      </c>
      <c r="E3998" s="283" t="s">
        <v>29694</v>
      </c>
    </row>
    <row r="3999" spans="1:5" ht="14.25">
      <c r="A3999" s="291">
        <v>6067</v>
      </c>
      <c r="B3999" t="s">
        <v>5770</v>
      </c>
      <c r="C3999" t="s">
        <v>2188</v>
      </c>
      <c r="D3999" t="s">
        <v>2191</v>
      </c>
      <c r="E3999" s="283" t="s">
        <v>29695</v>
      </c>
    </row>
    <row r="4000" spans="1:5" ht="14.25">
      <c r="A4000" s="291">
        <v>38393</v>
      </c>
      <c r="B4000" t="s">
        <v>5771</v>
      </c>
      <c r="C4000" t="s">
        <v>2188</v>
      </c>
      <c r="D4000" t="s">
        <v>2195</v>
      </c>
      <c r="E4000" s="283" t="s">
        <v>29696</v>
      </c>
    </row>
    <row r="4001" spans="1:5" ht="14.25">
      <c r="A4001" s="291">
        <v>38390</v>
      </c>
      <c r="B4001" t="s">
        <v>5772</v>
      </c>
      <c r="C4001" t="s">
        <v>2188</v>
      </c>
      <c r="D4001" t="s">
        <v>2189</v>
      </c>
      <c r="E4001" s="283" t="s">
        <v>29697</v>
      </c>
    </row>
    <row r="4002" spans="1:5" ht="14.25">
      <c r="A4002" s="291">
        <v>36532</v>
      </c>
      <c r="B4002" t="s">
        <v>5773</v>
      </c>
      <c r="C4002" t="s">
        <v>2188</v>
      </c>
      <c r="D4002" t="s">
        <v>2191</v>
      </c>
      <c r="E4002" s="283" t="s">
        <v>29698</v>
      </c>
    </row>
    <row r="4003" spans="1:5" ht="14.25">
      <c r="A4003" s="291">
        <v>11578</v>
      </c>
      <c r="B4003" t="s">
        <v>5774</v>
      </c>
      <c r="C4003" t="s">
        <v>2188</v>
      </c>
      <c r="D4003" t="s">
        <v>2189</v>
      </c>
      <c r="E4003" s="283" t="s">
        <v>27697</v>
      </c>
    </row>
    <row r="4004" spans="1:5" ht="14.25">
      <c r="A4004" s="291">
        <v>11577</v>
      </c>
      <c r="B4004" t="s">
        <v>5775</v>
      </c>
      <c r="C4004" t="s">
        <v>2188</v>
      </c>
      <c r="D4004" t="s">
        <v>2189</v>
      </c>
      <c r="E4004" s="283" t="s">
        <v>27147</v>
      </c>
    </row>
    <row r="4005" spans="1:5" ht="14.25">
      <c r="A4005" s="291">
        <v>42432</v>
      </c>
      <c r="B4005" t="s">
        <v>5776</v>
      </c>
      <c r="C4005" t="s">
        <v>2188</v>
      </c>
      <c r="D4005" t="s">
        <v>2191</v>
      </c>
      <c r="E4005" s="283" t="s">
        <v>29699</v>
      </c>
    </row>
    <row r="4006" spans="1:5" ht="14.25">
      <c r="A4006" s="291">
        <v>42437</v>
      </c>
      <c r="B4006" t="s">
        <v>5777</v>
      </c>
      <c r="C4006" t="s">
        <v>2188</v>
      </c>
      <c r="D4006" t="s">
        <v>2191</v>
      </c>
      <c r="E4006" s="283" t="s">
        <v>29700</v>
      </c>
    </row>
    <row r="4007" spans="1:5" ht="14.25">
      <c r="A4007" s="291">
        <v>1116</v>
      </c>
      <c r="B4007" t="s">
        <v>5778</v>
      </c>
      <c r="C4007" t="s">
        <v>2199</v>
      </c>
      <c r="D4007" t="s">
        <v>2189</v>
      </c>
      <c r="E4007" s="283" t="s">
        <v>29701</v>
      </c>
    </row>
    <row r="4008" spans="1:5" ht="14.25">
      <c r="A4008" s="291">
        <v>1115</v>
      </c>
      <c r="B4008" t="s">
        <v>5779</v>
      </c>
      <c r="C4008" t="s">
        <v>2199</v>
      </c>
      <c r="D4008" t="s">
        <v>2189</v>
      </c>
      <c r="E4008" s="283" t="s">
        <v>27454</v>
      </c>
    </row>
    <row r="4009" spans="1:5" ht="14.25">
      <c r="A4009" s="291">
        <v>1113</v>
      </c>
      <c r="B4009" t="s">
        <v>5780</v>
      </c>
      <c r="C4009" t="s">
        <v>2199</v>
      </c>
      <c r="D4009" t="s">
        <v>2189</v>
      </c>
      <c r="E4009" s="283" t="s">
        <v>27297</v>
      </c>
    </row>
    <row r="4010" spans="1:5" ht="14.25">
      <c r="A4010" s="291">
        <v>1114</v>
      </c>
      <c r="B4010" t="s">
        <v>5781</v>
      </c>
      <c r="C4010" t="s">
        <v>2199</v>
      </c>
      <c r="D4010" t="s">
        <v>2189</v>
      </c>
      <c r="E4010" s="283" t="s">
        <v>27299</v>
      </c>
    </row>
    <row r="4011" spans="1:5" ht="14.25">
      <c r="A4011" s="291">
        <v>40873</v>
      </c>
      <c r="B4011" t="s">
        <v>5782</v>
      </c>
      <c r="C4011" t="s">
        <v>2199</v>
      </c>
      <c r="D4011" t="s">
        <v>2189</v>
      </c>
      <c r="E4011" s="283" t="s">
        <v>29702</v>
      </c>
    </row>
    <row r="4012" spans="1:5" ht="14.25">
      <c r="A4012" s="291">
        <v>20214</v>
      </c>
      <c r="B4012" t="s">
        <v>5783</v>
      </c>
      <c r="C4012" t="s">
        <v>2188</v>
      </c>
      <c r="D4012" t="s">
        <v>2189</v>
      </c>
      <c r="E4012" s="283" t="s">
        <v>27454</v>
      </c>
    </row>
    <row r="4013" spans="1:5" ht="14.25">
      <c r="A4013" s="291">
        <v>11064</v>
      </c>
      <c r="B4013" t="s">
        <v>5784</v>
      </c>
      <c r="C4013" t="s">
        <v>2188</v>
      </c>
      <c r="D4013" t="s">
        <v>2189</v>
      </c>
      <c r="E4013" s="283" t="s">
        <v>29703</v>
      </c>
    </row>
    <row r="4014" spans="1:5" ht="14.25">
      <c r="A4014" s="291">
        <v>7237</v>
      </c>
      <c r="B4014" t="s">
        <v>5785</v>
      </c>
      <c r="C4014" t="s">
        <v>2188</v>
      </c>
      <c r="D4014" t="s">
        <v>2189</v>
      </c>
      <c r="E4014" s="283" t="s">
        <v>26487</v>
      </c>
    </row>
    <row r="4015" spans="1:5" ht="14.25">
      <c r="A4015" s="291">
        <v>11757</v>
      </c>
      <c r="B4015" t="s">
        <v>5786</v>
      </c>
      <c r="C4015" t="s">
        <v>2188</v>
      </c>
      <c r="D4015" t="s">
        <v>2195</v>
      </c>
      <c r="E4015" s="283" t="s">
        <v>29527</v>
      </c>
    </row>
    <row r="4016" spans="1:5" ht="14.25">
      <c r="A4016" s="291">
        <v>11758</v>
      </c>
      <c r="B4016" t="s">
        <v>5787</v>
      </c>
      <c r="C4016" t="s">
        <v>2188</v>
      </c>
      <c r="D4016" t="s">
        <v>2195</v>
      </c>
      <c r="E4016" s="283" t="s">
        <v>29704</v>
      </c>
    </row>
    <row r="4017" spans="1:5" ht="14.25">
      <c r="A4017" s="291">
        <v>37526</v>
      </c>
      <c r="B4017" t="s">
        <v>5788</v>
      </c>
      <c r="C4017" t="s">
        <v>2188</v>
      </c>
      <c r="D4017" t="s">
        <v>2191</v>
      </c>
      <c r="E4017" s="283" t="s">
        <v>29705</v>
      </c>
    </row>
    <row r="4018" spans="1:5" ht="14.25">
      <c r="A4018" s="291">
        <v>6076</v>
      </c>
      <c r="B4018" t="s">
        <v>5789</v>
      </c>
      <c r="C4018" t="s">
        <v>2357</v>
      </c>
      <c r="D4018" t="s">
        <v>2195</v>
      </c>
      <c r="E4018" s="283" t="s">
        <v>29706</v>
      </c>
    </row>
    <row r="4019" spans="1:5" ht="14.25">
      <c r="A4019" s="291">
        <v>13109</v>
      </c>
      <c r="B4019" t="s">
        <v>5790</v>
      </c>
      <c r="C4019" t="s">
        <v>2188</v>
      </c>
      <c r="D4019" t="s">
        <v>2191</v>
      </c>
      <c r="E4019" s="283" t="s">
        <v>29707</v>
      </c>
    </row>
    <row r="4020" spans="1:5" ht="14.25">
      <c r="A4020" s="291">
        <v>13110</v>
      </c>
      <c r="B4020" t="s">
        <v>5791</v>
      </c>
      <c r="C4020" t="s">
        <v>2188</v>
      </c>
      <c r="D4020" t="s">
        <v>2191</v>
      </c>
      <c r="E4020" s="283" t="s">
        <v>29708</v>
      </c>
    </row>
    <row r="4021" spans="1:5" ht="14.25">
      <c r="A4021" s="291">
        <v>7581</v>
      </c>
      <c r="B4021" t="s">
        <v>5792</v>
      </c>
      <c r="C4021" t="s">
        <v>2188</v>
      </c>
      <c r="D4021" t="s">
        <v>2189</v>
      </c>
      <c r="E4021" s="283" t="s">
        <v>29709</v>
      </c>
    </row>
    <row r="4022" spans="1:5" ht="14.25">
      <c r="A4022" s="291">
        <v>4509</v>
      </c>
      <c r="B4022" t="s">
        <v>25153</v>
      </c>
      <c r="C4022" t="s">
        <v>2199</v>
      </c>
      <c r="D4022" t="s">
        <v>2189</v>
      </c>
      <c r="E4022" s="283" t="s">
        <v>26895</v>
      </c>
    </row>
    <row r="4023" spans="1:5" ht="14.25">
      <c r="A4023" s="291">
        <v>4512</v>
      </c>
      <c r="B4023" t="s">
        <v>25154</v>
      </c>
      <c r="C4023" t="s">
        <v>2199</v>
      </c>
      <c r="D4023" t="s">
        <v>2189</v>
      </c>
      <c r="E4023" s="283" t="s">
        <v>28794</v>
      </c>
    </row>
    <row r="4024" spans="1:5" ht="14.25">
      <c r="A4024" s="291">
        <v>4517</v>
      </c>
      <c r="B4024" t="s">
        <v>25155</v>
      </c>
      <c r="C4024" t="s">
        <v>2199</v>
      </c>
      <c r="D4024" t="s">
        <v>2189</v>
      </c>
      <c r="E4024" s="283" t="s">
        <v>26893</v>
      </c>
    </row>
    <row r="4025" spans="1:5" ht="14.25">
      <c r="A4025" s="291">
        <v>20206</v>
      </c>
      <c r="B4025" t="s">
        <v>26029</v>
      </c>
      <c r="C4025" t="s">
        <v>2199</v>
      </c>
      <c r="D4025" t="s">
        <v>2189</v>
      </c>
      <c r="E4025" s="283" t="s">
        <v>29710</v>
      </c>
    </row>
    <row r="4026" spans="1:5" ht="14.25">
      <c r="A4026" s="291">
        <v>4460</v>
      </c>
      <c r="B4026" t="s">
        <v>26030</v>
      </c>
      <c r="C4026" t="s">
        <v>2199</v>
      </c>
      <c r="D4026" t="s">
        <v>2189</v>
      </c>
      <c r="E4026" s="283" t="s">
        <v>29711</v>
      </c>
    </row>
    <row r="4027" spans="1:5" ht="14.25">
      <c r="A4027" s="291">
        <v>4417</v>
      </c>
      <c r="B4027" t="s">
        <v>26031</v>
      </c>
      <c r="C4027" t="s">
        <v>2199</v>
      </c>
      <c r="D4027" t="s">
        <v>2189</v>
      </c>
      <c r="E4027" s="283" t="s">
        <v>29712</v>
      </c>
    </row>
    <row r="4028" spans="1:5" ht="14.25">
      <c r="A4028" s="291">
        <v>4415</v>
      </c>
      <c r="B4028" t="s">
        <v>26032</v>
      </c>
      <c r="C4028" t="s">
        <v>2199</v>
      </c>
      <c r="D4028" t="s">
        <v>2189</v>
      </c>
      <c r="E4028" s="283" t="s">
        <v>29713</v>
      </c>
    </row>
    <row r="4029" spans="1:5" ht="14.25">
      <c r="A4029" s="291">
        <v>37373</v>
      </c>
      <c r="B4029" t="s">
        <v>5793</v>
      </c>
      <c r="C4029" t="s">
        <v>2192</v>
      </c>
      <c r="D4029" t="s">
        <v>2195</v>
      </c>
      <c r="E4029" s="283" t="s">
        <v>26398</v>
      </c>
    </row>
    <row r="4030" spans="1:5" ht="14.25">
      <c r="A4030" s="291">
        <v>40864</v>
      </c>
      <c r="B4030" t="s">
        <v>5794</v>
      </c>
      <c r="C4030" t="s">
        <v>2360</v>
      </c>
      <c r="D4030" t="s">
        <v>2195</v>
      </c>
      <c r="E4030" s="283" t="s">
        <v>27619</v>
      </c>
    </row>
    <row r="4031" spans="1:5" ht="14.25">
      <c r="A4031" s="291">
        <v>4734</v>
      </c>
      <c r="B4031" t="s">
        <v>5795</v>
      </c>
      <c r="C4031" t="s">
        <v>2357</v>
      </c>
      <c r="D4031" t="s">
        <v>2189</v>
      </c>
      <c r="E4031" s="283" t="s">
        <v>29714</v>
      </c>
    </row>
    <row r="4032" spans="1:5" ht="14.25">
      <c r="A4032" s="291">
        <v>6085</v>
      </c>
      <c r="B4032" t="s">
        <v>5796</v>
      </c>
      <c r="C4032" t="s">
        <v>2252</v>
      </c>
      <c r="D4032" t="s">
        <v>2195</v>
      </c>
      <c r="E4032" s="283" t="s">
        <v>29164</v>
      </c>
    </row>
    <row r="4033" spans="1:5" ht="14.25">
      <c r="A4033" s="291">
        <v>38396</v>
      </c>
      <c r="B4033" t="s">
        <v>5797</v>
      </c>
      <c r="C4033" t="s">
        <v>2188</v>
      </c>
      <c r="D4033" t="s">
        <v>2189</v>
      </c>
      <c r="E4033" s="283" t="s">
        <v>29715</v>
      </c>
    </row>
    <row r="4034" spans="1:5" ht="14.25">
      <c r="A4034" s="291">
        <v>11622</v>
      </c>
      <c r="B4034" t="s">
        <v>5798</v>
      </c>
      <c r="C4034" t="s">
        <v>2203</v>
      </c>
      <c r="D4034" t="s">
        <v>2189</v>
      </c>
      <c r="E4034" s="283" t="s">
        <v>29716</v>
      </c>
    </row>
    <row r="4035" spans="1:5" ht="14.25">
      <c r="A4035" s="291">
        <v>43143</v>
      </c>
      <c r="B4035" t="s">
        <v>5799</v>
      </c>
      <c r="C4035" t="s">
        <v>2252</v>
      </c>
      <c r="D4035" t="s">
        <v>2189</v>
      </c>
      <c r="E4035" s="283" t="s">
        <v>29717</v>
      </c>
    </row>
    <row r="4036" spans="1:5" ht="14.25">
      <c r="A4036" s="291">
        <v>7317</v>
      </c>
      <c r="B4036" t="s">
        <v>5800</v>
      </c>
      <c r="C4036" t="s">
        <v>2203</v>
      </c>
      <c r="D4036" t="s">
        <v>2189</v>
      </c>
      <c r="E4036" s="283" t="s">
        <v>29718</v>
      </c>
    </row>
    <row r="4037" spans="1:5" ht="14.25">
      <c r="A4037" s="291">
        <v>142</v>
      </c>
      <c r="B4037" t="s">
        <v>5801</v>
      </c>
      <c r="C4037" t="s">
        <v>5802</v>
      </c>
      <c r="D4037" t="s">
        <v>2189</v>
      </c>
      <c r="E4037" s="283" t="s">
        <v>29719</v>
      </c>
    </row>
    <row r="4038" spans="1:5" ht="14.25">
      <c r="A4038" s="291">
        <v>43142</v>
      </c>
      <c r="B4038" t="s">
        <v>5803</v>
      </c>
      <c r="C4038" t="s">
        <v>2252</v>
      </c>
      <c r="D4038" t="s">
        <v>2189</v>
      </c>
      <c r="E4038" s="283" t="s">
        <v>29720</v>
      </c>
    </row>
    <row r="4039" spans="1:5" ht="14.25">
      <c r="A4039" s="291">
        <v>38123</v>
      </c>
      <c r="B4039" t="s">
        <v>5804</v>
      </c>
      <c r="C4039" t="s">
        <v>2203</v>
      </c>
      <c r="D4039" t="s">
        <v>2195</v>
      </c>
      <c r="E4039" s="283" t="s">
        <v>29721</v>
      </c>
    </row>
    <row r="4040" spans="1:5" ht="14.25">
      <c r="A4040" s="291">
        <v>42701</v>
      </c>
      <c r="B4040" t="s">
        <v>5805</v>
      </c>
      <c r="C4040" t="s">
        <v>2188</v>
      </c>
      <c r="D4040" t="s">
        <v>2191</v>
      </c>
      <c r="E4040" s="283" t="s">
        <v>29722</v>
      </c>
    </row>
    <row r="4041" spans="1:5" ht="14.25">
      <c r="A4041" s="291">
        <v>42702</v>
      </c>
      <c r="B4041" t="s">
        <v>5806</v>
      </c>
      <c r="C4041" t="s">
        <v>2188</v>
      </c>
      <c r="D4041" t="s">
        <v>2191</v>
      </c>
      <c r="E4041" s="283" t="s">
        <v>29723</v>
      </c>
    </row>
    <row r="4042" spans="1:5" ht="14.25">
      <c r="A4042" s="291">
        <v>37955</v>
      </c>
      <c r="B4042" t="s">
        <v>5807</v>
      </c>
      <c r="C4042" t="s">
        <v>2188</v>
      </c>
      <c r="D4042" t="s">
        <v>2191</v>
      </c>
      <c r="E4042" s="283" t="s">
        <v>29724</v>
      </c>
    </row>
    <row r="4043" spans="1:5" ht="14.25">
      <c r="A4043" s="291">
        <v>42699</v>
      </c>
      <c r="B4043" t="s">
        <v>5808</v>
      </c>
      <c r="C4043" t="s">
        <v>2188</v>
      </c>
      <c r="D4043" t="s">
        <v>2191</v>
      </c>
      <c r="E4043" s="283" t="s">
        <v>29725</v>
      </c>
    </row>
    <row r="4044" spans="1:5" ht="14.25">
      <c r="A4044" s="291">
        <v>42700</v>
      </c>
      <c r="B4044" t="s">
        <v>5809</v>
      </c>
      <c r="C4044" t="s">
        <v>2188</v>
      </c>
      <c r="D4044" t="s">
        <v>2191</v>
      </c>
      <c r="E4044" s="283" t="s">
        <v>29726</v>
      </c>
    </row>
    <row r="4045" spans="1:5" ht="14.25">
      <c r="A4045" s="291">
        <v>37743</v>
      </c>
      <c r="B4045" t="s">
        <v>5810</v>
      </c>
      <c r="C4045" t="s">
        <v>2188</v>
      </c>
      <c r="D4045" t="s">
        <v>2191</v>
      </c>
      <c r="E4045" s="283" t="s">
        <v>29727</v>
      </c>
    </row>
    <row r="4046" spans="1:5" ht="14.25">
      <c r="A4046" s="291">
        <v>37744</v>
      </c>
      <c r="B4046" t="s">
        <v>5811</v>
      </c>
      <c r="C4046" t="s">
        <v>2188</v>
      </c>
      <c r="D4046" t="s">
        <v>2191</v>
      </c>
      <c r="E4046" s="283" t="s">
        <v>29728</v>
      </c>
    </row>
    <row r="4047" spans="1:5" ht="14.25">
      <c r="A4047" s="291">
        <v>37741</v>
      </c>
      <c r="B4047" t="s">
        <v>5812</v>
      </c>
      <c r="C4047" t="s">
        <v>2188</v>
      </c>
      <c r="D4047" t="s">
        <v>2191</v>
      </c>
      <c r="E4047" s="283" t="s">
        <v>29729</v>
      </c>
    </row>
    <row r="4048" spans="1:5" ht="14.25">
      <c r="A4048" s="291">
        <v>39396</v>
      </c>
      <c r="B4048" t="s">
        <v>5813</v>
      </c>
      <c r="C4048" t="s">
        <v>2188</v>
      </c>
      <c r="D4048" t="s">
        <v>2191</v>
      </c>
      <c r="E4048" s="283" t="s">
        <v>29730</v>
      </c>
    </row>
    <row r="4049" spans="1:5" ht="14.25">
      <c r="A4049" s="291">
        <v>39392</v>
      </c>
      <c r="B4049" t="s">
        <v>5814</v>
      </c>
      <c r="C4049" t="s">
        <v>2188</v>
      </c>
      <c r="D4049" t="s">
        <v>2191</v>
      </c>
      <c r="E4049" s="283" t="s">
        <v>29731</v>
      </c>
    </row>
    <row r="4050" spans="1:5" ht="14.25">
      <c r="A4050" s="291">
        <v>39393</v>
      </c>
      <c r="B4050" t="s">
        <v>5815</v>
      </c>
      <c r="C4050" t="s">
        <v>2188</v>
      </c>
      <c r="D4050" t="s">
        <v>2191</v>
      </c>
      <c r="E4050" s="283" t="s">
        <v>29732</v>
      </c>
    </row>
    <row r="4051" spans="1:5" ht="14.25">
      <c r="A4051" s="291">
        <v>39394</v>
      </c>
      <c r="B4051" t="s">
        <v>5816</v>
      </c>
      <c r="C4051" t="s">
        <v>2188</v>
      </c>
      <c r="D4051" t="s">
        <v>2191</v>
      </c>
      <c r="E4051" s="283" t="s">
        <v>26718</v>
      </c>
    </row>
    <row r="4052" spans="1:5" ht="14.25">
      <c r="A4052" s="291">
        <v>39395</v>
      </c>
      <c r="B4052" t="s">
        <v>5817</v>
      </c>
      <c r="C4052" t="s">
        <v>2188</v>
      </c>
      <c r="D4052" t="s">
        <v>2191</v>
      </c>
      <c r="E4052" s="283" t="s">
        <v>29733</v>
      </c>
    </row>
    <row r="4053" spans="1:5" ht="14.25">
      <c r="A4053" s="291">
        <v>14618</v>
      </c>
      <c r="B4053" t="s">
        <v>5818</v>
      </c>
      <c r="C4053" t="s">
        <v>2188</v>
      </c>
      <c r="D4053" t="s">
        <v>2189</v>
      </c>
      <c r="E4053" s="283" t="s">
        <v>29734</v>
      </c>
    </row>
    <row r="4054" spans="1:5" ht="14.25">
      <c r="A4054" s="291">
        <v>40269</v>
      </c>
      <c r="B4054" t="s">
        <v>5819</v>
      </c>
      <c r="C4054" t="s">
        <v>2188</v>
      </c>
      <c r="D4054" t="s">
        <v>2189</v>
      </c>
      <c r="E4054" s="283" t="s">
        <v>29735</v>
      </c>
    </row>
    <row r="4055" spans="1:5" ht="14.25">
      <c r="A4055" s="291">
        <v>6110</v>
      </c>
      <c r="B4055" t="s">
        <v>5820</v>
      </c>
      <c r="C4055" t="s">
        <v>2192</v>
      </c>
      <c r="D4055" t="s">
        <v>2189</v>
      </c>
      <c r="E4055" s="283" t="s">
        <v>26742</v>
      </c>
    </row>
    <row r="4056" spans="1:5" ht="14.25">
      <c r="A4056" s="291">
        <v>40910</v>
      </c>
      <c r="B4056" t="s">
        <v>5821</v>
      </c>
      <c r="C4056" t="s">
        <v>2360</v>
      </c>
      <c r="D4056" t="s">
        <v>2189</v>
      </c>
      <c r="E4056" s="283" t="s">
        <v>26743</v>
      </c>
    </row>
    <row r="4057" spans="1:5" ht="14.25">
      <c r="A4057" s="291">
        <v>6111</v>
      </c>
      <c r="B4057" t="s">
        <v>5822</v>
      </c>
      <c r="C4057" t="s">
        <v>2192</v>
      </c>
      <c r="D4057" t="s">
        <v>2195</v>
      </c>
      <c r="E4057" s="283" t="s">
        <v>28139</v>
      </c>
    </row>
    <row r="4058" spans="1:5" ht="14.25">
      <c r="A4058" s="291">
        <v>41084</v>
      </c>
      <c r="B4058" t="s">
        <v>5823</v>
      </c>
      <c r="C4058" t="s">
        <v>2360</v>
      </c>
      <c r="D4058" t="s">
        <v>2189</v>
      </c>
      <c r="E4058" s="283" t="s">
        <v>29736</v>
      </c>
    </row>
    <row r="4059" spans="1:5" ht="14.25">
      <c r="A4059" s="291">
        <v>25950</v>
      </c>
      <c r="B4059" t="s">
        <v>5824</v>
      </c>
      <c r="C4059" t="s">
        <v>2357</v>
      </c>
      <c r="D4059" t="s">
        <v>2189</v>
      </c>
      <c r="E4059" s="283" t="s">
        <v>27347</v>
      </c>
    </row>
    <row r="4060" spans="1:5" ht="14.25">
      <c r="A4060" s="291">
        <v>38637</v>
      </c>
      <c r="B4060" t="s">
        <v>5825</v>
      </c>
      <c r="C4060" t="s">
        <v>2188</v>
      </c>
      <c r="D4060" t="s">
        <v>2189</v>
      </c>
      <c r="E4060" s="283" t="s">
        <v>29737</v>
      </c>
    </row>
    <row r="4061" spans="1:5" ht="14.25">
      <c r="A4061" s="291">
        <v>6150</v>
      </c>
      <c r="B4061" t="s">
        <v>5826</v>
      </c>
      <c r="C4061" t="s">
        <v>2188</v>
      </c>
      <c r="D4061" t="s">
        <v>2189</v>
      </c>
      <c r="E4061" s="283" t="s">
        <v>29738</v>
      </c>
    </row>
    <row r="4062" spans="1:5" ht="14.25">
      <c r="A4062" s="291">
        <v>6136</v>
      </c>
      <c r="B4062" t="s">
        <v>5827</v>
      </c>
      <c r="C4062" t="s">
        <v>2188</v>
      </c>
      <c r="D4062" t="s">
        <v>2195</v>
      </c>
      <c r="E4062" s="283" t="s">
        <v>29739</v>
      </c>
    </row>
    <row r="4063" spans="1:5" ht="14.25">
      <c r="A4063" s="291">
        <v>38638</v>
      </c>
      <c r="B4063" t="s">
        <v>5828</v>
      </c>
      <c r="C4063" t="s">
        <v>2188</v>
      </c>
      <c r="D4063" t="s">
        <v>2189</v>
      </c>
      <c r="E4063" s="283" t="s">
        <v>29740</v>
      </c>
    </row>
    <row r="4064" spans="1:5" ht="14.25">
      <c r="A4064" s="291">
        <v>20262</v>
      </c>
      <c r="B4064" t="s">
        <v>5829</v>
      </c>
      <c r="C4064" t="s">
        <v>2188</v>
      </c>
      <c r="D4064" t="s">
        <v>2189</v>
      </c>
      <c r="E4064" s="283" t="s">
        <v>28926</v>
      </c>
    </row>
    <row r="4065" spans="1:5" ht="14.25">
      <c r="A4065" s="291">
        <v>6148</v>
      </c>
      <c r="B4065" t="s">
        <v>5830</v>
      </c>
      <c r="C4065" t="s">
        <v>2188</v>
      </c>
      <c r="D4065" t="s">
        <v>2195</v>
      </c>
      <c r="E4065" s="283" t="s">
        <v>29741</v>
      </c>
    </row>
    <row r="4066" spans="1:5" ht="14.25">
      <c r="A4066" s="291">
        <v>6145</v>
      </c>
      <c r="B4066" t="s">
        <v>5831</v>
      </c>
      <c r="C4066" t="s">
        <v>2188</v>
      </c>
      <c r="D4066" t="s">
        <v>2189</v>
      </c>
      <c r="E4066" s="283" t="s">
        <v>29742</v>
      </c>
    </row>
    <row r="4067" spans="1:5" ht="14.25">
      <c r="A4067" s="291">
        <v>6149</v>
      </c>
      <c r="B4067" t="s">
        <v>5832</v>
      </c>
      <c r="C4067" t="s">
        <v>2188</v>
      </c>
      <c r="D4067" t="s">
        <v>2189</v>
      </c>
      <c r="E4067" s="283" t="s">
        <v>29743</v>
      </c>
    </row>
    <row r="4068" spans="1:5" ht="14.25">
      <c r="A4068" s="291">
        <v>6146</v>
      </c>
      <c r="B4068" t="s">
        <v>5833</v>
      </c>
      <c r="C4068" t="s">
        <v>2188</v>
      </c>
      <c r="D4068" t="s">
        <v>2189</v>
      </c>
      <c r="E4068" s="283" t="s">
        <v>26558</v>
      </c>
    </row>
    <row r="4069" spans="1:5" ht="14.25">
      <c r="A4069" s="291">
        <v>26026</v>
      </c>
      <c r="B4069" t="s">
        <v>5834</v>
      </c>
      <c r="C4069" t="s">
        <v>2203</v>
      </c>
      <c r="D4069" t="s">
        <v>2189</v>
      </c>
      <c r="E4069" s="283" t="s">
        <v>29744</v>
      </c>
    </row>
    <row r="4070" spans="1:5" ht="14.25">
      <c r="A4070" s="291">
        <v>39961</v>
      </c>
      <c r="B4070" t="s">
        <v>5835</v>
      </c>
      <c r="C4070" t="s">
        <v>2188</v>
      </c>
      <c r="D4070" t="s">
        <v>2189</v>
      </c>
      <c r="E4070" s="283" t="s">
        <v>27843</v>
      </c>
    </row>
    <row r="4071" spans="1:5" ht="14.25">
      <c r="A4071" s="291">
        <v>42433</v>
      </c>
      <c r="B4071" t="s">
        <v>5836</v>
      </c>
      <c r="C4071" t="s">
        <v>2188</v>
      </c>
      <c r="D4071" t="s">
        <v>2191</v>
      </c>
      <c r="E4071" s="283" t="s">
        <v>29745</v>
      </c>
    </row>
    <row r="4072" spans="1:5" ht="14.25">
      <c r="A4072" s="291">
        <v>42434</v>
      </c>
      <c r="B4072" t="s">
        <v>5837</v>
      </c>
      <c r="C4072" t="s">
        <v>2188</v>
      </c>
      <c r="D4072" t="s">
        <v>2191</v>
      </c>
      <c r="E4072" s="283" t="s">
        <v>29746</v>
      </c>
    </row>
    <row r="4073" spans="1:5" ht="14.25">
      <c r="A4073" s="291">
        <v>42435</v>
      </c>
      <c r="B4073" t="s">
        <v>5838</v>
      </c>
      <c r="C4073" t="s">
        <v>2188</v>
      </c>
      <c r="D4073" t="s">
        <v>2191</v>
      </c>
      <c r="E4073" s="283" t="s">
        <v>29747</v>
      </c>
    </row>
    <row r="4074" spans="1:5" ht="14.25">
      <c r="A4074" s="291">
        <v>38061</v>
      </c>
      <c r="B4074" t="s">
        <v>5839</v>
      </c>
      <c r="C4074" t="s">
        <v>2188</v>
      </c>
      <c r="D4074" t="s">
        <v>2189</v>
      </c>
      <c r="E4074" s="283" t="s">
        <v>29748</v>
      </c>
    </row>
    <row r="4075" spans="1:5" ht="14.25">
      <c r="A4075" s="291">
        <v>20250</v>
      </c>
      <c r="B4075" t="s">
        <v>5840</v>
      </c>
      <c r="C4075" t="s">
        <v>2203</v>
      </c>
      <c r="D4075" t="s">
        <v>2191</v>
      </c>
      <c r="E4075" s="283" t="s">
        <v>29749</v>
      </c>
    </row>
    <row r="4076" spans="1:5" ht="14.25">
      <c r="A4076" s="291">
        <v>13388</v>
      </c>
      <c r="B4076" t="s">
        <v>5841</v>
      </c>
      <c r="C4076" t="s">
        <v>2203</v>
      </c>
      <c r="D4076" t="s">
        <v>2189</v>
      </c>
      <c r="E4076" s="283" t="s">
        <v>29750</v>
      </c>
    </row>
    <row r="4077" spans="1:5" ht="14.25">
      <c r="A4077" s="291">
        <v>39914</v>
      </c>
      <c r="B4077" t="s">
        <v>5842</v>
      </c>
      <c r="C4077" t="s">
        <v>2203</v>
      </c>
      <c r="D4077" t="s">
        <v>2191</v>
      </c>
      <c r="E4077" s="283" t="s">
        <v>29751</v>
      </c>
    </row>
    <row r="4078" spans="1:5" ht="14.25">
      <c r="A4078" s="291">
        <v>12732</v>
      </c>
      <c r="B4078" t="s">
        <v>5843</v>
      </c>
      <c r="C4078" t="s">
        <v>2188</v>
      </c>
      <c r="D4078" t="s">
        <v>2191</v>
      </c>
      <c r="E4078" s="283" t="s">
        <v>29752</v>
      </c>
    </row>
    <row r="4079" spans="1:5" ht="14.25">
      <c r="A4079" s="291">
        <v>6160</v>
      </c>
      <c r="B4079" t="s">
        <v>5844</v>
      </c>
      <c r="C4079" t="s">
        <v>2192</v>
      </c>
      <c r="D4079" t="s">
        <v>2195</v>
      </c>
      <c r="E4079" s="283" t="s">
        <v>28387</v>
      </c>
    </row>
    <row r="4080" spans="1:5" ht="14.25">
      <c r="A4080" s="291">
        <v>41087</v>
      </c>
      <c r="B4080" t="s">
        <v>5845</v>
      </c>
      <c r="C4080" t="s">
        <v>2360</v>
      </c>
      <c r="D4080" t="s">
        <v>2189</v>
      </c>
      <c r="E4080" s="283" t="s">
        <v>29753</v>
      </c>
    </row>
    <row r="4081" spans="1:5" ht="14.25">
      <c r="A4081" s="291">
        <v>6166</v>
      </c>
      <c r="B4081" t="s">
        <v>5846</v>
      </c>
      <c r="C4081" t="s">
        <v>2192</v>
      </c>
      <c r="D4081" t="s">
        <v>2189</v>
      </c>
      <c r="E4081" s="283" t="s">
        <v>29754</v>
      </c>
    </row>
    <row r="4082" spans="1:5" ht="14.25">
      <c r="A4082" s="291">
        <v>41088</v>
      </c>
      <c r="B4082" t="s">
        <v>5847</v>
      </c>
      <c r="C4082" t="s">
        <v>2360</v>
      </c>
      <c r="D4082" t="s">
        <v>2189</v>
      </c>
      <c r="E4082" s="283" t="s">
        <v>29755</v>
      </c>
    </row>
    <row r="4083" spans="1:5" ht="14.25">
      <c r="A4083" s="291">
        <v>20232</v>
      </c>
      <c r="B4083" t="s">
        <v>5848</v>
      </c>
      <c r="C4083" t="s">
        <v>2199</v>
      </c>
      <c r="D4083" t="s">
        <v>2189</v>
      </c>
      <c r="E4083" s="283" t="s">
        <v>29756</v>
      </c>
    </row>
    <row r="4084" spans="1:5" ht="14.25">
      <c r="A4084" s="291">
        <v>10856</v>
      </c>
      <c r="B4084" t="s">
        <v>5849</v>
      </c>
      <c r="C4084" t="s">
        <v>2199</v>
      </c>
      <c r="D4084" t="s">
        <v>2191</v>
      </c>
      <c r="E4084" s="283" t="s">
        <v>29757</v>
      </c>
    </row>
    <row r="4085" spans="1:5" ht="14.25">
      <c r="A4085" s="291">
        <v>4828</v>
      </c>
      <c r="B4085" t="s">
        <v>5850</v>
      </c>
      <c r="C4085" t="s">
        <v>2199</v>
      </c>
      <c r="D4085" t="s">
        <v>2189</v>
      </c>
      <c r="E4085" s="283" t="s">
        <v>29758</v>
      </c>
    </row>
    <row r="4086" spans="1:5" ht="14.25">
      <c r="A4086" s="291">
        <v>20249</v>
      </c>
      <c r="B4086" t="s">
        <v>5851</v>
      </c>
      <c r="C4086" t="s">
        <v>2199</v>
      </c>
      <c r="D4086" t="s">
        <v>2189</v>
      </c>
      <c r="E4086" s="283" t="s">
        <v>29759</v>
      </c>
    </row>
    <row r="4087" spans="1:5" ht="14.25">
      <c r="A4087" s="291">
        <v>11609</v>
      </c>
      <c r="B4087" t="s">
        <v>5852</v>
      </c>
      <c r="C4087" t="s">
        <v>2252</v>
      </c>
      <c r="D4087" t="s">
        <v>2189</v>
      </c>
      <c r="E4087" s="283" t="s">
        <v>29760</v>
      </c>
    </row>
    <row r="4088" spans="1:5" ht="14.25">
      <c r="A4088" s="291">
        <v>20083</v>
      </c>
      <c r="B4088" t="s">
        <v>5853</v>
      </c>
      <c r="C4088" t="s">
        <v>2188</v>
      </c>
      <c r="D4088" t="s">
        <v>2189</v>
      </c>
      <c r="E4088" s="283" t="s">
        <v>29761</v>
      </c>
    </row>
    <row r="4089" spans="1:5" ht="14.25">
      <c r="A4089" s="291">
        <v>5318</v>
      </c>
      <c r="B4089" t="s">
        <v>5854</v>
      </c>
      <c r="C4089" t="s">
        <v>2252</v>
      </c>
      <c r="D4089" t="s">
        <v>2195</v>
      </c>
      <c r="E4089" s="283" t="s">
        <v>29762</v>
      </c>
    </row>
    <row r="4090" spans="1:5" ht="14.25">
      <c r="A4090" s="291">
        <v>10691</v>
      </c>
      <c r="B4090" t="s">
        <v>5855</v>
      </c>
      <c r="C4090" t="s">
        <v>2252</v>
      </c>
      <c r="D4090" t="s">
        <v>2189</v>
      </c>
      <c r="E4090" s="283" t="s">
        <v>29763</v>
      </c>
    </row>
    <row r="4091" spans="1:5" ht="14.25">
      <c r="A4091" s="291">
        <v>12295</v>
      </c>
      <c r="B4091" t="s">
        <v>5856</v>
      </c>
      <c r="C4091" t="s">
        <v>2188</v>
      </c>
      <c r="D4091" t="s">
        <v>2189</v>
      </c>
      <c r="E4091" s="283" t="s">
        <v>29764</v>
      </c>
    </row>
    <row r="4092" spans="1:5" ht="14.25">
      <c r="A4092" s="291">
        <v>12296</v>
      </c>
      <c r="B4092" t="s">
        <v>5857</v>
      </c>
      <c r="C4092" t="s">
        <v>2188</v>
      </c>
      <c r="D4092" t="s">
        <v>2189</v>
      </c>
      <c r="E4092" s="283" t="s">
        <v>29188</v>
      </c>
    </row>
    <row r="4093" spans="1:5" ht="14.25">
      <c r="A4093" s="291">
        <v>12294</v>
      </c>
      <c r="B4093" t="s">
        <v>5858</v>
      </c>
      <c r="C4093" t="s">
        <v>2188</v>
      </c>
      <c r="D4093" t="s">
        <v>2189</v>
      </c>
      <c r="E4093" s="283" t="s">
        <v>29765</v>
      </c>
    </row>
    <row r="4094" spans="1:5" ht="14.25">
      <c r="A4094" s="291">
        <v>14543</v>
      </c>
      <c r="B4094" t="s">
        <v>5859</v>
      </c>
      <c r="C4094" t="s">
        <v>2188</v>
      </c>
      <c r="D4094" t="s">
        <v>2189</v>
      </c>
      <c r="E4094" s="283" t="s">
        <v>29766</v>
      </c>
    </row>
    <row r="4095" spans="1:5" ht="14.25">
      <c r="A4095" s="291">
        <v>13329</v>
      </c>
      <c r="B4095" t="s">
        <v>5860</v>
      </c>
      <c r="C4095" t="s">
        <v>2188</v>
      </c>
      <c r="D4095" t="s">
        <v>2195</v>
      </c>
      <c r="E4095" s="283" t="s">
        <v>29767</v>
      </c>
    </row>
    <row r="4096" spans="1:5" ht="14.25">
      <c r="A4096" s="291">
        <v>21044</v>
      </c>
      <c r="B4096" t="s">
        <v>5861</v>
      </c>
      <c r="C4096" t="s">
        <v>2188</v>
      </c>
      <c r="D4096" t="s">
        <v>2189</v>
      </c>
      <c r="E4096" s="283" t="s">
        <v>29768</v>
      </c>
    </row>
    <row r="4097" spans="1:5" ht="14.25">
      <c r="A4097" s="291">
        <v>21045</v>
      </c>
      <c r="B4097" t="s">
        <v>5862</v>
      </c>
      <c r="C4097" t="s">
        <v>2188</v>
      </c>
      <c r="D4097" t="s">
        <v>2189</v>
      </c>
      <c r="E4097" s="283" t="s">
        <v>29769</v>
      </c>
    </row>
    <row r="4098" spans="1:5" ht="14.25">
      <c r="A4098" s="291">
        <v>21040</v>
      </c>
      <c r="B4098" t="s">
        <v>5863</v>
      </c>
      <c r="C4098" t="s">
        <v>2188</v>
      </c>
      <c r="D4098" t="s">
        <v>2195</v>
      </c>
      <c r="E4098" s="283" t="s">
        <v>29770</v>
      </c>
    </row>
    <row r="4099" spans="1:5" ht="14.25">
      <c r="A4099" s="291">
        <v>21041</v>
      </c>
      <c r="B4099" t="s">
        <v>5864</v>
      </c>
      <c r="C4099" t="s">
        <v>2188</v>
      </c>
      <c r="D4099" t="s">
        <v>2189</v>
      </c>
      <c r="E4099" s="283" t="s">
        <v>27598</v>
      </c>
    </row>
    <row r="4100" spans="1:5" ht="14.25">
      <c r="A4100" s="291">
        <v>21047</v>
      </c>
      <c r="B4100" t="s">
        <v>5865</v>
      </c>
      <c r="C4100" t="s">
        <v>2188</v>
      </c>
      <c r="D4100" t="s">
        <v>2189</v>
      </c>
      <c r="E4100" s="283" t="s">
        <v>29771</v>
      </c>
    </row>
    <row r="4101" spans="1:5" ht="14.25">
      <c r="A4101" s="291">
        <v>21043</v>
      </c>
      <c r="B4101" t="s">
        <v>5866</v>
      </c>
      <c r="C4101" t="s">
        <v>2188</v>
      </c>
      <c r="D4101" t="s">
        <v>2189</v>
      </c>
      <c r="E4101" s="283" t="s">
        <v>29772</v>
      </c>
    </row>
    <row r="4102" spans="1:5" ht="14.25">
      <c r="A4102" s="291">
        <v>21042</v>
      </c>
      <c r="B4102" t="s">
        <v>5867</v>
      </c>
      <c r="C4102" t="s">
        <v>2188</v>
      </c>
      <c r="D4102" t="s">
        <v>2189</v>
      </c>
      <c r="E4102" s="283" t="s">
        <v>29773</v>
      </c>
    </row>
    <row r="4103" spans="1:5" ht="14.25">
      <c r="A4103" s="291">
        <v>14149</v>
      </c>
      <c r="B4103" t="s">
        <v>5868</v>
      </c>
      <c r="C4103" t="s">
        <v>4182</v>
      </c>
      <c r="D4103" t="s">
        <v>2191</v>
      </c>
      <c r="E4103" s="283" t="s">
        <v>29774</v>
      </c>
    </row>
    <row r="4104" spans="1:5" ht="14.25">
      <c r="A4104" s="291">
        <v>38099</v>
      </c>
      <c r="B4104" t="s">
        <v>5869</v>
      </c>
      <c r="C4104" t="s">
        <v>2188</v>
      </c>
      <c r="D4104" t="s">
        <v>2189</v>
      </c>
      <c r="E4104" s="283" t="s">
        <v>29775</v>
      </c>
    </row>
    <row r="4105" spans="1:5" ht="14.25">
      <c r="A4105" s="291">
        <v>38100</v>
      </c>
      <c r="B4105" t="s">
        <v>5870</v>
      </c>
      <c r="C4105" t="s">
        <v>2188</v>
      </c>
      <c r="D4105" t="s">
        <v>2189</v>
      </c>
      <c r="E4105" s="283" t="s">
        <v>28136</v>
      </c>
    </row>
    <row r="4106" spans="1:5" ht="14.25">
      <c r="A4106" s="291">
        <v>20061</v>
      </c>
      <c r="B4106" t="s">
        <v>5871</v>
      </c>
      <c r="C4106" t="s">
        <v>2188</v>
      </c>
      <c r="D4106" t="s">
        <v>2191</v>
      </c>
      <c r="E4106" s="283" t="s">
        <v>28158</v>
      </c>
    </row>
    <row r="4107" spans="1:5" ht="14.25">
      <c r="A4107" s="291">
        <v>7576</v>
      </c>
      <c r="B4107" t="s">
        <v>5872</v>
      </c>
      <c r="C4107" t="s">
        <v>2188</v>
      </c>
      <c r="D4107" t="s">
        <v>2189</v>
      </c>
      <c r="E4107" s="283" t="s">
        <v>29776</v>
      </c>
    </row>
    <row r="4108" spans="1:5" ht="14.25">
      <c r="A4108" s="291">
        <v>3384</v>
      </c>
      <c r="B4108" t="s">
        <v>5873</v>
      </c>
      <c r="C4108" t="s">
        <v>2188</v>
      </c>
      <c r="D4108" t="s">
        <v>2189</v>
      </c>
      <c r="E4108" s="283" t="s">
        <v>27133</v>
      </c>
    </row>
    <row r="4109" spans="1:5" ht="14.25">
      <c r="A4109" s="291">
        <v>7572</v>
      </c>
      <c r="B4109" t="s">
        <v>5874</v>
      </c>
      <c r="C4109" t="s">
        <v>2188</v>
      </c>
      <c r="D4109" t="s">
        <v>2189</v>
      </c>
      <c r="E4109" s="283" t="s">
        <v>29777</v>
      </c>
    </row>
    <row r="4110" spans="1:5" ht="14.25">
      <c r="A4110" s="291">
        <v>3396</v>
      </c>
      <c r="B4110" t="s">
        <v>5875</v>
      </c>
      <c r="C4110" t="s">
        <v>2188</v>
      </c>
      <c r="D4110" t="s">
        <v>2189</v>
      </c>
      <c r="E4110" s="283" t="s">
        <v>29778</v>
      </c>
    </row>
    <row r="4111" spans="1:5" ht="14.25">
      <c r="A4111" s="291">
        <v>37590</v>
      </c>
      <c r="B4111" t="s">
        <v>5876</v>
      </c>
      <c r="C4111" t="s">
        <v>2188</v>
      </c>
      <c r="D4111" t="s">
        <v>2189</v>
      </c>
      <c r="E4111" s="283" t="s">
        <v>29779</v>
      </c>
    </row>
    <row r="4112" spans="1:5" ht="14.25">
      <c r="A4112" s="291">
        <v>37591</v>
      </c>
      <c r="B4112" t="s">
        <v>5877</v>
      </c>
      <c r="C4112" t="s">
        <v>2188</v>
      </c>
      <c r="D4112" t="s">
        <v>2189</v>
      </c>
      <c r="E4112" s="283" t="s">
        <v>29780</v>
      </c>
    </row>
    <row r="4113" spans="1:5" ht="14.25">
      <c r="A4113" s="291">
        <v>12626</v>
      </c>
      <c r="B4113" t="s">
        <v>5878</v>
      </c>
      <c r="C4113" t="s">
        <v>2188</v>
      </c>
      <c r="D4113" t="s">
        <v>2191</v>
      </c>
      <c r="E4113" s="283" t="s">
        <v>29781</v>
      </c>
    </row>
    <row r="4114" spans="1:5" ht="14.25">
      <c r="A4114" s="291">
        <v>11033</v>
      </c>
      <c r="B4114" t="s">
        <v>5879</v>
      </c>
      <c r="C4114" t="s">
        <v>2188</v>
      </c>
      <c r="D4114" t="s">
        <v>2189</v>
      </c>
      <c r="E4114" s="283" t="s">
        <v>29782</v>
      </c>
    </row>
    <row r="4115" spans="1:5" ht="14.25">
      <c r="A4115" s="291">
        <v>390</v>
      </c>
      <c r="B4115" t="s">
        <v>5880</v>
      </c>
      <c r="C4115" t="s">
        <v>2188</v>
      </c>
      <c r="D4115" t="s">
        <v>2189</v>
      </c>
      <c r="E4115" s="283" t="s">
        <v>27147</v>
      </c>
    </row>
    <row r="4116" spans="1:5" ht="14.25">
      <c r="A4116" s="291">
        <v>42436</v>
      </c>
      <c r="B4116" t="s">
        <v>5881</v>
      </c>
      <c r="C4116" t="s">
        <v>2188</v>
      </c>
      <c r="D4116" t="s">
        <v>2191</v>
      </c>
      <c r="E4116" s="283" t="s">
        <v>29783</v>
      </c>
    </row>
    <row r="4117" spans="1:5" ht="14.25">
      <c r="A4117" s="291">
        <v>6193</v>
      </c>
      <c r="B4117" t="s">
        <v>26033</v>
      </c>
      <c r="C4117" t="s">
        <v>2199</v>
      </c>
      <c r="D4117" t="s">
        <v>2189</v>
      </c>
      <c r="E4117" s="283" t="s">
        <v>29784</v>
      </c>
    </row>
    <row r="4118" spans="1:5" ht="14.25">
      <c r="A4118" s="291">
        <v>6194</v>
      </c>
      <c r="B4118" t="s">
        <v>25156</v>
      </c>
      <c r="C4118" t="s">
        <v>2199</v>
      </c>
      <c r="D4118" t="s">
        <v>2189</v>
      </c>
      <c r="E4118" s="283" t="s">
        <v>27652</v>
      </c>
    </row>
    <row r="4119" spans="1:5" ht="14.25">
      <c r="A4119" s="291">
        <v>10567</v>
      </c>
      <c r="B4119" t="s">
        <v>25157</v>
      </c>
      <c r="C4119" t="s">
        <v>2199</v>
      </c>
      <c r="D4119" t="s">
        <v>2189</v>
      </c>
      <c r="E4119" s="283" t="s">
        <v>28583</v>
      </c>
    </row>
    <row r="4120" spans="1:5" ht="14.25">
      <c r="A4120" s="291">
        <v>6212</v>
      </c>
      <c r="B4120" t="s">
        <v>25158</v>
      </c>
      <c r="C4120" t="s">
        <v>2199</v>
      </c>
      <c r="D4120" t="s">
        <v>2195</v>
      </c>
      <c r="E4120" s="283" t="s">
        <v>29785</v>
      </c>
    </row>
    <row r="4121" spans="1:5" ht="14.25">
      <c r="A4121" s="291">
        <v>3993</v>
      </c>
      <c r="B4121" t="s">
        <v>26034</v>
      </c>
      <c r="C4121" t="s">
        <v>2190</v>
      </c>
      <c r="D4121" t="s">
        <v>2189</v>
      </c>
      <c r="E4121" s="283" t="s">
        <v>29786</v>
      </c>
    </row>
    <row r="4122" spans="1:5" ht="14.25">
      <c r="A4122" s="291">
        <v>3990</v>
      </c>
      <c r="B4122" t="s">
        <v>26035</v>
      </c>
      <c r="C4122" t="s">
        <v>2199</v>
      </c>
      <c r="D4122" t="s">
        <v>2189</v>
      </c>
      <c r="E4122" s="283" t="s">
        <v>29787</v>
      </c>
    </row>
    <row r="4123" spans="1:5" ht="14.25">
      <c r="A4123" s="291">
        <v>3992</v>
      </c>
      <c r="B4123" t="s">
        <v>26036</v>
      </c>
      <c r="C4123" t="s">
        <v>2199</v>
      </c>
      <c r="D4123" t="s">
        <v>2189</v>
      </c>
      <c r="E4123" s="283" t="s">
        <v>29788</v>
      </c>
    </row>
    <row r="4124" spans="1:5" ht="14.25">
      <c r="A4124" s="291">
        <v>6178</v>
      </c>
      <c r="B4124" t="s">
        <v>5882</v>
      </c>
      <c r="C4124" t="s">
        <v>2190</v>
      </c>
      <c r="D4124" t="s">
        <v>2189</v>
      </c>
      <c r="E4124" s="283" t="s">
        <v>29789</v>
      </c>
    </row>
    <row r="4125" spans="1:5" ht="14.25">
      <c r="A4125" s="291">
        <v>6180</v>
      </c>
      <c r="B4125" t="s">
        <v>5883</v>
      </c>
      <c r="C4125" t="s">
        <v>2190</v>
      </c>
      <c r="D4125" t="s">
        <v>2195</v>
      </c>
      <c r="E4125" s="283" t="s">
        <v>29790</v>
      </c>
    </row>
    <row r="4126" spans="1:5" ht="14.25">
      <c r="A4126" s="291">
        <v>6182</v>
      </c>
      <c r="B4126" t="s">
        <v>5884</v>
      </c>
      <c r="C4126" t="s">
        <v>2190</v>
      </c>
      <c r="D4126" t="s">
        <v>2189</v>
      </c>
      <c r="E4126" s="283" t="s">
        <v>29791</v>
      </c>
    </row>
    <row r="4127" spans="1:5" ht="14.25">
      <c r="A4127" s="291">
        <v>43614</v>
      </c>
      <c r="B4127" t="s">
        <v>26037</v>
      </c>
      <c r="C4127" t="s">
        <v>2199</v>
      </c>
      <c r="D4127" t="s">
        <v>2189</v>
      </c>
      <c r="E4127" s="283" t="s">
        <v>29431</v>
      </c>
    </row>
    <row r="4128" spans="1:5" ht="14.25">
      <c r="A4128" s="291">
        <v>6189</v>
      </c>
      <c r="B4128" t="s">
        <v>26038</v>
      </c>
      <c r="C4128" t="s">
        <v>2199</v>
      </c>
      <c r="D4128" t="s">
        <v>2189</v>
      </c>
      <c r="E4128" s="283" t="s">
        <v>29792</v>
      </c>
    </row>
    <row r="4129" spans="1:5" ht="14.25">
      <c r="A4129" s="291">
        <v>6214</v>
      </c>
      <c r="B4129" t="s">
        <v>5885</v>
      </c>
      <c r="C4129" t="s">
        <v>2190</v>
      </c>
      <c r="D4129" t="s">
        <v>2189</v>
      </c>
      <c r="E4129" s="283" t="s">
        <v>29793</v>
      </c>
    </row>
    <row r="4130" spans="1:5" ht="14.25">
      <c r="A4130" s="291">
        <v>36153</v>
      </c>
      <c r="B4130" t="s">
        <v>5886</v>
      </c>
      <c r="C4130" t="s">
        <v>2188</v>
      </c>
      <c r="D4130" t="s">
        <v>2189</v>
      </c>
      <c r="E4130" s="283" t="s">
        <v>29794</v>
      </c>
    </row>
    <row r="4131" spans="1:5" ht="14.25">
      <c r="A4131" s="291">
        <v>10740</v>
      </c>
      <c r="B4131" t="s">
        <v>5887</v>
      </c>
      <c r="C4131" t="s">
        <v>2188</v>
      </c>
      <c r="D4131" t="s">
        <v>2191</v>
      </c>
      <c r="E4131" s="283" t="s">
        <v>29795</v>
      </c>
    </row>
    <row r="4132" spans="1:5" ht="14.25">
      <c r="A4132" s="291">
        <v>13914</v>
      </c>
      <c r="B4132" t="s">
        <v>5888</v>
      </c>
      <c r="C4132" t="s">
        <v>2188</v>
      </c>
      <c r="D4132" t="s">
        <v>2191</v>
      </c>
      <c r="E4132" s="283" t="s">
        <v>29796</v>
      </c>
    </row>
    <row r="4133" spans="1:5" ht="14.25">
      <c r="A4133" s="291">
        <v>10742</v>
      </c>
      <c r="B4133" t="s">
        <v>5889</v>
      </c>
      <c r="C4133" t="s">
        <v>2188</v>
      </c>
      <c r="D4133" t="s">
        <v>2191</v>
      </c>
      <c r="E4133" s="283" t="s">
        <v>29797</v>
      </c>
    </row>
    <row r="4134" spans="1:5" ht="14.25">
      <c r="A4134" s="291">
        <v>38465</v>
      </c>
      <c r="B4134" t="s">
        <v>5890</v>
      </c>
      <c r="C4134" t="s">
        <v>2188</v>
      </c>
      <c r="D4134" t="s">
        <v>2189</v>
      </c>
      <c r="E4134" s="283" t="s">
        <v>29798</v>
      </c>
    </row>
    <row r="4135" spans="1:5" ht="14.25">
      <c r="A4135" s="291">
        <v>7543</v>
      </c>
      <c r="B4135" t="s">
        <v>5891</v>
      </c>
      <c r="C4135" t="s">
        <v>2188</v>
      </c>
      <c r="D4135" t="s">
        <v>2189</v>
      </c>
      <c r="E4135" s="283" t="s">
        <v>27032</v>
      </c>
    </row>
    <row r="4136" spans="1:5" ht="14.25">
      <c r="A4136" s="291">
        <v>43427</v>
      </c>
      <c r="B4136" t="s">
        <v>24355</v>
      </c>
      <c r="C4136" t="s">
        <v>2188</v>
      </c>
      <c r="D4136" t="s">
        <v>2189</v>
      </c>
      <c r="E4136" s="283" t="s">
        <v>29799</v>
      </c>
    </row>
    <row r="4137" spans="1:5" ht="14.25">
      <c r="A4137" s="291">
        <v>41613</v>
      </c>
      <c r="B4137" t="s">
        <v>24356</v>
      </c>
      <c r="C4137" t="s">
        <v>2188</v>
      </c>
      <c r="D4137" t="s">
        <v>2189</v>
      </c>
      <c r="E4137" s="283" t="s">
        <v>29800</v>
      </c>
    </row>
    <row r="4138" spans="1:5" ht="14.25">
      <c r="A4138" s="291">
        <v>41614</v>
      </c>
      <c r="B4138" t="s">
        <v>24357</v>
      </c>
      <c r="C4138" t="s">
        <v>2188</v>
      </c>
      <c r="D4138" t="s">
        <v>2189</v>
      </c>
      <c r="E4138" s="283" t="s">
        <v>29801</v>
      </c>
    </row>
    <row r="4139" spans="1:5" ht="14.25">
      <c r="A4139" s="291">
        <v>41615</v>
      </c>
      <c r="B4139" t="s">
        <v>24358</v>
      </c>
      <c r="C4139" t="s">
        <v>2188</v>
      </c>
      <c r="D4139" t="s">
        <v>2189</v>
      </c>
      <c r="E4139" s="283" t="s">
        <v>29802</v>
      </c>
    </row>
    <row r="4140" spans="1:5" ht="14.25">
      <c r="A4140" s="291">
        <v>41616</v>
      </c>
      <c r="B4140" t="s">
        <v>24359</v>
      </c>
      <c r="C4140" t="s">
        <v>2188</v>
      </c>
      <c r="D4140" t="s">
        <v>2189</v>
      </c>
      <c r="E4140" s="283" t="s">
        <v>29803</v>
      </c>
    </row>
    <row r="4141" spans="1:5" ht="14.25">
      <c r="A4141" s="291">
        <v>41617</v>
      </c>
      <c r="B4141" t="s">
        <v>24360</v>
      </c>
      <c r="C4141" t="s">
        <v>2188</v>
      </c>
      <c r="D4141" t="s">
        <v>2189</v>
      </c>
      <c r="E4141" s="283" t="s">
        <v>29804</v>
      </c>
    </row>
    <row r="4142" spans="1:5" ht="14.25">
      <c r="A4142" s="291">
        <v>41618</v>
      </c>
      <c r="B4142" t="s">
        <v>24361</v>
      </c>
      <c r="C4142" t="s">
        <v>2188</v>
      </c>
      <c r="D4142" t="s">
        <v>2189</v>
      </c>
      <c r="E4142" s="283" t="s">
        <v>29805</v>
      </c>
    </row>
    <row r="4143" spans="1:5" ht="14.25">
      <c r="A4143" s="291">
        <v>43428</v>
      </c>
      <c r="B4143" t="s">
        <v>24362</v>
      </c>
      <c r="C4143" t="s">
        <v>2188</v>
      </c>
      <c r="D4143" t="s">
        <v>2189</v>
      </c>
      <c r="E4143" s="283" t="s">
        <v>29806</v>
      </c>
    </row>
    <row r="4144" spans="1:5" ht="14.25">
      <c r="A4144" s="291">
        <v>41619</v>
      </c>
      <c r="B4144" t="s">
        <v>24363</v>
      </c>
      <c r="C4144" t="s">
        <v>2188</v>
      </c>
      <c r="D4144" t="s">
        <v>2189</v>
      </c>
      <c r="E4144" s="283" t="s">
        <v>26612</v>
      </c>
    </row>
    <row r="4145" spans="1:5" ht="14.25">
      <c r="A4145" s="291">
        <v>41620</v>
      </c>
      <c r="B4145" t="s">
        <v>24364</v>
      </c>
      <c r="C4145" t="s">
        <v>2188</v>
      </c>
      <c r="D4145" t="s">
        <v>2189</v>
      </c>
      <c r="E4145" s="283" t="s">
        <v>29807</v>
      </c>
    </row>
    <row r="4146" spans="1:5" ht="14.25">
      <c r="A4146" s="291">
        <v>41622</v>
      </c>
      <c r="B4146" t="s">
        <v>24365</v>
      </c>
      <c r="C4146" t="s">
        <v>2188</v>
      </c>
      <c r="D4146" t="s">
        <v>2189</v>
      </c>
      <c r="E4146" s="283" t="s">
        <v>29808</v>
      </c>
    </row>
    <row r="4147" spans="1:5" ht="14.25">
      <c r="A4147" s="291">
        <v>41623</v>
      </c>
      <c r="B4147" t="s">
        <v>24366</v>
      </c>
      <c r="C4147" t="s">
        <v>2188</v>
      </c>
      <c r="D4147" t="s">
        <v>2189</v>
      </c>
      <c r="E4147" s="283" t="s">
        <v>29809</v>
      </c>
    </row>
    <row r="4148" spans="1:5" ht="14.25">
      <c r="A4148" s="291">
        <v>41624</v>
      </c>
      <c r="B4148" t="s">
        <v>24367</v>
      </c>
      <c r="C4148" t="s">
        <v>2188</v>
      </c>
      <c r="D4148" t="s">
        <v>2189</v>
      </c>
      <c r="E4148" s="283" t="s">
        <v>29810</v>
      </c>
    </row>
    <row r="4149" spans="1:5" ht="14.25">
      <c r="A4149" s="291">
        <v>41625</v>
      </c>
      <c r="B4149" t="s">
        <v>24368</v>
      </c>
      <c r="C4149" t="s">
        <v>2188</v>
      </c>
      <c r="D4149" t="s">
        <v>2189</v>
      </c>
      <c r="E4149" s="283" t="s">
        <v>29811</v>
      </c>
    </row>
    <row r="4150" spans="1:5" ht="14.25">
      <c r="A4150" s="291">
        <v>39352</v>
      </c>
      <c r="B4150" t="s">
        <v>5892</v>
      </c>
      <c r="C4150" t="s">
        <v>2188</v>
      </c>
      <c r="D4150" t="s">
        <v>2189</v>
      </c>
      <c r="E4150" s="283" t="s">
        <v>28150</v>
      </c>
    </row>
    <row r="4151" spans="1:5" ht="14.25">
      <c r="A4151" s="291">
        <v>39346</v>
      </c>
      <c r="B4151" t="s">
        <v>5893</v>
      </c>
      <c r="C4151" t="s">
        <v>2188</v>
      </c>
      <c r="D4151" t="s">
        <v>2189</v>
      </c>
      <c r="E4151" s="283" t="s">
        <v>28150</v>
      </c>
    </row>
    <row r="4152" spans="1:5" ht="14.25">
      <c r="A4152" s="291">
        <v>39350</v>
      </c>
      <c r="B4152" t="s">
        <v>5894</v>
      </c>
      <c r="C4152" t="s">
        <v>2188</v>
      </c>
      <c r="D4152" t="s">
        <v>2189</v>
      </c>
      <c r="E4152" s="283" t="s">
        <v>27823</v>
      </c>
    </row>
    <row r="4153" spans="1:5" ht="14.25">
      <c r="A4153" s="291">
        <v>39351</v>
      </c>
      <c r="B4153" t="s">
        <v>5895</v>
      </c>
      <c r="C4153" t="s">
        <v>2188</v>
      </c>
      <c r="D4153" t="s">
        <v>2189</v>
      </c>
      <c r="E4153" s="283" t="s">
        <v>26922</v>
      </c>
    </row>
    <row r="4154" spans="1:5" ht="14.25">
      <c r="A4154" s="291">
        <v>38952</v>
      </c>
      <c r="B4154" t="s">
        <v>5896</v>
      </c>
      <c r="C4154" t="s">
        <v>2188</v>
      </c>
      <c r="D4154" t="s">
        <v>2191</v>
      </c>
      <c r="E4154" s="283" t="s">
        <v>27049</v>
      </c>
    </row>
    <row r="4155" spans="1:5" ht="14.25">
      <c r="A4155" s="291">
        <v>38953</v>
      </c>
      <c r="B4155" t="s">
        <v>5897</v>
      </c>
      <c r="C4155" t="s">
        <v>2188</v>
      </c>
      <c r="D4155" t="s">
        <v>2191</v>
      </c>
      <c r="E4155" s="283" t="s">
        <v>29065</v>
      </c>
    </row>
    <row r="4156" spans="1:5" ht="14.25">
      <c r="A4156" s="291">
        <v>38835</v>
      </c>
      <c r="B4156" t="s">
        <v>5898</v>
      </c>
      <c r="C4156" t="s">
        <v>2188</v>
      </c>
      <c r="D4156" t="s">
        <v>2191</v>
      </c>
      <c r="E4156" s="283" t="s">
        <v>27117</v>
      </c>
    </row>
    <row r="4157" spans="1:5" ht="14.25">
      <c r="A4157" s="291">
        <v>38837</v>
      </c>
      <c r="B4157" t="s">
        <v>5899</v>
      </c>
      <c r="C4157" t="s">
        <v>2188</v>
      </c>
      <c r="D4157" t="s">
        <v>2191</v>
      </c>
      <c r="E4157" s="283" t="s">
        <v>27436</v>
      </c>
    </row>
    <row r="4158" spans="1:5" ht="14.25">
      <c r="A4158" s="291">
        <v>38836</v>
      </c>
      <c r="B4158" t="s">
        <v>5900</v>
      </c>
      <c r="C4158" t="s">
        <v>2188</v>
      </c>
      <c r="D4158" t="s">
        <v>2191</v>
      </c>
      <c r="E4158" s="283" t="s">
        <v>29812</v>
      </c>
    </row>
    <row r="4159" spans="1:5" ht="14.25">
      <c r="A4159" s="291">
        <v>2666</v>
      </c>
      <c r="B4159" t="s">
        <v>5901</v>
      </c>
      <c r="C4159" t="s">
        <v>2188</v>
      </c>
      <c r="D4159" t="s">
        <v>2189</v>
      </c>
      <c r="E4159" s="283" t="s">
        <v>29813</v>
      </c>
    </row>
    <row r="4160" spans="1:5" ht="14.25">
      <c r="A4160" s="291">
        <v>2668</v>
      </c>
      <c r="B4160" t="s">
        <v>5902</v>
      </c>
      <c r="C4160" t="s">
        <v>2188</v>
      </c>
      <c r="D4160" t="s">
        <v>2189</v>
      </c>
      <c r="E4160" s="283" t="s">
        <v>28120</v>
      </c>
    </row>
    <row r="4161" spans="1:5" ht="14.25">
      <c r="A4161" s="291">
        <v>2664</v>
      </c>
      <c r="B4161" t="s">
        <v>5903</v>
      </c>
      <c r="C4161" t="s">
        <v>2188</v>
      </c>
      <c r="D4161" t="s">
        <v>2189</v>
      </c>
      <c r="E4161" s="283" t="s">
        <v>27825</v>
      </c>
    </row>
    <row r="4162" spans="1:5" ht="14.25">
      <c r="A4162" s="291">
        <v>2662</v>
      </c>
      <c r="B4162" t="s">
        <v>5904</v>
      </c>
      <c r="C4162" t="s">
        <v>2188</v>
      </c>
      <c r="D4162" t="s">
        <v>2189</v>
      </c>
      <c r="E4162" s="283" t="s">
        <v>28123</v>
      </c>
    </row>
    <row r="4163" spans="1:5" ht="14.25">
      <c r="A4163" s="291">
        <v>20964</v>
      </c>
      <c r="B4163" t="s">
        <v>5905</v>
      </c>
      <c r="C4163" t="s">
        <v>2188</v>
      </c>
      <c r="D4163" t="s">
        <v>2189</v>
      </c>
      <c r="E4163" s="283" t="s">
        <v>29814</v>
      </c>
    </row>
    <row r="4164" spans="1:5" ht="14.25">
      <c r="A4164" s="291">
        <v>10905</v>
      </c>
      <c r="B4164" t="s">
        <v>5906</v>
      </c>
      <c r="C4164" t="s">
        <v>2188</v>
      </c>
      <c r="D4164" t="s">
        <v>2189</v>
      </c>
      <c r="E4164" s="283" t="s">
        <v>29815</v>
      </c>
    </row>
    <row r="4165" spans="1:5" ht="14.25">
      <c r="A4165" s="291">
        <v>42703</v>
      </c>
      <c r="B4165" t="s">
        <v>5907</v>
      </c>
      <c r="C4165" t="s">
        <v>2188</v>
      </c>
      <c r="D4165" t="s">
        <v>2191</v>
      </c>
      <c r="E4165" s="283" t="s">
        <v>29816</v>
      </c>
    </row>
    <row r="4166" spans="1:5" ht="14.25">
      <c r="A4166" s="291">
        <v>42704</v>
      </c>
      <c r="B4166" t="s">
        <v>5908</v>
      </c>
      <c r="C4166" t="s">
        <v>2188</v>
      </c>
      <c r="D4166" t="s">
        <v>2191</v>
      </c>
      <c r="E4166" s="283" t="s">
        <v>29817</v>
      </c>
    </row>
    <row r="4167" spans="1:5" ht="14.25">
      <c r="A4167" s="291">
        <v>42705</v>
      </c>
      <c r="B4167" t="s">
        <v>5909</v>
      </c>
      <c r="C4167" t="s">
        <v>2188</v>
      </c>
      <c r="D4167" t="s">
        <v>2191</v>
      </c>
      <c r="E4167" s="283" t="s">
        <v>29818</v>
      </c>
    </row>
    <row r="4168" spans="1:5" ht="14.25">
      <c r="A4168" s="291">
        <v>42706</v>
      </c>
      <c r="B4168" t="s">
        <v>5910</v>
      </c>
      <c r="C4168" t="s">
        <v>2188</v>
      </c>
      <c r="D4168" t="s">
        <v>2191</v>
      </c>
      <c r="E4168" s="283" t="s">
        <v>29819</v>
      </c>
    </row>
    <row r="4169" spans="1:5" ht="14.25">
      <c r="A4169" s="291">
        <v>11289</v>
      </c>
      <c r="B4169" t="s">
        <v>5911</v>
      </c>
      <c r="C4169" t="s">
        <v>2188</v>
      </c>
      <c r="D4169" t="s">
        <v>2191</v>
      </c>
      <c r="E4169" s="283" t="s">
        <v>29820</v>
      </c>
    </row>
    <row r="4170" spans="1:5" ht="14.25">
      <c r="A4170" s="291">
        <v>11241</v>
      </c>
      <c r="B4170" t="s">
        <v>5912</v>
      </c>
      <c r="C4170" t="s">
        <v>2188</v>
      </c>
      <c r="D4170" t="s">
        <v>2191</v>
      </c>
      <c r="E4170" s="283" t="s">
        <v>29821</v>
      </c>
    </row>
    <row r="4171" spans="1:5" ht="14.25">
      <c r="A4171" s="291">
        <v>11301</v>
      </c>
      <c r="B4171" t="s">
        <v>5913</v>
      </c>
      <c r="C4171" t="s">
        <v>2188</v>
      </c>
      <c r="D4171" t="s">
        <v>2191</v>
      </c>
      <c r="E4171" s="283" t="s">
        <v>29822</v>
      </c>
    </row>
    <row r="4172" spans="1:5" ht="14.25">
      <c r="A4172" s="291">
        <v>21090</v>
      </c>
      <c r="B4172" t="s">
        <v>5914</v>
      </c>
      <c r="C4172" t="s">
        <v>2188</v>
      </c>
      <c r="D4172" t="s">
        <v>2191</v>
      </c>
      <c r="E4172" s="283" t="s">
        <v>29823</v>
      </c>
    </row>
    <row r="4173" spans="1:5" ht="14.25">
      <c r="A4173" s="291">
        <v>14112</v>
      </c>
      <c r="B4173" t="s">
        <v>5915</v>
      </c>
      <c r="C4173" t="s">
        <v>2188</v>
      </c>
      <c r="D4173" t="s">
        <v>2191</v>
      </c>
      <c r="E4173" s="283" t="s">
        <v>29824</v>
      </c>
    </row>
    <row r="4174" spans="1:5" ht="14.25">
      <c r="A4174" s="291">
        <v>11315</v>
      </c>
      <c r="B4174" t="s">
        <v>5916</v>
      </c>
      <c r="C4174" t="s">
        <v>2188</v>
      </c>
      <c r="D4174" t="s">
        <v>2191</v>
      </c>
      <c r="E4174" s="283" t="s">
        <v>29825</v>
      </c>
    </row>
    <row r="4175" spans="1:5" ht="14.25">
      <c r="A4175" s="291">
        <v>21071</v>
      </c>
      <c r="B4175" t="s">
        <v>5917</v>
      </c>
      <c r="C4175" t="s">
        <v>2188</v>
      </c>
      <c r="D4175" t="s">
        <v>2191</v>
      </c>
      <c r="E4175" s="283" t="s">
        <v>29826</v>
      </c>
    </row>
    <row r="4176" spans="1:5" ht="14.25">
      <c r="A4176" s="291">
        <v>11316</v>
      </c>
      <c r="B4176" t="s">
        <v>5918</v>
      </c>
      <c r="C4176" t="s">
        <v>2188</v>
      </c>
      <c r="D4176" t="s">
        <v>2191</v>
      </c>
      <c r="E4176" s="283" t="s">
        <v>29827</v>
      </c>
    </row>
    <row r="4177" spans="1:5" ht="14.25">
      <c r="A4177" s="291">
        <v>6243</v>
      </c>
      <c r="B4177" t="s">
        <v>5919</v>
      </c>
      <c r="C4177" t="s">
        <v>2188</v>
      </c>
      <c r="D4177" t="s">
        <v>2191</v>
      </c>
      <c r="E4177" s="283" t="s">
        <v>29828</v>
      </c>
    </row>
    <row r="4178" spans="1:5" ht="14.25">
      <c r="A4178" s="291">
        <v>6240</v>
      </c>
      <c r="B4178" t="s">
        <v>5920</v>
      </c>
      <c r="C4178" t="s">
        <v>2188</v>
      </c>
      <c r="D4178" t="s">
        <v>2191</v>
      </c>
      <c r="E4178" s="283" t="s">
        <v>29829</v>
      </c>
    </row>
    <row r="4179" spans="1:5" ht="14.25">
      <c r="A4179" s="291">
        <v>11296</v>
      </c>
      <c r="B4179" t="s">
        <v>5921</v>
      </c>
      <c r="C4179" t="s">
        <v>2188</v>
      </c>
      <c r="D4179" t="s">
        <v>2191</v>
      </c>
      <c r="E4179" s="283" t="s">
        <v>29830</v>
      </c>
    </row>
    <row r="4180" spans="1:5" ht="14.25">
      <c r="A4180" s="291">
        <v>11299</v>
      </c>
      <c r="B4180" t="s">
        <v>5922</v>
      </c>
      <c r="C4180" t="s">
        <v>2188</v>
      </c>
      <c r="D4180" t="s">
        <v>2191</v>
      </c>
      <c r="E4180" s="283" t="s">
        <v>29831</v>
      </c>
    </row>
    <row r="4181" spans="1:5" ht="14.25">
      <c r="A4181" s="291">
        <v>11066</v>
      </c>
      <c r="B4181" t="s">
        <v>5923</v>
      </c>
      <c r="C4181" t="s">
        <v>2188</v>
      </c>
      <c r="D4181" t="s">
        <v>2189</v>
      </c>
      <c r="E4181" s="283" t="s">
        <v>29832</v>
      </c>
    </row>
    <row r="4182" spans="1:5" ht="14.25">
      <c r="A4182" s="291">
        <v>11065</v>
      </c>
      <c r="B4182" t="s">
        <v>5924</v>
      </c>
      <c r="C4182" t="s">
        <v>2188</v>
      </c>
      <c r="D4182" t="s">
        <v>2189</v>
      </c>
      <c r="E4182" s="283" t="s">
        <v>29833</v>
      </c>
    </row>
    <row r="4183" spans="1:5" ht="14.25">
      <c r="A4183" s="291">
        <v>11688</v>
      </c>
      <c r="B4183" t="s">
        <v>5925</v>
      </c>
      <c r="C4183" t="s">
        <v>2188</v>
      </c>
      <c r="D4183" t="s">
        <v>2189</v>
      </c>
      <c r="E4183" s="283" t="s">
        <v>29834</v>
      </c>
    </row>
    <row r="4184" spans="1:5" ht="14.25">
      <c r="A4184" s="291">
        <v>37736</v>
      </c>
      <c r="B4184" t="s">
        <v>5926</v>
      </c>
      <c r="C4184" t="s">
        <v>2188</v>
      </c>
      <c r="D4184" t="s">
        <v>2191</v>
      </c>
      <c r="E4184" s="283" t="s">
        <v>29835</v>
      </c>
    </row>
    <row r="4185" spans="1:5" ht="14.25">
      <c r="A4185" s="291">
        <v>37739</v>
      </c>
      <c r="B4185" t="s">
        <v>5927</v>
      </c>
      <c r="C4185" t="s">
        <v>2188</v>
      </c>
      <c r="D4185" t="s">
        <v>2191</v>
      </c>
      <c r="E4185" s="283" t="s">
        <v>29836</v>
      </c>
    </row>
    <row r="4186" spans="1:5" ht="14.25">
      <c r="A4186" s="291">
        <v>37740</v>
      </c>
      <c r="B4186" t="s">
        <v>5928</v>
      </c>
      <c r="C4186" t="s">
        <v>2188</v>
      </c>
      <c r="D4186" t="s">
        <v>2191</v>
      </c>
      <c r="E4186" s="283" t="s">
        <v>29837</v>
      </c>
    </row>
    <row r="4187" spans="1:5" ht="14.25">
      <c r="A4187" s="291">
        <v>37738</v>
      </c>
      <c r="B4187" t="s">
        <v>5929</v>
      </c>
      <c r="C4187" t="s">
        <v>2188</v>
      </c>
      <c r="D4187" t="s">
        <v>2191</v>
      </c>
      <c r="E4187" s="283" t="s">
        <v>29838</v>
      </c>
    </row>
    <row r="4188" spans="1:5" ht="14.25">
      <c r="A4188" s="291">
        <v>37737</v>
      </c>
      <c r="B4188" t="s">
        <v>5930</v>
      </c>
      <c r="C4188" t="s">
        <v>2188</v>
      </c>
      <c r="D4188" t="s">
        <v>2191</v>
      </c>
      <c r="E4188" s="283" t="s">
        <v>29839</v>
      </c>
    </row>
    <row r="4189" spans="1:5" ht="14.25">
      <c r="A4189" s="291">
        <v>25014</v>
      </c>
      <c r="B4189" t="s">
        <v>5931</v>
      </c>
      <c r="C4189" t="s">
        <v>2188</v>
      </c>
      <c r="D4189" t="s">
        <v>2191</v>
      </c>
      <c r="E4189" s="283" t="s">
        <v>29840</v>
      </c>
    </row>
    <row r="4190" spans="1:5" ht="14.25">
      <c r="A4190" s="291">
        <v>25013</v>
      </c>
      <c r="B4190" t="s">
        <v>5932</v>
      </c>
      <c r="C4190" t="s">
        <v>2188</v>
      </c>
      <c r="D4190" t="s">
        <v>2191</v>
      </c>
      <c r="E4190" s="283" t="s">
        <v>29841</v>
      </c>
    </row>
    <row r="4191" spans="1:5" ht="14.25">
      <c r="A4191" s="291">
        <v>14405</v>
      </c>
      <c r="B4191" t="s">
        <v>5933</v>
      </c>
      <c r="C4191" t="s">
        <v>2188</v>
      </c>
      <c r="D4191" t="s">
        <v>2191</v>
      </c>
      <c r="E4191" s="283" t="s">
        <v>29842</v>
      </c>
    </row>
    <row r="4192" spans="1:5" ht="14.25">
      <c r="A4192" s="291">
        <v>36790</v>
      </c>
      <c r="B4192" t="s">
        <v>5934</v>
      </c>
      <c r="C4192" t="s">
        <v>2188</v>
      </c>
      <c r="D4192" t="s">
        <v>2189</v>
      </c>
      <c r="E4192" s="283" t="s">
        <v>29843</v>
      </c>
    </row>
    <row r="4193" spans="1:5" ht="14.25">
      <c r="A4193" s="291">
        <v>20271</v>
      </c>
      <c r="B4193" t="s">
        <v>5935</v>
      </c>
      <c r="C4193" t="s">
        <v>2188</v>
      </c>
      <c r="D4193" t="s">
        <v>2189</v>
      </c>
      <c r="E4193" s="283" t="s">
        <v>29844</v>
      </c>
    </row>
    <row r="4194" spans="1:5" ht="14.25">
      <c r="A4194" s="291">
        <v>10423</v>
      </c>
      <c r="B4194" t="s">
        <v>5936</v>
      </c>
      <c r="C4194" t="s">
        <v>2188</v>
      </c>
      <c r="D4194" t="s">
        <v>2189</v>
      </c>
      <c r="E4194" s="283" t="s">
        <v>29845</v>
      </c>
    </row>
    <row r="4195" spans="1:5" ht="14.25">
      <c r="A4195" s="291">
        <v>37589</v>
      </c>
      <c r="B4195" t="s">
        <v>5937</v>
      </c>
      <c r="C4195" t="s">
        <v>2188</v>
      </c>
      <c r="D4195" t="s">
        <v>2189</v>
      </c>
      <c r="E4195" s="283" t="s">
        <v>29846</v>
      </c>
    </row>
    <row r="4196" spans="1:5" ht="14.25">
      <c r="A4196" s="291">
        <v>11690</v>
      </c>
      <c r="B4196" t="s">
        <v>5938</v>
      </c>
      <c r="C4196" t="s">
        <v>2188</v>
      </c>
      <c r="D4196" t="s">
        <v>2189</v>
      </c>
      <c r="E4196" s="283" t="s">
        <v>29847</v>
      </c>
    </row>
    <row r="4197" spans="1:5" ht="14.25">
      <c r="A4197" s="291">
        <v>20234</v>
      </c>
      <c r="B4197" t="s">
        <v>5939</v>
      </c>
      <c r="C4197" t="s">
        <v>2188</v>
      </c>
      <c r="D4197" t="s">
        <v>2189</v>
      </c>
      <c r="E4197" s="283" t="s">
        <v>29848</v>
      </c>
    </row>
    <row r="4198" spans="1:5" ht="14.25">
      <c r="A4198" s="291">
        <v>4763</v>
      </c>
      <c r="B4198" t="s">
        <v>5940</v>
      </c>
      <c r="C4198" t="s">
        <v>2192</v>
      </c>
      <c r="D4198" t="s">
        <v>2189</v>
      </c>
      <c r="E4198" s="283" t="s">
        <v>29022</v>
      </c>
    </row>
    <row r="4199" spans="1:5" ht="14.25">
      <c r="A4199" s="291">
        <v>41070</v>
      </c>
      <c r="B4199" t="s">
        <v>5941</v>
      </c>
      <c r="C4199" t="s">
        <v>2360</v>
      </c>
      <c r="D4199" t="s">
        <v>2189</v>
      </c>
      <c r="E4199" s="283" t="s">
        <v>29849</v>
      </c>
    </row>
    <row r="4200" spans="1:5" ht="14.25">
      <c r="A4200" s="291">
        <v>14583</v>
      </c>
      <c r="B4200" t="s">
        <v>5942</v>
      </c>
      <c r="C4200" t="s">
        <v>2357</v>
      </c>
      <c r="D4200" t="s">
        <v>2189</v>
      </c>
      <c r="E4200" s="283" t="s">
        <v>29850</v>
      </c>
    </row>
    <row r="4201" spans="1:5" ht="14.25">
      <c r="A4201" s="291">
        <v>11457</v>
      </c>
      <c r="B4201" t="s">
        <v>26039</v>
      </c>
      <c r="C4201" t="s">
        <v>2188</v>
      </c>
      <c r="D4201" t="s">
        <v>2189</v>
      </c>
      <c r="E4201" s="283" t="s">
        <v>29851</v>
      </c>
    </row>
    <row r="4202" spans="1:5" ht="14.25">
      <c r="A4202" s="291">
        <v>21121</v>
      </c>
      <c r="B4202" t="s">
        <v>5943</v>
      </c>
      <c r="C4202" t="s">
        <v>2188</v>
      </c>
      <c r="D4202" t="s">
        <v>2189</v>
      </c>
      <c r="E4202" s="283" t="s">
        <v>26413</v>
      </c>
    </row>
    <row r="4203" spans="1:5" ht="14.25">
      <c r="A4203" s="291">
        <v>38010</v>
      </c>
      <c r="B4203" t="s">
        <v>5944</v>
      </c>
      <c r="C4203" t="s">
        <v>2188</v>
      </c>
      <c r="D4203" t="s">
        <v>2189</v>
      </c>
      <c r="E4203" s="283" t="s">
        <v>29852</v>
      </c>
    </row>
    <row r="4204" spans="1:5" ht="14.25">
      <c r="A4204" s="291">
        <v>38011</v>
      </c>
      <c r="B4204" t="s">
        <v>5945</v>
      </c>
      <c r="C4204" t="s">
        <v>2188</v>
      </c>
      <c r="D4204" t="s">
        <v>2189</v>
      </c>
      <c r="E4204" s="283" t="s">
        <v>28144</v>
      </c>
    </row>
    <row r="4205" spans="1:5" ht="14.25">
      <c r="A4205" s="291">
        <v>38012</v>
      </c>
      <c r="B4205" t="s">
        <v>5946</v>
      </c>
      <c r="C4205" t="s">
        <v>2188</v>
      </c>
      <c r="D4205" t="s">
        <v>2189</v>
      </c>
      <c r="E4205" s="283" t="s">
        <v>29853</v>
      </c>
    </row>
    <row r="4206" spans="1:5" ht="14.25">
      <c r="A4206" s="291">
        <v>38013</v>
      </c>
      <c r="B4206" t="s">
        <v>5947</v>
      </c>
      <c r="C4206" t="s">
        <v>2188</v>
      </c>
      <c r="D4206" t="s">
        <v>2189</v>
      </c>
      <c r="E4206" s="283" t="s">
        <v>29854</v>
      </c>
    </row>
    <row r="4207" spans="1:5" ht="14.25">
      <c r="A4207" s="291">
        <v>38014</v>
      </c>
      <c r="B4207" t="s">
        <v>5948</v>
      </c>
      <c r="C4207" t="s">
        <v>2188</v>
      </c>
      <c r="D4207" t="s">
        <v>2189</v>
      </c>
      <c r="E4207" s="283" t="s">
        <v>29855</v>
      </c>
    </row>
    <row r="4208" spans="1:5" ht="14.25">
      <c r="A4208" s="291">
        <v>38015</v>
      </c>
      <c r="B4208" t="s">
        <v>5949</v>
      </c>
      <c r="C4208" t="s">
        <v>2188</v>
      </c>
      <c r="D4208" t="s">
        <v>2189</v>
      </c>
      <c r="E4208" s="283" t="s">
        <v>29856</v>
      </c>
    </row>
    <row r="4209" spans="1:5" ht="14.25">
      <c r="A4209" s="291">
        <v>38016</v>
      </c>
      <c r="B4209" t="s">
        <v>5950</v>
      </c>
      <c r="C4209" t="s">
        <v>2188</v>
      </c>
      <c r="D4209" t="s">
        <v>2189</v>
      </c>
      <c r="E4209" s="283" t="s">
        <v>29857</v>
      </c>
    </row>
    <row r="4210" spans="1:5" ht="14.25">
      <c r="A4210" s="291">
        <v>12741</v>
      </c>
      <c r="B4210" t="s">
        <v>5951</v>
      </c>
      <c r="C4210" t="s">
        <v>2188</v>
      </c>
      <c r="D4210" t="s">
        <v>2191</v>
      </c>
      <c r="E4210" s="283" t="s">
        <v>29858</v>
      </c>
    </row>
    <row r="4211" spans="1:5" ht="14.25">
      <c r="A4211" s="291">
        <v>12733</v>
      </c>
      <c r="B4211" t="s">
        <v>5952</v>
      </c>
      <c r="C4211" t="s">
        <v>2188</v>
      </c>
      <c r="D4211" t="s">
        <v>2191</v>
      </c>
      <c r="E4211" s="283" t="s">
        <v>29859</v>
      </c>
    </row>
    <row r="4212" spans="1:5" ht="14.25">
      <c r="A4212" s="291">
        <v>12734</v>
      </c>
      <c r="B4212" t="s">
        <v>5953</v>
      </c>
      <c r="C4212" t="s">
        <v>2188</v>
      </c>
      <c r="D4212" t="s">
        <v>2191</v>
      </c>
      <c r="E4212" s="283" t="s">
        <v>29860</v>
      </c>
    </row>
    <row r="4213" spans="1:5" ht="14.25">
      <c r="A4213" s="291">
        <v>12735</v>
      </c>
      <c r="B4213" t="s">
        <v>5954</v>
      </c>
      <c r="C4213" t="s">
        <v>2188</v>
      </c>
      <c r="D4213" t="s">
        <v>2191</v>
      </c>
      <c r="E4213" s="283" t="s">
        <v>27634</v>
      </c>
    </row>
    <row r="4214" spans="1:5" ht="14.25">
      <c r="A4214" s="291">
        <v>12736</v>
      </c>
      <c r="B4214" t="s">
        <v>5955</v>
      </c>
      <c r="C4214" t="s">
        <v>2188</v>
      </c>
      <c r="D4214" t="s">
        <v>2191</v>
      </c>
      <c r="E4214" s="283" t="s">
        <v>29861</v>
      </c>
    </row>
    <row r="4215" spans="1:5" ht="14.25">
      <c r="A4215" s="291">
        <v>12737</v>
      </c>
      <c r="B4215" t="s">
        <v>5956</v>
      </c>
      <c r="C4215" t="s">
        <v>2188</v>
      </c>
      <c r="D4215" t="s">
        <v>2191</v>
      </c>
      <c r="E4215" s="283" t="s">
        <v>28933</v>
      </c>
    </row>
    <row r="4216" spans="1:5" ht="14.25">
      <c r="A4216" s="291">
        <v>12738</v>
      </c>
      <c r="B4216" t="s">
        <v>5957</v>
      </c>
      <c r="C4216" t="s">
        <v>2188</v>
      </c>
      <c r="D4216" t="s">
        <v>2191</v>
      </c>
      <c r="E4216" s="283" t="s">
        <v>29862</v>
      </c>
    </row>
    <row r="4217" spans="1:5" ht="14.25">
      <c r="A4217" s="291">
        <v>12739</v>
      </c>
      <c r="B4217" t="s">
        <v>5958</v>
      </c>
      <c r="C4217" t="s">
        <v>2188</v>
      </c>
      <c r="D4217" t="s">
        <v>2191</v>
      </c>
      <c r="E4217" s="283" t="s">
        <v>29863</v>
      </c>
    </row>
    <row r="4218" spans="1:5" ht="14.25">
      <c r="A4218" s="291">
        <v>12740</v>
      </c>
      <c r="B4218" t="s">
        <v>5959</v>
      </c>
      <c r="C4218" t="s">
        <v>2188</v>
      </c>
      <c r="D4218" t="s">
        <v>2191</v>
      </c>
      <c r="E4218" s="283" t="s">
        <v>29864</v>
      </c>
    </row>
    <row r="4219" spans="1:5" ht="14.25">
      <c r="A4219" s="291">
        <v>6297</v>
      </c>
      <c r="B4219" t="s">
        <v>5960</v>
      </c>
      <c r="C4219" t="s">
        <v>2188</v>
      </c>
      <c r="D4219" t="s">
        <v>2189</v>
      </c>
      <c r="E4219" s="283" t="s">
        <v>29067</v>
      </c>
    </row>
    <row r="4220" spans="1:5" ht="14.25">
      <c r="A4220" s="291">
        <v>6296</v>
      </c>
      <c r="B4220" t="s">
        <v>5961</v>
      </c>
      <c r="C4220" t="s">
        <v>2188</v>
      </c>
      <c r="D4220" t="s">
        <v>2189</v>
      </c>
      <c r="E4220" s="283" t="s">
        <v>29865</v>
      </c>
    </row>
    <row r="4221" spans="1:5" ht="14.25">
      <c r="A4221" s="291">
        <v>6294</v>
      </c>
      <c r="B4221" t="s">
        <v>5962</v>
      </c>
      <c r="C4221" t="s">
        <v>2188</v>
      </c>
      <c r="D4221" t="s">
        <v>2189</v>
      </c>
      <c r="E4221" s="283" t="s">
        <v>29866</v>
      </c>
    </row>
    <row r="4222" spans="1:5" ht="14.25">
      <c r="A4222" s="291">
        <v>6323</v>
      </c>
      <c r="B4222" t="s">
        <v>5963</v>
      </c>
      <c r="C4222" t="s">
        <v>2188</v>
      </c>
      <c r="D4222" t="s">
        <v>2189</v>
      </c>
      <c r="E4222" s="283" t="s">
        <v>28506</v>
      </c>
    </row>
    <row r="4223" spans="1:5" ht="14.25">
      <c r="A4223" s="291">
        <v>6299</v>
      </c>
      <c r="B4223" t="s">
        <v>5964</v>
      </c>
      <c r="C4223" t="s">
        <v>2188</v>
      </c>
      <c r="D4223" t="s">
        <v>2189</v>
      </c>
      <c r="E4223" s="283" t="s">
        <v>29867</v>
      </c>
    </row>
    <row r="4224" spans="1:5" ht="14.25">
      <c r="A4224" s="291">
        <v>6298</v>
      </c>
      <c r="B4224" t="s">
        <v>5965</v>
      </c>
      <c r="C4224" t="s">
        <v>2188</v>
      </c>
      <c r="D4224" t="s">
        <v>2189</v>
      </c>
      <c r="E4224" s="283" t="s">
        <v>27285</v>
      </c>
    </row>
    <row r="4225" spans="1:5" ht="14.25">
      <c r="A4225" s="291">
        <v>6295</v>
      </c>
      <c r="B4225" t="s">
        <v>5966</v>
      </c>
      <c r="C4225" t="s">
        <v>2188</v>
      </c>
      <c r="D4225" t="s">
        <v>2189</v>
      </c>
      <c r="E4225" s="283" t="s">
        <v>29868</v>
      </c>
    </row>
    <row r="4226" spans="1:5" ht="14.25">
      <c r="A4226" s="291">
        <v>6322</v>
      </c>
      <c r="B4226" t="s">
        <v>5967</v>
      </c>
      <c r="C4226" t="s">
        <v>2188</v>
      </c>
      <c r="D4226" t="s">
        <v>2189</v>
      </c>
      <c r="E4226" s="283" t="s">
        <v>29869</v>
      </c>
    </row>
    <row r="4227" spans="1:5" ht="14.25">
      <c r="A4227" s="291">
        <v>6300</v>
      </c>
      <c r="B4227" t="s">
        <v>5968</v>
      </c>
      <c r="C4227" t="s">
        <v>2188</v>
      </c>
      <c r="D4227" t="s">
        <v>2189</v>
      </c>
      <c r="E4227" s="283" t="s">
        <v>29870</v>
      </c>
    </row>
    <row r="4228" spans="1:5" ht="14.25">
      <c r="A4228" s="291">
        <v>6321</v>
      </c>
      <c r="B4228" t="s">
        <v>5969</v>
      </c>
      <c r="C4228" t="s">
        <v>2188</v>
      </c>
      <c r="D4228" t="s">
        <v>2189</v>
      </c>
      <c r="E4228" s="283" t="s">
        <v>29871</v>
      </c>
    </row>
    <row r="4229" spans="1:5" ht="14.25">
      <c r="A4229" s="291">
        <v>6301</v>
      </c>
      <c r="B4229" t="s">
        <v>5970</v>
      </c>
      <c r="C4229" t="s">
        <v>2188</v>
      </c>
      <c r="D4229" t="s">
        <v>2189</v>
      </c>
      <c r="E4229" s="283" t="s">
        <v>29872</v>
      </c>
    </row>
    <row r="4230" spans="1:5" ht="14.25">
      <c r="A4230" s="291">
        <v>7105</v>
      </c>
      <c r="B4230" t="s">
        <v>5971</v>
      </c>
      <c r="C4230" t="s">
        <v>2188</v>
      </c>
      <c r="D4230" t="s">
        <v>2189</v>
      </c>
      <c r="E4230" s="283" t="s">
        <v>29873</v>
      </c>
    </row>
    <row r="4231" spans="1:5" ht="14.25">
      <c r="A4231" s="291">
        <v>20183</v>
      </c>
      <c r="B4231" t="s">
        <v>26040</v>
      </c>
      <c r="C4231" t="s">
        <v>2188</v>
      </c>
      <c r="D4231" t="s">
        <v>2189</v>
      </c>
      <c r="E4231" s="283" t="s">
        <v>29874</v>
      </c>
    </row>
    <row r="4232" spans="1:5" ht="14.25">
      <c r="A4232" s="291">
        <v>38448</v>
      </c>
      <c r="B4232" t="s">
        <v>26041</v>
      </c>
      <c r="C4232" t="s">
        <v>2188</v>
      </c>
      <c r="D4232" t="s">
        <v>2189</v>
      </c>
      <c r="E4232" s="283" t="s">
        <v>29875</v>
      </c>
    </row>
    <row r="4233" spans="1:5" ht="14.25">
      <c r="A4233" s="291">
        <v>20182</v>
      </c>
      <c r="B4233" t="s">
        <v>26042</v>
      </c>
      <c r="C4233" t="s">
        <v>2188</v>
      </c>
      <c r="D4233" t="s">
        <v>2189</v>
      </c>
      <c r="E4233" s="283" t="s">
        <v>29876</v>
      </c>
    </row>
    <row r="4234" spans="1:5" ht="14.25">
      <c r="A4234" s="291">
        <v>7119</v>
      </c>
      <c r="B4234" t="s">
        <v>5972</v>
      </c>
      <c r="C4234" t="s">
        <v>2188</v>
      </c>
      <c r="D4234" t="s">
        <v>2189</v>
      </c>
      <c r="E4234" s="283" t="s">
        <v>27499</v>
      </c>
    </row>
    <row r="4235" spans="1:5" ht="14.25">
      <c r="A4235" s="291">
        <v>7120</v>
      </c>
      <c r="B4235" t="s">
        <v>5973</v>
      </c>
      <c r="C4235" t="s">
        <v>2188</v>
      </c>
      <c r="D4235" t="s">
        <v>2189</v>
      </c>
      <c r="E4235" s="283" t="s">
        <v>29877</v>
      </c>
    </row>
    <row r="4236" spans="1:5" ht="14.25">
      <c r="A4236" s="291">
        <v>6319</v>
      </c>
      <c r="B4236" t="s">
        <v>5974</v>
      </c>
      <c r="C4236" t="s">
        <v>2188</v>
      </c>
      <c r="D4236" t="s">
        <v>2189</v>
      </c>
      <c r="E4236" s="283" t="s">
        <v>29878</v>
      </c>
    </row>
    <row r="4237" spans="1:5" ht="14.25">
      <c r="A4237" s="291">
        <v>6304</v>
      </c>
      <c r="B4237" t="s">
        <v>5975</v>
      </c>
      <c r="C4237" t="s">
        <v>2188</v>
      </c>
      <c r="D4237" t="s">
        <v>2189</v>
      </c>
      <c r="E4237" s="283" t="s">
        <v>29878</v>
      </c>
    </row>
    <row r="4238" spans="1:5" ht="14.25">
      <c r="A4238" s="291">
        <v>21116</v>
      </c>
      <c r="B4238" t="s">
        <v>5976</v>
      </c>
      <c r="C4238" t="s">
        <v>2188</v>
      </c>
      <c r="D4238" t="s">
        <v>2189</v>
      </c>
      <c r="E4238" s="283" t="s">
        <v>29879</v>
      </c>
    </row>
    <row r="4239" spans="1:5" ht="14.25">
      <c r="A4239" s="291">
        <v>6320</v>
      </c>
      <c r="B4239" t="s">
        <v>5977</v>
      </c>
      <c r="C4239" t="s">
        <v>2188</v>
      </c>
      <c r="D4239" t="s">
        <v>2189</v>
      </c>
      <c r="E4239" s="283" t="s">
        <v>29403</v>
      </c>
    </row>
    <row r="4240" spans="1:5" ht="14.25">
      <c r="A4240" s="291">
        <v>6303</v>
      </c>
      <c r="B4240" t="s">
        <v>5978</v>
      </c>
      <c r="C4240" t="s">
        <v>2188</v>
      </c>
      <c r="D4240" t="s">
        <v>2189</v>
      </c>
      <c r="E4240" s="283" t="s">
        <v>29403</v>
      </c>
    </row>
    <row r="4241" spans="1:5" ht="14.25">
      <c r="A4241" s="291">
        <v>6308</v>
      </c>
      <c r="B4241" t="s">
        <v>5979</v>
      </c>
      <c r="C4241" t="s">
        <v>2188</v>
      </c>
      <c r="D4241" t="s">
        <v>2189</v>
      </c>
      <c r="E4241" s="283" t="s">
        <v>29880</v>
      </c>
    </row>
    <row r="4242" spans="1:5" ht="14.25">
      <c r="A4242" s="291">
        <v>6317</v>
      </c>
      <c r="B4242" t="s">
        <v>5980</v>
      </c>
      <c r="C4242" t="s">
        <v>2188</v>
      </c>
      <c r="D4242" t="s">
        <v>2189</v>
      </c>
      <c r="E4242" s="283" t="s">
        <v>29880</v>
      </c>
    </row>
    <row r="4243" spans="1:5" ht="14.25">
      <c r="A4243" s="291">
        <v>6307</v>
      </c>
      <c r="B4243" t="s">
        <v>5981</v>
      </c>
      <c r="C4243" t="s">
        <v>2188</v>
      </c>
      <c r="D4243" t="s">
        <v>2189</v>
      </c>
      <c r="E4243" s="283" t="s">
        <v>29880</v>
      </c>
    </row>
    <row r="4244" spans="1:5" ht="14.25">
      <c r="A4244" s="291">
        <v>6309</v>
      </c>
      <c r="B4244" t="s">
        <v>5982</v>
      </c>
      <c r="C4244" t="s">
        <v>2188</v>
      </c>
      <c r="D4244" t="s">
        <v>2189</v>
      </c>
      <c r="E4244" s="283" t="s">
        <v>29881</v>
      </c>
    </row>
    <row r="4245" spans="1:5" ht="14.25">
      <c r="A4245" s="291">
        <v>6318</v>
      </c>
      <c r="B4245" t="s">
        <v>5983</v>
      </c>
      <c r="C4245" t="s">
        <v>2188</v>
      </c>
      <c r="D4245" t="s">
        <v>2189</v>
      </c>
      <c r="E4245" s="283" t="s">
        <v>29882</v>
      </c>
    </row>
    <row r="4246" spans="1:5" ht="14.25">
      <c r="A4246" s="291">
        <v>6306</v>
      </c>
      <c r="B4246" t="s">
        <v>5984</v>
      </c>
      <c r="C4246" t="s">
        <v>2188</v>
      </c>
      <c r="D4246" t="s">
        <v>2189</v>
      </c>
      <c r="E4246" s="283" t="s">
        <v>29882</v>
      </c>
    </row>
    <row r="4247" spans="1:5" ht="14.25">
      <c r="A4247" s="291">
        <v>6305</v>
      </c>
      <c r="B4247" t="s">
        <v>5985</v>
      </c>
      <c r="C4247" t="s">
        <v>2188</v>
      </c>
      <c r="D4247" t="s">
        <v>2189</v>
      </c>
      <c r="E4247" s="283" t="s">
        <v>29882</v>
      </c>
    </row>
    <row r="4248" spans="1:5" ht="14.25">
      <c r="A4248" s="291">
        <v>6302</v>
      </c>
      <c r="B4248" t="s">
        <v>5986</v>
      </c>
      <c r="C4248" t="s">
        <v>2188</v>
      </c>
      <c r="D4248" t="s">
        <v>2189</v>
      </c>
      <c r="E4248" s="283" t="s">
        <v>27777</v>
      </c>
    </row>
    <row r="4249" spans="1:5" ht="14.25">
      <c r="A4249" s="291">
        <v>6312</v>
      </c>
      <c r="B4249" t="s">
        <v>5987</v>
      </c>
      <c r="C4249" t="s">
        <v>2188</v>
      </c>
      <c r="D4249" t="s">
        <v>2189</v>
      </c>
      <c r="E4249" s="283" t="s">
        <v>29883</v>
      </c>
    </row>
    <row r="4250" spans="1:5" ht="14.25">
      <c r="A4250" s="291">
        <v>6311</v>
      </c>
      <c r="B4250" t="s">
        <v>5988</v>
      </c>
      <c r="C4250" t="s">
        <v>2188</v>
      </c>
      <c r="D4250" t="s">
        <v>2189</v>
      </c>
      <c r="E4250" s="283" t="s">
        <v>29883</v>
      </c>
    </row>
    <row r="4251" spans="1:5" ht="14.25">
      <c r="A4251" s="291">
        <v>6310</v>
      </c>
      <c r="B4251" t="s">
        <v>5989</v>
      </c>
      <c r="C4251" t="s">
        <v>2188</v>
      </c>
      <c r="D4251" t="s">
        <v>2189</v>
      </c>
      <c r="E4251" s="283" t="s">
        <v>29883</v>
      </c>
    </row>
    <row r="4252" spans="1:5" ht="14.25">
      <c r="A4252" s="291">
        <v>6314</v>
      </c>
      <c r="B4252" t="s">
        <v>5990</v>
      </c>
      <c r="C4252" t="s">
        <v>2188</v>
      </c>
      <c r="D4252" t="s">
        <v>2189</v>
      </c>
      <c r="E4252" s="283" t="s">
        <v>29883</v>
      </c>
    </row>
    <row r="4253" spans="1:5" ht="14.25">
      <c r="A4253" s="291">
        <v>6313</v>
      </c>
      <c r="B4253" t="s">
        <v>5991</v>
      </c>
      <c r="C4253" t="s">
        <v>2188</v>
      </c>
      <c r="D4253" t="s">
        <v>2189</v>
      </c>
      <c r="E4253" s="283" t="s">
        <v>29883</v>
      </c>
    </row>
    <row r="4254" spans="1:5" ht="14.25">
      <c r="A4254" s="291">
        <v>6315</v>
      </c>
      <c r="B4254" t="s">
        <v>5992</v>
      </c>
      <c r="C4254" t="s">
        <v>2188</v>
      </c>
      <c r="D4254" t="s">
        <v>2189</v>
      </c>
      <c r="E4254" s="283" t="s">
        <v>29884</v>
      </c>
    </row>
    <row r="4255" spans="1:5" ht="14.25">
      <c r="A4255" s="291">
        <v>6316</v>
      </c>
      <c r="B4255" t="s">
        <v>5993</v>
      </c>
      <c r="C4255" t="s">
        <v>2188</v>
      </c>
      <c r="D4255" t="s">
        <v>2189</v>
      </c>
      <c r="E4255" s="283" t="s">
        <v>29884</v>
      </c>
    </row>
    <row r="4256" spans="1:5" ht="14.25">
      <c r="A4256" s="291">
        <v>38878</v>
      </c>
      <c r="B4256" t="s">
        <v>5994</v>
      </c>
      <c r="C4256" t="s">
        <v>2188</v>
      </c>
      <c r="D4256" t="s">
        <v>2191</v>
      </c>
      <c r="E4256" s="283" t="s">
        <v>29885</v>
      </c>
    </row>
    <row r="4257" spans="1:5" ht="14.25">
      <c r="A4257" s="291">
        <v>38879</v>
      </c>
      <c r="B4257" t="s">
        <v>5995</v>
      </c>
      <c r="C4257" t="s">
        <v>2188</v>
      </c>
      <c r="D4257" t="s">
        <v>2191</v>
      </c>
      <c r="E4257" s="283" t="s">
        <v>29886</v>
      </c>
    </row>
    <row r="4258" spans="1:5" ht="14.25">
      <c r="A4258" s="291">
        <v>38881</v>
      </c>
      <c r="B4258" t="s">
        <v>5996</v>
      </c>
      <c r="C4258" t="s">
        <v>2188</v>
      </c>
      <c r="D4258" t="s">
        <v>2191</v>
      </c>
      <c r="E4258" s="283" t="s">
        <v>29887</v>
      </c>
    </row>
    <row r="4259" spans="1:5" ht="14.25">
      <c r="A4259" s="291">
        <v>38880</v>
      </c>
      <c r="B4259" t="s">
        <v>5997</v>
      </c>
      <c r="C4259" t="s">
        <v>2188</v>
      </c>
      <c r="D4259" t="s">
        <v>2191</v>
      </c>
      <c r="E4259" s="283" t="s">
        <v>28517</v>
      </c>
    </row>
    <row r="4260" spans="1:5" ht="14.25">
      <c r="A4260" s="291">
        <v>38882</v>
      </c>
      <c r="B4260" t="s">
        <v>5998</v>
      </c>
      <c r="C4260" t="s">
        <v>2188</v>
      </c>
      <c r="D4260" t="s">
        <v>2191</v>
      </c>
      <c r="E4260" s="283" t="s">
        <v>29888</v>
      </c>
    </row>
    <row r="4261" spans="1:5" ht="14.25">
      <c r="A4261" s="291">
        <v>38883</v>
      </c>
      <c r="B4261" t="s">
        <v>5999</v>
      </c>
      <c r="C4261" t="s">
        <v>2188</v>
      </c>
      <c r="D4261" t="s">
        <v>2191</v>
      </c>
      <c r="E4261" s="283" t="s">
        <v>29889</v>
      </c>
    </row>
    <row r="4262" spans="1:5" ht="14.25">
      <c r="A4262" s="291">
        <v>38884</v>
      </c>
      <c r="B4262" t="s">
        <v>6000</v>
      </c>
      <c r="C4262" t="s">
        <v>2188</v>
      </c>
      <c r="D4262" t="s">
        <v>2191</v>
      </c>
      <c r="E4262" s="283" t="s">
        <v>29890</v>
      </c>
    </row>
    <row r="4263" spans="1:5" ht="14.25">
      <c r="A4263" s="291">
        <v>38885</v>
      </c>
      <c r="B4263" t="s">
        <v>6001</v>
      </c>
      <c r="C4263" t="s">
        <v>2188</v>
      </c>
      <c r="D4263" t="s">
        <v>2191</v>
      </c>
      <c r="E4263" s="283" t="s">
        <v>29040</v>
      </c>
    </row>
    <row r="4264" spans="1:5" ht="14.25">
      <c r="A4264" s="291">
        <v>38886</v>
      </c>
      <c r="B4264" t="s">
        <v>6002</v>
      </c>
      <c r="C4264" t="s">
        <v>2188</v>
      </c>
      <c r="D4264" t="s">
        <v>2191</v>
      </c>
      <c r="E4264" s="283" t="s">
        <v>28613</v>
      </c>
    </row>
    <row r="4265" spans="1:5" ht="14.25">
      <c r="A4265" s="291">
        <v>38887</v>
      </c>
      <c r="B4265" t="s">
        <v>6003</v>
      </c>
      <c r="C4265" t="s">
        <v>2188</v>
      </c>
      <c r="D4265" t="s">
        <v>2191</v>
      </c>
      <c r="E4265" s="283" t="s">
        <v>29891</v>
      </c>
    </row>
    <row r="4266" spans="1:5" ht="14.25">
      <c r="A4266" s="291">
        <v>38888</v>
      </c>
      <c r="B4266" t="s">
        <v>6004</v>
      </c>
      <c r="C4266" t="s">
        <v>2188</v>
      </c>
      <c r="D4266" t="s">
        <v>2191</v>
      </c>
      <c r="E4266" s="283" t="s">
        <v>29892</v>
      </c>
    </row>
    <row r="4267" spans="1:5" ht="14.25">
      <c r="A4267" s="291">
        <v>38890</v>
      </c>
      <c r="B4267" t="s">
        <v>6005</v>
      </c>
      <c r="C4267" t="s">
        <v>2188</v>
      </c>
      <c r="D4267" t="s">
        <v>2191</v>
      </c>
      <c r="E4267" s="283" t="s">
        <v>28836</v>
      </c>
    </row>
    <row r="4268" spans="1:5" ht="14.25">
      <c r="A4268" s="291">
        <v>38893</v>
      </c>
      <c r="B4268" t="s">
        <v>6006</v>
      </c>
      <c r="C4268" t="s">
        <v>2188</v>
      </c>
      <c r="D4268" t="s">
        <v>2191</v>
      </c>
      <c r="E4268" s="283" t="s">
        <v>29893</v>
      </c>
    </row>
    <row r="4269" spans="1:5" ht="14.25">
      <c r="A4269" s="291">
        <v>38894</v>
      </c>
      <c r="B4269" t="s">
        <v>6007</v>
      </c>
      <c r="C4269" t="s">
        <v>2188</v>
      </c>
      <c r="D4269" t="s">
        <v>2191</v>
      </c>
      <c r="E4269" s="283" t="s">
        <v>28364</v>
      </c>
    </row>
    <row r="4270" spans="1:5" ht="14.25">
      <c r="A4270" s="291">
        <v>38896</v>
      </c>
      <c r="B4270" t="s">
        <v>6008</v>
      </c>
      <c r="C4270" t="s">
        <v>2188</v>
      </c>
      <c r="D4270" t="s">
        <v>2191</v>
      </c>
      <c r="E4270" s="283" t="s">
        <v>29894</v>
      </c>
    </row>
    <row r="4271" spans="1:5" ht="14.25">
      <c r="A4271" s="291">
        <v>39324</v>
      </c>
      <c r="B4271" t="s">
        <v>6009</v>
      </c>
      <c r="C4271" t="s">
        <v>2188</v>
      </c>
      <c r="D4271" t="s">
        <v>2189</v>
      </c>
      <c r="E4271" s="283" t="s">
        <v>28310</v>
      </c>
    </row>
    <row r="4272" spans="1:5" ht="14.25">
      <c r="A4272" s="291">
        <v>39325</v>
      </c>
      <c r="B4272" t="s">
        <v>6010</v>
      </c>
      <c r="C4272" t="s">
        <v>2188</v>
      </c>
      <c r="D4272" t="s">
        <v>2189</v>
      </c>
      <c r="E4272" s="283" t="s">
        <v>26480</v>
      </c>
    </row>
    <row r="4273" spans="1:5" ht="14.25">
      <c r="A4273" s="291">
        <v>39326</v>
      </c>
      <c r="B4273" t="s">
        <v>6011</v>
      </c>
      <c r="C4273" t="s">
        <v>2188</v>
      </c>
      <c r="D4273" t="s">
        <v>2189</v>
      </c>
      <c r="E4273" s="283" t="s">
        <v>29895</v>
      </c>
    </row>
    <row r="4274" spans="1:5" ht="14.25">
      <c r="A4274" s="291">
        <v>39327</v>
      </c>
      <c r="B4274" t="s">
        <v>6012</v>
      </c>
      <c r="C4274" t="s">
        <v>2188</v>
      </c>
      <c r="D4274" t="s">
        <v>2189</v>
      </c>
      <c r="E4274" s="283" t="s">
        <v>29896</v>
      </c>
    </row>
    <row r="4275" spans="1:5" ht="14.25">
      <c r="A4275" s="291">
        <v>20176</v>
      </c>
      <c r="B4275" t="s">
        <v>6013</v>
      </c>
      <c r="C4275" t="s">
        <v>2188</v>
      </c>
      <c r="D4275" t="s">
        <v>2189</v>
      </c>
      <c r="E4275" s="283" t="s">
        <v>29897</v>
      </c>
    </row>
    <row r="4276" spans="1:5" ht="14.25">
      <c r="A4276" s="291">
        <v>11378</v>
      </c>
      <c r="B4276" t="s">
        <v>6014</v>
      </c>
      <c r="C4276" t="s">
        <v>2188</v>
      </c>
      <c r="D4276" t="s">
        <v>2191</v>
      </c>
      <c r="E4276" s="283" t="s">
        <v>29898</v>
      </c>
    </row>
    <row r="4277" spans="1:5" ht="14.25">
      <c r="A4277" s="291">
        <v>11379</v>
      </c>
      <c r="B4277" t="s">
        <v>6015</v>
      </c>
      <c r="C4277" t="s">
        <v>2188</v>
      </c>
      <c r="D4277" t="s">
        <v>2191</v>
      </c>
      <c r="E4277" s="283" t="s">
        <v>29899</v>
      </c>
    </row>
    <row r="4278" spans="1:5" ht="14.25">
      <c r="A4278" s="291">
        <v>11493</v>
      </c>
      <c r="B4278" t="s">
        <v>6016</v>
      </c>
      <c r="C4278" t="s">
        <v>2188</v>
      </c>
      <c r="D4278" t="s">
        <v>2191</v>
      </c>
      <c r="E4278" s="283" t="s">
        <v>29900</v>
      </c>
    </row>
    <row r="4279" spans="1:5" ht="14.25">
      <c r="A4279" s="291">
        <v>42717</v>
      </c>
      <c r="B4279" t="s">
        <v>6017</v>
      </c>
      <c r="C4279" t="s">
        <v>2188</v>
      </c>
      <c r="D4279" t="s">
        <v>2191</v>
      </c>
      <c r="E4279" s="283" t="s">
        <v>29901</v>
      </c>
    </row>
    <row r="4280" spans="1:5" ht="14.25">
      <c r="A4280" s="291">
        <v>42718</v>
      </c>
      <c r="B4280" t="s">
        <v>6018</v>
      </c>
      <c r="C4280" t="s">
        <v>2188</v>
      </c>
      <c r="D4280" t="s">
        <v>2191</v>
      </c>
      <c r="E4280" s="283" t="s">
        <v>29902</v>
      </c>
    </row>
    <row r="4281" spans="1:5" ht="14.25">
      <c r="A4281" s="291">
        <v>7106</v>
      </c>
      <c r="B4281" t="s">
        <v>6019</v>
      </c>
      <c r="C4281" t="s">
        <v>2188</v>
      </c>
      <c r="D4281" t="s">
        <v>2189</v>
      </c>
      <c r="E4281" s="283" t="s">
        <v>29903</v>
      </c>
    </row>
    <row r="4282" spans="1:5" ht="14.25">
      <c r="A4282" s="291">
        <v>7104</v>
      </c>
      <c r="B4282" t="s">
        <v>6020</v>
      </c>
      <c r="C4282" t="s">
        <v>2188</v>
      </c>
      <c r="D4282" t="s">
        <v>2189</v>
      </c>
      <c r="E4282" s="283" t="s">
        <v>29904</v>
      </c>
    </row>
    <row r="4283" spans="1:5" ht="14.25">
      <c r="A4283" s="291">
        <v>7136</v>
      </c>
      <c r="B4283" t="s">
        <v>6021</v>
      </c>
      <c r="C4283" t="s">
        <v>2188</v>
      </c>
      <c r="D4283" t="s">
        <v>2189</v>
      </c>
      <c r="E4283" s="283" t="s">
        <v>27653</v>
      </c>
    </row>
    <row r="4284" spans="1:5" ht="14.25">
      <c r="A4284" s="291">
        <v>7128</v>
      </c>
      <c r="B4284" t="s">
        <v>6022</v>
      </c>
      <c r="C4284" t="s">
        <v>2188</v>
      </c>
      <c r="D4284" t="s">
        <v>2189</v>
      </c>
      <c r="E4284" s="283" t="s">
        <v>27590</v>
      </c>
    </row>
    <row r="4285" spans="1:5" ht="14.25">
      <c r="A4285" s="291">
        <v>7108</v>
      </c>
      <c r="B4285" t="s">
        <v>6023</v>
      </c>
      <c r="C4285" t="s">
        <v>2188</v>
      </c>
      <c r="D4285" t="s">
        <v>2189</v>
      </c>
      <c r="E4285" s="283" t="s">
        <v>29905</v>
      </c>
    </row>
    <row r="4286" spans="1:5" ht="14.25">
      <c r="A4286" s="291">
        <v>7129</v>
      </c>
      <c r="B4286" t="s">
        <v>6024</v>
      </c>
      <c r="C4286" t="s">
        <v>2188</v>
      </c>
      <c r="D4286" t="s">
        <v>2189</v>
      </c>
      <c r="E4286" s="283" t="s">
        <v>29906</v>
      </c>
    </row>
    <row r="4287" spans="1:5" ht="14.25">
      <c r="A4287" s="291">
        <v>7130</v>
      </c>
      <c r="B4287" t="s">
        <v>6025</v>
      </c>
      <c r="C4287" t="s">
        <v>2188</v>
      </c>
      <c r="D4287" t="s">
        <v>2189</v>
      </c>
      <c r="E4287" s="283" t="s">
        <v>29907</v>
      </c>
    </row>
    <row r="4288" spans="1:5" ht="14.25">
      <c r="A4288" s="291">
        <v>7131</v>
      </c>
      <c r="B4288" t="s">
        <v>6026</v>
      </c>
      <c r="C4288" t="s">
        <v>2188</v>
      </c>
      <c r="D4288" t="s">
        <v>2189</v>
      </c>
      <c r="E4288" s="283" t="s">
        <v>29908</v>
      </c>
    </row>
    <row r="4289" spans="1:5" ht="14.25">
      <c r="A4289" s="291">
        <v>7132</v>
      </c>
      <c r="B4289" t="s">
        <v>6027</v>
      </c>
      <c r="C4289" t="s">
        <v>2188</v>
      </c>
      <c r="D4289" t="s">
        <v>2189</v>
      </c>
      <c r="E4289" s="283" t="s">
        <v>29909</v>
      </c>
    </row>
    <row r="4290" spans="1:5" ht="14.25">
      <c r="A4290" s="291">
        <v>7133</v>
      </c>
      <c r="B4290" t="s">
        <v>6028</v>
      </c>
      <c r="C4290" t="s">
        <v>2188</v>
      </c>
      <c r="D4290" t="s">
        <v>2189</v>
      </c>
      <c r="E4290" s="283" t="s">
        <v>29910</v>
      </c>
    </row>
    <row r="4291" spans="1:5" ht="14.25">
      <c r="A4291" s="291">
        <v>37420</v>
      </c>
      <c r="B4291" t="s">
        <v>6029</v>
      </c>
      <c r="C4291" t="s">
        <v>2188</v>
      </c>
      <c r="D4291" t="s">
        <v>2191</v>
      </c>
      <c r="E4291" s="283" t="s">
        <v>29911</v>
      </c>
    </row>
    <row r="4292" spans="1:5" ht="14.25">
      <c r="A4292" s="291">
        <v>37421</v>
      </c>
      <c r="B4292" t="s">
        <v>6030</v>
      </c>
      <c r="C4292" t="s">
        <v>2188</v>
      </c>
      <c r="D4292" t="s">
        <v>2191</v>
      </c>
      <c r="E4292" s="283" t="s">
        <v>29912</v>
      </c>
    </row>
    <row r="4293" spans="1:5" ht="14.25">
      <c r="A4293" s="291">
        <v>37422</v>
      </c>
      <c r="B4293" t="s">
        <v>6031</v>
      </c>
      <c r="C4293" t="s">
        <v>2188</v>
      </c>
      <c r="D4293" t="s">
        <v>2191</v>
      </c>
      <c r="E4293" s="283" t="s">
        <v>29913</v>
      </c>
    </row>
    <row r="4294" spans="1:5" ht="14.25">
      <c r="A4294" s="291">
        <v>37443</v>
      </c>
      <c r="B4294" t="s">
        <v>6032</v>
      </c>
      <c r="C4294" t="s">
        <v>2188</v>
      </c>
      <c r="D4294" t="s">
        <v>2191</v>
      </c>
      <c r="E4294" s="283" t="s">
        <v>29914</v>
      </c>
    </row>
    <row r="4295" spans="1:5" ht="14.25">
      <c r="A4295" s="291">
        <v>37444</v>
      </c>
      <c r="B4295" t="s">
        <v>6033</v>
      </c>
      <c r="C4295" t="s">
        <v>2188</v>
      </c>
      <c r="D4295" t="s">
        <v>2191</v>
      </c>
      <c r="E4295" s="283" t="s">
        <v>29915</v>
      </c>
    </row>
    <row r="4296" spans="1:5" ht="14.25">
      <c r="A4296" s="291">
        <v>37445</v>
      </c>
      <c r="B4296" t="s">
        <v>6034</v>
      </c>
      <c r="C4296" t="s">
        <v>2188</v>
      </c>
      <c r="D4296" t="s">
        <v>2191</v>
      </c>
      <c r="E4296" s="283" t="s">
        <v>29916</v>
      </c>
    </row>
    <row r="4297" spans="1:5" ht="14.25">
      <c r="A4297" s="291">
        <v>37446</v>
      </c>
      <c r="B4297" t="s">
        <v>6035</v>
      </c>
      <c r="C4297" t="s">
        <v>2188</v>
      </c>
      <c r="D4297" t="s">
        <v>2191</v>
      </c>
      <c r="E4297" s="283" t="s">
        <v>29917</v>
      </c>
    </row>
    <row r="4298" spans="1:5" ht="14.25">
      <c r="A4298" s="291">
        <v>37447</v>
      </c>
      <c r="B4298" t="s">
        <v>6036</v>
      </c>
      <c r="C4298" t="s">
        <v>2188</v>
      </c>
      <c r="D4298" t="s">
        <v>2191</v>
      </c>
      <c r="E4298" s="283" t="s">
        <v>29918</v>
      </c>
    </row>
    <row r="4299" spans="1:5" ht="14.25">
      <c r="A4299" s="291">
        <v>37448</v>
      </c>
      <c r="B4299" t="s">
        <v>6037</v>
      </c>
      <c r="C4299" t="s">
        <v>2188</v>
      </c>
      <c r="D4299" t="s">
        <v>2191</v>
      </c>
      <c r="E4299" s="283" t="s">
        <v>29919</v>
      </c>
    </row>
    <row r="4300" spans="1:5" ht="14.25">
      <c r="A4300" s="291">
        <v>37440</v>
      </c>
      <c r="B4300" t="s">
        <v>6038</v>
      </c>
      <c r="C4300" t="s">
        <v>2188</v>
      </c>
      <c r="D4300" t="s">
        <v>2191</v>
      </c>
      <c r="E4300" s="283" t="s">
        <v>29920</v>
      </c>
    </row>
    <row r="4301" spans="1:5" ht="14.25">
      <c r="A4301" s="291">
        <v>37441</v>
      </c>
      <c r="B4301" t="s">
        <v>6039</v>
      </c>
      <c r="C4301" t="s">
        <v>2188</v>
      </c>
      <c r="D4301" t="s">
        <v>2191</v>
      </c>
      <c r="E4301" s="283" t="s">
        <v>29920</v>
      </c>
    </row>
    <row r="4302" spans="1:5" ht="14.25">
      <c r="A4302" s="291">
        <v>37442</v>
      </c>
      <c r="B4302" t="s">
        <v>6040</v>
      </c>
      <c r="C4302" t="s">
        <v>2188</v>
      </c>
      <c r="D4302" t="s">
        <v>2191</v>
      </c>
      <c r="E4302" s="283" t="s">
        <v>29921</v>
      </c>
    </row>
    <row r="4303" spans="1:5" ht="14.25">
      <c r="A4303" s="291">
        <v>38017</v>
      </c>
      <c r="B4303" t="s">
        <v>6041</v>
      </c>
      <c r="C4303" t="s">
        <v>2188</v>
      </c>
      <c r="D4303" t="s">
        <v>2189</v>
      </c>
      <c r="E4303" s="283" t="s">
        <v>28935</v>
      </c>
    </row>
    <row r="4304" spans="1:5" ht="14.25">
      <c r="A4304" s="291">
        <v>38018</v>
      </c>
      <c r="B4304" t="s">
        <v>6042</v>
      </c>
      <c r="C4304" t="s">
        <v>2188</v>
      </c>
      <c r="D4304" t="s">
        <v>2189</v>
      </c>
      <c r="E4304" s="283" t="s">
        <v>29922</v>
      </c>
    </row>
    <row r="4305" spans="1:5" ht="14.25">
      <c r="A4305" s="291">
        <v>39895</v>
      </c>
      <c r="B4305" t="s">
        <v>6043</v>
      </c>
      <c r="C4305" t="s">
        <v>2188</v>
      </c>
      <c r="D4305" t="s">
        <v>2191</v>
      </c>
      <c r="E4305" s="283" t="s">
        <v>29923</v>
      </c>
    </row>
    <row r="4306" spans="1:5" ht="14.25">
      <c r="A4306" s="291">
        <v>39896</v>
      </c>
      <c r="B4306" t="s">
        <v>6044</v>
      </c>
      <c r="C4306" t="s">
        <v>2188</v>
      </c>
      <c r="D4306" t="s">
        <v>2191</v>
      </c>
      <c r="E4306" s="283" t="s">
        <v>29924</v>
      </c>
    </row>
    <row r="4307" spans="1:5" ht="14.25">
      <c r="A4307" s="291">
        <v>38873</v>
      </c>
      <c r="B4307" t="s">
        <v>6045</v>
      </c>
      <c r="C4307" t="s">
        <v>2188</v>
      </c>
      <c r="D4307" t="s">
        <v>2191</v>
      </c>
      <c r="E4307" s="283" t="s">
        <v>29925</v>
      </c>
    </row>
    <row r="4308" spans="1:5" ht="14.25">
      <c r="A4308" s="291">
        <v>38874</v>
      </c>
      <c r="B4308" t="s">
        <v>6046</v>
      </c>
      <c r="C4308" t="s">
        <v>2188</v>
      </c>
      <c r="D4308" t="s">
        <v>2191</v>
      </c>
      <c r="E4308" s="283" t="s">
        <v>29926</v>
      </c>
    </row>
    <row r="4309" spans="1:5" ht="14.25">
      <c r="A4309" s="291">
        <v>38875</v>
      </c>
      <c r="B4309" t="s">
        <v>6047</v>
      </c>
      <c r="C4309" t="s">
        <v>2188</v>
      </c>
      <c r="D4309" t="s">
        <v>2191</v>
      </c>
      <c r="E4309" s="283" t="s">
        <v>29927</v>
      </c>
    </row>
    <row r="4310" spans="1:5" ht="14.25">
      <c r="A4310" s="291">
        <v>38876</v>
      </c>
      <c r="B4310" t="s">
        <v>6048</v>
      </c>
      <c r="C4310" t="s">
        <v>2188</v>
      </c>
      <c r="D4310" t="s">
        <v>2191</v>
      </c>
      <c r="E4310" s="283" t="s">
        <v>29928</v>
      </c>
    </row>
    <row r="4311" spans="1:5" ht="14.25">
      <c r="A4311" s="291">
        <v>39000</v>
      </c>
      <c r="B4311" t="s">
        <v>6049</v>
      </c>
      <c r="C4311" t="s">
        <v>2188</v>
      </c>
      <c r="D4311" t="s">
        <v>2191</v>
      </c>
      <c r="E4311" s="283" t="s">
        <v>29929</v>
      </c>
    </row>
    <row r="4312" spans="1:5" ht="14.25">
      <c r="A4312" s="291">
        <v>38674</v>
      </c>
      <c r="B4312" t="s">
        <v>6050</v>
      </c>
      <c r="C4312" t="s">
        <v>2188</v>
      </c>
      <c r="D4312" t="s">
        <v>2189</v>
      </c>
      <c r="E4312" s="283" t="s">
        <v>29930</v>
      </c>
    </row>
    <row r="4313" spans="1:5" ht="14.25">
      <c r="A4313" s="291">
        <v>38911</v>
      </c>
      <c r="B4313" t="s">
        <v>6051</v>
      </c>
      <c r="C4313" t="s">
        <v>2188</v>
      </c>
      <c r="D4313" t="s">
        <v>2191</v>
      </c>
      <c r="E4313" s="283" t="s">
        <v>29931</v>
      </c>
    </row>
    <row r="4314" spans="1:5" ht="14.25">
      <c r="A4314" s="291">
        <v>38912</v>
      </c>
      <c r="B4314" t="s">
        <v>6052</v>
      </c>
      <c r="C4314" t="s">
        <v>2188</v>
      </c>
      <c r="D4314" t="s">
        <v>2191</v>
      </c>
      <c r="E4314" s="283" t="s">
        <v>29932</v>
      </c>
    </row>
    <row r="4315" spans="1:5" ht="14.25">
      <c r="A4315" s="291">
        <v>38019</v>
      </c>
      <c r="B4315" t="s">
        <v>6053</v>
      </c>
      <c r="C4315" t="s">
        <v>2188</v>
      </c>
      <c r="D4315" t="s">
        <v>2189</v>
      </c>
      <c r="E4315" s="283" t="s">
        <v>29933</v>
      </c>
    </row>
    <row r="4316" spans="1:5" ht="14.25">
      <c r="A4316" s="291">
        <v>38020</v>
      </c>
      <c r="B4316" t="s">
        <v>6054</v>
      </c>
      <c r="C4316" t="s">
        <v>2188</v>
      </c>
      <c r="D4316" t="s">
        <v>2189</v>
      </c>
      <c r="E4316" s="283" t="s">
        <v>29922</v>
      </c>
    </row>
    <row r="4317" spans="1:5" ht="14.25">
      <c r="A4317" s="291">
        <v>38454</v>
      </c>
      <c r="B4317" t="s">
        <v>6055</v>
      </c>
      <c r="C4317" t="s">
        <v>2188</v>
      </c>
      <c r="D4317" t="s">
        <v>2191</v>
      </c>
      <c r="E4317" s="283" t="s">
        <v>29934</v>
      </c>
    </row>
    <row r="4318" spans="1:5" ht="14.25">
      <c r="A4318" s="291">
        <v>38455</v>
      </c>
      <c r="B4318" t="s">
        <v>6056</v>
      </c>
      <c r="C4318" t="s">
        <v>2188</v>
      </c>
      <c r="D4318" t="s">
        <v>2191</v>
      </c>
      <c r="E4318" s="283" t="s">
        <v>27899</v>
      </c>
    </row>
    <row r="4319" spans="1:5" ht="14.25">
      <c r="A4319" s="291">
        <v>38462</v>
      </c>
      <c r="B4319" t="s">
        <v>6057</v>
      </c>
      <c r="C4319" t="s">
        <v>2188</v>
      </c>
      <c r="D4319" t="s">
        <v>2191</v>
      </c>
      <c r="E4319" s="283" t="s">
        <v>29935</v>
      </c>
    </row>
    <row r="4320" spans="1:5" ht="14.25">
      <c r="A4320" s="291">
        <v>36362</v>
      </c>
      <c r="B4320" t="s">
        <v>6058</v>
      </c>
      <c r="C4320" t="s">
        <v>2188</v>
      </c>
      <c r="D4320" t="s">
        <v>2191</v>
      </c>
      <c r="E4320" s="283" t="s">
        <v>26404</v>
      </c>
    </row>
    <row r="4321" spans="1:5" ht="14.25">
      <c r="A4321" s="291">
        <v>36298</v>
      </c>
      <c r="B4321" t="s">
        <v>6059</v>
      </c>
      <c r="C4321" t="s">
        <v>2188</v>
      </c>
      <c r="D4321" t="s">
        <v>2191</v>
      </c>
      <c r="E4321" s="283" t="s">
        <v>29936</v>
      </c>
    </row>
    <row r="4322" spans="1:5" ht="14.25">
      <c r="A4322" s="291">
        <v>38456</v>
      </c>
      <c r="B4322" t="s">
        <v>6060</v>
      </c>
      <c r="C4322" t="s">
        <v>2188</v>
      </c>
      <c r="D4322" t="s">
        <v>2191</v>
      </c>
      <c r="E4322" s="283" t="s">
        <v>26628</v>
      </c>
    </row>
    <row r="4323" spans="1:5" ht="14.25">
      <c r="A4323" s="291">
        <v>38457</v>
      </c>
      <c r="B4323" t="s">
        <v>6061</v>
      </c>
      <c r="C4323" t="s">
        <v>2188</v>
      </c>
      <c r="D4323" t="s">
        <v>2191</v>
      </c>
      <c r="E4323" s="283" t="s">
        <v>29781</v>
      </c>
    </row>
    <row r="4324" spans="1:5" ht="14.25">
      <c r="A4324" s="291">
        <v>38458</v>
      </c>
      <c r="B4324" t="s">
        <v>6062</v>
      </c>
      <c r="C4324" t="s">
        <v>2188</v>
      </c>
      <c r="D4324" t="s">
        <v>2191</v>
      </c>
      <c r="E4324" s="283" t="s">
        <v>28945</v>
      </c>
    </row>
    <row r="4325" spans="1:5" ht="14.25">
      <c r="A4325" s="291">
        <v>38459</v>
      </c>
      <c r="B4325" t="s">
        <v>6063</v>
      </c>
      <c r="C4325" t="s">
        <v>2188</v>
      </c>
      <c r="D4325" t="s">
        <v>2191</v>
      </c>
      <c r="E4325" s="283" t="s">
        <v>29937</v>
      </c>
    </row>
    <row r="4326" spans="1:5" ht="14.25">
      <c r="A4326" s="291">
        <v>38460</v>
      </c>
      <c r="B4326" t="s">
        <v>6064</v>
      </c>
      <c r="C4326" t="s">
        <v>2188</v>
      </c>
      <c r="D4326" t="s">
        <v>2191</v>
      </c>
      <c r="E4326" s="283" t="s">
        <v>29938</v>
      </c>
    </row>
    <row r="4327" spans="1:5" ht="14.25">
      <c r="A4327" s="291">
        <v>38461</v>
      </c>
      <c r="B4327" t="s">
        <v>6065</v>
      </c>
      <c r="C4327" t="s">
        <v>2188</v>
      </c>
      <c r="D4327" t="s">
        <v>2191</v>
      </c>
      <c r="E4327" s="283" t="s">
        <v>29939</v>
      </c>
    </row>
    <row r="4328" spans="1:5" ht="14.25">
      <c r="A4328" s="291">
        <v>7094</v>
      </c>
      <c r="B4328" t="s">
        <v>6066</v>
      </c>
      <c r="C4328" t="s">
        <v>2188</v>
      </c>
      <c r="D4328" t="s">
        <v>2189</v>
      </c>
      <c r="E4328" s="283" t="s">
        <v>27437</v>
      </c>
    </row>
    <row r="4329" spans="1:5" ht="14.25">
      <c r="A4329" s="291">
        <v>7116</v>
      </c>
      <c r="B4329" t="s">
        <v>6067</v>
      </c>
      <c r="C4329" t="s">
        <v>2188</v>
      </c>
      <c r="D4329" t="s">
        <v>2189</v>
      </c>
      <c r="E4329" s="283" t="s">
        <v>29163</v>
      </c>
    </row>
    <row r="4330" spans="1:5" ht="14.25">
      <c r="A4330" s="291">
        <v>7118</v>
      </c>
      <c r="B4330" t="s">
        <v>6068</v>
      </c>
      <c r="C4330" t="s">
        <v>2188</v>
      </c>
      <c r="D4330" t="s">
        <v>2189</v>
      </c>
      <c r="E4330" s="283" t="s">
        <v>29940</v>
      </c>
    </row>
    <row r="4331" spans="1:5" ht="14.25">
      <c r="A4331" s="291">
        <v>7117</v>
      </c>
      <c r="B4331" t="s">
        <v>6069</v>
      </c>
      <c r="C4331" t="s">
        <v>2188</v>
      </c>
      <c r="D4331" t="s">
        <v>2189</v>
      </c>
      <c r="E4331" s="283" t="s">
        <v>28876</v>
      </c>
    </row>
    <row r="4332" spans="1:5" ht="14.25">
      <c r="A4332" s="291">
        <v>7098</v>
      </c>
      <c r="B4332" t="s">
        <v>6070</v>
      </c>
      <c r="C4332" t="s">
        <v>2188</v>
      </c>
      <c r="D4332" t="s">
        <v>2189</v>
      </c>
      <c r="E4332" s="283" t="s">
        <v>29941</v>
      </c>
    </row>
    <row r="4333" spans="1:5" ht="14.25">
      <c r="A4333" s="291">
        <v>7110</v>
      </c>
      <c r="B4333" t="s">
        <v>6071</v>
      </c>
      <c r="C4333" t="s">
        <v>2188</v>
      </c>
      <c r="D4333" t="s">
        <v>2189</v>
      </c>
      <c r="E4333" s="283" t="s">
        <v>29942</v>
      </c>
    </row>
    <row r="4334" spans="1:5" ht="14.25">
      <c r="A4334" s="291">
        <v>7123</v>
      </c>
      <c r="B4334" t="s">
        <v>6072</v>
      </c>
      <c r="C4334" t="s">
        <v>2188</v>
      </c>
      <c r="D4334" t="s">
        <v>2189</v>
      </c>
      <c r="E4334" s="283" t="s">
        <v>29943</v>
      </c>
    </row>
    <row r="4335" spans="1:5" ht="14.25">
      <c r="A4335" s="291">
        <v>7121</v>
      </c>
      <c r="B4335" t="s">
        <v>6073</v>
      </c>
      <c r="C4335" t="s">
        <v>2188</v>
      </c>
      <c r="D4335" t="s">
        <v>2189</v>
      </c>
      <c r="E4335" s="283" t="s">
        <v>29944</v>
      </c>
    </row>
    <row r="4336" spans="1:5" ht="14.25">
      <c r="A4336" s="291">
        <v>7137</v>
      </c>
      <c r="B4336" t="s">
        <v>6074</v>
      </c>
      <c r="C4336" t="s">
        <v>2188</v>
      </c>
      <c r="D4336" t="s">
        <v>2189</v>
      </c>
      <c r="E4336" s="283" t="s">
        <v>29225</v>
      </c>
    </row>
    <row r="4337" spans="1:5" ht="14.25">
      <c r="A4337" s="291">
        <v>7122</v>
      </c>
      <c r="B4337" t="s">
        <v>6075</v>
      </c>
      <c r="C4337" t="s">
        <v>2188</v>
      </c>
      <c r="D4337" t="s">
        <v>2189</v>
      </c>
      <c r="E4337" s="283" t="s">
        <v>28307</v>
      </c>
    </row>
    <row r="4338" spans="1:5" ht="14.25">
      <c r="A4338" s="291">
        <v>7114</v>
      </c>
      <c r="B4338" t="s">
        <v>6076</v>
      </c>
      <c r="C4338" t="s">
        <v>2188</v>
      </c>
      <c r="D4338" t="s">
        <v>2189</v>
      </c>
      <c r="E4338" s="283" t="s">
        <v>29945</v>
      </c>
    </row>
    <row r="4339" spans="1:5" ht="14.25">
      <c r="A4339" s="291">
        <v>7109</v>
      </c>
      <c r="B4339" t="s">
        <v>6077</v>
      </c>
      <c r="C4339" t="s">
        <v>2188</v>
      </c>
      <c r="D4339" t="s">
        <v>2189</v>
      </c>
      <c r="E4339" s="283" t="s">
        <v>29946</v>
      </c>
    </row>
    <row r="4340" spans="1:5" ht="14.25">
      <c r="A4340" s="291">
        <v>7135</v>
      </c>
      <c r="B4340" t="s">
        <v>6078</v>
      </c>
      <c r="C4340" t="s">
        <v>2188</v>
      </c>
      <c r="D4340" t="s">
        <v>2189</v>
      </c>
      <c r="E4340" s="283" t="s">
        <v>28308</v>
      </c>
    </row>
    <row r="4341" spans="1:5" ht="14.25">
      <c r="A4341" s="291">
        <v>37947</v>
      </c>
      <c r="B4341" t="s">
        <v>6079</v>
      </c>
      <c r="C4341" t="s">
        <v>2188</v>
      </c>
      <c r="D4341" t="s">
        <v>2189</v>
      </c>
      <c r="E4341" s="283" t="s">
        <v>29947</v>
      </c>
    </row>
    <row r="4342" spans="1:5" ht="14.25">
      <c r="A4342" s="291">
        <v>7103</v>
      </c>
      <c r="B4342" t="s">
        <v>6080</v>
      </c>
      <c r="C4342" t="s">
        <v>2188</v>
      </c>
      <c r="D4342" t="s">
        <v>2189</v>
      </c>
      <c r="E4342" s="283" t="s">
        <v>29905</v>
      </c>
    </row>
    <row r="4343" spans="1:5" ht="14.25">
      <c r="A4343" s="291">
        <v>40419</v>
      </c>
      <c r="B4343" t="s">
        <v>6081</v>
      </c>
      <c r="C4343" t="s">
        <v>2188</v>
      </c>
      <c r="D4343" t="s">
        <v>2191</v>
      </c>
      <c r="E4343" s="283" t="s">
        <v>27584</v>
      </c>
    </row>
    <row r="4344" spans="1:5" ht="14.25">
      <c r="A4344" s="291">
        <v>40420</v>
      </c>
      <c r="B4344" t="s">
        <v>6082</v>
      </c>
      <c r="C4344" t="s">
        <v>2188</v>
      </c>
      <c r="D4344" t="s">
        <v>2191</v>
      </c>
      <c r="E4344" s="283" t="s">
        <v>29948</v>
      </c>
    </row>
    <row r="4345" spans="1:5" ht="14.25">
      <c r="A4345" s="291">
        <v>40421</v>
      </c>
      <c r="B4345" t="s">
        <v>6083</v>
      </c>
      <c r="C4345" t="s">
        <v>2188</v>
      </c>
      <c r="D4345" t="s">
        <v>2191</v>
      </c>
      <c r="E4345" s="283" t="s">
        <v>29949</v>
      </c>
    </row>
    <row r="4346" spans="1:5" ht="14.25">
      <c r="A4346" s="291">
        <v>7126</v>
      </c>
      <c r="B4346" t="s">
        <v>6084</v>
      </c>
      <c r="C4346" t="s">
        <v>2188</v>
      </c>
      <c r="D4346" t="s">
        <v>2189</v>
      </c>
      <c r="E4346" s="283" t="s">
        <v>29950</v>
      </c>
    </row>
    <row r="4347" spans="1:5" ht="14.25">
      <c r="A4347" s="291">
        <v>38905</v>
      </c>
      <c r="B4347" t="s">
        <v>6085</v>
      </c>
      <c r="C4347" t="s">
        <v>2188</v>
      </c>
      <c r="D4347" t="s">
        <v>2191</v>
      </c>
      <c r="E4347" s="283" t="s">
        <v>29951</v>
      </c>
    </row>
    <row r="4348" spans="1:5" ht="14.25">
      <c r="A4348" s="291">
        <v>38907</v>
      </c>
      <c r="B4348" t="s">
        <v>6086</v>
      </c>
      <c r="C4348" t="s">
        <v>2188</v>
      </c>
      <c r="D4348" t="s">
        <v>2191</v>
      </c>
      <c r="E4348" s="283" t="s">
        <v>28875</v>
      </c>
    </row>
    <row r="4349" spans="1:5" ht="14.25">
      <c r="A4349" s="291">
        <v>38908</v>
      </c>
      <c r="B4349" t="s">
        <v>6087</v>
      </c>
      <c r="C4349" t="s">
        <v>2188</v>
      </c>
      <c r="D4349" t="s">
        <v>2191</v>
      </c>
      <c r="E4349" s="283" t="s">
        <v>29952</v>
      </c>
    </row>
    <row r="4350" spans="1:5" ht="14.25">
      <c r="A4350" s="291">
        <v>38909</v>
      </c>
      <c r="B4350" t="s">
        <v>6088</v>
      </c>
      <c r="C4350" t="s">
        <v>2188</v>
      </c>
      <c r="D4350" t="s">
        <v>2191</v>
      </c>
      <c r="E4350" s="283" t="s">
        <v>29953</v>
      </c>
    </row>
    <row r="4351" spans="1:5" ht="14.25">
      <c r="A4351" s="291">
        <v>38910</v>
      </c>
      <c r="B4351" t="s">
        <v>6089</v>
      </c>
      <c r="C4351" t="s">
        <v>2188</v>
      </c>
      <c r="D4351" t="s">
        <v>2191</v>
      </c>
      <c r="E4351" s="283" t="s">
        <v>29954</v>
      </c>
    </row>
    <row r="4352" spans="1:5" ht="14.25">
      <c r="A4352" s="291">
        <v>38897</v>
      </c>
      <c r="B4352" t="s">
        <v>6090</v>
      </c>
      <c r="C4352" t="s">
        <v>2188</v>
      </c>
      <c r="D4352" t="s">
        <v>2191</v>
      </c>
      <c r="E4352" s="283" t="s">
        <v>29955</v>
      </c>
    </row>
    <row r="4353" spans="1:5" ht="14.25">
      <c r="A4353" s="291">
        <v>38899</v>
      </c>
      <c r="B4353" t="s">
        <v>6091</v>
      </c>
      <c r="C4353" t="s">
        <v>2188</v>
      </c>
      <c r="D4353" t="s">
        <v>2191</v>
      </c>
      <c r="E4353" s="283" t="s">
        <v>29524</v>
      </c>
    </row>
    <row r="4354" spans="1:5" ht="14.25">
      <c r="A4354" s="291">
        <v>38900</v>
      </c>
      <c r="B4354" t="s">
        <v>6092</v>
      </c>
      <c r="C4354" t="s">
        <v>2188</v>
      </c>
      <c r="D4354" t="s">
        <v>2191</v>
      </c>
      <c r="E4354" s="283" t="s">
        <v>29956</v>
      </c>
    </row>
    <row r="4355" spans="1:5" ht="14.25">
      <c r="A4355" s="291">
        <v>38901</v>
      </c>
      <c r="B4355" t="s">
        <v>6093</v>
      </c>
      <c r="C4355" t="s">
        <v>2188</v>
      </c>
      <c r="D4355" t="s">
        <v>2191</v>
      </c>
      <c r="E4355" s="283" t="s">
        <v>29957</v>
      </c>
    </row>
    <row r="4356" spans="1:5" ht="14.25">
      <c r="A4356" s="291">
        <v>38904</v>
      </c>
      <c r="B4356" t="s">
        <v>6094</v>
      </c>
      <c r="C4356" t="s">
        <v>2188</v>
      </c>
      <c r="D4356" t="s">
        <v>2191</v>
      </c>
      <c r="E4356" s="283" t="s">
        <v>29958</v>
      </c>
    </row>
    <row r="4357" spans="1:5" ht="14.25">
      <c r="A4357" s="291">
        <v>38903</v>
      </c>
      <c r="B4357" t="s">
        <v>6095</v>
      </c>
      <c r="C4357" t="s">
        <v>2188</v>
      </c>
      <c r="D4357" t="s">
        <v>2191</v>
      </c>
      <c r="E4357" s="283" t="s">
        <v>28732</v>
      </c>
    </row>
    <row r="4358" spans="1:5" ht="14.25">
      <c r="A4358" s="291">
        <v>7091</v>
      </c>
      <c r="B4358" t="s">
        <v>6096</v>
      </c>
      <c r="C4358" t="s">
        <v>2188</v>
      </c>
      <c r="D4358" t="s">
        <v>2189</v>
      </c>
      <c r="E4358" s="283" t="s">
        <v>29959</v>
      </c>
    </row>
    <row r="4359" spans="1:5" ht="14.25">
      <c r="A4359" s="291">
        <v>11655</v>
      </c>
      <c r="B4359" t="s">
        <v>6097</v>
      </c>
      <c r="C4359" t="s">
        <v>2188</v>
      </c>
      <c r="D4359" t="s">
        <v>2189</v>
      </c>
      <c r="E4359" s="283" t="s">
        <v>29960</v>
      </c>
    </row>
    <row r="4360" spans="1:5" ht="14.25">
      <c r="A4360" s="291">
        <v>11656</v>
      </c>
      <c r="B4360" t="s">
        <v>6098</v>
      </c>
      <c r="C4360" t="s">
        <v>2188</v>
      </c>
      <c r="D4360" t="s">
        <v>2189</v>
      </c>
      <c r="E4360" s="283" t="s">
        <v>29961</v>
      </c>
    </row>
    <row r="4361" spans="1:5" ht="14.25">
      <c r="A4361" s="291">
        <v>37948</v>
      </c>
      <c r="B4361" t="s">
        <v>6099</v>
      </c>
      <c r="C4361" t="s">
        <v>2188</v>
      </c>
      <c r="D4361" t="s">
        <v>2189</v>
      </c>
      <c r="E4361" s="283" t="s">
        <v>28427</v>
      </c>
    </row>
    <row r="4362" spans="1:5" ht="14.25">
      <c r="A4362" s="291">
        <v>7097</v>
      </c>
      <c r="B4362" t="s">
        <v>6100</v>
      </c>
      <c r="C4362" t="s">
        <v>2188</v>
      </c>
      <c r="D4362" t="s">
        <v>2189</v>
      </c>
      <c r="E4362" s="283" t="s">
        <v>28784</v>
      </c>
    </row>
    <row r="4363" spans="1:5" ht="14.25">
      <c r="A4363" s="291">
        <v>11657</v>
      </c>
      <c r="B4363" t="s">
        <v>6101</v>
      </c>
      <c r="C4363" t="s">
        <v>2188</v>
      </c>
      <c r="D4363" t="s">
        <v>2189</v>
      </c>
      <c r="E4363" s="283" t="s">
        <v>27362</v>
      </c>
    </row>
    <row r="4364" spans="1:5" ht="14.25">
      <c r="A4364" s="291">
        <v>11658</v>
      </c>
      <c r="B4364" t="s">
        <v>6102</v>
      </c>
      <c r="C4364" t="s">
        <v>2188</v>
      </c>
      <c r="D4364" t="s">
        <v>2189</v>
      </c>
      <c r="E4364" s="283" t="s">
        <v>29962</v>
      </c>
    </row>
    <row r="4365" spans="1:5" ht="14.25">
      <c r="A4365" s="291">
        <v>7146</v>
      </c>
      <c r="B4365" t="s">
        <v>6103</v>
      </c>
      <c r="C4365" t="s">
        <v>2188</v>
      </c>
      <c r="D4365" t="s">
        <v>2189</v>
      </c>
      <c r="E4365" s="283" t="s">
        <v>29963</v>
      </c>
    </row>
    <row r="4366" spans="1:5" ht="14.25">
      <c r="A4366" s="291">
        <v>7138</v>
      </c>
      <c r="B4366" t="s">
        <v>6104</v>
      </c>
      <c r="C4366" t="s">
        <v>2188</v>
      </c>
      <c r="D4366" t="s">
        <v>2189</v>
      </c>
      <c r="E4366" s="283" t="s">
        <v>29775</v>
      </c>
    </row>
    <row r="4367" spans="1:5" ht="14.25">
      <c r="A4367" s="291">
        <v>7139</v>
      </c>
      <c r="B4367" t="s">
        <v>6105</v>
      </c>
      <c r="C4367" t="s">
        <v>2188</v>
      </c>
      <c r="D4367" t="s">
        <v>2189</v>
      </c>
      <c r="E4367" s="283" t="s">
        <v>26547</v>
      </c>
    </row>
    <row r="4368" spans="1:5" ht="14.25">
      <c r="A4368" s="291">
        <v>7140</v>
      </c>
      <c r="B4368" t="s">
        <v>6106</v>
      </c>
      <c r="C4368" t="s">
        <v>2188</v>
      </c>
      <c r="D4368" t="s">
        <v>2189</v>
      </c>
      <c r="E4368" s="283" t="s">
        <v>27378</v>
      </c>
    </row>
    <row r="4369" spans="1:5" ht="14.25">
      <c r="A4369" s="291">
        <v>7141</v>
      </c>
      <c r="B4369" t="s">
        <v>6107</v>
      </c>
      <c r="C4369" t="s">
        <v>2188</v>
      </c>
      <c r="D4369" t="s">
        <v>2189</v>
      </c>
      <c r="E4369" s="283" t="s">
        <v>29964</v>
      </c>
    </row>
    <row r="4370" spans="1:5" ht="14.25">
      <c r="A4370" s="291">
        <v>7143</v>
      </c>
      <c r="B4370" t="s">
        <v>6108</v>
      </c>
      <c r="C4370" t="s">
        <v>2188</v>
      </c>
      <c r="D4370" t="s">
        <v>2189</v>
      </c>
      <c r="E4370" s="283" t="s">
        <v>29965</v>
      </c>
    </row>
    <row r="4371" spans="1:5" ht="14.25">
      <c r="A4371" s="291">
        <v>7144</v>
      </c>
      <c r="B4371" t="s">
        <v>6109</v>
      </c>
      <c r="C4371" t="s">
        <v>2188</v>
      </c>
      <c r="D4371" t="s">
        <v>2189</v>
      </c>
      <c r="E4371" s="283" t="s">
        <v>29966</v>
      </c>
    </row>
    <row r="4372" spans="1:5" ht="14.25">
      <c r="A4372" s="291">
        <v>7145</v>
      </c>
      <c r="B4372" t="s">
        <v>6110</v>
      </c>
      <c r="C4372" t="s">
        <v>2188</v>
      </c>
      <c r="D4372" t="s">
        <v>2189</v>
      </c>
      <c r="E4372" s="283" t="s">
        <v>29967</v>
      </c>
    </row>
    <row r="4373" spans="1:5" ht="14.25">
      <c r="A4373" s="291">
        <v>7142</v>
      </c>
      <c r="B4373" t="s">
        <v>6111</v>
      </c>
      <c r="C4373" t="s">
        <v>2188</v>
      </c>
      <c r="D4373" t="s">
        <v>2189</v>
      </c>
      <c r="E4373" s="283" t="s">
        <v>29968</v>
      </c>
    </row>
    <row r="4374" spans="1:5" ht="14.25">
      <c r="A4374" s="291">
        <v>3593</v>
      </c>
      <c r="B4374" t="s">
        <v>6112</v>
      </c>
      <c r="C4374" t="s">
        <v>2188</v>
      </c>
      <c r="D4374" t="s">
        <v>2189</v>
      </c>
      <c r="E4374" s="283" t="s">
        <v>29969</v>
      </c>
    </row>
    <row r="4375" spans="1:5" ht="14.25">
      <c r="A4375" s="291">
        <v>3588</v>
      </c>
      <c r="B4375" t="s">
        <v>6113</v>
      </c>
      <c r="C4375" t="s">
        <v>2188</v>
      </c>
      <c r="D4375" t="s">
        <v>2189</v>
      </c>
      <c r="E4375" s="283" t="s">
        <v>28731</v>
      </c>
    </row>
    <row r="4376" spans="1:5" ht="14.25">
      <c r="A4376" s="291">
        <v>3585</v>
      </c>
      <c r="B4376" t="s">
        <v>6114</v>
      </c>
      <c r="C4376" t="s">
        <v>2188</v>
      </c>
      <c r="D4376" t="s">
        <v>2189</v>
      </c>
      <c r="E4376" s="283" t="s">
        <v>29970</v>
      </c>
    </row>
    <row r="4377" spans="1:5" ht="14.25">
      <c r="A4377" s="291">
        <v>3587</v>
      </c>
      <c r="B4377" t="s">
        <v>6115</v>
      </c>
      <c r="C4377" t="s">
        <v>2188</v>
      </c>
      <c r="D4377" t="s">
        <v>2189</v>
      </c>
      <c r="E4377" s="283" t="s">
        <v>29971</v>
      </c>
    </row>
    <row r="4378" spans="1:5" ht="14.25">
      <c r="A4378" s="291">
        <v>3590</v>
      </c>
      <c r="B4378" t="s">
        <v>6116</v>
      </c>
      <c r="C4378" t="s">
        <v>2188</v>
      </c>
      <c r="D4378" t="s">
        <v>2189</v>
      </c>
      <c r="E4378" s="283" t="s">
        <v>29972</v>
      </c>
    </row>
    <row r="4379" spans="1:5" ht="14.25">
      <c r="A4379" s="291">
        <v>3589</v>
      </c>
      <c r="B4379" t="s">
        <v>6117</v>
      </c>
      <c r="C4379" t="s">
        <v>2188</v>
      </c>
      <c r="D4379" t="s">
        <v>2189</v>
      </c>
      <c r="E4379" s="283" t="s">
        <v>29973</v>
      </c>
    </row>
    <row r="4380" spans="1:5" ht="14.25">
      <c r="A4380" s="291">
        <v>3586</v>
      </c>
      <c r="B4380" t="s">
        <v>6118</v>
      </c>
      <c r="C4380" t="s">
        <v>2188</v>
      </c>
      <c r="D4380" t="s">
        <v>2189</v>
      </c>
      <c r="E4380" s="283" t="s">
        <v>29974</v>
      </c>
    </row>
    <row r="4381" spans="1:5" ht="14.25">
      <c r="A4381" s="291">
        <v>3592</v>
      </c>
      <c r="B4381" t="s">
        <v>6119</v>
      </c>
      <c r="C4381" t="s">
        <v>2188</v>
      </c>
      <c r="D4381" t="s">
        <v>2189</v>
      </c>
      <c r="E4381" s="283" t="s">
        <v>29975</v>
      </c>
    </row>
    <row r="4382" spans="1:5" ht="14.25">
      <c r="A4382" s="291">
        <v>3591</v>
      </c>
      <c r="B4382" t="s">
        <v>6120</v>
      </c>
      <c r="C4382" t="s">
        <v>2188</v>
      </c>
      <c r="D4382" t="s">
        <v>2189</v>
      </c>
      <c r="E4382" s="283" t="s">
        <v>29976</v>
      </c>
    </row>
    <row r="4383" spans="1:5" ht="14.25">
      <c r="A4383" s="291">
        <v>40396</v>
      </c>
      <c r="B4383" t="s">
        <v>6121</v>
      </c>
      <c r="C4383" t="s">
        <v>2188</v>
      </c>
      <c r="D4383" t="s">
        <v>2189</v>
      </c>
      <c r="E4383" s="283" t="s">
        <v>29977</v>
      </c>
    </row>
    <row r="4384" spans="1:5" ht="14.25">
      <c r="A4384" s="291">
        <v>40395</v>
      </c>
      <c r="B4384" t="s">
        <v>6122</v>
      </c>
      <c r="C4384" t="s">
        <v>2188</v>
      </c>
      <c r="D4384" t="s">
        <v>2189</v>
      </c>
      <c r="E4384" s="283" t="s">
        <v>29978</v>
      </c>
    </row>
    <row r="4385" spans="1:5" ht="14.25">
      <c r="A4385" s="291">
        <v>40392</v>
      </c>
      <c r="B4385" t="s">
        <v>6123</v>
      </c>
      <c r="C4385" t="s">
        <v>2188</v>
      </c>
      <c r="D4385" t="s">
        <v>2189</v>
      </c>
      <c r="E4385" s="283" t="s">
        <v>29979</v>
      </c>
    </row>
    <row r="4386" spans="1:5" ht="14.25">
      <c r="A4386" s="291">
        <v>40394</v>
      </c>
      <c r="B4386" t="s">
        <v>6124</v>
      </c>
      <c r="C4386" t="s">
        <v>2188</v>
      </c>
      <c r="D4386" t="s">
        <v>2189</v>
      </c>
      <c r="E4386" s="283" t="s">
        <v>29980</v>
      </c>
    </row>
    <row r="4387" spans="1:5" ht="14.25">
      <c r="A4387" s="291">
        <v>40398</v>
      </c>
      <c r="B4387" t="s">
        <v>6125</v>
      </c>
      <c r="C4387" t="s">
        <v>2188</v>
      </c>
      <c r="D4387" t="s">
        <v>2189</v>
      </c>
      <c r="E4387" s="283" t="s">
        <v>29981</v>
      </c>
    </row>
    <row r="4388" spans="1:5" ht="14.25">
      <c r="A4388" s="291">
        <v>40397</v>
      </c>
      <c r="B4388" t="s">
        <v>6126</v>
      </c>
      <c r="C4388" t="s">
        <v>2188</v>
      </c>
      <c r="D4388" t="s">
        <v>2189</v>
      </c>
      <c r="E4388" s="283" t="s">
        <v>29982</v>
      </c>
    </row>
    <row r="4389" spans="1:5" ht="14.25">
      <c r="A4389" s="291">
        <v>40393</v>
      </c>
      <c r="B4389" t="s">
        <v>6127</v>
      </c>
      <c r="C4389" t="s">
        <v>2188</v>
      </c>
      <c r="D4389" t="s">
        <v>2189</v>
      </c>
      <c r="E4389" s="283" t="s">
        <v>29983</v>
      </c>
    </row>
    <row r="4390" spans="1:5" ht="14.25">
      <c r="A4390" s="291">
        <v>40399</v>
      </c>
      <c r="B4390" t="s">
        <v>6128</v>
      </c>
      <c r="C4390" t="s">
        <v>2188</v>
      </c>
      <c r="D4390" t="s">
        <v>2189</v>
      </c>
      <c r="E4390" s="283" t="s">
        <v>29984</v>
      </c>
    </row>
    <row r="4391" spans="1:5" ht="14.25">
      <c r="A4391" s="291">
        <v>39322</v>
      </c>
      <c r="B4391" t="s">
        <v>6129</v>
      </c>
      <c r="C4391" t="s">
        <v>2188</v>
      </c>
      <c r="D4391" t="s">
        <v>2191</v>
      </c>
      <c r="E4391" s="283" t="s">
        <v>29985</v>
      </c>
    </row>
    <row r="4392" spans="1:5" ht="14.25">
      <c r="A4392" s="291">
        <v>39289</v>
      </c>
      <c r="B4392" t="s">
        <v>6130</v>
      </c>
      <c r="C4392" t="s">
        <v>2188</v>
      </c>
      <c r="D4392" t="s">
        <v>2191</v>
      </c>
      <c r="E4392" s="283" t="s">
        <v>29986</v>
      </c>
    </row>
    <row r="4393" spans="1:5" ht="14.25">
      <c r="A4393" s="291">
        <v>39290</v>
      </c>
      <c r="B4393" t="s">
        <v>6131</v>
      </c>
      <c r="C4393" t="s">
        <v>2188</v>
      </c>
      <c r="D4393" t="s">
        <v>2191</v>
      </c>
      <c r="E4393" s="283" t="s">
        <v>29987</v>
      </c>
    </row>
    <row r="4394" spans="1:5" ht="14.25">
      <c r="A4394" s="291">
        <v>39291</v>
      </c>
      <c r="B4394" t="s">
        <v>6132</v>
      </c>
      <c r="C4394" t="s">
        <v>2188</v>
      </c>
      <c r="D4394" t="s">
        <v>2191</v>
      </c>
      <c r="E4394" s="283" t="s">
        <v>29988</v>
      </c>
    </row>
    <row r="4395" spans="1:5" ht="14.25">
      <c r="A4395" s="291">
        <v>20174</v>
      </c>
      <c r="B4395" t="s">
        <v>6133</v>
      </c>
      <c r="C4395" t="s">
        <v>2188</v>
      </c>
      <c r="D4395" t="s">
        <v>2189</v>
      </c>
      <c r="E4395" s="283" t="s">
        <v>29989</v>
      </c>
    </row>
    <row r="4396" spans="1:5" ht="14.25">
      <c r="A4396" s="291">
        <v>41892</v>
      </c>
      <c r="B4396" t="s">
        <v>6134</v>
      </c>
      <c r="C4396" t="s">
        <v>2188</v>
      </c>
      <c r="D4396" t="s">
        <v>2191</v>
      </c>
      <c r="E4396" s="283" t="s">
        <v>29990</v>
      </c>
    </row>
    <row r="4397" spans="1:5" ht="14.25">
      <c r="A4397" s="291">
        <v>7048</v>
      </c>
      <c r="B4397" t="s">
        <v>6135</v>
      </c>
      <c r="C4397" t="s">
        <v>2188</v>
      </c>
      <c r="D4397" t="s">
        <v>2191</v>
      </c>
      <c r="E4397" s="283" t="s">
        <v>27764</v>
      </c>
    </row>
    <row r="4398" spans="1:5" ht="14.25">
      <c r="A4398" s="291">
        <v>7088</v>
      </c>
      <c r="B4398" t="s">
        <v>6136</v>
      </c>
      <c r="C4398" t="s">
        <v>2188</v>
      </c>
      <c r="D4398" t="s">
        <v>2191</v>
      </c>
      <c r="E4398" s="283" t="s">
        <v>29991</v>
      </c>
    </row>
    <row r="4399" spans="1:5" ht="14.25">
      <c r="A4399" s="291">
        <v>20179</v>
      </c>
      <c r="B4399" t="s">
        <v>26043</v>
      </c>
      <c r="C4399" t="s">
        <v>2188</v>
      </c>
      <c r="D4399" t="s">
        <v>2189</v>
      </c>
      <c r="E4399" s="283" t="s">
        <v>29992</v>
      </c>
    </row>
    <row r="4400" spans="1:5" ht="14.25">
      <c r="A4400" s="291">
        <v>20178</v>
      </c>
      <c r="B4400" t="s">
        <v>26044</v>
      </c>
      <c r="C4400" t="s">
        <v>2188</v>
      </c>
      <c r="D4400" t="s">
        <v>2189</v>
      </c>
      <c r="E4400" s="283" t="s">
        <v>29993</v>
      </c>
    </row>
    <row r="4401" spans="1:5" ht="14.25">
      <c r="A4401" s="291">
        <v>20180</v>
      </c>
      <c r="B4401" t="s">
        <v>26045</v>
      </c>
      <c r="C4401" t="s">
        <v>2188</v>
      </c>
      <c r="D4401" t="s">
        <v>2189</v>
      </c>
      <c r="E4401" s="283" t="s">
        <v>29994</v>
      </c>
    </row>
    <row r="4402" spans="1:5" ht="14.25">
      <c r="A4402" s="291">
        <v>20181</v>
      </c>
      <c r="B4402" t="s">
        <v>26046</v>
      </c>
      <c r="C4402" t="s">
        <v>2188</v>
      </c>
      <c r="D4402" t="s">
        <v>2189</v>
      </c>
      <c r="E4402" s="283" t="s">
        <v>29995</v>
      </c>
    </row>
    <row r="4403" spans="1:5" ht="14.25">
      <c r="A4403" s="291">
        <v>20177</v>
      </c>
      <c r="B4403" t="s">
        <v>26047</v>
      </c>
      <c r="C4403" t="s">
        <v>2188</v>
      </c>
      <c r="D4403" t="s">
        <v>2189</v>
      </c>
      <c r="E4403" s="283" t="s">
        <v>29996</v>
      </c>
    </row>
    <row r="4404" spans="1:5" ht="14.25">
      <c r="A4404" s="291">
        <v>7082</v>
      </c>
      <c r="B4404" t="s">
        <v>6137</v>
      </c>
      <c r="C4404" t="s">
        <v>2188</v>
      </c>
      <c r="D4404" t="s">
        <v>2191</v>
      </c>
      <c r="E4404" s="283" t="s">
        <v>29997</v>
      </c>
    </row>
    <row r="4405" spans="1:5" ht="14.25">
      <c r="A4405" s="291">
        <v>42707</v>
      </c>
      <c r="B4405" t="s">
        <v>6138</v>
      </c>
      <c r="C4405" t="s">
        <v>2188</v>
      </c>
      <c r="D4405" t="s">
        <v>2191</v>
      </c>
      <c r="E4405" s="283" t="s">
        <v>29998</v>
      </c>
    </row>
    <row r="4406" spans="1:5" ht="14.25">
      <c r="A4406" s="291">
        <v>7069</v>
      </c>
      <c r="B4406" t="s">
        <v>6139</v>
      </c>
      <c r="C4406" t="s">
        <v>2188</v>
      </c>
      <c r="D4406" t="s">
        <v>2191</v>
      </c>
      <c r="E4406" s="283" t="s">
        <v>29999</v>
      </c>
    </row>
    <row r="4407" spans="1:5" ht="14.25">
      <c r="A4407" s="291">
        <v>42708</v>
      </c>
      <c r="B4407" t="s">
        <v>6140</v>
      </c>
      <c r="C4407" t="s">
        <v>2188</v>
      </c>
      <c r="D4407" t="s">
        <v>2191</v>
      </c>
      <c r="E4407" s="283" t="s">
        <v>30000</v>
      </c>
    </row>
    <row r="4408" spans="1:5" ht="14.25">
      <c r="A4408" s="291">
        <v>7070</v>
      </c>
      <c r="B4408" t="s">
        <v>6141</v>
      </c>
      <c r="C4408" t="s">
        <v>2188</v>
      </c>
      <c r="D4408" t="s">
        <v>2191</v>
      </c>
      <c r="E4408" s="283" t="s">
        <v>30001</v>
      </c>
    </row>
    <row r="4409" spans="1:5" ht="14.25">
      <c r="A4409" s="291">
        <v>42709</v>
      </c>
      <c r="B4409" t="s">
        <v>6142</v>
      </c>
      <c r="C4409" t="s">
        <v>2188</v>
      </c>
      <c r="D4409" t="s">
        <v>2191</v>
      </c>
      <c r="E4409" s="283" t="s">
        <v>30002</v>
      </c>
    </row>
    <row r="4410" spans="1:5" ht="14.25">
      <c r="A4410" s="291">
        <v>42710</v>
      </c>
      <c r="B4410" t="s">
        <v>6143</v>
      </c>
      <c r="C4410" t="s">
        <v>2188</v>
      </c>
      <c r="D4410" t="s">
        <v>2191</v>
      </c>
      <c r="E4410" s="283" t="s">
        <v>30003</v>
      </c>
    </row>
    <row r="4411" spans="1:5" ht="14.25">
      <c r="A4411" s="291">
        <v>42716</v>
      </c>
      <c r="B4411" t="s">
        <v>6144</v>
      </c>
      <c r="C4411" t="s">
        <v>2188</v>
      </c>
      <c r="D4411" t="s">
        <v>2191</v>
      </c>
      <c r="E4411" s="283" t="s">
        <v>30004</v>
      </c>
    </row>
    <row r="4412" spans="1:5" ht="14.25">
      <c r="A4412" s="291">
        <v>20172</v>
      </c>
      <c r="B4412" t="s">
        <v>6145</v>
      </c>
      <c r="C4412" t="s">
        <v>2188</v>
      </c>
      <c r="D4412" t="s">
        <v>2191</v>
      </c>
      <c r="E4412" s="283" t="s">
        <v>30005</v>
      </c>
    </row>
    <row r="4413" spans="1:5" ht="14.25">
      <c r="A4413" s="291">
        <v>40945</v>
      </c>
      <c r="B4413" t="s">
        <v>6146</v>
      </c>
      <c r="C4413" t="s">
        <v>2192</v>
      </c>
      <c r="D4413" t="s">
        <v>2189</v>
      </c>
      <c r="E4413" s="283" t="s">
        <v>29166</v>
      </c>
    </row>
    <row r="4414" spans="1:5" ht="14.25">
      <c r="A4414" s="291">
        <v>40946</v>
      </c>
      <c r="B4414" t="s">
        <v>6147</v>
      </c>
      <c r="C4414" t="s">
        <v>2360</v>
      </c>
      <c r="D4414" t="s">
        <v>2189</v>
      </c>
      <c r="E4414" s="283" t="s">
        <v>30006</v>
      </c>
    </row>
    <row r="4415" spans="1:5" ht="14.25">
      <c r="A4415" s="291">
        <v>7153</v>
      </c>
      <c r="B4415" t="s">
        <v>6148</v>
      </c>
      <c r="C4415" t="s">
        <v>2192</v>
      </c>
      <c r="D4415" t="s">
        <v>2189</v>
      </c>
      <c r="E4415" s="283" t="s">
        <v>30007</v>
      </c>
    </row>
    <row r="4416" spans="1:5" ht="14.25">
      <c r="A4416" s="291">
        <v>41089</v>
      </c>
      <c r="B4416" t="s">
        <v>6149</v>
      </c>
      <c r="C4416" t="s">
        <v>2360</v>
      </c>
      <c r="D4416" t="s">
        <v>2189</v>
      </c>
      <c r="E4416" s="283" t="s">
        <v>30008</v>
      </c>
    </row>
    <row r="4417" spans="1:5" ht="14.25">
      <c r="A4417" s="291">
        <v>40943</v>
      </c>
      <c r="B4417" t="s">
        <v>6150</v>
      </c>
      <c r="C4417" t="s">
        <v>2192</v>
      </c>
      <c r="D4417" t="s">
        <v>2189</v>
      </c>
      <c r="E4417" s="283" t="s">
        <v>30009</v>
      </c>
    </row>
    <row r="4418" spans="1:5" ht="14.25">
      <c r="A4418" s="291">
        <v>40944</v>
      </c>
      <c r="B4418" t="s">
        <v>6151</v>
      </c>
      <c r="C4418" t="s">
        <v>2360</v>
      </c>
      <c r="D4418" t="s">
        <v>2189</v>
      </c>
      <c r="E4418" s="283" t="s">
        <v>30010</v>
      </c>
    </row>
    <row r="4419" spans="1:5" ht="14.25">
      <c r="A4419" s="291">
        <v>6175</v>
      </c>
      <c r="B4419" t="s">
        <v>6152</v>
      </c>
      <c r="C4419" t="s">
        <v>2192</v>
      </c>
      <c r="D4419" t="s">
        <v>2189</v>
      </c>
      <c r="E4419" s="283" t="s">
        <v>27742</v>
      </c>
    </row>
    <row r="4420" spans="1:5" ht="14.25">
      <c r="A4420" s="291">
        <v>41092</v>
      </c>
      <c r="B4420" t="s">
        <v>6153</v>
      </c>
      <c r="C4420" t="s">
        <v>2360</v>
      </c>
      <c r="D4420" t="s">
        <v>2189</v>
      </c>
      <c r="E4420" s="283" t="s">
        <v>30011</v>
      </c>
    </row>
    <row r="4421" spans="1:5" ht="14.25">
      <c r="A4421" s="291">
        <v>37712</v>
      </c>
      <c r="B4421" t="s">
        <v>6154</v>
      </c>
      <c r="C4421" t="s">
        <v>2190</v>
      </c>
      <c r="D4421" t="s">
        <v>2191</v>
      </c>
      <c r="E4421" s="283" t="s">
        <v>30012</v>
      </c>
    </row>
    <row r="4422" spans="1:5" ht="14.25">
      <c r="A4422" s="291">
        <v>34547</v>
      </c>
      <c r="B4422" t="s">
        <v>6155</v>
      </c>
      <c r="C4422" t="s">
        <v>2199</v>
      </c>
      <c r="D4422" t="s">
        <v>2189</v>
      </c>
      <c r="E4422" s="283" t="s">
        <v>27577</v>
      </c>
    </row>
    <row r="4423" spans="1:5" ht="14.25">
      <c r="A4423" s="291">
        <v>34548</v>
      </c>
      <c r="B4423" t="s">
        <v>6156</v>
      </c>
      <c r="C4423" t="s">
        <v>2199</v>
      </c>
      <c r="D4423" t="s">
        <v>2189</v>
      </c>
      <c r="E4423" s="283" t="s">
        <v>29178</v>
      </c>
    </row>
    <row r="4424" spans="1:5" ht="14.25">
      <c r="A4424" s="291">
        <v>34558</v>
      </c>
      <c r="B4424" t="s">
        <v>6157</v>
      </c>
      <c r="C4424" t="s">
        <v>2199</v>
      </c>
      <c r="D4424" t="s">
        <v>2189</v>
      </c>
      <c r="E4424" s="283" t="s">
        <v>30013</v>
      </c>
    </row>
    <row r="4425" spans="1:5" ht="14.25">
      <c r="A4425" s="291">
        <v>34550</v>
      </c>
      <c r="B4425" t="s">
        <v>6158</v>
      </c>
      <c r="C4425" t="s">
        <v>2199</v>
      </c>
      <c r="D4425" t="s">
        <v>2189</v>
      </c>
      <c r="E4425" s="283" t="s">
        <v>29669</v>
      </c>
    </row>
    <row r="4426" spans="1:5" ht="14.25">
      <c r="A4426" s="291">
        <v>34557</v>
      </c>
      <c r="B4426" t="s">
        <v>6159</v>
      </c>
      <c r="C4426" t="s">
        <v>2199</v>
      </c>
      <c r="D4426" t="s">
        <v>2189</v>
      </c>
      <c r="E4426" s="283" t="s">
        <v>30014</v>
      </c>
    </row>
    <row r="4427" spans="1:5" ht="14.25">
      <c r="A4427" s="291">
        <v>37411</v>
      </c>
      <c r="B4427" t="s">
        <v>6160</v>
      </c>
      <c r="C4427" t="s">
        <v>2190</v>
      </c>
      <c r="D4427" t="s">
        <v>2189</v>
      </c>
      <c r="E4427" s="283" t="s">
        <v>30015</v>
      </c>
    </row>
    <row r="4428" spans="1:5" ht="14.25">
      <c r="A4428" s="291">
        <v>39508</v>
      </c>
      <c r="B4428" t="s">
        <v>6161</v>
      </c>
      <c r="C4428" t="s">
        <v>2190</v>
      </c>
      <c r="D4428" t="s">
        <v>2189</v>
      </c>
      <c r="E4428" s="283" t="s">
        <v>30016</v>
      </c>
    </row>
    <row r="4429" spans="1:5" ht="14.25">
      <c r="A4429" s="291">
        <v>39507</v>
      </c>
      <c r="B4429" t="s">
        <v>6162</v>
      </c>
      <c r="C4429" t="s">
        <v>2190</v>
      </c>
      <c r="D4429" t="s">
        <v>2189</v>
      </c>
      <c r="E4429" s="283" t="s">
        <v>26713</v>
      </c>
    </row>
    <row r="4430" spans="1:5" ht="14.25">
      <c r="A4430" s="291">
        <v>7155</v>
      </c>
      <c r="B4430" t="s">
        <v>6163</v>
      </c>
      <c r="C4430" t="s">
        <v>2190</v>
      </c>
      <c r="D4430" t="s">
        <v>2189</v>
      </c>
      <c r="E4430" s="283" t="s">
        <v>30017</v>
      </c>
    </row>
    <row r="4431" spans="1:5" ht="14.25">
      <c r="A4431" s="291">
        <v>42406</v>
      </c>
      <c r="B4431" t="s">
        <v>6164</v>
      </c>
      <c r="C4431" t="s">
        <v>2190</v>
      </c>
      <c r="D4431" t="s">
        <v>2189</v>
      </c>
      <c r="E4431" s="283" t="s">
        <v>30018</v>
      </c>
    </row>
    <row r="4432" spans="1:5" ht="14.25">
      <c r="A4432" s="291">
        <v>7156</v>
      </c>
      <c r="B4432" t="s">
        <v>6165</v>
      </c>
      <c r="C4432" t="s">
        <v>2190</v>
      </c>
      <c r="D4432" t="s">
        <v>2195</v>
      </c>
      <c r="E4432" s="283" t="s">
        <v>29627</v>
      </c>
    </row>
    <row r="4433" spans="1:5" ht="14.25">
      <c r="A4433" s="291">
        <v>43127</v>
      </c>
      <c r="B4433" t="s">
        <v>6166</v>
      </c>
      <c r="C4433" t="s">
        <v>2190</v>
      </c>
      <c r="D4433" t="s">
        <v>2189</v>
      </c>
      <c r="E4433" s="283" t="s">
        <v>30019</v>
      </c>
    </row>
    <row r="4434" spans="1:5" ht="14.25">
      <c r="A4434" s="291">
        <v>10917</v>
      </c>
      <c r="B4434" t="s">
        <v>6167</v>
      </c>
      <c r="C4434" t="s">
        <v>2190</v>
      </c>
      <c r="D4434" t="s">
        <v>2189</v>
      </c>
      <c r="E4434" s="283" t="s">
        <v>28384</v>
      </c>
    </row>
    <row r="4435" spans="1:5" ht="14.25">
      <c r="A4435" s="291">
        <v>21141</v>
      </c>
      <c r="B4435" t="s">
        <v>6168</v>
      </c>
      <c r="C4435" t="s">
        <v>2190</v>
      </c>
      <c r="D4435" t="s">
        <v>2189</v>
      </c>
      <c r="E4435" s="283" t="s">
        <v>30020</v>
      </c>
    </row>
    <row r="4436" spans="1:5" ht="14.25">
      <c r="A4436" s="291">
        <v>39509</v>
      </c>
      <c r="B4436" t="s">
        <v>6169</v>
      </c>
      <c r="C4436" t="s">
        <v>2190</v>
      </c>
      <c r="D4436" t="s">
        <v>2189</v>
      </c>
      <c r="E4436" s="283" t="s">
        <v>27526</v>
      </c>
    </row>
    <row r="4437" spans="1:5" ht="14.25">
      <c r="A4437" s="291">
        <v>25988</v>
      </c>
      <c r="B4437" t="s">
        <v>6170</v>
      </c>
      <c r="C4437" t="s">
        <v>2190</v>
      </c>
      <c r="D4437" t="s">
        <v>2191</v>
      </c>
      <c r="E4437" s="283" t="s">
        <v>30021</v>
      </c>
    </row>
    <row r="4438" spans="1:5" ht="14.25">
      <c r="A4438" s="291">
        <v>7167</v>
      </c>
      <c r="B4438" t="s">
        <v>6171</v>
      </c>
      <c r="C4438" t="s">
        <v>2190</v>
      </c>
      <c r="D4438" t="s">
        <v>2191</v>
      </c>
      <c r="E4438" s="283" t="s">
        <v>26473</v>
      </c>
    </row>
    <row r="4439" spans="1:5" ht="14.25">
      <c r="A4439" s="291">
        <v>10928</v>
      </c>
      <c r="B4439" t="s">
        <v>6172</v>
      </c>
      <c r="C4439" t="s">
        <v>2190</v>
      </c>
      <c r="D4439" t="s">
        <v>2191</v>
      </c>
      <c r="E4439" s="283" t="s">
        <v>30022</v>
      </c>
    </row>
    <row r="4440" spans="1:5" ht="14.25">
      <c r="A4440" s="291">
        <v>10933</v>
      </c>
      <c r="B4440" t="s">
        <v>6173</v>
      </c>
      <c r="C4440" t="s">
        <v>2190</v>
      </c>
      <c r="D4440" t="s">
        <v>2191</v>
      </c>
      <c r="E4440" s="283" t="s">
        <v>27517</v>
      </c>
    </row>
    <row r="4441" spans="1:5" ht="14.25">
      <c r="A4441" s="291">
        <v>7158</v>
      </c>
      <c r="B4441" t="s">
        <v>6174</v>
      </c>
      <c r="C4441" t="s">
        <v>2190</v>
      </c>
      <c r="D4441" t="s">
        <v>2191</v>
      </c>
      <c r="E4441" s="283" t="s">
        <v>30023</v>
      </c>
    </row>
    <row r="4442" spans="1:5" ht="14.25">
      <c r="A4442" s="291">
        <v>10927</v>
      </c>
      <c r="B4442" t="s">
        <v>6175</v>
      </c>
      <c r="C4442" t="s">
        <v>2190</v>
      </c>
      <c r="D4442" t="s">
        <v>2191</v>
      </c>
      <c r="E4442" s="283" t="s">
        <v>26368</v>
      </c>
    </row>
    <row r="4443" spans="1:5" ht="14.25">
      <c r="A4443" s="291">
        <v>7162</v>
      </c>
      <c r="B4443" t="s">
        <v>6176</v>
      </c>
      <c r="C4443" t="s">
        <v>2190</v>
      </c>
      <c r="D4443" t="s">
        <v>2191</v>
      </c>
      <c r="E4443" s="283" t="s">
        <v>30024</v>
      </c>
    </row>
    <row r="4444" spans="1:5" ht="14.25">
      <c r="A4444" s="291">
        <v>10932</v>
      </c>
      <c r="B4444" t="s">
        <v>6177</v>
      </c>
      <c r="C4444" t="s">
        <v>2190</v>
      </c>
      <c r="D4444" t="s">
        <v>2191</v>
      </c>
      <c r="E4444" s="283" t="s">
        <v>30025</v>
      </c>
    </row>
    <row r="4445" spans="1:5" ht="14.25">
      <c r="A4445" s="291">
        <v>10937</v>
      </c>
      <c r="B4445" t="s">
        <v>6178</v>
      </c>
      <c r="C4445" t="s">
        <v>2190</v>
      </c>
      <c r="D4445" t="s">
        <v>2191</v>
      </c>
      <c r="E4445" s="283" t="s">
        <v>26521</v>
      </c>
    </row>
    <row r="4446" spans="1:5" ht="14.25">
      <c r="A4446" s="291">
        <v>10935</v>
      </c>
      <c r="B4446" t="s">
        <v>6179</v>
      </c>
      <c r="C4446" t="s">
        <v>2190</v>
      </c>
      <c r="D4446" t="s">
        <v>2191</v>
      </c>
      <c r="E4446" s="283" t="s">
        <v>30026</v>
      </c>
    </row>
    <row r="4447" spans="1:5" ht="14.25">
      <c r="A4447" s="291">
        <v>10931</v>
      </c>
      <c r="B4447" t="s">
        <v>6180</v>
      </c>
      <c r="C4447" t="s">
        <v>2190</v>
      </c>
      <c r="D4447" t="s">
        <v>2191</v>
      </c>
      <c r="E4447" s="283" t="s">
        <v>30027</v>
      </c>
    </row>
    <row r="4448" spans="1:5" ht="14.25">
      <c r="A4448" s="291">
        <v>7164</v>
      </c>
      <c r="B4448" t="s">
        <v>6181</v>
      </c>
      <c r="C4448" t="s">
        <v>2190</v>
      </c>
      <c r="D4448" t="s">
        <v>2191</v>
      </c>
      <c r="E4448" s="283" t="s">
        <v>30028</v>
      </c>
    </row>
    <row r="4449" spans="1:5" ht="14.25">
      <c r="A4449" s="291">
        <v>36887</v>
      </c>
      <c r="B4449" t="s">
        <v>6182</v>
      </c>
      <c r="C4449" t="s">
        <v>2190</v>
      </c>
      <c r="D4449" t="s">
        <v>2189</v>
      </c>
      <c r="E4449" s="283" t="s">
        <v>27167</v>
      </c>
    </row>
    <row r="4450" spans="1:5" ht="14.25">
      <c r="A4450" s="291">
        <v>34630</v>
      </c>
      <c r="B4450" t="s">
        <v>6183</v>
      </c>
      <c r="C4450" t="s">
        <v>2188</v>
      </c>
      <c r="D4450" t="s">
        <v>2191</v>
      </c>
      <c r="E4450" s="283" t="s">
        <v>30029</v>
      </c>
    </row>
    <row r="4451" spans="1:5" ht="14.25">
      <c r="A4451" s="291">
        <v>7161</v>
      </c>
      <c r="B4451" t="s">
        <v>6184</v>
      </c>
      <c r="C4451" t="s">
        <v>2190</v>
      </c>
      <c r="D4451" t="s">
        <v>2191</v>
      </c>
      <c r="E4451" s="283" t="s">
        <v>28586</v>
      </c>
    </row>
    <row r="4452" spans="1:5" ht="14.25">
      <c r="A4452" s="291">
        <v>7170</v>
      </c>
      <c r="B4452" t="s">
        <v>6185</v>
      </c>
      <c r="C4452" t="s">
        <v>2190</v>
      </c>
      <c r="D4452" t="s">
        <v>2189</v>
      </c>
      <c r="E4452" s="283" t="s">
        <v>28136</v>
      </c>
    </row>
    <row r="4453" spans="1:5" ht="14.25">
      <c r="A4453" s="291">
        <v>37524</v>
      </c>
      <c r="B4453" t="s">
        <v>6186</v>
      </c>
      <c r="C4453" t="s">
        <v>2199</v>
      </c>
      <c r="D4453" t="s">
        <v>2195</v>
      </c>
      <c r="E4453" s="283" t="s">
        <v>27102</v>
      </c>
    </row>
    <row r="4454" spans="1:5" ht="14.25">
      <c r="A4454" s="291">
        <v>37525</v>
      </c>
      <c r="B4454" t="s">
        <v>6187</v>
      </c>
      <c r="C4454" t="s">
        <v>2199</v>
      </c>
      <c r="D4454" t="s">
        <v>2189</v>
      </c>
      <c r="E4454" s="283" t="s">
        <v>30030</v>
      </c>
    </row>
    <row r="4455" spans="1:5" ht="14.25">
      <c r="A4455" s="291">
        <v>36789</v>
      </c>
      <c r="B4455" t="s">
        <v>6188</v>
      </c>
      <c r="C4455" t="s">
        <v>2188</v>
      </c>
      <c r="D4455" t="s">
        <v>2189</v>
      </c>
      <c r="E4455" s="283" t="s">
        <v>29256</v>
      </c>
    </row>
    <row r="4456" spans="1:5" ht="14.25">
      <c r="A4456" s="291">
        <v>7173</v>
      </c>
      <c r="B4456" t="s">
        <v>6189</v>
      </c>
      <c r="C4456" t="s">
        <v>2642</v>
      </c>
      <c r="D4456" t="s">
        <v>2195</v>
      </c>
      <c r="E4456" s="283" t="s">
        <v>30031</v>
      </c>
    </row>
    <row r="4457" spans="1:5" ht="14.25">
      <c r="A4457" s="291">
        <v>7175</v>
      </c>
      <c r="B4457" t="s">
        <v>26048</v>
      </c>
      <c r="C4457" t="s">
        <v>2188</v>
      </c>
      <c r="D4457" t="s">
        <v>2189</v>
      </c>
      <c r="E4457" s="283" t="s">
        <v>30032</v>
      </c>
    </row>
    <row r="4458" spans="1:5" ht="14.25">
      <c r="A4458" s="291">
        <v>40741</v>
      </c>
      <c r="B4458" t="s">
        <v>24019</v>
      </c>
      <c r="C4458" t="s">
        <v>2188</v>
      </c>
      <c r="D4458" t="s">
        <v>2189</v>
      </c>
      <c r="E4458" s="283" t="s">
        <v>28340</v>
      </c>
    </row>
    <row r="4459" spans="1:5" ht="14.25">
      <c r="A4459" s="291">
        <v>7184</v>
      </c>
      <c r="B4459" t="s">
        <v>6190</v>
      </c>
      <c r="C4459" t="s">
        <v>2190</v>
      </c>
      <c r="D4459" t="s">
        <v>2191</v>
      </c>
      <c r="E4459" s="283" t="s">
        <v>30033</v>
      </c>
    </row>
    <row r="4460" spans="1:5" ht="14.25">
      <c r="A4460" s="291">
        <v>34458</v>
      </c>
      <c r="B4460" t="s">
        <v>6191</v>
      </c>
      <c r="C4460" t="s">
        <v>2188</v>
      </c>
      <c r="D4460" t="s">
        <v>2189</v>
      </c>
      <c r="E4460" s="283" t="s">
        <v>30034</v>
      </c>
    </row>
    <row r="4461" spans="1:5" ht="14.25">
      <c r="A4461" s="291">
        <v>34464</v>
      </c>
      <c r="B4461" t="s">
        <v>6192</v>
      </c>
      <c r="C4461" t="s">
        <v>2188</v>
      </c>
      <c r="D4461" t="s">
        <v>2189</v>
      </c>
      <c r="E4461" s="283" t="s">
        <v>30035</v>
      </c>
    </row>
    <row r="4462" spans="1:5" ht="14.25">
      <c r="A4462" s="291">
        <v>34468</v>
      </c>
      <c r="B4462" t="s">
        <v>6193</v>
      </c>
      <c r="C4462" t="s">
        <v>2188</v>
      </c>
      <c r="D4462" t="s">
        <v>2189</v>
      </c>
      <c r="E4462" s="283" t="s">
        <v>30036</v>
      </c>
    </row>
    <row r="4463" spans="1:5" ht="14.25">
      <c r="A4463" s="291">
        <v>34473</v>
      </c>
      <c r="B4463" t="s">
        <v>6194</v>
      </c>
      <c r="C4463" t="s">
        <v>2188</v>
      </c>
      <c r="D4463" t="s">
        <v>2189</v>
      </c>
      <c r="E4463" s="283" t="s">
        <v>30037</v>
      </c>
    </row>
    <row r="4464" spans="1:5" ht="14.25">
      <c r="A4464" s="291">
        <v>34480</v>
      </c>
      <c r="B4464" t="s">
        <v>6195</v>
      </c>
      <c r="C4464" t="s">
        <v>2188</v>
      </c>
      <c r="D4464" t="s">
        <v>2189</v>
      </c>
      <c r="E4464" s="283" t="s">
        <v>30038</v>
      </c>
    </row>
    <row r="4465" spans="1:5" ht="14.25">
      <c r="A4465" s="291">
        <v>34486</v>
      </c>
      <c r="B4465" t="s">
        <v>6196</v>
      </c>
      <c r="C4465" t="s">
        <v>2188</v>
      </c>
      <c r="D4465" t="s">
        <v>2189</v>
      </c>
      <c r="E4465" s="283" t="s">
        <v>30039</v>
      </c>
    </row>
    <row r="4466" spans="1:5" ht="14.25">
      <c r="A4466" s="291">
        <v>7202</v>
      </c>
      <c r="B4466" t="s">
        <v>6197</v>
      </c>
      <c r="C4466" t="s">
        <v>2190</v>
      </c>
      <c r="D4466" t="s">
        <v>2189</v>
      </c>
      <c r="E4466" s="283" t="s">
        <v>30040</v>
      </c>
    </row>
    <row r="4467" spans="1:5" ht="14.25">
      <c r="A4467" s="291">
        <v>7190</v>
      </c>
      <c r="B4467" t="s">
        <v>6198</v>
      </c>
      <c r="C4467" t="s">
        <v>2188</v>
      </c>
      <c r="D4467" t="s">
        <v>2189</v>
      </c>
      <c r="E4467" s="283" t="s">
        <v>27171</v>
      </c>
    </row>
    <row r="4468" spans="1:5" ht="14.25">
      <c r="A4468" s="291">
        <v>34417</v>
      </c>
      <c r="B4468" t="s">
        <v>6199</v>
      </c>
      <c r="C4468" t="s">
        <v>2188</v>
      </c>
      <c r="D4468" t="s">
        <v>2189</v>
      </c>
      <c r="E4468" s="283" t="s">
        <v>27654</v>
      </c>
    </row>
    <row r="4469" spans="1:5" ht="14.25">
      <c r="A4469" s="291">
        <v>7213</v>
      </c>
      <c r="B4469" t="s">
        <v>6200</v>
      </c>
      <c r="C4469" t="s">
        <v>2190</v>
      </c>
      <c r="D4469" t="s">
        <v>2189</v>
      </c>
      <c r="E4469" s="283" t="s">
        <v>26830</v>
      </c>
    </row>
    <row r="4470" spans="1:5" ht="14.25">
      <c r="A4470" s="291">
        <v>7195</v>
      </c>
      <c r="B4470" t="s">
        <v>6201</v>
      </c>
      <c r="C4470" t="s">
        <v>2188</v>
      </c>
      <c r="D4470" t="s">
        <v>2189</v>
      </c>
      <c r="E4470" s="283" t="s">
        <v>30041</v>
      </c>
    </row>
    <row r="4471" spans="1:5" ht="14.25">
      <c r="A4471" s="291">
        <v>7186</v>
      </c>
      <c r="B4471" t="s">
        <v>6202</v>
      </c>
      <c r="C4471" t="s">
        <v>2188</v>
      </c>
      <c r="D4471" t="s">
        <v>2195</v>
      </c>
      <c r="E4471" s="283" t="s">
        <v>30042</v>
      </c>
    </row>
    <row r="4472" spans="1:5" ht="14.25">
      <c r="A4472" s="291">
        <v>7194</v>
      </c>
      <c r="B4472" t="s">
        <v>6203</v>
      </c>
      <c r="C4472" t="s">
        <v>2190</v>
      </c>
      <c r="D4472" t="s">
        <v>2189</v>
      </c>
      <c r="E4472" s="283" t="s">
        <v>30043</v>
      </c>
    </row>
    <row r="4473" spans="1:5" ht="14.25">
      <c r="A4473" s="291">
        <v>7197</v>
      </c>
      <c r="B4473" t="s">
        <v>6204</v>
      </c>
      <c r="C4473" t="s">
        <v>2188</v>
      </c>
      <c r="D4473" t="s">
        <v>2189</v>
      </c>
      <c r="E4473" s="283" t="s">
        <v>30044</v>
      </c>
    </row>
    <row r="4474" spans="1:5" ht="14.25">
      <c r="A4474" s="291">
        <v>7192</v>
      </c>
      <c r="B4474" t="s">
        <v>6205</v>
      </c>
      <c r="C4474" t="s">
        <v>2188</v>
      </c>
      <c r="D4474" t="s">
        <v>2189</v>
      </c>
      <c r="E4474" s="283" t="s">
        <v>30045</v>
      </c>
    </row>
    <row r="4475" spans="1:5" ht="14.25">
      <c r="A4475" s="291">
        <v>7193</v>
      </c>
      <c r="B4475" t="s">
        <v>6206</v>
      </c>
      <c r="C4475" t="s">
        <v>2188</v>
      </c>
      <c r="D4475" t="s">
        <v>2189</v>
      </c>
      <c r="E4475" s="283" t="s">
        <v>30046</v>
      </c>
    </row>
    <row r="4476" spans="1:5" ht="14.25">
      <c r="A4476" s="291">
        <v>7189</v>
      </c>
      <c r="B4476" t="s">
        <v>6207</v>
      </c>
      <c r="C4476" t="s">
        <v>2188</v>
      </c>
      <c r="D4476" t="s">
        <v>2189</v>
      </c>
      <c r="E4476" s="283" t="s">
        <v>30047</v>
      </c>
    </row>
    <row r="4477" spans="1:5" ht="14.25">
      <c r="A4477" s="291">
        <v>7198</v>
      </c>
      <c r="B4477" t="s">
        <v>6208</v>
      </c>
      <c r="C4477" t="s">
        <v>2190</v>
      </c>
      <c r="D4477" t="s">
        <v>2189</v>
      </c>
      <c r="E4477" s="283" t="s">
        <v>27350</v>
      </c>
    </row>
    <row r="4478" spans="1:5" ht="14.25">
      <c r="A4478" s="291">
        <v>34402</v>
      </c>
      <c r="B4478" t="s">
        <v>6208</v>
      </c>
      <c r="C4478" t="s">
        <v>2188</v>
      </c>
      <c r="D4478" t="s">
        <v>2189</v>
      </c>
      <c r="E4478" s="283" t="s">
        <v>30048</v>
      </c>
    </row>
    <row r="4479" spans="1:5" ht="14.25">
      <c r="A4479" s="291">
        <v>7245</v>
      </c>
      <c r="B4479" t="s">
        <v>6209</v>
      </c>
      <c r="C4479" t="s">
        <v>2188</v>
      </c>
      <c r="D4479" t="s">
        <v>2189</v>
      </c>
      <c r="E4479" s="283" t="s">
        <v>30049</v>
      </c>
    </row>
    <row r="4480" spans="1:5" ht="14.25">
      <c r="A4480" s="291">
        <v>34425</v>
      </c>
      <c r="B4480" t="s">
        <v>6210</v>
      </c>
      <c r="C4480" t="s">
        <v>2188</v>
      </c>
      <c r="D4480" t="s">
        <v>2189</v>
      </c>
      <c r="E4480" s="283" t="s">
        <v>30050</v>
      </c>
    </row>
    <row r="4481" spans="1:5" ht="14.25">
      <c r="A4481" s="291">
        <v>7223</v>
      </c>
      <c r="B4481" t="s">
        <v>6211</v>
      </c>
      <c r="C4481" t="s">
        <v>2188</v>
      </c>
      <c r="D4481" t="s">
        <v>2189</v>
      </c>
      <c r="E4481" s="283" t="s">
        <v>30051</v>
      </c>
    </row>
    <row r="4482" spans="1:5" ht="14.25">
      <c r="A4482" s="291">
        <v>7234</v>
      </c>
      <c r="B4482" t="s">
        <v>6212</v>
      </c>
      <c r="C4482" t="s">
        <v>2188</v>
      </c>
      <c r="D4482" t="s">
        <v>2189</v>
      </c>
      <c r="E4482" s="283" t="s">
        <v>30052</v>
      </c>
    </row>
    <row r="4483" spans="1:5" ht="14.25">
      <c r="A4483" s="291">
        <v>7224</v>
      </c>
      <c r="B4483" t="s">
        <v>6213</v>
      </c>
      <c r="C4483" t="s">
        <v>2188</v>
      </c>
      <c r="D4483" t="s">
        <v>2189</v>
      </c>
      <c r="E4483" s="283" t="s">
        <v>30053</v>
      </c>
    </row>
    <row r="4484" spans="1:5" ht="14.25">
      <c r="A4484" s="291">
        <v>7221</v>
      </c>
      <c r="B4484" t="s">
        <v>6214</v>
      </c>
      <c r="C4484" t="s">
        <v>2190</v>
      </c>
      <c r="D4484" t="s">
        <v>2189</v>
      </c>
      <c r="E4484" s="283" t="s">
        <v>30054</v>
      </c>
    </row>
    <row r="4485" spans="1:5" ht="14.25">
      <c r="A4485" s="291">
        <v>7225</v>
      </c>
      <c r="B4485" t="s">
        <v>6215</v>
      </c>
      <c r="C4485" t="s">
        <v>2188</v>
      </c>
      <c r="D4485" t="s">
        <v>2189</v>
      </c>
      <c r="E4485" s="283" t="s">
        <v>30055</v>
      </c>
    </row>
    <row r="4486" spans="1:5" ht="14.25">
      <c r="A4486" s="291">
        <v>7226</v>
      </c>
      <c r="B4486" t="s">
        <v>6216</v>
      </c>
      <c r="C4486" t="s">
        <v>2188</v>
      </c>
      <c r="D4486" t="s">
        <v>2189</v>
      </c>
      <c r="E4486" s="283" t="s">
        <v>30056</v>
      </c>
    </row>
    <row r="4487" spans="1:5" ht="14.25">
      <c r="A4487" s="291">
        <v>7236</v>
      </c>
      <c r="B4487" t="s">
        <v>6217</v>
      </c>
      <c r="C4487" t="s">
        <v>2188</v>
      </c>
      <c r="D4487" t="s">
        <v>2189</v>
      </c>
      <c r="E4487" s="283" t="s">
        <v>30057</v>
      </c>
    </row>
    <row r="4488" spans="1:5" ht="14.25">
      <c r="A4488" s="291">
        <v>7227</v>
      </c>
      <c r="B4488" t="s">
        <v>6218</v>
      </c>
      <c r="C4488" t="s">
        <v>2188</v>
      </c>
      <c r="D4488" t="s">
        <v>2189</v>
      </c>
      <c r="E4488" s="283" t="s">
        <v>30058</v>
      </c>
    </row>
    <row r="4489" spans="1:5" ht="14.25">
      <c r="A4489" s="291">
        <v>7212</v>
      </c>
      <c r="B4489" t="s">
        <v>6219</v>
      </c>
      <c r="C4489" t="s">
        <v>2188</v>
      </c>
      <c r="D4489" t="s">
        <v>2189</v>
      </c>
      <c r="E4489" s="283" t="s">
        <v>30059</v>
      </c>
    </row>
    <row r="4490" spans="1:5" ht="14.25">
      <c r="A4490" s="291">
        <v>7229</v>
      </c>
      <c r="B4490" t="s">
        <v>6220</v>
      </c>
      <c r="C4490" t="s">
        <v>2188</v>
      </c>
      <c r="D4490" t="s">
        <v>2189</v>
      </c>
      <c r="E4490" s="283" t="s">
        <v>30060</v>
      </c>
    </row>
    <row r="4491" spans="1:5" ht="14.25">
      <c r="A4491" s="291">
        <v>7230</v>
      </c>
      <c r="B4491" t="s">
        <v>6221</v>
      </c>
      <c r="C4491" t="s">
        <v>2188</v>
      </c>
      <c r="D4491" t="s">
        <v>2189</v>
      </c>
      <c r="E4491" s="283" t="s">
        <v>30061</v>
      </c>
    </row>
    <row r="4492" spans="1:5" ht="14.25">
      <c r="A4492" s="291">
        <v>7231</v>
      </c>
      <c r="B4492" t="s">
        <v>6222</v>
      </c>
      <c r="C4492" t="s">
        <v>2188</v>
      </c>
      <c r="D4492" t="s">
        <v>2189</v>
      </c>
      <c r="E4492" s="283" t="s">
        <v>30062</v>
      </c>
    </row>
    <row r="4493" spans="1:5" ht="14.25">
      <c r="A4493" s="291">
        <v>7220</v>
      </c>
      <c r="B4493" t="s">
        <v>6223</v>
      </c>
      <c r="C4493" t="s">
        <v>2188</v>
      </c>
      <c r="D4493" t="s">
        <v>2189</v>
      </c>
      <c r="E4493" s="283" t="s">
        <v>30063</v>
      </c>
    </row>
    <row r="4494" spans="1:5" ht="14.25">
      <c r="A4494" s="291">
        <v>34447</v>
      </c>
      <c r="B4494" t="s">
        <v>6224</v>
      </c>
      <c r="C4494" t="s">
        <v>2188</v>
      </c>
      <c r="D4494" t="s">
        <v>2189</v>
      </c>
      <c r="E4494" s="283" t="s">
        <v>30064</v>
      </c>
    </row>
    <row r="4495" spans="1:5" ht="14.25">
      <c r="A4495" s="291">
        <v>7233</v>
      </c>
      <c r="B4495" t="s">
        <v>6225</v>
      </c>
      <c r="C4495" t="s">
        <v>2188</v>
      </c>
      <c r="D4495" t="s">
        <v>2189</v>
      </c>
      <c r="E4495" s="283" t="s">
        <v>30065</v>
      </c>
    </row>
    <row r="4496" spans="1:5" ht="14.25">
      <c r="A4496" s="291">
        <v>40740</v>
      </c>
      <c r="B4496" t="s">
        <v>24020</v>
      </c>
      <c r="C4496" t="s">
        <v>2190</v>
      </c>
      <c r="D4496" t="s">
        <v>2191</v>
      </c>
      <c r="E4496" s="283" t="s">
        <v>30066</v>
      </c>
    </row>
    <row r="4497" spans="1:5" ht="14.25">
      <c r="A4497" s="291">
        <v>25007</v>
      </c>
      <c r="B4497" t="s">
        <v>6226</v>
      </c>
      <c r="C4497" t="s">
        <v>2190</v>
      </c>
      <c r="D4497" t="s">
        <v>2191</v>
      </c>
      <c r="E4497" s="283" t="s">
        <v>30067</v>
      </c>
    </row>
    <row r="4498" spans="1:5" ht="14.25">
      <c r="A4498" s="291">
        <v>43071</v>
      </c>
      <c r="B4498" t="s">
        <v>26049</v>
      </c>
      <c r="C4498" t="s">
        <v>2190</v>
      </c>
      <c r="D4498" t="s">
        <v>2191</v>
      </c>
      <c r="E4498" s="283" t="s">
        <v>30068</v>
      </c>
    </row>
    <row r="4499" spans="1:5" ht="14.25">
      <c r="A4499" s="291">
        <v>39520</v>
      </c>
      <c r="B4499" t="s">
        <v>6227</v>
      </c>
      <c r="C4499" t="s">
        <v>2190</v>
      </c>
      <c r="D4499" t="s">
        <v>2191</v>
      </c>
      <c r="E4499" s="283" t="s">
        <v>30069</v>
      </c>
    </row>
    <row r="4500" spans="1:5" ht="14.25">
      <c r="A4500" s="291">
        <v>39521</v>
      </c>
      <c r="B4500" t="s">
        <v>6228</v>
      </c>
      <c r="C4500" t="s">
        <v>2190</v>
      </c>
      <c r="D4500" t="s">
        <v>2191</v>
      </c>
      <c r="E4500" s="283" t="s">
        <v>30070</v>
      </c>
    </row>
    <row r="4501" spans="1:5" ht="14.25">
      <c r="A4501" s="291">
        <v>39522</v>
      </c>
      <c r="B4501" t="s">
        <v>6229</v>
      </c>
      <c r="C4501" t="s">
        <v>2190</v>
      </c>
      <c r="D4501" t="s">
        <v>2191</v>
      </c>
      <c r="E4501" s="283" t="s">
        <v>30071</v>
      </c>
    </row>
    <row r="4502" spans="1:5" ht="14.25">
      <c r="A4502" s="291">
        <v>7243</v>
      </c>
      <c r="B4502" t="s">
        <v>6230</v>
      </c>
      <c r="C4502" t="s">
        <v>2190</v>
      </c>
      <c r="D4502" t="s">
        <v>2191</v>
      </c>
      <c r="E4502" s="283" t="s">
        <v>30072</v>
      </c>
    </row>
    <row r="4503" spans="1:5" ht="14.25">
      <c r="A4503" s="291">
        <v>11067</v>
      </c>
      <c r="B4503" t="s">
        <v>6231</v>
      </c>
      <c r="C4503" t="s">
        <v>2188</v>
      </c>
      <c r="D4503" t="s">
        <v>2191</v>
      </c>
      <c r="E4503" s="283" t="s">
        <v>30073</v>
      </c>
    </row>
    <row r="4504" spans="1:5" ht="14.25">
      <c r="A4504" s="291">
        <v>11068</v>
      </c>
      <c r="B4504" t="s">
        <v>6232</v>
      </c>
      <c r="C4504" t="s">
        <v>2188</v>
      </c>
      <c r="D4504" t="s">
        <v>2191</v>
      </c>
      <c r="E4504" s="283" t="s">
        <v>30074</v>
      </c>
    </row>
    <row r="4505" spans="1:5" ht="14.25">
      <c r="A4505" s="291">
        <v>7246</v>
      </c>
      <c r="B4505" t="s">
        <v>6233</v>
      </c>
      <c r="C4505" t="s">
        <v>2188</v>
      </c>
      <c r="D4505" t="s">
        <v>2189</v>
      </c>
      <c r="E4505" s="283" t="s">
        <v>30075</v>
      </c>
    </row>
    <row r="4506" spans="1:5" ht="14.25">
      <c r="A4506" s="291">
        <v>12869</v>
      </c>
      <c r="B4506" t="s">
        <v>6234</v>
      </c>
      <c r="C4506" t="s">
        <v>2192</v>
      </c>
      <c r="D4506" t="s">
        <v>2189</v>
      </c>
      <c r="E4506" s="283" t="s">
        <v>27167</v>
      </c>
    </row>
    <row r="4507" spans="1:5" ht="14.25">
      <c r="A4507" s="291">
        <v>41097</v>
      </c>
      <c r="B4507" t="s">
        <v>6235</v>
      </c>
      <c r="C4507" t="s">
        <v>2360</v>
      </c>
      <c r="D4507" t="s">
        <v>2189</v>
      </c>
      <c r="E4507" s="283" t="s">
        <v>30076</v>
      </c>
    </row>
    <row r="4508" spans="1:5" ht="14.25">
      <c r="A4508" s="291">
        <v>1574</v>
      </c>
      <c r="B4508" t="s">
        <v>6236</v>
      </c>
      <c r="C4508" t="s">
        <v>2188</v>
      </c>
      <c r="D4508" t="s">
        <v>2189</v>
      </c>
      <c r="E4508" s="283" t="s">
        <v>26727</v>
      </c>
    </row>
    <row r="4509" spans="1:5" ht="14.25">
      <c r="A4509" s="291">
        <v>1581</v>
      </c>
      <c r="B4509" t="s">
        <v>6237</v>
      </c>
      <c r="C4509" t="s">
        <v>2188</v>
      </c>
      <c r="D4509" t="s">
        <v>2189</v>
      </c>
      <c r="E4509" s="283" t="s">
        <v>30077</v>
      </c>
    </row>
    <row r="4510" spans="1:5" ht="14.25">
      <c r="A4510" s="291">
        <v>1575</v>
      </c>
      <c r="B4510" t="s">
        <v>6238</v>
      </c>
      <c r="C4510" t="s">
        <v>2188</v>
      </c>
      <c r="D4510" t="s">
        <v>2189</v>
      </c>
      <c r="E4510" s="283" t="s">
        <v>27311</v>
      </c>
    </row>
    <row r="4511" spans="1:5" ht="14.25">
      <c r="A4511" s="291">
        <v>1570</v>
      </c>
      <c r="B4511" t="s">
        <v>6239</v>
      </c>
      <c r="C4511" t="s">
        <v>2188</v>
      </c>
      <c r="D4511" t="s">
        <v>2189</v>
      </c>
      <c r="E4511" s="283" t="s">
        <v>30078</v>
      </c>
    </row>
    <row r="4512" spans="1:5" ht="14.25">
      <c r="A4512" s="291">
        <v>1576</v>
      </c>
      <c r="B4512" t="s">
        <v>6240</v>
      </c>
      <c r="C4512" t="s">
        <v>2188</v>
      </c>
      <c r="D4512" t="s">
        <v>2189</v>
      </c>
      <c r="E4512" s="283" t="s">
        <v>27890</v>
      </c>
    </row>
    <row r="4513" spans="1:5" ht="14.25">
      <c r="A4513" s="291">
        <v>1577</v>
      </c>
      <c r="B4513" t="s">
        <v>6241</v>
      </c>
      <c r="C4513" t="s">
        <v>2188</v>
      </c>
      <c r="D4513" t="s">
        <v>2189</v>
      </c>
      <c r="E4513" s="283" t="s">
        <v>29061</v>
      </c>
    </row>
    <row r="4514" spans="1:5" ht="14.25">
      <c r="A4514" s="291">
        <v>1571</v>
      </c>
      <c r="B4514" t="s">
        <v>6242</v>
      </c>
      <c r="C4514" t="s">
        <v>2188</v>
      </c>
      <c r="D4514" t="s">
        <v>2189</v>
      </c>
      <c r="E4514" s="283" t="s">
        <v>28936</v>
      </c>
    </row>
    <row r="4515" spans="1:5" ht="14.25">
      <c r="A4515" s="291">
        <v>1578</v>
      </c>
      <c r="B4515" t="s">
        <v>6243</v>
      </c>
      <c r="C4515" t="s">
        <v>2188</v>
      </c>
      <c r="D4515" t="s">
        <v>2189</v>
      </c>
      <c r="E4515" s="283" t="s">
        <v>28245</v>
      </c>
    </row>
    <row r="4516" spans="1:5" ht="14.25">
      <c r="A4516" s="291">
        <v>1573</v>
      </c>
      <c r="B4516" t="s">
        <v>6244</v>
      </c>
      <c r="C4516" t="s">
        <v>2188</v>
      </c>
      <c r="D4516" t="s">
        <v>2189</v>
      </c>
      <c r="E4516" s="283" t="s">
        <v>29775</v>
      </c>
    </row>
    <row r="4517" spans="1:5" ht="14.25">
      <c r="A4517" s="291">
        <v>1579</v>
      </c>
      <c r="B4517" t="s">
        <v>6245</v>
      </c>
      <c r="C4517" t="s">
        <v>2188</v>
      </c>
      <c r="D4517" t="s">
        <v>2189</v>
      </c>
      <c r="E4517" s="283" t="s">
        <v>30079</v>
      </c>
    </row>
    <row r="4518" spans="1:5" ht="14.25">
      <c r="A4518" s="291">
        <v>1580</v>
      </c>
      <c r="B4518" t="s">
        <v>6246</v>
      </c>
      <c r="C4518" t="s">
        <v>2188</v>
      </c>
      <c r="D4518" t="s">
        <v>2189</v>
      </c>
      <c r="E4518" s="283" t="s">
        <v>30080</v>
      </c>
    </row>
    <row r="4519" spans="1:5" ht="14.25">
      <c r="A4519" s="291">
        <v>39321</v>
      </c>
      <c r="B4519" t="s">
        <v>6247</v>
      </c>
      <c r="C4519" t="s">
        <v>2188</v>
      </c>
      <c r="D4519" t="s">
        <v>2189</v>
      </c>
      <c r="E4519" s="283" t="s">
        <v>30081</v>
      </c>
    </row>
    <row r="4520" spans="1:5" ht="14.25">
      <c r="A4520" s="291">
        <v>39319</v>
      </c>
      <c r="B4520" t="s">
        <v>6248</v>
      </c>
      <c r="C4520" t="s">
        <v>2188</v>
      </c>
      <c r="D4520" t="s">
        <v>2189</v>
      </c>
      <c r="E4520" s="283" t="s">
        <v>30082</v>
      </c>
    </row>
    <row r="4521" spans="1:5" ht="14.25">
      <c r="A4521" s="291">
        <v>39320</v>
      </c>
      <c r="B4521" t="s">
        <v>6249</v>
      </c>
      <c r="C4521" t="s">
        <v>2188</v>
      </c>
      <c r="D4521" t="s">
        <v>2189</v>
      </c>
      <c r="E4521" s="283" t="s">
        <v>30083</v>
      </c>
    </row>
    <row r="4522" spans="1:5" ht="14.25">
      <c r="A4522" s="291">
        <v>1591</v>
      </c>
      <c r="B4522" t="s">
        <v>6250</v>
      </c>
      <c r="C4522" t="s">
        <v>2188</v>
      </c>
      <c r="D4522" t="s">
        <v>2189</v>
      </c>
      <c r="E4522" s="283" t="s">
        <v>30084</v>
      </c>
    </row>
    <row r="4523" spans="1:5" ht="14.25">
      <c r="A4523" s="291">
        <v>1547</v>
      </c>
      <c r="B4523" t="s">
        <v>6251</v>
      </c>
      <c r="C4523" t="s">
        <v>2188</v>
      </c>
      <c r="D4523" t="s">
        <v>2189</v>
      </c>
      <c r="E4523" s="283" t="s">
        <v>30085</v>
      </c>
    </row>
    <row r="4524" spans="1:5" ht="14.25">
      <c r="A4524" s="291">
        <v>38196</v>
      </c>
      <c r="B4524" t="s">
        <v>6252</v>
      </c>
      <c r="C4524" t="s">
        <v>2188</v>
      </c>
      <c r="D4524" t="s">
        <v>2189</v>
      </c>
      <c r="E4524" s="283" t="s">
        <v>30086</v>
      </c>
    </row>
    <row r="4525" spans="1:5" ht="14.25">
      <c r="A4525" s="291">
        <v>1543</v>
      </c>
      <c r="B4525" t="s">
        <v>6253</v>
      </c>
      <c r="C4525" t="s">
        <v>2188</v>
      </c>
      <c r="D4525" t="s">
        <v>2189</v>
      </c>
      <c r="E4525" s="283" t="s">
        <v>30087</v>
      </c>
    </row>
    <row r="4526" spans="1:5" ht="14.25">
      <c r="A4526" s="291">
        <v>1585</v>
      </c>
      <c r="B4526" t="s">
        <v>6254</v>
      </c>
      <c r="C4526" t="s">
        <v>2188</v>
      </c>
      <c r="D4526" t="s">
        <v>2189</v>
      </c>
      <c r="E4526" s="283" t="s">
        <v>28245</v>
      </c>
    </row>
    <row r="4527" spans="1:5" ht="14.25">
      <c r="A4527" s="291">
        <v>1593</v>
      </c>
      <c r="B4527" t="s">
        <v>6255</v>
      </c>
      <c r="C4527" t="s">
        <v>2188</v>
      </c>
      <c r="D4527" t="s">
        <v>2189</v>
      </c>
      <c r="E4527" s="283" t="s">
        <v>30088</v>
      </c>
    </row>
    <row r="4528" spans="1:5" ht="14.25">
      <c r="A4528" s="291">
        <v>11838</v>
      </c>
      <c r="B4528" t="s">
        <v>6256</v>
      </c>
      <c r="C4528" t="s">
        <v>2188</v>
      </c>
      <c r="D4528" t="s">
        <v>2189</v>
      </c>
      <c r="E4528" s="283" t="s">
        <v>30089</v>
      </c>
    </row>
    <row r="4529" spans="1:5" ht="14.25">
      <c r="A4529" s="291">
        <v>1594</v>
      </c>
      <c r="B4529" t="s">
        <v>6257</v>
      </c>
      <c r="C4529" t="s">
        <v>2188</v>
      </c>
      <c r="D4529" t="s">
        <v>2189</v>
      </c>
      <c r="E4529" s="283" t="s">
        <v>30090</v>
      </c>
    </row>
    <row r="4530" spans="1:5" ht="14.25">
      <c r="A4530" s="291">
        <v>1586</v>
      </c>
      <c r="B4530" t="s">
        <v>6258</v>
      </c>
      <c r="C4530" t="s">
        <v>2188</v>
      </c>
      <c r="D4530" t="s">
        <v>2189</v>
      </c>
      <c r="E4530" s="283" t="s">
        <v>26999</v>
      </c>
    </row>
    <row r="4531" spans="1:5" ht="14.25">
      <c r="A4531" s="291">
        <v>11839</v>
      </c>
      <c r="B4531" t="s">
        <v>6259</v>
      </c>
      <c r="C4531" t="s">
        <v>2188</v>
      </c>
      <c r="D4531" t="s">
        <v>2189</v>
      </c>
      <c r="E4531" s="283" t="s">
        <v>30091</v>
      </c>
    </row>
    <row r="4532" spans="1:5" ht="14.25">
      <c r="A4532" s="291">
        <v>1587</v>
      </c>
      <c r="B4532" t="s">
        <v>6260</v>
      </c>
      <c r="C4532" t="s">
        <v>2188</v>
      </c>
      <c r="D4532" t="s">
        <v>2189</v>
      </c>
      <c r="E4532" s="283" t="s">
        <v>27504</v>
      </c>
    </row>
    <row r="4533" spans="1:5" ht="14.25">
      <c r="A4533" s="291">
        <v>1545</v>
      </c>
      <c r="B4533" t="s">
        <v>6261</v>
      </c>
      <c r="C4533" t="s">
        <v>2188</v>
      </c>
      <c r="D4533" t="s">
        <v>2189</v>
      </c>
      <c r="E4533" s="283" t="s">
        <v>30092</v>
      </c>
    </row>
    <row r="4534" spans="1:5" ht="14.25">
      <c r="A4534" s="291">
        <v>1588</v>
      </c>
      <c r="B4534" t="s">
        <v>6262</v>
      </c>
      <c r="C4534" t="s">
        <v>2188</v>
      </c>
      <c r="D4534" t="s">
        <v>2189</v>
      </c>
      <c r="E4534" s="283" t="s">
        <v>29320</v>
      </c>
    </row>
    <row r="4535" spans="1:5" ht="14.25">
      <c r="A4535" s="291">
        <v>1535</v>
      </c>
      <c r="B4535" t="s">
        <v>6263</v>
      </c>
      <c r="C4535" t="s">
        <v>2188</v>
      </c>
      <c r="D4535" t="s">
        <v>2189</v>
      </c>
      <c r="E4535" s="283" t="s">
        <v>28304</v>
      </c>
    </row>
    <row r="4536" spans="1:5" ht="14.25">
      <c r="A4536" s="291">
        <v>1589</v>
      </c>
      <c r="B4536" t="s">
        <v>6264</v>
      </c>
      <c r="C4536" t="s">
        <v>2188</v>
      </c>
      <c r="D4536" t="s">
        <v>2189</v>
      </c>
      <c r="E4536" s="283" t="s">
        <v>29164</v>
      </c>
    </row>
    <row r="4537" spans="1:5" ht="14.25">
      <c r="A4537" s="291">
        <v>1546</v>
      </c>
      <c r="B4537" t="s">
        <v>6265</v>
      </c>
      <c r="C4537" t="s">
        <v>2188</v>
      </c>
      <c r="D4537" t="s">
        <v>2189</v>
      </c>
      <c r="E4537" s="283" t="s">
        <v>30093</v>
      </c>
    </row>
    <row r="4538" spans="1:5" ht="14.25">
      <c r="A4538" s="291">
        <v>1590</v>
      </c>
      <c r="B4538" t="s">
        <v>6266</v>
      </c>
      <c r="C4538" t="s">
        <v>2188</v>
      </c>
      <c r="D4538" t="s">
        <v>2189</v>
      </c>
      <c r="E4538" s="283" t="s">
        <v>30094</v>
      </c>
    </row>
    <row r="4539" spans="1:5" ht="14.25">
      <c r="A4539" s="291">
        <v>1542</v>
      </c>
      <c r="B4539" t="s">
        <v>6267</v>
      </c>
      <c r="C4539" t="s">
        <v>2188</v>
      </c>
      <c r="D4539" t="s">
        <v>2189</v>
      </c>
      <c r="E4539" s="283" t="s">
        <v>30095</v>
      </c>
    </row>
    <row r="4540" spans="1:5" ht="14.25">
      <c r="A4540" s="291">
        <v>38415</v>
      </c>
      <c r="B4540" t="s">
        <v>6268</v>
      </c>
      <c r="C4540" t="s">
        <v>2188</v>
      </c>
      <c r="D4540" t="s">
        <v>2189</v>
      </c>
      <c r="E4540" s="283" t="s">
        <v>30096</v>
      </c>
    </row>
    <row r="4541" spans="1:5" ht="14.25">
      <c r="A4541" s="291">
        <v>38414</v>
      </c>
      <c r="B4541" t="s">
        <v>6269</v>
      </c>
      <c r="C4541" t="s">
        <v>2188</v>
      </c>
      <c r="D4541" t="s">
        <v>2189</v>
      </c>
      <c r="E4541" s="283" t="s">
        <v>30097</v>
      </c>
    </row>
    <row r="4542" spans="1:5" ht="14.25">
      <c r="A4542" s="291">
        <v>38128</v>
      </c>
      <c r="B4542" t="s">
        <v>6270</v>
      </c>
      <c r="C4542" t="s">
        <v>2203</v>
      </c>
      <c r="D4542" t="s">
        <v>2195</v>
      </c>
      <c r="E4542" s="283" t="s">
        <v>27506</v>
      </c>
    </row>
    <row r="4543" spans="1:5" ht="14.25">
      <c r="A4543" s="291">
        <v>7253</v>
      </c>
      <c r="B4543" t="s">
        <v>6271</v>
      </c>
      <c r="C4543" t="s">
        <v>2357</v>
      </c>
      <c r="D4543" t="s">
        <v>2189</v>
      </c>
      <c r="E4543" s="283" t="s">
        <v>30098</v>
      </c>
    </row>
    <row r="4544" spans="1:5" ht="14.25">
      <c r="A4544" s="291">
        <v>43781</v>
      </c>
      <c r="B4544" t="s">
        <v>26366</v>
      </c>
      <c r="C4544" t="s">
        <v>26367</v>
      </c>
      <c r="D4544" t="s">
        <v>2189</v>
      </c>
      <c r="E4544" s="283" t="s">
        <v>26439</v>
      </c>
    </row>
    <row r="4545" spans="1:5" ht="14.25">
      <c r="A4545" s="291">
        <v>4806</v>
      </c>
      <c r="B4545" t="s">
        <v>6272</v>
      </c>
      <c r="C4545" t="s">
        <v>2199</v>
      </c>
      <c r="D4545" t="s">
        <v>2189</v>
      </c>
      <c r="E4545" s="283" t="s">
        <v>30099</v>
      </c>
    </row>
    <row r="4546" spans="1:5" ht="14.25">
      <c r="A4546" s="291">
        <v>34401</v>
      </c>
      <c r="B4546" t="s">
        <v>24369</v>
      </c>
      <c r="C4546" t="s">
        <v>2188</v>
      </c>
      <c r="D4546" t="s">
        <v>2189</v>
      </c>
      <c r="E4546" s="283" t="s">
        <v>27038</v>
      </c>
    </row>
    <row r="4547" spans="1:5" ht="14.25">
      <c r="A4547" s="291">
        <v>7260</v>
      </c>
      <c r="B4547" t="s">
        <v>24370</v>
      </c>
      <c r="C4547" t="s">
        <v>2188</v>
      </c>
      <c r="D4547" t="s">
        <v>2189</v>
      </c>
      <c r="E4547" s="283" t="s">
        <v>28178</v>
      </c>
    </row>
    <row r="4548" spans="1:5" ht="14.25">
      <c r="A4548" s="291">
        <v>7256</v>
      </c>
      <c r="B4548" t="s">
        <v>24371</v>
      </c>
      <c r="C4548" t="s">
        <v>2188</v>
      </c>
      <c r="D4548" t="s">
        <v>2189</v>
      </c>
      <c r="E4548" s="283" t="s">
        <v>27186</v>
      </c>
    </row>
    <row r="4549" spans="1:5" ht="14.25">
      <c r="A4549" s="291">
        <v>7258</v>
      </c>
      <c r="B4549" t="s">
        <v>24372</v>
      </c>
      <c r="C4549" t="s">
        <v>2188</v>
      </c>
      <c r="D4549" t="s">
        <v>2189</v>
      </c>
      <c r="E4549" s="283" t="s">
        <v>26754</v>
      </c>
    </row>
    <row r="4550" spans="1:5" ht="14.25">
      <c r="A4550" s="291">
        <v>34400</v>
      </c>
      <c r="B4550" t="s">
        <v>24373</v>
      </c>
      <c r="C4550" t="s">
        <v>2188</v>
      </c>
      <c r="D4550" t="s">
        <v>2189</v>
      </c>
      <c r="E4550" s="283" t="s">
        <v>26408</v>
      </c>
    </row>
    <row r="4551" spans="1:5" ht="14.25">
      <c r="A4551" s="291">
        <v>10617</v>
      </c>
      <c r="B4551" t="s">
        <v>24374</v>
      </c>
      <c r="C4551" t="s">
        <v>2188</v>
      </c>
      <c r="D4551" t="s">
        <v>2189</v>
      </c>
      <c r="E4551" s="283" t="s">
        <v>26875</v>
      </c>
    </row>
    <row r="4552" spans="1:5" ht="14.25">
      <c r="A4552" s="291">
        <v>7274</v>
      </c>
      <c r="B4552" t="s">
        <v>6273</v>
      </c>
      <c r="C4552" t="s">
        <v>2188</v>
      </c>
      <c r="D4552" t="s">
        <v>2191</v>
      </c>
      <c r="E4552" s="283" t="s">
        <v>30100</v>
      </c>
    </row>
    <row r="4553" spans="1:5" ht="14.25">
      <c r="A4553" s="291">
        <v>11663</v>
      </c>
      <c r="B4553" t="s">
        <v>6274</v>
      </c>
      <c r="C4553" t="s">
        <v>2188</v>
      </c>
      <c r="D4553" t="s">
        <v>2191</v>
      </c>
      <c r="E4553" s="283" t="s">
        <v>30101</v>
      </c>
    </row>
    <row r="4554" spans="1:5" ht="14.25">
      <c r="A4554" s="291">
        <v>154</v>
      </c>
      <c r="B4554" t="s">
        <v>6275</v>
      </c>
      <c r="C4554" t="s">
        <v>2252</v>
      </c>
      <c r="D4554" t="s">
        <v>2189</v>
      </c>
      <c r="E4554" s="283" t="s">
        <v>30102</v>
      </c>
    </row>
    <row r="4555" spans="1:5" ht="14.25">
      <c r="A4555" s="291">
        <v>38121</v>
      </c>
      <c r="B4555" t="s">
        <v>6276</v>
      </c>
      <c r="C4555" t="s">
        <v>2252</v>
      </c>
      <c r="D4555" t="s">
        <v>2189</v>
      </c>
      <c r="E4555" s="283" t="s">
        <v>27190</v>
      </c>
    </row>
    <row r="4556" spans="1:5" ht="14.25">
      <c r="A4556" s="291">
        <v>7343</v>
      </c>
      <c r="B4556" t="s">
        <v>6277</v>
      </c>
      <c r="C4556" t="s">
        <v>2252</v>
      </c>
      <c r="D4556" t="s">
        <v>2189</v>
      </c>
      <c r="E4556" s="283" t="s">
        <v>27167</v>
      </c>
    </row>
    <row r="4557" spans="1:5" ht="14.25">
      <c r="A4557" s="291">
        <v>43776</v>
      </c>
      <c r="B4557" t="s">
        <v>26050</v>
      </c>
      <c r="C4557" t="s">
        <v>2252</v>
      </c>
      <c r="D4557" t="s">
        <v>2189</v>
      </c>
      <c r="E4557" s="283" t="s">
        <v>30103</v>
      </c>
    </row>
    <row r="4558" spans="1:5" ht="14.25">
      <c r="A4558" s="291">
        <v>7350</v>
      </c>
      <c r="B4558" t="s">
        <v>6278</v>
      </c>
      <c r="C4558" t="s">
        <v>2252</v>
      </c>
      <c r="D4558" t="s">
        <v>2189</v>
      </c>
      <c r="E4558" s="283" t="s">
        <v>30104</v>
      </c>
    </row>
    <row r="4559" spans="1:5" ht="14.25">
      <c r="A4559" s="291">
        <v>7348</v>
      </c>
      <c r="B4559" t="s">
        <v>6279</v>
      </c>
      <c r="C4559" t="s">
        <v>2252</v>
      </c>
      <c r="D4559" t="s">
        <v>2189</v>
      </c>
      <c r="E4559" s="283" t="s">
        <v>28886</v>
      </c>
    </row>
    <row r="4560" spans="1:5" ht="14.25">
      <c r="A4560" s="291">
        <v>7356</v>
      </c>
      <c r="B4560" t="s">
        <v>6280</v>
      </c>
      <c r="C4560" t="s">
        <v>2252</v>
      </c>
      <c r="D4560" t="s">
        <v>2189</v>
      </c>
      <c r="E4560" s="283" t="s">
        <v>29614</v>
      </c>
    </row>
    <row r="4561" spans="1:5" ht="14.25">
      <c r="A4561" s="291">
        <v>7313</v>
      </c>
      <c r="B4561" t="s">
        <v>6281</v>
      </c>
      <c r="C4561" t="s">
        <v>2252</v>
      </c>
      <c r="D4561" t="s">
        <v>2189</v>
      </c>
      <c r="E4561" s="283" t="s">
        <v>30105</v>
      </c>
    </row>
    <row r="4562" spans="1:5" ht="14.25">
      <c r="A4562" s="291">
        <v>7319</v>
      </c>
      <c r="B4562" t="s">
        <v>6282</v>
      </c>
      <c r="C4562" t="s">
        <v>2252</v>
      </c>
      <c r="D4562" t="s">
        <v>2189</v>
      </c>
      <c r="E4562" s="283" t="s">
        <v>27431</v>
      </c>
    </row>
    <row r="4563" spans="1:5" ht="14.25">
      <c r="A4563" s="291">
        <v>38119</v>
      </c>
      <c r="B4563" t="s">
        <v>6283</v>
      </c>
      <c r="C4563" t="s">
        <v>2252</v>
      </c>
      <c r="D4563" t="s">
        <v>2189</v>
      </c>
      <c r="E4563" s="283" t="s">
        <v>30106</v>
      </c>
    </row>
    <row r="4564" spans="1:5" ht="14.25">
      <c r="A4564" s="291">
        <v>7314</v>
      </c>
      <c r="B4564" t="s">
        <v>6284</v>
      </c>
      <c r="C4564" t="s">
        <v>2252</v>
      </c>
      <c r="D4564" t="s">
        <v>2189</v>
      </c>
      <c r="E4564" s="283" t="s">
        <v>30107</v>
      </c>
    </row>
    <row r="4565" spans="1:5" ht="14.25">
      <c r="A4565" s="291">
        <v>38131</v>
      </c>
      <c r="B4565" t="s">
        <v>6285</v>
      </c>
      <c r="C4565" t="s">
        <v>2252</v>
      </c>
      <c r="D4565" t="s">
        <v>2189</v>
      </c>
      <c r="E4565" s="283" t="s">
        <v>30108</v>
      </c>
    </row>
    <row r="4566" spans="1:5" ht="14.25">
      <c r="A4566" s="291">
        <v>7304</v>
      </c>
      <c r="B4566" t="s">
        <v>26051</v>
      </c>
      <c r="C4566" t="s">
        <v>2252</v>
      </c>
      <c r="D4566" t="s">
        <v>2189</v>
      </c>
      <c r="E4566" s="283" t="s">
        <v>30109</v>
      </c>
    </row>
    <row r="4567" spans="1:5" ht="14.25">
      <c r="A4567" s="291">
        <v>43649</v>
      </c>
      <c r="B4567" t="s">
        <v>26052</v>
      </c>
      <c r="C4567" t="s">
        <v>2252</v>
      </c>
      <c r="D4567" t="s">
        <v>2189</v>
      </c>
      <c r="E4567" s="283" t="s">
        <v>28274</v>
      </c>
    </row>
    <row r="4568" spans="1:5" ht="14.25">
      <c r="A4568" s="291">
        <v>43650</v>
      </c>
      <c r="B4568" t="s">
        <v>26053</v>
      </c>
      <c r="C4568" t="s">
        <v>2252</v>
      </c>
      <c r="D4568" t="s">
        <v>2189</v>
      </c>
      <c r="E4568" s="283" t="s">
        <v>30110</v>
      </c>
    </row>
    <row r="4569" spans="1:5" ht="14.25">
      <c r="A4569" s="291">
        <v>7311</v>
      </c>
      <c r="B4569" t="s">
        <v>6286</v>
      </c>
      <c r="C4569" t="s">
        <v>2252</v>
      </c>
      <c r="D4569" t="s">
        <v>2189</v>
      </c>
      <c r="E4569" s="283" t="s">
        <v>29633</v>
      </c>
    </row>
    <row r="4570" spans="1:5" ht="14.25">
      <c r="A4570" s="291">
        <v>7292</v>
      </c>
      <c r="B4570" t="s">
        <v>6287</v>
      </c>
      <c r="C4570" t="s">
        <v>2252</v>
      </c>
      <c r="D4570" t="s">
        <v>2195</v>
      </c>
      <c r="E4570" s="283" t="s">
        <v>30111</v>
      </c>
    </row>
    <row r="4571" spans="1:5" ht="14.25">
      <c r="A4571" s="291">
        <v>7293</v>
      </c>
      <c r="B4571" t="s">
        <v>26054</v>
      </c>
      <c r="C4571" t="s">
        <v>2252</v>
      </c>
      <c r="D4571" t="s">
        <v>2189</v>
      </c>
      <c r="E4571" s="283" t="s">
        <v>30112</v>
      </c>
    </row>
    <row r="4572" spans="1:5" ht="14.25">
      <c r="A4572" s="291">
        <v>7306</v>
      </c>
      <c r="B4572" t="s">
        <v>26055</v>
      </c>
      <c r="C4572" t="s">
        <v>2252</v>
      </c>
      <c r="D4572" t="s">
        <v>2189</v>
      </c>
      <c r="E4572" s="283" t="s">
        <v>30113</v>
      </c>
    </row>
    <row r="4573" spans="1:5" ht="14.25">
      <c r="A4573" s="291">
        <v>7288</v>
      </c>
      <c r="B4573" t="s">
        <v>6288</v>
      </c>
      <c r="C4573" t="s">
        <v>2252</v>
      </c>
      <c r="D4573" t="s">
        <v>2189</v>
      </c>
      <c r="E4573" s="283" t="s">
        <v>29350</v>
      </c>
    </row>
    <row r="4574" spans="1:5" ht="14.25">
      <c r="A4574" s="291">
        <v>43625</v>
      </c>
      <c r="B4574" t="s">
        <v>26056</v>
      </c>
      <c r="C4574" t="s">
        <v>2252</v>
      </c>
      <c r="D4574" t="s">
        <v>2189</v>
      </c>
      <c r="E4574" s="283" t="s">
        <v>30114</v>
      </c>
    </row>
    <row r="4575" spans="1:5" ht="14.25">
      <c r="A4575" s="291">
        <v>43647</v>
      </c>
      <c r="B4575" t="s">
        <v>26057</v>
      </c>
      <c r="C4575" t="s">
        <v>2252</v>
      </c>
      <c r="D4575" t="s">
        <v>2189</v>
      </c>
      <c r="E4575" s="283" t="s">
        <v>27677</v>
      </c>
    </row>
    <row r="4576" spans="1:5" ht="14.25">
      <c r="A4576" s="291">
        <v>43648</v>
      </c>
      <c r="B4576" t="s">
        <v>26058</v>
      </c>
      <c r="C4576" t="s">
        <v>2252</v>
      </c>
      <c r="D4576" t="s">
        <v>2189</v>
      </c>
      <c r="E4576" s="283" t="s">
        <v>30115</v>
      </c>
    </row>
    <row r="4577" spans="1:5" ht="14.25">
      <c r="A4577" s="291">
        <v>35693</v>
      </c>
      <c r="B4577" t="s">
        <v>6289</v>
      </c>
      <c r="C4577" t="s">
        <v>2252</v>
      </c>
      <c r="D4577" t="s">
        <v>2189</v>
      </c>
      <c r="E4577" s="283" t="s">
        <v>28967</v>
      </c>
    </row>
    <row r="4578" spans="1:5" ht="14.25">
      <c r="A4578" s="291">
        <v>35692</v>
      </c>
      <c r="B4578" t="s">
        <v>6290</v>
      </c>
      <c r="C4578" t="s">
        <v>2252</v>
      </c>
      <c r="D4578" t="s">
        <v>2189</v>
      </c>
      <c r="E4578" s="283" t="s">
        <v>30116</v>
      </c>
    </row>
    <row r="4579" spans="1:5" ht="14.25">
      <c r="A4579" s="291">
        <v>7342</v>
      </c>
      <c r="B4579" t="s">
        <v>6291</v>
      </c>
      <c r="C4579" t="s">
        <v>2203</v>
      </c>
      <c r="D4579" t="s">
        <v>2189</v>
      </c>
      <c r="E4579" s="283" t="s">
        <v>26709</v>
      </c>
    </row>
    <row r="4580" spans="1:5" ht="14.25">
      <c r="A4580" s="291">
        <v>39574</v>
      </c>
      <c r="B4580" t="s">
        <v>6292</v>
      </c>
      <c r="C4580" t="s">
        <v>2188</v>
      </c>
      <c r="D4580" t="s">
        <v>2189</v>
      </c>
      <c r="E4580" s="283" t="s">
        <v>27857</v>
      </c>
    </row>
    <row r="4581" spans="1:5" ht="14.25">
      <c r="A4581" s="291">
        <v>11060</v>
      </c>
      <c r="B4581" t="s">
        <v>6293</v>
      </c>
      <c r="C4581" t="s">
        <v>2188</v>
      </c>
      <c r="D4581" t="s">
        <v>2189</v>
      </c>
      <c r="E4581" s="283" t="s">
        <v>30117</v>
      </c>
    </row>
    <row r="4582" spans="1:5" ht="14.25">
      <c r="A4582" s="291">
        <v>37401</v>
      </c>
      <c r="B4582" t="s">
        <v>6294</v>
      </c>
      <c r="C4582" t="s">
        <v>2188</v>
      </c>
      <c r="D4582" t="s">
        <v>2189</v>
      </c>
      <c r="E4582" s="283" t="s">
        <v>29234</v>
      </c>
    </row>
    <row r="4583" spans="1:5" ht="14.25">
      <c r="A4583" s="291">
        <v>7525</v>
      </c>
      <c r="B4583" t="s">
        <v>6295</v>
      </c>
      <c r="C4583" t="s">
        <v>2188</v>
      </c>
      <c r="D4583" t="s">
        <v>2189</v>
      </c>
      <c r="E4583" s="283" t="s">
        <v>30118</v>
      </c>
    </row>
    <row r="4584" spans="1:5" ht="14.25">
      <c r="A4584" s="291">
        <v>7524</v>
      </c>
      <c r="B4584" t="s">
        <v>6296</v>
      </c>
      <c r="C4584" t="s">
        <v>2188</v>
      </c>
      <c r="D4584" t="s">
        <v>2189</v>
      </c>
      <c r="E4584" s="283" t="s">
        <v>30119</v>
      </c>
    </row>
    <row r="4585" spans="1:5" ht="14.25">
      <c r="A4585" s="291">
        <v>38105</v>
      </c>
      <c r="B4585" t="s">
        <v>6297</v>
      </c>
      <c r="C4585" t="s">
        <v>2188</v>
      </c>
      <c r="D4585" t="s">
        <v>2189</v>
      </c>
      <c r="E4585" s="283" t="s">
        <v>30120</v>
      </c>
    </row>
    <row r="4586" spans="1:5" ht="14.25">
      <c r="A4586" s="291">
        <v>38084</v>
      </c>
      <c r="B4586" t="s">
        <v>6298</v>
      </c>
      <c r="C4586" t="s">
        <v>2188</v>
      </c>
      <c r="D4586" t="s">
        <v>2189</v>
      </c>
      <c r="E4586" s="283" t="s">
        <v>27399</v>
      </c>
    </row>
    <row r="4587" spans="1:5" ht="14.25">
      <c r="A4587" s="291">
        <v>38103</v>
      </c>
      <c r="B4587" t="s">
        <v>6299</v>
      </c>
      <c r="C4587" t="s">
        <v>2188</v>
      </c>
      <c r="D4587" t="s">
        <v>2189</v>
      </c>
      <c r="E4587" s="283" t="s">
        <v>26443</v>
      </c>
    </row>
    <row r="4588" spans="1:5" ht="14.25">
      <c r="A4588" s="291">
        <v>38082</v>
      </c>
      <c r="B4588" t="s">
        <v>6300</v>
      </c>
      <c r="C4588" t="s">
        <v>2188</v>
      </c>
      <c r="D4588" t="s">
        <v>2189</v>
      </c>
      <c r="E4588" s="283" t="s">
        <v>30121</v>
      </c>
    </row>
    <row r="4589" spans="1:5" ht="14.25">
      <c r="A4589" s="291">
        <v>38104</v>
      </c>
      <c r="B4589" t="s">
        <v>6301</v>
      </c>
      <c r="C4589" t="s">
        <v>2188</v>
      </c>
      <c r="D4589" t="s">
        <v>2189</v>
      </c>
      <c r="E4589" s="283" t="s">
        <v>30122</v>
      </c>
    </row>
    <row r="4590" spans="1:5" ht="14.25">
      <c r="A4590" s="291">
        <v>38083</v>
      </c>
      <c r="B4590" t="s">
        <v>6302</v>
      </c>
      <c r="C4590" t="s">
        <v>2188</v>
      </c>
      <c r="D4590" t="s">
        <v>2189</v>
      </c>
      <c r="E4590" s="283" t="s">
        <v>30123</v>
      </c>
    </row>
    <row r="4591" spans="1:5" ht="14.25">
      <c r="A4591" s="291">
        <v>38101</v>
      </c>
      <c r="B4591" t="s">
        <v>6303</v>
      </c>
      <c r="C4591" t="s">
        <v>2188</v>
      </c>
      <c r="D4591" t="s">
        <v>2189</v>
      </c>
      <c r="E4591" s="283" t="s">
        <v>30124</v>
      </c>
    </row>
    <row r="4592" spans="1:5" ht="14.25">
      <c r="A4592" s="291">
        <v>7528</v>
      </c>
      <c r="B4592" t="s">
        <v>6304</v>
      </c>
      <c r="C4592" t="s">
        <v>2188</v>
      </c>
      <c r="D4592" t="s">
        <v>2195</v>
      </c>
      <c r="E4592" s="283" t="s">
        <v>30125</v>
      </c>
    </row>
    <row r="4593" spans="1:5" ht="14.25">
      <c r="A4593" s="291">
        <v>12147</v>
      </c>
      <c r="B4593" t="s">
        <v>6305</v>
      </c>
      <c r="C4593" t="s">
        <v>2188</v>
      </c>
      <c r="D4593" t="s">
        <v>2189</v>
      </c>
      <c r="E4593" s="283" t="s">
        <v>30126</v>
      </c>
    </row>
    <row r="4594" spans="1:5" ht="14.25">
      <c r="A4594" s="291">
        <v>38075</v>
      </c>
      <c r="B4594" t="s">
        <v>6306</v>
      </c>
      <c r="C4594" t="s">
        <v>2188</v>
      </c>
      <c r="D4594" t="s">
        <v>2189</v>
      </c>
      <c r="E4594" s="283" t="s">
        <v>30127</v>
      </c>
    </row>
    <row r="4595" spans="1:5" ht="14.25">
      <c r="A4595" s="291">
        <v>38102</v>
      </c>
      <c r="B4595" t="s">
        <v>6307</v>
      </c>
      <c r="C4595" t="s">
        <v>2188</v>
      </c>
      <c r="D4595" t="s">
        <v>2189</v>
      </c>
      <c r="E4595" s="283" t="s">
        <v>28753</v>
      </c>
    </row>
    <row r="4596" spans="1:5" ht="14.25">
      <c r="A4596" s="291">
        <v>38076</v>
      </c>
      <c r="B4596" t="s">
        <v>6308</v>
      </c>
      <c r="C4596" t="s">
        <v>2188</v>
      </c>
      <c r="D4596" t="s">
        <v>2189</v>
      </c>
      <c r="E4596" s="283" t="s">
        <v>26589</v>
      </c>
    </row>
    <row r="4597" spans="1:5" ht="14.25">
      <c r="A4597" s="291">
        <v>7592</v>
      </c>
      <c r="B4597" t="s">
        <v>6309</v>
      </c>
      <c r="C4597" t="s">
        <v>2192</v>
      </c>
      <c r="D4597" t="s">
        <v>2195</v>
      </c>
      <c r="E4597" s="283" t="s">
        <v>30128</v>
      </c>
    </row>
    <row r="4598" spans="1:5" ht="14.25">
      <c r="A4598" s="291">
        <v>40820</v>
      </c>
      <c r="B4598" t="s">
        <v>6310</v>
      </c>
      <c r="C4598" t="s">
        <v>2360</v>
      </c>
      <c r="D4598" t="s">
        <v>2189</v>
      </c>
      <c r="E4598" s="283" t="s">
        <v>30129</v>
      </c>
    </row>
    <row r="4599" spans="1:5" ht="14.25">
      <c r="A4599" s="291">
        <v>11762</v>
      </c>
      <c r="B4599" t="s">
        <v>6311</v>
      </c>
      <c r="C4599" t="s">
        <v>2188</v>
      </c>
      <c r="D4599" t="s">
        <v>2189</v>
      </c>
      <c r="E4599" s="283" t="s">
        <v>30130</v>
      </c>
    </row>
    <row r="4600" spans="1:5" ht="14.25">
      <c r="A4600" s="291">
        <v>13984</v>
      </c>
      <c r="B4600" t="s">
        <v>6312</v>
      </c>
      <c r="C4600" t="s">
        <v>2188</v>
      </c>
      <c r="D4600" t="s">
        <v>2189</v>
      </c>
      <c r="E4600" s="283" t="s">
        <v>30131</v>
      </c>
    </row>
    <row r="4601" spans="1:5" ht="14.25">
      <c r="A4601" s="291">
        <v>11772</v>
      </c>
      <c r="B4601" t="s">
        <v>6313</v>
      </c>
      <c r="C4601" t="s">
        <v>2188</v>
      </c>
      <c r="D4601" t="s">
        <v>2189</v>
      </c>
      <c r="E4601" s="283" t="s">
        <v>30132</v>
      </c>
    </row>
    <row r="4602" spans="1:5" ht="14.25">
      <c r="A4602" s="291">
        <v>36795</v>
      </c>
      <c r="B4602" t="s">
        <v>6314</v>
      </c>
      <c r="C4602" t="s">
        <v>2188</v>
      </c>
      <c r="D4602" t="s">
        <v>2189</v>
      </c>
      <c r="E4602" s="283" t="s">
        <v>30133</v>
      </c>
    </row>
    <row r="4603" spans="1:5" ht="14.25">
      <c r="A4603" s="291">
        <v>36796</v>
      </c>
      <c r="B4603" t="s">
        <v>6315</v>
      </c>
      <c r="C4603" t="s">
        <v>2188</v>
      </c>
      <c r="D4603" t="s">
        <v>2189</v>
      </c>
      <c r="E4603" s="283" t="s">
        <v>30134</v>
      </c>
    </row>
    <row r="4604" spans="1:5" ht="14.25">
      <c r="A4604" s="291">
        <v>36791</v>
      </c>
      <c r="B4604" t="s">
        <v>6316</v>
      </c>
      <c r="C4604" t="s">
        <v>2188</v>
      </c>
      <c r="D4604" t="s">
        <v>2189</v>
      </c>
      <c r="E4604" s="283" t="s">
        <v>30135</v>
      </c>
    </row>
    <row r="4605" spans="1:5" ht="14.25">
      <c r="A4605" s="291">
        <v>13415</v>
      </c>
      <c r="B4605" t="s">
        <v>6317</v>
      </c>
      <c r="C4605" t="s">
        <v>2188</v>
      </c>
      <c r="D4605" t="s">
        <v>2195</v>
      </c>
      <c r="E4605" s="283" t="s">
        <v>26717</v>
      </c>
    </row>
    <row r="4606" spans="1:5" ht="14.25">
      <c r="A4606" s="291">
        <v>36792</v>
      </c>
      <c r="B4606" t="s">
        <v>6318</v>
      </c>
      <c r="C4606" t="s">
        <v>2188</v>
      </c>
      <c r="D4606" t="s">
        <v>2189</v>
      </c>
      <c r="E4606" s="283" t="s">
        <v>30136</v>
      </c>
    </row>
    <row r="4607" spans="1:5" ht="14.25">
      <c r="A4607" s="291">
        <v>11773</v>
      </c>
      <c r="B4607" t="s">
        <v>6319</v>
      </c>
      <c r="C4607" t="s">
        <v>2188</v>
      </c>
      <c r="D4607" t="s">
        <v>2189</v>
      </c>
      <c r="E4607" s="283" t="s">
        <v>30137</v>
      </c>
    </row>
    <row r="4608" spans="1:5" ht="14.25">
      <c r="A4608" s="291">
        <v>13983</v>
      </c>
      <c r="B4608" t="s">
        <v>6320</v>
      </c>
      <c r="C4608" t="s">
        <v>2188</v>
      </c>
      <c r="D4608" t="s">
        <v>2189</v>
      </c>
      <c r="E4608" s="283" t="s">
        <v>30138</v>
      </c>
    </row>
    <row r="4609" spans="1:5" ht="14.25">
      <c r="A4609" s="291">
        <v>13416</v>
      </c>
      <c r="B4609" t="s">
        <v>6321</v>
      </c>
      <c r="C4609" t="s">
        <v>2188</v>
      </c>
      <c r="D4609" t="s">
        <v>2189</v>
      </c>
      <c r="E4609" s="283" t="s">
        <v>30139</v>
      </c>
    </row>
    <row r="4610" spans="1:5" ht="14.25">
      <c r="A4610" s="291">
        <v>13417</v>
      </c>
      <c r="B4610" t="s">
        <v>6322</v>
      </c>
      <c r="C4610" t="s">
        <v>2188</v>
      </c>
      <c r="D4610" t="s">
        <v>2189</v>
      </c>
      <c r="E4610" s="283" t="s">
        <v>30140</v>
      </c>
    </row>
    <row r="4611" spans="1:5" ht="14.25">
      <c r="A4611" s="291">
        <v>7604</v>
      </c>
      <c r="B4611" t="s">
        <v>6323</v>
      </c>
      <c r="C4611" t="s">
        <v>2188</v>
      </c>
      <c r="D4611" t="s">
        <v>2189</v>
      </c>
      <c r="E4611" s="283" t="s">
        <v>27757</v>
      </c>
    </row>
    <row r="4612" spans="1:5" ht="14.25">
      <c r="A4612" s="291">
        <v>11763</v>
      </c>
      <c r="B4612" t="s">
        <v>6324</v>
      </c>
      <c r="C4612" t="s">
        <v>2188</v>
      </c>
      <c r="D4612" t="s">
        <v>2189</v>
      </c>
      <c r="E4612" s="283" t="s">
        <v>30141</v>
      </c>
    </row>
    <row r="4613" spans="1:5" ht="14.25">
      <c r="A4613" s="291">
        <v>11764</v>
      </c>
      <c r="B4613" t="s">
        <v>6325</v>
      </c>
      <c r="C4613" t="s">
        <v>2188</v>
      </c>
      <c r="D4613" t="s">
        <v>2189</v>
      </c>
      <c r="E4613" s="283" t="s">
        <v>30142</v>
      </c>
    </row>
    <row r="4614" spans="1:5" ht="14.25">
      <c r="A4614" s="291">
        <v>11829</v>
      </c>
      <c r="B4614" t="s">
        <v>6326</v>
      </c>
      <c r="C4614" t="s">
        <v>2188</v>
      </c>
      <c r="D4614" t="s">
        <v>2189</v>
      </c>
      <c r="E4614" s="283" t="s">
        <v>30143</v>
      </c>
    </row>
    <row r="4615" spans="1:5" ht="14.25">
      <c r="A4615" s="291">
        <v>11825</v>
      </c>
      <c r="B4615" t="s">
        <v>6327</v>
      </c>
      <c r="C4615" t="s">
        <v>2188</v>
      </c>
      <c r="D4615" t="s">
        <v>2189</v>
      </c>
      <c r="E4615" s="283" t="s">
        <v>30144</v>
      </c>
    </row>
    <row r="4616" spans="1:5" ht="14.25">
      <c r="A4616" s="291">
        <v>11767</v>
      </c>
      <c r="B4616" t="s">
        <v>6328</v>
      </c>
      <c r="C4616" t="s">
        <v>2188</v>
      </c>
      <c r="D4616" t="s">
        <v>2189</v>
      </c>
      <c r="E4616" s="283" t="s">
        <v>27096</v>
      </c>
    </row>
    <row r="4617" spans="1:5" ht="14.25">
      <c r="A4617" s="291">
        <v>11830</v>
      </c>
      <c r="B4617" t="s">
        <v>6329</v>
      </c>
      <c r="C4617" t="s">
        <v>2188</v>
      </c>
      <c r="D4617" t="s">
        <v>2189</v>
      </c>
      <c r="E4617" s="283" t="s">
        <v>27528</v>
      </c>
    </row>
    <row r="4618" spans="1:5" ht="14.25">
      <c r="A4618" s="291">
        <v>11766</v>
      </c>
      <c r="B4618" t="s">
        <v>6330</v>
      </c>
      <c r="C4618" t="s">
        <v>2188</v>
      </c>
      <c r="D4618" t="s">
        <v>2189</v>
      </c>
      <c r="E4618" s="283" t="s">
        <v>30145</v>
      </c>
    </row>
    <row r="4619" spans="1:5" ht="14.25">
      <c r="A4619" s="291">
        <v>11765</v>
      </c>
      <c r="B4619" t="s">
        <v>6331</v>
      </c>
      <c r="C4619" t="s">
        <v>2188</v>
      </c>
      <c r="D4619" t="s">
        <v>2189</v>
      </c>
      <c r="E4619" s="283" t="s">
        <v>28763</v>
      </c>
    </row>
    <row r="4620" spans="1:5" ht="14.25">
      <c r="A4620" s="291">
        <v>11824</v>
      </c>
      <c r="B4620" t="s">
        <v>6332</v>
      </c>
      <c r="C4620" t="s">
        <v>2188</v>
      </c>
      <c r="D4620" t="s">
        <v>2189</v>
      </c>
      <c r="E4620" s="283" t="s">
        <v>28127</v>
      </c>
    </row>
    <row r="4621" spans="1:5" ht="14.25">
      <c r="A4621" s="291">
        <v>11777</v>
      </c>
      <c r="B4621" t="s">
        <v>6333</v>
      </c>
      <c r="C4621" t="s">
        <v>2188</v>
      </c>
      <c r="D4621" t="s">
        <v>2189</v>
      </c>
      <c r="E4621" s="283" t="s">
        <v>30146</v>
      </c>
    </row>
    <row r="4622" spans="1:5" ht="14.25">
      <c r="A4622" s="291">
        <v>7602</v>
      </c>
      <c r="B4622" t="s">
        <v>6334</v>
      </c>
      <c r="C4622" t="s">
        <v>2188</v>
      </c>
      <c r="D4622" t="s">
        <v>2189</v>
      </c>
      <c r="E4622" s="283" t="s">
        <v>27195</v>
      </c>
    </row>
    <row r="4623" spans="1:5" ht="14.25">
      <c r="A4623" s="291">
        <v>7603</v>
      </c>
      <c r="B4623" t="s">
        <v>6335</v>
      </c>
      <c r="C4623" t="s">
        <v>2188</v>
      </c>
      <c r="D4623" t="s">
        <v>2189</v>
      </c>
      <c r="E4623" s="283" t="s">
        <v>27001</v>
      </c>
    </row>
    <row r="4624" spans="1:5" ht="14.25">
      <c r="A4624" s="291">
        <v>11826</v>
      </c>
      <c r="B4624" t="s">
        <v>6336</v>
      </c>
      <c r="C4624" t="s">
        <v>2188</v>
      </c>
      <c r="D4624" t="s">
        <v>2189</v>
      </c>
      <c r="E4624" s="283" t="s">
        <v>30147</v>
      </c>
    </row>
    <row r="4625" spans="1:5" ht="14.25">
      <c r="A4625" s="291">
        <v>7606</v>
      </c>
      <c r="B4625" t="s">
        <v>6337</v>
      </c>
      <c r="C4625" t="s">
        <v>2188</v>
      </c>
      <c r="D4625" t="s">
        <v>2189</v>
      </c>
      <c r="E4625" s="283" t="s">
        <v>30148</v>
      </c>
    </row>
    <row r="4626" spans="1:5" ht="14.25">
      <c r="A4626" s="291">
        <v>40329</v>
      </c>
      <c r="B4626" t="s">
        <v>6338</v>
      </c>
      <c r="C4626" t="s">
        <v>2188</v>
      </c>
      <c r="D4626" t="s">
        <v>2195</v>
      </c>
      <c r="E4626" s="283" t="s">
        <v>30149</v>
      </c>
    </row>
    <row r="4627" spans="1:5" ht="14.25">
      <c r="A4627" s="291">
        <v>11823</v>
      </c>
      <c r="B4627" t="s">
        <v>6339</v>
      </c>
      <c r="C4627" t="s">
        <v>2188</v>
      </c>
      <c r="D4627" t="s">
        <v>2189</v>
      </c>
      <c r="E4627" s="283" t="s">
        <v>30150</v>
      </c>
    </row>
    <row r="4628" spans="1:5" ht="14.25">
      <c r="A4628" s="291">
        <v>11822</v>
      </c>
      <c r="B4628" t="s">
        <v>6340</v>
      </c>
      <c r="C4628" t="s">
        <v>2188</v>
      </c>
      <c r="D4628" t="s">
        <v>2189</v>
      </c>
      <c r="E4628" s="283" t="s">
        <v>30151</v>
      </c>
    </row>
    <row r="4629" spans="1:5" ht="14.25">
      <c r="A4629" s="291">
        <v>11831</v>
      </c>
      <c r="B4629" t="s">
        <v>6341</v>
      </c>
      <c r="C4629" t="s">
        <v>2188</v>
      </c>
      <c r="D4629" t="s">
        <v>2189</v>
      </c>
      <c r="E4629" s="283" t="s">
        <v>30152</v>
      </c>
    </row>
    <row r="4630" spans="1:5" ht="14.25">
      <c r="A4630" s="291">
        <v>7613</v>
      </c>
      <c r="B4630" t="s">
        <v>6342</v>
      </c>
      <c r="C4630" t="s">
        <v>2188</v>
      </c>
      <c r="D4630" t="s">
        <v>2191</v>
      </c>
      <c r="E4630" s="283" t="s">
        <v>30153</v>
      </c>
    </row>
    <row r="4631" spans="1:5" ht="14.25">
      <c r="A4631" s="291">
        <v>7619</v>
      </c>
      <c r="B4631" t="s">
        <v>6343</v>
      </c>
      <c r="C4631" t="s">
        <v>2188</v>
      </c>
      <c r="D4631" t="s">
        <v>2191</v>
      </c>
      <c r="E4631" s="283" t="s">
        <v>30154</v>
      </c>
    </row>
    <row r="4632" spans="1:5" ht="14.25">
      <c r="A4632" s="291">
        <v>12076</v>
      </c>
      <c r="B4632" t="s">
        <v>6344</v>
      </c>
      <c r="C4632" t="s">
        <v>2188</v>
      </c>
      <c r="D4632" t="s">
        <v>2191</v>
      </c>
      <c r="E4632" s="283" t="s">
        <v>30155</v>
      </c>
    </row>
    <row r="4633" spans="1:5" ht="14.25">
      <c r="A4633" s="291">
        <v>7614</v>
      </c>
      <c r="B4633" t="s">
        <v>6345</v>
      </c>
      <c r="C4633" t="s">
        <v>2188</v>
      </c>
      <c r="D4633" t="s">
        <v>2191</v>
      </c>
      <c r="E4633" s="283" t="s">
        <v>30156</v>
      </c>
    </row>
    <row r="4634" spans="1:5" ht="14.25">
      <c r="A4634" s="291">
        <v>7618</v>
      </c>
      <c r="B4634" t="s">
        <v>6346</v>
      </c>
      <c r="C4634" t="s">
        <v>2188</v>
      </c>
      <c r="D4634" t="s">
        <v>2191</v>
      </c>
      <c r="E4634" s="283" t="s">
        <v>30157</v>
      </c>
    </row>
    <row r="4635" spans="1:5" ht="14.25">
      <c r="A4635" s="291">
        <v>7620</v>
      </c>
      <c r="B4635" t="s">
        <v>6347</v>
      </c>
      <c r="C4635" t="s">
        <v>2188</v>
      </c>
      <c r="D4635" t="s">
        <v>2191</v>
      </c>
      <c r="E4635" s="283" t="s">
        <v>30158</v>
      </c>
    </row>
    <row r="4636" spans="1:5" ht="14.25">
      <c r="A4636" s="291">
        <v>7610</v>
      </c>
      <c r="B4636" t="s">
        <v>6348</v>
      </c>
      <c r="C4636" t="s">
        <v>2188</v>
      </c>
      <c r="D4636" t="s">
        <v>2191</v>
      </c>
      <c r="E4636" s="283" t="s">
        <v>30159</v>
      </c>
    </row>
    <row r="4637" spans="1:5" ht="14.25">
      <c r="A4637" s="291">
        <v>7615</v>
      </c>
      <c r="B4637" t="s">
        <v>6349</v>
      </c>
      <c r="C4637" t="s">
        <v>2188</v>
      </c>
      <c r="D4637" t="s">
        <v>2191</v>
      </c>
      <c r="E4637" s="283" t="s">
        <v>30160</v>
      </c>
    </row>
    <row r="4638" spans="1:5" ht="14.25">
      <c r="A4638" s="291">
        <v>7617</v>
      </c>
      <c r="B4638" t="s">
        <v>6350</v>
      </c>
      <c r="C4638" t="s">
        <v>2188</v>
      </c>
      <c r="D4638" t="s">
        <v>2191</v>
      </c>
      <c r="E4638" s="283" t="s">
        <v>30161</v>
      </c>
    </row>
    <row r="4639" spans="1:5" ht="14.25">
      <c r="A4639" s="291">
        <v>7616</v>
      </c>
      <c r="B4639" t="s">
        <v>6351</v>
      </c>
      <c r="C4639" t="s">
        <v>2188</v>
      </c>
      <c r="D4639" t="s">
        <v>2191</v>
      </c>
      <c r="E4639" s="283" t="s">
        <v>30162</v>
      </c>
    </row>
    <row r="4640" spans="1:5" ht="14.25">
      <c r="A4640" s="291">
        <v>7611</v>
      </c>
      <c r="B4640" t="s">
        <v>6352</v>
      </c>
      <c r="C4640" t="s">
        <v>2188</v>
      </c>
      <c r="D4640" t="s">
        <v>2191</v>
      </c>
      <c r="E4640" s="283" t="s">
        <v>30163</v>
      </c>
    </row>
    <row r="4641" spans="1:5" ht="14.25">
      <c r="A4641" s="291">
        <v>7612</v>
      </c>
      <c r="B4641" t="s">
        <v>6353</v>
      </c>
      <c r="C4641" t="s">
        <v>2188</v>
      </c>
      <c r="D4641" t="s">
        <v>2191</v>
      </c>
      <c r="E4641" s="283" t="s">
        <v>30164</v>
      </c>
    </row>
    <row r="4642" spans="1:5" ht="14.25">
      <c r="A4642" s="291">
        <v>37371</v>
      </c>
      <c r="B4642" t="s">
        <v>6354</v>
      </c>
      <c r="C4642" t="s">
        <v>2192</v>
      </c>
      <c r="D4642" t="s">
        <v>2195</v>
      </c>
      <c r="E4642" s="283" t="s">
        <v>28290</v>
      </c>
    </row>
    <row r="4643" spans="1:5" ht="14.25">
      <c r="A4643" s="291">
        <v>40861</v>
      </c>
      <c r="B4643" t="s">
        <v>6355</v>
      </c>
      <c r="C4643" t="s">
        <v>2360</v>
      </c>
      <c r="D4643" t="s">
        <v>2195</v>
      </c>
      <c r="E4643" s="283" t="s">
        <v>30165</v>
      </c>
    </row>
    <row r="4644" spans="1:5" ht="14.25">
      <c r="A4644" s="291">
        <v>36510</v>
      </c>
      <c r="B4644" t="s">
        <v>6356</v>
      </c>
      <c r="C4644" t="s">
        <v>2188</v>
      </c>
      <c r="D4644" t="s">
        <v>2191</v>
      </c>
      <c r="E4644" s="283" t="s">
        <v>30166</v>
      </c>
    </row>
    <row r="4645" spans="1:5" ht="14.25">
      <c r="A4645" s="291">
        <v>25020</v>
      </c>
      <c r="B4645" t="s">
        <v>6357</v>
      </c>
      <c r="C4645" t="s">
        <v>2188</v>
      </c>
      <c r="D4645" t="s">
        <v>2191</v>
      </c>
      <c r="E4645" s="283" t="s">
        <v>30167</v>
      </c>
    </row>
    <row r="4646" spans="1:5" ht="14.25">
      <c r="A4646" s="291">
        <v>7622</v>
      </c>
      <c r="B4646" t="s">
        <v>6358</v>
      </c>
      <c r="C4646" t="s">
        <v>2188</v>
      </c>
      <c r="D4646" t="s">
        <v>2191</v>
      </c>
      <c r="E4646" s="283" t="s">
        <v>30168</v>
      </c>
    </row>
    <row r="4647" spans="1:5" ht="14.25">
      <c r="A4647" s="291">
        <v>7624</v>
      </c>
      <c r="B4647" t="s">
        <v>6359</v>
      </c>
      <c r="C4647" t="s">
        <v>2188</v>
      </c>
      <c r="D4647" t="s">
        <v>2191</v>
      </c>
      <c r="E4647" s="283" t="s">
        <v>30169</v>
      </c>
    </row>
    <row r="4648" spans="1:5" ht="14.25">
      <c r="A4648" s="291">
        <v>7625</v>
      </c>
      <c r="B4648" t="s">
        <v>6360</v>
      </c>
      <c r="C4648" t="s">
        <v>2188</v>
      </c>
      <c r="D4648" t="s">
        <v>2191</v>
      </c>
      <c r="E4648" s="283" t="s">
        <v>30170</v>
      </c>
    </row>
    <row r="4649" spans="1:5" ht="14.25">
      <c r="A4649" s="291">
        <v>7623</v>
      </c>
      <c r="B4649" t="s">
        <v>6361</v>
      </c>
      <c r="C4649" t="s">
        <v>2188</v>
      </c>
      <c r="D4649" t="s">
        <v>2191</v>
      </c>
      <c r="E4649" s="283" t="s">
        <v>30167</v>
      </c>
    </row>
    <row r="4650" spans="1:5" ht="14.25">
      <c r="A4650" s="291">
        <v>36508</v>
      </c>
      <c r="B4650" t="s">
        <v>6362</v>
      </c>
      <c r="C4650" t="s">
        <v>2188</v>
      </c>
      <c r="D4650" t="s">
        <v>2191</v>
      </c>
      <c r="E4650" s="283" t="s">
        <v>30171</v>
      </c>
    </row>
    <row r="4651" spans="1:5" ht="14.25">
      <c r="A4651" s="291">
        <v>36509</v>
      </c>
      <c r="B4651" t="s">
        <v>6363</v>
      </c>
      <c r="C4651" t="s">
        <v>2188</v>
      </c>
      <c r="D4651" t="s">
        <v>2191</v>
      </c>
      <c r="E4651" s="283" t="s">
        <v>30172</v>
      </c>
    </row>
    <row r="4652" spans="1:5" ht="14.25">
      <c r="A4652" s="291">
        <v>13238</v>
      </c>
      <c r="B4652" t="s">
        <v>6364</v>
      </c>
      <c r="C4652" t="s">
        <v>2188</v>
      </c>
      <c r="D4652" t="s">
        <v>2191</v>
      </c>
      <c r="E4652" s="283" t="s">
        <v>30173</v>
      </c>
    </row>
    <row r="4653" spans="1:5" ht="14.25">
      <c r="A4653" s="291">
        <v>36511</v>
      </c>
      <c r="B4653" t="s">
        <v>6365</v>
      </c>
      <c r="C4653" t="s">
        <v>2188</v>
      </c>
      <c r="D4653" t="s">
        <v>2191</v>
      </c>
      <c r="E4653" s="283" t="s">
        <v>30174</v>
      </c>
    </row>
    <row r="4654" spans="1:5" ht="14.25">
      <c r="A4654" s="291">
        <v>36515</v>
      </c>
      <c r="B4654" t="s">
        <v>6366</v>
      </c>
      <c r="C4654" t="s">
        <v>2188</v>
      </c>
      <c r="D4654" t="s">
        <v>2191</v>
      </c>
      <c r="E4654" s="283" t="s">
        <v>30175</v>
      </c>
    </row>
    <row r="4655" spans="1:5" ht="14.25">
      <c r="A4655" s="291">
        <v>10598</v>
      </c>
      <c r="B4655" t="s">
        <v>6367</v>
      </c>
      <c r="C4655" t="s">
        <v>2188</v>
      </c>
      <c r="D4655" t="s">
        <v>2191</v>
      </c>
      <c r="E4655" s="283" t="s">
        <v>30176</v>
      </c>
    </row>
    <row r="4656" spans="1:5" ht="14.25">
      <c r="A4656" s="291">
        <v>7640</v>
      </c>
      <c r="B4656" t="s">
        <v>6368</v>
      </c>
      <c r="C4656" t="s">
        <v>2188</v>
      </c>
      <c r="D4656" t="s">
        <v>2191</v>
      </c>
      <c r="E4656" s="283" t="s">
        <v>30177</v>
      </c>
    </row>
    <row r="4657" spans="1:5" ht="14.25">
      <c r="A4657" s="291">
        <v>36513</v>
      </c>
      <c r="B4657" t="s">
        <v>6369</v>
      </c>
      <c r="C4657" t="s">
        <v>2188</v>
      </c>
      <c r="D4657" t="s">
        <v>2191</v>
      </c>
      <c r="E4657" s="283" t="s">
        <v>30178</v>
      </c>
    </row>
    <row r="4658" spans="1:5" ht="14.25">
      <c r="A4658" s="291">
        <v>36514</v>
      </c>
      <c r="B4658" t="s">
        <v>6370</v>
      </c>
      <c r="C4658" t="s">
        <v>2188</v>
      </c>
      <c r="D4658" t="s">
        <v>2191</v>
      </c>
      <c r="E4658" s="283" t="s">
        <v>30179</v>
      </c>
    </row>
    <row r="4659" spans="1:5" ht="14.25">
      <c r="A4659" s="291">
        <v>11572</v>
      </c>
      <c r="B4659" t="s">
        <v>26059</v>
      </c>
      <c r="C4659" t="s">
        <v>2188</v>
      </c>
      <c r="D4659" t="s">
        <v>2189</v>
      </c>
      <c r="E4659" s="283" t="s">
        <v>30180</v>
      </c>
    </row>
    <row r="4660" spans="1:5" ht="14.25">
      <c r="A4660" s="291">
        <v>36149</v>
      </c>
      <c r="B4660" t="s">
        <v>6371</v>
      </c>
      <c r="C4660" t="s">
        <v>2188</v>
      </c>
      <c r="D4660" t="s">
        <v>2189</v>
      </c>
      <c r="E4660" s="283" t="s">
        <v>27235</v>
      </c>
    </row>
    <row r="4661" spans="1:5" ht="14.25">
      <c r="A4661" s="291">
        <v>42407</v>
      </c>
      <c r="B4661" t="s">
        <v>6372</v>
      </c>
      <c r="C4661" t="s">
        <v>2199</v>
      </c>
      <c r="D4661" t="s">
        <v>2189</v>
      </c>
      <c r="E4661" s="283" t="s">
        <v>28989</v>
      </c>
    </row>
    <row r="4662" spans="1:5" ht="14.25">
      <c r="A4662" s="291">
        <v>11581</v>
      </c>
      <c r="B4662" t="s">
        <v>26060</v>
      </c>
      <c r="C4662" t="s">
        <v>2199</v>
      </c>
      <c r="D4662" t="s">
        <v>2189</v>
      </c>
      <c r="E4662" s="283" t="s">
        <v>30181</v>
      </c>
    </row>
    <row r="4663" spans="1:5" ht="14.25">
      <c r="A4663" s="291">
        <v>43605</v>
      </c>
      <c r="B4663" t="s">
        <v>26061</v>
      </c>
      <c r="C4663" t="s">
        <v>2188</v>
      </c>
      <c r="D4663" t="s">
        <v>2189</v>
      </c>
      <c r="E4663" s="283" t="s">
        <v>30182</v>
      </c>
    </row>
    <row r="4664" spans="1:5" ht="14.25">
      <c r="A4664" s="291">
        <v>11580</v>
      </c>
      <c r="B4664" t="s">
        <v>26062</v>
      </c>
      <c r="C4664" t="s">
        <v>2199</v>
      </c>
      <c r="D4664" t="s">
        <v>2189</v>
      </c>
      <c r="E4664" s="283" t="s">
        <v>26831</v>
      </c>
    </row>
    <row r="4665" spans="1:5" ht="14.25">
      <c r="A4665" s="291">
        <v>10743</v>
      </c>
      <c r="B4665" t="s">
        <v>6373</v>
      </c>
      <c r="C4665" t="s">
        <v>2188</v>
      </c>
      <c r="D4665" t="s">
        <v>2191</v>
      </c>
      <c r="E4665" s="283" t="s">
        <v>30183</v>
      </c>
    </row>
    <row r="4666" spans="1:5" ht="14.25">
      <c r="A4666" s="291">
        <v>39848</v>
      </c>
      <c r="B4666" t="s">
        <v>6374</v>
      </c>
      <c r="C4666" t="s">
        <v>2199</v>
      </c>
      <c r="D4666" t="s">
        <v>2191</v>
      </c>
      <c r="E4666" s="283" t="s">
        <v>26409</v>
      </c>
    </row>
    <row r="4667" spans="1:5" ht="14.25">
      <c r="A4667" s="291">
        <v>20999</v>
      </c>
      <c r="B4667" t="s">
        <v>6375</v>
      </c>
      <c r="C4667" t="s">
        <v>2199</v>
      </c>
      <c r="D4667" t="s">
        <v>2189</v>
      </c>
      <c r="E4667" s="283" t="s">
        <v>27742</v>
      </c>
    </row>
    <row r="4668" spans="1:5" ht="14.25">
      <c r="A4668" s="291">
        <v>21001</v>
      </c>
      <c r="B4668" t="s">
        <v>6376</v>
      </c>
      <c r="C4668" t="s">
        <v>2199</v>
      </c>
      <c r="D4668" t="s">
        <v>2195</v>
      </c>
      <c r="E4668" s="283" t="s">
        <v>30184</v>
      </c>
    </row>
    <row r="4669" spans="1:5" ht="14.25">
      <c r="A4669" s="291">
        <v>21003</v>
      </c>
      <c r="B4669" t="s">
        <v>6377</v>
      </c>
      <c r="C4669" t="s">
        <v>2199</v>
      </c>
      <c r="D4669" t="s">
        <v>2189</v>
      </c>
      <c r="E4669" s="283" t="s">
        <v>30185</v>
      </c>
    </row>
    <row r="4670" spans="1:5" ht="14.25">
      <c r="A4670" s="291">
        <v>21006</v>
      </c>
      <c r="B4670" t="s">
        <v>6378</v>
      </c>
      <c r="C4670" t="s">
        <v>2199</v>
      </c>
      <c r="D4670" t="s">
        <v>2189</v>
      </c>
      <c r="E4670" s="283" t="s">
        <v>30186</v>
      </c>
    </row>
    <row r="4671" spans="1:5" ht="14.25">
      <c r="A4671" s="291">
        <v>21019</v>
      </c>
      <c r="B4671" t="s">
        <v>6379</v>
      </c>
      <c r="C4671" t="s">
        <v>2199</v>
      </c>
      <c r="D4671" t="s">
        <v>2189</v>
      </c>
      <c r="E4671" s="283" t="s">
        <v>30187</v>
      </c>
    </row>
    <row r="4672" spans="1:5" ht="14.25">
      <c r="A4672" s="291">
        <v>21021</v>
      </c>
      <c r="B4672" t="s">
        <v>6380</v>
      </c>
      <c r="C4672" t="s">
        <v>2199</v>
      </c>
      <c r="D4672" t="s">
        <v>2189</v>
      </c>
      <c r="E4672" s="283" t="s">
        <v>30188</v>
      </c>
    </row>
    <row r="4673" spans="1:5" ht="14.25">
      <c r="A4673" s="291">
        <v>21024</v>
      </c>
      <c r="B4673" t="s">
        <v>6381</v>
      </c>
      <c r="C4673" t="s">
        <v>2199</v>
      </c>
      <c r="D4673" t="s">
        <v>2189</v>
      </c>
      <c r="E4673" s="283" t="s">
        <v>30189</v>
      </c>
    </row>
    <row r="4674" spans="1:5" ht="14.25">
      <c r="A4674" s="291">
        <v>40624</v>
      </c>
      <c r="B4674" t="s">
        <v>6382</v>
      </c>
      <c r="C4674" t="s">
        <v>2199</v>
      </c>
      <c r="D4674" t="s">
        <v>2189</v>
      </c>
      <c r="E4674" s="283" t="s">
        <v>30190</v>
      </c>
    </row>
    <row r="4675" spans="1:5" ht="14.25">
      <c r="A4675" s="291">
        <v>42575</v>
      </c>
      <c r="B4675" t="s">
        <v>24375</v>
      </c>
      <c r="C4675" t="s">
        <v>2199</v>
      </c>
      <c r="D4675" t="s">
        <v>2189</v>
      </c>
      <c r="E4675" s="283" t="s">
        <v>30191</v>
      </c>
    </row>
    <row r="4676" spans="1:5" ht="14.25">
      <c r="A4676" s="291">
        <v>13127</v>
      </c>
      <c r="B4676" t="s">
        <v>6383</v>
      </c>
      <c r="C4676" t="s">
        <v>2199</v>
      </c>
      <c r="D4676" t="s">
        <v>2189</v>
      </c>
      <c r="E4676" s="283" t="s">
        <v>30192</v>
      </c>
    </row>
    <row r="4677" spans="1:5" ht="14.25">
      <c r="A4677" s="291">
        <v>13137</v>
      </c>
      <c r="B4677" t="s">
        <v>6384</v>
      </c>
      <c r="C4677" t="s">
        <v>2199</v>
      </c>
      <c r="D4677" t="s">
        <v>2189</v>
      </c>
      <c r="E4677" s="283" t="s">
        <v>30193</v>
      </c>
    </row>
    <row r="4678" spans="1:5" ht="14.25">
      <c r="A4678" s="291">
        <v>42574</v>
      </c>
      <c r="B4678" t="s">
        <v>24376</v>
      </c>
      <c r="C4678" t="s">
        <v>2199</v>
      </c>
      <c r="D4678" t="s">
        <v>2189</v>
      </c>
      <c r="E4678" s="283" t="s">
        <v>30194</v>
      </c>
    </row>
    <row r="4679" spans="1:5" ht="14.25">
      <c r="A4679" s="291">
        <v>20989</v>
      </c>
      <c r="B4679" t="s">
        <v>6385</v>
      </c>
      <c r="C4679" t="s">
        <v>2199</v>
      </c>
      <c r="D4679" t="s">
        <v>2189</v>
      </c>
      <c r="E4679" s="283" t="s">
        <v>30195</v>
      </c>
    </row>
    <row r="4680" spans="1:5" ht="14.25">
      <c r="A4680" s="291">
        <v>21147</v>
      </c>
      <c r="B4680" t="s">
        <v>6386</v>
      </c>
      <c r="C4680" t="s">
        <v>2199</v>
      </c>
      <c r="D4680" t="s">
        <v>2189</v>
      </c>
      <c r="E4680" s="283" t="s">
        <v>30196</v>
      </c>
    </row>
    <row r="4681" spans="1:5" ht="14.25">
      <c r="A4681" s="291">
        <v>21148</v>
      </c>
      <c r="B4681" t="s">
        <v>6387</v>
      </c>
      <c r="C4681" t="s">
        <v>2199</v>
      </c>
      <c r="D4681" t="s">
        <v>2195</v>
      </c>
      <c r="E4681" s="283" t="s">
        <v>30197</v>
      </c>
    </row>
    <row r="4682" spans="1:5" ht="14.25">
      <c r="A4682" s="291">
        <v>20984</v>
      </c>
      <c r="B4682" t="s">
        <v>6388</v>
      </c>
      <c r="C4682" t="s">
        <v>2199</v>
      </c>
      <c r="D4682" t="s">
        <v>2189</v>
      </c>
      <c r="E4682" s="283" t="s">
        <v>30198</v>
      </c>
    </row>
    <row r="4683" spans="1:5" ht="14.25">
      <c r="A4683" s="291">
        <v>13042</v>
      </c>
      <c r="B4683" t="s">
        <v>6389</v>
      </c>
      <c r="C4683" t="s">
        <v>2199</v>
      </c>
      <c r="D4683" t="s">
        <v>2189</v>
      </c>
      <c r="E4683" s="283" t="s">
        <v>30199</v>
      </c>
    </row>
    <row r="4684" spans="1:5" ht="14.25">
      <c r="A4684" s="291">
        <v>21150</v>
      </c>
      <c r="B4684" t="s">
        <v>6390</v>
      </c>
      <c r="C4684" t="s">
        <v>2199</v>
      </c>
      <c r="D4684" t="s">
        <v>2189</v>
      </c>
      <c r="E4684" s="283" t="s">
        <v>30200</v>
      </c>
    </row>
    <row r="4685" spans="1:5" ht="14.25">
      <c r="A4685" s="291">
        <v>13141</v>
      </c>
      <c r="B4685" t="s">
        <v>6391</v>
      </c>
      <c r="C4685" t="s">
        <v>2199</v>
      </c>
      <c r="D4685" t="s">
        <v>2189</v>
      </c>
      <c r="E4685" s="283" t="s">
        <v>30201</v>
      </c>
    </row>
    <row r="4686" spans="1:5" ht="14.25">
      <c r="A4686" s="291">
        <v>42576</v>
      </c>
      <c r="B4686" t="s">
        <v>24377</v>
      </c>
      <c r="C4686" t="s">
        <v>2199</v>
      </c>
      <c r="D4686" t="s">
        <v>2189</v>
      </c>
      <c r="E4686" s="283" t="s">
        <v>30202</v>
      </c>
    </row>
    <row r="4687" spans="1:5" ht="14.25">
      <c r="A4687" s="291">
        <v>21151</v>
      </c>
      <c r="B4687" t="s">
        <v>6392</v>
      </c>
      <c r="C4687" t="s">
        <v>2199</v>
      </c>
      <c r="D4687" t="s">
        <v>2189</v>
      </c>
      <c r="E4687" s="283" t="s">
        <v>30203</v>
      </c>
    </row>
    <row r="4688" spans="1:5" ht="14.25">
      <c r="A4688" s="291">
        <v>13142</v>
      </c>
      <c r="B4688" t="s">
        <v>6393</v>
      </c>
      <c r="C4688" t="s">
        <v>2199</v>
      </c>
      <c r="D4688" t="s">
        <v>2189</v>
      </c>
      <c r="E4688" s="283" t="s">
        <v>30204</v>
      </c>
    </row>
    <row r="4689" spans="1:5" ht="14.25">
      <c r="A4689" s="291">
        <v>42577</v>
      </c>
      <c r="B4689" t="s">
        <v>24378</v>
      </c>
      <c r="C4689" t="s">
        <v>2199</v>
      </c>
      <c r="D4689" t="s">
        <v>2189</v>
      </c>
      <c r="E4689" s="283" t="s">
        <v>30205</v>
      </c>
    </row>
    <row r="4690" spans="1:5" ht="14.25">
      <c r="A4690" s="291">
        <v>20994</v>
      </c>
      <c r="B4690" t="s">
        <v>6394</v>
      </c>
      <c r="C4690" t="s">
        <v>2199</v>
      </c>
      <c r="D4690" t="s">
        <v>2189</v>
      </c>
      <c r="E4690" s="283" t="s">
        <v>30206</v>
      </c>
    </row>
    <row r="4691" spans="1:5" ht="14.25">
      <c r="A4691" s="291">
        <v>7672</v>
      </c>
      <c r="B4691" t="s">
        <v>6395</v>
      </c>
      <c r="C4691" t="s">
        <v>2199</v>
      </c>
      <c r="D4691" t="s">
        <v>2189</v>
      </c>
      <c r="E4691" s="283" t="s">
        <v>30207</v>
      </c>
    </row>
    <row r="4692" spans="1:5" ht="14.25">
      <c r="A4692" s="291">
        <v>20995</v>
      </c>
      <c r="B4692" t="s">
        <v>6396</v>
      </c>
      <c r="C4692" t="s">
        <v>2199</v>
      </c>
      <c r="D4692" t="s">
        <v>2189</v>
      </c>
      <c r="E4692" s="283" t="s">
        <v>30208</v>
      </c>
    </row>
    <row r="4693" spans="1:5" ht="14.25">
      <c r="A4693" s="291">
        <v>7690</v>
      </c>
      <c r="B4693" t="s">
        <v>6397</v>
      </c>
      <c r="C4693" t="s">
        <v>2199</v>
      </c>
      <c r="D4693" t="s">
        <v>2189</v>
      </c>
      <c r="E4693" s="283" t="s">
        <v>30209</v>
      </c>
    </row>
    <row r="4694" spans="1:5" ht="14.25">
      <c r="A4694" s="291">
        <v>20980</v>
      </c>
      <c r="B4694" t="s">
        <v>6398</v>
      </c>
      <c r="C4694" t="s">
        <v>2199</v>
      </c>
      <c r="D4694" t="s">
        <v>2189</v>
      </c>
      <c r="E4694" s="283" t="s">
        <v>30210</v>
      </c>
    </row>
    <row r="4695" spans="1:5" ht="14.25">
      <c r="A4695" s="291">
        <v>7661</v>
      </c>
      <c r="B4695" t="s">
        <v>6399</v>
      </c>
      <c r="C4695" t="s">
        <v>2199</v>
      </c>
      <c r="D4695" t="s">
        <v>2189</v>
      </c>
      <c r="E4695" s="283" t="s">
        <v>30211</v>
      </c>
    </row>
    <row r="4696" spans="1:5" ht="14.25">
      <c r="A4696" s="291">
        <v>21016</v>
      </c>
      <c r="B4696" t="s">
        <v>6400</v>
      </c>
      <c r="C4696" t="s">
        <v>2199</v>
      </c>
      <c r="D4696" t="s">
        <v>2189</v>
      </c>
      <c r="E4696" s="283" t="s">
        <v>30212</v>
      </c>
    </row>
    <row r="4697" spans="1:5" ht="14.25">
      <c r="A4697" s="291">
        <v>21008</v>
      </c>
      <c r="B4697" t="s">
        <v>6401</v>
      </c>
      <c r="C4697" t="s">
        <v>2199</v>
      </c>
      <c r="D4697" t="s">
        <v>2189</v>
      </c>
      <c r="E4697" s="283" t="s">
        <v>30213</v>
      </c>
    </row>
    <row r="4698" spans="1:5" ht="14.25">
      <c r="A4698" s="291">
        <v>21009</v>
      </c>
      <c r="B4698" t="s">
        <v>6402</v>
      </c>
      <c r="C4698" t="s">
        <v>2199</v>
      </c>
      <c r="D4698" t="s">
        <v>2189</v>
      </c>
      <c r="E4698" s="283" t="s">
        <v>30214</v>
      </c>
    </row>
    <row r="4699" spans="1:5" ht="14.25">
      <c r="A4699" s="291">
        <v>21010</v>
      </c>
      <c r="B4699" t="s">
        <v>6403</v>
      </c>
      <c r="C4699" t="s">
        <v>2199</v>
      </c>
      <c r="D4699" t="s">
        <v>2195</v>
      </c>
      <c r="E4699" s="283" t="s">
        <v>30215</v>
      </c>
    </row>
    <row r="4700" spans="1:5" ht="14.25">
      <c r="A4700" s="291">
        <v>21011</v>
      </c>
      <c r="B4700" t="s">
        <v>6404</v>
      </c>
      <c r="C4700" t="s">
        <v>2199</v>
      </c>
      <c r="D4700" t="s">
        <v>2189</v>
      </c>
      <c r="E4700" s="283" t="s">
        <v>30216</v>
      </c>
    </row>
    <row r="4701" spans="1:5" ht="14.25">
      <c r="A4701" s="291">
        <v>21012</v>
      </c>
      <c r="B4701" t="s">
        <v>6405</v>
      </c>
      <c r="C4701" t="s">
        <v>2199</v>
      </c>
      <c r="D4701" t="s">
        <v>2189</v>
      </c>
      <c r="E4701" s="283" t="s">
        <v>27161</v>
      </c>
    </row>
    <row r="4702" spans="1:5" ht="14.25">
      <c r="A4702" s="291">
        <v>21013</v>
      </c>
      <c r="B4702" t="s">
        <v>6406</v>
      </c>
      <c r="C4702" t="s">
        <v>2199</v>
      </c>
      <c r="D4702" t="s">
        <v>2189</v>
      </c>
      <c r="E4702" s="283" t="s">
        <v>30217</v>
      </c>
    </row>
    <row r="4703" spans="1:5" ht="14.25">
      <c r="A4703" s="291">
        <v>21014</v>
      </c>
      <c r="B4703" t="s">
        <v>6407</v>
      </c>
      <c r="C4703" t="s">
        <v>2199</v>
      </c>
      <c r="D4703" t="s">
        <v>2189</v>
      </c>
      <c r="E4703" s="283" t="s">
        <v>30218</v>
      </c>
    </row>
    <row r="4704" spans="1:5" ht="14.25">
      <c r="A4704" s="291">
        <v>21015</v>
      </c>
      <c r="B4704" t="s">
        <v>6408</v>
      </c>
      <c r="C4704" t="s">
        <v>2199</v>
      </c>
      <c r="D4704" t="s">
        <v>2189</v>
      </c>
      <c r="E4704" s="283" t="s">
        <v>30219</v>
      </c>
    </row>
    <row r="4705" spans="1:5" ht="14.25">
      <c r="A4705" s="291">
        <v>7697</v>
      </c>
      <c r="B4705" t="s">
        <v>6409</v>
      </c>
      <c r="C4705" t="s">
        <v>2199</v>
      </c>
      <c r="D4705" t="s">
        <v>2189</v>
      </c>
      <c r="E4705" s="283" t="s">
        <v>30220</v>
      </c>
    </row>
    <row r="4706" spans="1:5" ht="14.25">
      <c r="A4706" s="291">
        <v>7698</v>
      </c>
      <c r="B4706" t="s">
        <v>6410</v>
      </c>
      <c r="C4706" t="s">
        <v>2199</v>
      </c>
      <c r="D4706" t="s">
        <v>2189</v>
      </c>
      <c r="E4706" s="283" t="s">
        <v>30221</v>
      </c>
    </row>
    <row r="4707" spans="1:5" ht="14.25">
      <c r="A4707" s="291">
        <v>7691</v>
      </c>
      <c r="B4707" t="s">
        <v>6411</v>
      </c>
      <c r="C4707" t="s">
        <v>2199</v>
      </c>
      <c r="D4707" t="s">
        <v>2189</v>
      </c>
      <c r="E4707" s="283" t="s">
        <v>30222</v>
      </c>
    </row>
    <row r="4708" spans="1:5" ht="14.25">
      <c r="A4708" s="291">
        <v>40626</v>
      </c>
      <c r="B4708" t="s">
        <v>6412</v>
      </c>
      <c r="C4708" t="s">
        <v>2199</v>
      </c>
      <c r="D4708" t="s">
        <v>2189</v>
      </c>
      <c r="E4708" s="283" t="s">
        <v>27836</v>
      </c>
    </row>
    <row r="4709" spans="1:5" ht="14.25">
      <c r="A4709" s="291">
        <v>7701</v>
      </c>
      <c r="B4709" t="s">
        <v>6413</v>
      </c>
      <c r="C4709" t="s">
        <v>2199</v>
      </c>
      <c r="D4709" t="s">
        <v>2189</v>
      </c>
      <c r="E4709" s="283" t="s">
        <v>30223</v>
      </c>
    </row>
    <row r="4710" spans="1:5" ht="14.25">
      <c r="A4710" s="291">
        <v>7696</v>
      </c>
      <c r="B4710" t="s">
        <v>6414</v>
      </c>
      <c r="C4710" t="s">
        <v>2199</v>
      </c>
      <c r="D4710" t="s">
        <v>2189</v>
      </c>
      <c r="E4710" s="283" t="s">
        <v>30224</v>
      </c>
    </row>
    <row r="4711" spans="1:5" ht="14.25">
      <c r="A4711" s="291">
        <v>7700</v>
      </c>
      <c r="B4711" t="s">
        <v>6415</v>
      </c>
      <c r="C4711" t="s">
        <v>2199</v>
      </c>
      <c r="D4711" t="s">
        <v>2189</v>
      </c>
      <c r="E4711" s="283" t="s">
        <v>30225</v>
      </c>
    </row>
    <row r="4712" spans="1:5" ht="14.25">
      <c r="A4712" s="291">
        <v>7694</v>
      </c>
      <c r="B4712" t="s">
        <v>6416</v>
      </c>
      <c r="C4712" t="s">
        <v>2199</v>
      </c>
      <c r="D4712" t="s">
        <v>2189</v>
      </c>
      <c r="E4712" s="283" t="s">
        <v>30226</v>
      </c>
    </row>
    <row r="4713" spans="1:5" ht="14.25">
      <c r="A4713" s="291">
        <v>7693</v>
      </c>
      <c r="B4713" t="s">
        <v>6417</v>
      </c>
      <c r="C4713" t="s">
        <v>2199</v>
      </c>
      <c r="D4713" t="s">
        <v>2189</v>
      </c>
      <c r="E4713" s="283" t="s">
        <v>30227</v>
      </c>
    </row>
    <row r="4714" spans="1:5" ht="14.25">
      <c r="A4714" s="291">
        <v>7692</v>
      </c>
      <c r="B4714" t="s">
        <v>6418</v>
      </c>
      <c r="C4714" t="s">
        <v>2199</v>
      </c>
      <c r="D4714" t="s">
        <v>2189</v>
      </c>
      <c r="E4714" s="283" t="s">
        <v>30228</v>
      </c>
    </row>
    <row r="4715" spans="1:5" ht="14.25">
      <c r="A4715" s="291">
        <v>7695</v>
      </c>
      <c r="B4715" t="s">
        <v>6419</v>
      </c>
      <c r="C4715" t="s">
        <v>2199</v>
      </c>
      <c r="D4715" t="s">
        <v>2189</v>
      </c>
      <c r="E4715" s="283" t="s">
        <v>30229</v>
      </c>
    </row>
    <row r="4716" spans="1:5" ht="14.25">
      <c r="A4716" s="291">
        <v>13356</v>
      </c>
      <c r="B4716" t="s">
        <v>6420</v>
      </c>
      <c r="C4716" t="s">
        <v>2199</v>
      </c>
      <c r="D4716" t="s">
        <v>2189</v>
      </c>
      <c r="E4716" s="283" t="s">
        <v>29788</v>
      </c>
    </row>
    <row r="4717" spans="1:5" ht="14.25">
      <c r="A4717" s="291">
        <v>36365</v>
      </c>
      <c r="B4717" t="s">
        <v>6421</v>
      </c>
      <c r="C4717" t="s">
        <v>2199</v>
      </c>
      <c r="D4717" t="s">
        <v>2191</v>
      </c>
      <c r="E4717" s="283" t="s">
        <v>28972</v>
      </c>
    </row>
    <row r="4718" spans="1:5" ht="14.25">
      <c r="A4718" s="291">
        <v>41930</v>
      </c>
      <c r="B4718" t="s">
        <v>6422</v>
      </c>
      <c r="C4718" t="s">
        <v>2199</v>
      </c>
      <c r="D4718" t="s">
        <v>2191</v>
      </c>
      <c r="E4718" s="283" t="s">
        <v>30230</v>
      </c>
    </row>
    <row r="4719" spans="1:5" ht="14.25">
      <c r="A4719" s="291">
        <v>41931</v>
      </c>
      <c r="B4719" t="s">
        <v>6423</v>
      </c>
      <c r="C4719" t="s">
        <v>2199</v>
      </c>
      <c r="D4719" t="s">
        <v>2191</v>
      </c>
      <c r="E4719" s="283" t="s">
        <v>30231</v>
      </c>
    </row>
    <row r="4720" spans="1:5" ht="14.25">
      <c r="A4720" s="291">
        <v>41932</v>
      </c>
      <c r="B4720" t="s">
        <v>6424</v>
      </c>
      <c r="C4720" t="s">
        <v>2199</v>
      </c>
      <c r="D4720" t="s">
        <v>2191</v>
      </c>
      <c r="E4720" s="283" t="s">
        <v>30232</v>
      </c>
    </row>
    <row r="4721" spans="1:5" ht="14.25">
      <c r="A4721" s="291">
        <v>41933</v>
      </c>
      <c r="B4721" t="s">
        <v>6425</v>
      </c>
      <c r="C4721" t="s">
        <v>2199</v>
      </c>
      <c r="D4721" t="s">
        <v>2191</v>
      </c>
      <c r="E4721" s="283" t="s">
        <v>30233</v>
      </c>
    </row>
    <row r="4722" spans="1:5" ht="14.25">
      <c r="A4722" s="291">
        <v>41934</v>
      </c>
      <c r="B4722" t="s">
        <v>6426</v>
      </c>
      <c r="C4722" t="s">
        <v>2199</v>
      </c>
      <c r="D4722" t="s">
        <v>2191</v>
      </c>
      <c r="E4722" s="283" t="s">
        <v>30234</v>
      </c>
    </row>
    <row r="4723" spans="1:5" ht="14.25">
      <c r="A4723" s="291">
        <v>41936</v>
      </c>
      <c r="B4723" t="s">
        <v>6427</v>
      </c>
      <c r="C4723" t="s">
        <v>2199</v>
      </c>
      <c r="D4723" t="s">
        <v>2191</v>
      </c>
      <c r="E4723" s="283" t="s">
        <v>30235</v>
      </c>
    </row>
    <row r="4724" spans="1:5" ht="14.25">
      <c r="A4724" s="291">
        <v>41785</v>
      </c>
      <c r="B4724" t="s">
        <v>6428</v>
      </c>
      <c r="C4724" t="s">
        <v>2199</v>
      </c>
      <c r="D4724" t="s">
        <v>2191</v>
      </c>
      <c r="E4724" s="283" t="s">
        <v>30236</v>
      </c>
    </row>
    <row r="4725" spans="1:5" ht="14.25">
      <c r="A4725" s="291">
        <v>41781</v>
      </c>
      <c r="B4725" t="s">
        <v>6429</v>
      </c>
      <c r="C4725" t="s">
        <v>2199</v>
      </c>
      <c r="D4725" t="s">
        <v>2191</v>
      </c>
      <c r="E4725" s="283" t="s">
        <v>30237</v>
      </c>
    </row>
    <row r="4726" spans="1:5" ht="14.25">
      <c r="A4726" s="291">
        <v>41783</v>
      </c>
      <c r="B4726" t="s">
        <v>6430</v>
      </c>
      <c r="C4726" t="s">
        <v>2199</v>
      </c>
      <c r="D4726" t="s">
        <v>2191</v>
      </c>
      <c r="E4726" s="283" t="s">
        <v>30238</v>
      </c>
    </row>
    <row r="4727" spans="1:5" ht="14.25">
      <c r="A4727" s="291">
        <v>41786</v>
      </c>
      <c r="B4727" t="s">
        <v>6431</v>
      </c>
      <c r="C4727" t="s">
        <v>2199</v>
      </c>
      <c r="D4727" t="s">
        <v>2191</v>
      </c>
      <c r="E4727" s="283" t="s">
        <v>30239</v>
      </c>
    </row>
    <row r="4728" spans="1:5" ht="14.25">
      <c r="A4728" s="291">
        <v>41779</v>
      </c>
      <c r="B4728" t="s">
        <v>6432</v>
      </c>
      <c r="C4728" t="s">
        <v>2199</v>
      </c>
      <c r="D4728" t="s">
        <v>2191</v>
      </c>
      <c r="E4728" s="283" t="s">
        <v>30240</v>
      </c>
    </row>
    <row r="4729" spans="1:5" ht="14.25">
      <c r="A4729" s="291">
        <v>41780</v>
      </c>
      <c r="B4729" t="s">
        <v>6433</v>
      </c>
      <c r="C4729" t="s">
        <v>2199</v>
      </c>
      <c r="D4729" t="s">
        <v>2191</v>
      </c>
      <c r="E4729" s="283" t="s">
        <v>30241</v>
      </c>
    </row>
    <row r="4730" spans="1:5" ht="14.25">
      <c r="A4730" s="291">
        <v>41782</v>
      </c>
      <c r="B4730" t="s">
        <v>6434</v>
      </c>
      <c r="C4730" t="s">
        <v>2199</v>
      </c>
      <c r="D4730" t="s">
        <v>2191</v>
      </c>
      <c r="E4730" s="283" t="s">
        <v>30242</v>
      </c>
    </row>
    <row r="4731" spans="1:5" ht="14.25">
      <c r="A4731" s="291">
        <v>38130</v>
      </c>
      <c r="B4731" t="s">
        <v>6435</v>
      </c>
      <c r="C4731" t="s">
        <v>2199</v>
      </c>
      <c r="D4731" t="s">
        <v>2189</v>
      </c>
      <c r="E4731" s="283" t="s">
        <v>30243</v>
      </c>
    </row>
    <row r="4732" spans="1:5" ht="14.25">
      <c r="A4732" s="291">
        <v>21123</v>
      </c>
      <c r="B4732" t="s">
        <v>6436</v>
      </c>
      <c r="C4732" t="s">
        <v>2199</v>
      </c>
      <c r="D4732" t="s">
        <v>2195</v>
      </c>
      <c r="E4732" s="283" t="s">
        <v>27947</v>
      </c>
    </row>
    <row r="4733" spans="1:5" ht="14.25">
      <c r="A4733" s="291">
        <v>21124</v>
      </c>
      <c r="B4733" t="s">
        <v>6437</v>
      </c>
      <c r="C4733" t="s">
        <v>2199</v>
      </c>
      <c r="D4733" t="s">
        <v>2189</v>
      </c>
      <c r="E4733" s="283" t="s">
        <v>30244</v>
      </c>
    </row>
    <row r="4734" spans="1:5" ht="14.25">
      <c r="A4734" s="291">
        <v>21125</v>
      </c>
      <c r="B4734" t="s">
        <v>6438</v>
      </c>
      <c r="C4734" t="s">
        <v>2199</v>
      </c>
      <c r="D4734" t="s">
        <v>2189</v>
      </c>
      <c r="E4734" s="283" t="s">
        <v>30245</v>
      </c>
    </row>
    <row r="4735" spans="1:5" ht="14.25">
      <c r="A4735" s="291">
        <v>38028</v>
      </c>
      <c r="B4735" t="s">
        <v>6439</v>
      </c>
      <c r="C4735" t="s">
        <v>2199</v>
      </c>
      <c r="D4735" t="s">
        <v>2189</v>
      </c>
      <c r="E4735" s="283" t="s">
        <v>30246</v>
      </c>
    </row>
    <row r="4736" spans="1:5" ht="14.25">
      <c r="A4736" s="291">
        <v>38029</v>
      </c>
      <c r="B4736" t="s">
        <v>6440</v>
      </c>
      <c r="C4736" t="s">
        <v>2199</v>
      </c>
      <c r="D4736" t="s">
        <v>2189</v>
      </c>
      <c r="E4736" s="283" t="s">
        <v>30247</v>
      </c>
    </row>
    <row r="4737" spans="1:5" ht="14.25">
      <c r="A4737" s="291">
        <v>38030</v>
      </c>
      <c r="B4737" t="s">
        <v>6441</v>
      </c>
      <c r="C4737" t="s">
        <v>2199</v>
      </c>
      <c r="D4737" t="s">
        <v>2189</v>
      </c>
      <c r="E4737" s="283" t="s">
        <v>30248</v>
      </c>
    </row>
    <row r="4738" spans="1:5" ht="14.25">
      <c r="A4738" s="291">
        <v>38031</v>
      </c>
      <c r="B4738" t="s">
        <v>6442</v>
      </c>
      <c r="C4738" t="s">
        <v>2199</v>
      </c>
      <c r="D4738" t="s">
        <v>2189</v>
      </c>
      <c r="E4738" s="283" t="s">
        <v>30249</v>
      </c>
    </row>
    <row r="4739" spans="1:5" ht="14.25">
      <c r="A4739" s="291">
        <v>39735</v>
      </c>
      <c r="B4739" t="s">
        <v>6443</v>
      </c>
      <c r="C4739" t="s">
        <v>2199</v>
      </c>
      <c r="D4739" t="s">
        <v>2189</v>
      </c>
      <c r="E4739" s="283" t="s">
        <v>30250</v>
      </c>
    </row>
    <row r="4740" spans="1:5" ht="14.25">
      <c r="A4740" s="291">
        <v>39734</v>
      </c>
      <c r="B4740" t="s">
        <v>6444</v>
      </c>
      <c r="C4740" t="s">
        <v>2199</v>
      </c>
      <c r="D4740" t="s">
        <v>2189</v>
      </c>
      <c r="E4740" s="283" t="s">
        <v>30251</v>
      </c>
    </row>
    <row r="4741" spans="1:5" ht="14.25">
      <c r="A4741" s="291">
        <v>39736</v>
      </c>
      <c r="B4741" t="s">
        <v>6445</v>
      </c>
      <c r="C4741" t="s">
        <v>2199</v>
      </c>
      <c r="D4741" t="s">
        <v>2189</v>
      </c>
      <c r="E4741" s="283" t="s">
        <v>30252</v>
      </c>
    </row>
    <row r="4742" spans="1:5" ht="14.25">
      <c r="A4742" s="291">
        <v>39737</v>
      </c>
      <c r="B4742" t="s">
        <v>6446</v>
      </c>
      <c r="C4742" t="s">
        <v>2199</v>
      </c>
      <c r="D4742" t="s">
        <v>2189</v>
      </c>
      <c r="E4742" s="283" t="s">
        <v>30253</v>
      </c>
    </row>
    <row r="4743" spans="1:5" ht="14.25">
      <c r="A4743" s="291">
        <v>39738</v>
      </c>
      <c r="B4743" t="s">
        <v>6447</v>
      </c>
      <c r="C4743" t="s">
        <v>2199</v>
      </c>
      <c r="D4743" t="s">
        <v>2189</v>
      </c>
      <c r="E4743" s="283" t="s">
        <v>30254</v>
      </c>
    </row>
    <row r="4744" spans="1:5" ht="14.25">
      <c r="A4744" s="291">
        <v>39739</v>
      </c>
      <c r="B4744" t="s">
        <v>6448</v>
      </c>
      <c r="C4744" t="s">
        <v>2199</v>
      </c>
      <c r="D4744" t="s">
        <v>2189</v>
      </c>
      <c r="E4744" s="283" t="s">
        <v>30255</v>
      </c>
    </row>
    <row r="4745" spans="1:5" ht="14.25">
      <c r="A4745" s="291">
        <v>39733</v>
      </c>
      <c r="B4745" t="s">
        <v>6449</v>
      </c>
      <c r="C4745" t="s">
        <v>2199</v>
      </c>
      <c r="D4745" t="s">
        <v>2189</v>
      </c>
      <c r="E4745" s="283" t="s">
        <v>30256</v>
      </c>
    </row>
    <row r="4746" spans="1:5" ht="14.25">
      <c r="A4746" s="291">
        <v>39854</v>
      </c>
      <c r="B4746" t="s">
        <v>6450</v>
      </c>
      <c r="C4746" t="s">
        <v>2199</v>
      </c>
      <c r="D4746" t="s">
        <v>2189</v>
      </c>
      <c r="E4746" s="283" t="s">
        <v>30257</v>
      </c>
    </row>
    <row r="4747" spans="1:5" ht="14.25">
      <c r="A4747" s="291">
        <v>39740</v>
      </c>
      <c r="B4747" t="s">
        <v>6451</v>
      </c>
      <c r="C4747" t="s">
        <v>2199</v>
      </c>
      <c r="D4747" t="s">
        <v>2189</v>
      </c>
      <c r="E4747" s="283" t="s">
        <v>30258</v>
      </c>
    </row>
    <row r="4748" spans="1:5" ht="14.25">
      <c r="A4748" s="291">
        <v>39741</v>
      </c>
      <c r="B4748" t="s">
        <v>6452</v>
      </c>
      <c r="C4748" t="s">
        <v>2199</v>
      </c>
      <c r="D4748" t="s">
        <v>2189</v>
      </c>
      <c r="E4748" s="283" t="s">
        <v>26478</v>
      </c>
    </row>
    <row r="4749" spans="1:5" ht="14.25">
      <c r="A4749" s="291">
        <v>39853</v>
      </c>
      <c r="B4749" t="s">
        <v>6453</v>
      </c>
      <c r="C4749" t="s">
        <v>2199</v>
      </c>
      <c r="D4749" t="s">
        <v>2189</v>
      </c>
      <c r="E4749" s="283" t="s">
        <v>29092</v>
      </c>
    </row>
    <row r="4750" spans="1:5" ht="14.25">
      <c r="A4750" s="291">
        <v>39742</v>
      </c>
      <c r="B4750" t="s">
        <v>6454</v>
      </c>
      <c r="C4750" t="s">
        <v>2199</v>
      </c>
      <c r="D4750" t="s">
        <v>2189</v>
      </c>
      <c r="E4750" s="283" t="s">
        <v>30259</v>
      </c>
    </row>
    <row r="4751" spans="1:5" ht="14.25">
      <c r="A4751" s="291">
        <v>39749</v>
      </c>
      <c r="B4751" t="s">
        <v>6455</v>
      </c>
      <c r="C4751" t="s">
        <v>2199</v>
      </c>
      <c r="D4751" t="s">
        <v>2191</v>
      </c>
      <c r="E4751" s="283" t="s">
        <v>30260</v>
      </c>
    </row>
    <row r="4752" spans="1:5" ht="14.25">
      <c r="A4752" s="291">
        <v>39751</v>
      </c>
      <c r="B4752" t="s">
        <v>6456</v>
      </c>
      <c r="C4752" t="s">
        <v>2199</v>
      </c>
      <c r="D4752" t="s">
        <v>2191</v>
      </c>
      <c r="E4752" s="283" t="s">
        <v>30261</v>
      </c>
    </row>
    <row r="4753" spans="1:5" ht="14.25">
      <c r="A4753" s="291">
        <v>39750</v>
      </c>
      <c r="B4753" t="s">
        <v>6457</v>
      </c>
      <c r="C4753" t="s">
        <v>2199</v>
      </c>
      <c r="D4753" t="s">
        <v>2191</v>
      </c>
      <c r="E4753" s="283" t="s">
        <v>30262</v>
      </c>
    </row>
    <row r="4754" spans="1:5" ht="14.25">
      <c r="A4754" s="291">
        <v>39747</v>
      </c>
      <c r="B4754" t="s">
        <v>6458</v>
      </c>
      <c r="C4754" t="s">
        <v>2199</v>
      </c>
      <c r="D4754" t="s">
        <v>2191</v>
      </c>
      <c r="E4754" s="283" t="s">
        <v>29630</v>
      </c>
    </row>
    <row r="4755" spans="1:5" ht="14.25">
      <c r="A4755" s="291">
        <v>39753</v>
      </c>
      <c r="B4755" t="s">
        <v>6459</v>
      </c>
      <c r="C4755" t="s">
        <v>2199</v>
      </c>
      <c r="D4755" t="s">
        <v>2191</v>
      </c>
      <c r="E4755" s="283" t="s">
        <v>30263</v>
      </c>
    </row>
    <row r="4756" spans="1:5" ht="14.25">
      <c r="A4756" s="291">
        <v>39754</v>
      </c>
      <c r="B4756" t="s">
        <v>6460</v>
      </c>
      <c r="C4756" t="s">
        <v>2199</v>
      </c>
      <c r="D4756" t="s">
        <v>2191</v>
      </c>
      <c r="E4756" s="283" t="s">
        <v>30264</v>
      </c>
    </row>
    <row r="4757" spans="1:5" ht="14.25">
      <c r="A4757" s="291">
        <v>39748</v>
      </c>
      <c r="B4757" t="s">
        <v>6461</v>
      </c>
      <c r="C4757" t="s">
        <v>2199</v>
      </c>
      <c r="D4757" t="s">
        <v>2191</v>
      </c>
      <c r="E4757" s="283" t="s">
        <v>30265</v>
      </c>
    </row>
    <row r="4758" spans="1:5" ht="14.25">
      <c r="A4758" s="291">
        <v>39755</v>
      </c>
      <c r="B4758" t="s">
        <v>6462</v>
      </c>
      <c r="C4758" t="s">
        <v>2199</v>
      </c>
      <c r="D4758" t="s">
        <v>2191</v>
      </c>
      <c r="E4758" s="283" t="s">
        <v>30266</v>
      </c>
    </row>
    <row r="4759" spans="1:5" ht="14.25">
      <c r="A4759" s="291">
        <v>12742</v>
      </c>
      <c r="B4759" t="s">
        <v>6463</v>
      </c>
      <c r="C4759" t="s">
        <v>2199</v>
      </c>
      <c r="D4759" t="s">
        <v>2191</v>
      </c>
      <c r="E4759" s="283" t="s">
        <v>30267</v>
      </c>
    </row>
    <row r="4760" spans="1:5" ht="14.25">
      <c r="A4760" s="291">
        <v>12713</v>
      </c>
      <c r="B4760" t="s">
        <v>6464</v>
      </c>
      <c r="C4760" t="s">
        <v>2199</v>
      </c>
      <c r="D4760" t="s">
        <v>2191</v>
      </c>
      <c r="E4760" s="283" t="s">
        <v>26713</v>
      </c>
    </row>
    <row r="4761" spans="1:5" ht="14.25">
      <c r="A4761" s="291">
        <v>12743</v>
      </c>
      <c r="B4761" t="s">
        <v>6465</v>
      </c>
      <c r="C4761" t="s">
        <v>2199</v>
      </c>
      <c r="D4761" t="s">
        <v>2191</v>
      </c>
      <c r="E4761" s="283" t="s">
        <v>30268</v>
      </c>
    </row>
    <row r="4762" spans="1:5" ht="14.25">
      <c r="A4762" s="291">
        <v>12744</v>
      </c>
      <c r="B4762" t="s">
        <v>6466</v>
      </c>
      <c r="C4762" t="s">
        <v>2199</v>
      </c>
      <c r="D4762" t="s">
        <v>2191</v>
      </c>
      <c r="E4762" s="283" t="s">
        <v>30269</v>
      </c>
    </row>
    <row r="4763" spans="1:5" ht="14.25">
      <c r="A4763" s="291">
        <v>12745</v>
      </c>
      <c r="B4763" t="s">
        <v>6467</v>
      </c>
      <c r="C4763" t="s">
        <v>2199</v>
      </c>
      <c r="D4763" t="s">
        <v>2191</v>
      </c>
      <c r="E4763" s="283" t="s">
        <v>30270</v>
      </c>
    </row>
    <row r="4764" spans="1:5" ht="14.25">
      <c r="A4764" s="291">
        <v>12746</v>
      </c>
      <c r="B4764" t="s">
        <v>6468</v>
      </c>
      <c r="C4764" t="s">
        <v>2199</v>
      </c>
      <c r="D4764" t="s">
        <v>2191</v>
      </c>
      <c r="E4764" s="283" t="s">
        <v>30271</v>
      </c>
    </row>
    <row r="4765" spans="1:5" ht="14.25">
      <c r="A4765" s="291">
        <v>12747</v>
      </c>
      <c r="B4765" t="s">
        <v>6469</v>
      </c>
      <c r="C4765" t="s">
        <v>2199</v>
      </c>
      <c r="D4765" t="s">
        <v>2191</v>
      </c>
      <c r="E4765" s="283" t="s">
        <v>30272</v>
      </c>
    </row>
    <row r="4766" spans="1:5" ht="14.25">
      <c r="A4766" s="291">
        <v>12748</v>
      </c>
      <c r="B4766" t="s">
        <v>6470</v>
      </c>
      <c r="C4766" t="s">
        <v>2199</v>
      </c>
      <c r="D4766" t="s">
        <v>2191</v>
      </c>
      <c r="E4766" s="283" t="s">
        <v>30273</v>
      </c>
    </row>
    <row r="4767" spans="1:5" ht="14.25">
      <c r="A4767" s="291">
        <v>12749</v>
      </c>
      <c r="B4767" t="s">
        <v>6471</v>
      </c>
      <c r="C4767" t="s">
        <v>2199</v>
      </c>
      <c r="D4767" t="s">
        <v>2191</v>
      </c>
      <c r="E4767" s="283" t="s">
        <v>30274</v>
      </c>
    </row>
    <row r="4768" spans="1:5" ht="14.25">
      <c r="A4768" s="291">
        <v>39726</v>
      </c>
      <c r="B4768" t="s">
        <v>6472</v>
      </c>
      <c r="C4768" t="s">
        <v>2199</v>
      </c>
      <c r="D4768" t="s">
        <v>2191</v>
      </c>
      <c r="E4768" s="283" t="s">
        <v>30275</v>
      </c>
    </row>
    <row r="4769" spans="1:5" ht="14.25">
      <c r="A4769" s="291">
        <v>39728</v>
      </c>
      <c r="B4769" t="s">
        <v>6473</v>
      </c>
      <c r="C4769" t="s">
        <v>2199</v>
      </c>
      <c r="D4769" t="s">
        <v>2191</v>
      </c>
      <c r="E4769" s="283" t="s">
        <v>30276</v>
      </c>
    </row>
    <row r="4770" spans="1:5" ht="14.25">
      <c r="A4770" s="291">
        <v>39727</v>
      </c>
      <c r="B4770" t="s">
        <v>6474</v>
      </c>
      <c r="C4770" t="s">
        <v>2199</v>
      </c>
      <c r="D4770" t="s">
        <v>2191</v>
      </c>
      <c r="E4770" s="283" t="s">
        <v>30277</v>
      </c>
    </row>
    <row r="4771" spans="1:5" ht="14.25">
      <c r="A4771" s="291">
        <v>39724</v>
      </c>
      <c r="B4771" t="s">
        <v>6475</v>
      </c>
      <c r="C4771" t="s">
        <v>2199</v>
      </c>
      <c r="D4771" t="s">
        <v>2191</v>
      </c>
      <c r="E4771" s="283" t="s">
        <v>30278</v>
      </c>
    </row>
    <row r="4772" spans="1:5" ht="14.25">
      <c r="A4772" s="291">
        <v>39729</v>
      </c>
      <c r="B4772" t="s">
        <v>6476</v>
      </c>
      <c r="C4772" t="s">
        <v>2199</v>
      </c>
      <c r="D4772" t="s">
        <v>2191</v>
      </c>
      <c r="E4772" s="283" t="s">
        <v>30279</v>
      </c>
    </row>
    <row r="4773" spans="1:5" ht="14.25">
      <c r="A4773" s="291">
        <v>39730</v>
      </c>
      <c r="B4773" t="s">
        <v>6477</v>
      </c>
      <c r="C4773" t="s">
        <v>2199</v>
      </c>
      <c r="D4773" t="s">
        <v>2191</v>
      </c>
      <c r="E4773" s="283" t="s">
        <v>30280</v>
      </c>
    </row>
    <row r="4774" spans="1:5" ht="14.25">
      <c r="A4774" s="291">
        <v>39731</v>
      </c>
      <c r="B4774" t="s">
        <v>6478</v>
      </c>
      <c r="C4774" t="s">
        <v>2199</v>
      </c>
      <c r="D4774" t="s">
        <v>2191</v>
      </c>
      <c r="E4774" s="283" t="s">
        <v>30281</v>
      </c>
    </row>
    <row r="4775" spans="1:5" ht="14.25">
      <c r="A4775" s="291">
        <v>39725</v>
      </c>
      <c r="B4775" t="s">
        <v>6479</v>
      </c>
      <c r="C4775" t="s">
        <v>2199</v>
      </c>
      <c r="D4775" t="s">
        <v>2191</v>
      </c>
      <c r="E4775" s="283" t="s">
        <v>30282</v>
      </c>
    </row>
    <row r="4776" spans="1:5" ht="14.25">
      <c r="A4776" s="291">
        <v>39732</v>
      </c>
      <c r="B4776" t="s">
        <v>6480</v>
      </c>
      <c r="C4776" t="s">
        <v>2199</v>
      </c>
      <c r="D4776" t="s">
        <v>2191</v>
      </c>
      <c r="E4776" s="283" t="s">
        <v>30283</v>
      </c>
    </row>
    <row r="4777" spans="1:5" ht="14.25">
      <c r="A4777" s="291">
        <v>39660</v>
      </c>
      <c r="B4777" t="s">
        <v>6481</v>
      </c>
      <c r="C4777" t="s">
        <v>2199</v>
      </c>
      <c r="D4777" t="s">
        <v>2191</v>
      </c>
      <c r="E4777" s="283" t="s">
        <v>28867</v>
      </c>
    </row>
    <row r="4778" spans="1:5" ht="14.25">
      <c r="A4778" s="291">
        <v>39662</v>
      </c>
      <c r="B4778" t="s">
        <v>6482</v>
      </c>
      <c r="C4778" t="s">
        <v>2199</v>
      </c>
      <c r="D4778" t="s">
        <v>2191</v>
      </c>
      <c r="E4778" s="283" t="s">
        <v>30284</v>
      </c>
    </row>
    <row r="4779" spans="1:5" ht="14.25">
      <c r="A4779" s="291">
        <v>39661</v>
      </c>
      <c r="B4779" t="s">
        <v>6483</v>
      </c>
      <c r="C4779" t="s">
        <v>2199</v>
      </c>
      <c r="D4779" t="s">
        <v>2191</v>
      </c>
      <c r="E4779" s="283" t="s">
        <v>29407</v>
      </c>
    </row>
    <row r="4780" spans="1:5" ht="14.25">
      <c r="A4780" s="291">
        <v>39666</v>
      </c>
      <c r="B4780" t="s">
        <v>6484</v>
      </c>
      <c r="C4780" t="s">
        <v>2199</v>
      </c>
      <c r="D4780" t="s">
        <v>2191</v>
      </c>
      <c r="E4780" s="283" t="s">
        <v>30285</v>
      </c>
    </row>
    <row r="4781" spans="1:5" ht="14.25">
      <c r="A4781" s="291">
        <v>39664</v>
      </c>
      <c r="B4781" t="s">
        <v>6485</v>
      </c>
      <c r="C4781" t="s">
        <v>2199</v>
      </c>
      <c r="D4781" t="s">
        <v>2191</v>
      </c>
      <c r="E4781" s="283" t="s">
        <v>28380</v>
      </c>
    </row>
    <row r="4782" spans="1:5" ht="14.25">
      <c r="A4782" s="291">
        <v>39663</v>
      </c>
      <c r="B4782" t="s">
        <v>6486</v>
      </c>
      <c r="C4782" t="s">
        <v>2199</v>
      </c>
      <c r="D4782" t="s">
        <v>2191</v>
      </c>
      <c r="E4782" s="283" t="s">
        <v>30286</v>
      </c>
    </row>
    <row r="4783" spans="1:5" ht="14.25">
      <c r="A4783" s="291">
        <v>39665</v>
      </c>
      <c r="B4783" t="s">
        <v>6487</v>
      </c>
      <c r="C4783" t="s">
        <v>2199</v>
      </c>
      <c r="D4783" t="s">
        <v>2191</v>
      </c>
      <c r="E4783" s="283" t="s">
        <v>27285</v>
      </c>
    </row>
    <row r="4784" spans="1:5" ht="14.25">
      <c r="A4784" s="291">
        <v>39752</v>
      </c>
      <c r="B4784" t="s">
        <v>6488</v>
      </c>
      <c r="C4784" t="s">
        <v>2199</v>
      </c>
      <c r="D4784" t="s">
        <v>2191</v>
      </c>
      <c r="E4784" s="283" t="s">
        <v>30287</v>
      </c>
    </row>
    <row r="4785" spans="1:5" ht="14.25">
      <c r="A4785" s="291">
        <v>7725</v>
      </c>
      <c r="B4785" t="s">
        <v>24379</v>
      </c>
      <c r="C4785" t="s">
        <v>2199</v>
      </c>
      <c r="D4785" t="s">
        <v>2195</v>
      </c>
      <c r="E4785" s="283" t="s">
        <v>30288</v>
      </c>
    </row>
    <row r="4786" spans="1:5" ht="14.25">
      <c r="A4786" s="291">
        <v>7753</v>
      </c>
      <c r="B4786" t="s">
        <v>24380</v>
      </c>
      <c r="C4786" t="s">
        <v>2199</v>
      </c>
      <c r="D4786" t="s">
        <v>2189</v>
      </c>
      <c r="E4786" s="283" t="s">
        <v>28856</v>
      </c>
    </row>
    <row r="4787" spans="1:5" ht="14.25">
      <c r="A4787" s="291">
        <v>13256</v>
      </c>
      <c r="B4787" t="s">
        <v>24381</v>
      </c>
      <c r="C4787" t="s">
        <v>2199</v>
      </c>
      <c r="D4787" t="s">
        <v>2189</v>
      </c>
      <c r="E4787" s="283" t="s">
        <v>30289</v>
      </c>
    </row>
    <row r="4788" spans="1:5" ht="14.25">
      <c r="A4788" s="291">
        <v>7757</v>
      </c>
      <c r="B4788" t="s">
        <v>24382</v>
      </c>
      <c r="C4788" t="s">
        <v>2199</v>
      </c>
      <c r="D4788" t="s">
        <v>2189</v>
      </c>
      <c r="E4788" s="283" t="s">
        <v>30290</v>
      </c>
    </row>
    <row r="4789" spans="1:5" ht="14.25">
      <c r="A4789" s="291">
        <v>7758</v>
      </c>
      <c r="B4789" t="s">
        <v>24383</v>
      </c>
      <c r="C4789" t="s">
        <v>2199</v>
      </c>
      <c r="D4789" t="s">
        <v>2189</v>
      </c>
      <c r="E4789" s="283" t="s">
        <v>30291</v>
      </c>
    </row>
    <row r="4790" spans="1:5" ht="14.25">
      <c r="A4790" s="291">
        <v>7759</v>
      </c>
      <c r="B4790" t="s">
        <v>24384</v>
      </c>
      <c r="C4790" t="s">
        <v>2199</v>
      </c>
      <c r="D4790" t="s">
        <v>2189</v>
      </c>
      <c r="E4790" s="283" t="s">
        <v>30292</v>
      </c>
    </row>
    <row r="4791" spans="1:5" ht="14.25">
      <c r="A4791" s="291">
        <v>40334</v>
      </c>
      <c r="B4791" t="s">
        <v>24385</v>
      </c>
      <c r="C4791" t="s">
        <v>2199</v>
      </c>
      <c r="D4791" t="s">
        <v>2189</v>
      </c>
      <c r="E4791" s="283" t="s">
        <v>30293</v>
      </c>
    </row>
    <row r="4792" spans="1:5" ht="14.25">
      <c r="A4792" s="291">
        <v>7745</v>
      </c>
      <c r="B4792" t="s">
        <v>24386</v>
      </c>
      <c r="C4792" t="s">
        <v>2199</v>
      </c>
      <c r="D4792" t="s">
        <v>2189</v>
      </c>
      <c r="E4792" s="283" t="s">
        <v>30294</v>
      </c>
    </row>
    <row r="4793" spans="1:5" ht="14.25">
      <c r="A4793" s="291">
        <v>7714</v>
      </c>
      <c r="B4793" t="s">
        <v>24387</v>
      </c>
      <c r="C4793" t="s">
        <v>2199</v>
      </c>
      <c r="D4793" t="s">
        <v>2189</v>
      </c>
      <c r="E4793" s="283" t="s">
        <v>30295</v>
      </c>
    </row>
    <row r="4794" spans="1:5" ht="14.25">
      <c r="A4794" s="291">
        <v>7742</v>
      </c>
      <c r="B4794" t="s">
        <v>24388</v>
      </c>
      <c r="C4794" t="s">
        <v>2199</v>
      </c>
      <c r="D4794" t="s">
        <v>2189</v>
      </c>
      <c r="E4794" s="283" t="s">
        <v>30296</v>
      </c>
    </row>
    <row r="4795" spans="1:5" ht="14.25">
      <c r="A4795" s="291">
        <v>7750</v>
      </c>
      <c r="B4795" t="s">
        <v>24389</v>
      </c>
      <c r="C4795" t="s">
        <v>2199</v>
      </c>
      <c r="D4795" t="s">
        <v>2189</v>
      </c>
      <c r="E4795" s="283" t="s">
        <v>30297</v>
      </c>
    </row>
    <row r="4796" spans="1:5" ht="14.25">
      <c r="A4796" s="291">
        <v>7756</v>
      </c>
      <c r="B4796" t="s">
        <v>24390</v>
      </c>
      <c r="C4796" t="s">
        <v>2199</v>
      </c>
      <c r="D4796" t="s">
        <v>2189</v>
      </c>
      <c r="E4796" s="283" t="s">
        <v>30298</v>
      </c>
    </row>
    <row r="4797" spans="1:5" ht="14.25">
      <c r="A4797" s="291">
        <v>7765</v>
      </c>
      <c r="B4797" t="s">
        <v>24391</v>
      </c>
      <c r="C4797" t="s">
        <v>2199</v>
      </c>
      <c r="D4797" t="s">
        <v>2189</v>
      </c>
      <c r="E4797" s="283" t="s">
        <v>30299</v>
      </c>
    </row>
    <row r="4798" spans="1:5" ht="14.25">
      <c r="A4798" s="291">
        <v>12569</v>
      </c>
      <c r="B4798" t="s">
        <v>24392</v>
      </c>
      <c r="C4798" t="s">
        <v>2199</v>
      </c>
      <c r="D4798" t="s">
        <v>2189</v>
      </c>
      <c r="E4798" s="283" t="s">
        <v>30300</v>
      </c>
    </row>
    <row r="4799" spans="1:5" ht="14.25">
      <c r="A4799" s="291">
        <v>7766</v>
      </c>
      <c r="B4799" t="s">
        <v>24393</v>
      </c>
      <c r="C4799" t="s">
        <v>2199</v>
      </c>
      <c r="D4799" t="s">
        <v>2189</v>
      </c>
      <c r="E4799" s="283" t="s">
        <v>30301</v>
      </c>
    </row>
    <row r="4800" spans="1:5" ht="14.25">
      <c r="A4800" s="291">
        <v>7767</v>
      </c>
      <c r="B4800" t="s">
        <v>24394</v>
      </c>
      <c r="C4800" t="s">
        <v>2199</v>
      </c>
      <c r="D4800" t="s">
        <v>2189</v>
      </c>
      <c r="E4800" s="283" t="s">
        <v>30302</v>
      </c>
    </row>
    <row r="4801" spans="1:5" ht="14.25">
      <c r="A4801" s="291">
        <v>7727</v>
      </c>
      <c r="B4801" t="s">
        <v>24395</v>
      </c>
      <c r="C4801" t="s">
        <v>2199</v>
      </c>
      <c r="D4801" t="s">
        <v>2189</v>
      </c>
      <c r="E4801" s="283" t="s">
        <v>30303</v>
      </c>
    </row>
    <row r="4802" spans="1:5" ht="14.25">
      <c r="A4802" s="291">
        <v>7760</v>
      </c>
      <c r="B4802" t="s">
        <v>24396</v>
      </c>
      <c r="C4802" t="s">
        <v>2199</v>
      </c>
      <c r="D4802" t="s">
        <v>2189</v>
      </c>
      <c r="E4802" s="283" t="s">
        <v>29800</v>
      </c>
    </row>
    <row r="4803" spans="1:5" ht="14.25">
      <c r="A4803" s="291">
        <v>7761</v>
      </c>
      <c r="B4803" t="s">
        <v>24397</v>
      </c>
      <c r="C4803" t="s">
        <v>2199</v>
      </c>
      <c r="D4803" t="s">
        <v>2189</v>
      </c>
      <c r="E4803" s="283" t="s">
        <v>30304</v>
      </c>
    </row>
    <row r="4804" spans="1:5" ht="14.25">
      <c r="A4804" s="291">
        <v>7752</v>
      </c>
      <c r="B4804" t="s">
        <v>24398</v>
      </c>
      <c r="C4804" t="s">
        <v>2199</v>
      </c>
      <c r="D4804" t="s">
        <v>2189</v>
      </c>
      <c r="E4804" s="283" t="s">
        <v>29801</v>
      </c>
    </row>
    <row r="4805" spans="1:5" ht="14.25">
      <c r="A4805" s="291">
        <v>7762</v>
      </c>
      <c r="B4805" t="s">
        <v>24399</v>
      </c>
      <c r="C4805" t="s">
        <v>2199</v>
      </c>
      <c r="D4805" t="s">
        <v>2189</v>
      </c>
      <c r="E4805" s="283" t="s">
        <v>30305</v>
      </c>
    </row>
    <row r="4806" spans="1:5" ht="14.25">
      <c r="A4806" s="291">
        <v>7722</v>
      </c>
      <c r="B4806" t="s">
        <v>24400</v>
      </c>
      <c r="C4806" t="s">
        <v>2199</v>
      </c>
      <c r="D4806" t="s">
        <v>2189</v>
      </c>
      <c r="E4806" s="283" t="s">
        <v>30306</v>
      </c>
    </row>
    <row r="4807" spans="1:5" ht="14.25">
      <c r="A4807" s="291">
        <v>7763</v>
      </c>
      <c r="B4807" t="s">
        <v>24401</v>
      </c>
      <c r="C4807" t="s">
        <v>2199</v>
      </c>
      <c r="D4807" t="s">
        <v>2189</v>
      </c>
      <c r="E4807" s="283" t="s">
        <v>27224</v>
      </c>
    </row>
    <row r="4808" spans="1:5" ht="14.25">
      <c r="A4808" s="291">
        <v>7764</v>
      </c>
      <c r="B4808" t="s">
        <v>24402</v>
      </c>
      <c r="C4808" t="s">
        <v>2199</v>
      </c>
      <c r="D4808" t="s">
        <v>2189</v>
      </c>
      <c r="E4808" s="283" t="s">
        <v>30307</v>
      </c>
    </row>
    <row r="4809" spans="1:5" ht="14.25">
      <c r="A4809" s="291">
        <v>12572</v>
      </c>
      <c r="B4809" t="s">
        <v>24403</v>
      </c>
      <c r="C4809" t="s">
        <v>2199</v>
      </c>
      <c r="D4809" t="s">
        <v>2189</v>
      </c>
      <c r="E4809" s="283" t="s">
        <v>30289</v>
      </c>
    </row>
    <row r="4810" spans="1:5" ht="14.25">
      <c r="A4810" s="291">
        <v>12573</v>
      </c>
      <c r="B4810" t="s">
        <v>24404</v>
      </c>
      <c r="C4810" t="s">
        <v>2199</v>
      </c>
      <c r="D4810" t="s">
        <v>2189</v>
      </c>
      <c r="E4810" s="283" t="s">
        <v>30308</v>
      </c>
    </row>
    <row r="4811" spans="1:5" ht="14.25">
      <c r="A4811" s="291">
        <v>12574</v>
      </c>
      <c r="B4811" t="s">
        <v>24405</v>
      </c>
      <c r="C4811" t="s">
        <v>2199</v>
      </c>
      <c r="D4811" t="s">
        <v>2189</v>
      </c>
      <c r="E4811" s="283" t="s">
        <v>30309</v>
      </c>
    </row>
    <row r="4812" spans="1:5" ht="14.25">
      <c r="A4812" s="291">
        <v>12575</v>
      </c>
      <c r="B4812" t="s">
        <v>24406</v>
      </c>
      <c r="C4812" t="s">
        <v>2199</v>
      </c>
      <c r="D4812" t="s">
        <v>2189</v>
      </c>
      <c r="E4812" s="283" t="s">
        <v>30310</v>
      </c>
    </row>
    <row r="4813" spans="1:5" ht="14.25">
      <c r="A4813" s="291">
        <v>12576</v>
      </c>
      <c r="B4813" t="s">
        <v>24407</v>
      </c>
      <c r="C4813" t="s">
        <v>2199</v>
      </c>
      <c r="D4813" t="s">
        <v>2189</v>
      </c>
      <c r="E4813" s="283" t="s">
        <v>30311</v>
      </c>
    </row>
    <row r="4814" spans="1:5" ht="14.25">
      <c r="A4814" s="291">
        <v>12577</v>
      </c>
      <c r="B4814" t="s">
        <v>24408</v>
      </c>
      <c r="C4814" t="s">
        <v>2199</v>
      </c>
      <c r="D4814" t="s">
        <v>2189</v>
      </c>
      <c r="E4814" s="283" t="s">
        <v>30312</v>
      </c>
    </row>
    <row r="4815" spans="1:5" ht="14.25">
      <c r="A4815" s="291">
        <v>12578</v>
      </c>
      <c r="B4815" t="s">
        <v>24409</v>
      </c>
      <c r="C4815" t="s">
        <v>2199</v>
      </c>
      <c r="D4815" t="s">
        <v>2189</v>
      </c>
      <c r="E4815" s="283" t="s">
        <v>30313</v>
      </c>
    </row>
    <row r="4816" spans="1:5" ht="14.25">
      <c r="A4816" s="291">
        <v>12579</v>
      </c>
      <c r="B4816" t="s">
        <v>24410</v>
      </c>
      <c r="C4816" t="s">
        <v>2199</v>
      </c>
      <c r="D4816" t="s">
        <v>2189</v>
      </c>
      <c r="E4816" s="283" t="s">
        <v>30314</v>
      </c>
    </row>
    <row r="4817" spans="1:5" ht="14.25">
      <c r="A4817" s="291">
        <v>12580</v>
      </c>
      <c r="B4817" t="s">
        <v>24411</v>
      </c>
      <c r="C4817" t="s">
        <v>2199</v>
      </c>
      <c r="D4817" t="s">
        <v>2189</v>
      </c>
      <c r="E4817" s="283" t="s">
        <v>30315</v>
      </c>
    </row>
    <row r="4818" spans="1:5" ht="14.25">
      <c r="A4818" s="291">
        <v>12581</v>
      </c>
      <c r="B4818" t="s">
        <v>24412</v>
      </c>
      <c r="C4818" t="s">
        <v>2199</v>
      </c>
      <c r="D4818" t="s">
        <v>2189</v>
      </c>
      <c r="E4818" s="283" t="s">
        <v>30316</v>
      </c>
    </row>
    <row r="4819" spans="1:5" ht="14.25">
      <c r="A4819" s="291">
        <v>7720</v>
      </c>
      <c r="B4819" t="s">
        <v>24413</v>
      </c>
      <c r="C4819" t="s">
        <v>2199</v>
      </c>
      <c r="D4819" t="s">
        <v>2189</v>
      </c>
      <c r="E4819" s="283" t="s">
        <v>30317</v>
      </c>
    </row>
    <row r="4820" spans="1:5" ht="14.25">
      <c r="A4820" s="291">
        <v>40335</v>
      </c>
      <c r="B4820" t="s">
        <v>24414</v>
      </c>
      <c r="C4820" t="s">
        <v>2199</v>
      </c>
      <c r="D4820" t="s">
        <v>2189</v>
      </c>
      <c r="E4820" s="283" t="s">
        <v>30318</v>
      </c>
    </row>
    <row r="4821" spans="1:5" ht="14.25">
      <c r="A4821" s="291">
        <v>7740</v>
      </c>
      <c r="B4821" t="s">
        <v>24415</v>
      </c>
      <c r="C4821" t="s">
        <v>2199</v>
      </c>
      <c r="D4821" t="s">
        <v>2189</v>
      </c>
      <c r="E4821" s="283" t="s">
        <v>30319</v>
      </c>
    </row>
    <row r="4822" spans="1:5" ht="14.25">
      <c r="A4822" s="291">
        <v>7741</v>
      </c>
      <c r="B4822" t="s">
        <v>24416</v>
      </c>
      <c r="C4822" t="s">
        <v>2199</v>
      </c>
      <c r="D4822" t="s">
        <v>2189</v>
      </c>
      <c r="E4822" s="283" t="s">
        <v>30320</v>
      </c>
    </row>
    <row r="4823" spans="1:5" ht="14.25">
      <c r="A4823" s="291">
        <v>7774</v>
      </c>
      <c r="B4823" t="s">
        <v>24417</v>
      </c>
      <c r="C4823" t="s">
        <v>2199</v>
      </c>
      <c r="D4823" t="s">
        <v>2189</v>
      </c>
      <c r="E4823" s="283" t="s">
        <v>30321</v>
      </c>
    </row>
    <row r="4824" spans="1:5" ht="14.25">
      <c r="A4824" s="291">
        <v>7744</v>
      </c>
      <c r="B4824" t="s">
        <v>24418</v>
      </c>
      <c r="C4824" t="s">
        <v>2199</v>
      </c>
      <c r="D4824" t="s">
        <v>2189</v>
      </c>
      <c r="E4824" s="283" t="s">
        <v>30322</v>
      </c>
    </row>
    <row r="4825" spans="1:5" ht="14.25">
      <c r="A4825" s="291">
        <v>7773</v>
      </c>
      <c r="B4825" t="s">
        <v>24419</v>
      </c>
      <c r="C4825" t="s">
        <v>2199</v>
      </c>
      <c r="D4825" t="s">
        <v>2189</v>
      </c>
      <c r="E4825" s="283" t="s">
        <v>30323</v>
      </c>
    </row>
    <row r="4826" spans="1:5" ht="14.25">
      <c r="A4826" s="291">
        <v>7754</v>
      </c>
      <c r="B4826" t="s">
        <v>24420</v>
      </c>
      <c r="C4826" t="s">
        <v>2199</v>
      </c>
      <c r="D4826" t="s">
        <v>2189</v>
      </c>
      <c r="E4826" s="283" t="s">
        <v>30324</v>
      </c>
    </row>
    <row r="4827" spans="1:5" ht="14.25">
      <c r="A4827" s="291">
        <v>7735</v>
      </c>
      <c r="B4827" t="s">
        <v>24421</v>
      </c>
      <c r="C4827" t="s">
        <v>2199</v>
      </c>
      <c r="D4827" t="s">
        <v>2189</v>
      </c>
      <c r="E4827" s="283" t="s">
        <v>30325</v>
      </c>
    </row>
    <row r="4828" spans="1:5" ht="14.25">
      <c r="A4828" s="291">
        <v>7755</v>
      </c>
      <c r="B4828" t="s">
        <v>24422</v>
      </c>
      <c r="C4828" t="s">
        <v>2199</v>
      </c>
      <c r="D4828" t="s">
        <v>2189</v>
      </c>
      <c r="E4828" s="283" t="s">
        <v>30326</v>
      </c>
    </row>
    <row r="4829" spans="1:5" ht="14.25">
      <c r="A4829" s="291">
        <v>7776</v>
      </c>
      <c r="B4829" t="s">
        <v>24423</v>
      </c>
      <c r="C4829" t="s">
        <v>2199</v>
      </c>
      <c r="D4829" t="s">
        <v>2189</v>
      </c>
      <c r="E4829" s="283" t="s">
        <v>30327</v>
      </c>
    </row>
    <row r="4830" spans="1:5" ht="14.25">
      <c r="A4830" s="291">
        <v>7743</v>
      </c>
      <c r="B4830" t="s">
        <v>24424</v>
      </c>
      <c r="C4830" t="s">
        <v>2199</v>
      </c>
      <c r="D4830" t="s">
        <v>2189</v>
      </c>
      <c r="E4830" s="283" t="s">
        <v>30328</v>
      </c>
    </row>
    <row r="4831" spans="1:5" ht="14.25">
      <c r="A4831" s="291">
        <v>7733</v>
      </c>
      <c r="B4831" t="s">
        <v>24425</v>
      </c>
      <c r="C4831" t="s">
        <v>2199</v>
      </c>
      <c r="D4831" t="s">
        <v>2189</v>
      </c>
      <c r="E4831" s="283" t="s">
        <v>30329</v>
      </c>
    </row>
    <row r="4832" spans="1:5" ht="14.25">
      <c r="A4832" s="291">
        <v>7775</v>
      </c>
      <c r="B4832" t="s">
        <v>24426</v>
      </c>
      <c r="C4832" t="s">
        <v>2199</v>
      </c>
      <c r="D4832" t="s">
        <v>2189</v>
      </c>
      <c r="E4832" s="283" t="s">
        <v>30330</v>
      </c>
    </row>
    <row r="4833" spans="1:5" ht="14.25">
      <c r="A4833" s="291">
        <v>7734</v>
      </c>
      <c r="B4833" t="s">
        <v>24427</v>
      </c>
      <c r="C4833" t="s">
        <v>2199</v>
      </c>
      <c r="D4833" t="s">
        <v>2189</v>
      </c>
      <c r="E4833" s="283" t="s">
        <v>30331</v>
      </c>
    </row>
    <row r="4834" spans="1:5" ht="14.25">
      <c r="A4834" s="291">
        <v>37449</v>
      </c>
      <c r="B4834" t="s">
        <v>24428</v>
      </c>
      <c r="C4834" t="s">
        <v>2199</v>
      </c>
      <c r="D4834" t="s">
        <v>2191</v>
      </c>
      <c r="E4834" s="283" t="s">
        <v>30332</v>
      </c>
    </row>
    <row r="4835" spans="1:5" ht="14.25">
      <c r="A4835" s="291">
        <v>37450</v>
      </c>
      <c r="B4835" t="s">
        <v>24429</v>
      </c>
      <c r="C4835" t="s">
        <v>2199</v>
      </c>
      <c r="D4835" t="s">
        <v>2191</v>
      </c>
      <c r="E4835" s="283" t="s">
        <v>30333</v>
      </c>
    </row>
    <row r="4836" spans="1:5" ht="14.25">
      <c r="A4836" s="291">
        <v>37451</v>
      </c>
      <c r="B4836" t="s">
        <v>24430</v>
      </c>
      <c r="C4836" t="s">
        <v>2199</v>
      </c>
      <c r="D4836" t="s">
        <v>2191</v>
      </c>
      <c r="E4836" s="283" t="s">
        <v>30334</v>
      </c>
    </row>
    <row r="4837" spans="1:5" ht="14.25">
      <c r="A4837" s="291">
        <v>37452</v>
      </c>
      <c r="B4837" t="s">
        <v>24431</v>
      </c>
      <c r="C4837" t="s">
        <v>2199</v>
      </c>
      <c r="D4837" t="s">
        <v>2191</v>
      </c>
      <c r="E4837" s="283" t="s">
        <v>29577</v>
      </c>
    </row>
    <row r="4838" spans="1:5" ht="14.25">
      <c r="A4838" s="291">
        <v>37453</v>
      </c>
      <c r="B4838" t="s">
        <v>24432</v>
      </c>
      <c r="C4838" t="s">
        <v>2199</v>
      </c>
      <c r="D4838" t="s">
        <v>2191</v>
      </c>
      <c r="E4838" s="283" t="s">
        <v>30335</v>
      </c>
    </row>
    <row r="4839" spans="1:5" ht="14.25">
      <c r="A4839" s="291">
        <v>7778</v>
      </c>
      <c r="B4839" t="s">
        <v>24433</v>
      </c>
      <c r="C4839" t="s">
        <v>2199</v>
      </c>
      <c r="D4839" t="s">
        <v>2191</v>
      </c>
      <c r="E4839" s="283" t="s">
        <v>30336</v>
      </c>
    </row>
    <row r="4840" spans="1:5" ht="14.25">
      <c r="A4840" s="291">
        <v>7796</v>
      </c>
      <c r="B4840" t="s">
        <v>24434</v>
      </c>
      <c r="C4840" t="s">
        <v>2199</v>
      </c>
      <c r="D4840" t="s">
        <v>2191</v>
      </c>
      <c r="E4840" s="283" t="s">
        <v>27454</v>
      </c>
    </row>
    <row r="4841" spans="1:5" ht="14.25">
      <c r="A4841" s="291">
        <v>7781</v>
      </c>
      <c r="B4841" t="s">
        <v>24435</v>
      </c>
      <c r="C4841" t="s">
        <v>2199</v>
      </c>
      <c r="D4841" t="s">
        <v>2191</v>
      </c>
      <c r="E4841" s="283" t="s">
        <v>27069</v>
      </c>
    </row>
    <row r="4842" spans="1:5" ht="14.25">
      <c r="A4842" s="291">
        <v>7795</v>
      </c>
      <c r="B4842" t="s">
        <v>24436</v>
      </c>
      <c r="C4842" t="s">
        <v>2199</v>
      </c>
      <c r="D4842" t="s">
        <v>2191</v>
      </c>
      <c r="E4842" s="283" t="s">
        <v>30337</v>
      </c>
    </row>
    <row r="4843" spans="1:5" ht="14.25">
      <c r="A4843" s="291">
        <v>7791</v>
      </c>
      <c r="B4843" t="s">
        <v>24437</v>
      </c>
      <c r="C4843" t="s">
        <v>2199</v>
      </c>
      <c r="D4843" t="s">
        <v>2191</v>
      </c>
      <c r="E4843" s="283" t="s">
        <v>30338</v>
      </c>
    </row>
    <row r="4844" spans="1:5" ht="14.25">
      <c r="A4844" s="291">
        <v>7783</v>
      </c>
      <c r="B4844" t="s">
        <v>24438</v>
      </c>
      <c r="C4844" t="s">
        <v>2199</v>
      </c>
      <c r="D4844" t="s">
        <v>2191</v>
      </c>
      <c r="E4844" s="283" t="s">
        <v>30339</v>
      </c>
    </row>
    <row r="4845" spans="1:5" ht="14.25">
      <c r="A4845" s="291">
        <v>7790</v>
      </c>
      <c r="B4845" t="s">
        <v>24439</v>
      </c>
      <c r="C4845" t="s">
        <v>2199</v>
      </c>
      <c r="D4845" t="s">
        <v>2191</v>
      </c>
      <c r="E4845" s="283" t="s">
        <v>30340</v>
      </c>
    </row>
    <row r="4846" spans="1:5" ht="14.25">
      <c r="A4846" s="291">
        <v>7785</v>
      </c>
      <c r="B4846" t="s">
        <v>24440</v>
      </c>
      <c r="C4846" t="s">
        <v>2199</v>
      </c>
      <c r="D4846" t="s">
        <v>2191</v>
      </c>
      <c r="E4846" s="283" t="s">
        <v>27895</v>
      </c>
    </row>
    <row r="4847" spans="1:5" ht="14.25">
      <c r="A4847" s="291">
        <v>7792</v>
      </c>
      <c r="B4847" t="s">
        <v>24441</v>
      </c>
      <c r="C4847" t="s">
        <v>2199</v>
      </c>
      <c r="D4847" t="s">
        <v>2191</v>
      </c>
      <c r="E4847" s="283" t="s">
        <v>30341</v>
      </c>
    </row>
    <row r="4848" spans="1:5" ht="14.25">
      <c r="A4848" s="291">
        <v>7793</v>
      </c>
      <c r="B4848" t="s">
        <v>24442</v>
      </c>
      <c r="C4848" t="s">
        <v>2199</v>
      </c>
      <c r="D4848" t="s">
        <v>2191</v>
      </c>
      <c r="E4848" s="283" t="s">
        <v>30342</v>
      </c>
    </row>
    <row r="4849" spans="1:5" ht="14.25">
      <c r="A4849" s="291">
        <v>13159</v>
      </c>
      <c r="B4849" t="s">
        <v>24443</v>
      </c>
      <c r="C4849" t="s">
        <v>2199</v>
      </c>
      <c r="D4849" t="s">
        <v>2191</v>
      </c>
      <c r="E4849" s="283" t="s">
        <v>30343</v>
      </c>
    </row>
    <row r="4850" spans="1:5" ht="14.25">
      <c r="A4850" s="291">
        <v>13168</v>
      </c>
      <c r="B4850" t="s">
        <v>24444</v>
      </c>
      <c r="C4850" t="s">
        <v>2199</v>
      </c>
      <c r="D4850" t="s">
        <v>2191</v>
      </c>
      <c r="E4850" s="283" t="s">
        <v>30344</v>
      </c>
    </row>
    <row r="4851" spans="1:5" ht="14.25">
      <c r="A4851" s="291">
        <v>13173</v>
      </c>
      <c r="B4851" t="s">
        <v>24445</v>
      </c>
      <c r="C4851" t="s">
        <v>2199</v>
      </c>
      <c r="D4851" t="s">
        <v>2191</v>
      </c>
      <c r="E4851" s="283" t="s">
        <v>30345</v>
      </c>
    </row>
    <row r="4852" spans="1:5" ht="14.25">
      <c r="A4852" s="291">
        <v>12583</v>
      </c>
      <c r="B4852" t="s">
        <v>24446</v>
      </c>
      <c r="C4852" t="s">
        <v>2199</v>
      </c>
      <c r="D4852" t="s">
        <v>2191</v>
      </c>
      <c r="E4852" s="283" t="s">
        <v>30346</v>
      </c>
    </row>
    <row r="4853" spans="1:5" ht="14.25">
      <c r="A4853" s="291">
        <v>12584</v>
      </c>
      <c r="B4853" t="s">
        <v>24447</v>
      </c>
      <c r="C4853" t="s">
        <v>2199</v>
      </c>
      <c r="D4853" t="s">
        <v>2191</v>
      </c>
      <c r="E4853" s="283" t="s">
        <v>30347</v>
      </c>
    </row>
    <row r="4854" spans="1:5" ht="14.25">
      <c r="A4854" s="291">
        <v>12613</v>
      </c>
      <c r="B4854" t="s">
        <v>6489</v>
      </c>
      <c r="C4854" t="s">
        <v>2188</v>
      </c>
      <c r="D4854" t="s">
        <v>2189</v>
      </c>
      <c r="E4854" s="283" t="s">
        <v>30348</v>
      </c>
    </row>
    <row r="4855" spans="1:5" ht="14.25">
      <c r="A4855" s="291">
        <v>1031</v>
      </c>
      <c r="B4855" t="s">
        <v>6490</v>
      </c>
      <c r="C4855" t="s">
        <v>2188</v>
      </c>
      <c r="D4855" t="s">
        <v>2189</v>
      </c>
      <c r="E4855" s="283" t="s">
        <v>27578</v>
      </c>
    </row>
    <row r="4856" spans="1:5" ht="14.25">
      <c r="A4856" s="291">
        <v>39707</v>
      </c>
      <c r="B4856" t="s">
        <v>6491</v>
      </c>
      <c r="C4856" t="s">
        <v>2199</v>
      </c>
      <c r="D4856" t="s">
        <v>2189</v>
      </c>
      <c r="E4856" s="283" t="s">
        <v>30349</v>
      </c>
    </row>
    <row r="4857" spans="1:5" ht="14.25">
      <c r="A4857" s="291">
        <v>39708</v>
      </c>
      <c r="B4857" t="s">
        <v>6492</v>
      </c>
      <c r="C4857" t="s">
        <v>2199</v>
      </c>
      <c r="D4857" t="s">
        <v>2189</v>
      </c>
      <c r="E4857" s="283" t="s">
        <v>30350</v>
      </c>
    </row>
    <row r="4858" spans="1:5" ht="14.25">
      <c r="A4858" s="291">
        <v>39710</v>
      </c>
      <c r="B4858" t="s">
        <v>6493</v>
      </c>
      <c r="C4858" t="s">
        <v>2199</v>
      </c>
      <c r="D4858" t="s">
        <v>2189</v>
      </c>
      <c r="E4858" s="283" t="s">
        <v>28785</v>
      </c>
    </row>
    <row r="4859" spans="1:5" ht="14.25">
      <c r="A4859" s="291">
        <v>39709</v>
      </c>
      <c r="B4859" t="s">
        <v>6494</v>
      </c>
      <c r="C4859" t="s">
        <v>2199</v>
      </c>
      <c r="D4859" t="s">
        <v>2189</v>
      </c>
      <c r="E4859" s="283" t="s">
        <v>27245</v>
      </c>
    </row>
    <row r="4860" spans="1:5" ht="14.25">
      <c r="A4860" s="291">
        <v>39711</v>
      </c>
      <c r="B4860" t="s">
        <v>6495</v>
      </c>
      <c r="C4860" t="s">
        <v>2199</v>
      </c>
      <c r="D4860" t="s">
        <v>2189</v>
      </c>
      <c r="E4860" s="283" t="s">
        <v>26565</v>
      </c>
    </row>
    <row r="4861" spans="1:5" ht="14.25">
      <c r="A4861" s="291">
        <v>39712</v>
      </c>
      <c r="B4861" t="s">
        <v>6496</v>
      </c>
      <c r="C4861" t="s">
        <v>2199</v>
      </c>
      <c r="D4861" t="s">
        <v>2195</v>
      </c>
      <c r="E4861" s="283" t="s">
        <v>30351</v>
      </c>
    </row>
    <row r="4862" spans="1:5" ht="14.25">
      <c r="A4862" s="291">
        <v>39713</v>
      </c>
      <c r="B4862" t="s">
        <v>6497</v>
      </c>
      <c r="C4862" t="s">
        <v>2199</v>
      </c>
      <c r="D4862" t="s">
        <v>2189</v>
      </c>
      <c r="E4862" s="283" t="s">
        <v>27293</v>
      </c>
    </row>
    <row r="4863" spans="1:5" ht="14.25">
      <c r="A4863" s="291">
        <v>39714</v>
      </c>
      <c r="B4863" t="s">
        <v>6498</v>
      </c>
      <c r="C4863" t="s">
        <v>2199</v>
      </c>
      <c r="D4863" t="s">
        <v>2189</v>
      </c>
      <c r="E4863" s="283" t="s">
        <v>30352</v>
      </c>
    </row>
    <row r="4864" spans="1:5" ht="14.25">
      <c r="A4864" s="291">
        <v>39715</v>
      </c>
      <c r="B4864" t="s">
        <v>6499</v>
      </c>
      <c r="C4864" t="s">
        <v>2199</v>
      </c>
      <c r="D4864" t="s">
        <v>2189</v>
      </c>
      <c r="E4864" s="283" t="s">
        <v>28701</v>
      </c>
    </row>
    <row r="4865" spans="1:5" ht="14.25">
      <c r="A4865" s="291">
        <v>39716</v>
      </c>
      <c r="B4865" t="s">
        <v>6500</v>
      </c>
      <c r="C4865" t="s">
        <v>2199</v>
      </c>
      <c r="D4865" t="s">
        <v>2189</v>
      </c>
      <c r="E4865" s="283" t="s">
        <v>26401</v>
      </c>
    </row>
    <row r="4866" spans="1:5" ht="14.25">
      <c r="A4866" s="291">
        <v>39718</v>
      </c>
      <c r="B4866" t="s">
        <v>6501</v>
      </c>
      <c r="C4866" t="s">
        <v>2199</v>
      </c>
      <c r="D4866" t="s">
        <v>2189</v>
      </c>
      <c r="E4866" s="283" t="s">
        <v>26753</v>
      </c>
    </row>
    <row r="4867" spans="1:5" ht="14.25">
      <c r="A4867" s="291">
        <v>9813</v>
      </c>
      <c r="B4867" t="s">
        <v>6502</v>
      </c>
      <c r="C4867" t="s">
        <v>2199</v>
      </c>
      <c r="D4867" t="s">
        <v>2191</v>
      </c>
      <c r="E4867" s="283" t="s">
        <v>29076</v>
      </c>
    </row>
    <row r="4868" spans="1:5" ht="14.25">
      <c r="A4868" s="291">
        <v>9815</v>
      </c>
      <c r="B4868" t="s">
        <v>6503</v>
      </c>
      <c r="C4868" t="s">
        <v>2199</v>
      </c>
      <c r="D4868" t="s">
        <v>2191</v>
      </c>
      <c r="E4868" s="283" t="s">
        <v>30353</v>
      </c>
    </row>
    <row r="4869" spans="1:5" ht="14.25">
      <c r="A4869" s="291">
        <v>25876</v>
      </c>
      <c r="B4869" t="s">
        <v>6504</v>
      </c>
      <c r="C4869" t="s">
        <v>2199</v>
      </c>
      <c r="D4869" t="s">
        <v>2191</v>
      </c>
      <c r="E4869" s="283" t="s">
        <v>30354</v>
      </c>
    </row>
    <row r="4870" spans="1:5" ht="14.25">
      <c r="A4870" s="291">
        <v>25888</v>
      </c>
      <c r="B4870" t="s">
        <v>6505</v>
      </c>
      <c r="C4870" t="s">
        <v>2199</v>
      </c>
      <c r="D4870" t="s">
        <v>2191</v>
      </c>
      <c r="E4870" s="283" t="s">
        <v>30355</v>
      </c>
    </row>
    <row r="4871" spans="1:5" ht="14.25">
      <c r="A4871" s="291">
        <v>25874</v>
      </c>
      <c r="B4871" t="s">
        <v>6506</v>
      </c>
      <c r="C4871" t="s">
        <v>2199</v>
      </c>
      <c r="D4871" t="s">
        <v>2191</v>
      </c>
      <c r="E4871" s="283" t="s">
        <v>30356</v>
      </c>
    </row>
    <row r="4872" spans="1:5" ht="14.25">
      <c r="A4872" s="291">
        <v>25877</v>
      </c>
      <c r="B4872" t="s">
        <v>6507</v>
      </c>
      <c r="C4872" t="s">
        <v>2199</v>
      </c>
      <c r="D4872" t="s">
        <v>2191</v>
      </c>
      <c r="E4872" s="283" t="s">
        <v>30357</v>
      </c>
    </row>
    <row r="4873" spans="1:5" ht="14.25">
      <c r="A4873" s="291">
        <v>25878</v>
      </c>
      <c r="B4873" t="s">
        <v>6508</v>
      </c>
      <c r="C4873" t="s">
        <v>2199</v>
      </c>
      <c r="D4873" t="s">
        <v>2191</v>
      </c>
      <c r="E4873" s="283" t="s">
        <v>30358</v>
      </c>
    </row>
    <row r="4874" spans="1:5" ht="14.25">
      <c r="A4874" s="291">
        <v>25879</v>
      </c>
      <c r="B4874" t="s">
        <v>6509</v>
      </c>
      <c r="C4874" t="s">
        <v>2199</v>
      </c>
      <c r="D4874" t="s">
        <v>2191</v>
      </c>
      <c r="E4874" s="283" t="s">
        <v>30359</v>
      </c>
    </row>
    <row r="4875" spans="1:5" ht="14.25">
      <c r="A4875" s="291">
        <v>25887</v>
      </c>
      <c r="B4875" t="s">
        <v>6510</v>
      </c>
      <c r="C4875" t="s">
        <v>2199</v>
      </c>
      <c r="D4875" t="s">
        <v>2191</v>
      </c>
      <c r="E4875" s="283" t="s">
        <v>30360</v>
      </c>
    </row>
    <row r="4876" spans="1:5" ht="14.25">
      <c r="A4876" s="291">
        <v>25880</v>
      </c>
      <c r="B4876" t="s">
        <v>6511</v>
      </c>
      <c r="C4876" t="s">
        <v>2199</v>
      </c>
      <c r="D4876" t="s">
        <v>2191</v>
      </c>
      <c r="E4876" s="283" t="s">
        <v>30361</v>
      </c>
    </row>
    <row r="4877" spans="1:5" ht="14.25">
      <c r="A4877" s="291">
        <v>25881</v>
      </c>
      <c r="B4877" t="s">
        <v>6512</v>
      </c>
      <c r="C4877" t="s">
        <v>2199</v>
      </c>
      <c r="D4877" t="s">
        <v>2191</v>
      </c>
      <c r="E4877" s="283" t="s">
        <v>30362</v>
      </c>
    </row>
    <row r="4878" spans="1:5" ht="14.25">
      <c r="A4878" s="291">
        <v>25882</v>
      </c>
      <c r="B4878" t="s">
        <v>6513</v>
      </c>
      <c r="C4878" t="s">
        <v>2199</v>
      </c>
      <c r="D4878" t="s">
        <v>2191</v>
      </c>
      <c r="E4878" s="283" t="s">
        <v>30363</v>
      </c>
    </row>
    <row r="4879" spans="1:5" ht="14.25">
      <c r="A4879" s="291">
        <v>25883</v>
      </c>
      <c r="B4879" t="s">
        <v>6514</v>
      </c>
      <c r="C4879" t="s">
        <v>2199</v>
      </c>
      <c r="D4879" t="s">
        <v>2191</v>
      </c>
      <c r="E4879" s="283" t="s">
        <v>30364</v>
      </c>
    </row>
    <row r="4880" spans="1:5" ht="14.25">
      <c r="A4880" s="291">
        <v>25884</v>
      </c>
      <c r="B4880" t="s">
        <v>6515</v>
      </c>
      <c r="C4880" t="s">
        <v>2199</v>
      </c>
      <c r="D4880" t="s">
        <v>2191</v>
      </c>
      <c r="E4880" s="283" t="s">
        <v>30365</v>
      </c>
    </row>
    <row r="4881" spans="1:5" ht="14.25">
      <c r="A4881" s="291">
        <v>25885</v>
      </c>
      <c r="B4881" t="s">
        <v>6516</v>
      </c>
      <c r="C4881" t="s">
        <v>2199</v>
      </c>
      <c r="D4881" t="s">
        <v>2191</v>
      </c>
      <c r="E4881" s="283" t="s">
        <v>30366</v>
      </c>
    </row>
    <row r="4882" spans="1:5" ht="14.25">
      <c r="A4882" s="291">
        <v>25889</v>
      </c>
      <c r="B4882" t="s">
        <v>6517</v>
      </c>
      <c r="C4882" t="s">
        <v>2199</v>
      </c>
      <c r="D4882" t="s">
        <v>2191</v>
      </c>
      <c r="E4882" s="283" t="s">
        <v>30367</v>
      </c>
    </row>
    <row r="4883" spans="1:5" ht="14.25">
      <c r="A4883" s="291">
        <v>25886</v>
      </c>
      <c r="B4883" t="s">
        <v>6518</v>
      </c>
      <c r="C4883" t="s">
        <v>2199</v>
      </c>
      <c r="D4883" t="s">
        <v>2191</v>
      </c>
      <c r="E4883" s="283" t="s">
        <v>29991</v>
      </c>
    </row>
    <row r="4884" spans="1:5" ht="14.25">
      <c r="A4884" s="291">
        <v>25875</v>
      </c>
      <c r="B4884" t="s">
        <v>6519</v>
      </c>
      <c r="C4884" t="s">
        <v>2199</v>
      </c>
      <c r="D4884" t="s">
        <v>2191</v>
      </c>
      <c r="E4884" s="283" t="s">
        <v>30368</v>
      </c>
    </row>
    <row r="4885" spans="1:5" ht="14.25">
      <c r="A4885" s="291">
        <v>9876</v>
      </c>
      <c r="B4885" t="s">
        <v>6520</v>
      </c>
      <c r="C4885" t="s">
        <v>2199</v>
      </c>
      <c r="D4885" t="s">
        <v>2189</v>
      </c>
      <c r="E4885" s="283" t="s">
        <v>27820</v>
      </c>
    </row>
    <row r="4886" spans="1:5" ht="14.25">
      <c r="A4886" s="291">
        <v>9877</v>
      </c>
      <c r="B4886" t="s">
        <v>6521</v>
      </c>
      <c r="C4886" t="s">
        <v>2199</v>
      </c>
      <c r="D4886" t="s">
        <v>2189</v>
      </c>
      <c r="E4886" s="283" t="s">
        <v>30369</v>
      </c>
    </row>
    <row r="4887" spans="1:5" ht="14.25">
      <c r="A4887" s="291">
        <v>9878</v>
      </c>
      <c r="B4887" t="s">
        <v>6522</v>
      </c>
      <c r="C4887" t="s">
        <v>2199</v>
      </c>
      <c r="D4887" t="s">
        <v>2189</v>
      </c>
      <c r="E4887" s="283" t="s">
        <v>30370</v>
      </c>
    </row>
    <row r="4888" spans="1:5" ht="14.25">
      <c r="A4888" s="291">
        <v>9879</v>
      </c>
      <c r="B4888" t="s">
        <v>6523</v>
      </c>
      <c r="C4888" t="s">
        <v>2199</v>
      </c>
      <c r="D4888" t="s">
        <v>2189</v>
      </c>
      <c r="E4888" s="283" t="s">
        <v>30371</v>
      </c>
    </row>
    <row r="4889" spans="1:5" ht="14.25">
      <c r="A4889" s="291">
        <v>41986</v>
      </c>
      <c r="B4889" t="s">
        <v>24448</v>
      </c>
      <c r="C4889" t="s">
        <v>2199</v>
      </c>
      <c r="D4889" t="s">
        <v>2189</v>
      </c>
      <c r="E4889" s="283" t="s">
        <v>30372</v>
      </c>
    </row>
    <row r="4890" spans="1:5" ht="14.25">
      <c r="A4890" s="291">
        <v>43422</v>
      </c>
      <c r="B4890" t="s">
        <v>24449</v>
      </c>
      <c r="C4890" t="s">
        <v>2199</v>
      </c>
      <c r="D4890" t="s">
        <v>2189</v>
      </c>
      <c r="E4890" s="283" t="s">
        <v>30373</v>
      </c>
    </row>
    <row r="4891" spans="1:5" ht="14.25">
      <c r="A4891" s="291">
        <v>41987</v>
      </c>
      <c r="B4891" t="s">
        <v>24450</v>
      </c>
      <c r="C4891" t="s">
        <v>2199</v>
      </c>
      <c r="D4891" t="s">
        <v>2189</v>
      </c>
      <c r="E4891" s="283" t="s">
        <v>30374</v>
      </c>
    </row>
    <row r="4892" spans="1:5" ht="14.25">
      <c r="A4892" s="291">
        <v>41988</v>
      </c>
      <c r="B4892" t="s">
        <v>24451</v>
      </c>
      <c r="C4892" t="s">
        <v>2199</v>
      </c>
      <c r="D4892" t="s">
        <v>2189</v>
      </c>
      <c r="E4892" s="283" t="s">
        <v>30375</v>
      </c>
    </row>
    <row r="4893" spans="1:5" ht="14.25">
      <c r="A4893" s="291">
        <v>41697</v>
      </c>
      <c r="B4893" t="s">
        <v>24452</v>
      </c>
      <c r="C4893" t="s">
        <v>2199</v>
      </c>
      <c r="D4893" t="s">
        <v>2189</v>
      </c>
      <c r="E4893" s="283" t="s">
        <v>30376</v>
      </c>
    </row>
    <row r="4894" spans="1:5" ht="14.25">
      <c r="A4894" s="291">
        <v>41985</v>
      </c>
      <c r="B4894" t="s">
        <v>24453</v>
      </c>
      <c r="C4894" t="s">
        <v>2199</v>
      </c>
      <c r="D4894" t="s">
        <v>2189</v>
      </c>
      <c r="E4894" s="283" t="s">
        <v>30377</v>
      </c>
    </row>
    <row r="4895" spans="1:5" ht="14.25">
      <c r="A4895" s="291">
        <v>41699</v>
      </c>
      <c r="B4895" t="s">
        <v>24454</v>
      </c>
      <c r="C4895" t="s">
        <v>2199</v>
      </c>
      <c r="D4895" t="s">
        <v>2189</v>
      </c>
      <c r="E4895" s="283" t="s">
        <v>30378</v>
      </c>
    </row>
    <row r="4896" spans="1:5" ht="14.25">
      <c r="A4896" s="291">
        <v>38053</v>
      </c>
      <c r="B4896" t="s">
        <v>6524</v>
      </c>
      <c r="C4896" t="s">
        <v>2199</v>
      </c>
      <c r="D4896" t="s">
        <v>2191</v>
      </c>
      <c r="E4896" s="283" t="s">
        <v>27369</v>
      </c>
    </row>
    <row r="4897" spans="1:5" ht="14.25">
      <c r="A4897" s="291">
        <v>38054</v>
      </c>
      <c r="B4897" t="s">
        <v>6525</v>
      </c>
      <c r="C4897" t="s">
        <v>2199</v>
      </c>
      <c r="D4897" t="s">
        <v>2191</v>
      </c>
      <c r="E4897" s="283" t="s">
        <v>30379</v>
      </c>
    </row>
    <row r="4898" spans="1:5" ht="14.25">
      <c r="A4898" s="291">
        <v>38052</v>
      </c>
      <c r="B4898" t="s">
        <v>6526</v>
      </c>
      <c r="C4898" t="s">
        <v>2199</v>
      </c>
      <c r="D4898" t="s">
        <v>2191</v>
      </c>
      <c r="E4898" s="283" t="s">
        <v>26459</v>
      </c>
    </row>
    <row r="4899" spans="1:5" ht="14.25">
      <c r="A4899" s="291">
        <v>38051</v>
      </c>
      <c r="B4899" t="s">
        <v>6527</v>
      </c>
      <c r="C4899" t="s">
        <v>2199</v>
      </c>
      <c r="D4899" t="s">
        <v>2191</v>
      </c>
      <c r="E4899" s="283" t="s">
        <v>28261</v>
      </c>
    </row>
    <row r="4900" spans="1:5" ht="14.25">
      <c r="A4900" s="291">
        <v>38787</v>
      </c>
      <c r="B4900" t="s">
        <v>6528</v>
      </c>
      <c r="C4900" t="s">
        <v>2199</v>
      </c>
      <c r="D4900" t="s">
        <v>2191</v>
      </c>
      <c r="E4900" s="283" t="s">
        <v>27174</v>
      </c>
    </row>
    <row r="4901" spans="1:5" ht="14.25">
      <c r="A4901" s="291">
        <v>38825</v>
      </c>
      <c r="B4901" t="s">
        <v>6529</v>
      </c>
      <c r="C4901" t="s">
        <v>2199</v>
      </c>
      <c r="D4901" t="s">
        <v>2191</v>
      </c>
      <c r="E4901" s="283" t="s">
        <v>30380</v>
      </c>
    </row>
    <row r="4902" spans="1:5" ht="14.25">
      <c r="A4902" s="291">
        <v>38826</v>
      </c>
      <c r="B4902" t="s">
        <v>6530</v>
      </c>
      <c r="C4902" t="s">
        <v>2199</v>
      </c>
      <c r="D4902" t="s">
        <v>2191</v>
      </c>
      <c r="E4902" s="283" t="s">
        <v>30381</v>
      </c>
    </row>
    <row r="4903" spans="1:5" ht="14.25">
      <c r="A4903" s="291">
        <v>38827</v>
      </c>
      <c r="B4903" t="s">
        <v>6531</v>
      </c>
      <c r="C4903" t="s">
        <v>2199</v>
      </c>
      <c r="D4903" t="s">
        <v>2191</v>
      </c>
      <c r="E4903" s="283" t="s">
        <v>30382</v>
      </c>
    </row>
    <row r="4904" spans="1:5" ht="14.25">
      <c r="A4904" s="291">
        <v>38830</v>
      </c>
      <c r="B4904" t="s">
        <v>6532</v>
      </c>
      <c r="C4904" t="s">
        <v>2199</v>
      </c>
      <c r="D4904" t="s">
        <v>2191</v>
      </c>
      <c r="E4904" s="283" t="s">
        <v>30383</v>
      </c>
    </row>
    <row r="4905" spans="1:5" ht="14.25">
      <c r="A4905" s="291">
        <v>38828</v>
      </c>
      <c r="B4905" t="s">
        <v>6533</v>
      </c>
      <c r="C4905" t="s">
        <v>2199</v>
      </c>
      <c r="D4905" t="s">
        <v>2191</v>
      </c>
      <c r="E4905" s="283" t="s">
        <v>26535</v>
      </c>
    </row>
    <row r="4906" spans="1:5" ht="14.25">
      <c r="A4906" s="291">
        <v>38829</v>
      </c>
      <c r="B4906" t="s">
        <v>6534</v>
      </c>
      <c r="C4906" t="s">
        <v>2199</v>
      </c>
      <c r="D4906" t="s">
        <v>2191</v>
      </c>
      <c r="E4906" s="283" t="s">
        <v>30384</v>
      </c>
    </row>
    <row r="4907" spans="1:5" ht="14.25">
      <c r="A4907" s="291">
        <v>38831</v>
      </c>
      <c r="B4907" t="s">
        <v>6535</v>
      </c>
      <c r="C4907" t="s">
        <v>2199</v>
      </c>
      <c r="D4907" t="s">
        <v>2191</v>
      </c>
      <c r="E4907" s="283" t="s">
        <v>30385</v>
      </c>
    </row>
    <row r="4908" spans="1:5" ht="14.25">
      <c r="A4908" s="291">
        <v>36274</v>
      </c>
      <c r="B4908" t="s">
        <v>6536</v>
      </c>
      <c r="C4908" t="s">
        <v>2199</v>
      </c>
      <c r="D4908" t="s">
        <v>2191</v>
      </c>
      <c r="E4908" s="283" t="s">
        <v>30386</v>
      </c>
    </row>
    <row r="4909" spans="1:5" ht="14.25">
      <c r="A4909" s="291">
        <v>36278</v>
      </c>
      <c r="B4909" t="s">
        <v>6537</v>
      </c>
      <c r="C4909" t="s">
        <v>2199</v>
      </c>
      <c r="D4909" t="s">
        <v>2191</v>
      </c>
      <c r="E4909" s="283" t="s">
        <v>30387</v>
      </c>
    </row>
    <row r="4910" spans="1:5" ht="14.25">
      <c r="A4910" s="291">
        <v>38977</v>
      </c>
      <c r="B4910" t="s">
        <v>6538</v>
      </c>
      <c r="C4910" t="s">
        <v>2199</v>
      </c>
      <c r="D4910" t="s">
        <v>2191</v>
      </c>
      <c r="E4910" s="283" t="s">
        <v>30388</v>
      </c>
    </row>
    <row r="4911" spans="1:5" ht="14.25">
      <c r="A4911" s="291">
        <v>38971</v>
      </c>
      <c r="B4911" t="s">
        <v>6539</v>
      </c>
      <c r="C4911" t="s">
        <v>2199</v>
      </c>
      <c r="D4911" t="s">
        <v>2191</v>
      </c>
      <c r="E4911" s="283" t="s">
        <v>30389</v>
      </c>
    </row>
    <row r="4912" spans="1:5" ht="14.25">
      <c r="A4912" s="291">
        <v>38972</v>
      </c>
      <c r="B4912" t="s">
        <v>6540</v>
      </c>
      <c r="C4912" t="s">
        <v>2199</v>
      </c>
      <c r="D4912" t="s">
        <v>2191</v>
      </c>
      <c r="E4912" s="283" t="s">
        <v>30390</v>
      </c>
    </row>
    <row r="4913" spans="1:5" ht="14.25">
      <c r="A4913" s="291">
        <v>38973</v>
      </c>
      <c r="B4913" t="s">
        <v>6541</v>
      </c>
      <c r="C4913" t="s">
        <v>2199</v>
      </c>
      <c r="D4913" t="s">
        <v>2191</v>
      </c>
      <c r="E4913" s="283" t="s">
        <v>30391</v>
      </c>
    </row>
    <row r="4914" spans="1:5" ht="14.25">
      <c r="A4914" s="291">
        <v>38974</v>
      </c>
      <c r="B4914" t="s">
        <v>6542</v>
      </c>
      <c r="C4914" t="s">
        <v>2199</v>
      </c>
      <c r="D4914" t="s">
        <v>2191</v>
      </c>
      <c r="E4914" s="283" t="s">
        <v>30392</v>
      </c>
    </row>
    <row r="4915" spans="1:5" ht="14.25">
      <c r="A4915" s="291">
        <v>38975</v>
      </c>
      <c r="B4915" t="s">
        <v>6543</v>
      </c>
      <c r="C4915" t="s">
        <v>2199</v>
      </c>
      <c r="D4915" t="s">
        <v>2191</v>
      </c>
      <c r="E4915" s="283" t="s">
        <v>30393</v>
      </c>
    </row>
    <row r="4916" spans="1:5" ht="14.25">
      <c r="A4916" s="291">
        <v>38976</v>
      </c>
      <c r="B4916" t="s">
        <v>6544</v>
      </c>
      <c r="C4916" t="s">
        <v>2199</v>
      </c>
      <c r="D4916" t="s">
        <v>2191</v>
      </c>
      <c r="E4916" s="283" t="s">
        <v>30394</v>
      </c>
    </row>
    <row r="4917" spans="1:5" ht="14.25">
      <c r="A4917" s="291">
        <v>38986</v>
      </c>
      <c r="B4917" t="s">
        <v>6545</v>
      </c>
      <c r="C4917" t="s">
        <v>2199</v>
      </c>
      <c r="D4917" t="s">
        <v>2191</v>
      </c>
      <c r="E4917" s="283" t="s">
        <v>30395</v>
      </c>
    </row>
    <row r="4918" spans="1:5" ht="14.25">
      <c r="A4918" s="291">
        <v>38978</v>
      </c>
      <c r="B4918" t="s">
        <v>6546</v>
      </c>
      <c r="C4918" t="s">
        <v>2199</v>
      </c>
      <c r="D4918" t="s">
        <v>2191</v>
      </c>
      <c r="E4918" s="283" t="s">
        <v>30386</v>
      </c>
    </row>
    <row r="4919" spans="1:5" ht="14.25">
      <c r="A4919" s="291">
        <v>38979</v>
      </c>
      <c r="B4919" t="s">
        <v>6547</v>
      </c>
      <c r="C4919" t="s">
        <v>2199</v>
      </c>
      <c r="D4919" t="s">
        <v>2191</v>
      </c>
      <c r="E4919" s="283" t="s">
        <v>30387</v>
      </c>
    </row>
    <row r="4920" spans="1:5" ht="14.25">
      <c r="A4920" s="291">
        <v>38980</v>
      </c>
      <c r="B4920" t="s">
        <v>6548</v>
      </c>
      <c r="C4920" t="s">
        <v>2199</v>
      </c>
      <c r="D4920" t="s">
        <v>2191</v>
      </c>
      <c r="E4920" s="283" t="s">
        <v>30396</v>
      </c>
    </row>
    <row r="4921" spans="1:5" ht="14.25">
      <c r="A4921" s="291">
        <v>38981</v>
      </c>
      <c r="B4921" t="s">
        <v>6549</v>
      </c>
      <c r="C4921" t="s">
        <v>2199</v>
      </c>
      <c r="D4921" t="s">
        <v>2191</v>
      </c>
      <c r="E4921" s="283" t="s">
        <v>30397</v>
      </c>
    </row>
    <row r="4922" spans="1:5" ht="14.25">
      <c r="A4922" s="291">
        <v>38982</v>
      </c>
      <c r="B4922" t="s">
        <v>6550</v>
      </c>
      <c r="C4922" t="s">
        <v>2199</v>
      </c>
      <c r="D4922" t="s">
        <v>2191</v>
      </c>
      <c r="E4922" s="283" t="s">
        <v>27670</v>
      </c>
    </row>
    <row r="4923" spans="1:5" ht="14.25">
      <c r="A4923" s="291">
        <v>38983</v>
      </c>
      <c r="B4923" t="s">
        <v>6551</v>
      </c>
      <c r="C4923" t="s">
        <v>2199</v>
      </c>
      <c r="D4923" t="s">
        <v>2191</v>
      </c>
      <c r="E4923" s="283" t="s">
        <v>30398</v>
      </c>
    </row>
    <row r="4924" spans="1:5" ht="14.25">
      <c r="A4924" s="291">
        <v>38984</v>
      </c>
      <c r="B4924" t="s">
        <v>6552</v>
      </c>
      <c r="C4924" t="s">
        <v>2199</v>
      </c>
      <c r="D4924" t="s">
        <v>2191</v>
      </c>
      <c r="E4924" s="283" t="s">
        <v>30399</v>
      </c>
    </row>
    <row r="4925" spans="1:5" ht="14.25">
      <c r="A4925" s="291">
        <v>38985</v>
      </c>
      <c r="B4925" t="s">
        <v>6553</v>
      </c>
      <c r="C4925" t="s">
        <v>2199</v>
      </c>
      <c r="D4925" t="s">
        <v>2191</v>
      </c>
      <c r="E4925" s="283" t="s">
        <v>30400</v>
      </c>
    </row>
    <row r="4926" spans="1:5" ht="14.25">
      <c r="A4926" s="291">
        <v>9836</v>
      </c>
      <c r="B4926" t="s">
        <v>6554</v>
      </c>
      <c r="C4926" t="s">
        <v>2199</v>
      </c>
      <c r="D4926" t="s">
        <v>2195</v>
      </c>
      <c r="E4926" s="283" t="s">
        <v>30401</v>
      </c>
    </row>
    <row r="4927" spans="1:5" ht="14.25">
      <c r="A4927" s="291">
        <v>20065</v>
      </c>
      <c r="B4927" t="s">
        <v>6555</v>
      </c>
      <c r="C4927" t="s">
        <v>2199</v>
      </c>
      <c r="D4927" t="s">
        <v>2189</v>
      </c>
      <c r="E4927" s="283" t="s">
        <v>30402</v>
      </c>
    </row>
    <row r="4928" spans="1:5" ht="14.25">
      <c r="A4928" s="291">
        <v>9835</v>
      </c>
      <c r="B4928" t="s">
        <v>6556</v>
      </c>
      <c r="C4928" t="s">
        <v>2199</v>
      </c>
      <c r="D4928" t="s">
        <v>2189</v>
      </c>
      <c r="E4928" s="283" t="s">
        <v>30403</v>
      </c>
    </row>
    <row r="4929" spans="1:5" ht="14.25">
      <c r="A4929" s="291">
        <v>38032</v>
      </c>
      <c r="B4929" t="s">
        <v>6557</v>
      </c>
      <c r="C4929" t="s">
        <v>2199</v>
      </c>
      <c r="D4929" t="s">
        <v>2191</v>
      </c>
      <c r="E4929" s="283" t="s">
        <v>30404</v>
      </c>
    </row>
    <row r="4930" spans="1:5" ht="14.25">
      <c r="A4930" s="291">
        <v>38033</v>
      </c>
      <c r="B4930" t="s">
        <v>6558</v>
      </c>
      <c r="C4930" t="s">
        <v>2199</v>
      </c>
      <c r="D4930" t="s">
        <v>2191</v>
      </c>
      <c r="E4930" s="283" t="s">
        <v>30044</v>
      </c>
    </row>
    <row r="4931" spans="1:5" ht="14.25">
      <c r="A4931" s="291">
        <v>38034</v>
      </c>
      <c r="B4931" t="s">
        <v>6559</v>
      </c>
      <c r="C4931" t="s">
        <v>2199</v>
      </c>
      <c r="D4931" t="s">
        <v>2191</v>
      </c>
      <c r="E4931" s="283" t="s">
        <v>30405</v>
      </c>
    </row>
    <row r="4932" spans="1:5" ht="14.25">
      <c r="A4932" s="291">
        <v>38035</v>
      </c>
      <c r="B4932" t="s">
        <v>6560</v>
      </c>
      <c r="C4932" t="s">
        <v>2199</v>
      </c>
      <c r="D4932" t="s">
        <v>2191</v>
      </c>
      <c r="E4932" s="283" t="s">
        <v>30406</v>
      </c>
    </row>
    <row r="4933" spans="1:5" ht="14.25">
      <c r="A4933" s="291">
        <v>38036</v>
      </c>
      <c r="B4933" t="s">
        <v>6561</v>
      </c>
      <c r="C4933" t="s">
        <v>2199</v>
      </c>
      <c r="D4933" t="s">
        <v>2191</v>
      </c>
      <c r="E4933" s="283" t="s">
        <v>30407</v>
      </c>
    </row>
    <row r="4934" spans="1:5" ht="14.25">
      <c r="A4934" s="291">
        <v>38037</v>
      </c>
      <c r="B4934" t="s">
        <v>6562</v>
      </c>
      <c r="C4934" t="s">
        <v>2199</v>
      </c>
      <c r="D4934" t="s">
        <v>2191</v>
      </c>
      <c r="E4934" s="283" t="s">
        <v>30408</v>
      </c>
    </row>
    <row r="4935" spans="1:5" ht="14.25">
      <c r="A4935" s="291">
        <v>9850</v>
      </c>
      <c r="B4935" t="s">
        <v>6563</v>
      </c>
      <c r="C4935" t="s">
        <v>2199</v>
      </c>
      <c r="D4935" t="s">
        <v>2191</v>
      </c>
      <c r="E4935" s="283" t="s">
        <v>30409</v>
      </c>
    </row>
    <row r="4936" spans="1:5" ht="14.25">
      <c r="A4936" s="291">
        <v>9853</v>
      </c>
      <c r="B4936" t="s">
        <v>6564</v>
      </c>
      <c r="C4936" t="s">
        <v>2199</v>
      </c>
      <c r="D4936" t="s">
        <v>2191</v>
      </c>
      <c r="E4936" s="283" t="s">
        <v>30410</v>
      </c>
    </row>
    <row r="4937" spans="1:5" ht="14.25">
      <c r="A4937" s="291">
        <v>9854</v>
      </c>
      <c r="B4937" t="s">
        <v>6565</v>
      </c>
      <c r="C4937" t="s">
        <v>2199</v>
      </c>
      <c r="D4937" t="s">
        <v>2191</v>
      </c>
      <c r="E4937" s="283" t="s">
        <v>30411</v>
      </c>
    </row>
    <row r="4938" spans="1:5" ht="14.25">
      <c r="A4938" s="291">
        <v>9851</v>
      </c>
      <c r="B4938" t="s">
        <v>6566</v>
      </c>
      <c r="C4938" t="s">
        <v>2199</v>
      </c>
      <c r="D4938" t="s">
        <v>2191</v>
      </c>
      <c r="E4938" s="283" t="s">
        <v>30412</v>
      </c>
    </row>
    <row r="4939" spans="1:5" ht="14.25">
      <c r="A4939" s="291">
        <v>9855</v>
      </c>
      <c r="B4939" t="s">
        <v>6567</v>
      </c>
      <c r="C4939" t="s">
        <v>2199</v>
      </c>
      <c r="D4939" t="s">
        <v>2191</v>
      </c>
      <c r="E4939" s="283" t="s">
        <v>30413</v>
      </c>
    </row>
    <row r="4940" spans="1:5" ht="14.25">
      <c r="A4940" s="291">
        <v>9825</v>
      </c>
      <c r="B4940" t="s">
        <v>6568</v>
      </c>
      <c r="C4940" t="s">
        <v>2199</v>
      </c>
      <c r="D4940" t="s">
        <v>2191</v>
      </c>
      <c r="E4940" s="283" t="s">
        <v>30414</v>
      </c>
    </row>
    <row r="4941" spans="1:5" ht="14.25">
      <c r="A4941" s="291">
        <v>9828</v>
      </c>
      <c r="B4941" t="s">
        <v>6569</v>
      </c>
      <c r="C4941" t="s">
        <v>2199</v>
      </c>
      <c r="D4941" t="s">
        <v>2191</v>
      </c>
      <c r="E4941" s="283" t="s">
        <v>30415</v>
      </c>
    </row>
    <row r="4942" spans="1:5" ht="14.25">
      <c r="A4942" s="291">
        <v>9829</v>
      </c>
      <c r="B4942" t="s">
        <v>6570</v>
      </c>
      <c r="C4942" t="s">
        <v>2199</v>
      </c>
      <c r="D4942" t="s">
        <v>2191</v>
      </c>
      <c r="E4942" s="283" t="s">
        <v>30416</v>
      </c>
    </row>
    <row r="4943" spans="1:5" ht="14.25">
      <c r="A4943" s="291">
        <v>9826</v>
      </c>
      <c r="B4943" t="s">
        <v>6571</v>
      </c>
      <c r="C4943" t="s">
        <v>2199</v>
      </c>
      <c r="D4943" t="s">
        <v>2191</v>
      </c>
      <c r="E4943" s="283" t="s">
        <v>30417</v>
      </c>
    </row>
    <row r="4944" spans="1:5" ht="14.25">
      <c r="A4944" s="291">
        <v>9827</v>
      </c>
      <c r="B4944" t="s">
        <v>6572</v>
      </c>
      <c r="C4944" t="s">
        <v>2199</v>
      </c>
      <c r="D4944" t="s">
        <v>2191</v>
      </c>
      <c r="E4944" s="283" t="s">
        <v>30418</v>
      </c>
    </row>
    <row r="4945" spans="1:5" ht="14.25">
      <c r="A4945" s="291">
        <v>36374</v>
      </c>
      <c r="B4945" t="s">
        <v>6573</v>
      </c>
      <c r="C4945" t="s">
        <v>2199</v>
      </c>
      <c r="D4945" t="s">
        <v>2191</v>
      </c>
      <c r="E4945" s="283" t="s">
        <v>30419</v>
      </c>
    </row>
    <row r="4946" spans="1:5" ht="14.25">
      <c r="A4946" s="291">
        <v>36084</v>
      </c>
      <c r="B4946" t="s">
        <v>6574</v>
      </c>
      <c r="C4946" t="s">
        <v>2199</v>
      </c>
      <c r="D4946" t="s">
        <v>2191</v>
      </c>
      <c r="E4946" s="283" t="s">
        <v>30420</v>
      </c>
    </row>
    <row r="4947" spans="1:5" ht="14.25">
      <c r="A4947" s="291">
        <v>36373</v>
      </c>
      <c r="B4947" t="s">
        <v>6575</v>
      </c>
      <c r="C4947" t="s">
        <v>2199</v>
      </c>
      <c r="D4947" t="s">
        <v>2191</v>
      </c>
      <c r="E4947" s="283" t="s">
        <v>30421</v>
      </c>
    </row>
    <row r="4948" spans="1:5" ht="14.25">
      <c r="A4948" s="291">
        <v>36377</v>
      </c>
      <c r="B4948" t="s">
        <v>6576</v>
      </c>
      <c r="C4948" t="s">
        <v>2199</v>
      </c>
      <c r="D4948" t="s">
        <v>2191</v>
      </c>
      <c r="E4948" s="283" t="s">
        <v>30422</v>
      </c>
    </row>
    <row r="4949" spans="1:5" ht="14.25">
      <c r="A4949" s="291">
        <v>36375</v>
      </c>
      <c r="B4949" t="s">
        <v>6577</v>
      </c>
      <c r="C4949" t="s">
        <v>2199</v>
      </c>
      <c r="D4949" t="s">
        <v>2191</v>
      </c>
      <c r="E4949" s="283" t="s">
        <v>30423</v>
      </c>
    </row>
    <row r="4950" spans="1:5" ht="14.25">
      <c r="A4950" s="291">
        <v>36376</v>
      </c>
      <c r="B4950" t="s">
        <v>6578</v>
      </c>
      <c r="C4950" t="s">
        <v>2199</v>
      </c>
      <c r="D4950" t="s">
        <v>2191</v>
      </c>
      <c r="E4950" s="283" t="s">
        <v>30424</v>
      </c>
    </row>
    <row r="4951" spans="1:5" ht="14.25">
      <c r="A4951" s="291">
        <v>36380</v>
      </c>
      <c r="B4951" t="s">
        <v>6579</v>
      </c>
      <c r="C4951" t="s">
        <v>2199</v>
      </c>
      <c r="D4951" t="s">
        <v>2191</v>
      </c>
      <c r="E4951" s="283" t="s">
        <v>30425</v>
      </c>
    </row>
    <row r="4952" spans="1:5" ht="14.25">
      <c r="A4952" s="291">
        <v>36378</v>
      </c>
      <c r="B4952" t="s">
        <v>6580</v>
      </c>
      <c r="C4952" t="s">
        <v>2199</v>
      </c>
      <c r="D4952" t="s">
        <v>2191</v>
      </c>
      <c r="E4952" s="283" t="s">
        <v>29759</v>
      </c>
    </row>
    <row r="4953" spans="1:5" ht="14.25">
      <c r="A4953" s="291">
        <v>36379</v>
      </c>
      <c r="B4953" t="s">
        <v>6581</v>
      </c>
      <c r="C4953" t="s">
        <v>2199</v>
      </c>
      <c r="D4953" t="s">
        <v>2191</v>
      </c>
      <c r="E4953" s="283" t="s">
        <v>30426</v>
      </c>
    </row>
    <row r="4954" spans="1:5" ht="14.25">
      <c r="A4954" s="291">
        <v>9859</v>
      </c>
      <c r="B4954" t="s">
        <v>6582</v>
      </c>
      <c r="C4954" t="s">
        <v>2199</v>
      </c>
      <c r="D4954" t="s">
        <v>2189</v>
      </c>
      <c r="E4954" s="283" t="s">
        <v>29327</v>
      </c>
    </row>
    <row r="4955" spans="1:5" ht="14.25">
      <c r="A4955" s="291">
        <v>9838</v>
      </c>
      <c r="B4955" t="s">
        <v>6583</v>
      </c>
      <c r="C4955" t="s">
        <v>2199</v>
      </c>
      <c r="D4955" t="s">
        <v>2189</v>
      </c>
      <c r="E4955" s="283" t="s">
        <v>30427</v>
      </c>
    </row>
    <row r="4956" spans="1:5" ht="14.25">
      <c r="A4956" s="291">
        <v>9837</v>
      </c>
      <c r="B4956" t="s">
        <v>6584</v>
      </c>
      <c r="C4956" t="s">
        <v>2199</v>
      </c>
      <c r="D4956" t="s">
        <v>2189</v>
      </c>
      <c r="E4956" s="283" t="s">
        <v>30428</v>
      </c>
    </row>
    <row r="4957" spans="1:5" ht="14.25">
      <c r="A4957" s="291">
        <v>9833</v>
      </c>
      <c r="B4957" t="s">
        <v>6585</v>
      </c>
      <c r="C4957" t="s">
        <v>2199</v>
      </c>
      <c r="D4957" t="s">
        <v>2191</v>
      </c>
      <c r="E4957" s="283" t="s">
        <v>30429</v>
      </c>
    </row>
    <row r="4958" spans="1:5" ht="14.25">
      <c r="A4958" s="291">
        <v>9830</v>
      </c>
      <c r="B4958" t="s">
        <v>6586</v>
      </c>
      <c r="C4958" t="s">
        <v>2199</v>
      </c>
      <c r="D4958" t="s">
        <v>2191</v>
      </c>
      <c r="E4958" s="283" t="s">
        <v>26375</v>
      </c>
    </row>
    <row r="4959" spans="1:5" ht="14.25">
      <c r="A4959" s="291">
        <v>9834</v>
      </c>
      <c r="B4959" t="s">
        <v>6587</v>
      </c>
      <c r="C4959" t="s">
        <v>2199</v>
      </c>
      <c r="D4959" t="s">
        <v>2191</v>
      </c>
      <c r="E4959" s="283" t="s">
        <v>30430</v>
      </c>
    </row>
    <row r="4960" spans="1:5" ht="14.25">
      <c r="A4960" s="291">
        <v>9863</v>
      </c>
      <c r="B4960" t="s">
        <v>6588</v>
      </c>
      <c r="C4960" t="s">
        <v>2199</v>
      </c>
      <c r="D4960" t="s">
        <v>2189</v>
      </c>
      <c r="E4960" s="283" t="s">
        <v>30431</v>
      </c>
    </row>
    <row r="4961" spans="1:5" ht="14.25">
      <c r="A4961" s="291">
        <v>9860</v>
      </c>
      <c r="B4961" t="s">
        <v>6589</v>
      </c>
      <c r="C4961" t="s">
        <v>2199</v>
      </c>
      <c r="D4961" t="s">
        <v>2189</v>
      </c>
      <c r="E4961" s="283" t="s">
        <v>30432</v>
      </c>
    </row>
    <row r="4962" spans="1:5" ht="14.25">
      <c r="A4962" s="291">
        <v>9862</v>
      </c>
      <c r="B4962" t="s">
        <v>6590</v>
      </c>
      <c r="C4962" t="s">
        <v>2199</v>
      </c>
      <c r="D4962" t="s">
        <v>2189</v>
      </c>
      <c r="E4962" s="283" t="s">
        <v>30433</v>
      </c>
    </row>
    <row r="4963" spans="1:5" ht="14.25">
      <c r="A4963" s="291">
        <v>9861</v>
      </c>
      <c r="B4963" t="s">
        <v>6591</v>
      </c>
      <c r="C4963" t="s">
        <v>2199</v>
      </c>
      <c r="D4963" t="s">
        <v>2189</v>
      </c>
      <c r="E4963" s="283" t="s">
        <v>30421</v>
      </c>
    </row>
    <row r="4964" spans="1:5" ht="14.25">
      <c r="A4964" s="291">
        <v>9856</v>
      </c>
      <c r="B4964" t="s">
        <v>6592</v>
      </c>
      <c r="C4964" t="s">
        <v>2199</v>
      </c>
      <c r="D4964" t="s">
        <v>2189</v>
      </c>
      <c r="E4964" s="283" t="s">
        <v>30434</v>
      </c>
    </row>
    <row r="4965" spans="1:5" ht="14.25">
      <c r="A4965" s="291">
        <v>9866</v>
      </c>
      <c r="B4965" t="s">
        <v>6593</v>
      </c>
      <c r="C4965" t="s">
        <v>2199</v>
      </c>
      <c r="D4965" t="s">
        <v>2189</v>
      </c>
      <c r="E4965" s="283" t="s">
        <v>30213</v>
      </c>
    </row>
    <row r="4966" spans="1:5" ht="14.25">
      <c r="A4966" s="291">
        <v>9857</v>
      </c>
      <c r="B4966" t="s">
        <v>6594</v>
      </c>
      <c r="C4966" t="s">
        <v>2199</v>
      </c>
      <c r="D4966" t="s">
        <v>2189</v>
      </c>
      <c r="E4966" s="283" t="s">
        <v>30435</v>
      </c>
    </row>
    <row r="4967" spans="1:5" ht="14.25">
      <c r="A4967" s="291">
        <v>9864</v>
      </c>
      <c r="B4967" t="s">
        <v>6595</v>
      </c>
      <c r="C4967" t="s">
        <v>2199</v>
      </c>
      <c r="D4967" t="s">
        <v>2189</v>
      </c>
      <c r="E4967" s="283" t="s">
        <v>30436</v>
      </c>
    </row>
    <row r="4968" spans="1:5" ht="14.25">
      <c r="A4968" s="291">
        <v>9865</v>
      </c>
      <c r="B4968" t="s">
        <v>6596</v>
      </c>
      <c r="C4968" t="s">
        <v>2199</v>
      </c>
      <c r="D4968" t="s">
        <v>2189</v>
      </c>
      <c r="E4968" s="283" t="s">
        <v>30437</v>
      </c>
    </row>
    <row r="4969" spans="1:5" ht="14.25">
      <c r="A4969" s="291">
        <v>9858</v>
      </c>
      <c r="B4969" t="s">
        <v>6597</v>
      </c>
      <c r="C4969" t="s">
        <v>2199</v>
      </c>
      <c r="D4969" t="s">
        <v>2189</v>
      </c>
      <c r="E4969" s="283" t="s">
        <v>30438</v>
      </c>
    </row>
    <row r="4970" spans="1:5" ht="14.25">
      <c r="A4970" s="291">
        <v>9841</v>
      </c>
      <c r="B4970" t="s">
        <v>26063</v>
      </c>
      <c r="C4970" t="s">
        <v>2199</v>
      </c>
      <c r="D4970" t="s">
        <v>2189</v>
      </c>
      <c r="E4970" s="283" t="s">
        <v>30439</v>
      </c>
    </row>
    <row r="4971" spans="1:5" ht="14.25">
      <c r="A4971" s="291">
        <v>9840</v>
      </c>
      <c r="B4971" t="s">
        <v>26064</v>
      </c>
      <c r="C4971" t="s">
        <v>2199</v>
      </c>
      <c r="D4971" t="s">
        <v>2189</v>
      </c>
      <c r="E4971" s="283" t="s">
        <v>30440</v>
      </c>
    </row>
    <row r="4972" spans="1:5" ht="14.25">
      <c r="A4972" s="291">
        <v>20067</v>
      </c>
      <c r="B4972" t="s">
        <v>26065</v>
      </c>
      <c r="C4972" t="s">
        <v>2199</v>
      </c>
      <c r="D4972" t="s">
        <v>2189</v>
      </c>
      <c r="E4972" s="283" t="s">
        <v>30441</v>
      </c>
    </row>
    <row r="4973" spans="1:5" ht="14.25">
      <c r="A4973" s="291">
        <v>20068</v>
      </c>
      <c r="B4973" t="s">
        <v>26066</v>
      </c>
      <c r="C4973" t="s">
        <v>2199</v>
      </c>
      <c r="D4973" t="s">
        <v>2189</v>
      </c>
      <c r="E4973" s="283" t="s">
        <v>28625</v>
      </c>
    </row>
    <row r="4974" spans="1:5" ht="14.25">
      <c r="A4974" s="291">
        <v>9839</v>
      </c>
      <c r="B4974" t="s">
        <v>26067</v>
      </c>
      <c r="C4974" t="s">
        <v>2199</v>
      </c>
      <c r="D4974" t="s">
        <v>2189</v>
      </c>
      <c r="E4974" s="283" t="s">
        <v>28985</v>
      </c>
    </row>
    <row r="4975" spans="1:5" ht="14.25">
      <c r="A4975" s="291">
        <v>9870</v>
      </c>
      <c r="B4975" t="s">
        <v>6598</v>
      </c>
      <c r="C4975" t="s">
        <v>2199</v>
      </c>
      <c r="D4975" t="s">
        <v>2189</v>
      </c>
      <c r="E4975" s="283" t="s">
        <v>30442</v>
      </c>
    </row>
    <row r="4976" spans="1:5" ht="14.25">
      <c r="A4976" s="291">
        <v>9867</v>
      </c>
      <c r="B4976" t="s">
        <v>6599</v>
      </c>
      <c r="C4976" t="s">
        <v>2199</v>
      </c>
      <c r="D4976" t="s">
        <v>2189</v>
      </c>
      <c r="E4976" s="283" t="s">
        <v>29416</v>
      </c>
    </row>
    <row r="4977" spans="1:5" ht="14.25">
      <c r="A4977" s="291">
        <v>9868</v>
      </c>
      <c r="B4977" t="s">
        <v>6600</v>
      </c>
      <c r="C4977" t="s">
        <v>2199</v>
      </c>
      <c r="D4977" t="s">
        <v>2195</v>
      </c>
      <c r="E4977" s="283" t="s">
        <v>29021</v>
      </c>
    </row>
    <row r="4978" spans="1:5" ht="14.25">
      <c r="A4978" s="291">
        <v>9869</v>
      </c>
      <c r="B4978" t="s">
        <v>6601</v>
      </c>
      <c r="C4978" t="s">
        <v>2199</v>
      </c>
      <c r="D4978" t="s">
        <v>2189</v>
      </c>
      <c r="E4978" s="283" t="s">
        <v>26784</v>
      </c>
    </row>
    <row r="4979" spans="1:5" ht="14.25">
      <c r="A4979" s="291">
        <v>9874</v>
      </c>
      <c r="B4979" t="s">
        <v>6602</v>
      </c>
      <c r="C4979" t="s">
        <v>2199</v>
      </c>
      <c r="D4979" t="s">
        <v>2189</v>
      </c>
      <c r="E4979" s="283" t="s">
        <v>30443</v>
      </c>
    </row>
    <row r="4980" spans="1:5" ht="14.25">
      <c r="A4980" s="291">
        <v>9875</v>
      </c>
      <c r="B4980" t="s">
        <v>6603</v>
      </c>
      <c r="C4980" t="s">
        <v>2199</v>
      </c>
      <c r="D4980" t="s">
        <v>2189</v>
      </c>
      <c r="E4980" s="283" t="s">
        <v>26708</v>
      </c>
    </row>
    <row r="4981" spans="1:5" ht="14.25">
      <c r="A4981" s="291">
        <v>9873</v>
      </c>
      <c r="B4981" t="s">
        <v>6604</v>
      </c>
      <c r="C4981" t="s">
        <v>2199</v>
      </c>
      <c r="D4981" t="s">
        <v>2189</v>
      </c>
      <c r="E4981" s="283" t="s">
        <v>27595</v>
      </c>
    </row>
    <row r="4982" spans="1:5" ht="14.25">
      <c r="A4982" s="291">
        <v>9871</v>
      </c>
      <c r="B4982" t="s">
        <v>6605</v>
      </c>
      <c r="C4982" t="s">
        <v>2199</v>
      </c>
      <c r="D4982" t="s">
        <v>2189</v>
      </c>
      <c r="E4982" s="283" t="s">
        <v>30444</v>
      </c>
    </row>
    <row r="4983" spans="1:5" ht="14.25">
      <c r="A4983" s="291">
        <v>9872</v>
      </c>
      <c r="B4983" t="s">
        <v>6606</v>
      </c>
      <c r="C4983" t="s">
        <v>2199</v>
      </c>
      <c r="D4983" t="s">
        <v>2189</v>
      </c>
      <c r="E4983" s="283" t="s">
        <v>30445</v>
      </c>
    </row>
    <row r="4984" spans="1:5" ht="14.25">
      <c r="A4984" s="291">
        <v>7667</v>
      </c>
      <c r="B4984" t="s">
        <v>6607</v>
      </c>
      <c r="C4984" t="s">
        <v>2199</v>
      </c>
      <c r="D4984" t="s">
        <v>2189</v>
      </c>
      <c r="E4984" s="283" t="s">
        <v>30446</v>
      </c>
    </row>
    <row r="4985" spans="1:5" ht="14.25">
      <c r="A4985" s="291">
        <v>7660</v>
      </c>
      <c r="B4985" t="s">
        <v>6608</v>
      </c>
      <c r="C4985" t="s">
        <v>2199</v>
      </c>
      <c r="D4985" t="s">
        <v>2189</v>
      </c>
      <c r="E4985" s="283" t="s">
        <v>30447</v>
      </c>
    </row>
    <row r="4986" spans="1:5" ht="14.25">
      <c r="A4986" s="291">
        <v>7676</v>
      </c>
      <c r="B4986" t="s">
        <v>6609</v>
      </c>
      <c r="C4986" t="s">
        <v>2199</v>
      </c>
      <c r="D4986" t="s">
        <v>2189</v>
      </c>
      <c r="E4986" s="283" t="s">
        <v>30448</v>
      </c>
    </row>
    <row r="4987" spans="1:5" ht="14.25">
      <c r="A4987" s="291">
        <v>12426</v>
      </c>
      <c r="B4987" t="s">
        <v>6610</v>
      </c>
      <c r="C4987" t="s">
        <v>2188</v>
      </c>
      <c r="D4987" t="s">
        <v>2189</v>
      </c>
      <c r="E4987" s="283" t="s">
        <v>30449</v>
      </c>
    </row>
    <row r="4988" spans="1:5" ht="14.25">
      <c r="A4988" s="291">
        <v>12425</v>
      </c>
      <c r="B4988" t="s">
        <v>6611</v>
      </c>
      <c r="C4988" t="s">
        <v>2188</v>
      </c>
      <c r="D4988" t="s">
        <v>2189</v>
      </c>
      <c r="E4988" s="283" t="s">
        <v>30450</v>
      </c>
    </row>
    <row r="4989" spans="1:5" ht="14.25">
      <c r="A4989" s="291">
        <v>12427</v>
      </c>
      <c r="B4989" t="s">
        <v>6612</v>
      </c>
      <c r="C4989" t="s">
        <v>2188</v>
      </c>
      <c r="D4989" t="s">
        <v>2189</v>
      </c>
      <c r="E4989" s="283" t="s">
        <v>30451</v>
      </c>
    </row>
    <row r="4990" spans="1:5" ht="14.25">
      <c r="A4990" s="291">
        <v>12428</v>
      </c>
      <c r="B4990" t="s">
        <v>6613</v>
      </c>
      <c r="C4990" t="s">
        <v>2188</v>
      </c>
      <c r="D4990" t="s">
        <v>2189</v>
      </c>
      <c r="E4990" s="283" t="s">
        <v>30452</v>
      </c>
    </row>
    <row r="4991" spans="1:5" ht="14.25">
      <c r="A4991" s="291">
        <v>12430</v>
      </c>
      <c r="B4991" t="s">
        <v>6614</v>
      </c>
      <c r="C4991" t="s">
        <v>2188</v>
      </c>
      <c r="D4991" t="s">
        <v>2189</v>
      </c>
      <c r="E4991" s="283" t="s">
        <v>30453</v>
      </c>
    </row>
    <row r="4992" spans="1:5" ht="14.25">
      <c r="A4992" s="291">
        <v>12429</v>
      </c>
      <c r="B4992" t="s">
        <v>6615</v>
      </c>
      <c r="C4992" t="s">
        <v>2188</v>
      </c>
      <c r="D4992" t="s">
        <v>2189</v>
      </c>
      <c r="E4992" s="283" t="s">
        <v>30454</v>
      </c>
    </row>
    <row r="4993" spans="1:5" ht="14.25">
      <c r="A4993" s="291">
        <v>12431</v>
      </c>
      <c r="B4993" t="s">
        <v>6616</v>
      </c>
      <c r="C4993" t="s">
        <v>2188</v>
      </c>
      <c r="D4993" t="s">
        <v>2189</v>
      </c>
      <c r="E4993" s="283" t="s">
        <v>30455</v>
      </c>
    </row>
    <row r="4994" spans="1:5" ht="14.25">
      <c r="A4994" s="291">
        <v>12432</v>
      </c>
      <c r="B4994" t="s">
        <v>6617</v>
      </c>
      <c r="C4994" t="s">
        <v>2188</v>
      </c>
      <c r="D4994" t="s">
        <v>2189</v>
      </c>
      <c r="E4994" s="283" t="s">
        <v>30456</v>
      </c>
    </row>
    <row r="4995" spans="1:5" ht="14.25">
      <c r="A4995" s="291">
        <v>12434</v>
      </c>
      <c r="B4995" t="s">
        <v>6618</v>
      </c>
      <c r="C4995" t="s">
        <v>2188</v>
      </c>
      <c r="D4995" t="s">
        <v>2189</v>
      </c>
      <c r="E4995" s="283" t="s">
        <v>30457</v>
      </c>
    </row>
    <row r="4996" spans="1:5" ht="14.25">
      <c r="A4996" s="291">
        <v>12433</v>
      </c>
      <c r="B4996" t="s">
        <v>6619</v>
      </c>
      <c r="C4996" t="s">
        <v>2188</v>
      </c>
      <c r="D4996" t="s">
        <v>2189</v>
      </c>
      <c r="E4996" s="283" t="s">
        <v>30458</v>
      </c>
    </row>
    <row r="4997" spans="1:5" ht="14.25">
      <c r="A4997" s="291">
        <v>12435</v>
      </c>
      <c r="B4997" t="s">
        <v>6620</v>
      </c>
      <c r="C4997" t="s">
        <v>2188</v>
      </c>
      <c r="D4997" t="s">
        <v>2189</v>
      </c>
      <c r="E4997" s="283" t="s">
        <v>30459</v>
      </c>
    </row>
    <row r="4998" spans="1:5" ht="14.25">
      <c r="A4998" s="291">
        <v>12437</v>
      </c>
      <c r="B4998" t="s">
        <v>6621</v>
      </c>
      <c r="C4998" t="s">
        <v>2188</v>
      </c>
      <c r="D4998" t="s">
        <v>2189</v>
      </c>
      <c r="E4998" s="283" t="s">
        <v>30460</v>
      </c>
    </row>
    <row r="4999" spans="1:5" ht="14.25">
      <c r="A4999" s="291">
        <v>12439</v>
      </c>
      <c r="B4999" t="s">
        <v>6622</v>
      </c>
      <c r="C4999" t="s">
        <v>2188</v>
      </c>
      <c r="D4999" t="s">
        <v>2189</v>
      </c>
      <c r="E4999" s="283" t="s">
        <v>30461</v>
      </c>
    </row>
    <row r="5000" spans="1:5" ht="14.25">
      <c r="A5000" s="291">
        <v>12438</v>
      </c>
      <c r="B5000" t="s">
        <v>6623</v>
      </c>
      <c r="C5000" t="s">
        <v>2188</v>
      </c>
      <c r="D5000" t="s">
        <v>2189</v>
      </c>
      <c r="E5000" s="283" t="s">
        <v>30462</v>
      </c>
    </row>
    <row r="5001" spans="1:5" ht="14.25">
      <c r="A5001" s="291">
        <v>12436</v>
      </c>
      <c r="B5001" t="s">
        <v>6624</v>
      </c>
      <c r="C5001" t="s">
        <v>2188</v>
      </c>
      <c r="D5001" t="s">
        <v>2189</v>
      </c>
      <c r="E5001" s="283" t="s">
        <v>30463</v>
      </c>
    </row>
    <row r="5002" spans="1:5" ht="14.25">
      <c r="A5002" s="291">
        <v>36357</v>
      </c>
      <c r="B5002" t="s">
        <v>6625</v>
      </c>
      <c r="C5002" t="s">
        <v>2188</v>
      </c>
      <c r="D5002" t="s">
        <v>2191</v>
      </c>
      <c r="E5002" s="283" t="s">
        <v>30464</v>
      </c>
    </row>
    <row r="5003" spans="1:5" ht="14.25">
      <c r="A5003" s="291">
        <v>12424</v>
      </c>
      <c r="B5003" t="s">
        <v>6626</v>
      </c>
      <c r="C5003" t="s">
        <v>2188</v>
      </c>
      <c r="D5003" t="s">
        <v>2189</v>
      </c>
      <c r="E5003" s="283" t="s">
        <v>30465</v>
      </c>
    </row>
    <row r="5004" spans="1:5" ht="14.25">
      <c r="A5004" s="291">
        <v>12440</v>
      </c>
      <c r="B5004" t="s">
        <v>6627</v>
      </c>
      <c r="C5004" t="s">
        <v>2188</v>
      </c>
      <c r="D5004" t="s">
        <v>2189</v>
      </c>
      <c r="E5004" s="283" t="s">
        <v>30466</v>
      </c>
    </row>
    <row r="5005" spans="1:5" ht="14.25">
      <c r="A5005" s="291">
        <v>9884</v>
      </c>
      <c r="B5005" t="s">
        <v>6628</v>
      </c>
      <c r="C5005" t="s">
        <v>2188</v>
      </c>
      <c r="D5005" t="s">
        <v>2189</v>
      </c>
      <c r="E5005" s="283" t="s">
        <v>30467</v>
      </c>
    </row>
    <row r="5006" spans="1:5" ht="14.25">
      <c r="A5006" s="291">
        <v>9888</v>
      </c>
      <c r="B5006" t="s">
        <v>6629</v>
      </c>
      <c r="C5006" t="s">
        <v>2188</v>
      </c>
      <c r="D5006" t="s">
        <v>2189</v>
      </c>
      <c r="E5006" s="283" t="s">
        <v>30468</v>
      </c>
    </row>
    <row r="5007" spans="1:5" ht="14.25">
      <c r="A5007" s="291">
        <v>9883</v>
      </c>
      <c r="B5007" t="s">
        <v>6630</v>
      </c>
      <c r="C5007" t="s">
        <v>2188</v>
      </c>
      <c r="D5007" t="s">
        <v>2189</v>
      </c>
      <c r="E5007" s="283" t="s">
        <v>26770</v>
      </c>
    </row>
    <row r="5008" spans="1:5" ht="14.25">
      <c r="A5008" s="291">
        <v>9886</v>
      </c>
      <c r="B5008" t="s">
        <v>6631</v>
      </c>
      <c r="C5008" t="s">
        <v>2188</v>
      </c>
      <c r="D5008" t="s">
        <v>2189</v>
      </c>
      <c r="E5008" s="283" t="s">
        <v>30469</v>
      </c>
    </row>
    <row r="5009" spans="1:5" ht="14.25">
      <c r="A5009" s="291">
        <v>9889</v>
      </c>
      <c r="B5009" t="s">
        <v>6632</v>
      </c>
      <c r="C5009" t="s">
        <v>2188</v>
      </c>
      <c r="D5009" t="s">
        <v>2189</v>
      </c>
      <c r="E5009" s="283" t="s">
        <v>30470</v>
      </c>
    </row>
    <row r="5010" spans="1:5" ht="14.25">
      <c r="A5010" s="291">
        <v>9887</v>
      </c>
      <c r="B5010" t="s">
        <v>6633</v>
      </c>
      <c r="C5010" t="s">
        <v>2188</v>
      </c>
      <c r="D5010" t="s">
        <v>2189</v>
      </c>
      <c r="E5010" s="283" t="s">
        <v>30471</v>
      </c>
    </row>
    <row r="5011" spans="1:5" ht="14.25">
      <c r="A5011" s="291">
        <v>9885</v>
      </c>
      <c r="B5011" t="s">
        <v>6634</v>
      </c>
      <c r="C5011" t="s">
        <v>2188</v>
      </c>
      <c r="D5011" t="s">
        <v>2189</v>
      </c>
      <c r="E5011" s="283" t="s">
        <v>30472</v>
      </c>
    </row>
    <row r="5012" spans="1:5" ht="14.25">
      <c r="A5012" s="291">
        <v>9890</v>
      </c>
      <c r="B5012" t="s">
        <v>6635</v>
      </c>
      <c r="C5012" t="s">
        <v>2188</v>
      </c>
      <c r="D5012" t="s">
        <v>2189</v>
      </c>
      <c r="E5012" s="283" t="s">
        <v>30473</v>
      </c>
    </row>
    <row r="5013" spans="1:5" ht="14.25">
      <c r="A5013" s="291">
        <v>9891</v>
      </c>
      <c r="B5013" t="s">
        <v>6636</v>
      </c>
      <c r="C5013" t="s">
        <v>2188</v>
      </c>
      <c r="D5013" t="s">
        <v>2189</v>
      </c>
      <c r="E5013" s="283" t="s">
        <v>30474</v>
      </c>
    </row>
    <row r="5014" spans="1:5" ht="14.25">
      <c r="A5014" s="291">
        <v>39292</v>
      </c>
      <c r="B5014" t="s">
        <v>6637</v>
      </c>
      <c r="C5014" t="s">
        <v>2188</v>
      </c>
      <c r="D5014" t="s">
        <v>2191</v>
      </c>
      <c r="E5014" s="283" t="s">
        <v>26455</v>
      </c>
    </row>
    <row r="5015" spans="1:5" ht="14.25">
      <c r="A5015" s="291">
        <v>39293</v>
      </c>
      <c r="B5015" t="s">
        <v>6638</v>
      </c>
      <c r="C5015" t="s">
        <v>2188</v>
      </c>
      <c r="D5015" t="s">
        <v>2191</v>
      </c>
      <c r="E5015" s="283" t="s">
        <v>27655</v>
      </c>
    </row>
    <row r="5016" spans="1:5" ht="14.25">
      <c r="A5016" s="291">
        <v>39294</v>
      </c>
      <c r="B5016" t="s">
        <v>6639</v>
      </c>
      <c r="C5016" t="s">
        <v>2188</v>
      </c>
      <c r="D5016" t="s">
        <v>2191</v>
      </c>
      <c r="E5016" s="283" t="s">
        <v>27655</v>
      </c>
    </row>
    <row r="5017" spans="1:5" ht="14.25">
      <c r="A5017" s="291">
        <v>39295</v>
      </c>
      <c r="B5017" t="s">
        <v>6640</v>
      </c>
      <c r="C5017" t="s">
        <v>2188</v>
      </c>
      <c r="D5017" t="s">
        <v>2191</v>
      </c>
      <c r="E5017" s="283" t="s">
        <v>26788</v>
      </c>
    </row>
    <row r="5018" spans="1:5" ht="14.25">
      <c r="A5018" s="291">
        <v>36313</v>
      </c>
      <c r="B5018" t="s">
        <v>6641</v>
      </c>
      <c r="C5018" t="s">
        <v>2188</v>
      </c>
      <c r="D5018" t="s">
        <v>2191</v>
      </c>
      <c r="E5018" s="283" t="s">
        <v>30475</v>
      </c>
    </row>
    <row r="5019" spans="1:5" ht="14.25">
      <c r="A5019" s="291">
        <v>36316</v>
      </c>
      <c r="B5019" t="s">
        <v>6642</v>
      </c>
      <c r="C5019" t="s">
        <v>2188</v>
      </c>
      <c r="D5019" t="s">
        <v>2191</v>
      </c>
      <c r="E5019" s="283" t="s">
        <v>30476</v>
      </c>
    </row>
    <row r="5020" spans="1:5" ht="14.25">
      <c r="A5020" s="291">
        <v>64</v>
      </c>
      <c r="B5020" t="s">
        <v>6643</v>
      </c>
      <c r="C5020" t="s">
        <v>2188</v>
      </c>
      <c r="D5020" t="s">
        <v>2191</v>
      </c>
      <c r="E5020" s="283" t="s">
        <v>30477</v>
      </c>
    </row>
    <row r="5021" spans="1:5" ht="14.25">
      <c r="A5021" s="291">
        <v>37423</v>
      </c>
      <c r="B5021" t="s">
        <v>6644</v>
      </c>
      <c r="C5021" t="s">
        <v>2188</v>
      </c>
      <c r="D5021" t="s">
        <v>2191</v>
      </c>
      <c r="E5021" s="283" t="s">
        <v>26975</v>
      </c>
    </row>
    <row r="5022" spans="1:5" ht="14.25">
      <c r="A5022" s="291">
        <v>39296</v>
      </c>
      <c r="B5022" t="s">
        <v>6645</v>
      </c>
      <c r="C5022" t="s">
        <v>2188</v>
      </c>
      <c r="D5022" t="s">
        <v>2191</v>
      </c>
      <c r="E5022" s="283" t="s">
        <v>30478</v>
      </c>
    </row>
    <row r="5023" spans="1:5" ht="14.25">
      <c r="A5023" s="291">
        <v>39297</v>
      </c>
      <c r="B5023" t="s">
        <v>6646</v>
      </c>
      <c r="C5023" t="s">
        <v>2188</v>
      </c>
      <c r="D5023" t="s">
        <v>2191</v>
      </c>
      <c r="E5023" s="283" t="s">
        <v>27125</v>
      </c>
    </row>
    <row r="5024" spans="1:5" ht="14.25">
      <c r="A5024" s="291">
        <v>39298</v>
      </c>
      <c r="B5024" t="s">
        <v>6647</v>
      </c>
      <c r="C5024" t="s">
        <v>2188</v>
      </c>
      <c r="D5024" t="s">
        <v>2191</v>
      </c>
      <c r="E5024" s="283" t="s">
        <v>29352</v>
      </c>
    </row>
    <row r="5025" spans="1:5" ht="14.25">
      <c r="A5025" s="291">
        <v>39299</v>
      </c>
      <c r="B5025" t="s">
        <v>6648</v>
      </c>
      <c r="C5025" t="s">
        <v>2188</v>
      </c>
      <c r="D5025" t="s">
        <v>2191</v>
      </c>
      <c r="E5025" s="283" t="s">
        <v>30479</v>
      </c>
    </row>
    <row r="5026" spans="1:5" ht="14.25">
      <c r="A5026" s="291">
        <v>9892</v>
      </c>
      <c r="B5026" t="s">
        <v>6649</v>
      </c>
      <c r="C5026" t="s">
        <v>2188</v>
      </c>
      <c r="D5026" t="s">
        <v>2189</v>
      </c>
      <c r="E5026" s="283" t="s">
        <v>30480</v>
      </c>
    </row>
    <row r="5027" spans="1:5" ht="14.25">
      <c r="A5027" s="291">
        <v>9893</v>
      </c>
      <c r="B5027" t="s">
        <v>6650</v>
      </c>
      <c r="C5027" t="s">
        <v>2188</v>
      </c>
      <c r="D5027" t="s">
        <v>2189</v>
      </c>
      <c r="E5027" s="283" t="s">
        <v>30481</v>
      </c>
    </row>
    <row r="5028" spans="1:5" ht="14.25">
      <c r="A5028" s="291">
        <v>9901</v>
      </c>
      <c r="B5028" t="s">
        <v>6651</v>
      </c>
      <c r="C5028" t="s">
        <v>2188</v>
      </c>
      <c r="D5028" t="s">
        <v>2189</v>
      </c>
      <c r="E5028" s="283" t="s">
        <v>27881</v>
      </c>
    </row>
    <row r="5029" spans="1:5" ht="14.25">
      <c r="A5029" s="291">
        <v>9896</v>
      </c>
      <c r="B5029" t="s">
        <v>6652</v>
      </c>
      <c r="C5029" t="s">
        <v>2188</v>
      </c>
      <c r="D5029" t="s">
        <v>2189</v>
      </c>
      <c r="E5029" s="283" t="s">
        <v>30482</v>
      </c>
    </row>
    <row r="5030" spans="1:5" ht="14.25">
      <c r="A5030" s="291">
        <v>9900</v>
      </c>
      <c r="B5030" t="s">
        <v>6653</v>
      </c>
      <c r="C5030" t="s">
        <v>2188</v>
      </c>
      <c r="D5030" t="s">
        <v>2189</v>
      </c>
      <c r="E5030" s="283" t="s">
        <v>30483</v>
      </c>
    </row>
    <row r="5031" spans="1:5" ht="14.25">
      <c r="A5031" s="291">
        <v>9898</v>
      </c>
      <c r="B5031" t="s">
        <v>6654</v>
      </c>
      <c r="C5031" t="s">
        <v>2188</v>
      </c>
      <c r="D5031" t="s">
        <v>2189</v>
      </c>
      <c r="E5031" s="283" t="s">
        <v>30484</v>
      </c>
    </row>
    <row r="5032" spans="1:5" ht="14.25">
      <c r="A5032" s="291">
        <v>9899</v>
      </c>
      <c r="B5032" t="s">
        <v>6655</v>
      </c>
      <c r="C5032" t="s">
        <v>2188</v>
      </c>
      <c r="D5032" t="s">
        <v>2189</v>
      </c>
      <c r="E5032" s="283" t="s">
        <v>30485</v>
      </c>
    </row>
    <row r="5033" spans="1:5" ht="14.25">
      <c r="A5033" s="291">
        <v>9902</v>
      </c>
      <c r="B5033" t="s">
        <v>6656</v>
      </c>
      <c r="C5033" t="s">
        <v>2188</v>
      </c>
      <c r="D5033" t="s">
        <v>2189</v>
      </c>
      <c r="E5033" s="283" t="s">
        <v>30486</v>
      </c>
    </row>
    <row r="5034" spans="1:5" ht="14.25">
      <c r="A5034" s="291">
        <v>9908</v>
      </c>
      <c r="B5034" t="s">
        <v>6657</v>
      </c>
      <c r="C5034" t="s">
        <v>2188</v>
      </c>
      <c r="D5034" t="s">
        <v>2189</v>
      </c>
      <c r="E5034" s="283" t="s">
        <v>30487</v>
      </c>
    </row>
    <row r="5035" spans="1:5" ht="14.25">
      <c r="A5035" s="291">
        <v>9905</v>
      </c>
      <c r="B5035" t="s">
        <v>6658</v>
      </c>
      <c r="C5035" t="s">
        <v>2188</v>
      </c>
      <c r="D5035" t="s">
        <v>2189</v>
      </c>
      <c r="E5035" s="283" t="s">
        <v>30488</v>
      </c>
    </row>
    <row r="5036" spans="1:5" ht="14.25">
      <c r="A5036" s="291">
        <v>9906</v>
      </c>
      <c r="B5036" t="s">
        <v>6659</v>
      </c>
      <c r="C5036" t="s">
        <v>2188</v>
      </c>
      <c r="D5036" t="s">
        <v>2189</v>
      </c>
      <c r="E5036" s="283" t="s">
        <v>28414</v>
      </c>
    </row>
    <row r="5037" spans="1:5" ht="14.25">
      <c r="A5037" s="291">
        <v>9895</v>
      </c>
      <c r="B5037" t="s">
        <v>6660</v>
      </c>
      <c r="C5037" t="s">
        <v>2188</v>
      </c>
      <c r="D5037" t="s">
        <v>2189</v>
      </c>
      <c r="E5037" s="283" t="s">
        <v>29887</v>
      </c>
    </row>
    <row r="5038" spans="1:5" ht="14.25">
      <c r="A5038" s="291">
        <v>9894</v>
      </c>
      <c r="B5038" t="s">
        <v>6661</v>
      </c>
      <c r="C5038" t="s">
        <v>2188</v>
      </c>
      <c r="D5038" t="s">
        <v>2189</v>
      </c>
      <c r="E5038" s="283" t="s">
        <v>30489</v>
      </c>
    </row>
    <row r="5039" spans="1:5" ht="14.25">
      <c r="A5039" s="291">
        <v>9897</v>
      </c>
      <c r="B5039" t="s">
        <v>6662</v>
      </c>
      <c r="C5039" t="s">
        <v>2188</v>
      </c>
      <c r="D5039" t="s">
        <v>2189</v>
      </c>
      <c r="E5039" s="283" t="s">
        <v>30490</v>
      </c>
    </row>
    <row r="5040" spans="1:5" ht="14.25">
      <c r="A5040" s="291">
        <v>9910</v>
      </c>
      <c r="B5040" t="s">
        <v>6663</v>
      </c>
      <c r="C5040" t="s">
        <v>2188</v>
      </c>
      <c r="D5040" t="s">
        <v>2189</v>
      </c>
      <c r="E5040" s="283" t="s">
        <v>30491</v>
      </c>
    </row>
    <row r="5041" spans="1:5" ht="14.25">
      <c r="A5041" s="291">
        <v>9909</v>
      </c>
      <c r="B5041" t="s">
        <v>6664</v>
      </c>
      <c r="C5041" t="s">
        <v>2188</v>
      </c>
      <c r="D5041" t="s">
        <v>2189</v>
      </c>
      <c r="E5041" s="283" t="s">
        <v>30492</v>
      </c>
    </row>
    <row r="5042" spans="1:5" ht="14.25">
      <c r="A5042" s="291">
        <v>9907</v>
      </c>
      <c r="B5042" t="s">
        <v>6665</v>
      </c>
      <c r="C5042" t="s">
        <v>2188</v>
      </c>
      <c r="D5042" t="s">
        <v>2189</v>
      </c>
      <c r="E5042" s="283" t="s">
        <v>30493</v>
      </c>
    </row>
    <row r="5043" spans="1:5" ht="14.25">
      <c r="A5043" s="291">
        <v>20973</v>
      </c>
      <c r="B5043" t="s">
        <v>6666</v>
      </c>
      <c r="C5043" t="s">
        <v>2188</v>
      </c>
      <c r="D5043" t="s">
        <v>2189</v>
      </c>
      <c r="E5043" s="283" t="s">
        <v>27091</v>
      </c>
    </row>
    <row r="5044" spans="1:5" ht="14.25">
      <c r="A5044" s="291">
        <v>20974</v>
      </c>
      <c r="B5044" t="s">
        <v>6667</v>
      </c>
      <c r="C5044" t="s">
        <v>2188</v>
      </c>
      <c r="D5044" t="s">
        <v>2189</v>
      </c>
      <c r="E5044" s="283" t="s">
        <v>30494</v>
      </c>
    </row>
    <row r="5045" spans="1:5" ht="14.25">
      <c r="A5045" s="291">
        <v>37989</v>
      </c>
      <c r="B5045" t="s">
        <v>6668</v>
      </c>
      <c r="C5045" t="s">
        <v>2188</v>
      </c>
      <c r="D5045" t="s">
        <v>2189</v>
      </c>
      <c r="E5045" s="283" t="s">
        <v>30495</v>
      </c>
    </row>
    <row r="5046" spans="1:5" ht="14.25">
      <c r="A5046" s="291">
        <v>37990</v>
      </c>
      <c r="B5046" t="s">
        <v>6669</v>
      </c>
      <c r="C5046" t="s">
        <v>2188</v>
      </c>
      <c r="D5046" t="s">
        <v>2189</v>
      </c>
      <c r="E5046" s="283" t="s">
        <v>30496</v>
      </c>
    </row>
    <row r="5047" spans="1:5" ht="14.25">
      <c r="A5047" s="291">
        <v>37991</v>
      </c>
      <c r="B5047" t="s">
        <v>6670</v>
      </c>
      <c r="C5047" t="s">
        <v>2188</v>
      </c>
      <c r="D5047" t="s">
        <v>2189</v>
      </c>
      <c r="E5047" s="283" t="s">
        <v>30497</v>
      </c>
    </row>
    <row r="5048" spans="1:5" ht="14.25">
      <c r="A5048" s="291">
        <v>37992</v>
      </c>
      <c r="B5048" t="s">
        <v>6671</v>
      </c>
      <c r="C5048" t="s">
        <v>2188</v>
      </c>
      <c r="D5048" t="s">
        <v>2189</v>
      </c>
      <c r="E5048" s="283" t="s">
        <v>30498</v>
      </c>
    </row>
    <row r="5049" spans="1:5" ht="14.25">
      <c r="A5049" s="291">
        <v>37993</v>
      </c>
      <c r="B5049" t="s">
        <v>6672</v>
      </c>
      <c r="C5049" t="s">
        <v>2188</v>
      </c>
      <c r="D5049" t="s">
        <v>2189</v>
      </c>
      <c r="E5049" s="283" t="s">
        <v>30499</v>
      </c>
    </row>
    <row r="5050" spans="1:5" ht="14.25">
      <c r="A5050" s="291">
        <v>37994</v>
      </c>
      <c r="B5050" t="s">
        <v>6673</v>
      </c>
      <c r="C5050" t="s">
        <v>2188</v>
      </c>
      <c r="D5050" t="s">
        <v>2189</v>
      </c>
      <c r="E5050" s="283" t="s">
        <v>30500</v>
      </c>
    </row>
    <row r="5051" spans="1:5" ht="14.25">
      <c r="A5051" s="291">
        <v>37995</v>
      </c>
      <c r="B5051" t="s">
        <v>6674</v>
      </c>
      <c r="C5051" t="s">
        <v>2188</v>
      </c>
      <c r="D5051" t="s">
        <v>2189</v>
      </c>
      <c r="E5051" s="283" t="s">
        <v>30501</v>
      </c>
    </row>
    <row r="5052" spans="1:5" ht="14.25">
      <c r="A5052" s="291">
        <v>37996</v>
      </c>
      <c r="B5052" t="s">
        <v>6675</v>
      </c>
      <c r="C5052" t="s">
        <v>2188</v>
      </c>
      <c r="D5052" t="s">
        <v>2189</v>
      </c>
      <c r="E5052" s="283" t="s">
        <v>30502</v>
      </c>
    </row>
    <row r="5053" spans="1:5" ht="14.25">
      <c r="A5053" s="291">
        <v>13883</v>
      </c>
      <c r="B5053" t="s">
        <v>6676</v>
      </c>
      <c r="C5053" t="s">
        <v>2188</v>
      </c>
      <c r="D5053" t="s">
        <v>2191</v>
      </c>
      <c r="E5053" s="283" t="s">
        <v>30503</v>
      </c>
    </row>
    <row r="5054" spans="1:5" ht="14.25">
      <c r="A5054" s="291">
        <v>38604</v>
      </c>
      <c r="B5054" t="s">
        <v>6677</v>
      </c>
      <c r="C5054" t="s">
        <v>2188</v>
      </c>
      <c r="D5054" t="s">
        <v>2191</v>
      </c>
      <c r="E5054" s="283" t="s">
        <v>30504</v>
      </c>
    </row>
    <row r="5055" spans="1:5" ht="14.25">
      <c r="A5055" s="291">
        <v>10601</v>
      </c>
      <c r="B5055" t="s">
        <v>6678</v>
      </c>
      <c r="C5055" t="s">
        <v>2188</v>
      </c>
      <c r="D5055" t="s">
        <v>2191</v>
      </c>
      <c r="E5055" s="283" t="s">
        <v>30505</v>
      </c>
    </row>
    <row r="5056" spans="1:5" ht="14.25">
      <c r="A5056" s="291">
        <v>26034</v>
      </c>
      <c r="B5056" t="s">
        <v>6679</v>
      </c>
      <c r="C5056" t="s">
        <v>2188</v>
      </c>
      <c r="D5056" t="s">
        <v>2191</v>
      </c>
      <c r="E5056" s="283" t="s">
        <v>30506</v>
      </c>
    </row>
    <row r="5057" spans="1:5" ht="14.25">
      <c r="A5057" s="291">
        <v>13894</v>
      </c>
      <c r="B5057" t="s">
        <v>6680</v>
      </c>
      <c r="C5057" t="s">
        <v>2188</v>
      </c>
      <c r="D5057" t="s">
        <v>2191</v>
      </c>
      <c r="E5057" s="283" t="s">
        <v>30507</v>
      </c>
    </row>
    <row r="5058" spans="1:5" ht="14.25">
      <c r="A5058" s="291">
        <v>13895</v>
      </c>
      <c r="B5058" t="s">
        <v>6681</v>
      </c>
      <c r="C5058" t="s">
        <v>2188</v>
      </c>
      <c r="D5058" t="s">
        <v>2191</v>
      </c>
      <c r="E5058" s="283" t="s">
        <v>30508</v>
      </c>
    </row>
    <row r="5059" spans="1:5" ht="14.25">
      <c r="A5059" s="291">
        <v>13892</v>
      </c>
      <c r="B5059" t="s">
        <v>6682</v>
      </c>
      <c r="C5059" t="s">
        <v>2188</v>
      </c>
      <c r="D5059" t="s">
        <v>2191</v>
      </c>
      <c r="E5059" s="283" t="s">
        <v>30509</v>
      </c>
    </row>
    <row r="5060" spans="1:5" ht="14.25">
      <c r="A5060" s="291">
        <v>9914</v>
      </c>
      <c r="B5060" t="s">
        <v>6683</v>
      </c>
      <c r="C5060" t="s">
        <v>2188</v>
      </c>
      <c r="D5060" t="s">
        <v>2191</v>
      </c>
      <c r="E5060" s="283" t="s">
        <v>30510</v>
      </c>
    </row>
    <row r="5061" spans="1:5" ht="14.25">
      <c r="A5061" s="291">
        <v>36485</v>
      </c>
      <c r="B5061" t="s">
        <v>6684</v>
      </c>
      <c r="C5061" t="s">
        <v>2188</v>
      </c>
      <c r="D5061" t="s">
        <v>2191</v>
      </c>
      <c r="E5061" s="283" t="s">
        <v>30511</v>
      </c>
    </row>
    <row r="5062" spans="1:5" ht="14.25">
      <c r="A5062" s="291">
        <v>9912</v>
      </c>
      <c r="B5062" t="s">
        <v>6685</v>
      </c>
      <c r="C5062" t="s">
        <v>2188</v>
      </c>
      <c r="D5062" t="s">
        <v>2191</v>
      </c>
      <c r="E5062" s="283" t="s">
        <v>30512</v>
      </c>
    </row>
    <row r="5063" spans="1:5" ht="14.25">
      <c r="A5063" s="291">
        <v>9921</v>
      </c>
      <c r="B5063" t="s">
        <v>6686</v>
      </c>
      <c r="C5063" t="s">
        <v>2188</v>
      </c>
      <c r="D5063" t="s">
        <v>2191</v>
      </c>
      <c r="E5063" s="283" t="s">
        <v>30513</v>
      </c>
    </row>
    <row r="5064" spans="1:5" ht="14.25">
      <c r="A5064" s="291">
        <v>21112</v>
      </c>
      <c r="B5064" t="s">
        <v>6687</v>
      </c>
      <c r="C5064" t="s">
        <v>2188</v>
      </c>
      <c r="D5064" t="s">
        <v>2189</v>
      </c>
      <c r="E5064" s="283" t="s">
        <v>30514</v>
      </c>
    </row>
    <row r="5065" spans="1:5" ht="14.25">
      <c r="A5065" s="291">
        <v>10228</v>
      </c>
      <c r="B5065" t="s">
        <v>6688</v>
      </c>
      <c r="C5065" t="s">
        <v>2188</v>
      </c>
      <c r="D5065" t="s">
        <v>2195</v>
      </c>
      <c r="E5065" s="283" t="s">
        <v>30515</v>
      </c>
    </row>
    <row r="5066" spans="1:5" ht="14.25">
      <c r="A5066" s="291">
        <v>11781</v>
      </c>
      <c r="B5066" t="s">
        <v>6689</v>
      </c>
      <c r="C5066" t="s">
        <v>2188</v>
      </c>
      <c r="D5066" t="s">
        <v>2189</v>
      </c>
      <c r="E5066" s="283" t="s">
        <v>30516</v>
      </c>
    </row>
    <row r="5067" spans="1:5" ht="14.25">
      <c r="A5067" s="291">
        <v>11746</v>
      </c>
      <c r="B5067" t="s">
        <v>6690</v>
      </c>
      <c r="C5067" t="s">
        <v>2188</v>
      </c>
      <c r="D5067" t="s">
        <v>2189</v>
      </c>
      <c r="E5067" s="283" t="s">
        <v>30517</v>
      </c>
    </row>
    <row r="5068" spans="1:5" ht="14.25">
      <c r="A5068" s="291">
        <v>11751</v>
      </c>
      <c r="B5068" t="s">
        <v>6691</v>
      </c>
      <c r="C5068" t="s">
        <v>2188</v>
      </c>
      <c r="D5068" t="s">
        <v>2189</v>
      </c>
      <c r="E5068" s="283" t="s">
        <v>30518</v>
      </c>
    </row>
    <row r="5069" spans="1:5" ht="14.25">
      <c r="A5069" s="291">
        <v>11750</v>
      </c>
      <c r="B5069" t="s">
        <v>6692</v>
      </c>
      <c r="C5069" t="s">
        <v>2188</v>
      </c>
      <c r="D5069" t="s">
        <v>2189</v>
      </c>
      <c r="E5069" s="283" t="s">
        <v>30519</v>
      </c>
    </row>
    <row r="5070" spans="1:5" ht="14.25">
      <c r="A5070" s="291">
        <v>11748</v>
      </c>
      <c r="B5070" t="s">
        <v>6693</v>
      </c>
      <c r="C5070" t="s">
        <v>2188</v>
      </c>
      <c r="D5070" t="s">
        <v>2189</v>
      </c>
      <c r="E5070" s="283" t="s">
        <v>30520</v>
      </c>
    </row>
    <row r="5071" spans="1:5" ht="14.25">
      <c r="A5071" s="291">
        <v>11747</v>
      </c>
      <c r="B5071" t="s">
        <v>6694</v>
      </c>
      <c r="C5071" t="s">
        <v>2188</v>
      </c>
      <c r="D5071" t="s">
        <v>2189</v>
      </c>
      <c r="E5071" s="283" t="s">
        <v>30521</v>
      </c>
    </row>
    <row r="5072" spans="1:5" ht="14.25">
      <c r="A5072" s="291">
        <v>11749</v>
      </c>
      <c r="B5072" t="s">
        <v>6695</v>
      </c>
      <c r="C5072" t="s">
        <v>2188</v>
      </c>
      <c r="D5072" t="s">
        <v>2189</v>
      </c>
      <c r="E5072" s="283" t="s">
        <v>30522</v>
      </c>
    </row>
    <row r="5073" spans="1:5" ht="14.25">
      <c r="A5073" s="291">
        <v>10236</v>
      </c>
      <c r="B5073" t="s">
        <v>6696</v>
      </c>
      <c r="C5073" t="s">
        <v>2188</v>
      </c>
      <c r="D5073" t="s">
        <v>2189</v>
      </c>
      <c r="E5073" s="283" t="s">
        <v>30523</v>
      </c>
    </row>
    <row r="5074" spans="1:5" ht="14.25">
      <c r="A5074" s="291">
        <v>10233</v>
      </c>
      <c r="B5074" t="s">
        <v>6697</v>
      </c>
      <c r="C5074" t="s">
        <v>2188</v>
      </c>
      <c r="D5074" t="s">
        <v>2189</v>
      </c>
      <c r="E5074" s="283" t="s">
        <v>30524</v>
      </c>
    </row>
    <row r="5075" spans="1:5" ht="14.25">
      <c r="A5075" s="291">
        <v>10234</v>
      </c>
      <c r="B5075" t="s">
        <v>6698</v>
      </c>
      <c r="C5075" t="s">
        <v>2188</v>
      </c>
      <c r="D5075" t="s">
        <v>2189</v>
      </c>
      <c r="E5075" s="283" t="s">
        <v>30525</v>
      </c>
    </row>
    <row r="5076" spans="1:5" ht="14.25">
      <c r="A5076" s="291">
        <v>10231</v>
      </c>
      <c r="B5076" t="s">
        <v>6699</v>
      </c>
      <c r="C5076" t="s">
        <v>2188</v>
      </c>
      <c r="D5076" t="s">
        <v>2189</v>
      </c>
      <c r="E5076" s="283" t="s">
        <v>30526</v>
      </c>
    </row>
    <row r="5077" spans="1:5" ht="14.25">
      <c r="A5077" s="291">
        <v>10232</v>
      </c>
      <c r="B5077" t="s">
        <v>6700</v>
      </c>
      <c r="C5077" t="s">
        <v>2188</v>
      </c>
      <c r="D5077" t="s">
        <v>2189</v>
      </c>
      <c r="E5077" s="283" t="s">
        <v>30527</v>
      </c>
    </row>
    <row r="5078" spans="1:5" ht="14.25">
      <c r="A5078" s="291">
        <v>10229</v>
      </c>
      <c r="B5078" t="s">
        <v>6701</v>
      </c>
      <c r="C5078" t="s">
        <v>2188</v>
      </c>
      <c r="D5078" t="s">
        <v>2195</v>
      </c>
      <c r="E5078" s="283" t="s">
        <v>30528</v>
      </c>
    </row>
    <row r="5079" spans="1:5" ht="14.25">
      <c r="A5079" s="291">
        <v>10235</v>
      </c>
      <c r="B5079" t="s">
        <v>6702</v>
      </c>
      <c r="C5079" t="s">
        <v>2188</v>
      </c>
      <c r="D5079" t="s">
        <v>2189</v>
      </c>
      <c r="E5079" s="283" t="s">
        <v>30529</v>
      </c>
    </row>
    <row r="5080" spans="1:5" ht="14.25">
      <c r="A5080" s="291">
        <v>10230</v>
      </c>
      <c r="B5080" t="s">
        <v>6703</v>
      </c>
      <c r="C5080" t="s">
        <v>2188</v>
      </c>
      <c r="D5080" t="s">
        <v>2189</v>
      </c>
      <c r="E5080" s="283" t="s">
        <v>30530</v>
      </c>
    </row>
    <row r="5081" spans="1:5" ht="14.25">
      <c r="A5081" s="291">
        <v>10409</v>
      </c>
      <c r="B5081" t="s">
        <v>6704</v>
      </c>
      <c r="C5081" t="s">
        <v>2188</v>
      </c>
      <c r="D5081" t="s">
        <v>2189</v>
      </c>
      <c r="E5081" s="283" t="s">
        <v>30531</v>
      </c>
    </row>
    <row r="5082" spans="1:5" ht="14.25">
      <c r="A5082" s="291">
        <v>10411</v>
      </c>
      <c r="B5082" t="s">
        <v>6705</v>
      </c>
      <c r="C5082" t="s">
        <v>2188</v>
      </c>
      <c r="D5082" t="s">
        <v>2189</v>
      </c>
      <c r="E5082" s="283" t="s">
        <v>30532</v>
      </c>
    </row>
    <row r="5083" spans="1:5" ht="14.25">
      <c r="A5083" s="291">
        <v>10404</v>
      </c>
      <c r="B5083" t="s">
        <v>6706</v>
      </c>
      <c r="C5083" t="s">
        <v>2188</v>
      </c>
      <c r="D5083" t="s">
        <v>2189</v>
      </c>
      <c r="E5083" s="283" t="s">
        <v>30533</v>
      </c>
    </row>
    <row r="5084" spans="1:5" ht="14.25">
      <c r="A5084" s="291">
        <v>10410</v>
      </c>
      <c r="B5084" t="s">
        <v>6707</v>
      </c>
      <c r="C5084" t="s">
        <v>2188</v>
      </c>
      <c r="D5084" t="s">
        <v>2189</v>
      </c>
      <c r="E5084" s="283" t="s">
        <v>30534</v>
      </c>
    </row>
    <row r="5085" spans="1:5" ht="14.25">
      <c r="A5085" s="291">
        <v>10405</v>
      </c>
      <c r="B5085" t="s">
        <v>6708</v>
      </c>
      <c r="C5085" t="s">
        <v>2188</v>
      </c>
      <c r="D5085" t="s">
        <v>2189</v>
      </c>
      <c r="E5085" s="283" t="s">
        <v>30535</v>
      </c>
    </row>
    <row r="5086" spans="1:5" ht="14.25">
      <c r="A5086" s="291">
        <v>10408</v>
      </c>
      <c r="B5086" t="s">
        <v>6709</v>
      </c>
      <c r="C5086" t="s">
        <v>2188</v>
      </c>
      <c r="D5086" t="s">
        <v>2189</v>
      </c>
      <c r="E5086" s="283" t="s">
        <v>30536</v>
      </c>
    </row>
    <row r="5087" spans="1:5" ht="14.25">
      <c r="A5087" s="291">
        <v>10412</v>
      </c>
      <c r="B5087" t="s">
        <v>6710</v>
      </c>
      <c r="C5087" t="s">
        <v>2188</v>
      </c>
      <c r="D5087" t="s">
        <v>2189</v>
      </c>
      <c r="E5087" s="283" t="s">
        <v>30537</v>
      </c>
    </row>
    <row r="5088" spans="1:5" ht="14.25">
      <c r="A5088" s="291">
        <v>10406</v>
      </c>
      <c r="B5088" t="s">
        <v>6711</v>
      </c>
      <c r="C5088" t="s">
        <v>2188</v>
      </c>
      <c r="D5088" t="s">
        <v>2189</v>
      </c>
      <c r="E5088" s="283" t="s">
        <v>30538</v>
      </c>
    </row>
    <row r="5089" spans="1:5" ht="14.25">
      <c r="A5089" s="291">
        <v>10407</v>
      </c>
      <c r="B5089" t="s">
        <v>6712</v>
      </c>
      <c r="C5089" t="s">
        <v>2188</v>
      </c>
      <c r="D5089" t="s">
        <v>2189</v>
      </c>
      <c r="E5089" s="283" t="s">
        <v>30539</v>
      </c>
    </row>
    <row r="5090" spans="1:5" ht="14.25">
      <c r="A5090" s="291">
        <v>10416</v>
      </c>
      <c r="B5090" t="s">
        <v>6713</v>
      </c>
      <c r="C5090" t="s">
        <v>2188</v>
      </c>
      <c r="D5090" t="s">
        <v>2189</v>
      </c>
      <c r="E5090" s="283" t="s">
        <v>30540</v>
      </c>
    </row>
    <row r="5091" spans="1:5" ht="14.25">
      <c r="A5091" s="291">
        <v>10419</v>
      </c>
      <c r="B5091" t="s">
        <v>6714</v>
      </c>
      <c r="C5091" t="s">
        <v>2188</v>
      </c>
      <c r="D5091" t="s">
        <v>2189</v>
      </c>
      <c r="E5091" s="283" t="s">
        <v>30541</v>
      </c>
    </row>
    <row r="5092" spans="1:5" ht="14.25">
      <c r="A5092" s="291">
        <v>21092</v>
      </c>
      <c r="B5092" t="s">
        <v>6715</v>
      </c>
      <c r="C5092" t="s">
        <v>2188</v>
      </c>
      <c r="D5092" t="s">
        <v>2189</v>
      </c>
      <c r="E5092" s="283" t="s">
        <v>30542</v>
      </c>
    </row>
    <row r="5093" spans="1:5" ht="14.25">
      <c r="A5093" s="291">
        <v>10418</v>
      </c>
      <c r="B5093" t="s">
        <v>6716</v>
      </c>
      <c r="C5093" t="s">
        <v>2188</v>
      </c>
      <c r="D5093" t="s">
        <v>2189</v>
      </c>
      <c r="E5093" s="283" t="s">
        <v>30402</v>
      </c>
    </row>
    <row r="5094" spans="1:5" ht="14.25">
      <c r="A5094" s="291">
        <v>12657</v>
      </c>
      <c r="B5094" t="s">
        <v>6717</v>
      </c>
      <c r="C5094" t="s">
        <v>2188</v>
      </c>
      <c r="D5094" t="s">
        <v>2189</v>
      </c>
      <c r="E5094" s="283" t="s">
        <v>30543</v>
      </c>
    </row>
    <row r="5095" spans="1:5" ht="14.25">
      <c r="A5095" s="291">
        <v>10417</v>
      </c>
      <c r="B5095" t="s">
        <v>6718</v>
      </c>
      <c r="C5095" t="s">
        <v>2188</v>
      </c>
      <c r="D5095" t="s">
        <v>2189</v>
      </c>
      <c r="E5095" s="283" t="s">
        <v>30544</v>
      </c>
    </row>
    <row r="5096" spans="1:5" ht="14.25">
      <c r="A5096" s="291">
        <v>10413</v>
      </c>
      <c r="B5096" t="s">
        <v>6719</v>
      </c>
      <c r="C5096" t="s">
        <v>2188</v>
      </c>
      <c r="D5096" t="s">
        <v>2189</v>
      </c>
      <c r="E5096" s="283" t="s">
        <v>30545</v>
      </c>
    </row>
    <row r="5097" spans="1:5" ht="14.25">
      <c r="A5097" s="291">
        <v>10414</v>
      </c>
      <c r="B5097" t="s">
        <v>6720</v>
      </c>
      <c r="C5097" t="s">
        <v>2188</v>
      </c>
      <c r="D5097" t="s">
        <v>2189</v>
      </c>
      <c r="E5097" s="283" t="s">
        <v>30546</v>
      </c>
    </row>
    <row r="5098" spans="1:5" ht="14.25">
      <c r="A5098" s="291">
        <v>10415</v>
      </c>
      <c r="B5098" t="s">
        <v>6721</v>
      </c>
      <c r="C5098" t="s">
        <v>2188</v>
      </c>
      <c r="D5098" t="s">
        <v>2189</v>
      </c>
      <c r="E5098" s="283" t="s">
        <v>30547</v>
      </c>
    </row>
    <row r="5099" spans="1:5" ht="14.25">
      <c r="A5099" s="291">
        <v>38643</v>
      </c>
      <c r="B5099" t="s">
        <v>6722</v>
      </c>
      <c r="C5099" t="s">
        <v>2188</v>
      </c>
      <c r="D5099" t="s">
        <v>2189</v>
      </c>
      <c r="E5099" s="283" t="s">
        <v>30548</v>
      </c>
    </row>
    <row r="5100" spans="1:5" ht="14.25">
      <c r="A5100" s="291">
        <v>6157</v>
      </c>
      <c r="B5100" t="s">
        <v>6723</v>
      </c>
      <c r="C5100" t="s">
        <v>2188</v>
      </c>
      <c r="D5100" t="s">
        <v>2189</v>
      </c>
      <c r="E5100" s="283" t="s">
        <v>30549</v>
      </c>
    </row>
    <row r="5101" spans="1:5" ht="14.25">
      <c r="A5101" s="291">
        <v>37588</v>
      </c>
      <c r="B5101" t="s">
        <v>6724</v>
      </c>
      <c r="C5101" t="s">
        <v>2188</v>
      </c>
      <c r="D5101" t="s">
        <v>2189</v>
      </c>
      <c r="E5101" s="283" t="s">
        <v>30550</v>
      </c>
    </row>
    <row r="5102" spans="1:5" ht="14.25">
      <c r="A5102" s="291">
        <v>6152</v>
      </c>
      <c r="B5102" t="s">
        <v>6725</v>
      </c>
      <c r="C5102" t="s">
        <v>2188</v>
      </c>
      <c r="D5102" t="s">
        <v>2189</v>
      </c>
      <c r="E5102" s="283" t="s">
        <v>29061</v>
      </c>
    </row>
    <row r="5103" spans="1:5" ht="14.25">
      <c r="A5103" s="291">
        <v>6158</v>
      </c>
      <c r="B5103" t="s">
        <v>6726</v>
      </c>
      <c r="C5103" t="s">
        <v>2188</v>
      </c>
      <c r="D5103" t="s">
        <v>2189</v>
      </c>
      <c r="E5103" s="283" t="s">
        <v>30551</v>
      </c>
    </row>
    <row r="5104" spans="1:5" ht="14.25">
      <c r="A5104" s="291">
        <v>6153</v>
      </c>
      <c r="B5104" t="s">
        <v>6727</v>
      </c>
      <c r="C5104" t="s">
        <v>2188</v>
      </c>
      <c r="D5104" t="s">
        <v>2189</v>
      </c>
      <c r="E5104" s="283" t="s">
        <v>30030</v>
      </c>
    </row>
    <row r="5105" spans="1:5" ht="14.25">
      <c r="A5105" s="291">
        <v>6156</v>
      </c>
      <c r="B5105" t="s">
        <v>6728</v>
      </c>
      <c r="C5105" t="s">
        <v>2188</v>
      </c>
      <c r="D5105" t="s">
        <v>2189</v>
      </c>
      <c r="E5105" s="283" t="s">
        <v>26412</v>
      </c>
    </row>
    <row r="5106" spans="1:5" ht="14.25">
      <c r="A5106" s="291">
        <v>6154</v>
      </c>
      <c r="B5106" t="s">
        <v>6729</v>
      </c>
      <c r="C5106" t="s">
        <v>2188</v>
      </c>
      <c r="D5106" t="s">
        <v>2189</v>
      </c>
      <c r="E5106" s="283" t="s">
        <v>30552</v>
      </c>
    </row>
    <row r="5107" spans="1:5" ht="14.25">
      <c r="A5107" s="291">
        <v>6155</v>
      </c>
      <c r="B5107" t="s">
        <v>6730</v>
      </c>
      <c r="C5107" t="s">
        <v>2188</v>
      </c>
      <c r="D5107" t="s">
        <v>2189</v>
      </c>
      <c r="E5107" s="283" t="s">
        <v>29832</v>
      </c>
    </row>
    <row r="5108" spans="1:5" ht="14.25">
      <c r="A5108" s="291">
        <v>43595</v>
      </c>
      <c r="B5108" t="s">
        <v>26068</v>
      </c>
      <c r="C5108" t="s">
        <v>2188</v>
      </c>
      <c r="D5108" t="s">
        <v>2189</v>
      </c>
      <c r="E5108" s="283" t="s">
        <v>28124</v>
      </c>
    </row>
    <row r="5109" spans="1:5" ht="14.25">
      <c r="A5109" s="291">
        <v>43596</v>
      </c>
      <c r="B5109" t="s">
        <v>26069</v>
      </c>
      <c r="C5109" t="s">
        <v>2188</v>
      </c>
      <c r="D5109" t="s">
        <v>2189</v>
      </c>
      <c r="E5109" s="283" t="s">
        <v>30553</v>
      </c>
    </row>
    <row r="5110" spans="1:5" ht="14.25">
      <c r="A5110" s="291">
        <v>38108</v>
      </c>
      <c r="B5110" t="s">
        <v>6731</v>
      </c>
      <c r="C5110" t="s">
        <v>2188</v>
      </c>
      <c r="D5110" t="s">
        <v>2189</v>
      </c>
      <c r="E5110" s="283" t="s">
        <v>30554</v>
      </c>
    </row>
    <row r="5111" spans="1:5" ht="14.25">
      <c r="A5111" s="291">
        <v>38087</v>
      </c>
      <c r="B5111" t="s">
        <v>6732</v>
      </c>
      <c r="C5111" t="s">
        <v>2188</v>
      </c>
      <c r="D5111" t="s">
        <v>2189</v>
      </c>
      <c r="E5111" s="283" t="s">
        <v>30555</v>
      </c>
    </row>
    <row r="5112" spans="1:5" ht="14.25">
      <c r="A5112" s="291">
        <v>38109</v>
      </c>
      <c r="B5112" t="s">
        <v>6733</v>
      </c>
      <c r="C5112" t="s">
        <v>2188</v>
      </c>
      <c r="D5112" t="s">
        <v>2189</v>
      </c>
      <c r="E5112" s="283" t="s">
        <v>30556</v>
      </c>
    </row>
    <row r="5113" spans="1:5" ht="14.25">
      <c r="A5113" s="291">
        <v>38088</v>
      </c>
      <c r="B5113" t="s">
        <v>6734</v>
      </c>
      <c r="C5113" t="s">
        <v>2188</v>
      </c>
      <c r="D5113" t="s">
        <v>2189</v>
      </c>
      <c r="E5113" s="283" t="s">
        <v>27788</v>
      </c>
    </row>
    <row r="5114" spans="1:5" ht="14.25">
      <c r="A5114" s="291">
        <v>38110</v>
      </c>
      <c r="B5114" t="s">
        <v>6735</v>
      </c>
      <c r="C5114" t="s">
        <v>2188</v>
      </c>
      <c r="D5114" t="s">
        <v>2189</v>
      </c>
      <c r="E5114" s="283" t="s">
        <v>27678</v>
      </c>
    </row>
    <row r="5115" spans="1:5" ht="14.25">
      <c r="A5115" s="291">
        <v>38089</v>
      </c>
      <c r="B5115" t="s">
        <v>6736</v>
      </c>
      <c r="C5115" t="s">
        <v>2188</v>
      </c>
      <c r="D5115" t="s">
        <v>2189</v>
      </c>
      <c r="E5115" s="283" t="s">
        <v>30557</v>
      </c>
    </row>
    <row r="5116" spans="1:5" ht="14.25">
      <c r="A5116" s="291">
        <v>38111</v>
      </c>
      <c r="B5116" t="s">
        <v>6737</v>
      </c>
      <c r="C5116" t="s">
        <v>2188</v>
      </c>
      <c r="D5116" t="s">
        <v>2189</v>
      </c>
      <c r="E5116" s="283" t="s">
        <v>30558</v>
      </c>
    </row>
    <row r="5117" spans="1:5" ht="14.25">
      <c r="A5117" s="291">
        <v>38090</v>
      </c>
      <c r="B5117" t="s">
        <v>6738</v>
      </c>
      <c r="C5117" t="s">
        <v>2188</v>
      </c>
      <c r="D5117" t="s">
        <v>2189</v>
      </c>
      <c r="E5117" s="283" t="s">
        <v>30559</v>
      </c>
    </row>
    <row r="5118" spans="1:5" ht="14.25">
      <c r="A5118" s="291">
        <v>11786</v>
      </c>
      <c r="B5118" t="s">
        <v>6739</v>
      </c>
      <c r="C5118" t="s">
        <v>2188</v>
      </c>
      <c r="D5118" t="s">
        <v>2189</v>
      </c>
      <c r="E5118" s="283" t="s">
        <v>30560</v>
      </c>
    </row>
    <row r="5119" spans="1:5" ht="14.25">
      <c r="A5119" s="291">
        <v>13726</v>
      </c>
      <c r="B5119" t="s">
        <v>6740</v>
      </c>
      <c r="C5119" t="s">
        <v>2188</v>
      </c>
      <c r="D5119" t="s">
        <v>2191</v>
      </c>
      <c r="E5119" s="283" t="s">
        <v>30561</v>
      </c>
    </row>
    <row r="5120" spans="1:5" ht="14.25">
      <c r="A5120" s="291">
        <v>38400</v>
      </c>
      <c r="B5120" t="s">
        <v>6741</v>
      </c>
      <c r="C5120" t="s">
        <v>2188</v>
      </c>
      <c r="D5120" t="s">
        <v>2189</v>
      </c>
      <c r="E5120" s="283" t="s">
        <v>30562</v>
      </c>
    </row>
    <row r="5121" spans="1:5" ht="14.25">
      <c r="A5121" s="291">
        <v>12627</v>
      </c>
      <c r="B5121" t="s">
        <v>6742</v>
      </c>
      <c r="C5121" t="s">
        <v>2188</v>
      </c>
      <c r="D5121" t="s">
        <v>2191</v>
      </c>
      <c r="E5121" s="283" t="s">
        <v>26870</v>
      </c>
    </row>
    <row r="5122" spans="1:5" ht="14.25">
      <c r="A5122" s="291">
        <v>6138</v>
      </c>
      <c r="B5122" t="s">
        <v>6743</v>
      </c>
      <c r="C5122" t="s">
        <v>2188</v>
      </c>
      <c r="D5122" t="s">
        <v>2189</v>
      </c>
      <c r="E5122" s="283" t="s">
        <v>30563</v>
      </c>
    </row>
    <row r="5123" spans="1:5" ht="14.25">
      <c r="A5123" s="291">
        <v>39996</v>
      </c>
      <c r="B5123" t="s">
        <v>6744</v>
      </c>
      <c r="C5123" t="s">
        <v>2199</v>
      </c>
      <c r="D5123" t="s">
        <v>2189</v>
      </c>
      <c r="E5123" s="283" t="s">
        <v>28427</v>
      </c>
    </row>
    <row r="5124" spans="1:5" ht="14.25">
      <c r="A5124" s="291">
        <v>10478</v>
      </c>
      <c r="B5124" t="s">
        <v>6745</v>
      </c>
      <c r="C5124" t="s">
        <v>2252</v>
      </c>
      <c r="D5124" t="s">
        <v>2189</v>
      </c>
      <c r="E5124" s="283" t="s">
        <v>30564</v>
      </c>
    </row>
    <row r="5125" spans="1:5" ht="14.25">
      <c r="A5125" s="291">
        <v>10475</v>
      </c>
      <c r="B5125" t="s">
        <v>6746</v>
      </c>
      <c r="C5125" t="s">
        <v>2252</v>
      </c>
      <c r="D5125" t="s">
        <v>2189</v>
      </c>
      <c r="E5125" s="283" t="s">
        <v>30565</v>
      </c>
    </row>
    <row r="5126" spans="1:5" ht="14.25">
      <c r="A5126" s="291">
        <v>10481</v>
      </c>
      <c r="B5126" t="s">
        <v>6747</v>
      </c>
      <c r="C5126" t="s">
        <v>2252</v>
      </c>
      <c r="D5126" t="s">
        <v>2189</v>
      </c>
      <c r="E5126" s="283" t="s">
        <v>28352</v>
      </c>
    </row>
    <row r="5127" spans="1:5" ht="14.25">
      <c r="A5127" s="291">
        <v>4031</v>
      </c>
      <c r="B5127" t="s">
        <v>6748</v>
      </c>
      <c r="C5127" t="s">
        <v>2190</v>
      </c>
      <c r="D5127" t="s">
        <v>2189</v>
      </c>
      <c r="E5127" s="283" t="s">
        <v>29879</v>
      </c>
    </row>
    <row r="5128" spans="1:5" ht="14.25">
      <c r="A5128" s="291">
        <v>4030</v>
      </c>
      <c r="B5128" t="s">
        <v>6749</v>
      </c>
      <c r="C5128" t="s">
        <v>2190</v>
      </c>
      <c r="D5128" t="s">
        <v>2189</v>
      </c>
      <c r="E5128" s="283" t="s">
        <v>28108</v>
      </c>
    </row>
    <row r="5129" spans="1:5" ht="14.25">
      <c r="A5129" s="291">
        <v>39399</v>
      </c>
      <c r="B5129" t="s">
        <v>6750</v>
      </c>
      <c r="C5129" t="s">
        <v>2188</v>
      </c>
      <c r="D5129" t="s">
        <v>2191</v>
      </c>
      <c r="E5129" s="283" t="s">
        <v>30566</v>
      </c>
    </row>
    <row r="5130" spans="1:5" ht="14.25">
      <c r="A5130" s="291">
        <v>39400</v>
      </c>
      <c r="B5130" t="s">
        <v>6751</v>
      </c>
      <c r="C5130" t="s">
        <v>2188</v>
      </c>
      <c r="D5130" t="s">
        <v>2191</v>
      </c>
      <c r="E5130" s="283" t="s">
        <v>30567</v>
      </c>
    </row>
    <row r="5131" spans="1:5" ht="14.25">
      <c r="A5131" s="291">
        <v>39401</v>
      </c>
      <c r="B5131" t="s">
        <v>6752</v>
      </c>
      <c r="C5131" t="s">
        <v>2188</v>
      </c>
      <c r="D5131" t="s">
        <v>2191</v>
      </c>
      <c r="E5131" s="283" t="s">
        <v>30568</v>
      </c>
    </row>
    <row r="5132" spans="1:5" ht="14.25">
      <c r="A5132" s="291">
        <v>11652</v>
      </c>
      <c r="B5132" t="s">
        <v>6753</v>
      </c>
      <c r="C5132" t="s">
        <v>2188</v>
      </c>
      <c r="D5132" t="s">
        <v>2191</v>
      </c>
      <c r="E5132" s="283" t="s">
        <v>30569</v>
      </c>
    </row>
    <row r="5133" spans="1:5" ht="14.25">
      <c r="A5133" s="291">
        <v>13896</v>
      </c>
      <c r="B5133" t="s">
        <v>6754</v>
      </c>
      <c r="C5133" t="s">
        <v>2188</v>
      </c>
      <c r="D5133" t="s">
        <v>2191</v>
      </c>
      <c r="E5133" s="283" t="s">
        <v>30570</v>
      </c>
    </row>
    <row r="5134" spans="1:5" ht="14.25">
      <c r="A5134" s="291">
        <v>13475</v>
      </c>
      <c r="B5134" t="s">
        <v>6755</v>
      </c>
      <c r="C5134" t="s">
        <v>2188</v>
      </c>
      <c r="D5134" t="s">
        <v>2191</v>
      </c>
      <c r="E5134" s="283" t="s">
        <v>30571</v>
      </c>
    </row>
    <row r="5135" spans="1:5" ht="14.25">
      <c r="A5135" s="291">
        <v>25971</v>
      </c>
      <c r="B5135" t="s">
        <v>6756</v>
      </c>
      <c r="C5135" t="s">
        <v>2188</v>
      </c>
      <c r="D5135" t="s">
        <v>2191</v>
      </c>
      <c r="E5135" s="283" t="s">
        <v>30572</v>
      </c>
    </row>
    <row r="5136" spans="1:5" ht="14.25">
      <c r="A5136" s="291">
        <v>25970</v>
      </c>
      <c r="B5136" t="s">
        <v>6757</v>
      </c>
      <c r="C5136" t="s">
        <v>2188</v>
      </c>
      <c r="D5136" t="s">
        <v>2191</v>
      </c>
      <c r="E5136" s="283" t="s">
        <v>30573</v>
      </c>
    </row>
    <row r="5137" spans="1:5" ht="14.25">
      <c r="A5137" s="291">
        <v>13476</v>
      </c>
      <c r="B5137" t="s">
        <v>6758</v>
      </c>
      <c r="C5137" t="s">
        <v>2188</v>
      </c>
      <c r="D5137" t="s">
        <v>2191</v>
      </c>
      <c r="E5137" s="283" t="s">
        <v>30574</v>
      </c>
    </row>
    <row r="5138" spans="1:5" ht="14.25">
      <c r="A5138" s="291">
        <v>10488</v>
      </c>
      <c r="B5138" t="s">
        <v>6759</v>
      </c>
      <c r="C5138" t="s">
        <v>2188</v>
      </c>
      <c r="D5138" t="s">
        <v>2191</v>
      </c>
      <c r="E5138" s="283" t="s">
        <v>30575</v>
      </c>
    </row>
    <row r="5139" spans="1:5" ht="14.25">
      <c r="A5139" s="291">
        <v>13606</v>
      </c>
      <c r="B5139" t="s">
        <v>6760</v>
      </c>
      <c r="C5139" t="s">
        <v>2188</v>
      </c>
      <c r="D5139" t="s">
        <v>2191</v>
      </c>
      <c r="E5139" s="283" t="s">
        <v>30576</v>
      </c>
    </row>
    <row r="5140" spans="1:5" ht="14.25">
      <c r="A5140" s="291">
        <v>10489</v>
      </c>
      <c r="B5140" t="s">
        <v>6761</v>
      </c>
      <c r="C5140" t="s">
        <v>2192</v>
      </c>
      <c r="D5140" t="s">
        <v>2189</v>
      </c>
      <c r="E5140" s="283" t="s">
        <v>30577</v>
      </c>
    </row>
    <row r="5141" spans="1:5" ht="14.25">
      <c r="A5141" s="291">
        <v>41073</v>
      </c>
      <c r="B5141" t="s">
        <v>6762</v>
      </c>
      <c r="C5141" t="s">
        <v>2360</v>
      </c>
      <c r="D5141" t="s">
        <v>2189</v>
      </c>
      <c r="E5141" s="283" t="s">
        <v>30578</v>
      </c>
    </row>
    <row r="5142" spans="1:5" ht="14.25">
      <c r="A5142" s="291">
        <v>34391</v>
      </c>
      <c r="B5142" t="s">
        <v>6763</v>
      </c>
      <c r="C5142" t="s">
        <v>2190</v>
      </c>
      <c r="D5142" t="s">
        <v>2189</v>
      </c>
      <c r="E5142" s="283" t="s">
        <v>30579</v>
      </c>
    </row>
    <row r="5143" spans="1:5" ht="14.25">
      <c r="A5143" s="291">
        <v>10496</v>
      </c>
      <c r="B5143" t="s">
        <v>6764</v>
      </c>
      <c r="C5143" t="s">
        <v>2190</v>
      </c>
      <c r="D5143" t="s">
        <v>2189</v>
      </c>
      <c r="E5143" s="283" t="s">
        <v>30580</v>
      </c>
    </row>
    <row r="5144" spans="1:5" ht="14.25">
      <c r="A5144" s="291">
        <v>10497</v>
      </c>
      <c r="B5144" t="s">
        <v>6765</v>
      </c>
      <c r="C5144" t="s">
        <v>2190</v>
      </c>
      <c r="D5144" t="s">
        <v>2189</v>
      </c>
      <c r="E5144" s="283" t="s">
        <v>30581</v>
      </c>
    </row>
    <row r="5145" spans="1:5" ht="14.25">
      <c r="A5145" s="291">
        <v>10504</v>
      </c>
      <c r="B5145" t="s">
        <v>6766</v>
      </c>
      <c r="C5145" t="s">
        <v>2190</v>
      </c>
      <c r="D5145" t="s">
        <v>2189</v>
      </c>
      <c r="E5145" s="283" t="s">
        <v>30582</v>
      </c>
    </row>
    <row r="5146" spans="1:5" ht="14.25">
      <c r="A5146" s="291">
        <v>34390</v>
      </c>
      <c r="B5146" t="s">
        <v>6767</v>
      </c>
      <c r="C5146" t="s">
        <v>2190</v>
      </c>
      <c r="D5146" t="s">
        <v>2189</v>
      </c>
      <c r="E5146" s="283" t="s">
        <v>30583</v>
      </c>
    </row>
    <row r="5147" spans="1:5" ht="14.25">
      <c r="A5147" s="291">
        <v>34389</v>
      </c>
      <c r="B5147" t="s">
        <v>6768</v>
      </c>
      <c r="C5147" t="s">
        <v>2190</v>
      </c>
      <c r="D5147" t="s">
        <v>2189</v>
      </c>
      <c r="E5147" s="283" t="s">
        <v>30584</v>
      </c>
    </row>
    <row r="5148" spans="1:5" ht="14.25">
      <c r="A5148" s="291">
        <v>34388</v>
      </c>
      <c r="B5148" t="s">
        <v>6769</v>
      </c>
      <c r="C5148" t="s">
        <v>2190</v>
      </c>
      <c r="D5148" t="s">
        <v>2189</v>
      </c>
      <c r="E5148" s="283" t="s">
        <v>30585</v>
      </c>
    </row>
    <row r="5149" spans="1:5" ht="14.25">
      <c r="A5149" s="291">
        <v>34387</v>
      </c>
      <c r="B5149" t="s">
        <v>6770</v>
      </c>
      <c r="C5149" t="s">
        <v>2190</v>
      </c>
      <c r="D5149" t="s">
        <v>2189</v>
      </c>
      <c r="E5149" s="283" t="s">
        <v>30586</v>
      </c>
    </row>
    <row r="5150" spans="1:5" ht="14.25">
      <c r="A5150" s="291">
        <v>11188</v>
      </c>
      <c r="B5150" t="s">
        <v>6771</v>
      </c>
      <c r="C5150" t="s">
        <v>2190</v>
      </c>
      <c r="D5150" t="s">
        <v>2189</v>
      </c>
      <c r="E5150" s="283" t="s">
        <v>30587</v>
      </c>
    </row>
    <row r="5151" spans="1:5" ht="14.25">
      <c r="A5151" s="291">
        <v>11189</v>
      </c>
      <c r="B5151" t="s">
        <v>6772</v>
      </c>
      <c r="C5151" t="s">
        <v>2190</v>
      </c>
      <c r="D5151" t="s">
        <v>2189</v>
      </c>
      <c r="E5151" s="283" t="s">
        <v>30588</v>
      </c>
    </row>
    <row r="5152" spans="1:5" ht="14.25">
      <c r="A5152" s="291">
        <v>21107</v>
      </c>
      <c r="B5152" t="s">
        <v>6773</v>
      </c>
      <c r="C5152" t="s">
        <v>2190</v>
      </c>
      <c r="D5152" t="s">
        <v>2189</v>
      </c>
      <c r="E5152" s="283" t="s">
        <v>27138</v>
      </c>
    </row>
    <row r="5153" spans="1:5" ht="14.25">
      <c r="A5153" s="291">
        <v>34386</v>
      </c>
      <c r="B5153" t="s">
        <v>6774</v>
      </c>
      <c r="C5153" t="s">
        <v>2190</v>
      </c>
      <c r="D5153" t="s">
        <v>2189</v>
      </c>
      <c r="E5153" s="283" t="s">
        <v>30589</v>
      </c>
    </row>
    <row r="5154" spans="1:5" ht="14.25">
      <c r="A5154" s="291">
        <v>10490</v>
      </c>
      <c r="B5154" t="s">
        <v>6775</v>
      </c>
      <c r="C5154" t="s">
        <v>2190</v>
      </c>
      <c r="D5154" t="s">
        <v>2195</v>
      </c>
      <c r="E5154" s="283" t="s">
        <v>27515</v>
      </c>
    </row>
    <row r="5155" spans="1:5" ht="14.25">
      <c r="A5155" s="291">
        <v>10492</v>
      </c>
      <c r="B5155" t="s">
        <v>6776</v>
      </c>
      <c r="C5155" t="s">
        <v>2190</v>
      </c>
      <c r="D5155" t="s">
        <v>2189</v>
      </c>
      <c r="E5155" s="283" t="s">
        <v>30590</v>
      </c>
    </row>
    <row r="5156" spans="1:5" ht="14.25">
      <c r="A5156" s="291">
        <v>10493</v>
      </c>
      <c r="B5156" t="s">
        <v>6777</v>
      </c>
      <c r="C5156" t="s">
        <v>2190</v>
      </c>
      <c r="D5156" t="s">
        <v>2189</v>
      </c>
      <c r="E5156" s="283" t="s">
        <v>30584</v>
      </c>
    </row>
    <row r="5157" spans="1:5" ht="14.25">
      <c r="A5157" s="291">
        <v>10491</v>
      </c>
      <c r="B5157" t="s">
        <v>6778</v>
      </c>
      <c r="C5157" t="s">
        <v>2190</v>
      </c>
      <c r="D5157" t="s">
        <v>2189</v>
      </c>
      <c r="E5157" s="283" t="s">
        <v>30591</v>
      </c>
    </row>
    <row r="5158" spans="1:5" ht="14.25">
      <c r="A5158" s="291">
        <v>34385</v>
      </c>
      <c r="B5158" t="s">
        <v>6779</v>
      </c>
      <c r="C5158" t="s">
        <v>2190</v>
      </c>
      <c r="D5158" t="s">
        <v>2189</v>
      </c>
      <c r="E5158" s="283" t="s">
        <v>30592</v>
      </c>
    </row>
    <row r="5159" spans="1:5" ht="14.25">
      <c r="A5159" s="291">
        <v>10499</v>
      </c>
      <c r="B5159" t="s">
        <v>6780</v>
      </c>
      <c r="C5159" t="s">
        <v>2190</v>
      </c>
      <c r="D5159" t="s">
        <v>2189</v>
      </c>
      <c r="E5159" s="283" t="s">
        <v>30593</v>
      </c>
    </row>
    <row r="5160" spans="1:5" ht="14.25">
      <c r="A5160" s="291">
        <v>34384</v>
      </c>
      <c r="B5160" t="s">
        <v>6781</v>
      </c>
      <c r="C5160" t="s">
        <v>2190</v>
      </c>
      <c r="D5160" t="s">
        <v>2189</v>
      </c>
      <c r="E5160" s="283" t="s">
        <v>30589</v>
      </c>
    </row>
    <row r="5161" spans="1:5" ht="14.25">
      <c r="A5161" s="291">
        <v>11185</v>
      </c>
      <c r="B5161" t="s">
        <v>6782</v>
      </c>
      <c r="C5161" t="s">
        <v>2190</v>
      </c>
      <c r="D5161" t="s">
        <v>2189</v>
      </c>
      <c r="E5161" s="283" t="s">
        <v>30594</v>
      </c>
    </row>
    <row r="5162" spans="1:5" ht="14.25">
      <c r="A5162" s="291">
        <v>10507</v>
      </c>
      <c r="B5162" t="s">
        <v>6783</v>
      </c>
      <c r="C5162" t="s">
        <v>2190</v>
      </c>
      <c r="D5162" t="s">
        <v>2189</v>
      </c>
      <c r="E5162" s="283" t="s">
        <v>30595</v>
      </c>
    </row>
    <row r="5163" spans="1:5" ht="14.25">
      <c r="A5163" s="291">
        <v>10505</v>
      </c>
      <c r="B5163" t="s">
        <v>6784</v>
      </c>
      <c r="C5163" t="s">
        <v>2190</v>
      </c>
      <c r="D5163" t="s">
        <v>2189</v>
      </c>
      <c r="E5163" s="283" t="s">
        <v>30596</v>
      </c>
    </row>
    <row r="5164" spans="1:5" ht="14.25">
      <c r="A5164" s="291">
        <v>10506</v>
      </c>
      <c r="B5164" t="s">
        <v>6785</v>
      </c>
      <c r="C5164" t="s">
        <v>2190</v>
      </c>
      <c r="D5164" t="s">
        <v>2189</v>
      </c>
      <c r="E5164" s="283" t="s">
        <v>30597</v>
      </c>
    </row>
    <row r="5165" spans="1:5" ht="14.25">
      <c r="A5165" s="291">
        <v>5031</v>
      </c>
      <c r="B5165" t="s">
        <v>6786</v>
      </c>
      <c r="C5165" t="s">
        <v>2190</v>
      </c>
      <c r="D5165" t="s">
        <v>2195</v>
      </c>
      <c r="E5165" s="283" t="s">
        <v>30598</v>
      </c>
    </row>
    <row r="5166" spans="1:5" ht="14.25">
      <c r="A5166" s="291">
        <v>10502</v>
      </c>
      <c r="B5166" t="s">
        <v>6787</v>
      </c>
      <c r="C5166" t="s">
        <v>2190</v>
      </c>
      <c r="D5166" t="s">
        <v>2189</v>
      </c>
      <c r="E5166" s="283" t="s">
        <v>30599</v>
      </c>
    </row>
    <row r="5167" spans="1:5" ht="14.25">
      <c r="A5167" s="291">
        <v>10501</v>
      </c>
      <c r="B5167" t="s">
        <v>6788</v>
      </c>
      <c r="C5167" t="s">
        <v>2190</v>
      </c>
      <c r="D5167" t="s">
        <v>2189</v>
      </c>
      <c r="E5167" s="283" t="s">
        <v>30600</v>
      </c>
    </row>
    <row r="5168" spans="1:5" ht="14.25">
      <c r="A5168" s="291">
        <v>10503</v>
      </c>
      <c r="B5168" t="s">
        <v>6789</v>
      </c>
      <c r="C5168" t="s">
        <v>2190</v>
      </c>
      <c r="D5168" t="s">
        <v>2189</v>
      </c>
      <c r="E5168" s="283" t="s">
        <v>30601</v>
      </c>
    </row>
    <row r="5169" spans="1:5" ht="14.25">
      <c r="A5169" s="291">
        <v>4500</v>
      </c>
      <c r="B5169" t="s">
        <v>25159</v>
      </c>
      <c r="C5169" t="s">
        <v>2199</v>
      </c>
      <c r="D5169" t="s">
        <v>2189</v>
      </c>
      <c r="E5169" s="283" t="s">
        <v>26454</v>
      </c>
    </row>
    <row r="5170" spans="1:5" ht="14.25">
      <c r="A5170" s="291">
        <v>4448</v>
      </c>
      <c r="B5170" t="s">
        <v>25160</v>
      </c>
      <c r="C5170" t="s">
        <v>2199</v>
      </c>
      <c r="D5170" t="s">
        <v>2189</v>
      </c>
      <c r="E5170" s="283" t="s">
        <v>28878</v>
      </c>
    </row>
    <row r="5171" spans="1:5" ht="14.25">
      <c r="A5171" s="291">
        <v>20213</v>
      </c>
      <c r="B5171" t="s">
        <v>26070</v>
      </c>
      <c r="C5171" t="s">
        <v>2199</v>
      </c>
      <c r="D5171" t="s">
        <v>2189</v>
      </c>
      <c r="E5171" s="283" t="s">
        <v>30602</v>
      </c>
    </row>
    <row r="5172" spans="1:5" ht="14.25">
      <c r="A5172" s="291">
        <v>20211</v>
      </c>
      <c r="B5172" t="s">
        <v>26071</v>
      </c>
      <c r="C5172" t="s">
        <v>2199</v>
      </c>
      <c r="D5172" t="s">
        <v>2189</v>
      </c>
      <c r="E5172" s="283" t="s">
        <v>30603</v>
      </c>
    </row>
    <row r="5173" spans="1:5" ht="14.25">
      <c r="A5173" s="291">
        <v>40270</v>
      </c>
      <c r="B5173" t="s">
        <v>6790</v>
      </c>
      <c r="C5173" t="s">
        <v>2199</v>
      </c>
      <c r="D5173" t="s">
        <v>2191</v>
      </c>
      <c r="E5173" s="283" t="s">
        <v>30604</v>
      </c>
    </row>
    <row r="5174" spans="1:5" ht="14.25">
      <c r="A5174" s="291">
        <v>4425</v>
      </c>
      <c r="B5174" t="s">
        <v>26072</v>
      </c>
      <c r="C5174" t="s">
        <v>2199</v>
      </c>
      <c r="D5174" t="s">
        <v>2189</v>
      </c>
      <c r="E5174" s="283" t="s">
        <v>30605</v>
      </c>
    </row>
    <row r="5175" spans="1:5" ht="14.25">
      <c r="A5175" s="291">
        <v>4472</v>
      </c>
      <c r="B5175" t="s">
        <v>26073</v>
      </c>
      <c r="C5175" t="s">
        <v>2199</v>
      </c>
      <c r="D5175" t="s">
        <v>2189</v>
      </c>
      <c r="E5175" s="283" t="s">
        <v>28601</v>
      </c>
    </row>
    <row r="5176" spans="1:5" ht="14.25">
      <c r="A5176" s="291">
        <v>35272</v>
      </c>
      <c r="B5176" t="s">
        <v>26074</v>
      </c>
      <c r="C5176" t="s">
        <v>2199</v>
      </c>
      <c r="D5176" t="s">
        <v>2189</v>
      </c>
      <c r="E5176" s="283" t="s">
        <v>30606</v>
      </c>
    </row>
    <row r="5177" spans="1:5" ht="14.25">
      <c r="A5177" s="291">
        <v>4481</v>
      </c>
      <c r="B5177" t="s">
        <v>26075</v>
      </c>
      <c r="C5177" t="s">
        <v>2199</v>
      </c>
      <c r="D5177" t="s">
        <v>2189</v>
      </c>
      <c r="E5177" s="283" t="s">
        <v>30607</v>
      </c>
    </row>
    <row r="5178" spans="1:5" ht="14.25">
      <c r="A5178" s="291">
        <v>34345</v>
      </c>
      <c r="B5178" t="s">
        <v>6791</v>
      </c>
      <c r="C5178" t="s">
        <v>2192</v>
      </c>
      <c r="D5178" t="s">
        <v>2189</v>
      </c>
      <c r="E5178" s="283" t="s">
        <v>26442</v>
      </c>
    </row>
    <row r="5179" spans="1:5" ht="14.25">
      <c r="A5179" s="291">
        <v>41096</v>
      </c>
      <c r="B5179" t="s">
        <v>6792</v>
      </c>
      <c r="C5179" t="s">
        <v>2360</v>
      </c>
      <c r="D5179" t="s">
        <v>2189</v>
      </c>
      <c r="E5179" s="283" t="s">
        <v>30608</v>
      </c>
    </row>
    <row r="5180" spans="1:5" ht="14.25">
      <c r="A5180" s="291">
        <v>41776</v>
      </c>
      <c r="B5180" t="s">
        <v>6793</v>
      </c>
      <c r="C5180" t="s">
        <v>2192</v>
      </c>
      <c r="D5180" t="s">
        <v>2189</v>
      </c>
      <c r="E5180" s="283" t="s">
        <v>30609</v>
      </c>
    </row>
    <row r="5181" spans="1:5">
      <c r="E5181" s="160"/>
    </row>
    <row r="5182" spans="1:5">
      <c r="E5182" s="160"/>
    </row>
    <row r="5183" spans="1:5">
      <c r="E5183" s="160"/>
    </row>
    <row r="5184" spans="1:5">
      <c r="E5184" s="160"/>
    </row>
    <row r="5185" spans="5:5">
      <c r="E5185" s="160"/>
    </row>
    <row r="5186" spans="5:5">
      <c r="E5186" s="160"/>
    </row>
    <row r="5187" spans="5:5">
      <c r="E5187" s="160"/>
    </row>
    <row r="5188" spans="5:5">
      <c r="E5188" s="160"/>
    </row>
    <row r="5189" spans="5:5">
      <c r="E5189" s="160"/>
    </row>
    <row r="5190" spans="5:5">
      <c r="E5190" s="160"/>
    </row>
    <row r="5191" spans="5:5">
      <c r="E5191" s="160"/>
    </row>
    <row r="5192" spans="5:5">
      <c r="E5192" s="160"/>
    </row>
    <row r="5193" spans="5:5">
      <c r="E5193" s="160"/>
    </row>
    <row r="5194" spans="5:5">
      <c r="E5194" s="160"/>
    </row>
    <row r="5195" spans="5:5">
      <c r="E5195" s="160"/>
    </row>
    <row r="5196" spans="5:5">
      <c r="E5196" s="160"/>
    </row>
    <row r="5197" spans="5:5">
      <c r="E5197" s="160"/>
    </row>
    <row r="5198" spans="5:5">
      <c r="E5198" s="160"/>
    </row>
    <row r="5199" spans="5:5">
      <c r="E5199" s="160"/>
    </row>
    <row r="5200" spans="5:5">
      <c r="E5200" s="160"/>
    </row>
    <row r="5201" spans="5:5">
      <c r="E5201" s="160"/>
    </row>
    <row r="5202" spans="5:5">
      <c r="E5202" s="160"/>
    </row>
    <row r="5203" spans="5:5">
      <c r="E5203" s="160"/>
    </row>
    <row r="5204" spans="5:5">
      <c r="E5204" s="160"/>
    </row>
    <row r="5205" spans="5:5">
      <c r="E5205" s="160"/>
    </row>
    <row r="5206" spans="5:5">
      <c r="E5206" s="160"/>
    </row>
    <row r="5207" spans="5:5">
      <c r="E5207" s="160"/>
    </row>
    <row r="5208" spans="5:5">
      <c r="E5208" s="160"/>
    </row>
    <row r="5209" spans="5:5">
      <c r="E5209" s="160"/>
    </row>
    <row r="5210" spans="5:5">
      <c r="E5210" s="160"/>
    </row>
    <row r="5211" spans="5:5">
      <c r="E5211" s="160"/>
    </row>
    <row r="5212" spans="5:5">
      <c r="E5212" s="160"/>
    </row>
    <row r="5213" spans="5:5">
      <c r="E5213" s="160"/>
    </row>
    <row r="5214" spans="5:5">
      <c r="E5214" s="160"/>
    </row>
    <row r="5215" spans="5:5">
      <c r="E5215" s="160"/>
    </row>
    <row r="5216" spans="5:5">
      <c r="E5216" s="160"/>
    </row>
    <row r="5217" spans="5:5">
      <c r="E5217" s="160"/>
    </row>
    <row r="5218" spans="5:5">
      <c r="E5218" s="160"/>
    </row>
    <row r="5219" spans="5:5">
      <c r="E5219" s="160"/>
    </row>
    <row r="5220" spans="5:5">
      <c r="E5220" s="160"/>
    </row>
    <row r="5221" spans="5:5">
      <c r="E5221" s="160"/>
    </row>
    <row r="5222" spans="5:5">
      <c r="E5222" s="160"/>
    </row>
    <row r="5223" spans="5:5">
      <c r="E5223" s="160"/>
    </row>
    <row r="5224" spans="5:5">
      <c r="E5224" s="160"/>
    </row>
    <row r="5225" spans="5:5">
      <c r="E5225" s="160"/>
    </row>
    <row r="5226" spans="5:5">
      <c r="E5226" s="160"/>
    </row>
    <row r="5227" spans="5:5">
      <c r="E5227" s="160"/>
    </row>
    <row r="5228" spans="5:5">
      <c r="E5228" s="160"/>
    </row>
    <row r="5229" spans="5:5">
      <c r="E5229" s="160"/>
    </row>
    <row r="5230" spans="5:5">
      <c r="E5230" s="160"/>
    </row>
    <row r="5231" spans="5:5">
      <c r="E5231" s="160"/>
    </row>
    <row r="5232" spans="5:5">
      <c r="E5232" s="160"/>
    </row>
    <row r="5233" spans="5:5">
      <c r="E5233" s="160"/>
    </row>
    <row r="5234" spans="5:5">
      <c r="E5234" s="160"/>
    </row>
  </sheetData>
  <mergeCells count="1">
    <mergeCell ref="C1:E1"/>
  </mergeCells>
  <printOptions horizontalCentered="1"/>
  <pageMargins left="0.39370078740157477" right="0.39370078740157477" top="0.59015748031496063" bottom="0.78740157480314954" header="0.39370078740157477" footer="0.39370078740157477"/>
  <pageSetup paperSize="273" fitToWidth="0" fitToHeight="0" pageOrder="overThenDown" orientation="portrait" useFirstPageNumber="1" r:id="rId1"/>
  <headerFooter alignWithMargins="0">
    <oddFooter>&amp;R&amp;10Página &amp;P de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3">
    <tabColor theme="0"/>
  </sheetPr>
  <dimension ref="A1:D1383"/>
  <sheetViews>
    <sheetView workbookViewId="0">
      <pane ySplit="2" topLeftCell="A466" activePane="bottomLeft" state="frozen"/>
      <selection pane="bottomLeft" activeCell="D477" sqref="D477"/>
    </sheetView>
  </sheetViews>
  <sheetFormatPr defaultColWidth="0" defaultRowHeight="11.25"/>
  <cols>
    <col min="1" max="1" width="20.625" style="158" customWidth="1"/>
    <col min="2" max="2" width="40.625" style="12" customWidth="1"/>
    <col min="3" max="3" width="5.625" style="158" customWidth="1"/>
    <col min="4" max="4" width="15.625" style="161" customWidth="1"/>
    <col min="5" max="16384" width="9" style="12" hidden="1"/>
  </cols>
  <sheetData>
    <row r="1" spans="1:4">
      <c r="A1" s="155" t="s">
        <v>2025</v>
      </c>
      <c r="B1" s="156" t="s">
        <v>35485</v>
      </c>
      <c r="C1" s="341" t="s">
        <v>25168</v>
      </c>
      <c r="D1" s="341"/>
    </row>
    <row r="2" spans="1:4" ht="15">
      <c r="A2" s="229" t="s">
        <v>35488</v>
      </c>
      <c r="B2" s="229" t="s">
        <v>35489</v>
      </c>
      <c r="C2" s="230" t="s">
        <v>26082</v>
      </c>
      <c r="D2" s="299" t="s">
        <v>35490</v>
      </c>
    </row>
    <row r="3" spans="1:4" ht="15">
      <c r="A3" s="238">
        <v>1</v>
      </c>
      <c r="B3" s="238" t="s">
        <v>986</v>
      </c>
      <c r="C3" s="233"/>
      <c r="D3" s="234"/>
    </row>
    <row r="4" spans="1:4" ht="15">
      <c r="A4" s="238">
        <v>102</v>
      </c>
      <c r="B4" s="238" t="s">
        <v>2026</v>
      </c>
      <c r="C4" s="233"/>
      <c r="D4" s="234"/>
    </row>
    <row r="5" spans="1:4" ht="28.5">
      <c r="A5" s="239">
        <v>10201</v>
      </c>
      <c r="B5" s="239" t="s">
        <v>31</v>
      </c>
      <c r="C5" s="233" t="s">
        <v>32</v>
      </c>
      <c r="D5" s="234">
        <v>23.38</v>
      </c>
    </row>
    <row r="6" spans="1:4" ht="14.25">
      <c r="A6" s="239">
        <v>10202</v>
      </c>
      <c r="B6" s="239" t="s">
        <v>33</v>
      </c>
      <c r="C6" s="233" t="s">
        <v>32</v>
      </c>
      <c r="D6" s="234">
        <v>12.59</v>
      </c>
    </row>
    <row r="7" spans="1:4" ht="28.5">
      <c r="A7" s="239">
        <v>10203</v>
      </c>
      <c r="B7" s="239" t="s">
        <v>34</v>
      </c>
      <c r="C7" s="233" t="s">
        <v>32</v>
      </c>
      <c r="D7" s="234">
        <v>25.18</v>
      </c>
    </row>
    <row r="8" spans="1:4" ht="28.5">
      <c r="A8" s="239">
        <v>10204</v>
      </c>
      <c r="B8" s="239" t="s">
        <v>35</v>
      </c>
      <c r="C8" s="233" t="s">
        <v>32</v>
      </c>
      <c r="D8" s="234">
        <v>17.989999999999998</v>
      </c>
    </row>
    <row r="9" spans="1:4" ht="14.25">
      <c r="A9" s="239">
        <v>10205</v>
      </c>
      <c r="B9" s="239" t="s">
        <v>36</v>
      </c>
      <c r="C9" s="233" t="s">
        <v>32</v>
      </c>
      <c r="D9" s="234">
        <v>16.190000000000001</v>
      </c>
    </row>
    <row r="10" spans="1:4" ht="14.25">
      <c r="A10" s="239">
        <v>10206</v>
      </c>
      <c r="B10" s="239" t="s">
        <v>37</v>
      </c>
      <c r="C10" s="233" t="s">
        <v>32</v>
      </c>
      <c r="D10" s="234">
        <v>44.96</v>
      </c>
    </row>
    <row r="11" spans="1:4" ht="28.5">
      <c r="A11" s="239">
        <v>10207</v>
      </c>
      <c r="B11" s="239" t="s">
        <v>38</v>
      </c>
      <c r="C11" s="233" t="s">
        <v>32</v>
      </c>
      <c r="D11" s="234">
        <v>44.96</v>
      </c>
    </row>
    <row r="12" spans="1:4" ht="14.25">
      <c r="A12" s="239">
        <v>10208</v>
      </c>
      <c r="B12" s="239" t="s">
        <v>39</v>
      </c>
      <c r="C12" s="233" t="s">
        <v>32</v>
      </c>
      <c r="D12" s="234">
        <v>8.99</v>
      </c>
    </row>
    <row r="13" spans="1:4" ht="14.25">
      <c r="A13" s="239">
        <v>10209</v>
      </c>
      <c r="B13" s="239" t="s">
        <v>40</v>
      </c>
      <c r="C13" s="233" t="s">
        <v>41</v>
      </c>
      <c r="D13" s="234">
        <v>53.96</v>
      </c>
    </row>
    <row r="14" spans="1:4" ht="28.5">
      <c r="A14" s="239">
        <v>10210</v>
      </c>
      <c r="B14" s="239" t="s">
        <v>42</v>
      </c>
      <c r="C14" s="233" t="s">
        <v>41</v>
      </c>
      <c r="D14" s="234">
        <v>253.6</v>
      </c>
    </row>
    <row r="15" spans="1:4" ht="42.75">
      <c r="A15" s="239">
        <v>10212</v>
      </c>
      <c r="B15" s="239" t="s">
        <v>43</v>
      </c>
      <c r="C15" s="233" t="s">
        <v>32</v>
      </c>
      <c r="D15" s="234">
        <v>10.79</v>
      </c>
    </row>
    <row r="16" spans="1:4" ht="42.75">
      <c r="A16" s="239">
        <v>10213</v>
      </c>
      <c r="B16" s="239" t="s">
        <v>44</v>
      </c>
      <c r="C16" s="233" t="s">
        <v>32</v>
      </c>
      <c r="D16" s="234">
        <v>12.59</v>
      </c>
    </row>
    <row r="17" spans="1:4" ht="28.5">
      <c r="A17" s="239">
        <v>10214</v>
      </c>
      <c r="B17" s="239" t="s">
        <v>45</v>
      </c>
      <c r="C17" s="233" t="s">
        <v>32</v>
      </c>
      <c r="D17" s="234">
        <v>14.39</v>
      </c>
    </row>
    <row r="18" spans="1:4" ht="14.25">
      <c r="A18" s="239">
        <v>10215</v>
      </c>
      <c r="B18" s="239" t="s">
        <v>46</v>
      </c>
      <c r="C18" s="233" t="s">
        <v>32</v>
      </c>
      <c r="D18" s="234">
        <v>8.99</v>
      </c>
    </row>
    <row r="19" spans="1:4" ht="14.25">
      <c r="A19" s="239">
        <v>10216</v>
      </c>
      <c r="B19" s="239" t="s">
        <v>47</v>
      </c>
      <c r="C19" s="233" t="s">
        <v>48</v>
      </c>
      <c r="D19" s="234">
        <v>8.99</v>
      </c>
    </row>
    <row r="20" spans="1:4" ht="14.25">
      <c r="A20" s="239">
        <v>10218</v>
      </c>
      <c r="B20" s="239" t="s">
        <v>49</v>
      </c>
      <c r="C20" s="233" t="s">
        <v>32</v>
      </c>
      <c r="D20" s="234">
        <v>12.37</v>
      </c>
    </row>
    <row r="21" spans="1:4" ht="28.5">
      <c r="A21" s="239">
        <v>10219</v>
      </c>
      <c r="B21" s="239" t="s">
        <v>50</v>
      </c>
      <c r="C21" s="233" t="s">
        <v>41</v>
      </c>
      <c r="D21" s="234">
        <v>297.08</v>
      </c>
    </row>
    <row r="22" spans="1:4" ht="28.5">
      <c r="A22" s="239">
        <v>10220</v>
      </c>
      <c r="B22" s="239" t="s">
        <v>51</v>
      </c>
      <c r="C22" s="233" t="s">
        <v>32</v>
      </c>
      <c r="D22" s="234">
        <v>11.1</v>
      </c>
    </row>
    <row r="23" spans="1:4" ht="14.25">
      <c r="A23" s="239">
        <v>10221</v>
      </c>
      <c r="B23" s="239" t="s">
        <v>52</v>
      </c>
      <c r="C23" s="233" t="s">
        <v>30</v>
      </c>
      <c r="D23" s="234">
        <v>27.34</v>
      </c>
    </row>
    <row r="24" spans="1:4" ht="28.5">
      <c r="A24" s="239">
        <v>10222</v>
      </c>
      <c r="B24" s="239" t="s">
        <v>53</v>
      </c>
      <c r="C24" s="233" t="s">
        <v>32</v>
      </c>
      <c r="D24" s="234">
        <v>19.88</v>
      </c>
    </row>
    <row r="25" spans="1:4" ht="14.25">
      <c r="A25" s="239">
        <v>10223</v>
      </c>
      <c r="B25" s="239" t="s">
        <v>54</v>
      </c>
      <c r="C25" s="233" t="s">
        <v>30</v>
      </c>
      <c r="D25" s="234">
        <v>18.600000000000001</v>
      </c>
    </row>
    <row r="26" spans="1:4" ht="28.5">
      <c r="A26" s="239">
        <v>10224</v>
      </c>
      <c r="B26" s="239" t="s">
        <v>55</v>
      </c>
      <c r="C26" s="233" t="s">
        <v>32</v>
      </c>
      <c r="D26" s="234">
        <v>15.85</v>
      </c>
    </row>
    <row r="27" spans="1:4" ht="14.25">
      <c r="A27" s="239">
        <v>10225</v>
      </c>
      <c r="B27" s="239" t="s">
        <v>56</v>
      </c>
      <c r="C27" s="233" t="s">
        <v>32</v>
      </c>
      <c r="D27" s="234">
        <v>22.32</v>
      </c>
    </row>
    <row r="28" spans="1:4" ht="14.25">
      <c r="A28" s="239">
        <v>10226</v>
      </c>
      <c r="B28" s="239" t="s">
        <v>57</v>
      </c>
      <c r="C28" s="233" t="s">
        <v>30</v>
      </c>
      <c r="D28" s="234">
        <v>22.32</v>
      </c>
    </row>
    <row r="29" spans="1:4" ht="28.5">
      <c r="A29" s="239">
        <v>10227</v>
      </c>
      <c r="B29" s="239" t="s">
        <v>35175</v>
      </c>
      <c r="C29" s="233" t="s">
        <v>30</v>
      </c>
      <c r="D29" s="234">
        <v>37.200000000000003</v>
      </c>
    </row>
    <row r="30" spans="1:4" ht="28.5">
      <c r="A30" s="239">
        <v>10228</v>
      </c>
      <c r="B30" s="239" t="s">
        <v>58</v>
      </c>
      <c r="C30" s="233" t="s">
        <v>32</v>
      </c>
      <c r="D30" s="234">
        <v>6.04</v>
      </c>
    </row>
    <row r="31" spans="1:4" ht="14.25">
      <c r="A31" s="239">
        <v>10229</v>
      </c>
      <c r="B31" s="239" t="s">
        <v>59</v>
      </c>
      <c r="C31" s="233" t="s">
        <v>30</v>
      </c>
      <c r="D31" s="234">
        <v>35.97</v>
      </c>
    </row>
    <row r="32" spans="1:4" ht="14.25">
      <c r="A32" s="239">
        <v>10230</v>
      </c>
      <c r="B32" s="239" t="s">
        <v>60</v>
      </c>
      <c r="C32" s="233" t="s">
        <v>32</v>
      </c>
      <c r="D32" s="234">
        <v>5.81</v>
      </c>
    </row>
    <row r="33" spans="1:4" ht="14.25">
      <c r="A33" s="239">
        <v>10234</v>
      </c>
      <c r="B33" s="239" t="s">
        <v>61</v>
      </c>
      <c r="C33" s="233" t="s">
        <v>32</v>
      </c>
      <c r="D33" s="234">
        <v>23.38</v>
      </c>
    </row>
    <row r="34" spans="1:4" ht="28.5">
      <c r="A34" s="239">
        <v>10238</v>
      </c>
      <c r="B34" s="239" t="s">
        <v>62</v>
      </c>
      <c r="C34" s="233" t="s">
        <v>32</v>
      </c>
      <c r="D34" s="234">
        <v>8.99</v>
      </c>
    </row>
    <row r="35" spans="1:4" ht="14.25">
      <c r="A35" s="239">
        <v>10239</v>
      </c>
      <c r="B35" s="239" t="s">
        <v>63</v>
      </c>
      <c r="C35" s="233" t="s">
        <v>32</v>
      </c>
      <c r="D35" s="234">
        <v>34.729999999999997</v>
      </c>
    </row>
    <row r="36" spans="1:4" ht="28.5">
      <c r="A36" s="239">
        <v>10240</v>
      </c>
      <c r="B36" s="239" t="s">
        <v>64</v>
      </c>
      <c r="C36" s="233" t="s">
        <v>30</v>
      </c>
      <c r="D36" s="234">
        <v>9.84</v>
      </c>
    </row>
    <row r="37" spans="1:4" ht="14.25">
      <c r="A37" s="239">
        <v>10242</v>
      </c>
      <c r="B37" s="239" t="s">
        <v>65</v>
      </c>
      <c r="C37" s="233" t="s">
        <v>32</v>
      </c>
      <c r="D37" s="234">
        <v>3.17</v>
      </c>
    </row>
    <row r="38" spans="1:4" ht="28.5">
      <c r="A38" s="239">
        <v>10244</v>
      </c>
      <c r="B38" s="239" t="s">
        <v>66</v>
      </c>
      <c r="C38" s="233" t="s">
        <v>48</v>
      </c>
      <c r="D38" s="234">
        <v>12.97</v>
      </c>
    </row>
    <row r="39" spans="1:4" ht="28.5">
      <c r="A39" s="239">
        <v>10246</v>
      </c>
      <c r="B39" s="239" t="s">
        <v>67</v>
      </c>
      <c r="C39" s="233" t="s">
        <v>32</v>
      </c>
      <c r="D39" s="234">
        <v>3.43</v>
      </c>
    </row>
    <row r="40" spans="1:4" ht="28.5">
      <c r="A40" s="239">
        <v>10253</v>
      </c>
      <c r="B40" s="239" t="s">
        <v>68</v>
      </c>
      <c r="C40" s="233" t="s">
        <v>32</v>
      </c>
      <c r="D40" s="234">
        <v>26.19</v>
      </c>
    </row>
    <row r="41" spans="1:4" ht="28.5">
      <c r="A41" s="239">
        <v>10254</v>
      </c>
      <c r="B41" s="239" t="s">
        <v>69</v>
      </c>
      <c r="C41" s="233" t="s">
        <v>32</v>
      </c>
      <c r="D41" s="234">
        <v>8.6999999999999993</v>
      </c>
    </row>
    <row r="42" spans="1:4" ht="28.5">
      <c r="A42" s="239">
        <v>10255</v>
      </c>
      <c r="B42" s="239" t="s">
        <v>70</v>
      </c>
      <c r="C42" s="233" t="s">
        <v>32</v>
      </c>
      <c r="D42" s="234">
        <v>21.48</v>
      </c>
    </row>
    <row r="43" spans="1:4" ht="28.5">
      <c r="A43" s="239">
        <v>10256</v>
      </c>
      <c r="B43" s="239" t="s">
        <v>71</v>
      </c>
      <c r="C43" s="233" t="s">
        <v>32</v>
      </c>
      <c r="D43" s="234">
        <v>6.86</v>
      </c>
    </row>
    <row r="44" spans="1:4" ht="14.25">
      <c r="A44" s="239">
        <v>10259</v>
      </c>
      <c r="B44" s="239" t="s">
        <v>72</v>
      </c>
      <c r="C44" s="233" t="s">
        <v>48</v>
      </c>
      <c r="D44" s="234">
        <v>2.09</v>
      </c>
    </row>
    <row r="45" spans="1:4" ht="14.25">
      <c r="A45" s="239">
        <v>10264</v>
      </c>
      <c r="B45" s="239" t="s">
        <v>73</v>
      </c>
      <c r="C45" s="233" t="s">
        <v>32</v>
      </c>
      <c r="D45" s="234">
        <v>24.96</v>
      </c>
    </row>
    <row r="46" spans="1:4" ht="14.25">
      <c r="A46" s="239">
        <v>10271</v>
      </c>
      <c r="B46" s="239" t="s">
        <v>74</v>
      </c>
      <c r="C46" s="233" t="s">
        <v>30</v>
      </c>
      <c r="D46" s="234">
        <v>13.36</v>
      </c>
    </row>
    <row r="47" spans="1:4" ht="14.25">
      <c r="A47" s="239">
        <v>10279</v>
      </c>
      <c r="B47" s="239" t="s">
        <v>75</v>
      </c>
      <c r="C47" s="233" t="s">
        <v>30</v>
      </c>
      <c r="D47" s="234">
        <v>20.92</v>
      </c>
    </row>
    <row r="48" spans="1:4" ht="28.5">
      <c r="A48" s="239">
        <v>10280</v>
      </c>
      <c r="B48" s="239" t="s">
        <v>76</v>
      </c>
      <c r="C48" s="233" t="s">
        <v>32</v>
      </c>
      <c r="D48" s="234">
        <v>7.81</v>
      </c>
    </row>
    <row r="49" spans="1:4" ht="14.25">
      <c r="A49" s="239">
        <v>10286</v>
      </c>
      <c r="B49" s="239" t="s">
        <v>77</v>
      </c>
      <c r="C49" s="233" t="s">
        <v>32</v>
      </c>
      <c r="D49" s="234">
        <v>13.31</v>
      </c>
    </row>
    <row r="50" spans="1:4" ht="14.25">
      <c r="A50" s="239">
        <v>10292</v>
      </c>
      <c r="B50" s="239" t="s">
        <v>78</v>
      </c>
      <c r="C50" s="233" t="s">
        <v>48</v>
      </c>
      <c r="D50" s="234">
        <v>0.56000000000000005</v>
      </c>
    </row>
    <row r="51" spans="1:4" ht="15">
      <c r="A51" s="238">
        <v>103</v>
      </c>
      <c r="B51" s="238" t="s">
        <v>2026</v>
      </c>
      <c r="C51" s="233"/>
      <c r="D51" s="234"/>
    </row>
    <row r="52" spans="1:4" ht="14.25">
      <c r="A52" s="239">
        <v>10315</v>
      </c>
      <c r="B52" s="239" t="s">
        <v>79</v>
      </c>
      <c r="C52" s="233" t="s">
        <v>32</v>
      </c>
      <c r="D52" s="234">
        <v>10.27</v>
      </c>
    </row>
    <row r="53" spans="1:4" ht="14.25">
      <c r="A53" s="239">
        <v>10317</v>
      </c>
      <c r="B53" s="239" t="s">
        <v>80</v>
      </c>
      <c r="C53" s="233" t="s">
        <v>32</v>
      </c>
      <c r="D53" s="234">
        <v>107.91</v>
      </c>
    </row>
    <row r="54" spans="1:4" ht="28.5">
      <c r="A54" s="239">
        <v>10318</v>
      </c>
      <c r="B54" s="239" t="s">
        <v>81</v>
      </c>
      <c r="C54" s="233" t="s">
        <v>32</v>
      </c>
      <c r="D54" s="234">
        <v>12.61</v>
      </c>
    </row>
    <row r="55" spans="1:4" ht="28.5">
      <c r="A55" s="239">
        <v>10319</v>
      </c>
      <c r="B55" s="239" t="s">
        <v>82</v>
      </c>
      <c r="C55" s="233" t="s">
        <v>32</v>
      </c>
      <c r="D55" s="234">
        <v>17.91</v>
      </c>
    </row>
    <row r="56" spans="1:4" ht="28.5">
      <c r="A56" s="239">
        <v>10320</v>
      </c>
      <c r="B56" s="239" t="s">
        <v>83</v>
      </c>
      <c r="C56" s="233" t="s">
        <v>32</v>
      </c>
      <c r="D56" s="234">
        <v>1.8</v>
      </c>
    </row>
    <row r="57" spans="1:4" ht="14.25">
      <c r="A57" s="239">
        <v>10323</v>
      </c>
      <c r="B57" s="239" t="s">
        <v>84</v>
      </c>
      <c r="C57" s="233" t="s">
        <v>30</v>
      </c>
      <c r="D57" s="234">
        <v>9.84</v>
      </c>
    </row>
    <row r="58" spans="1:4" ht="14.25">
      <c r="A58" s="239">
        <v>10324</v>
      </c>
      <c r="B58" s="239" t="s">
        <v>85</v>
      </c>
      <c r="C58" s="233" t="s">
        <v>32</v>
      </c>
      <c r="D58" s="234">
        <v>7.91</v>
      </c>
    </row>
    <row r="59" spans="1:4" ht="28.5">
      <c r="A59" s="239">
        <v>10325</v>
      </c>
      <c r="B59" s="239" t="s">
        <v>86</v>
      </c>
      <c r="C59" s="233" t="s">
        <v>32</v>
      </c>
      <c r="D59" s="234">
        <v>26.19</v>
      </c>
    </row>
    <row r="60" spans="1:4" ht="14.25">
      <c r="A60" s="239">
        <v>10326</v>
      </c>
      <c r="B60" s="239" t="s">
        <v>87</v>
      </c>
      <c r="C60" s="233" t="s">
        <v>32</v>
      </c>
      <c r="D60" s="234">
        <v>26.19</v>
      </c>
    </row>
    <row r="61" spans="1:4" ht="14.25">
      <c r="A61" s="239">
        <v>10327</v>
      </c>
      <c r="B61" s="239" t="s">
        <v>88</v>
      </c>
      <c r="C61" s="233" t="s">
        <v>48</v>
      </c>
      <c r="D61" s="234">
        <v>2.23</v>
      </c>
    </row>
    <row r="62" spans="1:4" ht="14.25">
      <c r="A62" s="239">
        <v>10329</v>
      </c>
      <c r="B62" s="239" t="s">
        <v>89</v>
      </c>
      <c r="C62" s="233" t="s">
        <v>30</v>
      </c>
      <c r="D62" s="234">
        <v>18.37</v>
      </c>
    </row>
    <row r="63" spans="1:4" ht="42.75">
      <c r="A63" s="239">
        <v>10331</v>
      </c>
      <c r="B63" s="239" t="s">
        <v>90</v>
      </c>
      <c r="C63" s="233" t="s">
        <v>32</v>
      </c>
      <c r="D63" s="234">
        <v>9.6300000000000008</v>
      </c>
    </row>
    <row r="64" spans="1:4" ht="14.25">
      <c r="A64" s="239">
        <v>10332</v>
      </c>
      <c r="B64" s="239" t="s">
        <v>91</v>
      </c>
      <c r="C64" s="233" t="s">
        <v>48</v>
      </c>
      <c r="D64" s="234">
        <v>3.34</v>
      </c>
    </row>
    <row r="65" spans="1:4" ht="14.25">
      <c r="A65" s="239">
        <v>10333</v>
      </c>
      <c r="B65" s="239" t="s">
        <v>92</v>
      </c>
      <c r="C65" s="233" t="s">
        <v>32</v>
      </c>
      <c r="D65" s="234">
        <v>7.47</v>
      </c>
    </row>
    <row r="66" spans="1:4" ht="15">
      <c r="A66" s="238">
        <v>104</v>
      </c>
      <c r="B66" s="238" t="s">
        <v>2027</v>
      </c>
      <c r="C66" s="233"/>
      <c r="D66" s="234"/>
    </row>
    <row r="67" spans="1:4" ht="14.25">
      <c r="A67" s="239">
        <v>10401</v>
      </c>
      <c r="B67" s="239" t="s">
        <v>93</v>
      </c>
      <c r="C67" s="233" t="s">
        <v>32</v>
      </c>
      <c r="D67" s="234">
        <v>1.23</v>
      </c>
    </row>
    <row r="68" spans="1:4" ht="14.25">
      <c r="A68" s="239">
        <v>10402</v>
      </c>
      <c r="B68" s="239" t="s">
        <v>94</v>
      </c>
      <c r="C68" s="233" t="s">
        <v>32</v>
      </c>
      <c r="D68" s="234">
        <v>3.96</v>
      </c>
    </row>
    <row r="69" spans="1:4" ht="28.5">
      <c r="A69" s="239">
        <v>10403</v>
      </c>
      <c r="B69" s="239" t="s">
        <v>95</v>
      </c>
      <c r="C69" s="233" t="s">
        <v>30</v>
      </c>
      <c r="D69" s="234">
        <v>47.55</v>
      </c>
    </row>
    <row r="70" spans="1:4" ht="28.5">
      <c r="A70" s="239">
        <v>10404</v>
      </c>
      <c r="B70" s="239" t="s">
        <v>96</v>
      </c>
      <c r="C70" s="233" t="s">
        <v>30</v>
      </c>
      <c r="D70" s="234">
        <v>118.24</v>
      </c>
    </row>
    <row r="71" spans="1:4" ht="15">
      <c r="A71" s="238">
        <v>105</v>
      </c>
      <c r="B71" s="238" t="s">
        <v>2028</v>
      </c>
      <c r="C71" s="233"/>
      <c r="D71" s="234"/>
    </row>
    <row r="72" spans="1:4" ht="14.25">
      <c r="A72" s="239">
        <v>10501</v>
      </c>
      <c r="B72" s="239" t="s">
        <v>97</v>
      </c>
      <c r="C72" s="233" t="s">
        <v>32</v>
      </c>
      <c r="D72" s="234">
        <v>10.97</v>
      </c>
    </row>
    <row r="73" spans="1:4" ht="42.75">
      <c r="A73" s="239">
        <v>10512</v>
      </c>
      <c r="B73" s="239" t="s">
        <v>98</v>
      </c>
      <c r="C73" s="233" t="s">
        <v>99</v>
      </c>
      <c r="D73" s="237">
        <v>20089.78</v>
      </c>
    </row>
    <row r="74" spans="1:4" ht="15">
      <c r="A74" s="238">
        <v>2</v>
      </c>
      <c r="B74" s="238" t="s">
        <v>2029</v>
      </c>
      <c r="C74" s="233"/>
      <c r="D74" s="234"/>
    </row>
    <row r="75" spans="1:4" ht="15">
      <c r="A75" s="238">
        <v>203</v>
      </c>
      <c r="B75" s="238" t="s">
        <v>2030</v>
      </c>
      <c r="C75" s="233"/>
      <c r="D75" s="234"/>
    </row>
    <row r="76" spans="1:4" ht="28.5">
      <c r="A76" s="239">
        <v>20305</v>
      </c>
      <c r="B76" s="239" t="s">
        <v>35276</v>
      </c>
      <c r="C76" s="233" t="s">
        <v>32</v>
      </c>
      <c r="D76" s="234">
        <v>242.13</v>
      </c>
    </row>
    <row r="77" spans="1:4" ht="42.75">
      <c r="A77" s="239">
        <v>20339</v>
      </c>
      <c r="B77" s="239" t="s">
        <v>100</v>
      </c>
      <c r="C77" s="233" t="s">
        <v>32</v>
      </c>
      <c r="D77" s="234">
        <v>21.98</v>
      </c>
    </row>
    <row r="78" spans="1:4" ht="85.5">
      <c r="A78" s="239">
        <v>20343</v>
      </c>
      <c r="B78" s="239" t="s">
        <v>101</v>
      </c>
      <c r="C78" s="233" t="s">
        <v>99</v>
      </c>
      <c r="D78" s="234">
        <v>891.75</v>
      </c>
    </row>
    <row r="79" spans="1:4" ht="28.5">
      <c r="A79" s="239">
        <v>20344</v>
      </c>
      <c r="B79" s="239" t="s">
        <v>102</v>
      </c>
      <c r="C79" s="233" t="s">
        <v>30</v>
      </c>
      <c r="D79" s="237">
        <v>1530</v>
      </c>
    </row>
    <row r="80" spans="1:4" ht="28.5">
      <c r="A80" s="239">
        <v>20346</v>
      </c>
      <c r="B80" s="239" t="s">
        <v>103</v>
      </c>
      <c r="C80" s="233" t="s">
        <v>48</v>
      </c>
      <c r="D80" s="234">
        <v>14.09</v>
      </c>
    </row>
    <row r="81" spans="1:4" ht="71.25">
      <c r="A81" s="239">
        <v>20348</v>
      </c>
      <c r="B81" s="239" t="s">
        <v>104</v>
      </c>
      <c r="C81" s="233" t="s">
        <v>32</v>
      </c>
      <c r="D81" s="234">
        <v>24.13</v>
      </c>
    </row>
    <row r="82" spans="1:4" ht="85.5">
      <c r="A82" s="239">
        <v>20350</v>
      </c>
      <c r="B82" s="239" t="s">
        <v>35277</v>
      </c>
      <c r="C82" s="233" t="s">
        <v>48</v>
      </c>
      <c r="D82" s="234">
        <v>205.45</v>
      </c>
    </row>
    <row r="83" spans="1:4" ht="85.5">
      <c r="A83" s="239">
        <v>20351</v>
      </c>
      <c r="B83" s="239" t="s">
        <v>35278</v>
      </c>
      <c r="C83" s="233" t="s">
        <v>48</v>
      </c>
      <c r="D83" s="234">
        <v>245.54</v>
      </c>
    </row>
    <row r="84" spans="1:4" ht="85.5">
      <c r="A84" s="239">
        <v>20352</v>
      </c>
      <c r="B84" s="239" t="s">
        <v>105</v>
      </c>
      <c r="C84" s="233" t="s">
        <v>106</v>
      </c>
      <c r="D84" s="234">
        <v>989</v>
      </c>
    </row>
    <row r="85" spans="1:4" ht="85.5">
      <c r="A85" s="239">
        <v>20353</v>
      </c>
      <c r="B85" s="239" t="s">
        <v>107</v>
      </c>
      <c r="C85" s="233" t="s">
        <v>106</v>
      </c>
      <c r="D85" s="234">
        <v>891.75</v>
      </c>
    </row>
    <row r="86" spans="1:4" ht="71.25">
      <c r="A86" s="239">
        <v>20354</v>
      </c>
      <c r="B86" s="239" t="s">
        <v>108</v>
      </c>
      <c r="C86" s="233" t="s">
        <v>106</v>
      </c>
      <c r="D86" s="234">
        <v>743.33</v>
      </c>
    </row>
    <row r="87" spans="1:4" ht="71.25">
      <c r="A87" s="239">
        <v>20355</v>
      </c>
      <c r="B87" s="239" t="s">
        <v>109</v>
      </c>
      <c r="C87" s="233" t="s">
        <v>106</v>
      </c>
      <c r="D87" s="234">
        <v>929</v>
      </c>
    </row>
    <row r="88" spans="1:4" ht="71.25">
      <c r="A88" s="239">
        <v>20356</v>
      </c>
      <c r="B88" s="239" t="s">
        <v>110</v>
      </c>
      <c r="C88" s="233" t="s">
        <v>106</v>
      </c>
      <c r="D88" s="234">
        <v>664.25</v>
      </c>
    </row>
    <row r="89" spans="1:4" ht="60">
      <c r="A89" s="238">
        <v>207</v>
      </c>
      <c r="B89" s="238" t="s">
        <v>2031</v>
      </c>
      <c r="C89" s="233"/>
      <c r="D89" s="234"/>
    </row>
    <row r="90" spans="1:4" ht="71.25">
      <c r="A90" s="239">
        <v>20701</v>
      </c>
      <c r="B90" s="239" t="s">
        <v>111</v>
      </c>
      <c r="C90" s="233" t="s">
        <v>32</v>
      </c>
      <c r="D90" s="234">
        <v>836.22</v>
      </c>
    </row>
    <row r="91" spans="1:4" ht="71.25">
      <c r="A91" s="239">
        <v>20702</v>
      </c>
      <c r="B91" s="239" t="s">
        <v>112</v>
      </c>
      <c r="C91" s="233" t="s">
        <v>32</v>
      </c>
      <c r="D91" s="234">
        <v>616.35</v>
      </c>
    </row>
    <row r="92" spans="1:4" ht="71.25">
      <c r="A92" s="239">
        <v>20703</v>
      </c>
      <c r="B92" s="239" t="s">
        <v>113</v>
      </c>
      <c r="C92" s="233" t="s">
        <v>32</v>
      </c>
      <c r="D92" s="234">
        <v>541.45000000000005</v>
      </c>
    </row>
    <row r="93" spans="1:4" ht="71.25">
      <c r="A93" s="239">
        <v>20704</v>
      </c>
      <c r="B93" s="239" t="s">
        <v>114</v>
      </c>
      <c r="C93" s="233" t="s">
        <v>32</v>
      </c>
      <c r="D93" s="234">
        <v>490.72</v>
      </c>
    </row>
    <row r="94" spans="1:4" ht="71.25">
      <c r="A94" s="239">
        <v>20705</v>
      </c>
      <c r="B94" s="239" t="s">
        <v>115</v>
      </c>
      <c r="C94" s="233" t="s">
        <v>30</v>
      </c>
      <c r="D94" s="237">
        <v>15867.03</v>
      </c>
    </row>
    <row r="95" spans="1:4" ht="71.25">
      <c r="A95" s="239">
        <v>20706</v>
      </c>
      <c r="B95" s="239" t="s">
        <v>116</v>
      </c>
      <c r="C95" s="233" t="s">
        <v>30</v>
      </c>
      <c r="D95" s="237">
        <v>23688.32</v>
      </c>
    </row>
    <row r="96" spans="1:4" ht="71.25">
      <c r="A96" s="239">
        <v>20707</v>
      </c>
      <c r="B96" s="239" t="s">
        <v>117</v>
      </c>
      <c r="C96" s="233" t="s">
        <v>30</v>
      </c>
      <c r="D96" s="237">
        <v>29202.58</v>
      </c>
    </row>
    <row r="97" spans="1:4" ht="85.5">
      <c r="A97" s="239">
        <v>20708</v>
      </c>
      <c r="B97" s="239" t="s">
        <v>118</v>
      </c>
      <c r="C97" s="233" t="s">
        <v>32</v>
      </c>
      <c r="D97" s="234">
        <v>236.02</v>
      </c>
    </row>
    <row r="98" spans="1:4" ht="85.5">
      <c r="A98" s="239">
        <v>20709</v>
      </c>
      <c r="B98" s="239" t="s">
        <v>119</v>
      </c>
      <c r="C98" s="233" t="s">
        <v>32</v>
      </c>
      <c r="D98" s="234">
        <v>311.72000000000003</v>
      </c>
    </row>
    <row r="99" spans="1:4" ht="42.75">
      <c r="A99" s="239">
        <v>20710</v>
      </c>
      <c r="B99" s="239" t="s">
        <v>120</v>
      </c>
      <c r="C99" s="233" t="s">
        <v>30</v>
      </c>
      <c r="D99" s="237">
        <v>2410.19</v>
      </c>
    </row>
    <row r="100" spans="1:4" ht="42.75">
      <c r="A100" s="239">
        <v>20711</v>
      </c>
      <c r="B100" s="239" t="s">
        <v>121</v>
      </c>
      <c r="C100" s="233" t="s">
        <v>30</v>
      </c>
      <c r="D100" s="237">
        <v>2818.64</v>
      </c>
    </row>
    <row r="101" spans="1:4" ht="71.25">
      <c r="A101" s="239">
        <v>20712</v>
      </c>
      <c r="B101" s="239" t="s">
        <v>35176</v>
      </c>
      <c r="C101" s="233" t="s">
        <v>48</v>
      </c>
      <c r="D101" s="234">
        <v>53.19</v>
      </c>
    </row>
    <row r="102" spans="1:4" ht="71.25">
      <c r="A102" s="239">
        <v>20713</v>
      </c>
      <c r="B102" s="239" t="s">
        <v>122</v>
      </c>
      <c r="C102" s="233" t="s">
        <v>48</v>
      </c>
      <c r="D102" s="234">
        <v>493.76</v>
      </c>
    </row>
    <row r="103" spans="1:4" ht="57">
      <c r="A103" s="239">
        <v>20714</v>
      </c>
      <c r="B103" s="239" t="s">
        <v>123</v>
      </c>
      <c r="C103" s="233" t="s">
        <v>48</v>
      </c>
      <c r="D103" s="234">
        <v>386.12</v>
      </c>
    </row>
    <row r="104" spans="1:4" ht="60">
      <c r="A104" s="238">
        <v>208</v>
      </c>
      <c r="B104" s="238" t="s">
        <v>2032</v>
      </c>
      <c r="C104" s="233"/>
      <c r="D104" s="234"/>
    </row>
    <row r="105" spans="1:4" ht="71.25">
      <c r="A105" s="239">
        <v>20801</v>
      </c>
      <c r="B105" s="239" t="s">
        <v>124</v>
      </c>
      <c r="C105" s="233" t="s">
        <v>32</v>
      </c>
      <c r="D105" s="234">
        <v>629.99</v>
      </c>
    </row>
    <row r="106" spans="1:4" ht="71.25">
      <c r="A106" s="239">
        <v>20802</v>
      </c>
      <c r="B106" s="239" t="s">
        <v>125</v>
      </c>
      <c r="C106" s="233" t="s">
        <v>32</v>
      </c>
      <c r="D106" s="234">
        <v>468.39</v>
      </c>
    </row>
    <row r="107" spans="1:4" ht="71.25">
      <c r="A107" s="239">
        <v>20803</v>
      </c>
      <c r="B107" s="239" t="s">
        <v>126</v>
      </c>
      <c r="C107" s="233" t="s">
        <v>32</v>
      </c>
      <c r="D107" s="234">
        <v>413.2</v>
      </c>
    </row>
    <row r="108" spans="1:4" ht="71.25">
      <c r="A108" s="239">
        <v>20804</v>
      </c>
      <c r="B108" s="239" t="s">
        <v>127</v>
      </c>
      <c r="C108" s="233" t="s">
        <v>32</v>
      </c>
      <c r="D108" s="234">
        <v>398.73</v>
      </c>
    </row>
    <row r="109" spans="1:4" ht="85.5">
      <c r="A109" s="239">
        <v>20805</v>
      </c>
      <c r="B109" s="239" t="s">
        <v>128</v>
      </c>
      <c r="C109" s="233" t="s">
        <v>30</v>
      </c>
      <c r="D109" s="237">
        <v>12321.1</v>
      </c>
    </row>
    <row r="110" spans="1:4" ht="71.25">
      <c r="A110" s="239">
        <v>20806</v>
      </c>
      <c r="B110" s="239" t="s">
        <v>129</v>
      </c>
      <c r="C110" s="233" t="s">
        <v>30</v>
      </c>
      <c r="D110" s="237">
        <v>18462.650000000001</v>
      </c>
    </row>
    <row r="111" spans="1:4" ht="71.25">
      <c r="A111" s="239">
        <v>20807</v>
      </c>
      <c r="B111" s="239" t="s">
        <v>130</v>
      </c>
      <c r="C111" s="233" t="s">
        <v>30</v>
      </c>
      <c r="D111" s="237">
        <v>22904.25</v>
      </c>
    </row>
    <row r="112" spans="1:4" ht="85.5">
      <c r="A112" s="239">
        <v>20808</v>
      </c>
      <c r="B112" s="239" t="s">
        <v>131</v>
      </c>
      <c r="C112" s="233" t="s">
        <v>32</v>
      </c>
      <c r="D112" s="234">
        <v>158.9</v>
      </c>
    </row>
    <row r="113" spans="1:4" ht="85.5">
      <c r="A113" s="239">
        <v>20809</v>
      </c>
      <c r="B113" s="239" t="s">
        <v>132</v>
      </c>
      <c r="C113" s="233" t="s">
        <v>32</v>
      </c>
      <c r="D113" s="234">
        <v>214.7</v>
      </c>
    </row>
    <row r="114" spans="1:4" ht="42.75">
      <c r="A114" s="239">
        <v>20810</v>
      </c>
      <c r="B114" s="239" t="s">
        <v>133</v>
      </c>
      <c r="C114" s="233" t="s">
        <v>30</v>
      </c>
      <c r="D114" s="237">
        <v>1492.47</v>
      </c>
    </row>
    <row r="115" spans="1:4" ht="42.75">
      <c r="A115" s="239">
        <v>20811</v>
      </c>
      <c r="B115" s="239" t="s">
        <v>134</v>
      </c>
      <c r="C115" s="233" t="s">
        <v>30</v>
      </c>
      <c r="D115" s="237">
        <v>1724.88</v>
      </c>
    </row>
    <row r="116" spans="1:4" ht="71.25">
      <c r="A116" s="239">
        <v>20812</v>
      </c>
      <c r="B116" s="239" t="s">
        <v>35177</v>
      </c>
      <c r="C116" s="233" t="s">
        <v>48</v>
      </c>
      <c r="D116" s="234">
        <v>35.81</v>
      </c>
    </row>
    <row r="117" spans="1:4" ht="15">
      <c r="A117" s="238">
        <v>3</v>
      </c>
      <c r="B117" s="238" t="s">
        <v>8</v>
      </c>
      <c r="C117" s="233"/>
      <c r="D117" s="234"/>
    </row>
    <row r="118" spans="1:4" ht="15">
      <c r="A118" s="238">
        <v>301</v>
      </c>
      <c r="B118" s="238" t="s">
        <v>2033</v>
      </c>
      <c r="C118" s="233"/>
      <c r="D118" s="234"/>
    </row>
    <row r="119" spans="1:4" ht="28.5">
      <c r="A119" s="239">
        <v>30101</v>
      </c>
      <c r="B119" s="239" t="s">
        <v>135</v>
      </c>
      <c r="C119" s="233" t="s">
        <v>41</v>
      </c>
      <c r="D119" s="234">
        <v>51.51</v>
      </c>
    </row>
    <row r="120" spans="1:4" ht="28.5">
      <c r="A120" s="239">
        <v>30102</v>
      </c>
      <c r="B120" s="239" t="s">
        <v>136</v>
      </c>
      <c r="C120" s="233" t="s">
        <v>41</v>
      </c>
      <c r="D120" s="234">
        <v>87.18</v>
      </c>
    </row>
    <row r="121" spans="1:4" ht="28.5">
      <c r="A121" s="239">
        <v>30103</v>
      </c>
      <c r="B121" s="239" t="s">
        <v>137</v>
      </c>
      <c r="C121" s="233" t="s">
        <v>41</v>
      </c>
      <c r="D121" s="234">
        <v>12.64</v>
      </c>
    </row>
    <row r="122" spans="1:4" ht="28.5">
      <c r="A122" s="239">
        <v>30104</v>
      </c>
      <c r="B122" s="239" t="s">
        <v>138</v>
      </c>
      <c r="C122" s="233" t="s">
        <v>41</v>
      </c>
      <c r="D122" s="234">
        <v>17.690000000000001</v>
      </c>
    </row>
    <row r="123" spans="1:4" ht="28.5">
      <c r="A123" s="239">
        <v>30119</v>
      </c>
      <c r="B123" s="239" t="s">
        <v>139</v>
      </c>
      <c r="C123" s="233" t="s">
        <v>32</v>
      </c>
      <c r="D123" s="234">
        <v>26.95</v>
      </c>
    </row>
    <row r="124" spans="1:4" ht="15">
      <c r="A124" s="238">
        <v>302</v>
      </c>
      <c r="B124" s="238" t="s">
        <v>2034</v>
      </c>
      <c r="C124" s="233"/>
      <c r="D124" s="234"/>
    </row>
    <row r="125" spans="1:4" ht="28.5">
      <c r="A125" s="239">
        <v>30201</v>
      </c>
      <c r="B125" s="239" t="s">
        <v>140</v>
      </c>
      <c r="C125" s="233" t="s">
        <v>41</v>
      </c>
      <c r="D125" s="234">
        <v>55.48</v>
      </c>
    </row>
    <row r="126" spans="1:4" ht="28.5">
      <c r="A126" s="239">
        <v>30202</v>
      </c>
      <c r="B126" s="239" t="s">
        <v>141</v>
      </c>
      <c r="C126" s="233" t="s">
        <v>41</v>
      </c>
      <c r="D126" s="234">
        <v>180.17</v>
      </c>
    </row>
    <row r="127" spans="1:4" ht="14.25">
      <c r="A127" s="239">
        <v>30203</v>
      </c>
      <c r="B127" s="239" t="s">
        <v>142</v>
      </c>
      <c r="C127" s="233" t="s">
        <v>41</v>
      </c>
      <c r="D127" s="234">
        <v>203.23</v>
      </c>
    </row>
    <row r="128" spans="1:4" ht="14.25">
      <c r="A128" s="239">
        <v>30204</v>
      </c>
      <c r="B128" s="239" t="s">
        <v>143</v>
      </c>
      <c r="C128" s="233" t="s">
        <v>41</v>
      </c>
      <c r="D128" s="234">
        <v>235.65</v>
      </c>
    </row>
    <row r="129" spans="1:4" ht="42.75">
      <c r="A129" s="239">
        <v>30206</v>
      </c>
      <c r="B129" s="239" t="s">
        <v>144</v>
      </c>
      <c r="C129" s="233" t="s">
        <v>41</v>
      </c>
      <c r="D129" s="234">
        <v>208.81</v>
      </c>
    </row>
    <row r="130" spans="1:4" ht="42.75">
      <c r="A130" s="239">
        <v>30208</v>
      </c>
      <c r="B130" s="239" t="s">
        <v>145</v>
      </c>
      <c r="C130" s="233" t="s">
        <v>41</v>
      </c>
      <c r="D130" s="234">
        <v>145</v>
      </c>
    </row>
    <row r="131" spans="1:4" ht="28.5">
      <c r="A131" s="239">
        <v>30209</v>
      </c>
      <c r="B131" s="239" t="s">
        <v>146</v>
      </c>
      <c r="C131" s="233" t="s">
        <v>41</v>
      </c>
      <c r="D131" s="234">
        <v>189.43</v>
      </c>
    </row>
    <row r="132" spans="1:4" ht="42.75">
      <c r="A132" s="239">
        <v>30210</v>
      </c>
      <c r="B132" s="239" t="s">
        <v>147</v>
      </c>
      <c r="C132" s="233" t="s">
        <v>41</v>
      </c>
      <c r="D132" s="234">
        <v>27.6</v>
      </c>
    </row>
    <row r="133" spans="1:4" ht="14.25">
      <c r="A133" s="239">
        <v>30211</v>
      </c>
      <c r="B133" s="239" t="s">
        <v>148</v>
      </c>
      <c r="C133" s="233" t="s">
        <v>41</v>
      </c>
      <c r="D133" s="234">
        <v>7.13</v>
      </c>
    </row>
    <row r="134" spans="1:4" ht="15">
      <c r="A134" s="238">
        <v>303</v>
      </c>
      <c r="B134" s="238" t="s">
        <v>2035</v>
      </c>
      <c r="C134" s="233"/>
      <c r="D134" s="234"/>
    </row>
    <row r="135" spans="1:4" ht="71.25">
      <c r="A135" s="239">
        <v>30304</v>
      </c>
      <c r="B135" s="239" t="s">
        <v>149</v>
      </c>
      <c r="C135" s="233" t="s">
        <v>41</v>
      </c>
      <c r="D135" s="234">
        <v>73.319999999999993</v>
      </c>
    </row>
    <row r="136" spans="1:4" ht="57">
      <c r="A136" s="239">
        <v>30305</v>
      </c>
      <c r="B136" s="239" t="s">
        <v>150</v>
      </c>
      <c r="C136" s="233" t="s">
        <v>30</v>
      </c>
      <c r="D136" s="234">
        <v>23.78</v>
      </c>
    </row>
    <row r="137" spans="1:4" ht="57">
      <c r="A137" s="239">
        <v>30306</v>
      </c>
      <c r="B137" s="239" t="s">
        <v>151</v>
      </c>
      <c r="C137" s="233" t="s">
        <v>30</v>
      </c>
      <c r="D137" s="234">
        <v>15.85</v>
      </c>
    </row>
    <row r="138" spans="1:4" ht="15">
      <c r="A138" s="238">
        <v>4</v>
      </c>
      <c r="B138" s="238" t="s">
        <v>27</v>
      </c>
      <c r="C138" s="233"/>
      <c r="D138" s="234"/>
    </row>
    <row r="139" spans="1:4" ht="15">
      <c r="A139" s="238">
        <v>402</v>
      </c>
      <c r="B139" s="238" t="s">
        <v>2036</v>
      </c>
      <c r="C139" s="233"/>
      <c r="D139" s="234"/>
    </row>
    <row r="140" spans="1:4" ht="42.75">
      <c r="A140" s="239">
        <v>40202</v>
      </c>
      <c r="B140" s="239" t="s">
        <v>152</v>
      </c>
      <c r="C140" s="233" t="s">
        <v>41</v>
      </c>
      <c r="D140" s="234">
        <v>663.22</v>
      </c>
    </row>
    <row r="141" spans="1:4" ht="57">
      <c r="A141" s="239">
        <v>40206</v>
      </c>
      <c r="B141" s="239" t="s">
        <v>153</v>
      </c>
      <c r="C141" s="233" t="s">
        <v>32</v>
      </c>
      <c r="D141" s="234">
        <v>78.05</v>
      </c>
    </row>
    <row r="142" spans="1:4" ht="42.75">
      <c r="A142" s="239">
        <v>40224</v>
      </c>
      <c r="B142" s="239" t="s">
        <v>154</v>
      </c>
      <c r="C142" s="233" t="s">
        <v>41</v>
      </c>
      <c r="D142" s="234">
        <v>769.4</v>
      </c>
    </row>
    <row r="143" spans="1:4" ht="57">
      <c r="A143" s="239">
        <v>40231</v>
      </c>
      <c r="B143" s="239" t="s">
        <v>155</v>
      </c>
      <c r="C143" s="233" t="s">
        <v>41</v>
      </c>
      <c r="D143" s="234">
        <v>673.79</v>
      </c>
    </row>
    <row r="144" spans="1:4" ht="42.75">
      <c r="A144" s="239">
        <v>40233</v>
      </c>
      <c r="B144" s="239" t="s">
        <v>156</v>
      </c>
      <c r="C144" s="233" t="s">
        <v>41</v>
      </c>
      <c r="D144" s="234">
        <v>697.71</v>
      </c>
    </row>
    <row r="145" spans="1:4" ht="42.75">
      <c r="A145" s="239">
        <v>40235</v>
      </c>
      <c r="B145" s="239" t="s">
        <v>157</v>
      </c>
      <c r="C145" s="233" t="s">
        <v>41</v>
      </c>
      <c r="D145" s="234">
        <v>721.27</v>
      </c>
    </row>
    <row r="146" spans="1:4" ht="42.75">
      <c r="A146" s="239">
        <v>40237</v>
      </c>
      <c r="B146" s="239" t="s">
        <v>158</v>
      </c>
      <c r="C146" s="233" t="s">
        <v>41</v>
      </c>
      <c r="D146" s="234">
        <v>746.73</v>
      </c>
    </row>
    <row r="147" spans="1:4" ht="57">
      <c r="A147" s="239">
        <v>40238</v>
      </c>
      <c r="B147" s="239" t="s">
        <v>159</v>
      </c>
      <c r="C147" s="233" t="s">
        <v>32</v>
      </c>
      <c r="D147" s="234">
        <v>80.180000000000007</v>
      </c>
    </row>
    <row r="148" spans="1:4" ht="57">
      <c r="A148" s="239">
        <v>40239</v>
      </c>
      <c r="B148" s="239" t="s">
        <v>160</v>
      </c>
      <c r="C148" s="233" t="s">
        <v>41</v>
      </c>
      <c r="D148" s="234">
        <v>666.38</v>
      </c>
    </row>
    <row r="149" spans="1:4" ht="57">
      <c r="A149" s="239">
        <v>40240</v>
      </c>
      <c r="B149" s="239" t="s">
        <v>161</v>
      </c>
      <c r="C149" s="233" t="s">
        <v>41</v>
      </c>
      <c r="D149" s="234">
        <v>689.79</v>
      </c>
    </row>
    <row r="150" spans="1:4" ht="42.75">
      <c r="A150" s="239">
        <v>40243</v>
      </c>
      <c r="B150" s="239" t="s">
        <v>162</v>
      </c>
      <c r="C150" s="233" t="s">
        <v>163</v>
      </c>
      <c r="D150" s="234">
        <v>11.36</v>
      </c>
    </row>
    <row r="151" spans="1:4" ht="42.75">
      <c r="A151" s="239">
        <v>40245</v>
      </c>
      <c r="B151" s="239" t="s">
        <v>164</v>
      </c>
      <c r="C151" s="233" t="s">
        <v>163</v>
      </c>
      <c r="D151" s="234">
        <v>11.68</v>
      </c>
    </row>
    <row r="152" spans="1:4" ht="42.75">
      <c r="A152" s="239">
        <v>40246</v>
      </c>
      <c r="B152" s="239" t="s">
        <v>165</v>
      </c>
      <c r="C152" s="233" t="s">
        <v>163</v>
      </c>
      <c r="D152" s="234">
        <v>11.81</v>
      </c>
    </row>
    <row r="153" spans="1:4" ht="57">
      <c r="A153" s="239">
        <v>40249</v>
      </c>
      <c r="B153" s="239" t="s">
        <v>166</v>
      </c>
      <c r="C153" s="233" t="s">
        <v>32</v>
      </c>
      <c r="D153" s="234">
        <v>126.41</v>
      </c>
    </row>
    <row r="154" spans="1:4" ht="57">
      <c r="A154" s="239">
        <v>40250</v>
      </c>
      <c r="B154" s="239" t="s">
        <v>167</v>
      </c>
      <c r="C154" s="233" t="s">
        <v>32</v>
      </c>
      <c r="D154" s="234">
        <v>95.36</v>
      </c>
    </row>
    <row r="155" spans="1:4" ht="57">
      <c r="A155" s="239">
        <v>40253</v>
      </c>
      <c r="B155" s="239" t="s">
        <v>168</v>
      </c>
      <c r="C155" s="233" t="s">
        <v>41</v>
      </c>
      <c r="D155" s="234">
        <v>708.4</v>
      </c>
    </row>
    <row r="156" spans="1:4" ht="15">
      <c r="A156" s="238">
        <v>403</v>
      </c>
      <c r="B156" s="238" t="s">
        <v>2037</v>
      </c>
      <c r="C156" s="233"/>
      <c r="D156" s="234"/>
    </row>
    <row r="157" spans="1:4" ht="42.75">
      <c r="A157" s="239">
        <v>40315</v>
      </c>
      <c r="B157" s="239" t="s">
        <v>154</v>
      </c>
      <c r="C157" s="233" t="s">
        <v>41</v>
      </c>
      <c r="D157" s="234">
        <v>869.93</v>
      </c>
    </row>
    <row r="158" spans="1:4" ht="42.75">
      <c r="A158" s="239">
        <v>40320</v>
      </c>
      <c r="B158" s="239" t="s">
        <v>156</v>
      </c>
      <c r="C158" s="233" t="s">
        <v>41</v>
      </c>
      <c r="D158" s="234">
        <v>798.24</v>
      </c>
    </row>
    <row r="159" spans="1:4" ht="42.75">
      <c r="A159" s="239">
        <v>40322</v>
      </c>
      <c r="B159" s="239" t="s">
        <v>157</v>
      </c>
      <c r="C159" s="233" t="s">
        <v>41</v>
      </c>
      <c r="D159" s="234">
        <v>821.8</v>
      </c>
    </row>
    <row r="160" spans="1:4" ht="42.75">
      <c r="A160" s="239">
        <v>40324</v>
      </c>
      <c r="B160" s="239" t="s">
        <v>158</v>
      </c>
      <c r="C160" s="233" t="s">
        <v>41</v>
      </c>
      <c r="D160" s="234">
        <v>847.26</v>
      </c>
    </row>
    <row r="161" spans="1:4" ht="42.75">
      <c r="A161" s="239">
        <v>40328</v>
      </c>
      <c r="B161" s="239" t="s">
        <v>162</v>
      </c>
      <c r="C161" s="233" t="s">
        <v>163</v>
      </c>
      <c r="D161" s="234">
        <v>11.36</v>
      </c>
    </row>
    <row r="162" spans="1:4" ht="57">
      <c r="A162" s="239">
        <v>40329</v>
      </c>
      <c r="B162" s="239" t="s">
        <v>169</v>
      </c>
      <c r="C162" s="233" t="s">
        <v>41</v>
      </c>
      <c r="D162" s="234">
        <v>624.91999999999996</v>
      </c>
    </row>
    <row r="163" spans="1:4" ht="57">
      <c r="A163" s="239">
        <v>40330</v>
      </c>
      <c r="B163" s="239" t="s">
        <v>170</v>
      </c>
      <c r="C163" s="233" t="s">
        <v>41</v>
      </c>
      <c r="D163" s="234">
        <v>649.66</v>
      </c>
    </row>
    <row r="164" spans="1:4" ht="57">
      <c r="A164" s="239">
        <v>40331</v>
      </c>
      <c r="B164" s="239" t="s">
        <v>171</v>
      </c>
      <c r="C164" s="233" t="s">
        <v>41</v>
      </c>
      <c r="D164" s="234">
        <v>669.34</v>
      </c>
    </row>
    <row r="165" spans="1:4" ht="42.75">
      <c r="A165" s="239">
        <v>40332</v>
      </c>
      <c r="B165" s="239" t="s">
        <v>172</v>
      </c>
      <c r="C165" s="233" t="s">
        <v>163</v>
      </c>
      <c r="D165" s="234">
        <v>11.68</v>
      </c>
    </row>
    <row r="166" spans="1:4" ht="42.75">
      <c r="A166" s="239">
        <v>40333</v>
      </c>
      <c r="B166" s="239" t="s">
        <v>165</v>
      </c>
      <c r="C166" s="233" t="s">
        <v>163</v>
      </c>
      <c r="D166" s="234">
        <v>11.81</v>
      </c>
    </row>
    <row r="167" spans="1:4" ht="71.25">
      <c r="A167" s="239">
        <v>40337</v>
      </c>
      <c r="B167" s="239" t="s">
        <v>173</v>
      </c>
      <c r="C167" s="233" t="s">
        <v>32</v>
      </c>
      <c r="D167" s="234">
        <v>98.69</v>
      </c>
    </row>
    <row r="168" spans="1:4" ht="71.25">
      <c r="A168" s="239">
        <v>40339</v>
      </c>
      <c r="B168" s="239" t="s">
        <v>174</v>
      </c>
      <c r="C168" s="233" t="s">
        <v>32</v>
      </c>
      <c r="D168" s="234">
        <v>117.17</v>
      </c>
    </row>
    <row r="169" spans="1:4" ht="15">
      <c r="A169" s="238">
        <v>404</v>
      </c>
      <c r="B169" s="238" t="s">
        <v>2038</v>
      </c>
      <c r="C169" s="233"/>
      <c r="D169" s="234"/>
    </row>
    <row r="170" spans="1:4" ht="28.5">
      <c r="A170" s="239">
        <v>40405</v>
      </c>
      <c r="B170" s="239" t="s">
        <v>175</v>
      </c>
      <c r="C170" s="233" t="s">
        <v>32</v>
      </c>
      <c r="D170" s="234">
        <v>113.14</v>
      </c>
    </row>
    <row r="171" spans="1:4" ht="15">
      <c r="A171" s="238">
        <v>406</v>
      </c>
      <c r="B171" s="238" t="s">
        <v>2039</v>
      </c>
      <c r="C171" s="233"/>
      <c r="D171" s="234"/>
    </row>
    <row r="172" spans="1:4" ht="42.75">
      <c r="A172" s="239">
        <v>40601</v>
      </c>
      <c r="B172" s="239" t="s">
        <v>176</v>
      </c>
      <c r="C172" s="233" t="s">
        <v>32</v>
      </c>
      <c r="D172" s="234">
        <v>120.28</v>
      </c>
    </row>
    <row r="173" spans="1:4" ht="42.75">
      <c r="A173" s="239">
        <v>40602</v>
      </c>
      <c r="B173" s="239" t="s">
        <v>177</v>
      </c>
      <c r="C173" s="233" t="s">
        <v>32</v>
      </c>
      <c r="D173" s="234">
        <v>137.37</v>
      </c>
    </row>
    <row r="174" spans="1:4" ht="15">
      <c r="A174" s="238">
        <v>407</v>
      </c>
      <c r="B174" s="238" t="s">
        <v>1161</v>
      </c>
      <c r="C174" s="233"/>
      <c r="D174" s="234"/>
    </row>
    <row r="175" spans="1:4" ht="57">
      <c r="A175" s="239">
        <v>40705</v>
      </c>
      <c r="B175" s="239" t="s">
        <v>178</v>
      </c>
      <c r="C175" s="233" t="s">
        <v>48</v>
      </c>
      <c r="D175" s="234">
        <v>64.12</v>
      </c>
    </row>
    <row r="176" spans="1:4" ht="15">
      <c r="A176" s="238">
        <v>408</v>
      </c>
      <c r="B176" s="238" t="s">
        <v>2040</v>
      </c>
      <c r="C176" s="233"/>
      <c r="D176" s="234"/>
    </row>
    <row r="177" spans="1:4" ht="28.5">
      <c r="A177" s="239">
        <v>40801</v>
      </c>
      <c r="B177" s="239" t="s">
        <v>179</v>
      </c>
      <c r="C177" s="233" t="s">
        <v>41</v>
      </c>
      <c r="D177" s="237">
        <v>2673.72</v>
      </c>
    </row>
    <row r="178" spans="1:4" ht="42.75">
      <c r="A178" s="239">
        <v>40802</v>
      </c>
      <c r="B178" s="239" t="s">
        <v>180</v>
      </c>
      <c r="C178" s="233" t="s">
        <v>32</v>
      </c>
      <c r="D178" s="234">
        <v>133.69</v>
      </c>
    </row>
    <row r="179" spans="1:4" ht="42.75">
      <c r="A179" s="239">
        <v>40803</v>
      </c>
      <c r="B179" s="239" t="s">
        <v>181</v>
      </c>
      <c r="C179" s="233" t="s">
        <v>32</v>
      </c>
      <c r="D179" s="234">
        <v>79.25</v>
      </c>
    </row>
    <row r="180" spans="1:4" ht="57">
      <c r="A180" s="239">
        <v>40806</v>
      </c>
      <c r="B180" s="239" t="s">
        <v>182</v>
      </c>
      <c r="C180" s="233" t="s">
        <v>32</v>
      </c>
      <c r="D180" s="234">
        <v>23.78</v>
      </c>
    </row>
    <row r="181" spans="1:4" ht="42.75">
      <c r="A181" s="239">
        <v>40807</v>
      </c>
      <c r="B181" s="239" t="s">
        <v>183</v>
      </c>
      <c r="C181" s="233" t="s">
        <v>32</v>
      </c>
      <c r="D181" s="234">
        <v>78.88</v>
      </c>
    </row>
    <row r="182" spans="1:4" ht="14.25">
      <c r="A182" s="239">
        <v>40808</v>
      </c>
      <c r="B182" s="239" t="s">
        <v>184</v>
      </c>
      <c r="C182" s="233" t="s">
        <v>163</v>
      </c>
      <c r="D182" s="234">
        <v>4.72</v>
      </c>
    </row>
    <row r="183" spans="1:4" ht="42.75">
      <c r="A183" s="239">
        <v>40809</v>
      </c>
      <c r="B183" s="239" t="s">
        <v>185</v>
      </c>
      <c r="C183" s="233" t="s">
        <v>32</v>
      </c>
      <c r="D183" s="234">
        <v>409.5</v>
      </c>
    </row>
    <row r="184" spans="1:4" ht="42.75">
      <c r="A184" s="239">
        <v>40810</v>
      </c>
      <c r="B184" s="239" t="s">
        <v>186</v>
      </c>
      <c r="C184" s="233" t="s">
        <v>41</v>
      </c>
      <c r="D184" s="237">
        <v>7651.26</v>
      </c>
    </row>
    <row r="185" spans="1:4" ht="28.5">
      <c r="A185" s="239">
        <v>40813</v>
      </c>
      <c r="B185" s="239" t="s">
        <v>187</v>
      </c>
      <c r="C185" s="233" t="s">
        <v>32</v>
      </c>
      <c r="D185" s="234">
        <v>87.05</v>
      </c>
    </row>
    <row r="186" spans="1:4" ht="28.5">
      <c r="A186" s="239">
        <v>40816</v>
      </c>
      <c r="B186" s="239" t="s">
        <v>188</v>
      </c>
      <c r="C186" s="233" t="s">
        <v>32</v>
      </c>
      <c r="D186" s="234">
        <v>13.79</v>
      </c>
    </row>
    <row r="187" spans="1:4" ht="57">
      <c r="A187" s="239">
        <v>40817</v>
      </c>
      <c r="B187" s="239" t="s">
        <v>189</v>
      </c>
      <c r="C187" s="233" t="s">
        <v>41</v>
      </c>
      <c r="D187" s="237">
        <v>3457.74</v>
      </c>
    </row>
    <row r="188" spans="1:4" ht="42.75">
      <c r="A188" s="239">
        <v>40818</v>
      </c>
      <c r="B188" s="239" t="s">
        <v>190</v>
      </c>
      <c r="C188" s="233" t="s">
        <v>32</v>
      </c>
      <c r="D188" s="234">
        <v>81.89</v>
      </c>
    </row>
    <row r="189" spans="1:4" ht="75">
      <c r="A189" s="238">
        <v>409</v>
      </c>
      <c r="B189" s="238" t="s">
        <v>2041</v>
      </c>
      <c r="C189" s="233"/>
      <c r="D189" s="234"/>
    </row>
    <row r="190" spans="1:4" ht="85.5">
      <c r="A190" s="239">
        <v>40901</v>
      </c>
      <c r="B190" s="239" t="s">
        <v>191</v>
      </c>
      <c r="C190" s="233" t="s">
        <v>48</v>
      </c>
      <c r="D190" s="234">
        <v>662.49</v>
      </c>
    </row>
    <row r="191" spans="1:4" ht="85.5">
      <c r="A191" s="239">
        <v>40902</v>
      </c>
      <c r="B191" s="239" t="s">
        <v>192</v>
      </c>
      <c r="C191" s="233" t="s">
        <v>48</v>
      </c>
      <c r="D191" s="237">
        <v>1062.17</v>
      </c>
    </row>
    <row r="192" spans="1:4" ht="85.5">
      <c r="A192" s="239">
        <v>40903</v>
      </c>
      <c r="B192" s="239" t="s">
        <v>193</v>
      </c>
      <c r="C192" s="233" t="s">
        <v>48</v>
      </c>
      <c r="D192" s="237">
        <v>1509.14</v>
      </c>
    </row>
    <row r="193" spans="1:4" ht="85.5">
      <c r="A193" s="239">
        <v>40904</v>
      </c>
      <c r="B193" s="239" t="s">
        <v>194</v>
      </c>
      <c r="C193" s="233" t="s">
        <v>48</v>
      </c>
      <c r="D193" s="237">
        <v>1994.4</v>
      </c>
    </row>
    <row r="194" spans="1:4" ht="15">
      <c r="A194" s="238">
        <v>5</v>
      </c>
      <c r="B194" s="238" t="s">
        <v>2042</v>
      </c>
      <c r="C194" s="233"/>
      <c r="D194" s="234"/>
    </row>
    <row r="195" spans="1:4" ht="15">
      <c r="A195" s="238">
        <v>501</v>
      </c>
      <c r="B195" s="238" t="s">
        <v>2043</v>
      </c>
      <c r="C195" s="233"/>
      <c r="D195" s="234"/>
    </row>
    <row r="196" spans="1:4" ht="42.75">
      <c r="A196" s="239">
        <v>50112</v>
      </c>
      <c r="B196" s="239" t="s">
        <v>195</v>
      </c>
      <c r="C196" s="233" t="s">
        <v>32</v>
      </c>
      <c r="D196" s="234">
        <v>173.74</v>
      </c>
    </row>
    <row r="197" spans="1:4" ht="28.5">
      <c r="A197" s="239">
        <v>50115</v>
      </c>
      <c r="B197" s="239" t="s">
        <v>196</v>
      </c>
      <c r="C197" s="233" t="s">
        <v>41</v>
      </c>
      <c r="D197" s="234">
        <v>548.6</v>
      </c>
    </row>
    <row r="198" spans="1:4" ht="71.25">
      <c r="A198" s="239">
        <v>50122</v>
      </c>
      <c r="B198" s="239" t="s">
        <v>197</v>
      </c>
      <c r="C198" s="233" t="s">
        <v>32</v>
      </c>
      <c r="D198" s="234">
        <v>201.78</v>
      </c>
    </row>
    <row r="199" spans="1:4" ht="15">
      <c r="A199" s="238">
        <v>502</v>
      </c>
      <c r="B199" s="238" t="s">
        <v>2044</v>
      </c>
      <c r="C199" s="233"/>
      <c r="D199" s="234"/>
    </row>
    <row r="200" spans="1:4" ht="71.25">
      <c r="A200" s="239">
        <v>50202</v>
      </c>
      <c r="B200" s="239" t="s">
        <v>198</v>
      </c>
      <c r="C200" s="233" t="s">
        <v>32</v>
      </c>
      <c r="D200" s="234">
        <v>149.83000000000001</v>
      </c>
    </row>
    <row r="201" spans="1:4" ht="42.75">
      <c r="A201" s="239">
        <v>50203</v>
      </c>
      <c r="B201" s="239" t="s">
        <v>199</v>
      </c>
      <c r="C201" s="233" t="s">
        <v>30</v>
      </c>
      <c r="D201" s="234">
        <v>496.25</v>
      </c>
    </row>
    <row r="202" spans="1:4" ht="42.75">
      <c r="A202" s="239">
        <v>50205</v>
      </c>
      <c r="B202" s="239" t="s">
        <v>200</v>
      </c>
      <c r="C202" s="233" t="s">
        <v>32</v>
      </c>
      <c r="D202" s="234">
        <v>437.64</v>
      </c>
    </row>
    <row r="203" spans="1:4" ht="42.75">
      <c r="A203" s="239">
        <v>50206</v>
      </c>
      <c r="B203" s="239" t="s">
        <v>201</v>
      </c>
      <c r="C203" s="233" t="s">
        <v>32</v>
      </c>
      <c r="D203" s="234">
        <v>454.6</v>
      </c>
    </row>
    <row r="204" spans="1:4" ht="57">
      <c r="A204" s="239">
        <v>50208</v>
      </c>
      <c r="B204" s="239" t="s">
        <v>202</v>
      </c>
      <c r="C204" s="233" t="s">
        <v>32</v>
      </c>
      <c r="D204" s="234">
        <v>133.04</v>
      </c>
    </row>
    <row r="205" spans="1:4" ht="15">
      <c r="A205" s="238">
        <v>503</v>
      </c>
      <c r="B205" s="238" t="s">
        <v>2045</v>
      </c>
      <c r="C205" s="233"/>
      <c r="D205" s="234"/>
    </row>
    <row r="206" spans="1:4" ht="42.75">
      <c r="A206" s="239">
        <v>50301</v>
      </c>
      <c r="B206" s="239" t="s">
        <v>203</v>
      </c>
      <c r="C206" s="233" t="s">
        <v>48</v>
      </c>
      <c r="D206" s="234">
        <v>9.7799999999999994</v>
      </c>
    </row>
    <row r="207" spans="1:4" ht="42.75">
      <c r="A207" s="239">
        <v>50303</v>
      </c>
      <c r="B207" s="239" t="s">
        <v>204</v>
      </c>
      <c r="C207" s="233" t="s">
        <v>48</v>
      </c>
      <c r="D207" s="234">
        <v>80.48</v>
      </c>
    </row>
    <row r="208" spans="1:4" ht="15">
      <c r="A208" s="238">
        <v>505</v>
      </c>
      <c r="B208" s="238" t="s">
        <v>2046</v>
      </c>
      <c r="C208" s="233"/>
      <c r="D208" s="234"/>
    </row>
    <row r="209" spans="1:4" ht="71.25">
      <c r="A209" s="239">
        <v>50501</v>
      </c>
      <c r="B209" s="239" t="s">
        <v>205</v>
      </c>
      <c r="C209" s="233" t="s">
        <v>32</v>
      </c>
      <c r="D209" s="234">
        <v>127.3</v>
      </c>
    </row>
    <row r="210" spans="1:4" ht="71.25">
      <c r="A210" s="239">
        <v>50502</v>
      </c>
      <c r="B210" s="239" t="s">
        <v>206</v>
      </c>
      <c r="C210" s="233" t="s">
        <v>32</v>
      </c>
      <c r="D210" s="234">
        <v>248.48</v>
      </c>
    </row>
    <row r="211" spans="1:4" ht="71.25">
      <c r="A211" s="239">
        <v>50503</v>
      </c>
      <c r="B211" s="239" t="s">
        <v>207</v>
      </c>
      <c r="C211" s="233" t="s">
        <v>32</v>
      </c>
      <c r="D211" s="234">
        <v>88.42</v>
      </c>
    </row>
    <row r="212" spans="1:4" ht="30">
      <c r="A212" s="238">
        <v>506</v>
      </c>
      <c r="B212" s="238" t="s">
        <v>2047</v>
      </c>
      <c r="C212" s="233"/>
      <c r="D212" s="234"/>
    </row>
    <row r="213" spans="1:4" ht="71.25">
      <c r="A213" s="239">
        <v>50601</v>
      </c>
      <c r="B213" s="239" t="s">
        <v>208</v>
      </c>
      <c r="C213" s="233" t="s">
        <v>32</v>
      </c>
      <c r="D213" s="234">
        <v>65.900000000000006</v>
      </c>
    </row>
    <row r="214" spans="1:4" ht="71.25">
      <c r="A214" s="239">
        <v>50602</v>
      </c>
      <c r="B214" s="239" t="s">
        <v>209</v>
      </c>
      <c r="C214" s="233" t="s">
        <v>32</v>
      </c>
      <c r="D214" s="234">
        <v>81.540000000000006</v>
      </c>
    </row>
    <row r="215" spans="1:4" ht="71.25">
      <c r="A215" s="239">
        <v>50603</v>
      </c>
      <c r="B215" s="239" t="s">
        <v>210</v>
      </c>
      <c r="C215" s="233" t="s">
        <v>32</v>
      </c>
      <c r="D215" s="234">
        <v>97.85</v>
      </c>
    </row>
    <row r="216" spans="1:4" ht="85.5">
      <c r="A216" s="239">
        <v>50605</v>
      </c>
      <c r="B216" s="239" t="s">
        <v>211</v>
      </c>
      <c r="C216" s="233" t="s">
        <v>32</v>
      </c>
      <c r="D216" s="234">
        <v>78.53</v>
      </c>
    </row>
    <row r="217" spans="1:4" ht="85.5">
      <c r="A217" s="239">
        <v>50606</v>
      </c>
      <c r="B217" s="239" t="s">
        <v>212</v>
      </c>
      <c r="C217" s="233" t="s">
        <v>32</v>
      </c>
      <c r="D217" s="234">
        <v>63.28</v>
      </c>
    </row>
    <row r="218" spans="1:4" ht="85.5">
      <c r="A218" s="239">
        <v>50607</v>
      </c>
      <c r="B218" s="239" t="s">
        <v>213</v>
      </c>
      <c r="C218" s="233" t="s">
        <v>32</v>
      </c>
      <c r="D218" s="234">
        <v>139.07</v>
      </c>
    </row>
    <row r="219" spans="1:4" ht="85.5">
      <c r="A219" s="239">
        <v>50608</v>
      </c>
      <c r="B219" s="239" t="s">
        <v>214</v>
      </c>
      <c r="C219" s="233" t="s">
        <v>32</v>
      </c>
      <c r="D219" s="234">
        <v>110.4</v>
      </c>
    </row>
    <row r="220" spans="1:4" ht="15">
      <c r="A220" s="238">
        <v>6</v>
      </c>
      <c r="B220" s="238" t="s">
        <v>2048</v>
      </c>
      <c r="C220" s="233"/>
      <c r="D220" s="234"/>
    </row>
    <row r="221" spans="1:4" ht="15">
      <c r="A221" s="238">
        <v>601</v>
      </c>
      <c r="B221" s="238" t="s">
        <v>2049</v>
      </c>
      <c r="C221" s="233"/>
      <c r="D221" s="234"/>
    </row>
    <row r="222" spans="1:4" ht="42.75">
      <c r="A222" s="239">
        <v>60101</v>
      </c>
      <c r="B222" s="239" t="s">
        <v>215</v>
      </c>
      <c r="C222" s="233" t="s">
        <v>30</v>
      </c>
      <c r="D222" s="234">
        <v>419.06</v>
      </c>
    </row>
    <row r="223" spans="1:4" ht="42.75">
      <c r="A223" s="239">
        <v>60102</v>
      </c>
      <c r="B223" s="239" t="s">
        <v>216</v>
      </c>
      <c r="C223" s="233" t="s">
        <v>30</v>
      </c>
      <c r="D223" s="234">
        <v>419.06</v>
      </c>
    </row>
    <row r="224" spans="1:4" ht="42.75">
      <c r="A224" s="239">
        <v>60103</v>
      </c>
      <c r="B224" s="239" t="s">
        <v>217</v>
      </c>
      <c r="C224" s="233" t="s">
        <v>30</v>
      </c>
      <c r="D224" s="234">
        <v>419.06</v>
      </c>
    </row>
    <row r="225" spans="1:4" ht="28.5">
      <c r="A225" s="239">
        <v>60107</v>
      </c>
      <c r="B225" s="239" t="s">
        <v>218</v>
      </c>
      <c r="C225" s="233" t="s">
        <v>48</v>
      </c>
      <c r="D225" s="234">
        <v>20.48</v>
      </c>
    </row>
    <row r="226" spans="1:4" ht="42.75">
      <c r="A226" s="239">
        <v>60108</v>
      </c>
      <c r="B226" s="239" t="s">
        <v>219</v>
      </c>
      <c r="C226" s="233" t="s">
        <v>30</v>
      </c>
      <c r="D226" s="234">
        <v>426.06</v>
      </c>
    </row>
    <row r="227" spans="1:4" ht="42.75">
      <c r="A227" s="239">
        <v>60110</v>
      </c>
      <c r="B227" s="239" t="s">
        <v>220</v>
      </c>
      <c r="C227" s="233" t="s">
        <v>48</v>
      </c>
      <c r="D227" s="234">
        <v>95.16</v>
      </c>
    </row>
    <row r="228" spans="1:4" ht="42.75">
      <c r="A228" s="239">
        <v>60112</v>
      </c>
      <c r="B228" s="239" t="s">
        <v>221</v>
      </c>
      <c r="C228" s="233" t="s">
        <v>48</v>
      </c>
      <c r="D228" s="234">
        <v>67.05</v>
      </c>
    </row>
    <row r="229" spans="1:4" ht="28.5">
      <c r="A229" s="239">
        <v>60113</v>
      </c>
      <c r="B229" s="239" t="s">
        <v>222</v>
      </c>
      <c r="C229" s="233" t="s">
        <v>48</v>
      </c>
      <c r="D229" s="234">
        <v>24.23</v>
      </c>
    </row>
    <row r="230" spans="1:4" ht="15">
      <c r="A230" s="238">
        <v>611</v>
      </c>
      <c r="B230" s="238" t="s">
        <v>2050</v>
      </c>
      <c r="C230" s="233"/>
      <c r="D230" s="234"/>
    </row>
    <row r="231" spans="1:4" ht="42.75">
      <c r="A231" s="239">
        <v>61101</v>
      </c>
      <c r="B231" s="239" t="s">
        <v>223</v>
      </c>
      <c r="C231" s="233" t="s">
        <v>30</v>
      </c>
      <c r="D231" s="234">
        <v>10.91</v>
      </c>
    </row>
    <row r="232" spans="1:4" ht="42.75">
      <c r="A232" s="239">
        <v>61102</v>
      </c>
      <c r="B232" s="239" t="s">
        <v>224</v>
      </c>
      <c r="C232" s="233" t="s">
        <v>30</v>
      </c>
      <c r="D232" s="234">
        <v>126.7</v>
      </c>
    </row>
    <row r="233" spans="1:4" ht="42.75">
      <c r="A233" s="239">
        <v>61103</v>
      </c>
      <c r="B233" s="239" t="s">
        <v>225</v>
      </c>
      <c r="C233" s="233" t="s">
        <v>30</v>
      </c>
      <c r="D233" s="234">
        <v>348.84</v>
      </c>
    </row>
    <row r="234" spans="1:4" ht="28.5">
      <c r="A234" s="239">
        <v>61104</v>
      </c>
      <c r="B234" s="239" t="s">
        <v>226</v>
      </c>
      <c r="C234" s="233" t="s">
        <v>30</v>
      </c>
      <c r="D234" s="234">
        <v>84.78</v>
      </c>
    </row>
    <row r="235" spans="1:4" ht="42.75">
      <c r="A235" s="239">
        <v>61106</v>
      </c>
      <c r="B235" s="239" t="s">
        <v>227</v>
      </c>
      <c r="C235" s="233" t="s">
        <v>30</v>
      </c>
      <c r="D235" s="234">
        <v>200.14</v>
      </c>
    </row>
    <row r="236" spans="1:4" ht="42.75">
      <c r="A236" s="239">
        <v>61107</v>
      </c>
      <c r="B236" s="239" t="s">
        <v>228</v>
      </c>
      <c r="C236" s="233" t="s">
        <v>30</v>
      </c>
      <c r="D236" s="234">
        <v>81.53</v>
      </c>
    </row>
    <row r="237" spans="1:4" ht="42.75">
      <c r="A237" s="239">
        <v>61108</v>
      </c>
      <c r="B237" s="239" t="s">
        <v>229</v>
      </c>
      <c r="C237" s="233" t="s">
        <v>30</v>
      </c>
      <c r="D237" s="234">
        <v>112.67</v>
      </c>
    </row>
    <row r="238" spans="1:4" ht="42.75">
      <c r="A238" s="239">
        <v>61112</v>
      </c>
      <c r="B238" s="239" t="s">
        <v>230</v>
      </c>
      <c r="C238" s="233" t="s">
        <v>30</v>
      </c>
      <c r="D238" s="234">
        <v>49.3</v>
      </c>
    </row>
    <row r="239" spans="1:4" ht="75">
      <c r="A239" s="238">
        <v>613</v>
      </c>
      <c r="B239" s="238" t="s">
        <v>2051</v>
      </c>
      <c r="C239" s="233"/>
      <c r="D239" s="234"/>
    </row>
    <row r="240" spans="1:4" ht="85.5">
      <c r="A240" s="239">
        <v>61301</v>
      </c>
      <c r="B240" s="239" t="s">
        <v>231</v>
      </c>
      <c r="C240" s="233" t="s">
        <v>30</v>
      </c>
      <c r="D240" s="237">
        <v>1128.69</v>
      </c>
    </row>
    <row r="241" spans="1:4" ht="85.5">
      <c r="A241" s="239">
        <v>61302</v>
      </c>
      <c r="B241" s="239" t="s">
        <v>2052</v>
      </c>
      <c r="C241" s="233" t="s">
        <v>30</v>
      </c>
      <c r="D241" s="237">
        <v>1154.47</v>
      </c>
    </row>
    <row r="242" spans="1:4" ht="85.5">
      <c r="A242" s="239">
        <v>61303</v>
      </c>
      <c r="B242" s="239" t="s">
        <v>2053</v>
      </c>
      <c r="C242" s="233" t="s">
        <v>30</v>
      </c>
      <c r="D242" s="237">
        <v>1165.24</v>
      </c>
    </row>
    <row r="243" spans="1:4" ht="85.5">
      <c r="A243" s="239">
        <v>61304</v>
      </c>
      <c r="B243" s="239" t="s">
        <v>2054</v>
      </c>
      <c r="C243" s="233" t="s">
        <v>30</v>
      </c>
      <c r="D243" s="237">
        <v>1216.74</v>
      </c>
    </row>
    <row r="244" spans="1:4" ht="75">
      <c r="A244" s="238">
        <v>614</v>
      </c>
      <c r="B244" s="238" t="s">
        <v>2055</v>
      </c>
      <c r="C244" s="233"/>
      <c r="D244" s="234"/>
    </row>
    <row r="245" spans="1:4" ht="85.5">
      <c r="A245" s="239">
        <v>61401</v>
      </c>
      <c r="B245" s="239" t="s">
        <v>2056</v>
      </c>
      <c r="C245" s="233" t="s">
        <v>30</v>
      </c>
      <c r="D245" s="234">
        <v>982.7</v>
      </c>
    </row>
    <row r="246" spans="1:4" ht="85.5">
      <c r="A246" s="239">
        <v>61402</v>
      </c>
      <c r="B246" s="239" t="s">
        <v>2057</v>
      </c>
      <c r="C246" s="233" t="s">
        <v>30</v>
      </c>
      <c r="D246" s="234">
        <v>982.7</v>
      </c>
    </row>
    <row r="247" spans="1:4" ht="85.5">
      <c r="A247" s="239">
        <v>61403</v>
      </c>
      <c r="B247" s="239" t="s">
        <v>2058</v>
      </c>
      <c r="C247" s="233" t="s">
        <v>30</v>
      </c>
      <c r="D247" s="234">
        <v>982.7</v>
      </c>
    </row>
    <row r="248" spans="1:4" ht="85.5">
      <c r="A248" s="239">
        <v>61404</v>
      </c>
      <c r="B248" s="239" t="s">
        <v>2059</v>
      </c>
      <c r="C248" s="233" t="s">
        <v>30</v>
      </c>
      <c r="D248" s="234">
        <v>982.7</v>
      </c>
    </row>
    <row r="249" spans="1:4" ht="45">
      <c r="A249" s="238">
        <v>617</v>
      </c>
      <c r="B249" s="238" t="s">
        <v>2060</v>
      </c>
      <c r="C249" s="233"/>
      <c r="D249" s="234"/>
    </row>
    <row r="250" spans="1:4" ht="42.75">
      <c r="A250" s="239">
        <v>61701</v>
      </c>
      <c r="B250" s="239" t="s">
        <v>2061</v>
      </c>
      <c r="C250" s="233" t="s">
        <v>30</v>
      </c>
      <c r="D250" s="234">
        <v>884.94</v>
      </c>
    </row>
    <row r="251" spans="1:4" ht="42.75">
      <c r="A251" s="239">
        <v>61702</v>
      </c>
      <c r="B251" s="239" t="s">
        <v>2062</v>
      </c>
      <c r="C251" s="233" t="s">
        <v>30</v>
      </c>
      <c r="D251" s="234">
        <v>987.94</v>
      </c>
    </row>
    <row r="252" spans="1:4" ht="42.75">
      <c r="A252" s="239">
        <v>61703</v>
      </c>
      <c r="B252" s="239" t="s">
        <v>2063</v>
      </c>
      <c r="C252" s="233" t="s">
        <v>30</v>
      </c>
      <c r="D252" s="237">
        <v>1072.94</v>
      </c>
    </row>
    <row r="253" spans="1:4" ht="90">
      <c r="A253" s="238">
        <v>619</v>
      </c>
      <c r="B253" s="238" t="s">
        <v>2064</v>
      </c>
      <c r="C253" s="233"/>
      <c r="D253" s="234"/>
    </row>
    <row r="254" spans="1:4" ht="85.5">
      <c r="A254" s="239">
        <v>61901</v>
      </c>
      <c r="B254" s="239" t="s">
        <v>2065</v>
      </c>
      <c r="C254" s="233" t="s">
        <v>30</v>
      </c>
      <c r="D254" s="237">
        <v>1436.54</v>
      </c>
    </row>
    <row r="255" spans="1:4" ht="85.5">
      <c r="A255" s="239">
        <v>61902</v>
      </c>
      <c r="B255" s="239" t="s">
        <v>2066</v>
      </c>
      <c r="C255" s="233" t="s">
        <v>30</v>
      </c>
      <c r="D255" s="237">
        <v>1449.81</v>
      </c>
    </row>
    <row r="256" spans="1:4" ht="85.5">
      <c r="A256" s="239">
        <v>61903</v>
      </c>
      <c r="B256" s="239" t="s">
        <v>2067</v>
      </c>
      <c r="C256" s="233" t="s">
        <v>30</v>
      </c>
      <c r="D256" s="237">
        <v>1532.31</v>
      </c>
    </row>
    <row r="257" spans="1:4" ht="15">
      <c r="A257" s="238">
        <v>622</v>
      </c>
      <c r="B257" s="238" t="s">
        <v>2068</v>
      </c>
      <c r="C257" s="233"/>
      <c r="D257" s="234"/>
    </row>
    <row r="258" spans="1:4" ht="28.5">
      <c r="A258" s="239">
        <v>62201</v>
      </c>
      <c r="B258" s="239" t="s">
        <v>232</v>
      </c>
      <c r="C258" s="233" t="s">
        <v>30</v>
      </c>
      <c r="D258" s="234">
        <v>100.44</v>
      </c>
    </row>
    <row r="259" spans="1:4" ht="28.5">
      <c r="A259" s="239">
        <v>62202</v>
      </c>
      <c r="B259" s="239" t="s">
        <v>233</v>
      </c>
      <c r="C259" s="233" t="s">
        <v>30</v>
      </c>
      <c r="D259" s="234">
        <v>322.58</v>
      </c>
    </row>
    <row r="260" spans="1:4" ht="28.5">
      <c r="A260" s="239">
        <v>62203</v>
      </c>
      <c r="B260" s="239" t="s">
        <v>234</v>
      </c>
      <c r="C260" s="233" t="s">
        <v>30</v>
      </c>
      <c r="D260" s="234">
        <v>173.88</v>
      </c>
    </row>
    <row r="261" spans="1:4" ht="28.5">
      <c r="A261" s="239">
        <v>62204</v>
      </c>
      <c r="B261" s="239" t="s">
        <v>235</v>
      </c>
      <c r="C261" s="233" t="s">
        <v>30</v>
      </c>
      <c r="D261" s="234">
        <v>74.31</v>
      </c>
    </row>
    <row r="262" spans="1:4" ht="14.25">
      <c r="A262" s="239">
        <v>62205</v>
      </c>
      <c r="B262" s="239" t="s">
        <v>236</v>
      </c>
      <c r="C262" s="233" t="s">
        <v>30</v>
      </c>
      <c r="D262" s="234">
        <v>71.73</v>
      </c>
    </row>
    <row r="263" spans="1:4" ht="14.25">
      <c r="A263" s="239">
        <v>62206</v>
      </c>
      <c r="B263" s="239" t="s">
        <v>237</v>
      </c>
      <c r="C263" s="233" t="s">
        <v>30</v>
      </c>
      <c r="D263" s="234">
        <v>9.6300000000000008</v>
      </c>
    </row>
    <row r="264" spans="1:4" ht="14.25">
      <c r="A264" s="239">
        <v>62207</v>
      </c>
      <c r="B264" s="239" t="s">
        <v>238</v>
      </c>
      <c r="C264" s="233" t="s">
        <v>30</v>
      </c>
      <c r="D264" s="234">
        <v>43.9</v>
      </c>
    </row>
    <row r="265" spans="1:4" ht="28.5">
      <c r="A265" s="239">
        <v>62208</v>
      </c>
      <c r="B265" s="239" t="s">
        <v>239</v>
      </c>
      <c r="C265" s="233" t="s">
        <v>30</v>
      </c>
      <c r="D265" s="234">
        <v>67.75</v>
      </c>
    </row>
    <row r="266" spans="1:4" ht="14.25">
      <c r="A266" s="239">
        <v>62211</v>
      </c>
      <c r="B266" s="239" t="s">
        <v>240</v>
      </c>
      <c r="C266" s="233" t="s">
        <v>48</v>
      </c>
      <c r="D266" s="234">
        <v>2.88</v>
      </c>
    </row>
    <row r="267" spans="1:4" ht="28.5">
      <c r="A267" s="239">
        <v>62212</v>
      </c>
      <c r="B267" s="239" t="s">
        <v>241</v>
      </c>
      <c r="C267" s="233" t="s">
        <v>48</v>
      </c>
      <c r="D267" s="234">
        <v>14.07</v>
      </c>
    </row>
    <row r="268" spans="1:4" ht="75">
      <c r="A268" s="238">
        <v>623</v>
      </c>
      <c r="B268" s="238" t="s">
        <v>2069</v>
      </c>
      <c r="C268" s="233"/>
      <c r="D268" s="234"/>
    </row>
    <row r="269" spans="1:4" ht="85.5">
      <c r="A269" s="239">
        <v>62301</v>
      </c>
      <c r="B269" s="239" t="s">
        <v>2070</v>
      </c>
      <c r="C269" s="233" t="s">
        <v>30</v>
      </c>
      <c r="D269" s="234">
        <v>808.29</v>
      </c>
    </row>
    <row r="270" spans="1:4" ht="85.5">
      <c r="A270" s="239">
        <v>62302</v>
      </c>
      <c r="B270" s="239" t="s">
        <v>2071</v>
      </c>
      <c r="C270" s="233" t="s">
        <v>30</v>
      </c>
      <c r="D270" s="234">
        <v>808.29</v>
      </c>
    </row>
    <row r="271" spans="1:4" ht="75">
      <c r="A271" s="238">
        <v>625</v>
      </c>
      <c r="B271" s="238" t="s">
        <v>35279</v>
      </c>
      <c r="C271" s="233"/>
      <c r="D271" s="234"/>
    </row>
    <row r="272" spans="1:4" ht="99.75">
      <c r="A272" s="239">
        <v>62501</v>
      </c>
      <c r="B272" s="239" t="s">
        <v>35280</v>
      </c>
      <c r="C272" s="233" t="s">
        <v>30</v>
      </c>
      <c r="D272" s="237">
        <v>1859.88</v>
      </c>
    </row>
    <row r="273" spans="1:4" ht="99.75">
      <c r="A273" s="239">
        <v>62502</v>
      </c>
      <c r="B273" s="239" t="s">
        <v>35281</v>
      </c>
      <c r="C273" s="233" t="s">
        <v>30</v>
      </c>
      <c r="D273" s="237">
        <v>1917</v>
      </c>
    </row>
    <row r="274" spans="1:4" ht="99.75">
      <c r="A274" s="239">
        <v>62503</v>
      </c>
      <c r="B274" s="239" t="s">
        <v>35282</v>
      </c>
      <c r="C274" s="233" t="s">
        <v>30</v>
      </c>
      <c r="D274" s="237">
        <v>1993.31</v>
      </c>
    </row>
    <row r="275" spans="1:4" ht="99.75">
      <c r="A275" s="239">
        <v>62504</v>
      </c>
      <c r="B275" s="239" t="s">
        <v>35283</v>
      </c>
      <c r="C275" s="233" t="s">
        <v>30</v>
      </c>
      <c r="D275" s="237">
        <v>2093.9899999999998</v>
      </c>
    </row>
    <row r="276" spans="1:4" ht="99.75">
      <c r="A276" s="239">
        <v>62505</v>
      </c>
      <c r="B276" s="239" t="s">
        <v>35284</v>
      </c>
      <c r="C276" s="233" t="s">
        <v>30</v>
      </c>
      <c r="D276" s="237">
        <v>3609.22</v>
      </c>
    </row>
    <row r="277" spans="1:4" ht="15">
      <c r="A277" s="238">
        <v>7</v>
      </c>
      <c r="B277" s="238" t="s">
        <v>2072</v>
      </c>
      <c r="C277" s="233"/>
      <c r="D277" s="234"/>
    </row>
    <row r="278" spans="1:4" ht="15">
      <c r="A278" s="238">
        <v>711</v>
      </c>
      <c r="B278" s="238" t="s">
        <v>2073</v>
      </c>
      <c r="C278" s="233"/>
      <c r="D278" s="234"/>
    </row>
    <row r="279" spans="1:4" ht="57">
      <c r="A279" s="239">
        <v>71101</v>
      </c>
      <c r="B279" s="239" t="s">
        <v>242</v>
      </c>
      <c r="C279" s="233" t="s">
        <v>32</v>
      </c>
      <c r="D279" s="234">
        <v>705.14</v>
      </c>
    </row>
    <row r="280" spans="1:4" ht="42.75">
      <c r="A280" s="239">
        <v>71103</v>
      </c>
      <c r="B280" s="239" t="s">
        <v>243</v>
      </c>
      <c r="C280" s="233" t="s">
        <v>32</v>
      </c>
      <c r="D280" s="234">
        <v>141.32</v>
      </c>
    </row>
    <row r="281" spans="1:4" ht="28.5">
      <c r="A281" s="239">
        <v>71104</v>
      </c>
      <c r="B281" s="239" t="s">
        <v>244</v>
      </c>
      <c r="C281" s="233" t="s">
        <v>32</v>
      </c>
      <c r="D281" s="234">
        <v>618.98</v>
      </c>
    </row>
    <row r="282" spans="1:4" ht="28.5">
      <c r="A282" s="239">
        <v>71105</v>
      </c>
      <c r="B282" s="239" t="s">
        <v>245</v>
      </c>
      <c r="C282" s="233" t="s">
        <v>32</v>
      </c>
      <c r="D282" s="234">
        <v>374.35</v>
      </c>
    </row>
    <row r="283" spans="1:4" ht="28.5">
      <c r="A283" s="239">
        <v>71106</v>
      </c>
      <c r="B283" s="239" t="s">
        <v>246</v>
      </c>
      <c r="C283" s="233" t="s">
        <v>32</v>
      </c>
      <c r="D283" s="234">
        <v>756.48</v>
      </c>
    </row>
    <row r="284" spans="1:4" ht="28.5">
      <c r="A284" s="239">
        <v>71107</v>
      </c>
      <c r="B284" s="239" t="s">
        <v>247</v>
      </c>
      <c r="C284" s="233" t="s">
        <v>32</v>
      </c>
      <c r="D284" s="234">
        <v>856.87</v>
      </c>
    </row>
    <row r="285" spans="1:4" ht="15">
      <c r="A285" s="238">
        <v>717</v>
      </c>
      <c r="B285" s="238" t="s">
        <v>2074</v>
      </c>
      <c r="C285" s="233"/>
      <c r="D285" s="234"/>
    </row>
    <row r="286" spans="1:4" ht="57">
      <c r="A286" s="239">
        <v>71701</v>
      </c>
      <c r="B286" s="239" t="s">
        <v>248</v>
      </c>
      <c r="C286" s="233" t="s">
        <v>32</v>
      </c>
      <c r="D286" s="234">
        <v>520.42999999999995</v>
      </c>
    </row>
    <row r="287" spans="1:4" ht="42.75">
      <c r="A287" s="239">
        <v>71702</v>
      </c>
      <c r="B287" s="239" t="s">
        <v>249</v>
      </c>
      <c r="C287" s="233" t="s">
        <v>32</v>
      </c>
      <c r="D287" s="234">
        <v>609.48</v>
      </c>
    </row>
    <row r="288" spans="1:4" ht="57">
      <c r="A288" s="239">
        <v>71703</v>
      </c>
      <c r="B288" s="239" t="s">
        <v>250</v>
      </c>
      <c r="C288" s="233" t="s">
        <v>32</v>
      </c>
      <c r="D288" s="234">
        <v>460.61</v>
      </c>
    </row>
    <row r="289" spans="1:4" ht="42.75">
      <c r="A289" s="239">
        <v>71704</v>
      </c>
      <c r="B289" s="239" t="s">
        <v>251</v>
      </c>
      <c r="C289" s="233" t="s">
        <v>32</v>
      </c>
      <c r="D289" s="234">
        <v>949.5</v>
      </c>
    </row>
    <row r="290" spans="1:4" ht="42.75">
      <c r="A290" s="239">
        <v>71706</v>
      </c>
      <c r="B290" s="239" t="s">
        <v>252</v>
      </c>
      <c r="C290" s="233" t="s">
        <v>32</v>
      </c>
      <c r="D290" s="234">
        <v>285.79000000000002</v>
      </c>
    </row>
    <row r="291" spans="1:4" ht="15">
      <c r="A291" s="238">
        <v>718</v>
      </c>
      <c r="B291" s="238" t="s">
        <v>2068</v>
      </c>
      <c r="C291" s="233"/>
      <c r="D291" s="234"/>
    </row>
    <row r="292" spans="1:4" ht="28.5">
      <c r="A292" s="239">
        <v>71801</v>
      </c>
      <c r="B292" s="239" t="s">
        <v>253</v>
      </c>
      <c r="C292" s="233" t="s">
        <v>32</v>
      </c>
      <c r="D292" s="234">
        <v>23.78</v>
      </c>
    </row>
    <row r="293" spans="1:4" ht="15">
      <c r="A293" s="238">
        <v>8</v>
      </c>
      <c r="B293" s="238" t="s">
        <v>2075</v>
      </c>
      <c r="C293" s="233"/>
      <c r="D293" s="234"/>
    </row>
    <row r="294" spans="1:4" ht="15">
      <c r="A294" s="238">
        <v>801</v>
      </c>
      <c r="B294" s="238" t="s">
        <v>2076</v>
      </c>
      <c r="C294" s="233"/>
      <c r="D294" s="234"/>
    </row>
    <row r="295" spans="1:4" ht="28.5">
      <c r="A295" s="239">
        <v>80102</v>
      </c>
      <c r="B295" s="239" t="s">
        <v>254</v>
      </c>
      <c r="C295" s="233" t="s">
        <v>32</v>
      </c>
      <c r="D295" s="234">
        <v>315.7</v>
      </c>
    </row>
    <row r="296" spans="1:4" ht="28.5">
      <c r="A296" s="239">
        <v>80103</v>
      </c>
      <c r="B296" s="239" t="s">
        <v>255</v>
      </c>
      <c r="C296" s="233" t="s">
        <v>32</v>
      </c>
      <c r="D296" s="234">
        <v>303.81</v>
      </c>
    </row>
    <row r="297" spans="1:4" ht="14.25">
      <c r="A297" s="239">
        <v>80107</v>
      </c>
      <c r="B297" s="239" t="s">
        <v>256</v>
      </c>
      <c r="C297" s="233" t="s">
        <v>32</v>
      </c>
      <c r="D297" s="237">
        <v>1815.83</v>
      </c>
    </row>
    <row r="298" spans="1:4" ht="15">
      <c r="A298" s="238">
        <v>802</v>
      </c>
      <c r="B298" s="238" t="s">
        <v>2077</v>
      </c>
      <c r="C298" s="233"/>
      <c r="D298" s="234"/>
    </row>
    <row r="299" spans="1:4" ht="57">
      <c r="A299" s="239">
        <v>80201</v>
      </c>
      <c r="B299" s="239" t="s">
        <v>257</v>
      </c>
      <c r="C299" s="233" t="s">
        <v>32</v>
      </c>
      <c r="D299" s="234">
        <v>660.36</v>
      </c>
    </row>
    <row r="300" spans="1:4" ht="57">
      <c r="A300" s="239">
        <v>80202</v>
      </c>
      <c r="B300" s="239" t="s">
        <v>258</v>
      </c>
      <c r="C300" s="233" t="s">
        <v>32</v>
      </c>
      <c r="D300" s="234">
        <v>842.88</v>
      </c>
    </row>
    <row r="301" spans="1:4" ht="57">
      <c r="A301" s="239">
        <v>80203</v>
      </c>
      <c r="B301" s="239" t="s">
        <v>259</v>
      </c>
      <c r="C301" s="233" t="s">
        <v>32</v>
      </c>
      <c r="D301" s="234">
        <v>688.28</v>
      </c>
    </row>
    <row r="302" spans="1:4" ht="15">
      <c r="A302" s="238">
        <v>9</v>
      </c>
      <c r="B302" s="238" t="s">
        <v>6</v>
      </c>
      <c r="C302" s="233"/>
      <c r="D302" s="234"/>
    </row>
    <row r="303" spans="1:4" ht="15">
      <c r="A303" s="238">
        <v>901</v>
      </c>
      <c r="B303" s="238" t="s">
        <v>2078</v>
      </c>
      <c r="C303" s="233"/>
      <c r="D303" s="234"/>
    </row>
    <row r="304" spans="1:4" ht="85.5">
      <c r="A304" s="239">
        <v>90101</v>
      </c>
      <c r="B304" s="239" t="s">
        <v>260</v>
      </c>
      <c r="C304" s="233" t="s">
        <v>32</v>
      </c>
      <c r="D304" s="234">
        <v>205.47</v>
      </c>
    </row>
    <row r="305" spans="1:4" ht="71.25">
      <c r="A305" s="239">
        <v>90102</v>
      </c>
      <c r="B305" s="239" t="s">
        <v>261</v>
      </c>
      <c r="C305" s="233" t="s">
        <v>32</v>
      </c>
      <c r="D305" s="234">
        <v>108.24</v>
      </c>
    </row>
    <row r="306" spans="1:4" ht="57">
      <c r="A306" s="239">
        <v>90103</v>
      </c>
      <c r="B306" s="239" t="s">
        <v>262</v>
      </c>
      <c r="C306" s="233" t="s">
        <v>32</v>
      </c>
      <c r="D306" s="234">
        <v>109.63</v>
      </c>
    </row>
    <row r="307" spans="1:4" ht="71.25">
      <c r="A307" s="239">
        <v>90104</v>
      </c>
      <c r="B307" s="239" t="s">
        <v>263</v>
      </c>
      <c r="C307" s="233" t="s">
        <v>32</v>
      </c>
      <c r="D307" s="234">
        <v>442.46</v>
      </c>
    </row>
    <row r="308" spans="1:4" ht="71.25">
      <c r="A308" s="239">
        <v>90105</v>
      </c>
      <c r="B308" s="239" t="s">
        <v>264</v>
      </c>
      <c r="C308" s="233" t="s">
        <v>32</v>
      </c>
      <c r="D308" s="234">
        <v>274.81</v>
      </c>
    </row>
    <row r="309" spans="1:4" ht="15">
      <c r="A309" s="238">
        <v>902</v>
      </c>
      <c r="B309" s="238" t="s">
        <v>2079</v>
      </c>
      <c r="C309" s="233"/>
      <c r="D309" s="234"/>
    </row>
    <row r="310" spans="1:4" ht="42.75">
      <c r="A310" s="239">
        <v>90202</v>
      </c>
      <c r="B310" s="239" t="s">
        <v>265</v>
      </c>
      <c r="C310" s="233" t="s">
        <v>32</v>
      </c>
      <c r="D310" s="234">
        <v>62.65</v>
      </c>
    </row>
    <row r="311" spans="1:4" ht="42.75">
      <c r="A311" s="239">
        <v>90203</v>
      </c>
      <c r="B311" s="239" t="s">
        <v>266</v>
      </c>
      <c r="C311" s="233" t="s">
        <v>32</v>
      </c>
      <c r="D311" s="234">
        <v>91.72</v>
      </c>
    </row>
    <row r="312" spans="1:4" ht="42.75">
      <c r="A312" s="239">
        <v>90206</v>
      </c>
      <c r="B312" s="239" t="s">
        <v>267</v>
      </c>
      <c r="C312" s="233" t="s">
        <v>32</v>
      </c>
      <c r="D312" s="234">
        <v>99</v>
      </c>
    </row>
    <row r="313" spans="1:4" ht="57">
      <c r="A313" s="239">
        <v>90211</v>
      </c>
      <c r="B313" s="239" t="s">
        <v>268</v>
      </c>
      <c r="C313" s="233" t="s">
        <v>32</v>
      </c>
      <c r="D313" s="234">
        <v>168.07</v>
      </c>
    </row>
    <row r="314" spans="1:4" ht="42.75">
      <c r="A314" s="239">
        <v>90212</v>
      </c>
      <c r="B314" s="239" t="s">
        <v>269</v>
      </c>
      <c r="C314" s="233" t="s">
        <v>32</v>
      </c>
      <c r="D314" s="234">
        <v>122.78</v>
      </c>
    </row>
    <row r="315" spans="1:4" ht="28.5">
      <c r="A315" s="239">
        <v>90215</v>
      </c>
      <c r="B315" s="239" t="s">
        <v>270</v>
      </c>
      <c r="C315" s="233" t="s">
        <v>48</v>
      </c>
      <c r="D315" s="234">
        <v>34.4</v>
      </c>
    </row>
    <row r="316" spans="1:4" ht="28.5">
      <c r="A316" s="239">
        <v>90216</v>
      </c>
      <c r="B316" s="239" t="s">
        <v>271</v>
      </c>
      <c r="C316" s="233" t="s">
        <v>48</v>
      </c>
      <c r="D316" s="234">
        <v>98.73</v>
      </c>
    </row>
    <row r="317" spans="1:4" ht="28.5">
      <c r="A317" s="239">
        <v>90219</v>
      </c>
      <c r="B317" s="239" t="s">
        <v>272</v>
      </c>
      <c r="C317" s="233" t="s">
        <v>32</v>
      </c>
      <c r="D317" s="234">
        <v>94.83</v>
      </c>
    </row>
    <row r="318" spans="1:4" ht="57">
      <c r="A318" s="239">
        <v>90228</v>
      </c>
      <c r="B318" s="239" t="s">
        <v>24455</v>
      </c>
      <c r="C318" s="233" t="s">
        <v>32</v>
      </c>
      <c r="D318" s="234">
        <v>102.01</v>
      </c>
    </row>
    <row r="319" spans="1:4" ht="15">
      <c r="A319" s="238">
        <v>903</v>
      </c>
      <c r="B319" s="238" t="s">
        <v>2080</v>
      </c>
      <c r="C319" s="233"/>
      <c r="D319" s="234"/>
    </row>
    <row r="320" spans="1:4" ht="28.5">
      <c r="A320" s="239">
        <v>90301</v>
      </c>
      <c r="B320" s="239" t="s">
        <v>273</v>
      </c>
      <c r="C320" s="233" t="s">
        <v>48</v>
      </c>
      <c r="D320" s="234">
        <v>111.06</v>
      </c>
    </row>
    <row r="321" spans="1:4" ht="28.5">
      <c r="A321" s="239">
        <v>90302</v>
      </c>
      <c r="B321" s="239" t="s">
        <v>274</v>
      </c>
      <c r="C321" s="233" t="s">
        <v>48</v>
      </c>
      <c r="D321" s="234">
        <v>39.93</v>
      </c>
    </row>
    <row r="322" spans="1:4" ht="42.75">
      <c r="A322" s="239">
        <v>90305</v>
      </c>
      <c r="B322" s="239" t="s">
        <v>275</v>
      </c>
      <c r="C322" s="233" t="s">
        <v>48</v>
      </c>
      <c r="D322" s="234">
        <v>264</v>
      </c>
    </row>
    <row r="323" spans="1:4" ht="28.5">
      <c r="A323" s="239">
        <v>90312</v>
      </c>
      <c r="B323" s="239" t="s">
        <v>276</v>
      </c>
      <c r="C323" s="233" t="s">
        <v>48</v>
      </c>
      <c r="D323" s="234">
        <v>203.8</v>
      </c>
    </row>
    <row r="324" spans="1:4" ht="28.5">
      <c r="A324" s="239">
        <v>90314</v>
      </c>
      <c r="B324" s="239" t="s">
        <v>277</v>
      </c>
      <c r="C324" s="233" t="s">
        <v>48</v>
      </c>
      <c r="D324" s="234">
        <v>54.47</v>
      </c>
    </row>
    <row r="325" spans="1:4" ht="15">
      <c r="A325" s="238">
        <v>904</v>
      </c>
      <c r="B325" s="238" t="s">
        <v>2081</v>
      </c>
      <c r="C325" s="233"/>
      <c r="D325" s="234"/>
    </row>
    <row r="326" spans="1:4" ht="71.25">
      <c r="A326" s="239">
        <v>90403</v>
      </c>
      <c r="B326" s="239" t="s">
        <v>278</v>
      </c>
      <c r="C326" s="233" t="s">
        <v>48</v>
      </c>
      <c r="D326" s="234">
        <v>123.28</v>
      </c>
    </row>
    <row r="327" spans="1:4" ht="15">
      <c r="A327" s="238">
        <v>905</v>
      </c>
      <c r="B327" s="238" t="s">
        <v>2068</v>
      </c>
      <c r="C327" s="233"/>
      <c r="D327" s="234"/>
    </row>
    <row r="328" spans="1:4" ht="57">
      <c r="A328" s="239">
        <v>90501</v>
      </c>
      <c r="B328" s="239" t="s">
        <v>279</v>
      </c>
      <c r="C328" s="233" t="s">
        <v>32</v>
      </c>
      <c r="D328" s="234">
        <v>60.43</v>
      </c>
    </row>
    <row r="329" spans="1:4" ht="57">
      <c r="A329" s="239">
        <v>90502</v>
      </c>
      <c r="B329" s="239" t="s">
        <v>280</v>
      </c>
      <c r="C329" s="233" t="s">
        <v>32</v>
      </c>
      <c r="D329" s="234">
        <v>20.7</v>
      </c>
    </row>
    <row r="330" spans="1:4" ht="28.5">
      <c r="A330" s="239">
        <v>90506</v>
      </c>
      <c r="B330" s="239" t="s">
        <v>281</v>
      </c>
      <c r="C330" s="233" t="s">
        <v>32</v>
      </c>
      <c r="D330" s="234">
        <v>16.77</v>
      </c>
    </row>
    <row r="331" spans="1:4" ht="28.5">
      <c r="A331" s="239">
        <v>90509</v>
      </c>
      <c r="B331" s="239" t="s">
        <v>282</v>
      </c>
      <c r="C331" s="233" t="s">
        <v>32</v>
      </c>
      <c r="D331" s="234">
        <v>85.37</v>
      </c>
    </row>
    <row r="332" spans="1:4" ht="28.5">
      <c r="A332" s="239">
        <v>90511</v>
      </c>
      <c r="B332" s="239" t="s">
        <v>283</v>
      </c>
      <c r="C332" s="233" t="s">
        <v>32</v>
      </c>
      <c r="D332" s="234">
        <v>43.3</v>
      </c>
    </row>
    <row r="333" spans="1:4" ht="28.5">
      <c r="A333" s="239">
        <v>90512</v>
      </c>
      <c r="B333" s="239" t="s">
        <v>284</v>
      </c>
      <c r="C333" s="233" t="s">
        <v>41</v>
      </c>
      <c r="D333" s="234">
        <v>21.79</v>
      </c>
    </row>
    <row r="334" spans="1:4" ht="15">
      <c r="A334" s="238">
        <v>10</v>
      </c>
      <c r="B334" s="238" t="s">
        <v>28</v>
      </c>
      <c r="C334" s="233"/>
      <c r="D334" s="234"/>
    </row>
    <row r="335" spans="1:4" ht="15">
      <c r="A335" s="238">
        <v>1001</v>
      </c>
      <c r="B335" s="238" t="s">
        <v>2082</v>
      </c>
      <c r="C335" s="233"/>
      <c r="D335" s="234"/>
    </row>
    <row r="336" spans="1:4" ht="71.25">
      <c r="A336" s="239">
        <v>100102</v>
      </c>
      <c r="B336" s="239" t="s">
        <v>2083</v>
      </c>
      <c r="C336" s="233" t="s">
        <v>32</v>
      </c>
      <c r="D336" s="234">
        <v>80.900000000000006</v>
      </c>
    </row>
    <row r="337" spans="1:4" ht="71.25">
      <c r="A337" s="239">
        <v>100105</v>
      </c>
      <c r="B337" s="239" t="s">
        <v>285</v>
      </c>
      <c r="C337" s="233" t="s">
        <v>32</v>
      </c>
      <c r="D337" s="234">
        <v>334.09</v>
      </c>
    </row>
    <row r="338" spans="1:4" ht="45">
      <c r="A338" s="238">
        <v>1002</v>
      </c>
      <c r="B338" s="238" t="s">
        <v>2084</v>
      </c>
      <c r="C338" s="233"/>
      <c r="D338" s="234"/>
    </row>
    <row r="339" spans="1:4" ht="28.5">
      <c r="A339" s="239">
        <v>100202</v>
      </c>
      <c r="B339" s="239" t="s">
        <v>286</v>
      </c>
      <c r="C339" s="233" t="s">
        <v>32</v>
      </c>
      <c r="D339" s="234">
        <v>59.46</v>
      </c>
    </row>
    <row r="340" spans="1:4" ht="28.5">
      <c r="A340" s="239">
        <v>100203</v>
      </c>
      <c r="B340" s="239" t="s">
        <v>287</v>
      </c>
      <c r="C340" s="233" t="s">
        <v>32</v>
      </c>
      <c r="D340" s="234">
        <v>45.21</v>
      </c>
    </row>
    <row r="341" spans="1:4" ht="57">
      <c r="A341" s="239">
        <v>100204</v>
      </c>
      <c r="B341" s="239" t="s">
        <v>288</v>
      </c>
      <c r="C341" s="233" t="s">
        <v>32</v>
      </c>
      <c r="D341" s="234">
        <v>44.39</v>
      </c>
    </row>
    <row r="342" spans="1:4" ht="71.25">
      <c r="A342" s="239">
        <v>100208</v>
      </c>
      <c r="B342" s="239" t="s">
        <v>289</v>
      </c>
      <c r="C342" s="233" t="s">
        <v>32</v>
      </c>
      <c r="D342" s="234">
        <v>297.16000000000003</v>
      </c>
    </row>
    <row r="343" spans="1:4" ht="15">
      <c r="A343" s="238">
        <v>1003</v>
      </c>
      <c r="B343" s="238" t="s">
        <v>2085</v>
      </c>
      <c r="C343" s="233"/>
      <c r="D343" s="234"/>
    </row>
    <row r="344" spans="1:4" ht="85.5">
      <c r="A344" s="239">
        <v>100301</v>
      </c>
      <c r="B344" s="239" t="s">
        <v>2086</v>
      </c>
      <c r="C344" s="233" t="s">
        <v>32</v>
      </c>
      <c r="D344" s="234">
        <v>94.46</v>
      </c>
    </row>
    <row r="345" spans="1:4" ht="15">
      <c r="A345" s="238">
        <v>11</v>
      </c>
      <c r="B345" s="238" t="s">
        <v>2087</v>
      </c>
      <c r="C345" s="233"/>
      <c r="D345" s="234"/>
    </row>
    <row r="346" spans="1:4" ht="15">
      <c r="A346" s="238">
        <v>1101</v>
      </c>
      <c r="B346" s="238" t="s">
        <v>2088</v>
      </c>
      <c r="C346" s="233"/>
      <c r="D346" s="234"/>
    </row>
    <row r="347" spans="1:4" ht="42.75">
      <c r="A347" s="239">
        <v>110101</v>
      </c>
      <c r="B347" s="239" t="s">
        <v>290</v>
      </c>
      <c r="C347" s="233" t="s">
        <v>32</v>
      </c>
      <c r="D347" s="234">
        <v>13.22</v>
      </c>
    </row>
    <row r="348" spans="1:4" ht="15">
      <c r="A348" s="238">
        <v>1102</v>
      </c>
      <c r="B348" s="238" t="s">
        <v>2089</v>
      </c>
      <c r="C348" s="233"/>
      <c r="D348" s="234"/>
    </row>
    <row r="349" spans="1:4" ht="14.25">
      <c r="A349" s="239">
        <v>110201</v>
      </c>
      <c r="B349" s="239" t="s">
        <v>291</v>
      </c>
      <c r="C349" s="233" t="s">
        <v>32</v>
      </c>
      <c r="D349" s="234">
        <v>53</v>
      </c>
    </row>
    <row r="350" spans="1:4" ht="57">
      <c r="A350" s="239">
        <v>110210</v>
      </c>
      <c r="B350" s="239" t="s">
        <v>35285</v>
      </c>
      <c r="C350" s="233" t="s">
        <v>32</v>
      </c>
      <c r="D350" s="234">
        <v>82.33</v>
      </c>
    </row>
    <row r="351" spans="1:4" ht="30">
      <c r="A351" s="238">
        <v>1103</v>
      </c>
      <c r="B351" s="238" t="s">
        <v>2090</v>
      </c>
      <c r="C351" s="233"/>
      <c r="D351" s="234"/>
    </row>
    <row r="352" spans="1:4" ht="42.75">
      <c r="A352" s="239">
        <v>110301</v>
      </c>
      <c r="B352" s="239" t="s">
        <v>292</v>
      </c>
      <c r="C352" s="233" t="s">
        <v>32</v>
      </c>
      <c r="D352" s="234">
        <v>36.61</v>
      </c>
    </row>
    <row r="353" spans="1:4" ht="42.75">
      <c r="A353" s="239">
        <v>110302</v>
      </c>
      <c r="B353" s="239" t="s">
        <v>293</v>
      </c>
      <c r="C353" s="233" t="s">
        <v>32</v>
      </c>
      <c r="D353" s="234">
        <v>62.32</v>
      </c>
    </row>
    <row r="354" spans="1:4" ht="15">
      <c r="A354" s="238">
        <v>1104</v>
      </c>
      <c r="B354" s="238" t="s">
        <v>2068</v>
      </c>
      <c r="C354" s="233"/>
      <c r="D354" s="234"/>
    </row>
    <row r="355" spans="1:4" ht="28.5">
      <c r="A355" s="239">
        <v>110401</v>
      </c>
      <c r="B355" s="239" t="s">
        <v>294</v>
      </c>
      <c r="C355" s="233" t="s">
        <v>32</v>
      </c>
      <c r="D355" s="234">
        <v>54.56</v>
      </c>
    </row>
    <row r="356" spans="1:4" ht="15">
      <c r="A356" s="238">
        <v>12</v>
      </c>
      <c r="B356" s="238" t="s">
        <v>2091</v>
      </c>
      <c r="C356" s="233"/>
      <c r="D356" s="234"/>
    </row>
    <row r="357" spans="1:4" ht="15">
      <c r="A357" s="238">
        <v>1201</v>
      </c>
      <c r="B357" s="238" t="s">
        <v>2088</v>
      </c>
      <c r="C357" s="233"/>
      <c r="D357" s="234"/>
    </row>
    <row r="358" spans="1:4" ht="42.75">
      <c r="A358" s="239">
        <v>120101</v>
      </c>
      <c r="B358" s="239" t="s">
        <v>295</v>
      </c>
      <c r="C358" s="233" t="s">
        <v>32</v>
      </c>
      <c r="D358" s="234">
        <v>7</v>
      </c>
    </row>
    <row r="359" spans="1:4" ht="15">
      <c r="A359" s="238">
        <v>1202</v>
      </c>
      <c r="B359" s="238" t="s">
        <v>2092</v>
      </c>
      <c r="C359" s="233"/>
      <c r="D359" s="234"/>
    </row>
    <row r="360" spans="1:4" ht="71.25">
      <c r="A360" s="239">
        <v>120201</v>
      </c>
      <c r="B360" s="239" t="s">
        <v>296</v>
      </c>
      <c r="C360" s="233" t="s">
        <v>32</v>
      </c>
      <c r="D360" s="234">
        <v>107.2</v>
      </c>
    </row>
    <row r="361" spans="1:4" ht="42.75">
      <c r="A361" s="239">
        <v>120205</v>
      </c>
      <c r="B361" s="239" t="s">
        <v>297</v>
      </c>
      <c r="C361" s="233" t="s">
        <v>48</v>
      </c>
      <c r="D361" s="234">
        <v>49</v>
      </c>
    </row>
    <row r="362" spans="1:4" ht="42.75">
      <c r="A362" s="239">
        <v>120207</v>
      </c>
      <c r="B362" s="239" t="s">
        <v>298</v>
      </c>
      <c r="C362" s="233" t="s">
        <v>48</v>
      </c>
      <c r="D362" s="234">
        <v>67.88</v>
      </c>
    </row>
    <row r="363" spans="1:4" ht="28.5">
      <c r="A363" s="239">
        <v>120208</v>
      </c>
      <c r="B363" s="239" t="s">
        <v>299</v>
      </c>
      <c r="C363" s="233" t="s">
        <v>48</v>
      </c>
      <c r="D363" s="234">
        <v>17.61</v>
      </c>
    </row>
    <row r="364" spans="1:4" ht="28.5">
      <c r="A364" s="239">
        <v>120216</v>
      </c>
      <c r="B364" s="239" t="s">
        <v>300</v>
      </c>
      <c r="C364" s="233" t="s">
        <v>48</v>
      </c>
      <c r="D364" s="234">
        <v>18.53</v>
      </c>
    </row>
    <row r="365" spans="1:4" ht="57">
      <c r="A365" s="239">
        <v>120220</v>
      </c>
      <c r="B365" s="239" t="s">
        <v>301</v>
      </c>
      <c r="C365" s="233" t="s">
        <v>32</v>
      </c>
      <c r="D365" s="234">
        <v>100.13</v>
      </c>
    </row>
    <row r="366" spans="1:4" ht="57">
      <c r="A366" s="239">
        <v>120221</v>
      </c>
      <c r="B366" s="239" t="s">
        <v>302</v>
      </c>
      <c r="C366" s="233" t="s">
        <v>32</v>
      </c>
      <c r="D366" s="234">
        <v>222.23</v>
      </c>
    </row>
    <row r="367" spans="1:4" ht="28.5">
      <c r="A367" s="239">
        <v>120224</v>
      </c>
      <c r="B367" s="239" t="s">
        <v>303</v>
      </c>
      <c r="C367" s="233" t="s">
        <v>32</v>
      </c>
      <c r="D367" s="234">
        <v>14.6</v>
      </c>
    </row>
    <row r="368" spans="1:4" ht="42.75">
      <c r="A368" s="239">
        <v>120227</v>
      </c>
      <c r="B368" s="239" t="s">
        <v>304</v>
      </c>
      <c r="C368" s="233" t="s">
        <v>48</v>
      </c>
      <c r="D368" s="234">
        <v>52.65</v>
      </c>
    </row>
    <row r="369" spans="1:4" ht="57">
      <c r="A369" s="239">
        <v>120232</v>
      </c>
      <c r="B369" s="239" t="s">
        <v>305</v>
      </c>
      <c r="C369" s="233" t="s">
        <v>32</v>
      </c>
      <c r="D369" s="234">
        <v>106.63</v>
      </c>
    </row>
    <row r="370" spans="1:4" ht="30">
      <c r="A370" s="238">
        <v>1203</v>
      </c>
      <c r="B370" s="238" t="s">
        <v>2090</v>
      </c>
      <c r="C370" s="233"/>
      <c r="D370" s="234"/>
    </row>
    <row r="371" spans="1:4" ht="42.75">
      <c r="A371" s="239">
        <v>120301</v>
      </c>
      <c r="B371" s="239" t="s">
        <v>307</v>
      </c>
      <c r="C371" s="233" t="s">
        <v>32</v>
      </c>
      <c r="D371" s="234">
        <v>32.89</v>
      </c>
    </row>
    <row r="372" spans="1:4" ht="42.75">
      <c r="A372" s="239">
        <v>120302</v>
      </c>
      <c r="B372" s="239" t="s">
        <v>308</v>
      </c>
      <c r="C372" s="233" t="s">
        <v>32</v>
      </c>
      <c r="D372" s="234">
        <v>22.51</v>
      </c>
    </row>
    <row r="373" spans="1:4" ht="42.75">
      <c r="A373" s="239">
        <v>120303</v>
      </c>
      <c r="B373" s="239" t="s">
        <v>309</v>
      </c>
      <c r="C373" s="233" t="s">
        <v>32</v>
      </c>
      <c r="D373" s="234">
        <v>55.48</v>
      </c>
    </row>
    <row r="374" spans="1:4" ht="71.25">
      <c r="A374" s="239">
        <v>120304</v>
      </c>
      <c r="B374" s="239" t="s">
        <v>310</v>
      </c>
      <c r="C374" s="233" t="s">
        <v>32</v>
      </c>
      <c r="D374" s="234">
        <v>61.58</v>
      </c>
    </row>
    <row r="375" spans="1:4" ht="57">
      <c r="A375" s="239">
        <v>120308</v>
      </c>
      <c r="B375" s="239" t="s">
        <v>311</v>
      </c>
      <c r="C375" s="233" t="s">
        <v>32</v>
      </c>
      <c r="D375" s="234">
        <v>7.92</v>
      </c>
    </row>
    <row r="376" spans="1:4" ht="15">
      <c r="A376" s="238">
        <v>13</v>
      </c>
      <c r="B376" s="238" t="s">
        <v>2093</v>
      </c>
      <c r="C376" s="233"/>
      <c r="D376" s="234"/>
    </row>
    <row r="377" spans="1:4" ht="15">
      <c r="A377" s="238">
        <v>1301</v>
      </c>
      <c r="B377" s="238" t="s">
        <v>2094</v>
      </c>
      <c r="C377" s="233"/>
      <c r="D377" s="234"/>
    </row>
    <row r="378" spans="1:4" ht="42.75">
      <c r="A378" s="239">
        <v>130103</v>
      </c>
      <c r="B378" s="239" t="s">
        <v>312</v>
      </c>
      <c r="C378" s="233" t="s">
        <v>32</v>
      </c>
      <c r="D378" s="234">
        <v>25.3</v>
      </c>
    </row>
    <row r="379" spans="1:4" ht="42.75">
      <c r="A379" s="239">
        <v>130104</v>
      </c>
      <c r="B379" s="239" t="s">
        <v>313</v>
      </c>
      <c r="C379" s="233" t="s">
        <v>32</v>
      </c>
      <c r="D379" s="234">
        <v>39.67</v>
      </c>
    </row>
    <row r="380" spans="1:4" ht="28.5">
      <c r="A380" s="239">
        <v>130109</v>
      </c>
      <c r="B380" s="239" t="s">
        <v>314</v>
      </c>
      <c r="C380" s="233" t="s">
        <v>32</v>
      </c>
      <c r="D380" s="234">
        <v>79.989999999999995</v>
      </c>
    </row>
    <row r="381" spans="1:4" ht="28.5">
      <c r="A381" s="239">
        <v>130110</v>
      </c>
      <c r="B381" s="239" t="s">
        <v>315</v>
      </c>
      <c r="C381" s="233" t="s">
        <v>32</v>
      </c>
      <c r="D381" s="234">
        <v>66.42</v>
      </c>
    </row>
    <row r="382" spans="1:4" ht="28.5">
      <c r="A382" s="239">
        <v>130111</v>
      </c>
      <c r="B382" s="239" t="s">
        <v>316</v>
      </c>
      <c r="C382" s="233" t="s">
        <v>32</v>
      </c>
      <c r="D382" s="234">
        <v>60.53</v>
      </c>
    </row>
    <row r="383" spans="1:4" ht="28.5">
      <c r="A383" s="239">
        <v>130112</v>
      </c>
      <c r="B383" s="239" t="s">
        <v>317</v>
      </c>
      <c r="C383" s="233" t="s">
        <v>32</v>
      </c>
      <c r="D383" s="234">
        <v>50.35</v>
      </c>
    </row>
    <row r="384" spans="1:4" ht="28.5">
      <c r="A384" s="239">
        <v>130113</v>
      </c>
      <c r="B384" s="239" t="s">
        <v>318</v>
      </c>
      <c r="C384" s="233" t="s">
        <v>32</v>
      </c>
      <c r="D384" s="234">
        <v>80.510000000000005</v>
      </c>
    </row>
    <row r="385" spans="1:4" ht="15">
      <c r="A385" s="238">
        <v>1302</v>
      </c>
      <c r="B385" s="238" t="s">
        <v>2092</v>
      </c>
      <c r="C385" s="233"/>
      <c r="D385" s="234"/>
    </row>
    <row r="386" spans="1:4" ht="42.75">
      <c r="A386" s="239">
        <v>130202</v>
      </c>
      <c r="B386" s="239" t="s">
        <v>319</v>
      </c>
      <c r="C386" s="233" t="s">
        <v>32</v>
      </c>
      <c r="D386" s="234">
        <v>56.38</v>
      </c>
    </row>
    <row r="387" spans="1:4" ht="57">
      <c r="A387" s="239">
        <v>130205</v>
      </c>
      <c r="B387" s="239" t="s">
        <v>320</v>
      </c>
      <c r="C387" s="233" t="s">
        <v>32</v>
      </c>
      <c r="D387" s="234">
        <v>414.23</v>
      </c>
    </row>
    <row r="388" spans="1:4" ht="28.5">
      <c r="A388" s="239">
        <v>130208</v>
      </c>
      <c r="B388" s="239" t="s">
        <v>321</v>
      </c>
      <c r="C388" s="233" t="s">
        <v>48</v>
      </c>
      <c r="D388" s="234">
        <v>9.25</v>
      </c>
    </row>
    <row r="389" spans="1:4" ht="42.75">
      <c r="A389" s="239">
        <v>130209</v>
      </c>
      <c r="B389" s="239" t="s">
        <v>322</v>
      </c>
      <c r="C389" s="233" t="s">
        <v>32</v>
      </c>
      <c r="D389" s="234">
        <v>95.32</v>
      </c>
    </row>
    <row r="390" spans="1:4" ht="57">
      <c r="A390" s="239">
        <v>130210</v>
      </c>
      <c r="B390" s="239" t="s">
        <v>323</v>
      </c>
      <c r="C390" s="233" t="s">
        <v>32</v>
      </c>
      <c r="D390" s="234">
        <v>67.59</v>
      </c>
    </row>
    <row r="391" spans="1:4" ht="42.75">
      <c r="A391" s="239">
        <v>130211</v>
      </c>
      <c r="B391" s="239" t="s">
        <v>324</v>
      </c>
      <c r="C391" s="233" t="s">
        <v>32</v>
      </c>
      <c r="D391" s="234">
        <v>214.25</v>
      </c>
    </row>
    <row r="392" spans="1:4" ht="42.75">
      <c r="A392" s="239">
        <v>130222</v>
      </c>
      <c r="B392" s="239" t="s">
        <v>325</v>
      </c>
      <c r="C392" s="233" t="s">
        <v>32</v>
      </c>
      <c r="D392" s="234">
        <v>173.95</v>
      </c>
    </row>
    <row r="393" spans="1:4" ht="42.75">
      <c r="A393" s="239">
        <v>130223</v>
      </c>
      <c r="B393" s="239" t="s">
        <v>326</v>
      </c>
      <c r="C393" s="233" t="s">
        <v>32</v>
      </c>
      <c r="D393" s="234">
        <v>13</v>
      </c>
    </row>
    <row r="394" spans="1:4" ht="42.75">
      <c r="A394" s="239">
        <v>130225</v>
      </c>
      <c r="B394" s="239" t="s">
        <v>327</v>
      </c>
      <c r="C394" s="233" t="s">
        <v>32</v>
      </c>
      <c r="D394" s="234">
        <v>9.9700000000000006</v>
      </c>
    </row>
    <row r="395" spans="1:4" ht="28.5">
      <c r="A395" s="239">
        <v>130226</v>
      </c>
      <c r="B395" s="239" t="s">
        <v>328</v>
      </c>
      <c r="C395" s="233" t="s">
        <v>32</v>
      </c>
      <c r="D395" s="234">
        <v>14.38</v>
      </c>
    </row>
    <row r="396" spans="1:4" ht="71.25">
      <c r="A396" s="239">
        <v>130228</v>
      </c>
      <c r="B396" s="239" t="s">
        <v>329</v>
      </c>
      <c r="C396" s="233" t="s">
        <v>32</v>
      </c>
      <c r="D396" s="234">
        <v>51.96</v>
      </c>
    </row>
    <row r="397" spans="1:4" ht="71.25">
      <c r="A397" s="239">
        <v>130230</v>
      </c>
      <c r="B397" s="239" t="s">
        <v>330</v>
      </c>
      <c r="C397" s="233" t="s">
        <v>32</v>
      </c>
      <c r="D397" s="234">
        <v>127.01</v>
      </c>
    </row>
    <row r="398" spans="1:4" ht="71.25">
      <c r="A398" s="239">
        <v>130231</v>
      </c>
      <c r="B398" s="239" t="s">
        <v>331</v>
      </c>
      <c r="C398" s="233" t="s">
        <v>32</v>
      </c>
      <c r="D398" s="234">
        <v>139.75</v>
      </c>
    </row>
    <row r="399" spans="1:4" ht="71.25">
      <c r="A399" s="239">
        <v>130233</v>
      </c>
      <c r="B399" s="239" t="s">
        <v>332</v>
      </c>
      <c r="C399" s="233" t="s">
        <v>32</v>
      </c>
      <c r="D399" s="234">
        <v>126.98</v>
      </c>
    </row>
    <row r="400" spans="1:4" ht="71.25">
      <c r="A400" s="239">
        <v>130234</v>
      </c>
      <c r="B400" s="239" t="s">
        <v>333</v>
      </c>
      <c r="C400" s="233" t="s">
        <v>32</v>
      </c>
      <c r="D400" s="234">
        <v>166.32</v>
      </c>
    </row>
    <row r="401" spans="1:4" ht="71.25">
      <c r="A401" s="239">
        <v>130236</v>
      </c>
      <c r="B401" s="239" t="s">
        <v>334</v>
      </c>
      <c r="C401" s="233" t="s">
        <v>32</v>
      </c>
      <c r="D401" s="234">
        <v>71.56</v>
      </c>
    </row>
    <row r="402" spans="1:4" ht="71.25">
      <c r="A402" s="239">
        <v>130237</v>
      </c>
      <c r="B402" s="239" t="s">
        <v>306</v>
      </c>
      <c r="C402" s="233" t="s">
        <v>32</v>
      </c>
      <c r="D402" s="234">
        <v>51.96</v>
      </c>
    </row>
    <row r="403" spans="1:4" ht="15">
      <c r="A403" s="238">
        <v>1303</v>
      </c>
      <c r="B403" s="238" t="s">
        <v>2095</v>
      </c>
      <c r="C403" s="233"/>
      <c r="D403" s="234"/>
    </row>
    <row r="404" spans="1:4" ht="28.5">
      <c r="A404" s="239">
        <v>130301</v>
      </c>
      <c r="B404" s="239" t="s">
        <v>335</v>
      </c>
      <c r="C404" s="233" t="s">
        <v>48</v>
      </c>
      <c r="D404" s="234">
        <v>13.46</v>
      </c>
    </row>
    <row r="405" spans="1:4" ht="42.75">
      <c r="A405" s="239">
        <v>130303</v>
      </c>
      <c r="B405" s="239" t="s">
        <v>35178</v>
      </c>
      <c r="C405" s="233" t="s">
        <v>48</v>
      </c>
      <c r="D405" s="234">
        <v>15.91</v>
      </c>
    </row>
    <row r="406" spans="1:4" ht="28.5">
      <c r="A406" s="239">
        <v>130304</v>
      </c>
      <c r="B406" s="239" t="s">
        <v>336</v>
      </c>
      <c r="C406" s="233" t="s">
        <v>48</v>
      </c>
      <c r="D406" s="234">
        <v>29.62</v>
      </c>
    </row>
    <row r="407" spans="1:4" ht="28.5">
      <c r="A407" s="239">
        <v>130307</v>
      </c>
      <c r="B407" s="239" t="s">
        <v>337</v>
      </c>
      <c r="C407" s="233" t="s">
        <v>48</v>
      </c>
      <c r="D407" s="234">
        <v>175.73</v>
      </c>
    </row>
    <row r="408" spans="1:4" ht="14.25">
      <c r="A408" s="239">
        <v>130308</v>
      </c>
      <c r="B408" s="239" t="s">
        <v>338</v>
      </c>
      <c r="C408" s="233" t="s">
        <v>48</v>
      </c>
      <c r="D408" s="234">
        <v>51.22</v>
      </c>
    </row>
    <row r="409" spans="1:4" ht="28.5">
      <c r="A409" s="239">
        <v>130311</v>
      </c>
      <c r="B409" s="239" t="s">
        <v>339</v>
      </c>
      <c r="C409" s="233" t="s">
        <v>48</v>
      </c>
      <c r="D409" s="234">
        <v>28.51</v>
      </c>
    </row>
    <row r="410" spans="1:4" ht="57">
      <c r="A410" s="239">
        <v>130315</v>
      </c>
      <c r="B410" s="239" t="s">
        <v>340</v>
      </c>
      <c r="C410" s="233" t="s">
        <v>48</v>
      </c>
      <c r="D410" s="234">
        <v>52.24</v>
      </c>
    </row>
    <row r="411" spans="1:4" ht="14.25">
      <c r="A411" s="239">
        <v>130317</v>
      </c>
      <c r="B411" s="239" t="s">
        <v>341</v>
      </c>
      <c r="C411" s="233" t="s">
        <v>48</v>
      </c>
      <c r="D411" s="234">
        <v>81.96</v>
      </c>
    </row>
    <row r="412" spans="1:4" ht="42.75">
      <c r="A412" s="239">
        <v>130320</v>
      </c>
      <c r="B412" s="239" t="s">
        <v>342</v>
      </c>
      <c r="C412" s="233" t="s">
        <v>48</v>
      </c>
      <c r="D412" s="234">
        <v>31.86</v>
      </c>
    </row>
    <row r="413" spans="1:4" ht="57">
      <c r="A413" s="239">
        <v>130321</v>
      </c>
      <c r="B413" s="239" t="s">
        <v>343</v>
      </c>
      <c r="C413" s="233" t="s">
        <v>48</v>
      </c>
      <c r="D413" s="234">
        <v>52.48</v>
      </c>
    </row>
    <row r="414" spans="1:4" ht="85.5">
      <c r="A414" s="239">
        <v>130322</v>
      </c>
      <c r="B414" s="239" t="s">
        <v>344</v>
      </c>
      <c r="C414" s="233" t="s">
        <v>48</v>
      </c>
      <c r="D414" s="234">
        <v>27.19</v>
      </c>
    </row>
    <row r="415" spans="1:4" ht="57">
      <c r="A415" s="239">
        <v>130323</v>
      </c>
      <c r="B415" s="239" t="s">
        <v>345</v>
      </c>
      <c r="C415" s="233" t="s">
        <v>48</v>
      </c>
      <c r="D415" s="234">
        <v>46.73</v>
      </c>
    </row>
    <row r="416" spans="1:4" ht="15">
      <c r="A416" s="238">
        <v>1304</v>
      </c>
      <c r="B416" s="238" t="s">
        <v>2068</v>
      </c>
      <c r="C416" s="233"/>
      <c r="D416" s="234"/>
    </row>
    <row r="417" spans="1:4" ht="42.75">
      <c r="A417" s="239">
        <v>130403</v>
      </c>
      <c r="B417" s="239" t="s">
        <v>346</v>
      </c>
      <c r="C417" s="233" t="s">
        <v>32</v>
      </c>
      <c r="D417" s="234">
        <v>127.89</v>
      </c>
    </row>
    <row r="418" spans="1:4" ht="15">
      <c r="A418" s="238">
        <v>14</v>
      </c>
      <c r="B418" s="238" t="s">
        <v>2096</v>
      </c>
      <c r="C418" s="233"/>
      <c r="D418" s="234"/>
    </row>
    <row r="419" spans="1:4" ht="30">
      <c r="A419" s="238">
        <v>1401</v>
      </c>
      <c r="B419" s="238" t="s">
        <v>2097</v>
      </c>
      <c r="C419" s="233"/>
      <c r="D419" s="234"/>
    </row>
    <row r="420" spans="1:4" ht="71.25">
      <c r="A420" s="239">
        <v>140102</v>
      </c>
      <c r="B420" s="239" t="s">
        <v>347</v>
      </c>
      <c r="C420" s="233" t="s">
        <v>30</v>
      </c>
      <c r="D420" s="237">
        <v>2128.08</v>
      </c>
    </row>
    <row r="421" spans="1:4" ht="71.25">
      <c r="A421" s="239">
        <v>140103</v>
      </c>
      <c r="B421" s="239" t="s">
        <v>348</v>
      </c>
      <c r="C421" s="233" t="s">
        <v>30</v>
      </c>
      <c r="D421" s="237">
        <v>2898.84</v>
      </c>
    </row>
    <row r="422" spans="1:4" ht="71.25">
      <c r="A422" s="239">
        <v>140108</v>
      </c>
      <c r="B422" s="239" t="s">
        <v>349</v>
      </c>
      <c r="C422" s="233" t="s">
        <v>30</v>
      </c>
      <c r="D422" s="237">
        <v>5720.51</v>
      </c>
    </row>
    <row r="423" spans="1:4" ht="71.25">
      <c r="A423" s="239">
        <v>140109</v>
      </c>
      <c r="B423" s="239" t="s">
        <v>350</v>
      </c>
      <c r="C423" s="233" t="s">
        <v>30</v>
      </c>
      <c r="D423" s="237">
        <v>5930.76</v>
      </c>
    </row>
    <row r="424" spans="1:4" ht="15">
      <c r="A424" s="238">
        <v>1402</v>
      </c>
      <c r="B424" s="238" t="s">
        <v>2098</v>
      </c>
      <c r="C424" s="233"/>
      <c r="D424" s="234"/>
    </row>
    <row r="425" spans="1:4" ht="85.5">
      <c r="A425" s="239">
        <v>140201</v>
      </c>
      <c r="B425" s="239" t="s">
        <v>35179</v>
      </c>
      <c r="C425" s="233" t="s">
        <v>30</v>
      </c>
      <c r="D425" s="234">
        <v>416.5</v>
      </c>
    </row>
    <row r="426" spans="1:4" ht="85.5">
      <c r="A426" s="239">
        <v>140207</v>
      </c>
      <c r="B426" s="239" t="s">
        <v>35180</v>
      </c>
      <c r="C426" s="233" t="s">
        <v>30</v>
      </c>
      <c r="D426" s="234">
        <v>505.32</v>
      </c>
    </row>
    <row r="427" spans="1:4" ht="85.5">
      <c r="A427" s="239">
        <v>140208</v>
      </c>
      <c r="B427" s="239" t="s">
        <v>35181</v>
      </c>
      <c r="C427" s="233" t="s">
        <v>30</v>
      </c>
      <c r="D427" s="234">
        <v>696.26</v>
      </c>
    </row>
    <row r="428" spans="1:4" ht="85.5">
      <c r="A428" s="239">
        <v>140209</v>
      </c>
      <c r="B428" s="239" t="s">
        <v>351</v>
      </c>
      <c r="C428" s="233" t="s">
        <v>30</v>
      </c>
      <c r="D428" s="234">
        <v>271.14</v>
      </c>
    </row>
    <row r="429" spans="1:4" ht="15">
      <c r="A429" s="238">
        <v>1407</v>
      </c>
      <c r="B429" s="238" t="s">
        <v>2099</v>
      </c>
      <c r="C429" s="233"/>
      <c r="D429" s="234"/>
    </row>
    <row r="430" spans="1:4" ht="28.5">
      <c r="A430" s="239">
        <v>140701</v>
      </c>
      <c r="B430" s="239" t="s">
        <v>352</v>
      </c>
      <c r="C430" s="233" t="s">
        <v>353</v>
      </c>
      <c r="D430" s="234">
        <v>99.25</v>
      </c>
    </row>
    <row r="431" spans="1:4" ht="28.5">
      <c r="A431" s="239">
        <v>140702</v>
      </c>
      <c r="B431" s="239" t="s">
        <v>354</v>
      </c>
      <c r="C431" s="233" t="s">
        <v>353</v>
      </c>
      <c r="D431" s="234">
        <v>238.91</v>
      </c>
    </row>
    <row r="432" spans="1:4" ht="14.25">
      <c r="A432" s="239">
        <v>140703</v>
      </c>
      <c r="B432" s="239" t="s">
        <v>355</v>
      </c>
      <c r="C432" s="233" t="s">
        <v>353</v>
      </c>
      <c r="D432" s="234">
        <v>390.06</v>
      </c>
    </row>
    <row r="433" spans="1:4" ht="28.5">
      <c r="A433" s="239">
        <v>140704</v>
      </c>
      <c r="B433" s="239" t="s">
        <v>356</v>
      </c>
      <c r="C433" s="233" t="s">
        <v>353</v>
      </c>
      <c r="D433" s="234">
        <v>376.2</v>
      </c>
    </row>
    <row r="434" spans="1:4" ht="14.25">
      <c r="A434" s="239">
        <v>140705</v>
      </c>
      <c r="B434" s="239" t="s">
        <v>357</v>
      </c>
      <c r="C434" s="233" t="s">
        <v>353</v>
      </c>
      <c r="D434" s="234">
        <v>134.6</v>
      </c>
    </row>
    <row r="435" spans="1:4" ht="28.5">
      <c r="A435" s="239">
        <v>140706</v>
      </c>
      <c r="B435" s="239" t="s">
        <v>358</v>
      </c>
      <c r="C435" s="233" t="s">
        <v>353</v>
      </c>
      <c r="D435" s="234">
        <v>95.61</v>
      </c>
    </row>
    <row r="436" spans="1:4" ht="42.75">
      <c r="A436" s="239">
        <v>140707</v>
      </c>
      <c r="B436" s="239" t="s">
        <v>359</v>
      </c>
      <c r="C436" s="233" t="s">
        <v>353</v>
      </c>
      <c r="D436" s="234">
        <v>181.37</v>
      </c>
    </row>
    <row r="437" spans="1:4" ht="28.5">
      <c r="A437" s="239">
        <v>140708</v>
      </c>
      <c r="B437" s="239" t="s">
        <v>360</v>
      </c>
      <c r="C437" s="233" t="s">
        <v>353</v>
      </c>
      <c r="D437" s="234">
        <v>95.9</v>
      </c>
    </row>
    <row r="438" spans="1:4" ht="28.5">
      <c r="A438" s="239">
        <v>140709</v>
      </c>
      <c r="B438" s="239" t="s">
        <v>361</v>
      </c>
      <c r="C438" s="233" t="s">
        <v>353</v>
      </c>
      <c r="D438" s="234">
        <v>94.75</v>
      </c>
    </row>
    <row r="439" spans="1:4" ht="42.75">
      <c r="A439" s="239">
        <v>140710</v>
      </c>
      <c r="B439" s="239" t="s">
        <v>362</v>
      </c>
      <c r="C439" s="233" t="s">
        <v>30</v>
      </c>
      <c r="D439" s="234">
        <v>207.71</v>
      </c>
    </row>
    <row r="440" spans="1:4" ht="28.5">
      <c r="A440" s="239">
        <v>140711</v>
      </c>
      <c r="B440" s="239" t="s">
        <v>363</v>
      </c>
      <c r="C440" s="233" t="s">
        <v>30</v>
      </c>
      <c r="D440" s="234">
        <v>115.04</v>
      </c>
    </row>
    <row r="441" spans="1:4" ht="42.75">
      <c r="A441" s="239">
        <v>140712</v>
      </c>
      <c r="B441" s="239" t="s">
        <v>364</v>
      </c>
      <c r="C441" s="233" t="s">
        <v>30</v>
      </c>
      <c r="D441" s="234">
        <v>676.73</v>
      </c>
    </row>
    <row r="442" spans="1:4" ht="71.25">
      <c r="A442" s="239">
        <v>140713</v>
      </c>
      <c r="B442" s="239" t="s">
        <v>365</v>
      </c>
      <c r="C442" s="233" t="s">
        <v>30</v>
      </c>
      <c r="D442" s="237">
        <v>1213.4000000000001</v>
      </c>
    </row>
    <row r="443" spans="1:4" ht="71.25">
      <c r="A443" s="239">
        <v>140714</v>
      </c>
      <c r="B443" s="239" t="s">
        <v>366</v>
      </c>
      <c r="C443" s="233" t="s">
        <v>30</v>
      </c>
      <c r="D443" s="237">
        <v>1141.8800000000001</v>
      </c>
    </row>
    <row r="444" spans="1:4" ht="15">
      <c r="A444" s="238">
        <v>1409</v>
      </c>
      <c r="B444" s="238" t="s">
        <v>2100</v>
      </c>
      <c r="C444" s="233"/>
      <c r="D444" s="234"/>
    </row>
    <row r="445" spans="1:4" ht="71.25">
      <c r="A445" s="239">
        <v>140901</v>
      </c>
      <c r="B445" s="239" t="s">
        <v>35491</v>
      </c>
      <c r="C445" s="233" t="s">
        <v>48</v>
      </c>
      <c r="D445" s="234">
        <v>127.77</v>
      </c>
    </row>
    <row r="446" spans="1:4" ht="71.25">
      <c r="A446" s="239">
        <v>140902</v>
      </c>
      <c r="B446" s="239" t="s">
        <v>35492</v>
      </c>
      <c r="C446" s="233" t="s">
        <v>48</v>
      </c>
      <c r="D446" s="234">
        <v>161.88999999999999</v>
      </c>
    </row>
    <row r="447" spans="1:4" ht="28.5">
      <c r="A447" s="239">
        <v>140903</v>
      </c>
      <c r="B447" s="239" t="s">
        <v>367</v>
      </c>
      <c r="C447" s="233" t="s">
        <v>48</v>
      </c>
      <c r="D447" s="234">
        <v>72.37</v>
      </c>
    </row>
    <row r="448" spans="1:4" ht="28.5">
      <c r="A448" s="239">
        <v>140904</v>
      </c>
      <c r="B448" s="239" t="s">
        <v>368</v>
      </c>
      <c r="C448" s="233" t="s">
        <v>48</v>
      </c>
      <c r="D448" s="234">
        <v>105.87</v>
      </c>
    </row>
    <row r="449" spans="1:4" ht="28.5">
      <c r="A449" s="239">
        <v>140905</v>
      </c>
      <c r="B449" s="239" t="s">
        <v>369</v>
      </c>
      <c r="C449" s="233" t="s">
        <v>48</v>
      </c>
      <c r="D449" s="234">
        <v>167.39</v>
      </c>
    </row>
    <row r="450" spans="1:4" ht="28.5">
      <c r="A450" s="239">
        <v>140906</v>
      </c>
      <c r="B450" s="239" t="s">
        <v>370</v>
      </c>
      <c r="C450" s="233" t="s">
        <v>48</v>
      </c>
      <c r="D450" s="234">
        <v>61.5</v>
      </c>
    </row>
    <row r="451" spans="1:4" ht="30">
      <c r="A451" s="238">
        <v>1411</v>
      </c>
      <c r="B451" s="238" t="s">
        <v>2101</v>
      </c>
      <c r="C451" s="233"/>
      <c r="D451" s="234"/>
    </row>
    <row r="452" spans="1:4" ht="85.5">
      <c r="A452" s="239">
        <v>141101</v>
      </c>
      <c r="B452" s="239" t="s">
        <v>371</v>
      </c>
      <c r="C452" s="233" t="s">
        <v>30</v>
      </c>
      <c r="D452" s="234">
        <v>556.13</v>
      </c>
    </row>
    <row r="453" spans="1:4" ht="85.5">
      <c r="A453" s="239">
        <v>141102</v>
      </c>
      <c r="B453" s="239" t="s">
        <v>372</v>
      </c>
      <c r="C453" s="233" t="s">
        <v>30</v>
      </c>
      <c r="D453" s="234">
        <v>547.37</v>
      </c>
    </row>
    <row r="454" spans="1:4" ht="85.5">
      <c r="A454" s="239">
        <v>141103</v>
      </c>
      <c r="B454" s="239" t="s">
        <v>373</v>
      </c>
      <c r="C454" s="233" t="s">
        <v>30</v>
      </c>
      <c r="D454" s="234">
        <v>628.66999999999996</v>
      </c>
    </row>
    <row r="455" spans="1:4" ht="85.5">
      <c r="A455" s="239">
        <v>141104</v>
      </c>
      <c r="B455" s="239" t="s">
        <v>374</v>
      </c>
      <c r="C455" s="233" t="s">
        <v>30</v>
      </c>
      <c r="D455" s="234">
        <v>594.52</v>
      </c>
    </row>
    <row r="456" spans="1:4" ht="71.25">
      <c r="A456" s="239">
        <v>141105</v>
      </c>
      <c r="B456" s="239" t="s">
        <v>375</v>
      </c>
      <c r="C456" s="233" t="s">
        <v>30</v>
      </c>
      <c r="D456" s="234">
        <v>585.91</v>
      </c>
    </row>
    <row r="457" spans="1:4" ht="85.5">
      <c r="A457" s="239">
        <v>141106</v>
      </c>
      <c r="B457" s="239" t="s">
        <v>376</v>
      </c>
      <c r="C457" s="233" t="s">
        <v>30</v>
      </c>
      <c r="D457" s="234">
        <v>799.59</v>
      </c>
    </row>
    <row r="458" spans="1:4" ht="85.5">
      <c r="A458" s="239">
        <v>141107</v>
      </c>
      <c r="B458" s="239" t="s">
        <v>377</v>
      </c>
      <c r="C458" s="233" t="s">
        <v>30</v>
      </c>
      <c r="D458" s="234">
        <v>783.49</v>
      </c>
    </row>
    <row r="459" spans="1:4" ht="85.5">
      <c r="A459" s="239">
        <v>141108</v>
      </c>
      <c r="B459" s="239" t="s">
        <v>378</v>
      </c>
      <c r="C459" s="233" t="s">
        <v>30</v>
      </c>
      <c r="D459" s="237">
        <v>1133.02</v>
      </c>
    </row>
    <row r="460" spans="1:4" ht="42.75">
      <c r="A460" s="239">
        <v>141109</v>
      </c>
      <c r="B460" s="239" t="s">
        <v>379</v>
      </c>
      <c r="C460" s="233" t="s">
        <v>48</v>
      </c>
      <c r="D460" s="234">
        <v>212.83</v>
      </c>
    </row>
    <row r="461" spans="1:4" ht="85.5">
      <c r="A461" s="239">
        <v>141110</v>
      </c>
      <c r="B461" s="239" t="s">
        <v>380</v>
      </c>
      <c r="C461" s="233" t="s">
        <v>30</v>
      </c>
      <c r="D461" s="234">
        <v>709.67</v>
      </c>
    </row>
    <row r="462" spans="1:4" ht="71.25">
      <c r="A462" s="239">
        <v>141111</v>
      </c>
      <c r="B462" s="239" t="s">
        <v>381</v>
      </c>
      <c r="C462" s="233" t="s">
        <v>30</v>
      </c>
      <c r="D462" s="234">
        <v>700.93</v>
      </c>
    </row>
    <row r="463" spans="1:4" ht="85.5">
      <c r="A463" s="239">
        <v>141112</v>
      </c>
      <c r="B463" s="239" t="s">
        <v>382</v>
      </c>
      <c r="C463" s="233" t="s">
        <v>30</v>
      </c>
      <c r="D463" s="234">
        <v>782.21</v>
      </c>
    </row>
    <row r="464" spans="1:4" ht="71.25">
      <c r="A464" s="239">
        <v>141113</v>
      </c>
      <c r="B464" s="239" t="s">
        <v>383</v>
      </c>
      <c r="C464" s="233" t="s">
        <v>30</v>
      </c>
      <c r="D464" s="234">
        <v>748.05</v>
      </c>
    </row>
    <row r="465" spans="1:4" ht="71.25">
      <c r="A465" s="239">
        <v>141114</v>
      </c>
      <c r="B465" s="239" t="s">
        <v>384</v>
      </c>
      <c r="C465" s="233" t="s">
        <v>30</v>
      </c>
      <c r="D465" s="234">
        <v>724.52</v>
      </c>
    </row>
    <row r="466" spans="1:4" ht="15">
      <c r="A466" s="238">
        <v>1412</v>
      </c>
      <c r="B466" s="238" t="s">
        <v>2102</v>
      </c>
      <c r="C466" s="233"/>
      <c r="D466" s="234"/>
    </row>
    <row r="467" spans="1:4" ht="28.5">
      <c r="A467" s="239">
        <v>141210</v>
      </c>
      <c r="B467" s="239" t="s">
        <v>385</v>
      </c>
      <c r="C467" s="233" t="s">
        <v>48</v>
      </c>
      <c r="D467" s="234">
        <v>57.97</v>
      </c>
    </row>
    <row r="468" spans="1:4" ht="28.5">
      <c r="A468" s="239">
        <v>141211</v>
      </c>
      <c r="B468" s="239" t="s">
        <v>386</v>
      </c>
      <c r="C468" s="233" t="s">
        <v>48</v>
      </c>
      <c r="D468" s="234">
        <v>69.319999999999993</v>
      </c>
    </row>
    <row r="469" spans="1:4" ht="28.5">
      <c r="A469" s="239">
        <v>141212</v>
      </c>
      <c r="B469" s="239" t="s">
        <v>387</v>
      </c>
      <c r="C469" s="233" t="s">
        <v>48</v>
      </c>
      <c r="D469" s="234">
        <v>94.94</v>
      </c>
    </row>
    <row r="470" spans="1:4" ht="28.5">
      <c r="A470" s="239">
        <v>141213</v>
      </c>
      <c r="B470" s="239" t="s">
        <v>388</v>
      </c>
      <c r="C470" s="233" t="s">
        <v>48</v>
      </c>
      <c r="D470" s="234">
        <v>110.95</v>
      </c>
    </row>
    <row r="471" spans="1:4" ht="28.5">
      <c r="A471" s="239">
        <v>141214</v>
      </c>
      <c r="B471" s="239" t="s">
        <v>389</v>
      </c>
      <c r="C471" s="233" t="s">
        <v>48</v>
      </c>
      <c r="D471" s="234">
        <v>131.62</v>
      </c>
    </row>
    <row r="472" spans="1:4" ht="28.5">
      <c r="A472" s="239">
        <v>141215</v>
      </c>
      <c r="B472" s="239" t="s">
        <v>390</v>
      </c>
      <c r="C472" s="233" t="s">
        <v>48</v>
      </c>
      <c r="D472" s="234">
        <v>162.38</v>
      </c>
    </row>
    <row r="473" spans="1:4" ht="28.5">
      <c r="A473" s="239">
        <v>141216</v>
      </c>
      <c r="B473" s="239" t="s">
        <v>391</v>
      </c>
      <c r="C473" s="233" t="s">
        <v>48</v>
      </c>
      <c r="D473" s="234">
        <v>208.8</v>
      </c>
    </row>
    <row r="474" spans="1:4" ht="28.5">
      <c r="A474" s="239">
        <v>141217</v>
      </c>
      <c r="B474" s="239" t="s">
        <v>392</v>
      </c>
      <c r="C474" s="233" t="s">
        <v>48</v>
      </c>
      <c r="D474" s="234">
        <v>229.83</v>
      </c>
    </row>
    <row r="475" spans="1:4" ht="28.5">
      <c r="A475" s="239">
        <v>141218</v>
      </c>
      <c r="B475" s="239" t="s">
        <v>393</v>
      </c>
      <c r="C475" s="233" t="s">
        <v>48</v>
      </c>
      <c r="D475" s="234">
        <v>305.95</v>
      </c>
    </row>
    <row r="476" spans="1:4" ht="15">
      <c r="A476" s="238">
        <v>1414</v>
      </c>
      <c r="B476" s="238" t="s">
        <v>2103</v>
      </c>
      <c r="C476" s="233"/>
      <c r="D476" s="234"/>
    </row>
    <row r="477" spans="1:4" ht="28.5">
      <c r="A477" s="239">
        <v>141409</v>
      </c>
      <c r="B477" s="239" t="s">
        <v>394</v>
      </c>
      <c r="C477" s="233" t="s">
        <v>48</v>
      </c>
      <c r="D477" s="234">
        <v>21.39</v>
      </c>
    </row>
    <row r="478" spans="1:4" ht="28.5">
      <c r="A478" s="239">
        <v>141410</v>
      </c>
      <c r="B478" s="239" t="s">
        <v>395</v>
      </c>
      <c r="C478" s="233" t="s">
        <v>48</v>
      </c>
      <c r="D478" s="234">
        <v>24.44</v>
      </c>
    </row>
    <row r="479" spans="1:4" ht="28.5">
      <c r="A479" s="239">
        <v>141411</v>
      </c>
      <c r="B479" s="239" t="s">
        <v>396</v>
      </c>
      <c r="C479" s="233" t="s">
        <v>48</v>
      </c>
      <c r="D479" s="234">
        <v>34.26</v>
      </c>
    </row>
    <row r="480" spans="1:4" ht="28.5">
      <c r="A480" s="239">
        <v>141412</v>
      </c>
      <c r="B480" s="239" t="s">
        <v>397</v>
      </c>
      <c r="C480" s="233" t="s">
        <v>48</v>
      </c>
      <c r="D480" s="234">
        <v>46.06</v>
      </c>
    </row>
    <row r="481" spans="1:4" ht="28.5">
      <c r="A481" s="239">
        <v>141413</v>
      </c>
      <c r="B481" s="239" t="s">
        <v>398</v>
      </c>
      <c r="C481" s="233" t="s">
        <v>48</v>
      </c>
      <c r="D481" s="234">
        <v>50.03</v>
      </c>
    </row>
    <row r="482" spans="1:4" ht="28.5">
      <c r="A482" s="239">
        <v>141414</v>
      </c>
      <c r="B482" s="239" t="s">
        <v>399</v>
      </c>
      <c r="C482" s="233" t="s">
        <v>48</v>
      </c>
      <c r="D482" s="234">
        <v>75.33</v>
      </c>
    </row>
    <row r="483" spans="1:4" ht="28.5">
      <c r="A483" s="239">
        <v>141415</v>
      </c>
      <c r="B483" s="239" t="s">
        <v>400</v>
      </c>
      <c r="C483" s="233" t="s">
        <v>48</v>
      </c>
      <c r="D483" s="234">
        <v>111.69</v>
      </c>
    </row>
    <row r="484" spans="1:4" ht="28.5">
      <c r="A484" s="239">
        <v>141416</v>
      </c>
      <c r="B484" s="239" t="s">
        <v>401</v>
      </c>
      <c r="C484" s="233" t="s">
        <v>48</v>
      </c>
      <c r="D484" s="234">
        <v>142.12</v>
      </c>
    </row>
    <row r="485" spans="1:4" ht="30">
      <c r="A485" s="238">
        <v>1415</v>
      </c>
      <c r="B485" s="238" t="s">
        <v>2104</v>
      </c>
      <c r="C485" s="233"/>
      <c r="D485" s="234"/>
    </row>
    <row r="486" spans="1:4" ht="28.5">
      <c r="A486" s="239">
        <v>141522</v>
      </c>
      <c r="B486" s="239" t="s">
        <v>35182</v>
      </c>
      <c r="C486" s="233" t="s">
        <v>30</v>
      </c>
      <c r="D486" s="234">
        <v>20.059999999999999</v>
      </c>
    </row>
    <row r="487" spans="1:4" ht="28.5">
      <c r="A487" s="239">
        <v>141524</v>
      </c>
      <c r="B487" s="239" t="s">
        <v>35183</v>
      </c>
      <c r="C487" s="233" t="s">
        <v>30</v>
      </c>
      <c r="D487" s="234">
        <v>42.04</v>
      </c>
    </row>
    <row r="488" spans="1:4" ht="28.5">
      <c r="A488" s="239">
        <v>141525</v>
      </c>
      <c r="B488" s="239" t="s">
        <v>35184</v>
      </c>
      <c r="C488" s="233" t="s">
        <v>30</v>
      </c>
      <c r="D488" s="234">
        <v>41.42</v>
      </c>
    </row>
    <row r="489" spans="1:4" ht="28.5">
      <c r="A489" s="239">
        <v>141526</v>
      </c>
      <c r="B489" s="239" t="s">
        <v>35185</v>
      </c>
      <c r="C489" s="233" t="s">
        <v>30</v>
      </c>
      <c r="D489" s="234">
        <v>64.52</v>
      </c>
    </row>
    <row r="490" spans="1:4" ht="28.5">
      <c r="A490" s="239">
        <v>141527</v>
      </c>
      <c r="B490" s="239" t="s">
        <v>35186</v>
      </c>
      <c r="C490" s="233" t="s">
        <v>30</v>
      </c>
      <c r="D490" s="234">
        <v>283.02999999999997</v>
      </c>
    </row>
    <row r="491" spans="1:4" ht="28.5">
      <c r="A491" s="239">
        <v>141529</v>
      </c>
      <c r="B491" s="239" t="s">
        <v>402</v>
      </c>
      <c r="C491" s="233" t="s">
        <v>30</v>
      </c>
      <c r="D491" s="234">
        <v>8.68</v>
      </c>
    </row>
    <row r="492" spans="1:4" ht="15">
      <c r="A492" s="238">
        <v>1419</v>
      </c>
      <c r="B492" s="238" t="s">
        <v>2105</v>
      </c>
      <c r="C492" s="233"/>
      <c r="D492" s="234"/>
    </row>
    <row r="493" spans="1:4" ht="42.75">
      <c r="A493" s="239">
        <v>141906</v>
      </c>
      <c r="B493" s="239" t="s">
        <v>403</v>
      </c>
      <c r="C493" s="233" t="s">
        <v>48</v>
      </c>
      <c r="D493" s="234">
        <v>35.69</v>
      </c>
    </row>
    <row r="494" spans="1:4" ht="42.75">
      <c r="A494" s="239">
        <v>141907</v>
      </c>
      <c r="B494" s="239" t="s">
        <v>404</v>
      </c>
      <c r="C494" s="233" t="s">
        <v>48</v>
      </c>
      <c r="D494" s="234">
        <v>46.2</v>
      </c>
    </row>
    <row r="495" spans="1:4" ht="42.75">
      <c r="A495" s="239">
        <v>141908</v>
      </c>
      <c r="B495" s="239" t="s">
        <v>405</v>
      </c>
      <c r="C495" s="233" t="s">
        <v>48</v>
      </c>
      <c r="D495" s="234">
        <v>68.8</v>
      </c>
    </row>
    <row r="496" spans="1:4" ht="42.75">
      <c r="A496" s="239">
        <v>141909</v>
      </c>
      <c r="B496" s="239" t="s">
        <v>406</v>
      </c>
      <c r="C496" s="233" t="s">
        <v>48</v>
      </c>
      <c r="D496" s="234">
        <v>84.67</v>
      </c>
    </row>
    <row r="497" spans="1:4" ht="42.75">
      <c r="A497" s="239">
        <v>141910</v>
      </c>
      <c r="B497" s="239" t="s">
        <v>407</v>
      </c>
      <c r="C497" s="233" t="s">
        <v>48</v>
      </c>
      <c r="D497" s="234">
        <v>116.13</v>
      </c>
    </row>
    <row r="498" spans="1:4" ht="15">
      <c r="A498" s="238">
        <v>1421</v>
      </c>
      <c r="B498" s="238" t="s">
        <v>2106</v>
      </c>
      <c r="C498" s="233"/>
      <c r="D498" s="234"/>
    </row>
    <row r="499" spans="1:4" ht="14.25">
      <c r="A499" s="239">
        <v>142103</v>
      </c>
      <c r="B499" s="239" t="s">
        <v>408</v>
      </c>
      <c r="C499" s="233" t="s">
        <v>30</v>
      </c>
      <c r="D499" s="234">
        <v>82.66</v>
      </c>
    </row>
    <row r="500" spans="1:4" ht="28.5">
      <c r="A500" s="239">
        <v>142104</v>
      </c>
      <c r="B500" s="239" t="s">
        <v>409</v>
      </c>
      <c r="C500" s="233" t="s">
        <v>30</v>
      </c>
      <c r="D500" s="234">
        <v>24.48</v>
      </c>
    </row>
    <row r="501" spans="1:4" ht="14.25">
      <c r="A501" s="239">
        <v>142106</v>
      </c>
      <c r="B501" s="239" t="s">
        <v>410</v>
      </c>
      <c r="C501" s="233" t="s">
        <v>30</v>
      </c>
      <c r="D501" s="234">
        <v>32.92</v>
      </c>
    </row>
    <row r="502" spans="1:4" ht="28.5">
      <c r="A502" s="239">
        <v>142107</v>
      </c>
      <c r="B502" s="239" t="s">
        <v>411</v>
      </c>
      <c r="C502" s="233" t="s">
        <v>30</v>
      </c>
      <c r="D502" s="234">
        <v>60.18</v>
      </c>
    </row>
    <row r="503" spans="1:4" ht="28.5">
      <c r="A503" s="239">
        <v>142109</v>
      </c>
      <c r="B503" s="239" t="s">
        <v>412</v>
      </c>
      <c r="C503" s="233" t="s">
        <v>30</v>
      </c>
      <c r="D503" s="234">
        <v>62.8</v>
      </c>
    </row>
    <row r="504" spans="1:4" ht="28.5">
      <c r="A504" s="239">
        <v>142111</v>
      </c>
      <c r="B504" s="239" t="s">
        <v>413</v>
      </c>
      <c r="C504" s="233" t="s">
        <v>30</v>
      </c>
      <c r="D504" s="234">
        <v>119.57</v>
      </c>
    </row>
    <row r="505" spans="1:4" ht="28.5">
      <c r="A505" s="239">
        <v>142112</v>
      </c>
      <c r="B505" s="239" t="s">
        <v>35286</v>
      </c>
      <c r="C505" s="233" t="s">
        <v>30</v>
      </c>
      <c r="D505" s="234">
        <v>68.55</v>
      </c>
    </row>
    <row r="506" spans="1:4" ht="28.5">
      <c r="A506" s="239">
        <v>142114</v>
      </c>
      <c r="B506" s="239" t="s">
        <v>414</v>
      </c>
      <c r="C506" s="233" t="s">
        <v>30</v>
      </c>
      <c r="D506" s="234">
        <v>11.85</v>
      </c>
    </row>
    <row r="507" spans="1:4" ht="28.5">
      <c r="A507" s="239">
        <v>142115</v>
      </c>
      <c r="B507" s="239" t="s">
        <v>415</v>
      </c>
      <c r="C507" s="233" t="s">
        <v>30</v>
      </c>
      <c r="D507" s="234">
        <v>39.130000000000003</v>
      </c>
    </row>
    <row r="508" spans="1:4" ht="14.25">
      <c r="A508" s="239">
        <v>142116</v>
      </c>
      <c r="B508" s="239" t="s">
        <v>416</v>
      </c>
      <c r="C508" s="233" t="s">
        <v>30</v>
      </c>
      <c r="D508" s="234">
        <v>8.5</v>
      </c>
    </row>
    <row r="509" spans="1:4" ht="14.25">
      <c r="A509" s="239">
        <v>142117</v>
      </c>
      <c r="B509" s="239" t="s">
        <v>417</v>
      </c>
      <c r="C509" s="233" t="s">
        <v>30</v>
      </c>
      <c r="D509" s="234">
        <v>27.48</v>
      </c>
    </row>
    <row r="510" spans="1:4" ht="14.25">
      <c r="A510" s="239">
        <v>142118</v>
      </c>
      <c r="B510" s="239" t="s">
        <v>418</v>
      </c>
      <c r="C510" s="233" t="s">
        <v>30</v>
      </c>
      <c r="D510" s="234">
        <v>16.95</v>
      </c>
    </row>
    <row r="511" spans="1:4" ht="14.25">
      <c r="A511" s="239">
        <v>142119</v>
      </c>
      <c r="B511" s="239" t="s">
        <v>419</v>
      </c>
      <c r="C511" s="233" t="s">
        <v>30</v>
      </c>
      <c r="D511" s="234">
        <v>105.5</v>
      </c>
    </row>
    <row r="512" spans="1:4" ht="14.25">
      <c r="A512" s="239">
        <v>142120</v>
      </c>
      <c r="B512" s="239" t="s">
        <v>420</v>
      </c>
      <c r="C512" s="233" t="s">
        <v>30</v>
      </c>
      <c r="D512" s="234">
        <v>148.68</v>
      </c>
    </row>
    <row r="513" spans="1:4" ht="14.25">
      <c r="A513" s="239">
        <v>142121</v>
      </c>
      <c r="B513" s="239" t="s">
        <v>421</v>
      </c>
      <c r="C513" s="233" t="s">
        <v>30</v>
      </c>
      <c r="D513" s="234">
        <v>256.13</v>
      </c>
    </row>
    <row r="514" spans="1:4" ht="14.25">
      <c r="A514" s="239">
        <v>142122</v>
      </c>
      <c r="B514" s="239" t="s">
        <v>422</v>
      </c>
      <c r="C514" s="233" t="s">
        <v>30</v>
      </c>
      <c r="D514" s="234">
        <v>83.8</v>
      </c>
    </row>
    <row r="515" spans="1:4" ht="28.5">
      <c r="A515" s="239">
        <v>142123</v>
      </c>
      <c r="B515" s="239" t="s">
        <v>35187</v>
      </c>
      <c r="C515" s="233" t="s">
        <v>30</v>
      </c>
      <c r="D515" s="234">
        <v>18.5</v>
      </c>
    </row>
    <row r="516" spans="1:4" ht="28.5">
      <c r="A516" s="239">
        <v>142124</v>
      </c>
      <c r="B516" s="239" t="s">
        <v>35188</v>
      </c>
      <c r="C516" s="233" t="s">
        <v>30</v>
      </c>
      <c r="D516" s="234">
        <v>20.059999999999999</v>
      </c>
    </row>
    <row r="517" spans="1:4" ht="28.5">
      <c r="A517" s="239">
        <v>142125</v>
      </c>
      <c r="B517" s="239" t="s">
        <v>35189</v>
      </c>
      <c r="C517" s="233" t="s">
        <v>30</v>
      </c>
      <c r="D517" s="234">
        <v>30.58</v>
      </c>
    </row>
    <row r="518" spans="1:4" ht="30">
      <c r="A518" s="238">
        <v>1422</v>
      </c>
      <c r="B518" s="238" t="s">
        <v>2107</v>
      </c>
      <c r="C518" s="233"/>
      <c r="D518" s="234"/>
    </row>
    <row r="519" spans="1:4" ht="28.5">
      <c r="A519" s="239">
        <v>142201</v>
      </c>
      <c r="B519" s="239" t="s">
        <v>423</v>
      </c>
      <c r="C519" s="233" t="s">
        <v>48</v>
      </c>
      <c r="D519" s="234">
        <v>11.49</v>
      </c>
    </row>
    <row r="520" spans="1:4" ht="28.5">
      <c r="A520" s="239">
        <v>142202</v>
      </c>
      <c r="B520" s="239" t="s">
        <v>424</v>
      </c>
      <c r="C520" s="233" t="s">
        <v>48</v>
      </c>
      <c r="D520" s="234">
        <v>17.239999999999998</v>
      </c>
    </row>
    <row r="521" spans="1:4" ht="28.5">
      <c r="A521" s="239">
        <v>142203</v>
      </c>
      <c r="B521" s="239" t="s">
        <v>425</v>
      </c>
      <c r="C521" s="233" t="s">
        <v>48</v>
      </c>
      <c r="D521" s="234">
        <v>25.98</v>
      </c>
    </row>
    <row r="522" spans="1:4" ht="28.5">
      <c r="A522" s="239">
        <v>142204</v>
      </c>
      <c r="B522" s="239" t="s">
        <v>426</v>
      </c>
      <c r="C522" s="233" t="s">
        <v>48</v>
      </c>
      <c r="D522" s="234">
        <v>21.89</v>
      </c>
    </row>
    <row r="523" spans="1:4" ht="28.5">
      <c r="A523" s="239">
        <v>142205</v>
      </c>
      <c r="B523" s="239" t="s">
        <v>427</v>
      </c>
      <c r="C523" s="233" t="s">
        <v>48</v>
      </c>
      <c r="D523" s="234">
        <v>33.380000000000003</v>
      </c>
    </row>
    <row r="524" spans="1:4" ht="28.5">
      <c r="A524" s="239">
        <v>142206</v>
      </c>
      <c r="B524" s="239" t="s">
        <v>428</v>
      </c>
      <c r="C524" s="233" t="s">
        <v>48</v>
      </c>
      <c r="D524" s="234">
        <v>48.6</v>
      </c>
    </row>
    <row r="525" spans="1:4" ht="15">
      <c r="A525" s="238">
        <v>1423</v>
      </c>
      <c r="B525" s="238" t="s">
        <v>2068</v>
      </c>
      <c r="C525" s="233"/>
      <c r="D525" s="234"/>
    </row>
    <row r="526" spans="1:4" ht="14.25">
      <c r="A526" s="239">
        <v>142301</v>
      </c>
      <c r="B526" s="239" t="s">
        <v>429</v>
      </c>
      <c r="C526" s="233" t="s">
        <v>30</v>
      </c>
      <c r="D526" s="234">
        <v>19.68</v>
      </c>
    </row>
    <row r="527" spans="1:4" ht="14.25">
      <c r="A527" s="239">
        <v>142302</v>
      </c>
      <c r="B527" s="239" t="s">
        <v>430</v>
      </c>
      <c r="C527" s="233" t="s">
        <v>30</v>
      </c>
      <c r="D527" s="234">
        <v>27.55</v>
      </c>
    </row>
    <row r="528" spans="1:4" ht="14.25">
      <c r="A528" s="239">
        <v>142303</v>
      </c>
      <c r="B528" s="239" t="s">
        <v>431</v>
      </c>
      <c r="C528" s="233" t="s">
        <v>30</v>
      </c>
      <c r="D528" s="234">
        <v>19.68</v>
      </c>
    </row>
    <row r="529" spans="1:4" ht="14.25">
      <c r="A529" s="239">
        <v>142304</v>
      </c>
      <c r="B529" s="239" t="s">
        <v>432</v>
      </c>
      <c r="C529" s="233" t="s">
        <v>30</v>
      </c>
      <c r="D529" s="234">
        <v>33.950000000000003</v>
      </c>
    </row>
    <row r="530" spans="1:4" ht="15">
      <c r="A530" s="238">
        <v>15</v>
      </c>
      <c r="B530" s="238" t="s">
        <v>2108</v>
      </c>
      <c r="C530" s="233"/>
      <c r="D530" s="234"/>
    </row>
    <row r="531" spans="1:4" ht="15">
      <c r="A531" s="238">
        <v>1501</v>
      </c>
      <c r="B531" s="238" t="s">
        <v>2109</v>
      </c>
      <c r="C531" s="233"/>
      <c r="D531" s="234"/>
    </row>
    <row r="532" spans="1:4" ht="85.5">
      <c r="A532" s="239">
        <v>150122</v>
      </c>
      <c r="B532" s="239" t="s">
        <v>433</v>
      </c>
      <c r="C532" s="233" t="s">
        <v>30</v>
      </c>
      <c r="D532" s="237">
        <v>1387.38</v>
      </c>
    </row>
    <row r="533" spans="1:4" ht="71.25">
      <c r="A533" s="239">
        <v>150123</v>
      </c>
      <c r="B533" s="239" t="s">
        <v>434</v>
      </c>
      <c r="C533" s="233" t="s">
        <v>30</v>
      </c>
      <c r="D533" s="237">
        <v>2569.06</v>
      </c>
    </row>
    <row r="534" spans="1:4" ht="15">
      <c r="A534" s="238">
        <v>1503</v>
      </c>
      <c r="B534" s="238" t="s">
        <v>2110</v>
      </c>
      <c r="C534" s="233"/>
      <c r="D534" s="234"/>
    </row>
    <row r="535" spans="1:4" ht="42.75">
      <c r="A535" s="239">
        <v>150302</v>
      </c>
      <c r="B535" s="239" t="s">
        <v>35190</v>
      </c>
      <c r="C535" s="233" t="s">
        <v>30</v>
      </c>
      <c r="D535" s="234">
        <v>218.19</v>
      </c>
    </row>
    <row r="536" spans="1:4" ht="42.75">
      <c r="A536" s="239">
        <v>150306</v>
      </c>
      <c r="B536" s="239" t="s">
        <v>35191</v>
      </c>
      <c r="C536" s="233" t="s">
        <v>30</v>
      </c>
      <c r="D536" s="234">
        <v>257.52999999999997</v>
      </c>
    </row>
    <row r="537" spans="1:4" ht="28.5">
      <c r="A537" s="239">
        <v>150307</v>
      </c>
      <c r="B537" s="239" t="s">
        <v>435</v>
      </c>
      <c r="C537" s="233" t="s">
        <v>30</v>
      </c>
      <c r="D537" s="234">
        <v>585.58000000000004</v>
      </c>
    </row>
    <row r="538" spans="1:4" ht="28.5">
      <c r="A538" s="239">
        <v>150308</v>
      </c>
      <c r="B538" s="239" t="s">
        <v>436</v>
      </c>
      <c r="C538" s="233" t="s">
        <v>30</v>
      </c>
      <c r="D538" s="234">
        <v>601.4</v>
      </c>
    </row>
    <row r="539" spans="1:4" ht="28.5">
      <c r="A539" s="239">
        <v>150309</v>
      </c>
      <c r="B539" s="239" t="s">
        <v>437</v>
      </c>
      <c r="C539" s="233" t="s">
        <v>30</v>
      </c>
      <c r="D539" s="234">
        <v>650.94000000000005</v>
      </c>
    </row>
    <row r="540" spans="1:4" ht="14.25">
      <c r="A540" s="239">
        <v>150310</v>
      </c>
      <c r="B540" s="239" t="s">
        <v>438</v>
      </c>
      <c r="C540" s="233" t="s">
        <v>30</v>
      </c>
      <c r="D540" s="234">
        <v>96.12</v>
      </c>
    </row>
    <row r="541" spans="1:4" ht="28.5">
      <c r="A541" s="239">
        <v>150311</v>
      </c>
      <c r="B541" s="239" t="s">
        <v>439</v>
      </c>
      <c r="C541" s="233" t="s">
        <v>30</v>
      </c>
      <c r="D541" s="234">
        <v>149.75</v>
      </c>
    </row>
    <row r="542" spans="1:4" ht="28.5">
      <c r="A542" s="239">
        <v>150312</v>
      </c>
      <c r="B542" s="239" t="s">
        <v>440</v>
      </c>
      <c r="C542" s="233" t="s">
        <v>30</v>
      </c>
      <c r="D542" s="234">
        <v>110.23</v>
      </c>
    </row>
    <row r="543" spans="1:4" ht="42.75">
      <c r="A543" s="239">
        <v>150313</v>
      </c>
      <c r="B543" s="239" t="s">
        <v>35192</v>
      </c>
      <c r="C543" s="233" t="s">
        <v>30</v>
      </c>
      <c r="D543" s="234">
        <v>133.12</v>
      </c>
    </row>
    <row r="544" spans="1:4" ht="85.5">
      <c r="A544" s="239">
        <v>150315</v>
      </c>
      <c r="B544" s="239" t="s">
        <v>441</v>
      </c>
      <c r="C544" s="233" t="s">
        <v>30</v>
      </c>
      <c r="D544" s="234">
        <v>972.79</v>
      </c>
    </row>
    <row r="545" spans="1:4" ht="85.5">
      <c r="A545" s="239">
        <v>150316</v>
      </c>
      <c r="B545" s="239" t="s">
        <v>442</v>
      </c>
      <c r="C545" s="233" t="s">
        <v>30</v>
      </c>
      <c r="D545" s="237">
        <v>1464.35</v>
      </c>
    </row>
    <row r="546" spans="1:4" ht="71.25">
      <c r="A546" s="239">
        <v>150317</v>
      </c>
      <c r="B546" s="239" t="s">
        <v>443</v>
      </c>
      <c r="C546" s="233" t="s">
        <v>30</v>
      </c>
      <c r="D546" s="237">
        <v>1605.78</v>
      </c>
    </row>
    <row r="547" spans="1:4" ht="15">
      <c r="A547" s="238">
        <v>1506</v>
      </c>
      <c r="B547" s="238" t="s">
        <v>2111</v>
      </c>
      <c r="C547" s="233"/>
      <c r="D547" s="234"/>
    </row>
    <row r="548" spans="1:4" ht="42.75">
      <c r="A548" s="239">
        <v>150609</v>
      </c>
      <c r="B548" s="239" t="s">
        <v>444</v>
      </c>
      <c r="C548" s="233" t="s">
        <v>30</v>
      </c>
      <c r="D548" s="234">
        <v>309.73</v>
      </c>
    </row>
    <row r="549" spans="1:4" ht="71.25">
      <c r="A549" s="239">
        <v>150610</v>
      </c>
      <c r="B549" s="239" t="s">
        <v>445</v>
      </c>
      <c r="C549" s="233" t="s">
        <v>30</v>
      </c>
      <c r="D549" s="234">
        <v>350.4</v>
      </c>
    </row>
    <row r="550" spans="1:4" ht="28.5">
      <c r="A550" s="239">
        <v>150612</v>
      </c>
      <c r="B550" s="239" t="s">
        <v>35287</v>
      </c>
      <c r="C550" s="233" t="s">
        <v>30</v>
      </c>
      <c r="D550" s="234">
        <v>39.950000000000003</v>
      </c>
    </row>
    <row r="551" spans="1:4" ht="71.25">
      <c r="A551" s="239">
        <v>150614</v>
      </c>
      <c r="B551" s="239" t="s">
        <v>446</v>
      </c>
      <c r="C551" s="233" t="s">
        <v>30</v>
      </c>
      <c r="D551" s="234">
        <v>141.9</v>
      </c>
    </row>
    <row r="552" spans="1:4" ht="71.25">
      <c r="A552" s="239">
        <v>150615</v>
      </c>
      <c r="B552" s="239" t="s">
        <v>447</v>
      </c>
      <c r="C552" s="233" t="s">
        <v>30</v>
      </c>
      <c r="D552" s="234">
        <v>182.11</v>
      </c>
    </row>
    <row r="553" spans="1:4" ht="71.25">
      <c r="A553" s="239">
        <v>150616</v>
      </c>
      <c r="B553" s="239" t="s">
        <v>448</v>
      </c>
      <c r="C553" s="233" t="s">
        <v>30</v>
      </c>
      <c r="D553" s="234">
        <v>252.56</v>
      </c>
    </row>
    <row r="554" spans="1:4" ht="71.25">
      <c r="A554" s="239">
        <v>150626</v>
      </c>
      <c r="B554" s="239" t="s">
        <v>449</v>
      </c>
      <c r="C554" s="233" t="s">
        <v>30</v>
      </c>
      <c r="D554" s="234">
        <v>168.73</v>
      </c>
    </row>
    <row r="555" spans="1:4" ht="28.5">
      <c r="A555" s="239">
        <v>150628</v>
      </c>
      <c r="B555" s="239" t="s">
        <v>450</v>
      </c>
      <c r="C555" s="233" t="s">
        <v>30</v>
      </c>
      <c r="D555" s="234">
        <v>8.67</v>
      </c>
    </row>
    <row r="556" spans="1:4" ht="28.5">
      <c r="A556" s="239">
        <v>150629</v>
      </c>
      <c r="B556" s="239" t="s">
        <v>451</v>
      </c>
      <c r="C556" s="233" t="s">
        <v>30</v>
      </c>
      <c r="D556" s="234">
        <v>13.41</v>
      </c>
    </row>
    <row r="557" spans="1:4" ht="28.5">
      <c r="A557" s="239">
        <v>150632</v>
      </c>
      <c r="B557" s="239" t="s">
        <v>452</v>
      </c>
      <c r="C557" s="233" t="s">
        <v>30</v>
      </c>
      <c r="D557" s="234">
        <v>76.650000000000006</v>
      </c>
    </row>
    <row r="558" spans="1:4" ht="28.5">
      <c r="A558" s="239">
        <v>150633</v>
      </c>
      <c r="B558" s="239" t="s">
        <v>453</v>
      </c>
      <c r="C558" s="233" t="s">
        <v>30</v>
      </c>
      <c r="D558" s="234">
        <v>106.33</v>
      </c>
    </row>
    <row r="559" spans="1:4" ht="28.5">
      <c r="A559" s="239">
        <v>150634</v>
      </c>
      <c r="B559" s="239" t="s">
        <v>454</v>
      </c>
      <c r="C559" s="233" t="s">
        <v>30</v>
      </c>
      <c r="D559" s="234">
        <v>140.34</v>
      </c>
    </row>
    <row r="560" spans="1:4" ht="28.5">
      <c r="A560" s="239">
        <v>150635</v>
      </c>
      <c r="B560" s="239" t="s">
        <v>455</v>
      </c>
      <c r="C560" s="233" t="s">
        <v>30</v>
      </c>
      <c r="D560" s="234">
        <v>181.82</v>
      </c>
    </row>
    <row r="561" spans="1:4" ht="28.5">
      <c r="A561" s="239">
        <v>150636</v>
      </c>
      <c r="B561" s="239" t="s">
        <v>456</v>
      </c>
      <c r="C561" s="233" t="s">
        <v>30</v>
      </c>
      <c r="D561" s="234">
        <v>11.18</v>
      </c>
    </row>
    <row r="562" spans="1:4" ht="15">
      <c r="A562" s="238">
        <v>1507</v>
      </c>
      <c r="B562" s="238" t="s">
        <v>2112</v>
      </c>
      <c r="C562" s="233"/>
      <c r="D562" s="234"/>
    </row>
    <row r="563" spans="1:4" ht="71.25">
      <c r="A563" s="239">
        <v>150701</v>
      </c>
      <c r="B563" s="239" t="s">
        <v>457</v>
      </c>
      <c r="C563" s="233" t="s">
        <v>48</v>
      </c>
      <c r="D563" s="234">
        <v>56.76</v>
      </c>
    </row>
    <row r="564" spans="1:4" ht="71.25">
      <c r="A564" s="239">
        <v>150702</v>
      </c>
      <c r="B564" s="239" t="s">
        <v>458</v>
      </c>
      <c r="C564" s="233" t="s">
        <v>48</v>
      </c>
      <c r="D564" s="234">
        <v>68.11</v>
      </c>
    </row>
    <row r="565" spans="1:4" ht="71.25">
      <c r="A565" s="239">
        <v>150703</v>
      </c>
      <c r="B565" s="239" t="s">
        <v>459</v>
      </c>
      <c r="C565" s="233" t="s">
        <v>48</v>
      </c>
      <c r="D565" s="234">
        <v>178.83</v>
      </c>
    </row>
    <row r="566" spans="1:4" ht="71.25">
      <c r="A566" s="239">
        <v>150704</v>
      </c>
      <c r="B566" s="239" t="s">
        <v>460</v>
      </c>
      <c r="C566" s="233" t="s">
        <v>48</v>
      </c>
      <c r="D566" s="234">
        <v>192.69</v>
      </c>
    </row>
    <row r="567" spans="1:4" ht="15">
      <c r="A567" s="238">
        <v>1508</v>
      </c>
      <c r="B567" s="238" t="s">
        <v>2113</v>
      </c>
      <c r="C567" s="233"/>
      <c r="D567" s="234"/>
    </row>
    <row r="568" spans="1:4" ht="28.5">
      <c r="A568" s="239">
        <v>150801</v>
      </c>
      <c r="B568" s="239" t="s">
        <v>461</v>
      </c>
      <c r="C568" s="233" t="s">
        <v>48</v>
      </c>
      <c r="D568" s="234">
        <v>15.86</v>
      </c>
    </row>
    <row r="569" spans="1:4" ht="42.75">
      <c r="A569" s="239">
        <v>150802</v>
      </c>
      <c r="B569" s="239" t="s">
        <v>462</v>
      </c>
      <c r="C569" s="233" t="s">
        <v>30</v>
      </c>
      <c r="D569" s="234">
        <v>21.62</v>
      </c>
    </row>
    <row r="570" spans="1:4" ht="42.75">
      <c r="A570" s="239">
        <v>150803</v>
      </c>
      <c r="B570" s="239" t="s">
        <v>463</v>
      </c>
      <c r="C570" s="233" t="s">
        <v>30</v>
      </c>
      <c r="D570" s="234">
        <v>29.28</v>
      </c>
    </row>
    <row r="571" spans="1:4" ht="42.75">
      <c r="A571" s="239">
        <v>150804</v>
      </c>
      <c r="B571" s="239" t="s">
        <v>464</v>
      </c>
      <c r="C571" s="233" t="s">
        <v>30</v>
      </c>
      <c r="D571" s="234">
        <v>23.83</v>
      </c>
    </row>
    <row r="572" spans="1:4" ht="42.75">
      <c r="A572" s="239">
        <v>150805</v>
      </c>
      <c r="B572" s="239" t="s">
        <v>465</v>
      </c>
      <c r="C572" s="233" t="s">
        <v>30</v>
      </c>
      <c r="D572" s="234">
        <v>26</v>
      </c>
    </row>
    <row r="573" spans="1:4" ht="28.5">
      <c r="A573" s="239">
        <v>150806</v>
      </c>
      <c r="B573" s="239" t="s">
        <v>466</v>
      </c>
      <c r="C573" s="233" t="s">
        <v>48</v>
      </c>
      <c r="D573" s="234">
        <v>26.92</v>
      </c>
    </row>
    <row r="574" spans="1:4" ht="28.5">
      <c r="A574" s="239">
        <v>150807</v>
      </c>
      <c r="B574" s="239" t="s">
        <v>467</v>
      </c>
      <c r="C574" s="233" t="s">
        <v>48</v>
      </c>
      <c r="D574" s="234">
        <v>15.26</v>
      </c>
    </row>
    <row r="575" spans="1:4" ht="28.5">
      <c r="A575" s="239">
        <v>150835</v>
      </c>
      <c r="B575" s="239" t="s">
        <v>468</v>
      </c>
      <c r="C575" s="233" t="s">
        <v>48</v>
      </c>
      <c r="D575" s="234">
        <v>70.95</v>
      </c>
    </row>
    <row r="576" spans="1:4" ht="28.5">
      <c r="A576" s="239">
        <v>150836</v>
      </c>
      <c r="B576" s="239" t="s">
        <v>469</v>
      </c>
      <c r="C576" s="233" t="s">
        <v>48</v>
      </c>
      <c r="D576" s="234">
        <v>106.25</v>
      </c>
    </row>
    <row r="577" spans="1:4" ht="28.5">
      <c r="A577" s="239">
        <v>150837</v>
      </c>
      <c r="B577" s="239" t="s">
        <v>470</v>
      </c>
      <c r="C577" s="233" t="s">
        <v>48</v>
      </c>
      <c r="D577" s="234">
        <v>141.30000000000001</v>
      </c>
    </row>
    <row r="578" spans="1:4" ht="28.5">
      <c r="A578" s="239">
        <v>150838</v>
      </c>
      <c r="B578" s="239" t="s">
        <v>471</v>
      </c>
      <c r="C578" s="233" t="s">
        <v>48</v>
      </c>
      <c r="D578" s="234">
        <v>161.78</v>
      </c>
    </row>
    <row r="579" spans="1:4" ht="28.5">
      <c r="A579" s="239">
        <v>150843</v>
      </c>
      <c r="B579" s="239" t="s">
        <v>472</v>
      </c>
      <c r="C579" s="233" t="s">
        <v>30</v>
      </c>
      <c r="D579" s="234">
        <v>71.12</v>
      </c>
    </row>
    <row r="580" spans="1:4" ht="28.5">
      <c r="A580" s="239">
        <v>150844</v>
      </c>
      <c r="B580" s="239" t="s">
        <v>473</v>
      </c>
      <c r="C580" s="233" t="s">
        <v>30</v>
      </c>
      <c r="D580" s="234">
        <v>97.36</v>
      </c>
    </row>
    <row r="581" spans="1:4" ht="28.5">
      <c r="A581" s="239">
        <v>150845</v>
      </c>
      <c r="B581" s="239" t="s">
        <v>474</v>
      </c>
      <c r="C581" s="233" t="s">
        <v>30</v>
      </c>
      <c r="D581" s="234">
        <v>114.17</v>
      </c>
    </row>
    <row r="582" spans="1:4" ht="14.25">
      <c r="A582" s="239">
        <v>150850</v>
      </c>
      <c r="B582" s="239" t="s">
        <v>475</v>
      </c>
      <c r="C582" s="233" t="s">
        <v>30</v>
      </c>
      <c r="D582" s="234">
        <v>10.31</v>
      </c>
    </row>
    <row r="583" spans="1:4" ht="14.25">
      <c r="A583" s="239">
        <v>150851</v>
      </c>
      <c r="B583" s="239" t="s">
        <v>476</v>
      </c>
      <c r="C583" s="233" t="s">
        <v>30</v>
      </c>
      <c r="D583" s="234">
        <v>10.31</v>
      </c>
    </row>
    <row r="584" spans="1:4" ht="14.25">
      <c r="A584" s="239">
        <v>150852</v>
      </c>
      <c r="B584" s="239" t="s">
        <v>477</v>
      </c>
      <c r="C584" s="233" t="s">
        <v>30</v>
      </c>
      <c r="D584" s="234">
        <v>11.38</v>
      </c>
    </row>
    <row r="585" spans="1:4" ht="28.5">
      <c r="A585" s="239">
        <v>150860</v>
      </c>
      <c r="B585" s="239" t="s">
        <v>478</v>
      </c>
      <c r="C585" s="233" t="s">
        <v>30</v>
      </c>
      <c r="D585" s="234">
        <v>36.43</v>
      </c>
    </row>
    <row r="586" spans="1:4" ht="28.5">
      <c r="A586" s="239">
        <v>150861</v>
      </c>
      <c r="B586" s="239" t="s">
        <v>479</v>
      </c>
      <c r="C586" s="233" t="s">
        <v>30</v>
      </c>
      <c r="D586" s="234">
        <v>43.4</v>
      </c>
    </row>
    <row r="587" spans="1:4" ht="28.5">
      <c r="A587" s="239">
        <v>150862</v>
      </c>
      <c r="B587" s="239" t="s">
        <v>480</v>
      </c>
      <c r="C587" s="233" t="s">
        <v>30</v>
      </c>
      <c r="D587" s="234">
        <v>54.38</v>
      </c>
    </row>
    <row r="588" spans="1:4" ht="28.5">
      <c r="A588" s="239">
        <v>150863</v>
      </c>
      <c r="B588" s="239" t="s">
        <v>481</v>
      </c>
      <c r="C588" s="233" t="s">
        <v>30</v>
      </c>
      <c r="D588" s="234">
        <v>73.989999999999995</v>
      </c>
    </row>
    <row r="589" spans="1:4" ht="42.75">
      <c r="A589" s="239">
        <v>150866</v>
      </c>
      <c r="B589" s="239" t="s">
        <v>482</v>
      </c>
      <c r="C589" s="233" t="s">
        <v>30</v>
      </c>
      <c r="D589" s="234">
        <v>12.38</v>
      </c>
    </row>
    <row r="590" spans="1:4" ht="42.75">
      <c r="A590" s="239">
        <v>150867</v>
      </c>
      <c r="B590" s="239" t="s">
        <v>483</v>
      </c>
      <c r="C590" s="233" t="s">
        <v>30</v>
      </c>
      <c r="D590" s="234">
        <v>14.93</v>
      </c>
    </row>
    <row r="591" spans="1:4" ht="42.75">
      <c r="A591" s="239">
        <v>150870</v>
      </c>
      <c r="B591" s="239" t="s">
        <v>484</v>
      </c>
      <c r="C591" s="233" t="s">
        <v>30</v>
      </c>
      <c r="D591" s="234">
        <v>104.37</v>
      </c>
    </row>
    <row r="592" spans="1:4" ht="42.75">
      <c r="A592" s="239">
        <v>150871</v>
      </c>
      <c r="B592" s="239" t="s">
        <v>485</v>
      </c>
      <c r="C592" s="233" t="s">
        <v>30</v>
      </c>
      <c r="D592" s="234">
        <v>150.02000000000001</v>
      </c>
    </row>
    <row r="593" spans="1:4" ht="28.5">
      <c r="A593" s="239">
        <v>150875</v>
      </c>
      <c r="B593" s="239" t="s">
        <v>486</v>
      </c>
      <c r="C593" s="233" t="s">
        <v>30</v>
      </c>
      <c r="D593" s="234">
        <v>86.18</v>
      </c>
    </row>
    <row r="594" spans="1:4" ht="28.5">
      <c r="A594" s="239">
        <v>150876</v>
      </c>
      <c r="B594" s="239" t="s">
        <v>487</v>
      </c>
      <c r="C594" s="233" t="s">
        <v>30</v>
      </c>
      <c r="D594" s="234">
        <v>134.4</v>
      </c>
    </row>
    <row r="595" spans="1:4" ht="57">
      <c r="A595" s="239">
        <v>150880</v>
      </c>
      <c r="B595" s="239" t="s">
        <v>488</v>
      </c>
      <c r="C595" s="233" t="s">
        <v>30</v>
      </c>
      <c r="D595" s="234">
        <v>26.16</v>
      </c>
    </row>
    <row r="596" spans="1:4" ht="57">
      <c r="A596" s="239">
        <v>150881</v>
      </c>
      <c r="B596" s="239" t="s">
        <v>489</v>
      </c>
      <c r="C596" s="233" t="s">
        <v>30</v>
      </c>
      <c r="D596" s="234">
        <v>30.41</v>
      </c>
    </row>
    <row r="597" spans="1:4" ht="57">
      <c r="A597" s="239">
        <v>150882</v>
      </c>
      <c r="B597" s="239" t="s">
        <v>490</v>
      </c>
      <c r="C597" s="233" t="s">
        <v>30</v>
      </c>
      <c r="D597" s="234">
        <v>69.63</v>
      </c>
    </row>
    <row r="598" spans="1:4" ht="57">
      <c r="A598" s="239">
        <v>150883</v>
      </c>
      <c r="B598" s="239" t="s">
        <v>491</v>
      </c>
      <c r="C598" s="233" t="s">
        <v>30</v>
      </c>
      <c r="D598" s="234">
        <v>76.790000000000006</v>
      </c>
    </row>
    <row r="599" spans="1:4" ht="71.25">
      <c r="A599" s="239">
        <v>150884</v>
      </c>
      <c r="B599" s="239" t="s">
        <v>492</v>
      </c>
      <c r="C599" s="233" t="s">
        <v>30</v>
      </c>
      <c r="D599" s="234">
        <v>47.87</v>
      </c>
    </row>
    <row r="600" spans="1:4" ht="85.5">
      <c r="A600" s="239">
        <v>150885</v>
      </c>
      <c r="B600" s="239" t="s">
        <v>35193</v>
      </c>
      <c r="C600" s="233" t="s">
        <v>30</v>
      </c>
      <c r="D600" s="234">
        <v>65.819999999999993</v>
      </c>
    </row>
    <row r="601" spans="1:4" ht="85.5">
      <c r="A601" s="239">
        <v>150886</v>
      </c>
      <c r="B601" s="239" t="s">
        <v>35194</v>
      </c>
      <c r="C601" s="233" t="s">
        <v>30</v>
      </c>
      <c r="D601" s="234">
        <v>69.52</v>
      </c>
    </row>
    <row r="602" spans="1:4" ht="15">
      <c r="A602" s="238">
        <v>1509</v>
      </c>
      <c r="B602" s="238" t="s">
        <v>2114</v>
      </c>
      <c r="C602" s="233"/>
      <c r="D602" s="234"/>
    </row>
    <row r="603" spans="1:4" ht="14.25">
      <c r="A603" s="239">
        <v>150906</v>
      </c>
      <c r="B603" s="239" t="s">
        <v>493</v>
      </c>
      <c r="C603" s="233" t="s">
        <v>48</v>
      </c>
      <c r="D603" s="234">
        <v>2.0099999999999998</v>
      </c>
    </row>
    <row r="604" spans="1:4" ht="14.25">
      <c r="A604" s="239">
        <v>150910</v>
      </c>
      <c r="B604" s="239" t="s">
        <v>494</v>
      </c>
      <c r="C604" s="233" t="s">
        <v>30</v>
      </c>
      <c r="D604" s="234">
        <v>12.68</v>
      </c>
    </row>
    <row r="605" spans="1:4" ht="42.75">
      <c r="A605" s="239">
        <v>150916</v>
      </c>
      <c r="B605" s="239" t="s">
        <v>495</v>
      </c>
      <c r="C605" s="233" t="s">
        <v>30</v>
      </c>
      <c r="D605" s="234">
        <v>33.85</v>
      </c>
    </row>
    <row r="606" spans="1:4" ht="28.5">
      <c r="A606" s="239">
        <v>150918</v>
      </c>
      <c r="B606" s="239" t="s">
        <v>496</v>
      </c>
      <c r="C606" s="233" t="s">
        <v>30</v>
      </c>
      <c r="D606" s="234">
        <v>32.43</v>
      </c>
    </row>
    <row r="607" spans="1:4" ht="28.5">
      <c r="A607" s="239">
        <v>150932</v>
      </c>
      <c r="B607" s="239" t="s">
        <v>497</v>
      </c>
      <c r="C607" s="233" t="s">
        <v>30</v>
      </c>
      <c r="D607" s="234">
        <v>6.43</v>
      </c>
    </row>
    <row r="608" spans="1:4" ht="14.25">
      <c r="A608" s="239">
        <v>150934</v>
      </c>
      <c r="B608" s="239" t="s">
        <v>498</v>
      </c>
      <c r="C608" s="233" t="s">
        <v>30</v>
      </c>
      <c r="D608" s="234">
        <v>20.309999999999999</v>
      </c>
    </row>
    <row r="609" spans="1:4" ht="14.25">
      <c r="A609" s="239">
        <v>150937</v>
      </c>
      <c r="B609" s="239" t="s">
        <v>499</v>
      </c>
      <c r="C609" s="233" t="s">
        <v>48</v>
      </c>
      <c r="D609" s="234">
        <v>4.47</v>
      </c>
    </row>
    <row r="610" spans="1:4" ht="14.25">
      <c r="A610" s="239">
        <v>150964</v>
      </c>
      <c r="B610" s="239" t="s">
        <v>500</v>
      </c>
      <c r="C610" s="233" t="s">
        <v>30</v>
      </c>
      <c r="D610" s="234">
        <v>20.309999999999999</v>
      </c>
    </row>
    <row r="611" spans="1:4" ht="14.25">
      <c r="A611" s="239">
        <v>150967</v>
      </c>
      <c r="B611" s="239" t="s">
        <v>501</v>
      </c>
      <c r="C611" s="233" t="s">
        <v>30</v>
      </c>
      <c r="D611" s="234">
        <v>6.71</v>
      </c>
    </row>
    <row r="612" spans="1:4" ht="30">
      <c r="A612" s="238">
        <v>1510</v>
      </c>
      <c r="B612" s="238" t="s">
        <v>2115</v>
      </c>
      <c r="C612" s="233"/>
      <c r="D612" s="234"/>
    </row>
    <row r="613" spans="1:4" ht="71.25">
      <c r="A613" s="239">
        <v>151001</v>
      </c>
      <c r="B613" s="239" t="s">
        <v>502</v>
      </c>
      <c r="C613" s="233" t="s">
        <v>30</v>
      </c>
      <c r="D613" s="234">
        <v>128.87</v>
      </c>
    </row>
    <row r="614" spans="1:4" ht="71.25">
      <c r="A614" s="239">
        <v>151002</v>
      </c>
      <c r="B614" s="239" t="s">
        <v>503</v>
      </c>
      <c r="C614" s="233" t="s">
        <v>30</v>
      </c>
      <c r="D614" s="234">
        <v>291.76</v>
      </c>
    </row>
    <row r="615" spans="1:4" ht="71.25">
      <c r="A615" s="239">
        <v>151003</v>
      </c>
      <c r="B615" s="239" t="s">
        <v>504</v>
      </c>
      <c r="C615" s="233" t="s">
        <v>30</v>
      </c>
      <c r="D615" s="234">
        <v>128.36000000000001</v>
      </c>
    </row>
    <row r="616" spans="1:4" ht="71.25">
      <c r="A616" s="239">
        <v>151015</v>
      </c>
      <c r="B616" s="239" t="s">
        <v>505</v>
      </c>
      <c r="C616" s="233" t="s">
        <v>30</v>
      </c>
      <c r="D616" s="234">
        <v>219.02</v>
      </c>
    </row>
    <row r="617" spans="1:4" ht="71.25">
      <c r="A617" s="239">
        <v>151016</v>
      </c>
      <c r="B617" s="239" t="s">
        <v>506</v>
      </c>
      <c r="C617" s="233" t="s">
        <v>30</v>
      </c>
      <c r="D617" s="234">
        <v>661.97</v>
      </c>
    </row>
    <row r="618" spans="1:4" ht="71.25">
      <c r="A618" s="239">
        <v>151017</v>
      </c>
      <c r="B618" s="239" t="s">
        <v>507</v>
      </c>
      <c r="C618" s="233" t="s">
        <v>30</v>
      </c>
      <c r="D618" s="237">
        <v>1004.72</v>
      </c>
    </row>
    <row r="619" spans="1:4" ht="15">
      <c r="A619" s="238">
        <v>1511</v>
      </c>
      <c r="B619" s="238" t="s">
        <v>2116</v>
      </c>
      <c r="C619" s="233"/>
      <c r="D619" s="234"/>
    </row>
    <row r="620" spans="1:4" ht="28.5">
      <c r="A620" s="239">
        <v>151125</v>
      </c>
      <c r="B620" s="239" t="s">
        <v>508</v>
      </c>
      <c r="C620" s="233" t="s">
        <v>48</v>
      </c>
      <c r="D620" s="234">
        <v>15.73</v>
      </c>
    </row>
    <row r="621" spans="1:4" ht="28.5">
      <c r="A621" s="239">
        <v>151126</v>
      </c>
      <c r="B621" s="239" t="s">
        <v>509</v>
      </c>
      <c r="C621" s="233" t="s">
        <v>48</v>
      </c>
      <c r="D621" s="234">
        <v>16.5</v>
      </c>
    </row>
    <row r="622" spans="1:4" ht="28.5">
      <c r="A622" s="239">
        <v>151127</v>
      </c>
      <c r="B622" s="239" t="s">
        <v>510</v>
      </c>
      <c r="C622" s="233" t="s">
        <v>48</v>
      </c>
      <c r="D622" s="234">
        <v>24.56</v>
      </c>
    </row>
    <row r="623" spans="1:4" ht="28.5">
      <c r="A623" s="239">
        <v>151128</v>
      </c>
      <c r="B623" s="239" t="s">
        <v>511</v>
      </c>
      <c r="C623" s="233" t="s">
        <v>48</v>
      </c>
      <c r="D623" s="234">
        <v>30.58</v>
      </c>
    </row>
    <row r="624" spans="1:4" ht="28.5">
      <c r="A624" s="239">
        <v>151129</v>
      </c>
      <c r="B624" s="239" t="s">
        <v>512</v>
      </c>
      <c r="C624" s="233" t="s">
        <v>48</v>
      </c>
      <c r="D624" s="234">
        <v>37.43</v>
      </c>
    </row>
    <row r="625" spans="1:4" ht="28.5">
      <c r="A625" s="239">
        <v>151130</v>
      </c>
      <c r="B625" s="239" t="s">
        <v>513</v>
      </c>
      <c r="C625" s="233" t="s">
        <v>48</v>
      </c>
      <c r="D625" s="234">
        <v>44.6</v>
      </c>
    </row>
    <row r="626" spans="1:4" ht="28.5">
      <c r="A626" s="239">
        <v>151131</v>
      </c>
      <c r="B626" s="239" t="s">
        <v>514</v>
      </c>
      <c r="C626" s="233" t="s">
        <v>48</v>
      </c>
      <c r="D626" s="234">
        <v>76.17</v>
      </c>
    </row>
    <row r="627" spans="1:4" ht="28.5">
      <c r="A627" s="239">
        <v>151132</v>
      </c>
      <c r="B627" s="239" t="s">
        <v>515</v>
      </c>
      <c r="C627" s="233" t="s">
        <v>48</v>
      </c>
      <c r="D627" s="234">
        <v>9.2799999999999994</v>
      </c>
    </row>
    <row r="628" spans="1:4" ht="28.5">
      <c r="A628" s="239">
        <v>151133</v>
      </c>
      <c r="B628" s="239" t="s">
        <v>516</v>
      </c>
      <c r="C628" s="233" t="s">
        <v>48</v>
      </c>
      <c r="D628" s="234">
        <v>10.15</v>
      </c>
    </row>
    <row r="629" spans="1:4" ht="28.5">
      <c r="A629" s="239">
        <v>151135</v>
      </c>
      <c r="B629" s="239" t="s">
        <v>517</v>
      </c>
      <c r="C629" s="233" t="s">
        <v>48</v>
      </c>
      <c r="D629" s="234">
        <v>110.01</v>
      </c>
    </row>
    <row r="630" spans="1:4" ht="28.5">
      <c r="A630" s="239">
        <v>151136</v>
      </c>
      <c r="B630" s="239" t="s">
        <v>518</v>
      </c>
      <c r="C630" s="233" t="s">
        <v>48</v>
      </c>
      <c r="D630" s="234">
        <v>232.22</v>
      </c>
    </row>
    <row r="631" spans="1:4" ht="28.5">
      <c r="A631" s="239">
        <v>151137</v>
      </c>
      <c r="B631" s="239" t="s">
        <v>519</v>
      </c>
      <c r="C631" s="233" t="s">
        <v>48</v>
      </c>
      <c r="D631" s="234">
        <v>24.2</v>
      </c>
    </row>
    <row r="632" spans="1:4" ht="28.5">
      <c r="A632" s="239">
        <v>151138</v>
      </c>
      <c r="B632" s="239" t="s">
        <v>520</v>
      </c>
      <c r="C632" s="233" t="s">
        <v>48</v>
      </c>
      <c r="D632" s="234">
        <v>21.24</v>
      </c>
    </row>
    <row r="633" spans="1:4" ht="28.5">
      <c r="A633" s="239">
        <v>151139</v>
      </c>
      <c r="B633" s="239" t="s">
        <v>521</v>
      </c>
      <c r="C633" s="233" t="s">
        <v>48</v>
      </c>
      <c r="D633" s="234">
        <v>25.37</v>
      </c>
    </row>
    <row r="634" spans="1:4" ht="28.5">
      <c r="A634" s="239">
        <v>151140</v>
      </c>
      <c r="B634" s="239" t="s">
        <v>522</v>
      </c>
      <c r="C634" s="233" t="s">
        <v>48</v>
      </c>
      <c r="D634" s="234">
        <v>40.89</v>
      </c>
    </row>
    <row r="635" spans="1:4" ht="28.5">
      <c r="A635" s="239">
        <v>151141</v>
      </c>
      <c r="B635" s="239" t="s">
        <v>523</v>
      </c>
      <c r="C635" s="233" t="s">
        <v>48</v>
      </c>
      <c r="D635" s="234">
        <v>55.96</v>
      </c>
    </row>
    <row r="636" spans="1:4" ht="28.5">
      <c r="A636" s="239">
        <v>151142</v>
      </c>
      <c r="B636" s="239" t="s">
        <v>524</v>
      </c>
      <c r="C636" s="233" t="s">
        <v>48</v>
      </c>
      <c r="D636" s="234">
        <v>100.73</v>
      </c>
    </row>
    <row r="637" spans="1:4" ht="15">
      <c r="A637" s="238">
        <v>1513</v>
      </c>
      <c r="B637" s="238" t="s">
        <v>2117</v>
      </c>
      <c r="C637" s="233"/>
      <c r="D637" s="234"/>
    </row>
    <row r="638" spans="1:4" ht="42.75">
      <c r="A638" s="239">
        <v>151301</v>
      </c>
      <c r="B638" s="239" t="s">
        <v>525</v>
      </c>
      <c r="C638" s="233" t="s">
        <v>30</v>
      </c>
      <c r="D638" s="234">
        <v>21.27</v>
      </c>
    </row>
    <row r="639" spans="1:4" ht="42.75">
      <c r="A639" s="239">
        <v>151302</v>
      </c>
      <c r="B639" s="239" t="s">
        <v>526</v>
      </c>
      <c r="C639" s="233" t="s">
        <v>30</v>
      </c>
      <c r="D639" s="234">
        <v>21.27</v>
      </c>
    </row>
    <row r="640" spans="1:4" ht="42.75">
      <c r="A640" s="239">
        <v>151303</v>
      </c>
      <c r="B640" s="239" t="s">
        <v>527</v>
      </c>
      <c r="C640" s="233" t="s">
        <v>30</v>
      </c>
      <c r="D640" s="234">
        <v>21.27</v>
      </c>
    </row>
    <row r="641" spans="1:4" ht="42.75">
      <c r="A641" s="239">
        <v>151304</v>
      </c>
      <c r="B641" s="239" t="s">
        <v>528</v>
      </c>
      <c r="C641" s="233" t="s">
        <v>30</v>
      </c>
      <c r="D641" s="234">
        <v>21.27</v>
      </c>
    </row>
    <row r="642" spans="1:4" ht="42.75">
      <c r="A642" s="239">
        <v>151305</v>
      </c>
      <c r="B642" s="239" t="s">
        <v>529</v>
      </c>
      <c r="C642" s="233" t="s">
        <v>30</v>
      </c>
      <c r="D642" s="234">
        <v>23.17</v>
      </c>
    </row>
    <row r="643" spans="1:4" ht="42.75">
      <c r="A643" s="239">
        <v>151306</v>
      </c>
      <c r="B643" s="239" t="s">
        <v>530</v>
      </c>
      <c r="C643" s="233" t="s">
        <v>30</v>
      </c>
      <c r="D643" s="234">
        <v>63.19</v>
      </c>
    </row>
    <row r="644" spans="1:4" ht="42.75">
      <c r="A644" s="239">
        <v>151307</v>
      </c>
      <c r="B644" s="239" t="s">
        <v>531</v>
      </c>
      <c r="C644" s="233" t="s">
        <v>30</v>
      </c>
      <c r="D644" s="234">
        <v>63.19</v>
      </c>
    </row>
    <row r="645" spans="1:4" ht="42.75">
      <c r="A645" s="239">
        <v>151308</v>
      </c>
      <c r="B645" s="239" t="s">
        <v>532</v>
      </c>
      <c r="C645" s="233" t="s">
        <v>30</v>
      </c>
      <c r="D645" s="234">
        <v>63.93</v>
      </c>
    </row>
    <row r="646" spans="1:4" ht="42.75">
      <c r="A646" s="239">
        <v>151309</v>
      </c>
      <c r="B646" s="239" t="s">
        <v>533</v>
      </c>
      <c r="C646" s="233" t="s">
        <v>30</v>
      </c>
      <c r="D646" s="234">
        <v>89.25</v>
      </c>
    </row>
    <row r="647" spans="1:4" ht="42.75">
      <c r="A647" s="239">
        <v>151310</v>
      </c>
      <c r="B647" s="239" t="s">
        <v>534</v>
      </c>
      <c r="C647" s="233" t="s">
        <v>30</v>
      </c>
      <c r="D647" s="234">
        <v>101.57</v>
      </c>
    </row>
    <row r="648" spans="1:4" ht="42.75">
      <c r="A648" s="239">
        <v>151311</v>
      </c>
      <c r="B648" s="239" t="s">
        <v>535</v>
      </c>
      <c r="C648" s="233" t="s">
        <v>30</v>
      </c>
      <c r="D648" s="234">
        <v>101.57</v>
      </c>
    </row>
    <row r="649" spans="1:4" ht="42.75">
      <c r="A649" s="239">
        <v>151313</v>
      </c>
      <c r="B649" s="239" t="s">
        <v>536</v>
      </c>
      <c r="C649" s="233" t="s">
        <v>30</v>
      </c>
      <c r="D649" s="234">
        <v>156.19</v>
      </c>
    </row>
    <row r="650" spans="1:4" ht="57">
      <c r="A650" s="239">
        <v>151314</v>
      </c>
      <c r="B650" s="239" t="s">
        <v>35288</v>
      </c>
      <c r="C650" s="233" t="s">
        <v>30</v>
      </c>
      <c r="D650" s="234">
        <v>375.96</v>
      </c>
    </row>
    <row r="651" spans="1:4" ht="42.75">
      <c r="A651" s="239">
        <v>151316</v>
      </c>
      <c r="B651" s="239" t="s">
        <v>537</v>
      </c>
      <c r="C651" s="233" t="s">
        <v>30</v>
      </c>
      <c r="D651" s="234">
        <v>154.19</v>
      </c>
    </row>
    <row r="652" spans="1:4" ht="42.75">
      <c r="A652" s="239">
        <v>151317</v>
      </c>
      <c r="B652" s="239" t="s">
        <v>538</v>
      </c>
      <c r="C652" s="233" t="s">
        <v>30</v>
      </c>
      <c r="D652" s="234">
        <v>23.17</v>
      </c>
    </row>
    <row r="653" spans="1:4" ht="42.75">
      <c r="A653" s="239">
        <v>151318</v>
      </c>
      <c r="B653" s="239" t="s">
        <v>539</v>
      </c>
      <c r="C653" s="233" t="s">
        <v>30</v>
      </c>
      <c r="D653" s="234">
        <v>25.74</v>
      </c>
    </row>
    <row r="654" spans="1:4" ht="42.75">
      <c r="A654" s="239">
        <v>151319</v>
      </c>
      <c r="B654" s="239" t="s">
        <v>540</v>
      </c>
      <c r="C654" s="233" t="s">
        <v>30</v>
      </c>
      <c r="D654" s="234">
        <v>31.42</v>
      </c>
    </row>
    <row r="655" spans="1:4" ht="42.75">
      <c r="A655" s="239">
        <v>151320</v>
      </c>
      <c r="B655" s="239" t="s">
        <v>541</v>
      </c>
      <c r="C655" s="233" t="s">
        <v>30</v>
      </c>
      <c r="D655" s="234">
        <v>54.44</v>
      </c>
    </row>
    <row r="656" spans="1:4" ht="42.75">
      <c r="A656" s="239">
        <v>151321</v>
      </c>
      <c r="B656" s="239" t="s">
        <v>542</v>
      </c>
      <c r="C656" s="233" t="s">
        <v>30</v>
      </c>
      <c r="D656" s="234">
        <v>63.19</v>
      </c>
    </row>
    <row r="657" spans="1:4" ht="42.75">
      <c r="A657" s="239">
        <v>151322</v>
      </c>
      <c r="B657" s="239" t="s">
        <v>543</v>
      </c>
      <c r="C657" s="233" t="s">
        <v>30</v>
      </c>
      <c r="D657" s="234">
        <v>63.19</v>
      </c>
    </row>
    <row r="658" spans="1:4" ht="42.75">
      <c r="A658" s="239">
        <v>151323</v>
      </c>
      <c r="B658" s="239" t="s">
        <v>544</v>
      </c>
      <c r="C658" s="233" t="s">
        <v>30</v>
      </c>
      <c r="D658" s="234">
        <v>63.93</v>
      </c>
    </row>
    <row r="659" spans="1:4" ht="42.75">
      <c r="A659" s="239">
        <v>151324</v>
      </c>
      <c r="B659" s="239" t="s">
        <v>545</v>
      </c>
      <c r="C659" s="233" t="s">
        <v>30</v>
      </c>
      <c r="D659" s="234">
        <v>64.48</v>
      </c>
    </row>
    <row r="660" spans="1:4" ht="42.75">
      <c r="A660" s="239">
        <v>151325</v>
      </c>
      <c r="B660" s="239" t="s">
        <v>546</v>
      </c>
      <c r="C660" s="233" t="s">
        <v>30</v>
      </c>
      <c r="D660" s="234">
        <v>81.14</v>
      </c>
    </row>
    <row r="661" spans="1:4" ht="42.75">
      <c r="A661" s="239">
        <v>151326</v>
      </c>
      <c r="B661" s="239" t="s">
        <v>547</v>
      </c>
      <c r="C661" s="233" t="s">
        <v>30</v>
      </c>
      <c r="D661" s="234">
        <v>117.81</v>
      </c>
    </row>
    <row r="662" spans="1:4" ht="42.75">
      <c r="A662" s="239">
        <v>151327</v>
      </c>
      <c r="B662" s="239" t="s">
        <v>548</v>
      </c>
      <c r="C662" s="233" t="s">
        <v>30</v>
      </c>
      <c r="D662" s="234">
        <v>89.25</v>
      </c>
    </row>
    <row r="663" spans="1:4" ht="42.75">
      <c r="A663" s="239">
        <v>151328</v>
      </c>
      <c r="B663" s="239" t="s">
        <v>549</v>
      </c>
      <c r="C663" s="233" t="s">
        <v>30</v>
      </c>
      <c r="D663" s="234">
        <v>89.25</v>
      </c>
    </row>
    <row r="664" spans="1:4" ht="42.75">
      <c r="A664" s="239">
        <v>151329</v>
      </c>
      <c r="B664" s="239" t="s">
        <v>550</v>
      </c>
      <c r="C664" s="233" t="s">
        <v>30</v>
      </c>
      <c r="D664" s="234">
        <v>89.25</v>
      </c>
    </row>
    <row r="665" spans="1:4" ht="42.75">
      <c r="A665" s="239">
        <v>151330</v>
      </c>
      <c r="B665" s="239" t="s">
        <v>551</v>
      </c>
      <c r="C665" s="233" t="s">
        <v>30</v>
      </c>
      <c r="D665" s="234">
        <v>115.57</v>
      </c>
    </row>
    <row r="666" spans="1:4" ht="42.75">
      <c r="A666" s="239">
        <v>151331</v>
      </c>
      <c r="B666" s="239" t="s">
        <v>552</v>
      </c>
      <c r="C666" s="233" t="s">
        <v>30</v>
      </c>
      <c r="D666" s="234">
        <v>156.19</v>
      </c>
    </row>
    <row r="667" spans="1:4" ht="42.75">
      <c r="A667" s="239">
        <v>151332</v>
      </c>
      <c r="B667" s="239" t="s">
        <v>35289</v>
      </c>
      <c r="C667" s="233" t="s">
        <v>30</v>
      </c>
      <c r="D667" s="234">
        <v>360.09</v>
      </c>
    </row>
    <row r="668" spans="1:4" ht="57">
      <c r="A668" s="239">
        <v>151333</v>
      </c>
      <c r="B668" s="239" t="s">
        <v>553</v>
      </c>
      <c r="C668" s="233" t="s">
        <v>30</v>
      </c>
      <c r="D668" s="234">
        <v>477.39</v>
      </c>
    </row>
    <row r="669" spans="1:4" ht="57">
      <c r="A669" s="239">
        <v>151334</v>
      </c>
      <c r="B669" s="239" t="s">
        <v>554</v>
      </c>
      <c r="C669" s="233" t="s">
        <v>30</v>
      </c>
      <c r="D669" s="234">
        <v>584.61</v>
      </c>
    </row>
    <row r="670" spans="1:4" ht="57">
      <c r="A670" s="239">
        <v>151335</v>
      </c>
      <c r="B670" s="239" t="s">
        <v>555</v>
      </c>
      <c r="C670" s="233" t="s">
        <v>30</v>
      </c>
      <c r="D670" s="237">
        <v>1063.05</v>
      </c>
    </row>
    <row r="671" spans="1:4" ht="42.75">
      <c r="A671" s="239">
        <v>151337</v>
      </c>
      <c r="B671" s="239" t="s">
        <v>556</v>
      </c>
      <c r="C671" s="233" t="s">
        <v>30</v>
      </c>
      <c r="D671" s="234">
        <v>166.21</v>
      </c>
    </row>
    <row r="672" spans="1:4" ht="42.75">
      <c r="A672" s="239">
        <v>151338</v>
      </c>
      <c r="B672" s="239" t="s">
        <v>557</v>
      </c>
      <c r="C672" s="233" t="s">
        <v>30</v>
      </c>
      <c r="D672" s="234">
        <v>21.27</v>
      </c>
    </row>
    <row r="673" spans="1:4" ht="42.75">
      <c r="A673" s="239">
        <v>151339</v>
      </c>
      <c r="B673" s="239" t="s">
        <v>558</v>
      </c>
      <c r="C673" s="233" t="s">
        <v>30</v>
      </c>
      <c r="D673" s="234">
        <v>360.09</v>
      </c>
    </row>
    <row r="674" spans="1:4" ht="14.25">
      <c r="A674" s="239">
        <v>151344</v>
      </c>
      <c r="B674" s="239" t="s">
        <v>559</v>
      </c>
      <c r="C674" s="233" t="s">
        <v>30</v>
      </c>
      <c r="D674" s="234">
        <v>73.23</v>
      </c>
    </row>
    <row r="675" spans="1:4" ht="14.25">
      <c r="A675" s="239">
        <v>151345</v>
      </c>
      <c r="B675" s="239" t="s">
        <v>560</v>
      </c>
      <c r="C675" s="233" t="s">
        <v>30</v>
      </c>
      <c r="D675" s="234">
        <v>73.23</v>
      </c>
    </row>
    <row r="676" spans="1:4" ht="14.25">
      <c r="A676" s="239">
        <v>151346</v>
      </c>
      <c r="B676" s="239" t="s">
        <v>561</v>
      </c>
      <c r="C676" s="233" t="s">
        <v>30</v>
      </c>
      <c r="D676" s="234">
        <v>112.8</v>
      </c>
    </row>
    <row r="677" spans="1:4" ht="14.25">
      <c r="A677" s="239">
        <v>151347</v>
      </c>
      <c r="B677" s="239" t="s">
        <v>562</v>
      </c>
      <c r="C677" s="233" t="s">
        <v>30</v>
      </c>
      <c r="D677" s="234">
        <v>112.8</v>
      </c>
    </row>
    <row r="678" spans="1:4" ht="14.25">
      <c r="A678" s="239">
        <v>151348</v>
      </c>
      <c r="B678" s="239" t="s">
        <v>563</v>
      </c>
      <c r="C678" s="233" t="s">
        <v>30</v>
      </c>
      <c r="D678" s="234">
        <v>112.8</v>
      </c>
    </row>
    <row r="679" spans="1:4" ht="14.25">
      <c r="A679" s="239">
        <v>151349</v>
      </c>
      <c r="B679" s="239" t="s">
        <v>564</v>
      </c>
      <c r="C679" s="233" t="s">
        <v>30</v>
      </c>
      <c r="D679" s="234">
        <v>73.23</v>
      </c>
    </row>
    <row r="680" spans="1:4" ht="28.5">
      <c r="A680" s="239">
        <v>151350</v>
      </c>
      <c r="B680" s="239" t="s">
        <v>35290</v>
      </c>
      <c r="C680" s="233" t="s">
        <v>30</v>
      </c>
      <c r="D680" s="234">
        <v>107.72</v>
      </c>
    </row>
    <row r="681" spans="1:4" ht="28.5">
      <c r="A681" s="239">
        <v>151357</v>
      </c>
      <c r="B681" s="239" t="s">
        <v>35291</v>
      </c>
      <c r="C681" s="233" t="s">
        <v>30</v>
      </c>
      <c r="D681" s="234">
        <v>108.34</v>
      </c>
    </row>
    <row r="682" spans="1:4" ht="28.5">
      <c r="A682" s="239">
        <v>151359</v>
      </c>
      <c r="B682" s="239" t="s">
        <v>35292</v>
      </c>
      <c r="C682" s="233" t="s">
        <v>30</v>
      </c>
      <c r="D682" s="234">
        <v>204.33</v>
      </c>
    </row>
    <row r="683" spans="1:4" ht="15">
      <c r="A683" s="238">
        <v>1514</v>
      </c>
      <c r="B683" s="238" t="s">
        <v>1389</v>
      </c>
      <c r="C683" s="233"/>
      <c r="D683" s="234"/>
    </row>
    <row r="684" spans="1:4" ht="28.5">
      <c r="A684" s="239">
        <v>151401</v>
      </c>
      <c r="B684" s="239" t="s">
        <v>565</v>
      </c>
      <c r="C684" s="233" t="s">
        <v>48</v>
      </c>
      <c r="D684" s="234">
        <v>5.62</v>
      </c>
    </row>
    <row r="685" spans="1:4" ht="28.5">
      <c r="A685" s="239">
        <v>151402</v>
      </c>
      <c r="B685" s="239" t="s">
        <v>566</v>
      </c>
      <c r="C685" s="233" t="s">
        <v>48</v>
      </c>
      <c r="D685" s="234">
        <v>7.17</v>
      </c>
    </row>
    <row r="686" spans="1:4" ht="28.5">
      <c r="A686" s="239">
        <v>151403</v>
      </c>
      <c r="B686" s="239" t="s">
        <v>567</v>
      </c>
      <c r="C686" s="233" t="s">
        <v>48</v>
      </c>
      <c r="D686" s="234">
        <v>9.32</v>
      </c>
    </row>
    <row r="687" spans="1:4" ht="28.5">
      <c r="A687" s="239">
        <v>151404</v>
      </c>
      <c r="B687" s="239" t="s">
        <v>568</v>
      </c>
      <c r="C687" s="233" t="s">
        <v>48</v>
      </c>
      <c r="D687" s="234">
        <v>11.61</v>
      </c>
    </row>
    <row r="688" spans="1:4" ht="28.5">
      <c r="A688" s="239">
        <v>151405</v>
      </c>
      <c r="B688" s="239" t="s">
        <v>569</v>
      </c>
      <c r="C688" s="233" t="s">
        <v>48</v>
      </c>
      <c r="D688" s="234">
        <v>17.079999999999998</v>
      </c>
    </row>
    <row r="689" spans="1:4" ht="28.5">
      <c r="A689" s="239">
        <v>151406</v>
      </c>
      <c r="B689" s="239" t="s">
        <v>570</v>
      </c>
      <c r="C689" s="233" t="s">
        <v>48</v>
      </c>
      <c r="D689" s="234">
        <v>25.87</v>
      </c>
    </row>
    <row r="690" spans="1:4" ht="28.5">
      <c r="A690" s="239">
        <v>151407</v>
      </c>
      <c r="B690" s="239" t="s">
        <v>571</v>
      </c>
      <c r="C690" s="233" t="s">
        <v>48</v>
      </c>
      <c r="D690" s="234">
        <v>33.24</v>
      </c>
    </row>
    <row r="691" spans="1:4" ht="14.25">
      <c r="A691" s="239">
        <v>151413</v>
      </c>
      <c r="B691" s="239" t="s">
        <v>572</v>
      </c>
      <c r="C691" s="233" t="s">
        <v>48</v>
      </c>
      <c r="D691" s="234">
        <v>36.64</v>
      </c>
    </row>
    <row r="692" spans="1:4" ht="14.25">
      <c r="A692" s="239">
        <v>151414</v>
      </c>
      <c r="B692" s="239" t="s">
        <v>573</v>
      </c>
      <c r="C692" s="233" t="s">
        <v>48</v>
      </c>
      <c r="D692" s="234">
        <v>19.23</v>
      </c>
    </row>
    <row r="693" spans="1:4" ht="42.75">
      <c r="A693" s="239">
        <v>151417</v>
      </c>
      <c r="B693" s="239" t="s">
        <v>35293</v>
      </c>
      <c r="C693" s="233" t="s">
        <v>48</v>
      </c>
      <c r="D693" s="234">
        <v>8.26</v>
      </c>
    </row>
    <row r="694" spans="1:4" ht="42.75">
      <c r="A694" s="239">
        <v>151418</v>
      </c>
      <c r="B694" s="239" t="s">
        <v>35294</v>
      </c>
      <c r="C694" s="233" t="s">
        <v>48</v>
      </c>
      <c r="D694" s="234">
        <v>10.62</v>
      </c>
    </row>
    <row r="695" spans="1:4" ht="42.75">
      <c r="A695" s="239">
        <v>151419</v>
      </c>
      <c r="B695" s="239" t="s">
        <v>35295</v>
      </c>
      <c r="C695" s="233" t="s">
        <v>48</v>
      </c>
      <c r="D695" s="234">
        <v>12.94</v>
      </c>
    </row>
    <row r="696" spans="1:4" ht="42.75">
      <c r="A696" s="239">
        <v>151420</v>
      </c>
      <c r="B696" s="239" t="s">
        <v>35296</v>
      </c>
      <c r="C696" s="233" t="s">
        <v>48</v>
      </c>
      <c r="D696" s="234">
        <v>18.7</v>
      </c>
    </row>
    <row r="697" spans="1:4" ht="42.75">
      <c r="A697" s="239">
        <v>151421</v>
      </c>
      <c r="B697" s="239" t="s">
        <v>35297</v>
      </c>
      <c r="C697" s="233" t="s">
        <v>48</v>
      </c>
      <c r="D697" s="234">
        <v>25.93</v>
      </c>
    </row>
    <row r="698" spans="1:4" ht="42.75">
      <c r="A698" s="239">
        <v>151422</v>
      </c>
      <c r="B698" s="239" t="s">
        <v>35298</v>
      </c>
      <c r="C698" s="233" t="s">
        <v>48</v>
      </c>
      <c r="D698" s="234">
        <v>38.35</v>
      </c>
    </row>
    <row r="699" spans="1:4" ht="42.75">
      <c r="A699" s="239">
        <v>151423</v>
      </c>
      <c r="B699" s="239" t="s">
        <v>35299</v>
      </c>
      <c r="C699" s="233" t="s">
        <v>48</v>
      </c>
      <c r="D699" s="234">
        <v>50.33</v>
      </c>
    </row>
    <row r="700" spans="1:4" ht="42.75">
      <c r="A700" s="239">
        <v>151425</v>
      </c>
      <c r="B700" s="239" t="s">
        <v>35300</v>
      </c>
      <c r="C700" s="233" t="s">
        <v>48</v>
      </c>
      <c r="D700" s="234">
        <v>69.88</v>
      </c>
    </row>
    <row r="701" spans="1:4" ht="42.75">
      <c r="A701" s="239">
        <v>151426</v>
      </c>
      <c r="B701" s="239" t="s">
        <v>35301</v>
      </c>
      <c r="C701" s="233" t="s">
        <v>48</v>
      </c>
      <c r="D701" s="234">
        <v>131.99</v>
      </c>
    </row>
    <row r="702" spans="1:4" ht="42.75">
      <c r="A702" s="239">
        <v>151427</v>
      </c>
      <c r="B702" s="239" t="s">
        <v>35302</v>
      </c>
      <c r="C702" s="233" t="s">
        <v>48</v>
      </c>
      <c r="D702" s="234">
        <v>167.03</v>
      </c>
    </row>
    <row r="703" spans="1:4" ht="42.75">
      <c r="A703" s="239">
        <v>151428</v>
      </c>
      <c r="B703" s="239" t="s">
        <v>35303</v>
      </c>
      <c r="C703" s="233" t="s">
        <v>48</v>
      </c>
      <c r="D703" s="234">
        <v>412.42</v>
      </c>
    </row>
    <row r="704" spans="1:4" ht="42.75">
      <c r="A704" s="239">
        <v>151429</v>
      </c>
      <c r="B704" s="239" t="s">
        <v>35304</v>
      </c>
      <c r="C704" s="233" t="s">
        <v>48</v>
      </c>
      <c r="D704" s="234">
        <v>96.34</v>
      </c>
    </row>
    <row r="705" spans="1:4" ht="42.75">
      <c r="A705" s="239">
        <v>151430</v>
      </c>
      <c r="B705" s="239" t="s">
        <v>35305</v>
      </c>
      <c r="C705" s="233" t="s">
        <v>48</v>
      </c>
      <c r="D705" s="234">
        <v>194.28</v>
      </c>
    </row>
    <row r="706" spans="1:4" ht="28.5">
      <c r="A706" s="239">
        <v>151431</v>
      </c>
      <c r="B706" s="239" t="s">
        <v>574</v>
      </c>
      <c r="C706" s="233" t="s">
        <v>48</v>
      </c>
      <c r="D706" s="234">
        <v>256.70999999999998</v>
      </c>
    </row>
    <row r="707" spans="1:4" ht="28.5">
      <c r="A707" s="239">
        <v>151432</v>
      </c>
      <c r="B707" s="239" t="s">
        <v>575</v>
      </c>
      <c r="C707" s="233" t="s">
        <v>48</v>
      </c>
      <c r="D707" s="234">
        <v>333.46</v>
      </c>
    </row>
    <row r="708" spans="1:4" ht="28.5">
      <c r="A708" s="239">
        <v>151433</v>
      </c>
      <c r="B708" s="239" t="s">
        <v>576</v>
      </c>
      <c r="C708" s="233" t="s">
        <v>48</v>
      </c>
      <c r="D708" s="234">
        <v>79.489999999999995</v>
      </c>
    </row>
    <row r="709" spans="1:4" ht="28.5">
      <c r="A709" s="239">
        <v>151434</v>
      </c>
      <c r="B709" s="239" t="s">
        <v>577</v>
      </c>
      <c r="C709" s="233" t="s">
        <v>48</v>
      </c>
      <c r="D709" s="234">
        <v>98.68</v>
      </c>
    </row>
    <row r="710" spans="1:4" ht="28.5">
      <c r="A710" s="239">
        <v>151438</v>
      </c>
      <c r="B710" s="239" t="s">
        <v>35195</v>
      </c>
      <c r="C710" s="233" t="s">
        <v>48</v>
      </c>
      <c r="D710" s="234">
        <v>31.6</v>
      </c>
    </row>
    <row r="711" spans="1:4" ht="28.5">
      <c r="A711" s="239">
        <v>151439</v>
      </c>
      <c r="B711" s="239" t="s">
        <v>35196</v>
      </c>
      <c r="C711" s="233" t="s">
        <v>48</v>
      </c>
      <c r="D711" s="234">
        <v>16.010000000000002</v>
      </c>
    </row>
    <row r="712" spans="1:4" ht="28.5">
      <c r="A712" s="239">
        <v>151440</v>
      </c>
      <c r="B712" s="239" t="s">
        <v>35197</v>
      </c>
      <c r="C712" s="233" t="s">
        <v>48</v>
      </c>
      <c r="D712" s="234">
        <v>22.34</v>
      </c>
    </row>
    <row r="713" spans="1:4" ht="15">
      <c r="A713" s="238">
        <v>1515</v>
      </c>
      <c r="B713" s="238" t="s">
        <v>2118</v>
      </c>
      <c r="C713" s="233"/>
      <c r="D713" s="234"/>
    </row>
    <row r="714" spans="1:4" ht="14.25">
      <c r="A714" s="239">
        <v>151503</v>
      </c>
      <c r="B714" s="239" t="s">
        <v>578</v>
      </c>
      <c r="C714" s="233" t="s">
        <v>30</v>
      </c>
      <c r="D714" s="234">
        <v>16.420000000000002</v>
      </c>
    </row>
    <row r="715" spans="1:4" ht="14.25">
      <c r="A715" s="239">
        <v>151504</v>
      </c>
      <c r="B715" s="239" t="s">
        <v>579</v>
      </c>
      <c r="C715" s="233" t="s">
        <v>30</v>
      </c>
      <c r="D715" s="234">
        <v>18.079999999999998</v>
      </c>
    </row>
    <row r="716" spans="1:4" ht="28.5">
      <c r="A716" s="239">
        <v>151506</v>
      </c>
      <c r="B716" s="239" t="s">
        <v>580</v>
      </c>
      <c r="C716" s="233" t="s">
        <v>30</v>
      </c>
      <c r="D716" s="234">
        <v>260.74</v>
      </c>
    </row>
    <row r="717" spans="1:4" ht="14.25">
      <c r="A717" s="239">
        <v>151507</v>
      </c>
      <c r="B717" s="239" t="s">
        <v>581</v>
      </c>
      <c r="C717" s="233" t="s">
        <v>30</v>
      </c>
      <c r="D717" s="234">
        <v>11.66</v>
      </c>
    </row>
    <row r="718" spans="1:4" ht="28.5">
      <c r="A718" s="239">
        <v>151508</v>
      </c>
      <c r="B718" s="239" t="s">
        <v>582</v>
      </c>
      <c r="C718" s="233" t="s">
        <v>30</v>
      </c>
      <c r="D718" s="234">
        <v>2.48</v>
      </c>
    </row>
    <row r="719" spans="1:4" ht="28.5">
      <c r="A719" s="239">
        <v>151509</v>
      </c>
      <c r="B719" s="239" t="s">
        <v>583</v>
      </c>
      <c r="C719" s="233" t="s">
        <v>30</v>
      </c>
      <c r="D719" s="234">
        <v>3.2</v>
      </c>
    </row>
    <row r="720" spans="1:4" ht="28.5">
      <c r="A720" s="239">
        <v>151510</v>
      </c>
      <c r="B720" s="239" t="s">
        <v>584</v>
      </c>
      <c r="C720" s="233" t="s">
        <v>30</v>
      </c>
      <c r="D720" s="234">
        <v>7.22</v>
      </c>
    </row>
    <row r="721" spans="1:4" ht="28.5">
      <c r="A721" s="239">
        <v>151511</v>
      </c>
      <c r="B721" s="239" t="s">
        <v>585</v>
      </c>
      <c r="C721" s="233" t="s">
        <v>30</v>
      </c>
      <c r="D721" s="234">
        <v>25.05</v>
      </c>
    </row>
    <row r="722" spans="1:4" ht="14.25">
      <c r="A722" s="239">
        <v>151512</v>
      </c>
      <c r="B722" s="239" t="s">
        <v>586</v>
      </c>
      <c r="C722" s="233" t="s">
        <v>30</v>
      </c>
      <c r="D722" s="234">
        <v>83.8</v>
      </c>
    </row>
    <row r="723" spans="1:4" ht="28.5">
      <c r="A723" s="239">
        <v>151513</v>
      </c>
      <c r="B723" s="239" t="s">
        <v>587</v>
      </c>
      <c r="C723" s="233" t="s">
        <v>30</v>
      </c>
      <c r="D723" s="234">
        <v>18.14</v>
      </c>
    </row>
    <row r="724" spans="1:4" ht="30">
      <c r="A724" s="238">
        <v>1516</v>
      </c>
      <c r="B724" s="238" t="s">
        <v>2107</v>
      </c>
      <c r="C724" s="233"/>
      <c r="D724" s="234"/>
    </row>
    <row r="725" spans="1:4" ht="28.5">
      <c r="A725" s="239">
        <v>151601</v>
      </c>
      <c r="B725" s="239" t="s">
        <v>588</v>
      </c>
      <c r="C725" s="233" t="s">
        <v>48</v>
      </c>
      <c r="D725" s="234">
        <v>11.51</v>
      </c>
    </row>
    <row r="726" spans="1:4" ht="28.5">
      <c r="A726" s="239">
        <v>151602</v>
      </c>
      <c r="B726" s="239" t="s">
        <v>589</v>
      </c>
      <c r="C726" s="233" t="s">
        <v>48</v>
      </c>
      <c r="D726" s="234">
        <v>17.239999999999998</v>
      </c>
    </row>
    <row r="727" spans="1:4" ht="28.5">
      <c r="A727" s="239">
        <v>151603</v>
      </c>
      <c r="B727" s="239" t="s">
        <v>590</v>
      </c>
      <c r="C727" s="233" t="s">
        <v>48</v>
      </c>
      <c r="D727" s="234">
        <v>25.98</v>
      </c>
    </row>
    <row r="728" spans="1:4" ht="28.5">
      <c r="A728" s="239">
        <v>151604</v>
      </c>
      <c r="B728" s="239" t="s">
        <v>591</v>
      </c>
      <c r="C728" s="233" t="s">
        <v>48</v>
      </c>
      <c r="D728" s="234">
        <v>21.91</v>
      </c>
    </row>
    <row r="729" spans="1:4" ht="28.5">
      <c r="A729" s="239">
        <v>151605</v>
      </c>
      <c r="B729" s="239" t="s">
        <v>592</v>
      </c>
      <c r="C729" s="233" t="s">
        <v>48</v>
      </c>
      <c r="D729" s="234">
        <v>33.380000000000003</v>
      </c>
    </row>
    <row r="730" spans="1:4" ht="28.5">
      <c r="A730" s="239">
        <v>151606</v>
      </c>
      <c r="B730" s="239" t="s">
        <v>593</v>
      </c>
      <c r="C730" s="233" t="s">
        <v>48</v>
      </c>
      <c r="D730" s="234">
        <v>48.6</v>
      </c>
    </row>
    <row r="731" spans="1:4" ht="30">
      <c r="A731" s="238">
        <v>1517</v>
      </c>
      <c r="B731" s="238" t="s">
        <v>2119</v>
      </c>
      <c r="C731" s="233"/>
      <c r="D731" s="234"/>
    </row>
    <row r="732" spans="1:4" ht="57">
      <c r="A732" s="239">
        <v>151701</v>
      </c>
      <c r="B732" s="239" t="s">
        <v>2120</v>
      </c>
      <c r="C732" s="233" t="s">
        <v>30</v>
      </c>
      <c r="D732" s="237">
        <v>2337.58</v>
      </c>
    </row>
    <row r="733" spans="1:4" ht="42.75">
      <c r="A733" s="239">
        <v>151702</v>
      </c>
      <c r="B733" s="239" t="s">
        <v>2121</v>
      </c>
      <c r="C733" s="233" t="s">
        <v>30</v>
      </c>
      <c r="D733" s="237">
        <v>3085.69</v>
      </c>
    </row>
    <row r="734" spans="1:4" ht="42.75">
      <c r="A734" s="239">
        <v>151703</v>
      </c>
      <c r="B734" s="239" t="s">
        <v>2122</v>
      </c>
      <c r="C734" s="233" t="s">
        <v>30</v>
      </c>
      <c r="D734" s="237">
        <v>3375.7</v>
      </c>
    </row>
    <row r="735" spans="1:4" ht="42.75">
      <c r="A735" s="239">
        <v>151704</v>
      </c>
      <c r="B735" s="239" t="s">
        <v>2123</v>
      </c>
      <c r="C735" s="233" t="s">
        <v>30</v>
      </c>
      <c r="D735" s="237">
        <v>3613.56</v>
      </c>
    </row>
    <row r="736" spans="1:4" ht="42.75">
      <c r="A736" s="239">
        <v>151705</v>
      </c>
      <c r="B736" s="239" t="s">
        <v>2124</v>
      </c>
      <c r="C736" s="233" t="s">
        <v>30</v>
      </c>
      <c r="D736" s="237">
        <v>3935.42</v>
      </c>
    </row>
    <row r="737" spans="1:4" ht="42.75">
      <c r="A737" s="239">
        <v>151706</v>
      </c>
      <c r="B737" s="239" t="s">
        <v>35306</v>
      </c>
      <c r="C737" s="233" t="s">
        <v>30</v>
      </c>
      <c r="D737" s="237">
        <v>7019.82</v>
      </c>
    </row>
    <row r="738" spans="1:4" ht="71.25">
      <c r="A738" s="239">
        <v>151707</v>
      </c>
      <c r="B738" s="239" t="s">
        <v>35307</v>
      </c>
      <c r="C738" s="233" t="s">
        <v>30</v>
      </c>
      <c r="D738" s="237">
        <v>5222.66</v>
      </c>
    </row>
    <row r="739" spans="1:4" ht="42.75">
      <c r="A739" s="239">
        <v>151710</v>
      </c>
      <c r="B739" s="239" t="s">
        <v>2125</v>
      </c>
      <c r="C739" s="233" t="s">
        <v>30</v>
      </c>
      <c r="D739" s="237">
        <v>8890.2800000000007</v>
      </c>
    </row>
    <row r="740" spans="1:4" ht="71.25">
      <c r="A740" s="239">
        <v>151711</v>
      </c>
      <c r="B740" s="239" t="s">
        <v>2126</v>
      </c>
      <c r="C740" s="233" t="s">
        <v>30</v>
      </c>
      <c r="D740" s="237">
        <v>7552.84</v>
      </c>
    </row>
    <row r="741" spans="1:4" ht="71.25">
      <c r="A741" s="239">
        <v>151712</v>
      </c>
      <c r="B741" s="239" t="s">
        <v>594</v>
      </c>
      <c r="C741" s="233" t="s">
        <v>30</v>
      </c>
      <c r="D741" s="237">
        <v>38924.97</v>
      </c>
    </row>
    <row r="742" spans="1:4" ht="85.5">
      <c r="A742" s="239">
        <v>151713</v>
      </c>
      <c r="B742" s="239" t="s">
        <v>595</v>
      </c>
      <c r="C742" s="233" t="s">
        <v>30</v>
      </c>
      <c r="D742" s="237">
        <v>48255.3</v>
      </c>
    </row>
    <row r="743" spans="1:4" ht="85.5">
      <c r="A743" s="239">
        <v>151714</v>
      </c>
      <c r="B743" s="239" t="s">
        <v>596</v>
      </c>
      <c r="C743" s="233" t="s">
        <v>30</v>
      </c>
      <c r="D743" s="237">
        <v>70659.39</v>
      </c>
    </row>
    <row r="744" spans="1:4" ht="85.5">
      <c r="A744" s="239">
        <v>151715</v>
      </c>
      <c r="B744" s="239" t="s">
        <v>597</v>
      </c>
      <c r="C744" s="233" t="s">
        <v>30</v>
      </c>
      <c r="D744" s="237">
        <v>90838.58</v>
      </c>
    </row>
    <row r="745" spans="1:4" ht="15">
      <c r="A745" s="238">
        <v>1518</v>
      </c>
      <c r="B745" s="238" t="s">
        <v>2127</v>
      </c>
      <c r="C745" s="233"/>
      <c r="D745" s="234"/>
    </row>
    <row r="746" spans="1:4" ht="57">
      <c r="A746" s="239">
        <v>151801</v>
      </c>
      <c r="B746" s="239" t="s">
        <v>35198</v>
      </c>
      <c r="C746" s="233" t="s">
        <v>30</v>
      </c>
      <c r="D746" s="234">
        <v>211.3</v>
      </c>
    </row>
    <row r="747" spans="1:4" ht="57">
      <c r="A747" s="239">
        <v>151802</v>
      </c>
      <c r="B747" s="239" t="s">
        <v>35199</v>
      </c>
      <c r="C747" s="233" t="s">
        <v>30</v>
      </c>
      <c r="D747" s="234">
        <v>188.07</v>
      </c>
    </row>
    <row r="748" spans="1:4" ht="57">
      <c r="A748" s="239">
        <v>151803</v>
      </c>
      <c r="B748" s="239" t="s">
        <v>35200</v>
      </c>
      <c r="C748" s="233" t="s">
        <v>30</v>
      </c>
      <c r="D748" s="234">
        <v>214.33</v>
      </c>
    </row>
    <row r="749" spans="1:4" ht="57">
      <c r="A749" s="239">
        <v>151805</v>
      </c>
      <c r="B749" s="239" t="s">
        <v>35201</v>
      </c>
      <c r="C749" s="233" t="s">
        <v>30</v>
      </c>
      <c r="D749" s="234">
        <v>539.21</v>
      </c>
    </row>
    <row r="750" spans="1:4" ht="57">
      <c r="A750" s="239">
        <v>151806</v>
      </c>
      <c r="B750" s="239" t="s">
        <v>35202</v>
      </c>
      <c r="C750" s="233" t="s">
        <v>30</v>
      </c>
      <c r="D750" s="234">
        <v>311.22000000000003</v>
      </c>
    </row>
    <row r="751" spans="1:4" ht="57">
      <c r="A751" s="239">
        <v>151807</v>
      </c>
      <c r="B751" s="239" t="s">
        <v>35203</v>
      </c>
      <c r="C751" s="233" t="s">
        <v>30</v>
      </c>
      <c r="D751" s="234">
        <v>250</v>
      </c>
    </row>
    <row r="752" spans="1:4" ht="57">
      <c r="A752" s="239">
        <v>151809</v>
      </c>
      <c r="B752" s="239" t="s">
        <v>35204</v>
      </c>
      <c r="C752" s="233" t="s">
        <v>30</v>
      </c>
      <c r="D752" s="234">
        <v>191.31</v>
      </c>
    </row>
    <row r="753" spans="1:4" ht="57">
      <c r="A753" s="239">
        <v>151810</v>
      </c>
      <c r="B753" s="239" t="s">
        <v>35205</v>
      </c>
      <c r="C753" s="233" t="s">
        <v>30</v>
      </c>
      <c r="D753" s="234">
        <v>360.19</v>
      </c>
    </row>
    <row r="754" spans="1:4" ht="71.25">
      <c r="A754" s="239">
        <v>151811</v>
      </c>
      <c r="B754" s="239" t="s">
        <v>35206</v>
      </c>
      <c r="C754" s="233" t="s">
        <v>30</v>
      </c>
      <c r="D754" s="234">
        <v>226.5</v>
      </c>
    </row>
    <row r="755" spans="1:4" ht="71.25">
      <c r="A755" s="239">
        <v>151812</v>
      </c>
      <c r="B755" s="239" t="s">
        <v>35207</v>
      </c>
      <c r="C755" s="233" t="s">
        <v>30</v>
      </c>
      <c r="D755" s="234">
        <v>251.58</v>
      </c>
    </row>
    <row r="756" spans="1:4" ht="57">
      <c r="A756" s="239">
        <v>151813</v>
      </c>
      <c r="B756" s="239" t="s">
        <v>35208</v>
      </c>
      <c r="C756" s="233" t="s">
        <v>30</v>
      </c>
      <c r="D756" s="234">
        <v>191.93</v>
      </c>
    </row>
    <row r="757" spans="1:4" ht="57">
      <c r="A757" s="239">
        <v>151814</v>
      </c>
      <c r="B757" s="239" t="s">
        <v>598</v>
      </c>
      <c r="C757" s="233" t="s">
        <v>30</v>
      </c>
      <c r="D757" s="234">
        <v>313.33</v>
      </c>
    </row>
    <row r="758" spans="1:4" ht="57">
      <c r="A758" s="239">
        <v>151815</v>
      </c>
      <c r="B758" s="239" t="s">
        <v>35209</v>
      </c>
      <c r="C758" s="233" t="s">
        <v>30</v>
      </c>
      <c r="D758" s="234">
        <v>154.04</v>
      </c>
    </row>
    <row r="759" spans="1:4" ht="57">
      <c r="A759" s="239">
        <v>151816</v>
      </c>
      <c r="B759" s="239" t="s">
        <v>35210</v>
      </c>
      <c r="C759" s="233" t="s">
        <v>30</v>
      </c>
      <c r="D759" s="234">
        <v>272.72000000000003</v>
      </c>
    </row>
    <row r="760" spans="1:4" ht="71.25">
      <c r="A760" s="239">
        <v>151817</v>
      </c>
      <c r="B760" s="239" t="s">
        <v>599</v>
      </c>
      <c r="C760" s="233" t="s">
        <v>30</v>
      </c>
      <c r="D760" s="234">
        <v>249.36</v>
      </c>
    </row>
    <row r="761" spans="1:4" ht="57">
      <c r="A761" s="239">
        <v>151819</v>
      </c>
      <c r="B761" s="239" t="s">
        <v>35211</v>
      </c>
      <c r="C761" s="233" t="s">
        <v>30</v>
      </c>
      <c r="D761" s="234">
        <v>98.84</v>
      </c>
    </row>
    <row r="762" spans="1:4" ht="71.25">
      <c r="A762" s="239">
        <v>151820</v>
      </c>
      <c r="B762" s="239" t="s">
        <v>35212</v>
      </c>
      <c r="C762" s="233" t="s">
        <v>30</v>
      </c>
      <c r="D762" s="234">
        <v>181.28</v>
      </c>
    </row>
    <row r="763" spans="1:4" ht="30">
      <c r="A763" s="238">
        <v>1519</v>
      </c>
      <c r="B763" s="238" t="s">
        <v>2128</v>
      </c>
      <c r="C763" s="233"/>
      <c r="D763" s="234"/>
    </row>
    <row r="764" spans="1:4" ht="85.5">
      <c r="A764" s="239">
        <v>151901</v>
      </c>
      <c r="B764" s="239" t="s">
        <v>600</v>
      </c>
      <c r="C764" s="233" t="s">
        <v>30</v>
      </c>
      <c r="D764" s="234">
        <v>523.79</v>
      </c>
    </row>
    <row r="765" spans="1:4" ht="85.5">
      <c r="A765" s="239">
        <v>151902</v>
      </c>
      <c r="B765" s="239" t="s">
        <v>601</v>
      </c>
      <c r="C765" s="233" t="s">
        <v>30</v>
      </c>
      <c r="D765" s="234">
        <v>607.15</v>
      </c>
    </row>
    <row r="766" spans="1:4" ht="85.5">
      <c r="A766" s="239">
        <v>151903</v>
      </c>
      <c r="B766" s="239" t="s">
        <v>602</v>
      </c>
      <c r="C766" s="233" t="s">
        <v>30</v>
      </c>
      <c r="D766" s="234">
        <v>660.16</v>
      </c>
    </row>
    <row r="767" spans="1:4" ht="85.5">
      <c r="A767" s="239">
        <v>151904</v>
      </c>
      <c r="B767" s="239" t="s">
        <v>603</v>
      </c>
      <c r="C767" s="233" t="s">
        <v>30</v>
      </c>
      <c r="D767" s="234">
        <v>771.25</v>
      </c>
    </row>
    <row r="768" spans="1:4" ht="71.25">
      <c r="A768" s="239">
        <v>151905</v>
      </c>
      <c r="B768" s="239" t="s">
        <v>604</v>
      </c>
      <c r="C768" s="233" t="s">
        <v>30</v>
      </c>
      <c r="D768" s="237">
        <v>1345.21</v>
      </c>
    </row>
    <row r="769" spans="1:4" ht="15">
      <c r="A769" s="238">
        <v>1520</v>
      </c>
      <c r="B769" s="238" t="s">
        <v>2129</v>
      </c>
      <c r="C769" s="233"/>
      <c r="D769" s="234"/>
    </row>
    <row r="770" spans="1:4" ht="28.5">
      <c r="A770" s="239">
        <v>152001</v>
      </c>
      <c r="B770" s="239" t="s">
        <v>605</v>
      </c>
      <c r="C770" s="233" t="s">
        <v>30</v>
      </c>
      <c r="D770" s="234">
        <v>12.4</v>
      </c>
    </row>
    <row r="771" spans="1:4" ht="28.5">
      <c r="A771" s="239">
        <v>152002</v>
      </c>
      <c r="B771" s="239" t="s">
        <v>606</v>
      </c>
      <c r="C771" s="233" t="s">
        <v>30</v>
      </c>
      <c r="D771" s="234">
        <v>17.760000000000002</v>
      </c>
    </row>
    <row r="772" spans="1:4" ht="28.5">
      <c r="A772" s="239">
        <v>152003</v>
      </c>
      <c r="B772" s="239" t="s">
        <v>607</v>
      </c>
      <c r="C772" s="233" t="s">
        <v>30</v>
      </c>
      <c r="D772" s="234">
        <v>23.26</v>
      </c>
    </row>
    <row r="773" spans="1:4" ht="28.5">
      <c r="A773" s="239">
        <v>152004</v>
      </c>
      <c r="B773" s="239" t="s">
        <v>608</v>
      </c>
      <c r="C773" s="233" t="s">
        <v>30</v>
      </c>
      <c r="D773" s="234">
        <v>23.78</v>
      </c>
    </row>
    <row r="774" spans="1:4" ht="28.5">
      <c r="A774" s="239">
        <v>152005</v>
      </c>
      <c r="B774" s="239" t="s">
        <v>609</v>
      </c>
      <c r="C774" s="233" t="s">
        <v>30</v>
      </c>
      <c r="D774" s="234">
        <v>25.03</v>
      </c>
    </row>
    <row r="775" spans="1:4" ht="28.5">
      <c r="A775" s="239">
        <v>152006</v>
      </c>
      <c r="B775" s="239" t="s">
        <v>610</v>
      </c>
      <c r="C775" s="233" t="s">
        <v>30</v>
      </c>
      <c r="D775" s="234">
        <v>36.03</v>
      </c>
    </row>
    <row r="776" spans="1:4" ht="28.5">
      <c r="A776" s="239">
        <v>152007</v>
      </c>
      <c r="B776" s="239" t="s">
        <v>611</v>
      </c>
      <c r="C776" s="233" t="s">
        <v>30</v>
      </c>
      <c r="D776" s="234">
        <v>43.74</v>
      </c>
    </row>
    <row r="777" spans="1:4" ht="28.5">
      <c r="A777" s="239">
        <v>152010</v>
      </c>
      <c r="B777" s="239" t="s">
        <v>612</v>
      </c>
      <c r="C777" s="233" t="s">
        <v>30</v>
      </c>
      <c r="D777" s="234">
        <v>44.62</v>
      </c>
    </row>
    <row r="778" spans="1:4" ht="28.5">
      <c r="A778" s="239">
        <v>152011</v>
      </c>
      <c r="B778" s="239" t="s">
        <v>613</v>
      </c>
      <c r="C778" s="233" t="s">
        <v>30</v>
      </c>
      <c r="D778" s="234">
        <v>53.64</v>
      </c>
    </row>
    <row r="779" spans="1:4" ht="28.5">
      <c r="A779" s="239">
        <v>152012</v>
      </c>
      <c r="B779" s="239" t="s">
        <v>614</v>
      </c>
      <c r="C779" s="233" t="s">
        <v>30</v>
      </c>
      <c r="D779" s="234">
        <v>79.790000000000006</v>
      </c>
    </row>
    <row r="780" spans="1:4" ht="28.5">
      <c r="A780" s="239">
        <v>152013</v>
      </c>
      <c r="B780" s="239" t="s">
        <v>615</v>
      </c>
      <c r="C780" s="233" t="s">
        <v>30</v>
      </c>
      <c r="D780" s="234">
        <v>84.35</v>
      </c>
    </row>
    <row r="781" spans="1:4" ht="28.5">
      <c r="A781" s="239">
        <v>152014</v>
      </c>
      <c r="B781" s="239" t="s">
        <v>616</v>
      </c>
      <c r="C781" s="233" t="s">
        <v>30</v>
      </c>
      <c r="D781" s="234">
        <v>92.95</v>
      </c>
    </row>
    <row r="782" spans="1:4" ht="28.5">
      <c r="A782" s="239">
        <v>152015</v>
      </c>
      <c r="B782" s="239" t="s">
        <v>617</v>
      </c>
      <c r="C782" s="233" t="s">
        <v>30</v>
      </c>
      <c r="D782" s="234">
        <v>96.89</v>
      </c>
    </row>
    <row r="783" spans="1:4" ht="28.5">
      <c r="A783" s="239">
        <v>152016</v>
      </c>
      <c r="B783" s="239" t="s">
        <v>618</v>
      </c>
      <c r="C783" s="233" t="s">
        <v>30</v>
      </c>
      <c r="D783" s="234">
        <v>102.95</v>
      </c>
    </row>
    <row r="784" spans="1:4" ht="28.5">
      <c r="A784" s="239">
        <v>152025</v>
      </c>
      <c r="B784" s="239" t="s">
        <v>619</v>
      </c>
      <c r="C784" s="233" t="s">
        <v>30</v>
      </c>
      <c r="D784" s="234">
        <v>352.1</v>
      </c>
    </row>
    <row r="785" spans="1:4" ht="28.5">
      <c r="A785" s="239">
        <v>152026</v>
      </c>
      <c r="B785" s="239" t="s">
        <v>620</v>
      </c>
      <c r="C785" s="233" t="s">
        <v>30</v>
      </c>
      <c r="D785" s="234">
        <v>365.97</v>
      </c>
    </row>
    <row r="786" spans="1:4" ht="28.5">
      <c r="A786" s="239">
        <v>152027</v>
      </c>
      <c r="B786" s="239" t="s">
        <v>621</v>
      </c>
      <c r="C786" s="233" t="s">
        <v>30</v>
      </c>
      <c r="D786" s="234">
        <v>448.67</v>
      </c>
    </row>
    <row r="787" spans="1:4" ht="14.25">
      <c r="A787" s="239">
        <v>152030</v>
      </c>
      <c r="B787" s="239" t="s">
        <v>622</v>
      </c>
      <c r="C787" s="233" t="s">
        <v>30</v>
      </c>
      <c r="D787" s="234">
        <v>13.99</v>
      </c>
    </row>
    <row r="788" spans="1:4" ht="14.25">
      <c r="A788" s="239">
        <v>152031</v>
      </c>
      <c r="B788" s="239" t="s">
        <v>623</v>
      </c>
      <c r="C788" s="233" t="s">
        <v>30</v>
      </c>
      <c r="D788" s="234">
        <v>24.23</v>
      </c>
    </row>
    <row r="789" spans="1:4" ht="28.5">
      <c r="A789" s="239">
        <v>152033</v>
      </c>
      <c r="B789" s="239" t="s">
        <v>624</v>
      </c>
      <c r="C789" s="233" t="s">
        <v>30</v>
      </c>
      <c r="D789" s="234">
        <v>12.58</v>
      </c>
    </row>
    <row r="790" spans="1:4" ht="28.5">
      <c r="A790" s="239">
        <v>152034</v>
      </c>
      <c r="B790" s="239" t="s">
        <v>625</v>
      </c>
      <c r="C790" s="233" t="s">
        <v>30</v>
      </c>
      <c r="D790" s="234">
        <v>13.25</v>
      </c>
    </row>
    <row r="791" spans="1:4" ht="28.5">
      <c r="A791" s="239">
        <v>152035</v>
      </c>
      <c r="B791" s="239" t="s">
        <v>626</v>
      </c>
      <c r="C791" s="233" t="s">
        <v>30</v>
      </c>
      <c r="D791" s="234">
        <v>15.87</v>
      </c>
    </row>
    <row r="792" spans="1:4" ht="14.25">
      <c r="A792" s="239">
        <v>152040</v>
      </c>
      <c r="B792" s="239" t="s">
        <v>627</v>
      </c>
      <c r="C792" s="233" t="s">
        <v>30</v>
      </c>
      <c r="D792" s="234">
        <v>28.43</v>
      </c>
    </row>
    <row r="793" spans="1:4" ht="14.25">
      <c r="A793" s="239">
        <v>152041</v>
      </c>
      <c r="B793" s="239" t="s">
        <v>628</v>
      </c>
      <c r="C793" s="233" t="s">
        <v>30</v>
      </c>
      <c r="D793" s="234">
        <v>30.32</v>
      </c>
    </row>
    <row r="794" spans="1:4" ht="14.25">
      <c r="A794" s="239">
        <v>152042</v>
      </c>
      <c r="B794" s="239" t="s">
        <v>629</v>
      </c>
      <c r="C794" s="233" t="s">
        <v>30</v>
      </c>
      <c r="D794" s="234">
        <v>35.83</v>
      </c>
    </row>
    <row r="795" spans="1:4" ht="60">
      <c r="A795" s="238">
        <v>1522</v>
      </c>
      <c r="B795" s="238" t="s">
        <v>35308</v>
      </c>
      <c r="C795" s="233"/>
      <c r="D795" s="234"/>
    </row>
    <row r="796" spans="1:4" ht="42.75">
      <c r="A796" s="239">
        <v>152201</v>
      </c>
      <c r="B796" s="239" t="s">
        <v>35309</v>
      </c>
      <c r="C796" s="233" t="s">
        <v>30</v>
      </c>
      <c r="D796" s="234">
        <v>78.72</v>
      </c>
    </row>
    <row r="797" spans="1:4" ht="42.75">
      <c r="A797" s="239">
        <v>152202</v>
      </c>
      <c r="B797" s="239" t="s">
        <v>35310</v>
      </c>
      <c r="C797" s="233" t="s">
        <v>30</v>
      </c>
      <c r="D797" s="234">
        <v>118.08</v>
      </c>
    </row>
    <row r="798" spans="1:4" ht="42.75">
      <c r="A798" s="239">
        <v>152203</v>
      </c>
      <c r="B798" s="239" t="s">
        <v>35311</v>
      </c>
      <c r="C798" s="233" t="s">
        <v>30</v>
      </c>
      <c r="D798" s="234">
        <v>196.8</v>
      </c>
    </row>
    <row r="799" spans="1:4" ht="42.75">
      <c r="A799" s="239">
        <v>152204</v>
      </c>
      <c r="B799" s="239" t="s">
        <v>35312</v>
      </c>
      <c r="C799" s="233" t="s">
        <v>48</v>
      </c>
      <c r="D799" s="234">
        <v>26.37</v>
      </c>
    </row>
    <row r="800" spans="1:4" ht="42.75">
      <c r="A800" s="239">
        <v>152205</v>
      </c>
      <c r="B800" s="239" t="s">
        <v>35313</v>
      </c>
      <c r="C800" s="233" t="s">
        <v>48</v>
      </c>
      <c r="D800" s="234">
        <v>39.36</v>
      </c>
    </row>
    <row r="801" spans="1:4" ht="28.5">
      <c r="A801" s="239">
        <v>152206</v>
      </c>
      <c r="B801" s="239" t="s">
        <v>35314</v>
      </c>
      <c r="C801" s="233" t="s">
        <v>30</v>
      </c>
      <c r="D801" s="234">
        <v>31.49</v>
      </c>
    </row>
    <row r="802" spans="1:4" ht="28.5">
      <c r="A802" s="239">
        <v>152207</v>
      </c>
      <c r="B802" s="239" t="s">
        <v>35315</v>
      </c>
      <c r="C802" s="233" t="s">
        <v>48</v>
      </c>
      <c r="D802" s="234">
        <v>19.68</v>
      </c>
    </row>
    <row r="803" spans="1:4" ht="28.5">
      <c r="A803" s="239">
        <v>152208</v>
      </c>
      <c r="B803" s="239" t="s">
        <v>35316</v>
      </c>
      <c r="C803" s="233" t="s">
        <v>30</v>
      </c>
      <c r="D803" s="234">
        <v>35.42</v>
      </c>
    </row>
    <row r="804" spans="1:4" ht="28.5">
      <c r="A804" s="239">
        <v>152209</v>
      </c>
      <c r="B804" s="239" t="s">
        <v>35317</v>
      </c>
      <c r="C804" s="233" t="s">
        <v>30</v>
      </c>
      <c r="D804" s="234">
        <v>78.72</v>
      </c>
    </row>
    <row r="805" spans="1:4" ht="28.5">
      <c r="A805" s="239">
        <v>152210</v>
      </c>
      <c r="B805" s="239" t="s">
        <v>35318</v>
      </c>
      <c r="C805" s="233" t="s">
        <v>30</v>
      </c>
      <c r="D805" s="234">
        <v>157.44</v>
      </c>
    </row>
    <row r="806" spans="1:4" ht="28.5">
      <c r="A806" s="239">
        <v>152211</v>
      </c>
      <c r="B806" s="239" t="s">
        <v>35319</v>
      </c>
      <c r="C806" s="233" t="s">
        <v>30</v>
      </c>
      <c r="D806" s="234">
        <v>196.8</v>
      </c>
    </row>
    <row r="807" spans="1:4" ht="28.5">
      <c r="A807" s="239">
        <v>152212</v>
      </c>
      <c r="B807" s="239" t="s">
        <v>35320</v>
      </c>
      <c r="C807" s="233" t="s">
        <v>30</v>
      </c>
      <c r="D807" s="234">
        <v>314.88</v>
      </c>
    </row>
    <row r="808" spans="1:4" ht="42.75">
      <c r="A808" s="239">
        <v>152213</v>
      </c>
      <c r="B808" s="239" t="s">
        <v>35321</v>
      </c>
      <c r="C808" s="233" t="s">
        <v>30</v>
      </c>
      <c r="D808" s="234">
        <v>15.74</v>
      </c>
    </row>
    <row r="809" spans="1:4" ht="42.75">
      <c r="A809" s="239">
        <v>152214</v>
      </c>
      <c r="B809" s="239" t="s">
        <v>35322</v>
      </c>
      <c r="C809" s="233" t="s">
        <v>30</v>
      </c>
      <c r="D809" s="234">
        <v>23.62</v>
      </c>
    </row>
    <row r="810" spans="1:4" ht="28.5">
      <c r="A810" s="239">
        <v>152215</v>
      </c>
      <c r="B810" s="239" t="s">
        <v>35323</v>
      </c>
      <c r="C810" s="233" t="s">
        <v>30</v>
      </c>
      <c r="D810" s="234">
        <v>11.81</v>
      </c>
    </row>
    <row r="811" spans="1:4" ht="28.5">
      <c r="A811" s="239">
        <v>152216</v>
      </c>
      <c r="B811" s="239" t="s">
        <v>35324</v>
      </c>
      <c r="C811" s="233" t="s">
        <v>30</v>
      </c>
      <c r="D811" s="234">
        <v>17.71</v>
      </c>
    </row>
    <row r="812" spans="1:4" ht="28.5">
      <c r="A812" s="239">
        <v>152217</v>
      </c>
      <c r="B812" s="239" t="s">
        <v>35325</v>
      </c>
      <c r="C812" s="233" t="s">
        <v>30</v>
      </c>
      <c r="D812" s="234">
        <v>19.68</v>
      </c>
    </row>
    <row r="813" spans="1:4" ht="28.5">
      <c r="A813" s="239">
        <v>152218</v>
      </c>
      <c r="B813" s="239" t="s">
        <v>35326</v>
      </c>
      <c r="C813" s="233" t="s">
        <v>30</v>
      </c>
      <c r="D813" s="234">
        <v>23.62</v>
      </c>
    </row>
    <row r="814" spans="1:4" ht="28.5">
      <c r="A814" s="239">
        <v>152219</v>
      </c>
      <c r="B814" s="239" t="s">
        <v>35327</v>
      </c>
      <c r="C814" s="233" t="s">
        <v>30</v>
      </c>
      <c r="D814" s="234">
        <v>27.55</v>
      </c>
    </row>
    <row r="815" spans="1:4" ht="28.5">
      <c r="A815" s="239">
        <v>152220</v>
      </c>
      <c r="B815" s="239" t="s">
        <v>35328</v>
      </c>
      <c r="C815" s="233" t="s">
        <v>30</v>
      </c>
      <c r="D815" s="234">
        <v>31.49</v>
      </c>
    </row>
    <row r="816" spans="1:4" ht="28.5">
      <c r="A816" s="239">
        <v>152221</v>
      </c>
      <c r="B816" s="239" t="s">
        <v>35329</v>
      </c>
      <c r="C816" s="233" t="s">
        <v>30</v>
      </c>
      <c r="D816" s="234">
        <v>35.42</v>
      </c>
    </row>
    <row r="817" spans="1:4" ht="28.5">
      <c r="A817" s="239">
        <v>152222</v>
      </c>
      <c r="B817" s="239" t="s">
        <v>35330</v>
      </c>
      <c r="C817" s="233" t="s">
        <v>30</v>
      </c>
      <c r="D817" s="234">
        <v>17.71</v>
      </c>
    </row>
    <row r="818" spans="1:4" ht="28.5">
      <c r="A818" s="239">
        <v>152223</v>
      </c>
      <c r="B818" s="239" t="s">
        <v>35331</v>
      </c>
      <c r="C818" s="233" t="s">
        <v>30</v>
      </c>
      <c r="D818" s="234">
        <v>9.84</v>
      </c>
    </row>
    <row r="819" spans="1:4" ht="28.5">
      <c r="A819" s="239">
        <v>152224</v>
      </c>
      <c r="B819" s="239" t="s">
        <v>35332</v>
      </c>
      <c r="C819" s="233" t="s">
        <v>30</v>
      </c>
      <c r="D819" s="234">
        <v>35.42</v>
      </c>
    </row>
    <row r="820" spans="1:4" ht="28.5">
      <c r="A820" s="239">
        <v>152225</v>
      </c>
      <c r="B820" s="239" t="s">
        <v>35333</v>
      </c>
      <c r="C820" s="233" t="s">
        <v>30</v>
      </c>
      <c r="D820" s="234">
        <v>35.42</v>
      </c>
    </row>
    <row r="821" spans="1:4" ht="28.5">
      <c r="A821" s="239">
        <v>152226</v>
      </c>
      <c r="B821" s="239" t="s">
        <v>35334</v>
      </c>
      <c r="C821" s="233" t="s">
        <v>30</v>
      </c>
      <c r="D821" s="234">
        <v>17.71</v>
      </c>
    </row>
    <row r="822" spans="1:4" ht="28.5">
      <c r="A822" s="239">
        <v>152227</v>
      </c>
      <c r="B822" s="239" t="s">
        <v>35335</v>
      </c>
      <c r="C822" s="233" t="s">
        <v>30</v>
      </c>
      <c r="D822" s="234">
        <v>17.71</v>
      </c>
    </row>
    <row r="823" spans="1:4" ht="28.5">
      <c r="A823" s="239">
        <v>152228</v>
      </c>
      <c r="B823" s="239" t="s">
        <v>35336</v>
      </c>
      <c r="C823" s="233" t="s">
        <v>30</v>
      </c>
      <c r="D823" s="234">
        <v>6.41</v>
      </c>
    </row>
    <row r="824" spans="1:4" ht="28.5">
      <c r="A824" s="239">
        <v>152229</v>
      </c>
      <c r="B824" s="239" t="s">
        <v>35337</v>
      </c>
      <c r="C824" s="233" t="s">
        <v>30</v>
      </c>
      <c r="D824" s="234">
        <v>1.5</v>
      </c>
    </row>
    <row r="825" spans="1:4" ht="28.5">
      <c r="A825" s="239">
        <v>152230</v>
      </c>
      <c r="B825" s="239" t="s">
        <v>35338</v>
      </c>
      <c r="C825" s="233" t="s">
        <v>30</v>
      </c>
      <c r="D825" s="234">
        <v>15.47</v>
      </c>
    </row>
    <row r="826" spans="1:4" ht="28.5">
      <c r="A826" s="239">
        <v>152231</v>
      </c>
      <c r="B826" s="239" t="s">
        <v>35339</v>
      </c>
      <c r="C826" s="233" t="s">
        <v>30</v>
      </c>
      <c r="D826" s="234">
        <v>30.94</v>
      </c>
    </row>
    <row r="827" spans="1:4" ht="28.5">
      <c r="A827" s="239">
        <v>152232</v>
      </c>
      <c r="B827" s="239" t="s">
        <v>35340</v>
      </c>
      <c r="C827" s="233" t="s">
        <v>30</v>
      </c>
      <c r="D827" s="234">
        <v>61.87</v>
      </c>
    </row>
    <row r="828" spans="1:4" ht="57">
      <c r="A828" s="239">
        <v>152233</v>
      </c>
      <c r="B828" s="239" t="s">
        <v>35341</v>
      </c>
      <c r="C828" s="233" t="s">
        <v>30</v>
      </c>
      <c r="D828" s="234">
        <v>373.44</v>
      </c>
    </row>
    <row r="829" spans="1:4" ht="57">
      <c r="A829" s="239">
        <v>152234</v>
      </c>
      <c r="B829" s="239" t="s">
        <v>35342</v>
      </c>
      <c r="C829" s="233" t="s">
        <v>30</v>
      </c>
      <c r="D829" s="234">
        <v>591.5</v>
      </c>
    </row>
    <row r="830" spans="1:4" ht="57">
      <c r="A830" s="239">
        <v>152235</v>
      </c>
      <c r="B830" s="239" t="s">
        <v>35343</v>
      </c>
      <c r="C830" s="233" t="s">
        <v>30</v>
      </c>
      <c r="D830" s="237">
        <v>1220.6199999999999</v>
      </c>
    </row>
    <row r="831" spans="1:4" ht="28.5">
      <c r="A831" s="239">
        <v>152236</v>
      </c>
      <c r="B831" s="239" t="s">
        <v>35344</v>
      </c>
      <c r="C831" s="233" t="s">
        <v>48</v>
      </c>
      <c r="D831" s="234">
        <v>1.97</v>
      </c>
    </row>
    <row r="832" spans="1:4" ht="42.75">
      <c r="A832" s="239">
        <v>152238</v>
      </c>
      <c r="B832" s="239" t="s">
        <v>35345</v>
      </c>
      <c r="C832" s="233" t="s">
        <v>30</v>
      </c>
      <c r="D832" s="234">
        <v>7.87</v>
      </c>
    </row>
    <row r="833" spans="1:4" ht="15">
      <c r="A833" s="238">
        <v>16</v>
      </c>
      <c r="B833" s="238" t="s">
        <v>2130</v>
      </c>
      <c r="C833" s="233"/>
      <c r="D833" s="234"/>
    </row>
    <row r="834" spans="1:4" ht="15">
      <c r="A834" s="238">
        <v>1601</v>
      </c>
      <c r="B834" s="238" t="s">
        <v>2131</v>
      </c>
      <c r="C834" s="233"/>
      <c r="D834" s="234"/>
    </row>
    <row r="835" spans="1:4" ht="42.75">
      <c r="A835" s="239">
        <v>160105</v>
      </c>
      <c r="B835" s="239" t="s">
        <v>630</v>
      </c>
      <c r="C835" s="233" t="s">
        <v>30</v>
      </c>
      <c r="D835" s="237">
        <v>1517.89</v>
      </c>
    </row>
    <row r="836" spans="1:4" ht="42.75">
      <c r="A836" s="239">
        <v>160106</v>
      </c>
      <c r="B836" s="239" t="s">
        <v>631</v>
      </c>
      <c r="C836" s="233" t="s">
        <v>30</v>
      </c>
      <c r="D836" s="234">
        <v>520.5</v>
      </c>
    </row>
    <row r="837" spans="1:4" ht="28.5">
      <c r="A837" s="239">
        <v>160108</v>
      </c>
      <c r="B837" s="239" t="s">
        <v>632</v>
      </c>
      <c r="C837" s="233" t="s">
        <v>30</v>
      </c>
      <c r="D837" s="234">
        <v>144.66</v>
      </c>
    </row>
    <row r="838" spans="1:4" ht="28.5">
      <c r="A838" s="239">
        <v>160110</v>
      </c>
      <c r="B838" s="239" t="s">
        <v>633</v>
      </c>
      <c r="C838" s="233" t="s">
        <v>30</v>
      </c>
      <c r="D838" s="234">
        <v>505.44</v>
      </c>
    </row>
    <row r="839" spans="1:4" ht="57">
      <c r="A839" s="239">
        <v>160111</v>
      </c>
      <c r="B839" s="239" t="s">
        <v>634</v>
      </c>
      <c r="C839" s="233" t="s">
        <v>30</v>
      </c>
      <c r="D839" s="237">
        <v>1101.6400000000001</v>
      </c>
    </row>
    <row r="840" spans="1:4" ht="28.5">
      <c r="A840" s="239">
        <v>160115</v>
      </c>
      <c r="B840" s="239" t="s">
        <v>635</v>
      </c>
      <c r="C840" s="233" t="s">
        <v>48</v>
      </c>
      <c r="D840" s="234">
        <v>29.38</v>
      </c>
    </row>
    <row r="841" spans="1:4" ht="14.25">
      <c r="A841" s="239">
        <v>160120</v>
      </c>
      <c r="B841" s="239" t="s">
        <v>636</v>
      </c>
      <c r="C841" s="233" t="s">
        <v>30</v>
      </c>
      <c r="D841" s="234">
        <v>55.56</v>
      </c>
    </row>
    <row r="842" spans="1:4" ht="28.5">
      <c r="A842" s="239">
        <v>160121</v>
      </c>
      <c r="B842" s="239" t="s">
        <v>35346</v>
      </c>
      <c r="C842" s="233" t="s">
        <v>30</v>
      </c>
      <c r="D842" s="234">
        <v>837.72</v>
      </c>
    </row>
    <row r="843" spans="1:4" ht="28.5">
      <c r="A843" s="239">
        <v>160122</v>
      </c>
      <c r="B843" s="239" t="s">
        <v>35347</v>
      </c>
      <c r="C843" s="233" t="s">
        <v>30</v>
      </c>
      <c r="D843" s="237">
        <v>1586.77</v>
      </c>
    </row>
    <row r="844" spans="1:4" ht="28.5">
      <c r="A844" s="239">
        <v>160123</v>
      </c>
      <c r="B844" s="239" t="s">
        <v>35348</v>
      </c>
      <c r="C844" s="233" t="s">
        <v>30</v>
      </c>
      <c r="D844" s="237">
        <v>2430.2600000000002</v>
      </c>
    </row>
    <row r="845" spans="1:4" ht="28.5">
      <c r="A845" s="239">
        <v>160124</v>
      </c>
      <c r="B845" s="239" t="s">
        <v>35349</v>
      </c>
      <c r="C845" s="233" t="s">
        <v>48</v>
      </c>
      <c r="D845" s="234">
        <v>21.66</v>
      </c>
    </row>
    <row r="846" spans="1:4" ht="28.5">
      <c r="A846" s="239">
        <v>160125</v>
      </c>
      <c r="B846" s="239" t="s">
        <v>35350</v>
      </c>
      <c r="C846" s="233" t="s">
        <v>48</v>
      </c>
      <c r="D846" s="234">
        <v>94.37</v>
      </c>
    </row>
    <row r="847" spans="1:4" ht="28.5">
      <c r="A847" s="239">
        <v>160126</v>
      </c>
      <c r="B847" s="239" t="s">
        <v>35351</v>
      </c>
      <c r="C847" s="233" t="s">
        <v>48</v>
      </c>
      <c r="D847" s="234">
        <v>38.08</v>
      </c>
    </row>
    <row r="848" spans="1:4" ht="15">
      <c r="A848" s="238">
        <v>1602</v>
      </c>
      <c r="B848" s="238" t="s">
        <v>2132</v>
      </c>
      <c r="C848" s="233"/>
      <c r="D848" s="234"/>
    </row>
    <row r="849" spans="1:4" ht="71.25">
      <c r="A849" s="239">
        <v>160207</v>
      </c>
      <c r="B849" s="239" t="s">
        <v>2133</v>
      </c>
      <c r="C849" s="233" t="s">
        <v>30</v>
      </c>
      <c r="D849" s="237">
        <v>8749.58</v>
      </c>
    </row>
    <row r="850" spans="1:4" ht="71.25">
      <c r="A850" s="239">
        <v>160208</v>
      </c>
      <c r="B850" s="239" t="s">
        <v>637</v>
      </c>
      <c r="C850" s="233" t="s">
        <v>30</v>
      </c>
      <c r="D850" s="237">
        <v>15547.91</v>
      </c>
    </row>
    <row r="851" spans="1:4" ht="15">
      <c r="A851" s="238">
        <v>1603</v>
      </c>
      <c r="B851" s="238" t="s">
        <v>2134</v>
      </c>
      <c r="C851" s="233"/>
      <c r="D851" s="234"/>
    </row>
    <row r="852" spans="1:4" ht="42.75">
      <c r="A852" s="239">
        <v>160303</v>
      </c>
      <c r="B852" s="239" t="s">
        <v>638</v>
      </c>
      <c r="C852" s="233" t="s">
        <v>30</v>
      </c>
      <c r="D852" s="234">
        <v>481.56</v>
      </c>
    </row>
    <row r="853" spans="1:4" ht="71.25">
      <c r="A853" s="239">
        <v>160304</v>
      </c>
      <c r="B853" s="239" t="s">
        <v>639</v>
      </c>
      <c r="C853" s="233" t="s">
        <v>30</v>
      </c>
      <c r="D853" s="234">
        <v>924.94</v>
      </c>
    </row>
    <row r="854" spans="1:4" ht="42.75">
      <c r="A854" s="239">
        <v>160305</v>
      </c>
      <c r="B854" s="239" t="s">
        <v>640</v>
      </c>
      <c r="C854" s="233" t="s">
        <v>48</v>
      </c>
      <c r="D854" s="234">
        <v>98.54</v>
      </c>
    </row>
    <row r="855" spans="1:4" ht="42.75">
      <c r="A855" s="239">
        <v>160308</v>
      </c>
      <c r="B855" s="239" t="s">
        <v>641</v>
      </c>
      <c r="C855" s="233" t="s">
        <v>48</v>
      </c>
      <c r="D855" s="234">
        <v>75.7</v>
      </c>
    </row>
    <row r="856" spans="1:4" ht="71.25">
      <c r="A856" s="239">
        <v>160309</v>
      </c>
      <c r="B856" s="239" t="s">
        <v>35352</v>
      </c>
      <c r="C856" s="233" t="s">
        <v>30</v>
      </c>
      <c r="D856" s="234">
        <v>125.34</v>
      </c>
    </row>
    <row r="857" spans="1:4" ht="42.75">
      <c r="A857" s="239">
        <v>160310</v>
      </c>
      <c r="B857" s="239" t="s">
        <v>642</v>
      </c>
      <c r="C857" s="233" t="s">
        <v>30</v>
      </c>
      <c r="D857" s="234">
        <v>60.09</v>
      </c>
    </row>
    <row r="858" spans="1:4" ht="28.5">
      <c r="A858" s="239">
        <v>160311</v>
      </c>
      <c r="B858" s="239" t="s">
        <v>580</v>
      </c>
      <c r="C858" s="233" t="s">
        <v>30</v>
      </c>
      <c r="D858" s="234">
        <v>260.74</v>
      </c>
    </row>
    <row r="859" spans="1:4" ht="71.25">
      <c r="A859" s="239">
        <v>160312</v>
      </c>
      <c r="B859" s="239" t="s">
        <v>2135</v>
      </c>
      <c r="C859" s="233" t="s">
        <v>30</v>
      </c>
      <c r="D859" s="234">
        <v>45.42</v>
      </c>
    </row>
    <row r="860" spans="1:4" ht="71.25">
      <c r="A860" s="239">
        <v>160313</v>
      </c>
      <c r="B860" s="239" t="s">
        <v>643</v>
      </c>
      <c r="C860" s="233" t="s">
        <v>30</v>
      </c>
      <c r="D860" s="234">
        <v>58.89</v>
      </c>
    </row>
    <row r="861" spans="1:4" ht="85.5">
      <c r="A861" s="239">
        <v>160314</v>
      </c>
      <c r="B861" s="239" t="s">
        <v>644</v>
      </c>
      <c r="C861" s="233" t="s">
        <v>30</v>
      </c>
      <c r="D861" s="234">
        <v>914.18</v>
      </c>
    </row>
    <row r="862" spans="1:4" ht="85.5">
      <c r="A862" s="239">
        <v>160315</v>
      </c>
      <c r="B862" s="239" t="s">
        <v>645</v>
      </c>
      <c r="C862" s="233" t="s">
        <v>30</v>
      </c>
      <c r="D862" s="237">
        <v>1250.07</v>
      </c>
    </row>
    <row r="863" spans="1:4" ht="42.75">
      <c r="A863" s="239">
        <v>160316</v>
      </c>
      <c r="B863" s="239" t="s">
        <v>646</v>
      </c>
      <c r="C863" s="233" t="s">
        <v>30</v>
      </c>
      <c r="D863" s="234">
        <v>89.57</v>
      </c>
    </row>
    <row r="864" spans="1:4" ht="42.75">
      <c r="A864" s="239">
        <v>160317</v>
      </c>
      <c r="B864" s="239" t="s">
        <v>647</v>
      </c>
      <c r="C864" s="233" t="s">
        <v>48</v>
      </c>
      <c r="D864" s="234">
        <v>75.7</v>
      </c>
    </row>
    <row r="865" spans="1:4" ht="42.75">
      <c r="A865" s="239">
        <v>160318</v>
      </c>
      <c r="B865" s="239" t="s">
        <v>648</v>
      </c>
      <c r="C865" s="233" t="s">
        <v>48</v>
      </c>
      <c r="D865" s="234">
        <v>50.87</v>
      </c>
    </row>
    <row r="866" spans="1:4" ht="57">
      <c r="A866" s="239">
        <v>160319</v>
      </c>
      <c r="B866" s="239" t="s">
        <v>649</v>
      </c>
      <c r="C866" s="233" t="s">
        <v>30</v>
      </c>
      <c r="D866" s="234">
        <v>10.71</v>
      </c>
    </row>
    <row r="867" spans="1:4" ht="57">
      <c r="A867" s="239">
        <v>160321</v>
      </c>
      <c r="B867" s="239" t="s">
        <v>650</v>
      </c>
      <c r="C867" s="233" t="s">
        <v>30</v>
      </c>
      <c r="D867" s="234">
        <v>132.22</v>
      </c>
    </row>
    <row r="868" spans="1:4" ht="42.75">
      <c r="A868" s="239">
        <v>160322</v>
      </c>
      <c r="B868" s="239" t="s">
        <v>651</v>
      </c>
      <c r="C868" s="233" t="s">
        <v>30</v>
      </c>
      <c r="D868" s="234">
        <v>6.24</v>
      </c>
    </row>
    <row r="869" spans="1:4" ht="42.75">
      <c r="A869" s="239">
        <v>160323</v>
      </c>
      <c r="B869" s="239" t="s">
        <v>652</v>
      </c>
      <c r="C869" s="233" t="s">
        <v>30</v>
      </c>
      <c r="D869" s="234">
        <v>11.92</v>
      </c>
    </row>
    <row r="870" spans="1:4" ht="71.25">
      <c r="A870" s="239">
        <v>160324</v>
      </c>
      <c r="B870" s="239" t="s">
        <v>653</v>
      </c>
      <c r="C870" s="233" t="s">
        <v>30</v>
      </c>
      <c r="D870" s="234">
        <v>248.54</v>
      </c>
    </row>
    <row r="871" spans="1:4" ht="71.25">
      <c r="A871" s="239">
        <v>160325</v>
      </c>
      <c r="B871" s="239" t="s">
        <v>654</v>
      </c>
      <c r="C871" s="233" t="s">
        <v>30</v>
      </c>
      <c r="D871" s="234">
        <v>575.75</v>
      </c>
    </row>
    <row r="872" spans="1:4" ht="42.75">
      <c r="A872" s="239">
        <v>160326</v>
      </c>
      <c r="B872" s="239" t="s">
        <v>655</v>
      </c>
      <c r="C872" s="233" t="s">
        <v>48</v>
      </c>
      <c r="D872" s="234">
        <v>44.23</v>
      </c>
    </row>
    <row r="873" spans="1:4" ht="57">
      <c r="A873" s="239">
        <v>160327</v>
      </c>
      <c r="B873" s="239" t="s">
        <v>656</v>
      </c>
      <c r="C873" s="233" t="s">
        <v>48</v>
      </c>
      <c r="D873" s="234">
        <v>44.13</v>
      </c>
    </row>
    <row r="874" spans="1:4" ht="42.75">
      <c r="A874" s="239">
        <v>160328</v>
      </c>
      <c r="B874" s="239" t="s">
        <v>657</v>
      </c>
      <c r="C874" s="233" t="s">
        <v>30</v>
      </c>
      <c r="D874" s="234">
        <v>33.06</v>
      </c>
    </row>
    <row r="875" spans="1:4" ht="42.75">
      <c r="A875" s="239">
        <v>160329</v>
      </c>
      <c r="B875" s="239" t="s">
        <v>658</v>
      </c>
      <c r="C875" s="233" t="s">
        <v>30</v>
      </c>
      <c r="D875" s="234">
        <v>23.99</v>
      </c>
    </row>
    <row r="876" spans="1:4" ht="71.25">
      <c r="A876" s="239">
        <v>160330</v>
      </c>
      <c r="B876" s="239" t="s">
        <v>659</v>
      </c>
      <c r="C876" s="233" t="s">
        <v>30</v>
      </c>
      <c r="D876" s="234">
        <v>12.2</v>
      </c>
    </row>
    <row r="877" spans="1:4" ht="42.75">
      <c r="A877" s="239">
        <v>160331</v>
      </c>
      <c r="B877" s="239" t="s">
        <v>660</v>
      </c>
      <c r="C877" s="233" t="s">
        <v>30</v>
      </c>
      <c r="D877" s="234">
        <v>37.1</v>
      </c>
    </row>
    <row r="878" spans="1:4" ht="57">
      <c r="A878" s="239">
        <v>160332</v>
      </c>
      <c r="B878" s="239" t="s">
        <v>661</v>
      </c>
      <c r="C878" s="233" t="s">
        <v>48</v>
      </c>
      <c r="D878" s="234">
        <v>37.880000000000003</v>
      </c>
    </row>
    <row r="879" spans="1:4" ht="57">
      <c r="A879" s="239">
        <v>160333</v>
      </c>
      <c r="B879" s="239" t="s">
        <v>662</v>
      </c>
      <c r="C879" s="233" t="s">
        <v>48</v>
      </c>
      <c r="D879" s="234">
        <v>87.84</v>
      </c>
    </row>
    <row r="880" spans="1:4" ht="42.75">
      <c r="A880" s="239">
        <v>160334</v>
      </c>
      <c r="B880" s="239" t="s">
        <v>663</v>
      </c>
      <c r="C880" s="233" t="s">
        <v>30</v>
      </c>
      <c r="D880" s="234">
        <v>43.17</v>
      </c>
    </row>
    <row r="881" spans="1:4" ht="57">
      <c r="A881" s="239">
        <v>160335</v>
      </c>
      <c r="B881" s="239" t="s">
        <v>35353</v>
      </c>
      <c r="C881" s="233" t="s">
        <v>48</v>
      </c>
      <c r="D881" s="234">
        <v>55.97</v>
      </c>
    </row>
    <row r="882" spans="1:4" ht="15">
      <c r="A882" s="238">
        <v>1606</v>
      </c>
      <c r="B882" s="238" t="s">
        <v>2136</v>
      </c>
      <c r="C882" s="233"/>
      <c r="D882" s="234"/>
    </row>
    <row r="883" spans="1:4" ht="71.25">
      <c r="A883" s="239">
        <v>160602</v>
      </c>
      <c r="B883" s="239" t="s">
        <v>664</v>
      </c>
      <c r="C883" s="233" t="s">
        <v>30</v>
      </c>
      <c r="D883" s="237">
        <v>1722.8</v>
      </c>
    </row>
    <row r="884" spans="1:4" ht="57">
      <c r="A884" s="239">
        <v>160603</v>
      </c>
      <c r="B884" s="239" t="s">
        <v>665</v>
      </c>
      <c r="C884" s="233" t="s">
        <v>30</v>
      </c>
      <c r="D884" s="234">
        <v>752.46</v>
      </c>
    </row>
    <row r="885" spans="1:4" ht="57">
      <c r="A885" s="239">
        <v>160604</v>
      </c>
      <c r="B885" s="239" t="s">
        <v>666</v>
      </c>
      <c r="C885" s="233" t="s">
        <v>30</v>
      </c>
      <c r="D885" s="234">
        <v>216.99</v>
      </c>
    </row>
    <row r="886" spans="1:4" ht="57">
      <c r="A886" s="239">
        <v>160605</v>
      </c>
      <c r="B886" s="239" t="s">
        <v>667</v>
      </c>
      <c r="C886" s="233" t="s">
        <v>30</v>
      </c>
      <c r="D886" s="234">
        <v>235.58</v>
      </c>
    </row>
    <row r="887" spans="1:4" ht="57">
      <c r="A887" s="239">
        <v>160606</v>
      </c>
      <c r="B887" s="239" t="s">
        <v>668</v>
      </c>
      <c r="C887" s="233" t="s">
        <v>30</v>
      </c>
      <c r="D887" s="234">
        <v>682.73</v>
      </c>
    </row>
    <row r="888" spans="1:4" ht="57">
      <c r="A888" s="239">
        <v>160607</v>
      </c>
      <c r="B888" s="239" t="s">
        <v>669</v>
      </c>
      <c r="C888" s="233" t="s">
        <v>30</v>
      </c>
      <c r="D888" s="234">
        <v>215.82</v>
      </c>
    </row>
    <row r="889" spans="1:4" ht="71.25">
      <c r="A889" s="239">
        <v>160608</v>
      </c>
      <c r="B889" s="239" t="s">
        <v>670</v>
      </c>
      <c r="C889" s="233" t="s">
        <v>30</v>
      </c>
      <c r="D889" s="234">
        <v>356.84</v>
      </c>
    </row>
    <row r="890" spans="1:4" ht="57">
      <c r="A890" s="239">
        <v>160612</v>
      </c>
      <c r="B890" s="239" t="s">
        <v>671</v>
      </c>
      <c r="C890" s="233" t="s">
        <v>30</v>
      </c>
      <c r="D890" s="234">
        <v>25.42</v>
      </c>
    </row>
    <row r="891" spans="1:4" ht="42.75">
      <c r="A891" s="239">
        <v>160613</v>
      </c>
      <c r="B891" s="239" t="s">
        <v>672</v>
      </c>
      <c r="C891" s="233" t="s">
        <v>30</v>
      </c>
      <c r="D891" s="234">
        <v>237.77</v>
      </c>
    </row>
    <row r="892" spans="1:4" ht="71.25">
      <c r="A892" s="239">
        <v>160625</v>
      </c>
      <c r="B892" s="239" t="s">
        <v>673</v>
      </c>
      <c r="C892" s="233" t="s">
        <v>30</v>
      </c>
      <c r="D892" s="234">
        <v>770.32</v>
      </c>
    </row>
    <row r="893" spans="1:4" ht="85.5">
      <c r="A893" s="239">
        <v>160626</v>
      </c>
      <c r="B893" s="239" t="s">
        <v>35354</v>
      </c>
      <c r="C893" s="233" t="s">
        <v>30</v>
      </c>
      <c r="D893" s="237">
        <v>1728.66</v>
      </c>
    </row>
    <row r="894" spans="1:4" ht="85.5">
      <c r="A894" s="239">
        <v>160627</v>
      </c>
      <c r="B894" s="239" t="s">
        <v>35355</v>
      </c>
      <c r="C894" s="233" t="s">
        <v>30</v>
      </c>
      <c r="D894" s="237">
        <v>1759.82</v>
      </c>
    </row>
    <row r="895" spans="1:4" ht="85.5">
      <c r="A895" s="239">
        <v>160628</v>
      </c>
      <c r="B895" s="239" t="s">
        <v>35356</v>
      </c>
      <c r="C895" s="233" t="s">
        <v>30</v>
      </c>
      <c r="D895" s="237">
        <v>2494.48</v>
      </c>
    </row>
    <row r="896" spans="1:4" ht="28.5">
      <c r="A896" s="239">
        <v>160629</v>
      </c>
      <c r="B896" s="239" t="s">
        <v>35357</v>
      </c>
      <c r="C896" s="233" t="s">
        <v>48</v>
      </c>
      <c r="D896" s="234">
        <v>110.15</v>
      </c>
    </row>
    <row r="897" spans="1:4" ht="28.5">
      <c r="A897" s="239">
        <v>160630</v>
      </c>
      <c r="B897" s="239" t="s">
        <v>35358</v>
      </c>
      <c r="C897" s="233" t="s">
        <v>48</v>
      </c>
      <c r="D897" s="234">
        <v>146.55000000000001</v>
      </c>
    </row>
    <row r="898" spans="1:4" ht="28.5">
      <c r="A898" s="239">
        <v>160631</v>
      </c>
      <c r="B898" s="239" t="s">
        <v>35359</v>
      </c>
      <c r="C898" s="233" t="s">
        <v>48</v>
      </c>
      <c r="D898" s="234">
        <v>165.28</v>
      </c>
    </row>
    <row r="899" spans="1:4" ht="28.5">
      <c r="A899" s="239">
        <v>160632</v>
      </c>
      <c r="B899" s="239" t="s">
        <v>35360</v>
      </c>
      <c r="C899" s="233" t="s">
        <v>48</v>
      </c>
      <c r="D899" s="234">
        <v>235.96</v>
      </c>
    </row>
    <row r="900" spans="1:4" ht="14.25">
      <c r="A900" s="239">
        <v>160633</v>
      </c>
      <c r="B900" s="239" t="s">
        <v>35361</v>
      </c>
      <c r="C900" s="233" t="s">
        <v>30</v>
      </c>
      <c r="D900" s="234">
        <v>233.42</v>
      </c>
    </row>
    <row r="901" spans="1:4" ht="14.25">
      <c r="A901" s="239">
        <v>160634</v>
      </c>
      <c r="B901" s="239" t="s">
        <v>35362</v>
      </c>
      <c r="C901" s="233" t="s">
        <v>30</v>
      </c>
      <c r="D901" s="234">
        <v>421.14</v>
      </c>
    </row>
    <row r="902" spans="1:4" ht="14.25">
      <c r="A902" s="239">
        <v>160635</v>
      </c>
      <c r="B902" s="239" t="s">
        <v>35363</v>
      </c>
      <c r="C902" s="233" t="s">
        <v>30</v>
      </c>
      <c r="D902" s="234">
        <v>584.45000000000005</v>
      </c>
    </row>
    <row r="903" spans="1:4" ht="14.25">
      <c r="A903" s="239">
        <v>160636</v>
      </c>
      <c r="B903" s="239" t="s">
        <v>35364</v>
      </c>
      <c r="C903" s="233" t="s">
        <v>30</v>
      </c>
      <c r="D903" s="237">
        <v>1043.24</v>
      </c>
    </row>
    <row r="904" spans="1:4" ht="14.25">
      <c r="A904" s="239">
        <v>160637</v>
      </c>
      <c r="B904" s="239" t="s">
        <v>35365</v>
      </c>
      <c r="C904" s="233" t="s">
        <v>30</v>
      </c>
      <c r="D904" s="234">
        <v>84.93</v>
      </c>
    </row>
    <row r="905" spans="1:4" ht="14.25">
      <c r="A905" s="239">
        <v>160638</v>
      </c>
      <c r="B905" s="239" t="s">
        <v>35366</v>
      </c>
      <c r="C905" s="233" t="s">
        <v>30</v>
      </c>
      <c r="D905" s="234">
        <v>123.18</v>
      </c>
    </row>
    <row r="906" spans="1:4" ht="14.25">
      <c r="A906" s="239">
        <v>160639</v>
      </c>
      <c r="B906" s="239" t="s">
        <v>35367</v>
      </c>
      <c r="C906" s="233" t="s">
        <v>30</v>
      </c>
      <c r="D906" s="234">
        <v>203.78</v>
      </c>
    </row>
    <row r="907" spans="1:4" ht="14.25">
      <c r="A907" s="239">
        <v>160640</v>
      </c>
      <c r="B907" s="239" t="s">
        <v>35368</v>
      </c>
      <c r="C907" s="233" t="s">
        <v>30</v>
      </c>
      <c r="D907" s="234">
        <v>344.61</v>
      </c>
    </row>
    <row r="908" spans="1:4" ht="14.25">
      <c r="A908" s="239">
        <v>160641</v>
      </c>
      <c r="B908" s="239" t="s">
        <v>35369</v>
      </c>
      <c r="C908" s="233" t="s">
        <v>30</v>
      </c>
      <c r="D908" s="234">
        <v>64.22</v>
      </c>
    </row>
    <row r="909" spans="1:4" ht="28.5">
      <c r="A909" s="239">
        <v>160642</v>
      </c>
      <c r="B909" s="239" t="s">
        <v>35370</v>
      </c>
      <c r="C909" s="233" t="s">
        <v>30</v>
      </c>
      <c r="D909" s="234">
        <v>95.82</v>
      </c>
    </row>
    <row r="910" spans="1:4" ht="14.25">
      <c r="A910" s="239">
        <v>160643</v>
      </c>
      <c r="B910" s="239" t="s">
        <v>35371</v>
      </c>
      <c r="C910" s="233" t="s">
        <v>30</v>
      </c>
      <c r="D910" s="234">
        <v>133.12</v>
      </c>
    </row>
    <row r="911" spans="1:4" ht="28.5">
      <c r="A911" s="239">
        <v>160644</v>
      </c>
      <c r="B911" s="239" t="s">
        <v>35372</v>
      </c>
      <c r="C911" s="233" t="s">
        <v>30</v>
      </c>
      <c r="D911" s="234">
        <v>221.72</v>
      </c>
    </row>
    <row r="912" spans="1:4" ht="14.25">
      <c r="A912" s="239">
        <v>160645</v>
      </c>
      <c r="B912" s="239" t="s">
        <v>35373</v>
      </c>
      <c r="C912" s="233" t="s">
        <v>30</v>
      </c>
      <c r="D912" s="234">
        <v>63.59</v>
      </c>
    </row>
    <row r="913" spans="1:4" ht="28.5">
      <c r="A913" s="239">
        <v>160646</v>
      </c>
      <c r="B913" s="239" t="s">
        <v>35374</v>
      </c>
      <c r="C913" s="233" t="s">
        <v>30</v>
      </c>
      <c r="D913" s="234">
        <v>102.09</v>
      </c>
    </row>
    <row r="914" spans="1:4" ht="14.25">
      <c r="A914" s="239">
        <v>160647</v>
      </c>
      <c r="B914" s="239" t="s">
        <v>35375</v>
      </c>
      <c r="C914" s="233" t="s">
        <v>30</v>
      </c>
      <c r="D914" s="234">
        <v>151.75</v>
      </c>
    </row>
    <row r="915" spans="1:4" ht="28.5">
      <c r="A915" s="239">
        <v>160648</v>
      </c>
      <c r="B915" s="239" t="s">
        <v>35376</v>
      </c>
      <c r="C915" s="233" t="s">
        <v>30</v>
      </c>
      <c r="D915" s="234">
        <v>249.92</v>
      </c>
    </row>
    <row r="916" spans="1:4" ht="14.25">
      <c r="A916" s="239">
        <v>160649</v>
      </c>
      <c r="B916" s="239" t="s">
        <v>35377</v>
      </c>
      <c r="C916" s="233" t="s">
        <v>30</v>
      </c>
      <c r="D916" s="234">
        <v>435.87</v>
      </c>
    </row>
    <row r="917" spans="1:4" ht="14.25">
      <c r="A917" s="239">
        <v>160650</v>
      </c>
      <c r="B917" s="239" t="s">
        <v>35378</v>
      </c>
      <c r="C917" s="233" t="s">
        <v>30</v>
      </c>
      <c r="D917" s="234">
        <v>624.69000000000005</v>
      </c>
    </row>
    <row r="918" spans="1:4" ht="14.25">
      <c r="A918" s="239">
        <v>160651</v>
      </c>
      <c r="B918" s="239" t="s">
        <v>35379</v>
      </c>
      <c r="C918" s="233" t="s">
        <v>30</v>
      </c>
      <c r="D918" s="234">
        <v>784.75</v>
      </c>
    </row>
    <row r="919" spans="1:4" ht="14.25">
      <c r="A919" s="239">
        <v>160652</v>
      </c>
      <c r="B919" s="239" t="s">
        <v>35380</v>
      </c>
      <c r="C919" s="233" t="s">
        <v>30</v>
      </c>
      <c r="D919" s="237">
        <v>1260.2</v>
      </c>
    </row>
    <row r="920" spans="1:4" ht="14.25">
      <c r="A920" s="239">
        <v>160653</v>
      </c>
      <c r="B920" s="239" t="s">
        <v>35381</v>
      </c>
      <c r="C920" s="233" t="s">
        <v>30</v>
      </c>
      <c r="D920" s="234">
        <v>322.57</v>
      </c>
    </row>
    <row r="921" spans="1:4" ht="14.25">
      <c r="A921" s="239">
        <v>160654</v>
      </c>
      <c r="B921" s="239" t="s">
        <v>35382</v>
      </c>
      <c r="C921" s="233" t="s">
        <v>30</v>
      </c>
      <c r="D921" s="234">
        <v>417.96</v>
      </c>
    </row>
    <row r="922" spans="1:4" ht="14.25">
      <c r="A922" s="239">
        <v>160655</v>
      </c>
      <c r="B922" s="239" t="s">
        <v>35383</v>
      </c>
      <c r="C922" s="233" t="s">
        <v>30</v>
      </c>
      <c r="D922" s="234">
        <v>640.77</v>
      </c>
    </row>
    <row r="923" spans="1:4" ht="14.25">
      <c r="A923" s="239">
        <v>160656</v>
      </c>
      <c r="B923" s="239" t="s">
        <v>35384</v>
      </c>
      <c r="C923" s="233" t="s">
        <v>30</v>
      </c>
      <c r="D923" s="237">
        <v>1174.26</v>
      </c>
    </row>
    <row r="924" spans="1:4" ht="57">
      <c r="A924" s="239">
        <v>160657</v>
      </c>
      <c r="B924" s="239" t="s">
        <v>35385</v>
      </c>
      <c r="C924" s="233" t="s">
        <v>30</v>
      </c>
      <c r="D924" s="234">
        <v>132.83000000000001</v>
      </c>
    </row>
    <row r="925" spans="1:4" ht="57">
      <c r="A925" s="239">
        <v>160658</v>
      </c>
      <c r="B925" s="239" t="s">
        <v>35386</v>
      </c>
      <c r="C925" s="233" t="s">
        <v>30</v>
      </c>
      <c r="D925" s="234">
        <v>189.18</v>
      </c>
    </row>
    <row r="926" spans="1:4" ht="57">
      <c r="A926" s="239">
        <v>160659</v>
      </c>
      <c r="B926" s="239" t="s">
        <v>35387</v>
      </c>
      <c r="C926" s="233" t="s">
        <v>30</v>
      </c>
      <c r="D926" s="234">
        <v>211.68</v>
      </c>
    </row>
    <row r="927" spans="1:4" ht="42.75">
      <c r="A927" s="239">
        <v>160660</v>
      </c>
      <c r="B927" s="239" t="s">
        <v>35388</v>
      </c>
      <c r="C927" s="233" t="s">
        <v>30</v>
      </c>
      <c r="D927" s="234">
        <v>144.38999999999999</v>
      </c>
    </row>
    <row r="928" spans="1:4" ht="42.75">
      <c r="A928" s="239">
        <v>160661</v>
      </c>
      <c r="B928" s="239" t="s">
        <v>35389</v>
      </c>
      <c r="C928" s="233" t="s">
        <v>30</v>
      </c>
      <c r="D928" s="234">
        <v>203.64</v>
      </c>
    </row>
    <row r="929" spans="1:4" ht="28.5">
      <c r="A929" s="239">
        <v>160662</v>
      </c>
      <c r="B929" s="239" t="s">
        <v>35390</v>
      </c>
      <c r="C929" s="233" t="s">
        <v>30</v>
      </c>
      <c r="D929" s="234">
        <v>863.29</v>
      </c>
    </row>
    <row r="930" spans="1:4" ht="42.75">
      <c r="A930" s="239">
        <v>160663</v>
      </c>
      <c r="B930" s="239" t="s">
        <v>674</v>
      </c>
      <c r="C930" s="233" t="s">
        <v>30</v>
      </c>
      <c r="D930" s="234">
        <v>401.49</v>
      </c>
    </row>
    <row r="931" spans="1:4" ht="85.5">
      <c r="A931" s="239">
        <v>160665</v>
      </c>
      <c r="B931" s="239" t="s">
        <v>2137</v>
      </c>
      <c r="C931" s="233" t="s">
        <v>30</v>
      </c>
      <c r="D931" s="237">
        <v>2676.78</v>
      </c>
    </row>
    <row r="932" spans="1:4" ht="71.25">
      <c r="A932" s="239">
        <v>160671</v>
      </c>
      <c r="B932" s="239" t="s">
        <v>675</v>
      </c>
      <c r="C932" s="233" t="s">
        <v>30</v>
      </c>
      <c r="D932" s="237">
        <v>2371.11</v>
      </c>
    </row>
    <row r="933" spans="1:4" ht="57">
      <c r="A933" s="239">
        <v>160673</v>
      </c>
      <c r="B933" s="239" t="s">
        <v>2138</v>
      </c>
      <c r="C933" s="233" t="s">
        <v>30</v>
      </c>
      <c r="D933" s="237">
        <v>2321.56</v>
      </c>
    </row>
    <row r="934" spans="1:4" ht="42.75">
      <c r="A934" s="239">
        <v>160674</v>
      </c>
      <c r="B934" s="239" t="s">
        <v>676</v>
      </c>
      <c r="C934" s="233" t="s">
        <v>30</v>
      </c>
      <c r="D934" s="234">
        <v>131.05000000000001</v>
      </c>
    </row>
    <row r="935" spans="1:4" ht="42.75">
      <c r="A935" s="239">
        <v>160675</v>
      </c>
      <c r="B935" s="239" t="s">
        <v>677</v>
      </c>
      <c r="C935" s="233" t="s">
        <v>30</v>
      </c>
      <c r="D935" s="234">
        <v>186.06</v>
      </c>
    </row>
    <row r="936" spans="1:4" ht="28.5">
      <c r="A936" s="239">
        <v>160676</v>
      </c>
      <c r="B936" s="239" t="s">
        <v>678</v>
      </c>
      <c r="C936" s="233" t="s">
        <v>30</v>
      </c>
      <c r="D936" s="234">
        <v>122.03</v>
      </c>
    </row>
    <row r="937" spans="1:4" ht="15">
      <c r="A937" s="238">
        <v>1607</v>
      </c>
      <c r="B937" s="238" t="s">
        <v>2139</v>
      </c>
      <c r="C937" s="233"/>
      <c r="D937" s="234"/>
    </row>
    <row r="938" spans="1:4" ht="42.75">
      <c r="A938" s="239">
        <v>160702</v>
      </c>
      <c r="B938" s="239" t="s">
        <v>679</v>
      </c>
      <c r="C938" s="233" t="s">
        <v>32</v>
      </c>
      <c r="D938" s="234">
        <v>7</v>
      </c>
    </row>
    <row r="939" spans="1:4" ht="42.75">
      <c r="A939" s="239">
        <v>160704</v>
      </c>
      <c r="B939" s="239" t="s">
        <v>680</v>
      </c>
      <c r="C939" s="233" t="s">
        <v>41</v>
      </c>
      <c r="D939" s="237">
        <v>2627.51</v>
      </c>
    </row>
    <row r="940" spans="1:4" ht="42.75">
      <c r="A940" s="239">
        <v>160707</v>
      </c>
      <c r="B940" s="239" t="s">
        <v>681</v>
      </c>
      <c r="C940" s="233" t="s">
        <v>32</v>
      </c>
      <c r="D940" s="234">
        <v>25.55</v>
      </c>
    </row>
    <row r="941" spans="1:4" ht="42.75">
      <c r="A941" s="239">
        <v>160708</v>
      </c>
      <c r="B941" s="239" t="s">
        <v>682</v>
      </c>
      <c r="C941" s="233" t="s">
        <v>32</v>
      </c>
      <c r="D941" s="234">
        <v>25.42</v>
      </c>
    </row>
    <row r="942" spans="1:4" ht="28.5">
      <c r="A942" s="239">
        <v>160709</v>
      </c>
      <c r="B942" s="239" t="s">
        <v>683</v>
      </c>
      <c r="C942" s="233" t="s">
        <v>32</v>
      </c>
      <c r="D942" s="237">
        <v>1474.21</v>
      </c>
    </row>
    <row r="943" spans="1:4" ht="71.25">
      <c r="A943" s="239">
        <v>160710</v>
      </c>
      <c r="B943" s="239" t="s">
        <v>684</v>
      </c>
      <c r="C943" s="233" t="s">
        <v>32</v>
      </c>
      <c r="D943" s="234">
        <v>65.900000000000006</v>
      </c>
    </row>
    <row r="944" spans="1:4" ht="42.75">
      <c r="A944" s="239">
        <v>160711</v>
      </c>
      <c r="B944" s="239" t="s">
        <v>685</v>
      </c>
      <c r="C944" s="233" t="s">
        <v>32</v>
      </c>
      <c r="D944" s="234">
        <v>55.48</v>
      </c>
    </row>
    <row r="945" spans="1:4" ht="42.75">
      <c r="A945" s="239">
        <v>160712</v>
      </c>
      <c r="B945" s="239" t="s">
        <v>686</v>
      </c>
      <c r="C945" s="233" t="s">
        <v>32</v>
      </c>
      <c r="D945" s="234">
        <v>239.52</v>
      </c>
    </row>
    <row r="946" spans="1:4" ht="57">
      <c r="A946" s="239">
        <v>160713</v>
      </c>
      <c r="B946" s="239" t="s">
        <v>687</v>
      </c>
      <c r="C946" s="233" t="s">
        <v>32</v>
      </c>
      <c r="D946" s="234">
        <v>486.16</v>
      </c>
    </row>
    <row r="947" spans="1:4" ht="28.5">
      <c r="A947" s="239">
        <v>160714</v>
      </c>
      <c r="B947" s="239" t="s">
        <v>688</v>
      </c>
      <c r="C947" s="233" t="s">
        <v>32</v>
      </c>
      <c r="D947" s="234">
        <v>79.989999999999995</v>
      </c>
    </row>
    <row r="948" spans="1:4" ht="71.25">
      <c r="A948" s="239">
        <v>160715</v>
      </c>
      <c r="B948" s="239" t="s">
        <v>689</v>
      </c>
      <c r="C948" s="233" t="s">
        <v>32</v>
      </c>
      <c r="D948" s="234">
        <v>297.16000000000003</v>
      </c>
    </row>
    <row r="949" spans="1:4" ht="28.5">
      <c r="A949" s="239">
        <v>160716</v>
      </c>
      <c r="B949" s="239" t="s">
        <v>690</v>
      </c>
      <c r="C949" s="233" t="s">
        <v>41</v>
      </c>
      <c r="D949" s="234">
        <v>697.71</v>
      </c>
    </row>
    <row r="950" spans="1:4" ht="42.75">
      <c r="A950" s="239">
        <v>160718</v>
      </c>
      <c r="B950" s="239" t="s">
        <v>691</v>
      </c>
      <c r="C950" s="233" t="s">
        <v>32</v>
      </c>
      <c r="D950" s="234">
        <v>25.01</v>
      </c>
    </row>
    <row r="951" spans="1:4" ht="15">
      <c r="A951" s="238">
        <v>1608</v>
      </c>
      <c r="B951" s="238" t="s">
        <v>35391</v>
      </c>
      <c r="C951" s="233"/>
      <c r="D951" s="234"/>
    </row>
    <row r="952" spans="1:4" ht="28.5">
      <c r="A952" s="239">
        <v>160806</v>
      </c>
      <c r="B952" s="239" t="s">
        <v>2140</v>
      </c>
      <c r="C952" s="233" t="s">
        <v>30</v>
      </c>
      <c r="D952" s="234">
        <v>18.62</v>
      </c>
    </row>
    <row r="953" spans="1:4" ht="14.25">
      <c r="A953" s="239">
        <v>160807</v>
      </c>
      <c r="B953" s="239" t="s">
        <v>692</v>
      </c>
      <c r="C953" s="233" t="s">
        <v>30</v>
      </c>
      <c r="D953" s="234">
        <v>10.83</v>
      </c>
    </row>
    <row r="954" spans="1:4" ht="28.5">
      <c r="A954" s="239">
        <v>160808</v>
      </c>
      <c r="B954" s="239" t="s">
        <v>2141</v>
      </c>
      <c r="C954" s="233" t="s">
        <v>48</v>
      </c>
      <c r="D954" s="234">
        <v>3.59</v>
      </c>
    </row>
    <row r="955" spans="1:4" ht="28.5">
      <c r="A955" s="239">
        <v>160809</v>
      </c>
      <c r="B955" s="239" t="s">
        <v>35392</v>
      </c>
      <c r="C955" s="233" t="s">
        <v>30</v>
      </c>
      <c r="D955" s="234">
        <v>488.62</v>
      </c>
    </row>
    <row r="956" spans="1:4" ht="28.5">
      <c r="A956" s="239">
        <v>160810</v>
      </c>
      <c r="B956" s="239" t="s">
        <v>35393</v>
      </c>
      <c r="C956" s="233" t="s">
        <v>30</v>
      </c>
      <c r="D956" s="234">
        <v>533.52</v>
      </c>
    </row>
    <row r="957" spans="1:4" ht="28.5">
      <c r="A957" s="239">
        <v>160811</v>
      </c>
      <c r="B957" s="239" t="s">
        <v>35394</v>
      </c>
      <c r="C957" s="233" t="s">
        <v>30</v>
      </c>
      <c r="D957" s="234">
        <v>584.88</v>
      </c>
    </row>
    <row r="958" spans="1:4" ht="28.5">
      <c r="A958" s="239">
        <v>160812</v>
      </c>
      <c r="B958" s="239" t="s">
        <v>35395</v>
      </c>
      <c r="C958" s="233" t="s">
        <v>30</v>
      </c>
      <c r="D958" s="234">
        <v>686.38</v>
      </c>
    </row>
    <row r="959" spans="1:4" ht="28.5">
      <c r="A959" s="239">
        <v>160813</v>
      </c>
      <c r="B959" s="239" t="s">
        <v>35396</v>
      </c>
      <c r="C959" s="233" t="s">
        <v>30</v>
      </c>
      <c r="D959" s="237">
        <v>1859.45</v>
      </c>
    </row>
    <row r="960" spans="1:4" ht="28.5">
      <c r="A960" s="239">
        <v>160814</v>
      </c>
      <c r="B960" s="239" t="s">
        <v>35397</v>
      </c>
      <c r="C960" s="233" t="s">
        <v>30</v>
      </c>
      <c r="D960" s="237">
        <v>2015.15</v>
      </c>
    </row>
    <row r="961" spans="1:4" ht="28.5">
      <c r="A961" s="239">
        <v>160815</v>
      </c>
      <c r="B961" s="239" t="s">
        <v>35398</v>
      </c>
      <c r="C961" s="233" t="s">
        <v>30</v>
      </c>
      <c r="D961" s="237">
        <v>2219.5700000000002</v>
      </c>
    </row>
    <row r="962" spans="1:4" ht="28.5">
      <c r="A962" s="239">
        <v>160816</v>
      </c>
      <c r="B962" s="239" t="s">
        <v>35399</v>
      </c>
      <c r="C962" s="233" t="s">
        <v>30</v>
      </c>
      <c r="D962" s="237">
        <v>2473.1</v>
      </c>
    </row>
    <row r="963" spans="1:4" ht="42.75">
      <c r="A963" s="239">
        <v>160822</v>
      </c>
      <c r="B963" s="239" t="s">
        <v>35400</v>
      </c>
      <c r="C963" s="233" t="s">
        <v>30</v>
      </c>
      <c r="D963" s="234">
        <v>121.68</v>
      </c>
    </row>
    <row r="964" spans="1:4" ht="42.75">
      <c r="A964" s="239">
        <v>160823</v>
      </c>
      <c r="B964" s="239" t="s">
        <v>35401</v>
      </c>
      <c r="C964" s="233" t="s">
        <v>30</v>
      </c>
      <c r="D964" s="234">
        <v>119.03</v>
      </c>
    </row>
    <row r="965" spans="1:4" ht="28.5">
      <c r="A965" s="239">
        <v>160825</v>
      </c>
      <c r="B965" s="239" t="s">
        <v>35402</v>
      </c>
      <c r="C965" s="233" t="s">
        <v>30</v>
      </c>
      <c r="D965" s="234">
        <v>34.26</v>
      </c>
    </row>
    <row r="966" spans="1:4" ht="28.5">
      <c r="A966" s="239">
        <v>160826</v>
      </c>
      <c r="B966" s="239" t="s">
        <v>35403</v>
      </c>
      <c r="C966" s="233" t="s">
        <v>30</v>
      </c>
      <c r="D966" s="234">
        <v>45.44</v>
      </c>
    </row>
    <row r="967" spans="1:4" ht="28.5">
      <c r="A967" s="239">
        <v>160827</v>
      </c>
      <c r="B967" s="239" t="s">
        <v>35404</v>
      </c>
      <c r="C967" s="233" t="s">
        <v>30</v>
      </c>
      <c r="D967" s="234">
        <v>176.04</v>
      </c>
    </row>
    <row r="968" spans="1:4" ht="28.5">
      <c r="A968" s="239">
        <v>160828</v>
      </c>
      <c r="B968" s="239" t="s">
        <v>35405</v>
      </c>
      <c r="C968" s="233" t="s">
        <v>30</v>
      </c>
      <c r="D968" s="234">
        <v>199.67</v>
      </c>
    </row>
    <row r="969" spans="1:4" ht="28.5">
      <c r="A969" s="239">
        <v>160829</v>
      </c>
      <c r="B969" s="239" t="s">
        <v>35406</v>
      </c>
      <c r="C969" s="233" t="s">
        <v>30</v>
      </c>
      <c r="D969" s="234">
        <v>22.03</v>
      </c>
    </row>
    <row r="970" spans="1:4" ht="28.5">
      <c r="A970" s="239">
        <v>160830</v>
      </c>
      <c r="B970" s="239" t="s">
        <v>35407</v>
      </c>
      <c r="C970" s="233" t="s">
        <v>30</v>
      </c>
      <c r="D970" s="234">
        <v>26.09</v>
      </c>
    </row>
    <row r="971" spans="1:4" ht="28.5">
      <c r="A971" s="239">
        <v>160831</v>
      </c>
      <c r="B971" s="239" t="s">
        <v>35408</v>
      </c>
      <c r="C971" s="233" t="s">
        <v>30</v>
      </c>
      <c r="D971" s="234">
        <v>69.22</v>
      </c>
    </row>
    <row r="972" spans="1:4" ht="28.5">
      <c r="A972" s="239">
        <v>160832</v>
      </c>
      <c r="B972" s="239" t="s">
        <v>35409</v>
      </c>
      <c r="C972" s="233" t="s">
        <v>30</v>
      </c>
      <c r="D972" s="234">
        <v>73.08</v>
      </c>
    </row>
    <row r="973" spans="1:4" ht="28.5">
      <c r="A973" s="239">
        <v>160833</v>
      </c>
      <c r="B973" s="239" t="s">
        <v>35410</v>
      </c>
      <c r="C973" s="233" t="s">
        <v>30</v>
      </c>
      <c r="D973" s="234">
        <v>107.16</v>
      </c>
    </row>
    <row r="974" spans="1:4" ht="28.5">
      <c r="A974" s="239">
        <v>160834</v>
      </c>
      <c r="B974" s="239" t="s">
        <v>35411</v>
      </c>
      <c r="C974" s="233" t="s">
        <v>30</v>
      </c>
      <c r="D974" s="234">
        <v>180.67</v>
      </c>
    </row>
    <row r="975" spans="1:4" ht="28.5">
      <c r="A975" s="239">
        <v>160835</v>
      </c>
      <c r="B975" s="239" t="s">
        <v>35412</v>
      </c>
      <c r="C975" s="233" t="s">
        <v>30</v>
      </c>
      <c r="D975" s="234">
        <v>289.20999999999998</v>
      </c>
    </row>
    <row r="976" spans="1:4" ht="28.5">
      <c r="A976" s="239">
        <v>160836</v>
      </c>
      <c r="B976" s="239" t="s">
        <v>35413</v>
      </c>
      <c r="C976" s="233" t="s">
        <v>30</v>
      </c>
      <c r="D976" s="234">
        <v>414</v>
      </c>
    </row>
    <row r="977" spans="1:4" ht="28.5">
      <c r="A977" s="239">
        <v>160837</v>
      </c>
      <c r="B977" s="239" t="s">
        <v>35414</v>
      </c>
      <c r="C977" s="233" t="s">
        <v>30</v>
      </c>
      <c r="D977" s="234">
        <v>289.63</v>
      </c>
    </row>
    <row r="978" spans="1:4" ht="28.5">
      <c r="A978" s="239">
        <v>160838</v>
      </c>
      <c r="B978" s="239" t="s">
        <v>35415</v>
      </c>
      <c r="C978" s="233" t="s">
        <v>30</v>
      </c>
      <c r="D978" s="234">
        <v>89.2</v>
      </c>
    </row>
    <row r="979" spans="1:4" ht="14.25">
      <c r="A979" s="239">
        <v>160839</v>
      </c>
      <c r="B979" s="239" t="s">
        <v>35416</v>
      </c>
      <c r="C979" s="233" t="s">
        <v>48</v>
      </c>
      <c r="D979" s="234">
        <v>4.3600000000000003</v>
      </c>
    </row>
    <row r="980" spans="1:4" ht="28.5">
      <c r="A980" s="239">
        <v>160840</v>
      </c>
      <c r="B980" s="239" t="s">
        <v>35417</v>
      </c>
      <c r="C980" s="233" t="s">
        <v>30</v>
      </c>
      <c r="D980" s="234">
        <v>286.44</v>
      </c>
    </row>
    <row r="981" spans="1:4" ht="28.5">
      <c r="A981" s="239">
        <v>160841</v>
      </c>
      <c r="B981" s="239" t="s">
        <v>35418</v>
      </c>
      <c r="C981" s="233" t="s">
        <v>30</v>
      </c>
      <c r="D981" s="234">
        <v>281.64999999999998</v>
      </c>
    </row>
    <row r="982" spans="1:4" ht="28.5">
      <c r="A982" s="239">
        <v>160842</v>
      </c>
      <c r="B982" s="239" t="s">
        <v>35419</v>
      </c>
      <c r="C982" s="233" t="s">
        <v>30</v>
      </c>
      <c r="D982" s="234">
        <v>566.85</v>
      </c>
    </row>
    <row r="983" spans="1:4" ht="28.5">
      <c r="A983" s="239">
        <v>160844</v>
      </c>
      <c r="B983" s="239" t="s">
        <v>35420</v>
      </c>
      <c r="C983" s="233" t="s">
        <v>30</v>
      </c>
      <c r="D983" s="234">
        <v>617.45000000000005</v>
      </c>
    </row>
    <row r="984" spans="1:4" ht="28.5">
      <c r="A984" s="239">
        <v>160845</v>
      </c>
      <c r="B984" s="239" t="s">
        <v>35421</v>
      </c>
      <c r="C984" s="233" t="s">
        <v>30</v>
      </c>
      <c r="D984" s="234">
        <v>16.38</v>
      </c>
    </row>
    <row r="985" spans="1:4" ht="28.5">
      <c r="A985" s="239">
        <v>160846</v>
      </c>
      <c r="B985" s="239" t="s">
        <v>35422</v>
      </c>
      <c r="C985" s="233" t="s">
        <v>30</v>
      </c>
      <c r="D985" s="234">
        <v>21.78</v>
      </c>
    </row>
    <row r="986" spans="1:4" ht="28.5">
      <c r="A986" s="239">
        <v>160847</v>
      </c>
      <c r="B986" s="239" t="s">
        <v>35423</v>
      </c>
      <c r="C986" s="233" t="s">
        <v>30</v>
      </c>
      <c r="D986" s="234">
        <v>27.3</v>
      </c>
    </row>
    <row r="987" spans="1:4" ht="28.5">
      <c r="A987" s="239">
        <v>160848</v>
      </c>
      <c r="B987" s="239" t="s">
        <v>35424</v>
      </c>
      <c r="C987" s="233" t="s">
        <v>30</v>
      </c>
      <c r="D987" s="234">
        <v>39.409999999999997</v>
      </c>
    </row>
    <row r="988" spans="1:4" ht="28.5">
      <c r="A988" s="239">
        <v>160851</v>
      </c>
      <c r="B988" s="239" t="s">
        <v>35425</v>
      </c>
      <c r="C988" s="233" t="s">
        <v>48</v>
      </c>
      <c r="D988" s="234">
        <v>5.28</v>
      </c>
    </row>
    <row r="989" spans="1:4" ht="28.5">
      <c r="A989" s="239">
        <v>160864</v>
      </c>
      <c r="B989" s="239" t="s">
        <v>35426</v>
      </c>
      <c r="C989" s="233" t="s">
        <v>30</v>
      </c>
      <c r="D989" s="237">
        <v>1815.47</v>
      </c>
    </row>
    <row r="990" spans="1:4" ht="28.5">
      <c r="A990" s="239">
        <v>160865</v>
      </c>
      <c r="B990" s="239" t="s">
        <v>35427</v>
      </c>
      <c r="C990" s="233" t="s">
        <v>30</v>
      </c>
      <c r="D990" s="237">
        <v>5161.3599999999997</v>
      </c>
    </row>
    <row r="991" spans="1:4" ht="57">
      <c r="A991" s="239">
        <v>160866</v>
      </c>
      <c r="B991" s="239" t="s">
        <v>35428</v>
      </c>
      <c r="C991" s="233" t="s">
        <v>30</v>
      </c>
      <c r="D991" s="237">
        <v>2698.41</v>
      </c>
    </row>
    <row r="992" spans="1:4" ht="57">
      <c r="A992" s="239">
        <v>160867</v>
      </c>
      <c r="B992" s="239" t="s">
        <v>35429</v>
      </c>
      <c r="C992" s="233" t="s">
        <v>30</v>
      </c>
      <c r="D992" s="237">
        <v>5440.68</v>
      </c>
    </row>
    <row r="993" spans="1:4" ht="42.75">
      <c r="A993" s="239">
        <v>160869</v>
      </c>
      <c r="B993" s="239" t="s">
        <v>35430</v>
      </c>
      <c r="C993" s="233" t="s">
        <v>30</v>
      </c>
      <c r="D993" s="234">
        <v>38.43</v>
      </c>
    </row>
    <row r="994" spans="1:4" ht="42.75">
      <c r="A994" s="239">
        <v>160870</v>
      </c>
      <c r="B994" s="239" t="s">
        <v>35431</v>
      </c>
      <c r="C994" s="233" t="s">
        <v>30</v>
      </c>
      <c r="D994" s="234">
        <v>25.62</v>
      </c>
    </row>
    <row r="995" spans="1:4" ht="28.5">
      <c r="A995" s="239">
        <v>160871</v>
      </c>
      <c r="B995" s="239" t="s">
        <v>35432</v>
      </c>
      <c r="C995" s="233" t="s">
        <v>30</v>
      </c>
      <c r="D995" s="234">
        <v>26.84</v>
      </c>
    </row>
    <row r="996" spans="1:4" ht="28.5">
      <c r="A996" s="239">
        <v>160872</v>
      </c>
      <c r="B996" s="239" t="s">
        <v>35433</v>
      </c>
      <c r="C996" s="233" t="s">
        <v>30</v>
      </c>
      <c r="D996" s="234">
        <v>21.02</v>
      </c>
    </row>
    <row r="997" spans="1:4" ht="28.5">
      <c r="A997" s="239">
        <v>160873</v>
      </c>
      <c r="B997" s="239" t="s">
        <v>35434</v>
      </c>
      <c r="C997" s="233" t="s">
        <v>30</v>
      </c>
      <c r="D997" s="234">
        <v>31.04</v>
      </c>
    </row>
    <row r="998" spans="1:4" ht="15">
      <c r="A998" s="238">
        <v>1610</v>
      </c>
      <c r="B998" s="238" t="s">
        <v>35435</v>
      </c>
      <c r="C998" s="233"/>
      <c r="D998" s="234"/>
    </row>
    <row r="999" spans="1:4" ht="28.5">
      <c r="A999" s="239">
        <v>161001</v>
      </c>
      <c r="B999" s="239" t="s">
        <v>35436</v>
      </c>
      <c r="C999" s="233" t="s">
        <v>48</v>
      </c>
      <c r="D999" s="234">
        <v>21.77</v>
      </c>
    </row>
    <row r="1000" spans="1:4" ht="28.5">
      <c r="A1000" s="239">
        <v>161002</v>
      </c>
      <c r="B1000" s="239" t="s">
        <v>35437</v>
      </c>
      <c r="C1000" s="233" t="s">
        <v>48</v>
      </c>
      <c r="D1000" s="234">
        <v>29.71</v>
      </c>
    </row>
    <row r="1001" spans="1:4" ht="28.5">
      <c r="A1001" s="239">
        <v>161003</v>
      </c>
      <c r="B1001" s="239" t="s">
        <v>35438</v>
      </c>
      <c r="C1001" s="233" t="s">
        <v>48</v>
      </c>
      <c r="D1001" s="234">
        <v>36.75</v>
      </c>
    </row>
    <row r="1002" spans="1:4" ht="28.5">
      <c r="A1002" s="239">
        <v>161004</v>
      </c>
      <c r="B1002" s="239" t="s">
        <v>35439</v>
      </c>
      <c r="C1002" s="233" t="s">
        <v>48</v>
      </c>
      <c r="D1002" s="234">
        <v>48.73</v>
      </c>
    </row>
    <row r="1003" spans="1:4" ht="28.5">
      <c r="A1003" s="239">
        <v>161005</v>
      </c>
      <c r="B1003" s="239" t="s">
        <v>35440</v>
      </c>
      <c r="C1003" s="233" t="s">
        <v>48</v>
      </c>
      <c r="D1003" s="234">
        <v>56.82</v>
      </c>
    </row>
    <row r="1004" spans="1:4" ht="28.5">
      <c r="A1004" s="239">
        <v>161006</v>
      </c>
      <c r="B1004" s="239" t="s">
        <v>35441</v>
      </c>
      <c r="C1004" s="233" t="s">
        <v>48</v>
      </c>
      <c r="D1004" s="234">
        <v>70.819999999999993</v>
      </c>
    </row>
    <row r="1005" spans="1:4" ht="28.5">
      <c r="A1005" s="239">
        <v>161007</v>
      </c>
      <c r="B1005" s="239" t="s">
        <v>35442</v>
      </c>
      <c r="C1005" s="233" t="s">
        <v>48</v>
      </c>
      <c r="D1005" s="234">
        <v>81.98</v>
      </c>
    </row>
    <row r="1006" spans="1:4" ht="28.5">
      <c r="A1006" s="239">
        <v>161008</v>
      </c>
      <c r="B1006" s="239" t="s">
        <v>35443</v>
      </c>
      <c r="C1006" s="233" t="s">
        <v>48</v>
      </c>
      <c r="D1006" s="234">
        <v>100.65</v>
      </c>
    </row>
    <row r="1007" spans="1:4" ht="28.5">
      <c r="A1007" s="239">
        <v>161009</v>
      </c>
      <c r="B1007" s="239" t="s">
        <v>35444</v>
      </c>
      <c r="C1007" s="233" t="s">
        <v>48</v>
      </c>
      <c r="D1007" s="234">
        <v>124.21</v>
      </c>
    </row>
    <row r="1008" spans="1:4" ht="28.5">
      <c r="A1008" s="239">
        <v>161010</v>
      </c>
      <c r="B1008" s="239" t="s">
        <v>35445</v>
      </c>
      <c r="C1008" s="233" t="s">
        <v>30</v>
      </c>
      <c r="D1008" s="234">
        <v>16.62</v>
      </c>
    </row>
    <row r="1009" spans="1:4" ht="28.5">
      <c r="A1009" s="239">
        <v>161011</v>
      </c>
      <c r="B1009" s="239" t="s">
        <v>35446</v>
      </c>
      <c r="C1009" s="233" t="s">
        <v>30</v>
      </c>
      <c r="D1009" s="234">
        <v>27.61</v>
      </c>
    </row>
    <row r="1010" spans="1:4" ht="28.5">
      <c r="A1010" s="239">
        <v>161012</v>
      </c>
      <c r="B1010" s="239" t="s">
        <v>35447</v>
      </c>
      <c r="C1010" s="233" t="s">
        <v>30</v>
      </c>
      <c r="D1010" s="234">
        <v>47.21</v>
      </c>
    </row>
    <row r="1011" spans="1:4" ht="14.25">
      <c r="A1011" s="239">
        <v>161013</v>
      </c>
      <c r="B1011" s="239" t="s">
        <v>35448</v>
      </c>
      <c r="C1011" s="233" t="s">
        <v>163</v>
      </c>
      <c r="D1011" s="234">
        <v>72.41</v>
      </c>
    </row>
    <row r="1012" spans="1:4" ht="14.25">
      <c r="A1012" s="239">
        <v>161014</v>
      </c>
      <c r="B1012" s="239" t="s">
        <v>35449</v>
      </c>
      <c r="C1012" s="233" t="s">
        <v>163</v>
      </c>
      <c r="D1012" s="234">
        <v>91.67</v>
      </c>
    </row>
    <row r="1013" spans="1:4" ht="14.25">
      <c r="A1013" s="239">
        <v>161015</v>
      </c>
      <c r="B1013" s="239" t="s">
        <v>35450</v>
      </c>
      <c r="C1013" s="233" t="s">
        <v>163</v>
      </c>
      <c r="D1013" s="234">
        <v>92.76</v>
      </c>
    </row>
    <row r="1014" spans="1:4" ht="85.5">
      <c r="A1014" s="239">
        <v>161016</v>
      </c>
      <c r="B1014" s="239" t="s">
        <v>35451</v>
      </c>
      <c r="C1014" s="233" t="s">
        <v>48</v>
      </c>
      <c r="D1014" s="234">
        <v>106.95</v>
      </c>
    </row>
    <row r="1015" spans="1:4" ht="28.5">
      <c r="A1015" s="239">
        <v>161017</v>
      </c>
      <c r="B1015" s="239" t="s">
        <v>35452</v>
      </c>
      <c r="C1015" s="233" t="s">
        <v>32</v>
      </c>
      <c r="D1015" s="234">
        <v>275.7</v>
      </c>
    </row>
    <row r="1016" spans="1:4" ht="28.5">
      <c r="A1016" s="239">
        <v>161018</v>
      </c>
      <c r="B1016" s="239" t="s">
        <v>35453</v>
      </c>
      <c r="C1016" s="233" t="s">
        <v>32</v>
      </c>
      <c r="D1016" s="234">
        <v>230.28</v>
      </c>
    </row>
    <row r="1017" spans="1:4" ht="28.5">
      <c r="A1017" s="239">
        <v>161019</v>
      </c>
      <c r="B1017" s="239" t="s">
        <v>35454</v>
      </c>
      <c r="C1017" s="233" t="s">
        <v>32</v>
      </c>
      <c r="D1017" s="234">
        <v>191.55</v>
      </c>
    </row>
    <row r="1018" spans="1:4" ht="15">
      <c r="A1018" s="238">
        <v>17</v>
      </c>
      <c r="B1018" s="238" t="s">
        <v>2142</v>
      </c>
      <c r="C1018" s="233"/>
      <c r="D1018" s="234"/>
    </row>
    <row r="1019" spans="1:4" ht="15">
      <c r="A1019" s="238">
        <v>1701</v>
      </c>
      <c r="B1019" s="238" t="s">
        <v>2143</v>
      </c>
      <c r="C1019" s="233"/>
      <c r="D1019" s="234"/>
    </row>
    <row r="1020" spans="1:4" ht="57">
      <c r="A1020" s="239">
        <v>170101</v>
      </c>
      <c r="B1020" s="239" t="s">
        <v>693</v>
      </c>
      <c r="C1020" s="233" t="s">
        <v>30</v>
      </c>
      <c r="D1020" s="234">
        <v>547.89</v>
      </c>
    </row>
    <row r="1021" spans="1:4" ht="42.75">
      <c r="A1021" s="239">
        <v>170107</v>
      </c>
      <c r="B1021" s="239" t="s">
        <v>694</v>
      </c>
      <c r="C1021" s="233" t="s">
        <v>30</v>
      </c>
      <c r="D1021" s="234">
        <v>628.24</v>
      </c>
    </row>
    <row r="1022" spans="1:4" ht="42.75">
      <c r="A1022" s="239">
        <v>170110</v>
      </c>
      <c r="B1022" s="239" t="s">
        <v>695</v>
      </c>
      <c r="C1022" s="233" t="s">
        <v>30</v>
      </c>
      <c r="D1022" s="234">
        <v>63.66</v>
      </c>
    </row>
    <row r="1023" spans="1:4" ht="42.75">
      <c r="A1023" s="239">
        <v>170114</v>
      </c>
      <c r="B1023" s="239" t="s">
        <v>696</v>
      </c>
      <c r="C1023" s="233" t="s">
        <v>30</v>
      </c>
      <c r="D1023" s="237">
        <v>1000.88</v>
      </c>
    </row>
    <row r="1024" spans="1:4" ht="57">
      <c r="A1024" s="239">
        <v>170115</v>
      </c>
      <c r="B1024" s="239" t="s">
        <v>697</v>
      </c>
      <c r="C1024" s="233" t="s">
        <v>30</v>
      </c>
      <c r="D1024" s="234">
        <v>350.99</v>
      </c>
    </row>
    <row r="1025" spans="1:4" ht="57">
      <c r="A1025" s="239">
        <v>170116</v>
      </c>
      <c r="B1025" s="239" t="s">
        <v>698</v>
      </c>
      <c r="C1025" s="233" t="s">
        <v>30</v>
      </c>
      <c r="D1025" s="234">
        <v>523.04999999999995</v>
      </c>
    </row>
    <row r="1026" spans="1:4" ht="57">
      <c r="A1026" s="239">
        <v>170117</v>
      </c>
      <c r="B1026" s="239" t="s">
        <v>699</v>
      </c>
      <c r="C1026" s="233" t="s">
        <v>30</v>
      </c>
      <c r="D1026" s="234">
        <v>244.33</v>
      </c>
    </row>
    <row r="1027" spans="1:4" ht="42.75">
      <c r="A1027" s="239">
        <v>170119</v>
      </c>
      <c r="B1027" s="239" t="s">
        <v>700</v>
      </c>
      <c r="C1027" s="233" t="s">
        <v>30</v>
      </c>
      <c r="D1027" s="234">
        <v>73.63</v>
      </c>
    </row>
    <row r="1028" spans="1:4" ht="57">
      <c r="A1028" s="239">
        <v>170120</v>
      </c>
      <c r="B1028" s="239" t="s">
        <v>701</v>
      </c>
      <c r="C1028" s="233" t="s">
        <v>30</v>
      </c>
      <c r="D1028" s="234">
        <v>345.92</v>
      </c>
    </row>
    <row r="1029" spans="1:4" ht="71.25">
      <c r="A1029" s="239">
        <v>170121</v>
      </c>
      <c r="B1029" s="239" t="s">
        <v>702</v>
      </c>
      <c r="C1029" s="233" t="s">
        <v>30</v>
      </c>
      <c r="D1029" s="234">
        <v>277.39</v>
      </c>
    </row>
    <row r="1030" spans="1:4" ht="42.75">
      <c r="A1030" s="239">
        <v>170122</v>
      </c>
      <c r="B1030" s="239" t="s">
        <v>703</v>
      </c>
      <c r="C1030" s="233" t="s">
        <v>30</v>
      </c>
      <c r="D1030" s="234">
        <v>317.38</v>
      </c>
    </row>
    <row r="1031" spans="1:4" ht="42.75">
      <c r="A1031" s="239">
        <v>170123</v>
      </c>
      <c r="B1031" s="239" t="s">
        <v>704</v>
      </c>
      <c r="C1031" s="233" t="s">
        <v>30</v>
      </c>
      <c r="D1031" s="234">
        <v>144.51</v>
      </c>
    </row>
    <row r="1032" spans="1:4" ht="42.75">
      <c r="A1032" s="239">
        <v>170124</v>
      </c>
      <c r="B1032" s="239" t="s">
        <v>705</v>
      </c>
      <c r="C1032" s="233" t="s">
        <v>30</v>
      </c>
      <c r="D1032" s="234">
        <v>490.11</v>
      </c>
    </row>
    <row r="1033" spans="1:4" ht="85.5">
      <c r="A1033" s="239">
        <v>170126</v>
      </c>
      <c r="B1033" s="239" t="s">
        <v>706</v>
      </c>
      <c r="C1033" s="233" t="s">
        <v>30</v>
      </c>
      <c r="D1033" s="237">
        <v>3164.71</v>
      </c>
    </row>
    <row r="1034" spans="1:4" ht="85.5">
      <c r="A1034" s="239">
        <v>170128</v>
      </c>
      <c r="B1034" s="239" t="s">
        <v>707</v>
      </c>
      <c r="C1034" s="233" t="s">
        <v>30</v>
      </c>
      <c r="D1034" s="237">
        <v>1312.55</v>
      </c>
    </row>
    <row r="1035" spans="1:4" ht="28.5">
      <c r="A1035" s="239">
        <v>170129</v>
      </c>
      <c r="B1035" s="239" t="s">
        <v>708</v>
      </c>
      <c r="C1035" s="233" t="s">
        <v>30</v>
      </c>
      <c r="D1035" s="234">
        <v>663.36</v>
      </c>
    </row>
    <row r="1036" spans="1:4" ht="42.75">
      <c r="A1036" s="239">
        <v>170130</v>
      </c>
      <c r="B1036" s="239" t="s">
        <v>709</v>
      </c>
      <c r="C1036" s="233" t="s">
        <v>30</v>
      </c>
      <c r="D1036" s="234">
        <v>710.33</v>
      </c>
    </row>
    <row r="1037" spans="1:4" ht="57">
      <c r="A1037" s="239">
        <v>170131</v>
      </c>
      <c r="B1037" s="239" t="s">
        <v>710</v>
      </c>
      <c r="C1037" s="233" t="s">
        <v>30</v>
      </c>
      <c r="D1037" s="237">
        <v>1312.58</v>
      </c>
    </row>
    <row r="1038" spans="1:4" ht="57">
      <c r="A1038" s="239">
        <v>170132</v>
      </c>
      <c r="B1038" s="239" t="s">
        <v>711</v>
      </c>
      <c r="C1038" s="233" t="s">
        <v>30</v>
      </c>
      <c r="D1038" s="237">
        <v>1910.82</v>
      </c>
    </row>
    <row r="1039" spans="1:4" ht="42.75">
      <c r="A1039" s="239">
        <v>170133</v>
      </c>
      <c r="B1039" s="239" t="s">
        <v>712</v>
      </c>
      <c r="C1039" s="233" t="s">
        <v>30</v>
      </c>
      <c r="D1039" s="234">
        <v>359.08</v>
      </c>
    </row>
    <row r="1040" spans="1:4" ht="57">
      <c r="A1040" s="239">
        <v>170134</v>
      </c>
      <c r="B1040" s="239" t="s">
        <v>713</v>
      </c>
      <c r="C1040" s="233" t="s">
        <v>30</v>
      </c>
      <c r="D1040" s="234">
        <v>619.23</v>
      </c>
    </row>
    <row r="1041" spans="1:4" ht="71.25">
      <c r="A1041" s="239">
        <v>170135</v>
      </c>
      <c r="B1041" s="239" t="s">
        <v>714</v>
      </c>
      <c r="C1041" s="233" t="s">
        <v>30</v>
      </c>
      <c r="D1041" s="237">
        <v>3217.81</v>
      </c>
    </row>
    <row r="1042" spans="1:4" ht="57">
      <c r="A1042" s="239">
        <v>170136</v>
      </c>
      <c r="B1042" s="239" t="s">
        <v>715</v>
      </c>
      <c r="C1042" s="233" t="s">
        <v>30</v>
      </c>
      <c r="D1042" s="237">
        <v>1055.93</v>
      </c>
    </row>
    <row r="1043" spans="1:4" ht="15">
      <c r="A1043" s="238">
        <v>1702</v>
      </c>
      <c r="B1043" s="238" t="s">
        <v>2144</v>
      </c>
      <c r="C1043" s="233"/>
      <c r="D1043" s="234"/>
    </row>
    <row r="1044" spans="1:4" ht="14.25">
      <c r="A1044" s="239">
        <v>170205</v>
      </c>
      <c r="B1044" s="239" t="s">
        <v>716</v>
      </c>
      <c r="C1044" s="233" t="s">
        <v>32</v>
      </c>
      <c r="D1044" s="234">
        <v>523.52</v>
      </c>
    </row>
    <row r="1045" spans="1:4" ht="14.25">
      <c r="A1045" s="239">
        <v>170220</v>
      </c>
      <c r="B1045" s="239" t="s">
        <v>717</v>
      </c>
      <c r="C1045" s="233" t="s">
        <v>32</v>
      </c>
      <c r="D1045" s="234">
        <v>369.37</v>
      </c>
    </row>
    <row r="1046" spans="1:4" ht="28.5">
      <c r="A1046" s="239">
        <v>170221</v>
      </c>
      <c r="B1046" s="239" t="s">
        <v>718</v>
      </c>
      <c r="C1046" s="233" t="s">
        <v>32</v>
      </c>
      <c r="D1046" s="234">
        <v>23.5</v>
      </c>
    </row>
    <row r="1047" spans="1:4" ht="71.25">
      <c r="A1047" s="239">
        <v>170222</v>
      </c>
      <c r="B1047" s="239" t="s">
        <v>719</v>
      </c>
      <c r="C1047" s="233" t="s">
        <v>30</v>
      </c>
      <c r="D1047" s="237">
        <v>1822.34</v>
      </c>
    </row>
    <row r="1048" spans="1:4" ht="15">
      <c r="A1048" s="238">
        <v>1703</v>
      </c>
      <c r="B1048" s="238" t="s">
        <v>2145</v>
      </c>
      <c r="C1048" s="233"/>
      <c r="D1048" s="234"/>
    </row>
    <row r="1049" spans="1:4" ht="42.75">
      <c r="A1049" s="239">
        <v>170304</v>
      </c>
      <c r="B1049" s="239" t="s">
        <v>720</v>
      </c>
      <c r="C1049" s="233" t="s">
        <v>30</v>
      </c>
      <c r="D1049" s="234">
        <v>196.09</v>
      </c>
    </row>
    <row r="1050" spans="1:4" ht="28.5">
      <c r="A1050" s="239">
        <v>170306</v>
      </c>
      <c r="B1050" s="239" t="s">
        <v>721</v>
      </c>
      <c r="C1050" s="233" t="s">
        <v>30</v>
      </c>
      <c r="D1050" s="234">
        <v>138.80000000000001</v>
      </c>
    </row>
    <row r="1051" spans="1:4" ht="28.5">
      <c r="A1051" s="239">
        <v>170309</v>
      </c>
      <c r="B1051" s="239" t="s">
        <v>722</v>
      </c>
      <c r="C1051" s="233" t="s">
        <v>30</v>
      </c>
      <c r="D1051" s="234">
        <v>108.2</v>
      </c>
    </row>
    <row r="1052" spans="1:4" ht="42.75">
      <c r="A1052" s="239">
        <v>170310</v>
      </c>
      <c r="B1052" s="239" t="s">
        <v>723</v>
      </c>
      <c r="C1052" s="233" t="s">
        <v>30</v>
      </c>
      <c r="D1052" s="234">
        <v>187.86</v>
      </c>
    </row>
    <row r="1053" spans="1:4" ht="28.5">
      <c r="A1053" s="239">
        <v>170311</v>
      </c>
      <c r="B1053" s="239" t="s">
        <v>724</v>
      </c>
      <c r="C1053" s="233" t="s">
        <v>30</v>
      </c>
      <c r="D1053" s="234">
        <v>53.69</v>
      </c>
    </row>
    <row r="1054" spans="1:4" ht="42.75">
      <c r="A1054" s="239">
        <v>170313</v>
      </c>
      <c r="B1054" s="239" t="s">
        <v>725</v>
      </c>
      <c r="C1054" s="233" t="s">
        <v>30</v>
      </c>
      <c r="D1054" s="234">
        <v>138.80000000000001</v>
      </c>
    </row>
    <row r="1055" spans="1:4" ht="28.5">
      <c r="A1055" s="239">
        <v>170315</v>
      </c>
      <c r="B1055" s="239" t="s">
        <v>726</v>
      </c>
      <c r="C1055" s="233" t="s">
        <v>30</v>
      </c>
      <c r="D1055" s="234">
        <v>231.77</v>
      </c>
    </row>
    <row r="1056" spans="1:4" ht="42.75">
      <c r="A1056" s="239">
        <v>170316</v>
      </c>
      <c r="B1056" s="239" t="s">
        <v>727</v>
      </c>
      <c r="C1056" s="233" t="s">
        <v>30</v>
      </c>
      <c r="D1056" s="234">
        <v>139.26</v>
      </c>
    </row>
    <row r="1057" spans="1:4" ht="42.75">
      <c r="A1057" s="239">
        <v>170317</v>
      </c>
      <c r="B1057" s="239" t="s">
        <v>728</v>
      </c>
      <c r="C1057" s="233" t="s">
        <v>30</v>
      </c>
      <c r="D1057" s="234">
        <v>139.66</v>
      </c>
    </row>
    <row r="1058" spans="1:4" ht="28.5">
      <c r="A1058" s="239">
        <v>170318</v>
      </c>
      <c r="B1058" s="239" t="s">
        <v>35493</v>
      </c>
      <c r="C1058" s="233" t="s">
        <v>30</v>
      </c>
      <c r="D1058" s="234">
        <v>61.37</v>
      </c>
    </row>
    <row r="1059" spans="1:4" ht="14.25">
      <c r="A1059" s="239">
        <v>170319</v>
      </c>
      <c r="B1059" s="239" t="s">
        <v>729</v>
      </c>
      <c r="C1059" s="233" t="s">
        <v>30</v>
      </c>
      <c r="D1059" s="234">
        <v>56.82</v>
      </c>
    </row>
    <row r="1060" spans="1:4" ht="14.25">
      <c r="A1060" s="239">
        <v>170320</v>
      </c>
      <c r="B1060" s="239" t="s">
        <v>730</v>
      </c>
      <c r="C1060" s="233" t="s">
        <v>30</v>
      </c>
      <c r="D1060" s="234">
        <v>64.38</v>
      </c>
    </row>
    <row r="1061" spans="1:4" ht="14.25">
      <c r="A1061" s="239">
        <v>170321</v>
      </c>
      <c r="B1061" s="239" t="s">
        <v>731</v>
      </c>
      <c r="C1061" s="233" t="s">
        <v>30</v>
      </c>
      <c r="D1061" s="234">
        <v>78.23</v>
      </c>
    </row>
    <row r="1062" spans="1:4" ht="14.25">
      <c r="A1062" s="239">
        <v>170322</v>
      </c>
      <c r="B1062" s="239" t="s">
        <v>732</v>
      </c>
      <c r="C1062" s="233" t="s">
        <v>30</v>
      </c>
      <c r="D1062" s="234">
        <v>112.23</v>
      </c>
    </row>
    <row r="1063" spans="1:4" ht="14.25">
      <c r="A1063" s="239">
        <v>170323</v>
      </c>
      <c r="B1063" s="239" t="s">
        <v>733</v>
      </c>
      <c r="C1063" s="233" t="s">
        <v>30</v>
      </c>
      <c r="D1063" s="234">
        <v>116.51</v>
      </c>
    </row>
    <row r="1064" spans="1:4" ht="14.25">
      <c r="A1064" s="239">
        <v>170324</v>
      </c>
      <c r="B1064" s="239" t="s">
        <v>734</v>
      </c>
      <c r="C1064" s="233" t="s">
        <v>30</v>
      </c>
      <c r="D1064" s="234">
        <v>230.47</v>
      </c>
    </row>
    <row r="1065" spans="1:4" ht="14.25">
      <c r="A1065" s="239">
        <v>170325</v>
      </c>
      <c r="B1065" s="239" t="s">
        <v>735</v>
      </c>
      <c r="C1065" s="233" t="s">
        <v>30</v>
      </c>
      <c r="D1065" s="234">
        <v>415.59</v>
      </c>
    </row>
    <row r="1066" spans="1:4" ht="14.25">
      <c r="A1066" s="239">
        <v>170326</v>
      </c>
      <c r="B1066" s="239" t="s">
        <v>736</v>
      </c>
      <c r="C1066" s="233" t="s">
        <v>30</v>
      </c>
      <c r="D1066" s="234">
        <v>576.48</v>
      </c>
    </row>
    <row r="1067" spans="1:4" ht="42.75">
      <c r="A1067" s="239">
        <v>170327</v>
      </c>
      <c r="B1067" s="239" t="s">
        <v>737</v>
      </c>
      <c r="C1067" s="233" t="s">
        <v>30</v>
      </c>
      <c r="D1067" s="234">
        <v>118.78</v>
      </c>
    </row>
    <row r="1068" spans="1:4" ht="42.75">
      <c r="A1068" s="239">
        <v>170328</v>
      </c>
      <c r="B1068" s="239" t="s">
        <v>738</v>
      </c>
      <c r="C1068" s="233" t="s">
        <v>30</v>
      </c>
      <c r="D1068" s="234">
        <v>124.87</v>
      </c>
    </row>
    <row r="1069" spans="1:4" ht="42.75">
      <c r="A1069" s="239">
        <v>170329</v>
      </c>
      <c r="B1069" s="239" t="s">
        <v>739</v>
      </c>
      <c r="C1069" s="233" t="s">
        <v>30</v>
      </c>
      <c r="D1069" s="234">
        <v>194.34</v>
      </c>
    </row>
    <row r="1070" spans="1:4" ht="42.75">
      <c r="A1070" s="239">
        <v>170330</v>
      </c>
      <c r="B1070" s="239" t="s">
        <v>740</v>
      </c>
      <c r="C1070" s="233" t="s">
        <v>30</v>
      </c>
      <c r="D1070" s="234">
        <v>259.69</v>
      </c>
    </row>
    <row r="1071" spans="1:4" ht="42.75">
      <c r="A1071" s="239">
        <v>170331</v>
      </c>
      <c r="B1071" s="239" t="s">
        <v>741</v>
      </c>
      <c r="C1071" s="233" t="s">
        <v>30</v>
      </c>
      <c r="D1071" s="234">
        <v>269.14</v>
      </c>
    </row>
    <row r="1072" spans="1:4" ht="28.5">
      <c r="A1072" s="239">
        <v>170332</v>
      </c>
      <c r="B1072" s="239" t="s">
        <v>742</v>
      </c>
      <c r="C1072" s="233" t="s">
        <v>30</v>
      </c>
      <c r="D1072" s="234">
        <v>92.07</v>
      </c>
    </row>
    <row r="1073" spans="1:4" ht="28.5">
      <c r="A1073" s="239">
        <v>170333</v>
      </c>
      <c r="B1073" s="239" t="s">
        <v>743</v>
      </c>
      <c r="C1073" s="233" t="s">
        <v>30</v>
      </c>
      <c r="D1073" s="234">
        <v>107.53</v>
      </c>
    </row>
    <row r="1074" spans="1:4" ht="28.5">
      <c r="A1074" s="239">
        <v>170334</v>
      </c>
      <c r="B1074" s="239" t="s">
        <v>744</v>
      </c>
      <c r="C1074" s="233" t="s">
        <v>30</v>
      </c>
      <c r="D1074" s="234">
        <v>128.72</v>
      </c>
    </row>
    <row r="1075" spans="1:4" ht="28.5">
      <c r="A1075" s="239">
        <v>170335</v>
      </c>
      <c r="B1075" s="239" t="s">
        <v>745</v>
      </c>
      <c r="C1075" s="233" t="s">
        <v>30</v>
      </c>
      <c r="D1075" s="234">
        <v>203.47</v>
      </c>
    </row>
    <row r="1076" spans="1:4" ht="28.5">
      <c r="A1076" s="239">
        <v>170336</v>
      </c>
      <c r="B1076" s="239" t="s">
        <v>746</v>
      </c>
      <c r="C1076" s="233" t="s">
        <v>30</v>
      </c>
      <c r="D1076" s="234">
        <v>238.75</v>
      </c>
    </row>
    <row r="1077" spans="1:4" ht="28.5">
      <c r="A1077" s="239">
        <v>170337</v>
      </c>
      <c r="B1077" s="239" t="s">
        <v>747</v>
      </c>
      <c r="C1077" s="233" t="s">
        <v>30</v>
      </c>
      <c r="D1077" s="234">
        <v>379.22</v>
      </c>
    </row>
    <row r="1078" spans="1:4" ht="28.5">
      <c r="A1078" s="239">
        <v>170338</v>
      </c>
      <c r="B1078" s="239" t="s">
        <v>748</v>
      </c>
      <c r="C1078" s="233" t="s">
        <v>30</v>
      </c>
      <c r="D1078" s="234">
        <v>521.32000000000005</v>
      </c>
    </row>
    <row r="1079" spans="1:4" ht="28.5">
      <c r="A1079" s="239">
        <v>170339</v>
      </c>
      <c r="B1079" s="239" t="s">
        <v>749</v>
      </c>
      <c r="C1079" s="233" t="s">
        <v>30</v>
      </c>
      <c r="D1079" s="234">
        <v>712.76</v>
      </c>
    </row>
    <row r="1080" spans="1:4" ht="42.75">
      <c r="A1080" s="239">
        <v>170345</v>
      </c>
      <c r="B1080" s="239" t="s">
        <v>750</v>
      </c>
      <c r="C1080" s="233" t="s">
        <v>30</v>
      </c>
      <c r="D1080" s="234">
        <v>389.4</v>
      </c>
    </row>
    <row r="1081" spans="1:4" ht="42.75">
      <c r="A1081" s="239">
        <v>170346</v>
      </c>
      <c r="B1081" s="239" t="s">
        <v>751</v>
      </c>
      <c r="C1081" s="233" t="s">
        <v>30</v>
      </c>
      <c r="D1081" s="234">
        <v>389.4</v>
      </c>
    </row>
    <row r="1082" spans="1:4" ht="28.5">
      <c r="A1082" s="239">
        <v>170347</v>
      </c>
      <c r="B1082" s="239" t="s">
        <v>752</v>
      </c>
      <c r="C1082" s="233" t="s">
        <v>30</v>
      </c>
      <c r="D1082" s="234">
        <v>14.68</v>
      </c>
    </row>
    <row r="1083" spans="1:4" ht="28.5">
      <c r="A1083" s="239">
        <v>170348</v>
      </c>
      <c r="B1083" s="239" t="s">
        <v>753</v>
      </c>
      <c r="C1083" s="233" t="s">
        <v>30</v>
      </c>
      <c r="D1083" s="234">
        <v>18.010000000000002</v>
      </c>
    </row>
    <row r="1084" spans="1:4" ht="28.5">
      <c r="A1084" s="239">
        <v>170349</v>
      </c>
      <c r="B1084" s="239" t="s">
        <v>754</v>
      </c>
      <c r="C1084" s="233" t="s">
        <v>30</v>
      </c>
      <c r="D1084" s="234">
        <v>63.11</v>
      </c>
    </row>
    <row r="1085" spans="1:4" ht="28.5">
      <c r="A1085" s="239">
        <v>170350</v>
      </c>
      <c r="B1085" s="239" t="s">
        <v>755</v>
      </c>
      <c r="C1085" s="233" t="s">
        <v>30</v>
      </c>
      <c r="D1085" s="234">
        <v>22.39</v>
      </c>
    </row>
    <row r="1086" spans="1:4" ht="42.75">
      <c r="A1086" s="239">
        <v>170351</v>
      </c>
      <c r="B1086" s="239" t="s">
        <v>756</v>
      </c>
      <c r="C1086" s="233" t="s">
        <v>30</v>
      </c>
      <c r="D1086" s="234">
        <v>322.81</v>
      </c>
    </row>
    <row r="1087" spans="1:4" ht="42.75">
      <c r="A1087" s="239">
        <v>170352</v>
      </c>
      <c r="B1087" s="239" t="s">
        <v>757</v>
      </c>
      <c r="C1087" s="233" t="s">
        <v>30</v>
      </c>
      <c r="D1087" s="234">
        <v>520.82000000000005</v>
      </c>
    </row>
    <row r="1088" spans="1:4" ht="28.5">
      <c r="A1088" s="239">
        <v>170353</v>
      </c>
      <c r="B1088" s="239" t="s">
        <v>758</v>
      </c>
      <c r="C1088" s="233" t="s">
        <v>30</v>
      </c>
      <c r="D1088" s="234">
        <v>543.36</v>
      </c>
    </row>
    <row r="1089" spans="1:4" ht="28.5">
      <c r="A1089" s="239">
        <v>170354</v>
      </c>
      <c r="B1089" s="239" t="s">
        <v>759</v>
      </c>
      <c r="C1089" s="233" t="s">
        <v>30</v>
      </c>
      <c r="D1089" s="237">
        <v>1423.03</v>
      </c>
    </row>
    <row r="1090" spans="1:4" ht="28.5">
      <c r="A1090" s="239">
        <v>170357</v>
      </c>
      <c r="B1090" s="239" t="s">
        <v>760</v>
      </c>
      <c r="C1090" s="233" t="s">
        <v>30</v>
      </c>
      <c r="D1090" s="237">
        <v>1017.84</v>
      </c>
    </row>
    <row r="1091" spans="1:4" ht="15">
      <c r="A1091" s="238">
        <v>1705</v>
      </c>
      <c r="B1091" s="238" t="s">
        <v>2146</v>
      </c>
      <c r="C1091" s="233"/>
      <c r="D1091" s="234"/>
    </row>
    <row r="1092" spans="1:4" ht="28.5">
      <c r="A1092" s="239">
        <v>170502</v>
      </c>
      <c r="B1092" s="239" t="s">
        <v>761</v>
      </c>
      <c r="C1092" s="233" t="s">
        <v>30</v>
      </c>
      <c r="D1092" s="234">
        <v>173.43</v>
      </c>
    </row>
    <row r="1093" spans="1:4" ht="42.75">
      <c r="A1093" s="239">
        <v>170506</v>
      </c>
      <c r="B1093" s="239" t="s">
        <v>762</v>
      </c>
      <c r="C1093" s="233" t="s">
        <v>30</v>
      </c>
      <c r="D1093" s="234">
        <v>674.3</v>
      </c>
    </row>
    <row r="1094" spans="1:4" ht="71.25">
      <c r="A1094" s="239">
        <v>170507</v>
      </c>
      <c r="B1094" s="239" t="s">
        <v>763</v>
      </c>
      <c r="C1094" s="233" t="s">
        <v>48</v>
      </c>
      <c r="D1094" s="237">
        <v>1390.51</v>
      </c>
    </row>
    <row r="1095" spans="1:4" ht="71.25">
      <c r="A1095" s="239">
        <v>170508</v>
      </c>
      <c r="B1095" s="239" t="s">
        <v>764</v>
      </c>
      <c r="C1095" s="233" t="s">
        <v>48</v>
      </c>
      <c r="D1095" s="237">
        <v>1390.51</v>
      </c>
    </row>
    <row r="1096" spans="1:4" ht="42.75">
      <c r="A1096" s="239">
        <v>170509</v>
      </c>
      <c r="B1096" s="239" t="s">
        <v>765</v>
      </c>
      <c r="C1096" s="233" t="s">
        <v>30</v>
      </c>
      <c r="D1096" s="237">
        <v>2381.86</v>
      </c>
    </row>
    <row r="1097" spans="1:4" ht="57">
      <c r="A1097" s="239">
        <v>170510</v>
      </c>
      <c r="B1097" s="239" t="s">
        <v>766</v>
      </c>
      <c r="C1097" s="233" t="s">
        <v>30</v>
      </c>
      <c r="D1097" s="237">
        <v>4588.72</v>
      </c>
    </row>
    <row r="1098" spans="1:4" ht="57">
      <c r="A1098" s="239">
        <v>170511</v>
      </c>
      <c r="B1098" s="239" t="s">
        <v>767</v>
      </c>
      <c r="C1098" s="233" t="s">
        <v>30</v>
      </c>
      <c r="D1098" s="237">
        <v>2054.46</v>
      </c>
    </row>
    <row r="1099" spans="1:4" ht="57">
      <c r="A1099" s="239">
        <v>170512</v>
      </c>
      <c r="B1099" s="239" t="s">
        <v>768</v>
      </c>
      <c r="C1099" s="233" t="s">
        <v>30</v>
      </c>
      <c r="D1099" s="234">
        <v>558.87</v>
      </c>
    </row>
    <row r="1100" spans="1:4" ht="57">
      <c r="A1100" s="239">
        <v>170514</v>
      </c>
      <c r="B1100" s="239" t="s">
        <v>769</v>
      </c>
      <c r="C1100" s="233" t="s">
        <v>30</v>
      </c>
      <c r="D1100" s="237">
        <v>2135.25</v>
      </c>
    </row>
    <row r="1101" spans="1:4" ht="57">
      <c r="A1101" s="239">
        <v>170515</v>
      </c>
      <c r="B1101" s="239" t="s">
        <v>770</v>
      </c>
      <c r="C1101" s="233" t="s">
        <v>30</v>
      </c>
      <c r="D1101" s="237">
        <v>2494.33</v>
      </c>
    </row>
    <row r="1102" spans="1:4" ht="57">
      <c r="A1102" s="239">
        <v>170516</v>
      </c>
      <c r="B1102" s="239" t="s">
        <v>771</v>
      </c>
      <c r="C1102" s="233" t="s">
        <v>30</v>
      </c>
      <c r="D1102" s="237">
        <v>3562.86</v>
      </c>
    </row>
    <row r="1103" spans="1:4" ht="42.75">
      <c r="A1103" s="239">
        <v>170519</v>
      </c>
      <c r="B1103" s="239" t="s">
        <v>772</v>
      </c>
      <c r="C1103" s="233" t="s">
        <v>30</v>
      </c>
      <c r="D1103" s="234">
        <v>318.89</v>
      </c>
    </row>
    <row r="1104" spans="1:4" ht="42.75">
      <c r="A1104" s="239">
        <v>170524</v>
      </c>
      <c r="B1104" s="239" t="s">
        <v>773</v>
      </c>
      <c r="C1104" s="233" t="s">
        <v>30</v>
      </c>
      <c r="D1104" s="234">
        <v>66.63</v>
      </c>
    </row>
    <row r="1105" spans="1:4" ht="42.75">
      <c r="A1105" s="239">
        <v>170528</v>
      </c>
      <c r="B1105" s="239" t="s">
        <v>774</v>
      </c>
      <c r="C1105" s="233" t="s">
        <v>30</v>
      </c>
      <c r="D1105" s="237">
        <v>4165.57</v>
      </c>
    </row>
    <row r="1106" spans="1:4" ht="57">
      <c r="A1106" s="239">
        <v>170530</v>
      </c>
      <c r="B1106" s="239" t="s">
        <v>775</v>
      </c>
      <c r="C1106" s="233" t="s">
        <v>30</v>
      </c>
      <c r="D1106" s="234">
        <v>477.9</v>
      </c>
    </row>
    <row r="1107" spans="1:4" ht="42.75">
      <c r="A1107" s="239">
        <v>170533</v>
      </c>
      <c r="B1107" s="239" t="s">
        <v>776</v>
      </c>
      <c r="C1107" s="233" t="s">
        <v>30</v>
      </c>
      <c r="D1107" s="237">
        <v>2382.9</v>
      </c>
    </row>
    <row r="1108" spans="1:4" ht="42.75">
      <c r="A1108" s="239">
        <v>170534</v>
      </c>
      <c r="B1108" s="239" t="s">
        <v>777</v>
      </c>
      <c r="C1108" s="233" t="s">
        <v>30</v>
      </c>
      <c r="D1108" s="237">
        <v>4199.1000000000004</v>
      </c>
    </row>
    <row r="1109" spans="1:4" ht="42.75">
      <c r="A1109" s="239">
        <v>170535</v>
      </c>
      <c r="B1109" s="239" t="s">
        <v>778</v>
      </c>
      <c r="C1109" s="233" t="s">
        <v>30</v>
      </c>
      <c r="D1109" s="237">
        <v>3093.81</v>
      </c>
    </row>
    <row r="1110" spans="1:4" ht="42.75">
      <c r="A1110" s="239">
        <v>170536</v>
      </c>
      <c r="B1110" s="239" t="s">
        <v>779</v>
      </c>
      <c r="C1110" s="233" t="s">
        <v>30</v>
      </c>
      <c r="D1110" s="237">
        <v>3940.87</v>
      </c>
    </row>
    <row r="1111" spans="1:4" ht="28.5">
      <c r="A1111" s="239">
        <v>170537</v>
      </c>
      <c r="B1111" s="239" t="s">
        <v>780</v>
      </c>
      <c r="C1111" s="233" t="s">
        <v>30</v>
      </c>
      <c r="D1111" s="234">
        <v>67.94</v>
      </c>
    </row>
    <row r="1112" spans="1:4" ht="28.5">
      <c r="A1112" s="239">
        <v>170538</v>
      </c>
      <c r="B1112" s="239" t="s">
        <v>781</v>
      </c>
      <c r="C1112" s="233" t="s">
        <v>30</v>
      </c>
      <c r="D1112" s="234">
        <v>28.65</v>
      </c>
    </row>
    <row r="1113" spans="1:4" ht="42.75">
      <c r="A1113" s="239">
        <v>170539</v>
      </c>
      <c r="B1113" s="239" t="s">
        <v>782</v>
      </c>
      <c r="C1113" s="233" t="s">
        <v>30</v>
      </c>
      <c r="D1113" s="234">
        <v>749.8</v>
      </c>
    </row>
    <row r="1114" spans="1:4" ht="42.75">
      <c r="A1114" s="239">
        <v>170540</v>
      </c>
      <c r="B1114" s="239" t="s">
        <v>783</v>
      </c>
      <c r="C1114" s="233" t="s">
        <v>30</v>
      </c>
      <c r="D1114" s="234">
        <v>921.77</v>
      </c>
    </row>
    <row r="1115" spans="1:4" ht="28.5">
      <c r="A1115" s="239">
        <v>170541</v>
      </c>
      <c r="B1115" s="239" t="s">
        <v>784</v>
      </c>
      <c r="C1115" s="233" t="s">
        <v>30</v>
      </c>
      <c r="D1115" s="234">
        <v>181.99</v>
      </c>
    </row>
    <row r="1116" spans="1:4" ht="71.25">
      <c r="A1116" s="239">
        <v>170545</v>
      </c>
      <c r="B1116" s="239" t="s">
        <v>785</v>
      </c>
      <c r="C1116" s="233" t="s">
        <v>48</v>
      </c>
      <c r="D1116" s="237">
        <v>1329</v>
      </c>
    </row>
    <row r="1117" spans="1:4" ht="28.5">
      <c r="A1117" s="239">
        <v>170546</v>
      </c>
      <c r="B1117" s="239" t="s">
        <v>786</v>
      </c>
      <c r="C1117" s="233" t="s">
        <v>30</v>
      </c>
      <c r="D1117" s="234">
        <v>366.32</v>
      </c>
    </row>
    <row r="1118" spans="1:4" ht="42.75">
      <c r="A1118" s="239">
        <v>170547</v>
      </c>
      <c r="B1118" s="239" t="s">
        <v>787</v>
      </c>
      <c r="C1118" s="233" t="s">
        <v>30</v>
      </c>
      <c r="D1118" s="234">
        <v>727.15</v>
      </c>
    </row>
    <row r="1119" spans="1:4" ht="42.75">
      <c r="A1119" s="239">
        <v>170548</v>
      </c>
      <c r="B1119" s="239" t="s">
        <v>788</v>
      </c>
      <c r="C1119" s="233" t="s">
        <v>30</v>
      </c>
      <c r="D1119" s="237">
        <v>1606.6</v>
      </c>
    </row>
    <row r="1120" spans="1:4" ht="42.75">
      <c r="A1120" s="239">
        <v>170549</v>
      </c>
      <c r="B1120" s="239" t="s">
        <v>789</v>
      </c>
      <c r="C1120" s="233" t="s">
        <v>30</v>
      </c>
      <c r="D1120" s="237">
        <v>2649.53</v>
      </c>
    </row>
    <row r="1121" spans="1:4" ht="42.75">
      <c r="A1121" s="239">
        <v>170550</v>
      </c>
      <c r="B1121" s="239" t="s">
        <v>790</v>
      </c>
      <c r="C1121" s="233" t="s">
        <v>30</v>
      </c>
      <c r="D1121" s="237">
        <v>1815.12</v>
      </c>
    </row>
    <row r="1122" spans="1:4" ht="28.5">
      <c r="A1122" s="239">
        <v>170555</v>
      </c>
      <c r="B1122" s="239" t="s">
        <v>791</v>
      </c>
      <c r="C1122" s="233" t="s">
        <v>30</v>
      </c>
      <c r="D1122" s="234">
        <v>253.78</v>
      </c>
    </row>
    <row r="1123" spans="1:4" ht="85.5">
      <c r="A1123" s="239">
        <v>170557</v>
      </c>
      <c r="B1123" s="239" t="s">
        <v>792</v>
      </c>
      <c r="C1123" s="233" t="s">
        <v>48</v>
      </c>
      <c r="D1123" s="237">
        <v>1753.85</v>
      </c>
    </row>
    <row r="1124" spans="1:4" ht="42.75">
      <c r="A1124" s="239">
        <v>170561</v>
      </c>
      <c r="B1124" s="239" t="s">
        <v>793</v>
      </c>
      <c r="C1124" s="233" t="s">
        <v>30</v>
      </c>
      <c r="D1124" s="237">
        <v>12655.91</v>
      </c>
    </row>
    <row r="1125" spans="1:4" ht="42.75">
      <c r="A1125" s="239">
        <v>170562</v>
      </c>
      <c r="B1125" s="239" t="s">
        <v>794</v>
      </c>
      <c r="C1125" s="233" t="s">
        <v>30</v>
      </c>
      <c r="D1125" s="237">
        <v>3067.34</v>
      </c>
    </row>
    <row r="1126" spans="1:4" ht="15">
      <c r="A1126" s="238">
        <v>1706</v>
      </c>
      <c r="B1126" s="238" t="s">
        <v>35455</v>
      </c>
      <c r="C1126" s="233"/>
      <c r="D1126" s="234"/>
    </row>
    <row r="1127" spans="1:4" ht="42.75">
      <c r="A1127" s="239">
        <v>170601</v>
      </c>
      <c r="B1127" s="239" t="s">
        <v>35456</v>
      </c>
      <c r="C1127" s="233" t="s">
        <v>30</v>
      </c>
      <c r="D1127" s="234">
        <v>128.07</v>
      </c>
    </row>
    <row r="1128" spans="1:4" ht="42.75">
      <c r="A1128" s="239">
        <v>170602</v>
      </c>
      <c r="B1128" s="239" t="s">
        <v>35457</v>
      </c>
      <c r="C1128" s="233" t="s">
        <v>30</v>
      </c>
      <c r="D1128" s="234">
        <v>151.19</v>
      </c>
    </row>
    <row r="1129" spans="1:4" ht="42.75">
      <c r="A1129" s="239">
        <v>170603</v>
      </c>
      <c r="B1129" s="239" t="s">
        <v>35458</v>
      </c>
      <c r="C1129" s="233" t="s">
        <v>30</v>
      </c>
      <c r="D1129" s="234">
        <v>169.83</v>
      </c>
    </row>
    <row r="1130" spans="1:4" ht="42.75">
      <c r="A1130" s="239">
        <v>170604</v>
      </c>
      <c r="B1130" s="239" t="s">
        <v>35459</v>
      </c>
      <c r="C1130" s="233" t="s">
        <v>30</v>
      </c>
      <c r="D1130" s="234">
        <v>190.77</v>
      </c>
    </row>
    <row r="1131" spans="1:4" ht="42.75">
      <c r="A1131" s="239">
        <v>170607</v>
      </c>
      <c r="B1131" s="239" t="s">
        <v>35460</v>
      </c>
      <c r="C1131" s="233" t="s">
        <v>30</v>
      </c>
      <c r="D1131" s="234">
        <v>367.61</v>
      </c>
    </row>
    <row r="1132" spans="1:4" ht="85.5">
      <c r="A1132" s="239">
        <v>170608</v>
      </c>
      <c r="B1132" s="239" t="s">
        <v>35461</v>
      </c>
      <c r="C1132" s="233" t="s">
        <v>30</v>
      </c>
      <c r="D1132" s="237">
        <v>1537.09</v>
      </c>
    </row>
    <row r="1133" spans="1:4" ht="85.5">
      <c r="A1133" s="239">
        <v>170609</v>
      </c>
      <c r="B1133" s="239" t="s">
        <v>35462</v>
      </c>
      <c r="C1133" s="233" t="s">
        <v>30</v>
      </c>
      <c r="D1133" s="237">
        <v>1537.09</v>
      </c>
    </row>
    <row r="1134" spans="1:4" ht="57">
      <c r="A1134" s="239">
        <v>170610</v>
      </c>
      <c r="B1134" s="239" t="s">
        <v>35463</v>
      </c>
      <c r="C1134" s="233" t="s">
        <v>30</v>
      </c>
      <c r="D1134" s="237">
        <v>1640.08</v>
      </c>
    </row>
    <row r="1135" spans="1:4" ht="57">
      <c r="A1135" s="239">
        <v>170611</v>
      </c>
      <c r="B1135" s="239" t="s">
        <v>35464</v>
      </c>
      <c r="C1135" s="233" t="s">
        <v>30</v>
      </c>
      <c r="D1135" s="237">
        <v>1659.02</v>
      </c>
    </row>
    <row r="1136" spans="1:4" ht="71.25">
      <c r="A1136" s="239">
        <v>170612</v>
      </c>
      <c r="B1136" s="239" t="s">
        <v>35465</v>
      </c>
      <c r="C1136" s="233" t="s">
        <v>30</v>
      </c>
      <c r="D1136" s="237">
        <v>1312.55</v>
      </c>
    </row>
    <row r="1137" spans="1:4" ht="57">
      <c r="A1137" s="239">
        <v>170613</v>
      </c>
      <c r="B1137" s="239" t="s">
        <v>35466</v>
      </c>
      <c r="C1137" s="233" t="s">
        <v>30</v>
      </c>
      <c r="D1137" s="237">
        <v>1910.82</v>
      </c>
    </row>
    <row r="1138" spans="1:4" ht="71.25">
      <c r="A1138" s="239">
        <v>170614</v>
      </c>
      <c r="B1138" s="239" t="s">
        <v>35467</v>
      </c>
      <c r="C1138" s="233" t="s">
        <v>30</v>
      </c>
      <c r="D1138" s="234">
        <v>297.56</v>
      </c>
    </row>
    <row r="1139" spans="1:4" ht="42.75">
      <c r="A1139" s="239">
        <v>170615</v>
      </c>
      <c r="B1139" s="239" t="s">
        <v>35468</v>
      </c>
      <c r="C1139" s="233" t="s">
        <v>30</v>
      </c>
      <c r="D1139" s="234">
        <v>165.84</v>
      </c>
    </row>
    <row r="1140" spans="1:4" ht="15">
      <c r="A1140" s="238">
        <v>18</v>
      </c>
      <c r="B1140" s="238" t="s">
        <v>1503</v>
      </c>
      <c r="C1140" s="233"/>
      <c r="D1140" s="234"/>
    </row>
    <row r="1141" spans="1:4" ht="15">
      <c r="A1141" s="238">
        <v>1801</v>
      </c>
      <c r="B1141" s="238" t="s">
        <v>2147</v>
      </c>
      <c r="C1141" s="233"/>
      <c r="D1141" s="234"/>
    </row>
    <row r="1142" spans="1:4" ht="42.75">
      <c r="A1142" s="239">
        <v>180107</v>
      </c>
      <c r="B1142" s="239" t="s">
        <v>795</v>
      </c>
      <c r="C1142" s="233" t="s">
        <v>30</v>
      </c>
      <c r="D1142" s="234">
        <v>522.83000000000004</v>
      </c>
    </row>
    <row r="1143" spans="1:4" ht="28.5">
      <c r="A1143" s="239">
        <v>180110</v>
      </c>
      <c r="B1143" s="239" t="s">
        <v>796</v>
      </c>
      <c r="C1143" s="233" t="s">
        <v>30</v>
      </c>
      <c r="D1143" s="234">
        <v>108.77</v>
      </c>
    </row>
    <row r="1144" spans="1:4" ht="28.5">
      <c r="A1144" s="239">
        <v>180115</v>
      </c>
      <c r="B1144" s="239" t="s">
        <v>797</v>
      </c>
      <c r="C1144" s="233" t="s">
        <v>30</v>
      </c>
      <c r="D1144" s="234">
        <v>67.64</v>
      </c>
    </row>
    <row r="1145" spans="1:4" ht="15">
      <c r="A1145" s="238">
        <v>1802</v>
      </c>
      <c r="B1145" s="238" t="s">
        <v>2148</v>
      </c>
      <c r="C1145" s="233"/>
      <c r="D1145" s="234"/>
    </row>
    <row r="1146" spans="1:4" ht="42.75">
      <c r="A1146" s="239">
        <v>180201</v>
      </c>
      <c r="B1146" s="239" t="s">
        <v>798</v>
      </c>
      <c r="C1146" s="233" t="s">
        <v>30</v>
      </c>
      <c r="D1146" s="234">
        <v>37.82</v>
      </c>
    </row>
    <row r="1147" spans="1:4" ht="42.75">
      <c r="A1147" s="239">
        <v>180202</v>
      </c>
      <c r="B1147" s="239" t="s">
        <v>799</v>
      </c>
      <c r="C1147" s="233" t="s">
        <v>30</v>
      </c>
      <c r="D1147" s="234">
        <v>45.4</v>
      </c>
    </row>
    <row r="1148" spans="1:4" ht="28.5">
      <c r="A1148" s="239">
        <v>180204</v>
      </c>
      <c r="B1148" s="239" t="s">
        <v>800</v>
      </c>
      <c r="C1148" s="233" t="s">
        <v>30</v>
      </c>
      <c r="D1148" s="234">
        <v>34.299999999999997</v>
      </c>
    </row>
    <row r="1149" spans="1:4" ht="28.5">
      <c r="A1149" s="239">
        <v>180205</v>
      </c>
      <c r="B1149" s="239" t="s">
        <v>801</v>
      </c>
      <c r="C1149" s="233" t="s">
        <v>30</v>
      </c>
      <c r="D1149" s="234">
        <v>56.89</v>
      </c>
    </row>
    <row r="1150" spans="1:4" ht="28.5">
      <c r="A1150" s="239">
        <v>180206</v>
      </c>
      <c r="B1150" s="239" t="s">
        <v>802</v>
      </c>
      <c r="C1150" s="233" t="s">
        <v>30</v>
      </c>
      <c r="D1150" s="234">
        <v>42.07</v>
      </c>
    </row>
    <row r="1151" spans="1:4" ht="57">
      <c r="A1151" s="239">
        <v>180207</v>
      </c>
      <c r="B1151" s="239" t="s">
        <v>803</v>
      </c>
      <c r="C1151" s="233" t="s">
        <v>30</v>
      </c>
      <c r="D1151" s="234">
        <v>60.41</v>
      </c>
    </row>
    <row r="1152" spans="1:4" ht="42.75">
      <c r="A1152" s="239">
        <v>180208</v>
      </c>
      <c r="B1152" s="239" t="s">
        <v>804</v>
      </c>
      <c r="C1152" s="233" t="s">
        <v>30</v>
      </c>
      <c r="D1152" s="234">
        <v>83</v>
      </c>
    </row>
    <row r="1153" spans="1:4" ht="28.5">
      <c r="A1153" s="239">
        <v>180209</v>
      </c>
      <c r="B1153" s="239" t="s">
        <v>805</v>
      </c>
      <c r="C1153" s="233" t="s">
        <v>30</v>
      </c>
      <c r="D1153" s="234">
        <v>36.93</v>
      </c>
    </row>
    <row r="1154" spans="1:4" ht="14.25">
      <c r="A1154" s="239">
        <v>180210</v>
      </c>
      <c r="B1154" s="239" t="s">
        <v>806</v>
      </c>
      <c r="C1154" s="233" t="s">
        <v>30</v>
      </c>
      <c r="D1154" s="234">
        <v>54.17</v>
      </c>
    </row>
    <row r="1155" spans="1:4" ht="28.5">
      <c r="A1155" s="239">
        <v>180211</v>
      </c>
      <c r="B1155" s="239" t="s">
        <v>807</v>
      </c>
      <c r="C1155" s="233" t="s">
        <v>30</v>
      </c>
      <c r="D1155" s="234">
        <v>134.54</v>
      </c>
    </row>
    <row r="1156" spans="1:4" ht="28.5">
      <c r="A1156" s="239">
        <v>180212</v>
      </c>
      <c r="B1156" s="239" t="s">
        <v>808</v>
      </c>
      <c r="C1156" s="233" t="s">
        <v>30</v>
      </c>
      <c r="D1156" s="234">
        <v>79.48</v>
      </c>
    </row>
    <row r="1157" spans="1:4" ht="14.25">
      <c r="A1157" s="239">
        <v>180217</v>
      </c>
      <c r="B1157" s="239" t="s">
        <v>809</v>
      </c>
      <c r="C1157" s="233" t="s">
        <v>30</v>
      </c>
      <c r="D1157" s="234">
        <v>9.75</v>
      </c>
    </row>
    <row r="1158" spans="1:4" ht="14.25">
      <c r="A1158" s="239">
        <v>180218</v>
      </c>
      <c r="B1158" s="239" t="s">
        <v>810</v>
      </c>
      <c r="C1158" s="233" t="s">
        <v>30</v>
      </c>
      <c r="D1158" s="234">
        <v>17.66</v>
      </c>
    </row>
    <row r="1159" spans="1:4" ht="14.25">
      <c r="A1159" s="239">
        <v>180220</v>
      </c>
      <c r="B1159" s="239" t="s">
        <v>811</v>
      </c>
      <c r="C1159" s="233" t="s">
        <v>30</v>
      </c>
      <c r="D1159" s="234">
        <v>41.39</v>
      </c>
    </row>
    <row r="1160" spans="1:4" ht="15">
      <c r="A1160" s="238">
        <v>1803</v>
      </c>
      <c r="B1160" s="238" t="s">
        <v>2149</v>
      </c>
      <c r="C1160" s="233"/>
      <c r="D1160" s="234"/>
    </row>
    <row r="1161" spans="1:4" ht="28.5">
      <c r="A1161" s="239">
        <v>180301</v>
      </c>
      <c r="B1161" s="239" t="s">
        <v>2150</v>
      </c>
      <c r="C1161" s="233" t="s">
        <v>30</v>
      </c>
      <c r="D1161" s="237">
        <v>4943.1499999999996</v>
      </c>
    </row>
    <row r="1162" spans="1:4" ht="14.25">
      <c r="A1162" s="239">
        <v>180302</v>
      </c>
      <c r="B1162" s="239" t="s">
        <v>812</v>
      </c>
      <c r="C1162" s="233" t="s">
        <v>30</v>
      </c>
      <c r="D1162" s="237">
        <v>1258.7</v>
      </c>
    </row>
    <row r="1163" spans="1:4" ht="14.25">
      <c r="A1163" s="239">
        <v>180303</v>
      </c>
      <c r="B1163" s="239" t="s">
        <v>813</v>
      </c>
      <c r="C1163" s="233" t="s">
        <v>30</v>
      </c>
      <c r="D1163" s="237">
        <v>1797.02</v>
      </c>
    </row>
    <row r="1164" spans="1:4" ht="14.25">
      <c r="A1164" s="239">
        <v>180304</v>
      </c>
      <c r="B1164" s="239" t="s">
        <v>814</v>
      </c>
      <c r="C1164" s="233" t="s">
        <v>30</v>
      </c>
      <c r="D1164" s="237">
        <v>1994.22</v>
      </c>
    </row>
    <row r="1165" spans="1:4" ht="14.25">
      <c r="A1165" s="239">
        <v>180305</v>
      </c>
      <c r="B1165" s="239" t="s">
        <v>815</v>
      </c>
      <c r="C1165" s="233" t="s">
        <v>30</v>
      </c>
      <c r="D1165" s="237">
        <v>1834.52</v>
      </c>
    </row>
    <row r="1166" spans="1:4" ht="15">
      <c r="A1166" s="238">
        <v>1804</v>
      </c>
      <c r="B1166" s="238" t="s">
        <v>1318</v>
      </c>
      <c r="C1166" s="233"/>
      <c r="D1166" s="234"/>
    </row>
    <row r="1167" spans="1:4" ht="71.25">
      <c r="A1167" s="239">
        <v>180405</v>
      </c>
      <c r="B1167" s="239" t="s">
        <v>816</v>
      </c>
      <c r="C1167" s="233" t="s">
        <v>30</v>
      </c>
      <c r="D1167" s="237">
        <v>4537.8599999999997</v>
      </c>
    </row>
    <row r="1168" spans="1:4" ht="15">
      <c r="A1168" s="238">
        <v>1806</v>
      </c>
      <c r="B1168" s="238" t="s">
        <v>35469</v>
      </c>
      <c r="C1168" s="233"/>
      <c r="D1168" s="234"/>
    </row>
    <row r="1169" spans="1:4" ht="85.5">
      <c r="A1169" s="239">
        <v>180602</v>
      </c>
      <c r="B1169" s="239" t="s">
        <v>35470</v>
      </c>
      <c r="C1169" s="233" t="s">
        <v>30</v>
      </c>
      <c r="D1169" s="237">
        <v>2105.2600000000002</v>
      </c>
    </row>
    <row r="1170" spans="1:4" ht="85.5">
      <c r="A1170" s="239">
        <v>180603</v>
      </c>
      <c r="B1170" s="239" t="s">
        <v>35471</v>
      </c>
      <c r="C1170" s="233" t="s">
        <v>30</v>
      </c>
      <c r="D1170" s="237">
        <v>2368.13</v>
      </c>
    </row>
    <row r="1171" spans="1:4" ht="85.5">
      <c r="A1171" s="239">
        <v>180604</v>
      </c>
      <c r="B1171" s="239" t="s">
        <v>35472</v>
      </c>
      <c r="C1171" s="233" t="s">
        <v>30</v>
      </c>
      <c r="D1171" s="237">
        <v>3504.09</v>
      </c>
    </row>
    <row r="1172" spans="1:4" ht="85.5">
      <c r="A1172" s="239">
        <v>180605</v>
      </c>
      <c r="B1172" s="239" t="s">
        <v>35473</v>
      </c>
      <c r="C1172" s="233" t="s">
        <v>30</v>
      </c>
      <c r="D1172" s="237">
        <v>4362.58</v>
      </c>
    </row>
    <row r="1173" spans="1:4" ht="85.5">
      <c r="A1173" s="239">
        <v>180606</v>
      </c>
      <c r="B1173" s="239" t="s">
        <v>35474</v>
      </c>
      <c r="C1173" s="233" t="s">
        <v>30</v>
      </c>
      <c r="D1173" s="237">
        <v>4458.51</v>
      </c>
    </row>
    <row r="1174" spans="1:4" ht="85.5">
      <c r="A1174" s="239">
        <v>180607</v>
      </c>
      <c r="B1174" s="239" t="s">
        <v>35475</v>
      </c>
      <c r="C1174" s="233" t="s">
        <v>30</v>
      </c>
      <c r="D1174" s="237">
        <v>5778.53</v>
      </c>
    </row>
    <row r="1175" spans="1:4" ht="85.5">
      <c r="A1175" s="239">
        <v>180608</v>
      </c>
      <c r="B1175" s="239" t="s">
        <v>35476</v>
      </c>
      <c r="C1175" s="233" t="s">
        <v>30</v>
      </c>
      <c r="D1175" s="237">
        <v>9264.68</v>
      </c>
    </row>
    <row r="1176" spans="1:4" ht="99.75">
      <c r="A1176" s="239">
        <v>180609</v>
      </c>
      <c r="B1176" s="239" t="s">
        <v>35477</v>
      </c>
      <c r="C1176" s="233" t="s">
        <v>30</v>
      </c>
      <c r="D1176" s="237">
        <v>12240.11</v>
      </c>
    </row>
    <row r="1177" spans="1:4" ht="15">
      <c r="A1177" s="238">
        <v>1807</v>
      </c>
      <c r="B1177" s="238" t="s">
        <v>2151</v>
      </c>
      <c r="C1177" s="233"/>
      <c r="D1177" s="234"/>
    </row>
    <row r="1178" spans="1:4" ht="71.25">
      <c r="A1178" s="239">
        <v>180702</v>
      </c>
      <c r="B1178" s="239" t="s">
        <v>817</v>
      </c>
      <c r="C1178" s="233" t="s">
        <v>30</v>
      </c>
      <c r="D1178" s="234">
        <v>277.63</v>
      </c>
    </row>
    <row r="1179" spans="1:4" ht="15">
      <c r="A1179" s="238">
        <v>1808</v>
      </c>
      <c r="B1179" s="238" t="s">
        <v>2146</v>
      </c>
      <c r="C1179" s="233"/>
      <c r="D1179" s="234"/>
    </row>
    <row r="1180" spans="1:4" ht="28.5">
      <c r="A1180" s="239">
        <v>180803</v>
      </c>
      <c r="B1180" s="239" t="s">
        <v>818</v>
      </c>
      <c r="C1180" s="233" t="s">
        <v>30</v>
      </c>
      <c r="D1180" s="234">
        <v>141.80000000000001</v>
      </c>
    </row>
    <row r="1181" spans="1:4" ht="14.25">
      <c r="A1181" s="239">
        <v>180804</v>
      </c>
      <c r="B1181" s="239" t="s">
        <v>819</v>
      </c>
      <c r="C1181" s="233" t="s">
        <v>30</v>
      </c>
      <c r="D1181" s="237">
        <v>1019.12</v>
      </c>
    </row>
    <row r="1182" spans="1:4" ht="28.5">
      <c r="A1182" s="239">
        <v>180809</v>
      </c>
      <c r="B1182" s="239" t="s">
        <v>820</v>
      </c>
      <c r="C1182" s="233" t="s">
        <v>30</v>
      </c>
      <c r="D1182" s="234">
        <v>97.77</v>
      </c>
    </row>
    <row r="1183" spans="1:4" ht="15">
      <c r="A1183" s="238">
        <v>1810</v>
      </c>
      <c r="B1183" s="238" t="s">
        <v>25169</v>
      </c>
      <c r="C1183" s="233"/>
      <c r="D1183" s="234"/>
    </row>
    <row r="1184" spans="1:4" ht="85.5">
      <c r="A1184" s="239">
        <v>181001</v>
      </c>
      <c r="B1184" s="239" t="s">
        <v>35478</v>
      </c>
      <c r="C1184" s="233" t="s">
        <v>30</v>
      </c>
      <c r="D1184" s="234">
        <v>144.12</v>
      </c>
    </row>
    <row r="1185" spans="1:4" ht="85.5">
      <c r="A1185" s="239">
        <v>181002</v>
      </c>
      <c r="B1185" s="239" t="s">
        <v>35479</v>
      </c>
      <c r="C1185" s="233" t="s">
        <v>30</v>
      </c>
      <c r="D1185" s="234">
        <v>189.45</v>
      </c>
    </row>
    <row r="1186" spans="1:4" ht="85.5">
      <c r="A1186" s="239">
        <v>181003</v>
      </c>
      <c r="B1186" s="239" t="s">
        <v>35480</v>
      </c>
      <c r="C1186" s="233" t="s">
        <v>30</v>
      </c>
      <c r="D1186" s="234">
        <v>138.21</v>
      </c>
    </row>
    <row r="1187" spans="1:4" ht="99.75">
      <c r="A1187" s="239">
        <v>181004</v>
      </c>
      <c r="B1187" s="239" t="s">
        <v>35481</v>
      </c>
      <c r="C1187" s="233" t="s">
        <v>30</v>
      </c>
      <c r="D1187" s="234">
        <v>176.76</v>
      </c>
    </row>
    <row r="1188" spans="1:4" ht="85.5">
      <c r="A1188" s="239">
        <v>181005</v>
      </c>
      <c r="B1188" s="239" t="s">
        <v>35482</v>
      </c>
      <c r="C1188" s="233" t="s">
        <v>30</v>
      </c>
      <c r="D1188" s="234">
        <v>284.77999999999997</v>
      </c>
    </row>
    <row r="1189" spans="1:4" ht="85.5">
      <c r="A1189" s="239">
        <v>181007</v>
      </c>
      <c r="B1189" s="239" t="s">
        <v>35213</v>
      </c>
      <c r="C1189" s="233" t="s">
        <v>30</v>
      </c>
      <c r="D1189" s="234">
        <v>261.63</v>
      </c>
    </row>
    <row r="1190" spans="1:4" ht="15">
      <c r="A1190" s="238">
        <v>19</v>
      </c>
      <c r="B1190" s="238" t="s">
        <v>2152</v>
      </c>
      <c r="C1190" s="233"/>
      <c r="D1190" s="234"/>
    </row>
    <row r="1191" spans="1:4" ht="15">
      <c r="A1191" s="238">
        <v>1901</v>
      </c>
      <c r="B1191" s="238" t="s">
        <v>2153</v>
      </c>
      <c r="C1191" s="233"/>
      <c r="D1191" s="234"/>
    </row>
    <row r="1192" spans="1:4" ht="42.75">
      <c r="A1192" s="239">
        <v>190101</v>
      </c>
      <c r="B1192" s="239" t="s">
        <v>821</v>
      </c>
      <c r="C1192" s="233" t="s">
        <v>32</v>
      </c>
      <c r="D1192" s="234">
        <v>13.09</v>
      </c>
    </row>
    <row r="1193" spans="1:4" ht="42.75">
      <c r="A1193" s="239">
        <v>190102</v>
      </c>
      <c r="B1193" s="239" t="s">
        <v>822</v>
      </c>
      <c r="C1193" s="233" t="s">
        <v>32</v>
      </c>
      <c r="D1193" s="234">
        <v>21.71</v>
      </c>
    </row>
    <row r="1194" spans="1:4" ht="42.75">
      <c r="A1194" s="239">
        <v>190103</v>
      </c>
      <c r="B1194" s="239" t="s">
        <v>823</v>
      </c>
      <c r="C1194" s="233" t="s">
        <v>32</v>
      </c>
      <c r="D1194" s="234">
        <v>16.809999999999999</v>
      </c>
    </row>
    <row r="1195" spans="1:4" ht="42.75">
      <c r="A1195" s="239">
        <v>190104</v>
      </c>
      <c r="B1195" s="239" t="s">
        <v>824</v>
      </c>
      <c r="C1195" s="233" t="s">
        <v>32</v>
      </c>
      <c r="D1195" s="234">
        <v>25.55</v>
      </c>
    </row>
    <row r="1196" spans="1:4" ht="42.75">
      <c r="A1196" s="239">
        <v>190105</v>
      </c>
      <c r="B1196" s="239" t="s">
        <v>825</v>
      </c>
      <c r="C1196" s="233" t="s">
        <v>32</v>
      </c>
      <c r="D1196" s="234">
        <v>30.77</v>
      </c>
    </row>
    <row r="1197" spans="1:4" ht="42.75">
      <c r="A1197" s="239">
        <v>190106</v>
      </c>
      <c r="B1197" s="239" t="s">
        <v>826</v>
      </c>
      <c r="C1197" s="233" t="s">
        <v>32</v>
      </c>
      <c r="D1197" s="234">
        <v>25.42</v>
      </c>
    </row>
    <row r="1198" spans="1:4" ht="28.5">
      <c r="A1198" s="239">
        <v>190107</v>
      </c>
      <c r="B1198" s="239" t="s">
        <v>827</v>
      </c>
      <c r="C1198" s="233" t="s">
        <v>32</v>
      </c>
      <c r="D1198" s="234">
        <v>3.8</v>
      </c>
    </row>
    <row r="1199" spans="1:4" ht="28.5">
      <c r="A1199" s="239">
        <v>190108</v>
      </c>
      <c r="B1199" s="239" t="s">
        <v>828</v>
      </c>
      <c r="C1199" s="233" t="s">
        <v>32</v>
      </c>
      <c r="D1199" s="234">
        <v>13.22</v>
      </c>
    </row>
    <row r="1200" spans="1:4" ht="42.75">
      <c r="A1200" s="239">
        <v>190109</v>
      </c>
      <c r="B1200" s="239" t="s">
        <v>829</v>
      </c>
      <c r="C1200" s="233" t="s">
        <v>30</v>
      </c>
      <c r="D1200" s="234">
        <v>75.319999999999993</v>
      </c>
    </row>
    <row r="1201" spans="1:4" ht="28.5">
      <c r="A1201" s="239">
        <v>190114</v>
      </c>
      <c r="B1201" s="239" t="s">
        <v>830</v>
      </c>
      <c r="C1201" s="233" t="s">
        <v>32</v>
      </c>
      <c r="D1201" s="234">
        <v>5.49</v>
      </c>
    </row>
    <row r="1202" spans="1:4" ht="42.75">
      <c r="A1202" s="239">
        <v>190115</v>
      </c>
      <c r="B1202" s="239" t="s">
        <v>831</v>
      </c>
      <c r="C1202" s="233" t="s">
        <v>32</v>
      </c>
      <c r="D1202" s="234">
        <v>20.61</v>
      </c>
    </row>
    <row r="1203" spans="1:4" ht="42.75">
      <c r="A1203" s="239">
        <v>190116</v>
      </c>
      <c r="B1203" s="239" t="s">
        <v>832</v>
      </c>
      <c r="C1203" s="233" t="s">
        <v>32</v>
      </c>
      <c r="D1203" s="234">
        <v>24.58</v>
      </c>
    </row>
    <row r="1204" spans="1:4" ht="42.75">
      <c r="A1204" s="239">
        <v>190117</v>
      </c>
      <c r="B1204" s="239" t="s">
        <v>833</v>
      </c>
      <c r="C1204" s="233" t="s">
        <v>32</v>
      </c>
      <c r="D1204" s="234">
        <v>20.51</v>
      </c>
    </row>
    <row r="1205" spans="1:4" ht="42.75">
      <c r="A1205" s="239">
        <v>190121</v>
      </c>
      <c r="B1205" s="239" t="s">
        <v>834</v>
      </c>
      <c r="C1205" s="233" t="s">
        <v>32</v>
      </c>
      <c r="D1205" s="234">
        <v>2.5</v>
      </c>
    </row>
    <row r="1206" spans="1:4" ht="30">
      <c r="A1206" s="238">
        <v>1902</v>
      </c>
      <c r="B1206" s="238" t="s">
        <v>2154</v>
      </c>
      <c r="C1206" s="233"/>
      <c r="D1206" s="234"/>
    </row>
    <row r="1207" spans="1:4" ht="42.75">
      <c r="A1207" s="239">
        <v>190201</v>
      </c>
      <c r="B1207" s="239" t="s">
        <v>835</v>
      </c>
      <c r="C1207" s="233" t="s">
        <v>32</v>
      </c>
      <c r="D1207" s="234">
        <v>15.14</v>
      </c>
    </row>
    <row r="1208" spans="1:4" ht="57">
      <c r="A1208" s="239">
        <v>190202</v>
      </c>
      <c r="B1208" s="239" t="s">
        <v>836</v>
      </c>
      <c r="C1208" s="233" t="s">
        <v>32</v>
      </c>
      <c r="D1208" s="234">
        <v>17.88</v>
      </c>
    </row>
    <row r="1209" spans="1:4" ht="57">
      <c r="A1209" s="239">
        <v>190203</v>
      </c>
      <c r="B1209" s="239" t="s">
        <v>837</v>
      </c>
      <c r="C1209" s="233" t="s">
        <v>32</v>
      </c>
      <c r="D1209" s="234">
        <v>24.28</v>
      </c>
    </row>
    <row r="1210" spans="1:4" ht="57">
      <c r="A1210" s="239">
        <v>190204</v>
      </c>
      <c r="B1210" s="239" t="s">
        <v>838</v>
      </c>
      <c r="C1210" s="233" t="s">
        <v>32</v>
      </c>
      <c r="D1210" s="234">
        <v>30.35</v>
      </c>
    </row>
    <row r="1211" spans="1:4" ht="14.25">
      <c r="A1211" s="239">
        <v>190205</v>
      </c>
      <c r="B1211" s="239" t="s">
        <v>839</v>
      </c>
      <c r="C1211" s="233" t="s">
        <v>32</v>
      </c>
      <c r="D1211" s="234">
        <v>10.79</v>
      </c>
    </row>
    <row r="1212" spans="1:4" ht="42.75">
      <c r="A1212" s="239">
        <v>190211</v>
      </c>
      <c r="B1212" s="239" t="s">
        <v>840</v>
      </c>
      <c r="C1212" s="233" t="s">
        <v>32</v>
      </c>
      <c r="D1212" s="234">
        <v>20.61</v>
      </c>
    </row>
    <row r="1213" spans="1:4" ht="15">
      <c r="A1213" s="238">
        <v>1903</v>
      </c>
      <c r="B1213" s="238" t="s">
        <v>2155</v>
      </c>
      <c r="C1213" s="233"/>
      <c r="D1213" s="234"/>
    </row>
    <row r="1214" spans="1:4" ht="57">
      <c r="A1214" s="239">
        <v>190301</v>
      </c>
      <c r="B1214" s="239" t="s">
        <v>841</v>
      </c>
      <c r="C1214" s="233" t="s">
        <v>32</v>
      </c>
      <c r="D1214" s="234">
        <v>20.55</v>
      </c>
    </row>
    <row r="1215" spans="1:4" ht="57">
      <c r="A1215" s="239">
        <v>190302</v>
      </c>
      <c r="B1215" s="239" t="s">
        <v>842</v>
      </c>
      <c r="C1215" s="233" t="s">
        <v>32</v>
      </c>
      <c r="D1215" s="234">
        <v>28.25</v>
      </c>
    </row>
    <row r="1216" spans="1:4" ht="42.75">
      <c r="A1216" s="239">
        <v>190303</v>
      </c>
      <c r="B1216" s="239" t="s">
        <v>843</v>
      </c>
      <c r="C1216" s="233" t="s">
        <v>32</v>
      </c>
      <c r="D1216" s="234">
        <v>27.58</v>
      </c>
    </row>
    <row r="1217" spans="1:4" ht="42.75">
      <c r="A1217" s="239">
        <v>190306</v>
      </c>
      <c r="B1217" s="239" t="s">
        <v>844</v>
      </c>
      <c r="C1217" s="233" t="s">
        <v>32</v>
      </c>
      <c r="D1217" s="234">
        <v>27.18</v>
      </c>
    </row>
    <row r="1218" spans="1:4" ht="15">
      <c r="A1218" s="238">
        <v>1904</v>
      </c>
      <c r="B1218" s="238" t="s">
        <v>2156</v>
      </c>
      <c r="C1218" s="233"/>
      <c r="D1218" s="234"/>
    </row>
    <row r="1219" spans="1:4" ht="57">
      <c r="A1219" s="239">
        <v>190417</v>
      </c>
      <c r="B1219" s="239" t="s">
        <v>845</v>
      </c>
      <c r="C1219" s="233" t="s">
        <v>32</v>
      </c>
      <c r="D1219" s="234">
        <v>25.01</v>
      </c>
    </row>
    <row r="1220" spans="1:4" ht="42.75">
      <c r="A1220" s="239">
        <v>190418</v>
      </c>
      <c r="B1220" s="239" t="s">
        <v>846</v>
      </c>
      <c r="C1220" s="233" t="s">
        <v>32</v>
      </c>
      <c r="D1220" s="234">
        <v>43.73</v>
      </c>
    </row>
    <row r="1221" spans="1:4" ht="15">
      <c r="A1221" s="238">
        <v>1905</v>
      </c>
      <c r="B1221" s="238" t="s">
        <v>2157</v>
      </c>
      <c r="C1221" s="233"/>
      <c r="D1221" s="234"/>
    </row>
    <row r="1222" spans="1:4" ht="57">
      <c r="A1222" s="239">
        <v>190501</v>
      </c>
      <c r="B1222" s="239" t="s">
        <v>847</v>
      </c>
      <c r="C1222" s="233" t="s">
        <v>30</v>
      </c>
      <c r="D1222" s="234">
        <v>5.61</v>
      </c>
    </row>
    <row r="1223" spans="1:4" ht="15">
      <c r="A1223" s="238">
        <v>1906</v>
      </c>
      <c r="B1223" s="238" t="s">
        <v>2158</v>
      </c>
      <c r="C1223" s="233"/>
      <c r="D1223" s="234"/>
    </row>
    <row r="1224" spans="1:4" ht="57">
      <c r="A1224" s="239">
        <v>190601</v>
      </c>
      <c r="B1224" s="239" t="s">
        <v>848</v>
      </c>
      <c r="C1224" s="233" t="s">
        <v>48</v>
      </c>
      <c r="D1224" s="234">
        <v>33.21</v>
      </c>
    </row>
    <row r="1225" spans="1:4" ht="57">
      <c r="A1225" s="239">
        <v>190602</v>
      </c>
      <c r="B1225" s="239" t="s">
        <v>849</v>
      </c>
      <c r="C1225" s="233" t="s">
        <v>32</v>
      </c>
      <c r="D1225" s="234">
        <v>36.130000000000003</v>
      </c>
    </row>
    <row r="1226" spans="1:4" ht="42.75">
      <c r="A1226" s="239">
        <v>190603</v>
      </c>
      <c r="B1226" s="239" t="s">
        <v>2159</v>
      </c>
      <c r="C1226" s="233" t="s">
        <v>32</v>
      </c>
      <c r="D1226" s="234">
        <v>20.399999999999999</v>
      </c>
    </row>
    <row r="1227" spans="1:4" ht="57">
      <c r="A1227" s="239">
        <v>190604</v>
      </c>
      <c r="B1227" s="239" t="s">
        <v>850</v>
      </c>
      <c r="C1227" s="233" t="s">
        <v>48</v>
      </c>
      <c r="D1227" s="234">
        <v>53.13</v>
      </c>
    </row>
    <row r="1228" spans="1:4" ht="71.25">
      <c r="A1228" s="239">
        <v>190605</v>
      </c>
      <c r="B1228" s="239" t="s">
        <v>2160</v>
      </c>
      <c r="C1228" s="233" t="s">
        <v>32</v>
      </c>
      <c r="D1228" s="234">
        <v>55.97</v>
      </c>
    </row>
    <row r="1229" spans="1:4" ht="15">
      <c r="A1229" s="238">
        <v>20</v>
      </c>
      <c r="B1229" s="238" t="s">
        <v>2161</v>
      </c>
      <c r="C1229" s="233"/>
      <c r="D1229" s="234"/>
    </row>
    <row r="1230" spans="1:4" ht="15">
      <c r="A1230" s="238">
        <v>2001</v>
      </c>
      <c r="B1230" s="238" t="s">
        <v>2162</v>
      </c>
      <c r="C1230" s="233"/>
      <c r="D1230" s="234"/>
    </row>
    <row r="1231" spans="1:4" ht="71.25">
      <c r="A1231" s="239">
        <v>200101</v>
      </c>
      <c r="B1231" s="239" t="s">
        <v>851</v>
      </c>
      <c r="C1231" s="233" t="s">
        <v>32</v>
      </c>
      <c r="D1231" s="234">
        <v>247.45</v>
      </c>
    </row>
    <row r="1232" spans="1:4" ht="42.75">
      <c r="A1232" s="239">
        <v>200104</v>
      </c>
      <c r="B1232" s="239" t="s">
        <v>852</v>
      </c>
      <c r="C1232" s="233" t="s">
        <v>48</v>
      </c>
      <c r="D1232" s="234">
        <v>310.73</v>
      </c>
    </row>
    <row r="1233" spans="1:4" ht="71.25">
      <c r="A1233" s="239">
        <v>200105</v>
      </c>
      <c r="B1233" s="239" t="s">
        <v>853</v>
      </c>
      <c r="C1233" s="233" t="s">
        <v>48</v>
      </c>
      <c r="D1233" s="234">
        <v>206.35</v>
      </c>
    </row>
    <row r="1234" spans="1:4" ht="57">
      <c r="A1234" s="239">
        <v>200107</v>
      </c>
      <c r="B1234" s="239" t="s">
        <v>854</v>
      </c>
      <c r="C1234" s="233" t="s">
        <v>48</v>
      </c>
      <c r="D1234" s="234">
        <v>121.14</v>
      </c>
    </row>
    <row r="1235" spans="1:4" ht="42.75">
      <c r="A1235" s="239">
        <v>200108</v>
      </c>
      <c r="B1235" s="239" t="s">
        <v>855</v>
      </c>
      <c r="C1235" s="233" t="s">
        <v>41</v>
      </c>
      <c r="D1235" s="237">
        <v>1092.51</v>
      </c>
    </row>
    <row r="1236" spans="1:4" ht="85.5">
      <c r="A1236" s="239">
        <v>200120</v>
      </c>
      <c r="B1236" s="239" t="s">
        <v>856</v>
      </c>
      <c r="C1236" s="233" t="s">
        <v>48</v>
      </c>
      <c r="D1236" s="234">
        <v>249.5</v>
      </c>
    </row>
    <row r="1237" spans="1:4" ht="71.25">
      <c r="A1237" s="239">
        <v>200124</v>
      </c>
      <c r="B1237" s="239" t="s">
        <v>857</v>
      </c>
      <c r="C1237" s="233" t="s">
        <v>48</v>
      </c>
      <c r="D1237" s="234">
        <v>916.1</v>
      </c>
    </row>
    <row r="1238" spans="1:4" ht="71.25">
      <c r="A1238" s="239">
        <v>200128</v>
      </c>
      <c r="B1238" s="239" t="s">
        <v>858</v>
      </c>
      <c r="C1238" s="233" t="s">
        <v>32</v>
      </c>
      <c r="D1238" s="234">
        <v>273.13</v>
      </c>
    </row>
    <row r="1239" spans="1:4" ht="57">
      <c r="A1239" s="239">
        <v>200129</v>
      </c>
      <c r="B1239" s="239" t="s">
        <v>859</v>
      </c>
      <c r="C1239" s="233" t="s">
        <v>48</v>
      </c>
      <c r="D1239" s="234">
        <v>118.67</v>
      </c>
    </row>
    <row r="1240" spans="1:4" ht="57">
      <c r="A1240" s="239">
        <v>200130</v>
      </c>
      <c r="B1240" s="239" t="s">
        <v>860</v>
      </c>
      <c r="C1240" s="233" t="s">
        <v>48</v>
      </c>
      <c r="D1240" s="234">
        <v>992.16</v>
      </c>
    </row>
    <row r="1241" spans="1:4" ht="57">
      <c r="A1241" s="239">
        <v>200131</v>
      </c>
      <c r="B1241" s="239" t="s">
        <v>861</v>
      </c>
      <c r="C1241" s="233" t="s">
        <v>48</v>
      </c>
      <c r="D1241" s="237">
        <v>1756.31</v>
      </c>
    </row>
    <row r="1242" spans="1:4" ht="15">
      <c r="A1242" s="238">
        <v>2002</v>
      </c>
      <c r="B1242" s="238" t="s">
        <v>2163</v>
      </c>
      <c r="C1242" s="233"/>
      <c r="D1242" s="234"/>
    </row>
    <row r="1243" spans="1:4" ht="57">
      <c r="A1243" s="239">
        <v>200202</v>
      </c>
      <c r="B1243" s="239" t="s">
        <v>862</v>
      </c>
      <c r="C1243" s="233" t="s">
        <v>48</v>
      </c>
      <c r="D1243" s="234">
        <v>66.37</v>
      </c>
    </row>
    <row r="1244" spans="1:4" ht="71.25">
      <c r="A1244" s="239">
        <v>200206</v>
      </c>
      <c r="B1244" s="239" t="s">
        <v>863</v>
      </c>
      <c r="C1244" s="233" t="s">
        <v>32</v>
      </c>
      <c r="D1244" s="234">
        <v>96.25</v>
      </c>
    </row>
    <row r="1245" spans="1:4" ht="57">
      <c r="A1245" s="239">
        <v>200209</v>
      </c>
      <c r="B1245" s="239" t="s">
        <v>864</v>
      </c>
      <c r="C1245" s="233" t="s">
        <v>32</v>
      </c>
      <c r="D1245" s="234">
        <v>152.68</v>
      </c>
    </row>
    <row r="1246" spans="1:4" ht="71.25">
      <c r="A1246" s="239">
        <v>200214</v>
      </c>
      <c r="B1246" s="239" t="s">
        <v>865</v>
      </c>
      <c r="C1246" s="233" t="s">
        <v>32</v>
      </c>
      <c r="D1246" s="234">
        <v>119.77</v>
      </c>
    </row>
    <row r="1247" spans="1:4" ht="28.5">
      <c r="A1247" s="239">
        <v>200223</v>
      </c>
      <c r="B1247" s="239" t="s">
        <v>866</v>
      </c>
      <c r="C1247" s="233" t="s">
        <v>41</v>
      </c>
      <c r="D1247" s="234">
        <v>236.55</v>
      </c>
    </row>
    <row r="1248" spans="1:4" ht="57">
      <c r="A1248" s="239">
        <v>200229</v>
      </c>
      <c r="B1248" s="239" t="s">
        <v>867</v>
      </c>
      <c r="C1248" s="233" t="s">
        <v>48</v>
      </c>
      <c r="D1248" s="234">
        <v>80.27</v>
      </c>
    </row>
    <row r="1249" spans="1:4" ht="71.25">
      <c r="A1249" s="239">
        <v>200237</v>
      </c>
      <c r="B1249" s="239" t="s">
        <v>868</v>
      </c>
      <c r="C1249" s="233" t="s">
        <v>32</v>
      </c>
      <c r="D1249" s="234">
        <v>87.13</v>
      </c>
    </row>
    <row r="1250" spans="1:4" ht="71.25">
      <c r="A1250" s="239">
        <v>200243</v>
      </c>
      <c r="B1250" s="239" t="s">
        <v>869</v>
      </c>
      <c r="C1250" s="233" t="s">
        <v>48</v>
      </c>
      <c r="D1250" s="234">
        <v>288.2</v>
      </c>
    </row>
    <row r="1251" spans="1:4" ht="57">
      <c r="A1251" s="239">
        <v>200253</v>
      </c>
      <c r="B1251" s="239" t="s">
        <v>870</v>
      </c>
      <c r="C1251" s="233" t="s">
        <v>32</v>
      </c>
      <c r="D1251" s="234">
        <v>97.74</v>
      </c>
    </row>
    <row r="1252" spans="1:4" ht="57">
      <c r="A1252" s="239">
        <v>200254</v>
      </c>
      <c r="B1252" s="239" t="s">
        <v>871</v>
      </c>
      <c r="C1252" s="233" t="s">
        <v>32</v>
      </c>
      <c r="D1252" s="234">
        <v>97.74</v>
      </c>
    </row>
    <row r="1253" spans="1:4" ht="15">
      <c r="A1253" s="238">
        <v>2003</v>
      </c>
      <c r="B1253" s="238" t="s">
        <v>1298</v>
      </c>
      <c r="C1253" s="233"/>
      <c r="D1253" s="234"/>
    </row>
    <row r="1254" spans="1:4" ht="42.75">
      <c r="A1254" s="239">
        <v>200303</v>
      </c>
      <c r="B1254" s="239" t="s">
        <v>872</v>
      </c>
      <c r="C1254" s="233" t="s">
        <v>32</v>
      </c>
      <c r="D1254" s="234">
        <v>15.71</v>
      </c>
    </row>
    <row r="1255" spans="1:4" ht="28.5">
      <c r="A1255" s="239">
        <v>200305</v>
      </c>
      <c r="B1255" s="239" t="s">
        <v>873</v>
      </c>
      <c r="C1255" s="233" t="s">
        <v>41</v>
      </c>
      <c r="D1255" s="234">
        <v>235.65</v>
      </c>
    </row>
    <row r="1256" spans="1:4" ht="14.25">
      <c r="A1256" s="239">
        <v>200306</v>
      </c>
      <c r="B1256" s="239" t="s">
        <v>874</v>
      </c>
      <c r="C1256" s="233" t="s">
        <v>41</v>
      </c>
      <c r="D1256" s="234">
        <v>193.87</v>
      </c>
    </row>
    <row r="1257" spans="1:4" ht="14.25">
      <c r="A1257" s="239">
        <v>200307</v>
      </c>
      <c r="B1257" s="239" t="s">
        <v>875</v>
      </c>
      <c r="C1257" s="233" t="s">
        <v>41</v>
      </c>
      <c r="D1257" s="234">
        <v>239.42</v>
      </c>
    </row>
    <row r="1258" spans="1:4" ht="14.25">
      <c r="A1258" s="239">
        <v>200323</v>
      </c>
      <c r="B1258" s="239" t="s">
        <v>876</v>
      </c>
      <c r="C1258" s="233" t="s">
        <v>41</v>
      </c>
      <c r="D1258" s="234">
        <v>146.97</v>
      </c>
    </row>
    <row r="1259" spans="1:4" ht="42.75">
      <c r="A1259" s="239">
        <v>200326</v>
      </c>
      <c r="B1259" s="239" t="s">
        <v>877</v>
      </c>
      <c r="C1259" s="233" t="s">
        <v>32</v>
      </c>
      <c r="D1259" s="234">
        <v>31.15</v>
      </c>
    </row>
    <row r="1260" spans="1:4" ht="15">
      <c r="A1260" s="238">
        <v>2004</v>
      </c>
      <c r="B1260" s="238" t="s">
        <v>2164</v>
      </c>
      <c r="C1260" s="233"/>
      <c r="D1260" s="234"/>
    </row>
    <row r="1261" spans="1:4" ht="14.25">
      <c r="A1261" s="239">
        <v>200401</v>
      </c>
      <c r="B1261" s="239" t="s">
        <v>2165</v>
      </c>
      <c r="C1261" s="233" t="s">
        <v>32</v>
      </c>
      <c r="D1261" s="234">
        <v>11.1</v>
      </c>
    </row>
    <row r="1262" spans="1:4" ht="28.5">
      <c r="A1262" s="239">
        <v>200402</v>
      </c>
      <c r="B1262" s="239" t="s">
        <v>878</v>
      </c>
      <c r="C1262" s="233" t="s">
        <v>32</v>
      </c>
      <c r="D1262" s="234">
        <v>1.1100000000000001</v>
      </c>
    </row>
    <row r="1263" spans="1:4" ht="14.25">
      <c r="A1263" s="239">
        <v>200404</v>
      </c>
      <c r="B1263" s="239" t="s">
        <v>879</v>
      </c>
      <c r="C1263" s="233" t="s">
        <v>32</v>
      </c>
      <c r="D1263" s="234">
        <v>22.12</v>
      </c>
    </row>
    <row r="1264" spans="1:4" ht="15">
      <c r="A1264" s="238">
        <v>2005</v>
      </c>
      <c r="B1264" s="238" t="s">
        <v>2166</v>
      </c>
      <c r="C1264" s="233"/>
      <c r="D1264" s="234"/>
    </row>
    <row r="1265" spans="1:4" ht="42.75">
      <c r="A1265" s="239">
        <v>200511</v>
      </c>
      <c r="B1265" s="239" t="s">
        <v>880</v>
      </c>
      <c r="C1265" s="233" t="s">
        <v>30</v>
      </c>
      <c r="D1265" s="234">
        <v>161.47</v>
      </c>
    </row>
    <row r="1266" spans="1:4" ht="71.25">
      <c r="A1266" s="239">
        <v>200512</v>
      </c>
      <c r="B1266" s="239" t="s">
        <v>881</v>
      </c>
      <c r="C1266" s="233" t="s">
        <v>30</v>
      </c>
      <c r="D1266" s="234">
        <v>463.78</v>
      </c>
    </row>
    <row r="1267" spans="1:4" ht="57">
      <c r="A1267" s="239">
        <v>200513</v>
      </c>
      <c r="B1267" s="239" t="s">
        <v>35214</v>
      </c>
      <c r="C1267" s="233" t="s">
        <v>30</v>
      </c>
      <c r="D1267" s="237">
        <v>1564.13</v>
      </c>
    </row>
    <row r="1268" spans="1:4" ht="28.5">
      <c r="A1268" s="239">
        <v>200562</v>
      </c>
      <c r="B1268" s="239" t="s">
        <v>882</v>
      </c>
      <c r="C1268" s="233" t="s">
        <v>30</v>
      </c>
      <c r="D1268" s="234">
        <v>400.57</v>
      </c>
    </row>
    <row r="1269" spans="1:4" ht="57">
      <c r="A1269" s="239">
        <v>200563</v>
      </c>
      <c r="B1269" s="239" t="s">
        <v>883</v>
      </c>
      <c r="C1269" s="233" t="s">
        <v>48</v>
      </c>
      <c r="D1269" s="234">
        <v>162.38</v>
      </c>
    </row>
    <row r="1270" spans="1:4" ht="28.5">
      <c r="A1270" s="239">
        <v>200572</v>
      </c>
      <c r="B1270" s="239" t="s">
        <v>884</v>
      </c>
      <c r="C1270" s="233" t="s">
        <v>30</v>
      </c>
      <c r="D1270" s="237">
        <v>2507.4899999999998</v>
      </c>
    </row>
    <row r="1271" spans="1:4" ht="42.75">
      <c r="A1271" s="239">
        <v>200573</v>
      </c>
      <c r="B1271" s="239" t="s">
        <v>885</v>
      </c>
      <c r="C1271" s="233" t="s">
        <v>48</v>
      </c>
      <c r="D1271" s="234">
        <v>244.9</v>
      </c>
    </row>
    <row r="1272" spans="1:4" ht="57">
      <c r="A1272" s="239">
        <v>200576</v>
      </c>
      <c r="B1272" s="239" t="s">
        <v>886</v>
      </c>
      <c r="C1272" s="233" t="s">
        <v>30</v>
      </c>
      <c r="D1272" s="234">
        <v>803.85</v>
      </c>
    </row>
    <row r="1273" spans="1:4" ht="15">
      <c r="A1273" s="238">
        <v>2007</v>
      </c>
      <c r="B1273" s="238" t="s">
        <v>2167</v>
      </c>
      <c r="C1273" s="233"/>
      <c r="D1273" s="234"/>
    </row>
    <row r="1274" spans="1:4" ht="85.5">
      <c r="A1274" s="239">
        <v>200702</v>
      </c>
      <c r="B1274" s="239" t="s">
        <v>887</v>
      </c>
      <c r="C1274" s="233" t="s">
        <v>32</v>
      </c>
      <c r="D1274" s="234">
        <v>141.66</v>
      </c>
    </row>
    <row r="1275" spans="1:4" ht="57">
      <c r="A1275" s="239">
        <v>200703</v>
      </c>
      <c r="B1275" s="239" t="s">
        <v>888</v>
      </c>
      <c r="C1275" s="233" t="s">
        <v>48</v>
      </c>
      <c r="D1275" s="234">
        <v>33.21</v>
      </c>
    </row>
    <row r="1276" spans="1:4" ht="42.75">
      <c r="A1276" s="239">
        <v>200704</v>
      </c>
      <c r="B1276" s="239" t="s">
        <v>889</v>
      </c>
      <c r="C1276" s="233" t="s">
        <v>32</v>
      </c>
      <c r="D1276" s="234">
        <v>36.130000000000003</v>
      </c>
    </row>
    <row r="1277" spans="1:4" ht="28.5">
      <c r="A1277" s="239">
        <v>200705</v>
      </c>
      <c r="B1277" s="239" t="s">
        <v>890</v>
      </c>
      <c r="C1277" s="233" t="s">
        <v>30</v>
      </c>
      <c r="D1277" s="234">
        <v>197.29</v>
      </c>
    </row>
    <row r="1278" spans="1:4" ht="42.75">
      <c r="A1278" s="239">
        <v>200706</v>
      </c>
      <c r="B1278" s="239" t="s">
        <v>891</v>
      </c>
      <c r="C1278" s="233" t="s">
        <v>30</v>
      </c>
      <c r="D1278" s="237">
        <v>3721.92</v>
      </c>
    </row>
    <row r="1279" spans="1:4" ht="42.75">
      <c r="A1279" s="239">
        <v>200707</v>
      </c>
      <c r="B1279" s="239" t="s">
        <v>892</v>
      </c>
      <c r="C1279" s="233" t="s">
        <v>30</v>
      </c>
      <c r="D1279" s="237">
        <v>1742.27</v>
      </c>
    </row>
    <row r="1280" spans="1:4" ht="57">
      <c r="A1280" s="239">
        <v>200708</v>
      </c>
      <c r="B1280" s="239" t="s">
        <v>893</v>
      </c>
      <c r="C1280" s="233" t="s">
        <v>30</v>
      </c>
      <c r="D1280" s="237">
        <v>1434.98</v>
      </c>
    </row>
    <row r="1281" spans="1:4" ht="28.5">
      <c r="A1281" s="239">
        <v>200709</v>
      </c>
      <c r="B1281" s="239" t="s">
        <v>894</v>
      </c>
      <c r="C1281" s="233" t="s">
        <v>30</v>
      </c>
      <c r="D1281" s="234">
        <v>958.36</v>
      </c>
    </row>
    <row r="1282" spans="1:4" ht="57">
      <c r="A1282" s="239">
        <v>200711</v>
      </c>
      <c r="B1282" s="239" t="s">
        <v>895</v>
      </c>
      <c r="C1282" s="233" t="s">
        <v>32</v>
      </c>
      <c r="D1282" s="234">
        <v>308.76</v>
      </c>
    </row>
    <row r="1283" spans="1:4" ht="14.25">
      <c r="A1283" s="239">
        <v>200713</v>
      </c>
      <c r="B1283" s="239" t="s">
        <v>896</v>
      </c>
      <c r="C1283" s="233" t="s">
        <v>30</v>
      </c>
      <c r="D1283" s="234">
        <v>170.8</v>
      </c>
    </row>
    <row r="1284" spans="1:4" ht="42.75">
      <c r="A1284" s="239">
        <v>200714</v>
      </c>
      <c r="B1284" s="239" t="s">
        <v>897</v>
      </c>
      <c r="C1284" s="233" t="s">
        <v>32</v>
      </c>
      <c r="D1284" s="234">
        <v>14.59</v>
      </c>
    </row>
    <row r="1285" spans="1:4" ht="57">
      <c r="A1285" s="239">
        <v>200715</v>
      </c>
      <c r="B1285" s="239" t="s">
        <v>898</v>
      </c>
      <c r="C1285" s="233" t="s">
        <v>32</v>
      </c>
      <c r="D1285" s="234">
        <v>176</v>
      </c>
    </row>
    <row r="1286" spans="1:4" ht="71.25">
      <c r="A1286" s="239">
        <v>200716</v>
      </c>
      <c r="B1286" s="239" t="s">
        <v>899</v>
      </c>
      <c r="C1286" s="233" t="s">
        <v>32</v>
      </c>
      <c r="D1286" s="234">
        <v>147.97999999999999</v>
      </c>
    </row>
    <row r="1287" spans="1:4" ht="28.5">
      <c r="A1287" s="239">
        <v>200717</v>
      </c>
      <c r="B1287" s="239" t="s">
        <v>900</v>
      </c>
      <c r="C1287" s="233" t="s">
        <v>48</v>
      </c>
      <c r="D1287" s="234">
        <v>5.6</v>
      </c>
    </row>
    <row r="1288" spans="1:4" ht="85.5">
      <c r="A1288" s="239">
        <v>200720</v>
      </c>
      <c r="B1288" s="239" t="s">
        <v>901</v>
      </c>
      <c r="C1288" s="233" t="s">
        <v>32</v>
      </c>
      <c r="D1288" s="234">
        <v>68.239999999999995</v>
      </c>
    </row>
    <row r="1289" spans="1:4" ht="28.5">
      <c r="A1289" s="239">
        <v>200721</v>
      </c>
      <c r="B1289" s="239" t="s">
        <v>902</v>
      </c>
      <c r="C1289" s="233" t="s">
        <v>32</v>
      </c>
      <c r="D1289" s="234">
        <v>17.88</v>
      </c>
    </row>
    <row r="1290" spans="1:4" ht="42.75">
      <c r="A1290" s="239">
        <v>200725</v>
      </c>
      <c r="B1290" s="239" t="s">
        <v>903</v>
      </c>
      <c r="C1290" s="233" t="s">
        <v>48</v>
      </c>
      <c r="D1290" s="234">
        <v>53.13</v>
      </c>
    </row>
    <row r="1291" spans="1:4" ht="42.75">
      <c r="A1291" s="239">
        <v>200726</v>
      </c>
      <c r="B1291" s="239" t="s">
        <v>904</v>
      </c>
      <c r="C1291" s="233" t="s">
        <v>32</v>
      </c>
      <c r="D1291" s="234">
        <v>163.76</v>
      </c>
    </row>
    <row r="1292" spans="1:4" ht="71.25">
      <c r="A1292" s="239">
        <v>200728</v>
      </c>
      <c r="B1292" s="239" t="s">
        <v>905</v>
      </c>
      <c r="C1292" s="233" t="s">
        <v>32</v>
      </c>
      <c r="D1292" s="234">
        <v>222.46</v>
      </c>
    </row>
    <row r="1293" spans="1:4" ht="71.25">
      <c r="A1293" s="239">
        <v>200738</v>
      </c>
      <c r="B1293" s="239" t="s">
        <v>906</v>
      </c>
      <c r="C1293" s="233" t="s">
        <v>163</v>
      </c>
      <c r="D1293" s="234">
        <v>37.369999999999997</v>
      </c>
    </row>
    <row r="1294" spans="1:4" ht="15">
      <c r="A1294" s="238">
        <v>21</v>
      </c>
      <c r="B1294" s="238" t="s">
        <v>2168</v>
      </c>
      <c r="C1294" s="233"/>
      <c r="D1294" s="234"/>
    </row>
    <row r="1295" spans="1:4" ht="15">
      <c r="A1295" s="238">
        <v>2101</v>
      </c>
      <c r="B1295" s="238" t="s">
        <v>2169</v>
      </c>
      <c r="C1295" s="233"/>
      <c r="D1295" s="234"/>
    </row>
    <row r="1296" spans="1:4" ht="14.25">
      <c r="A1296" s="239">
        <v>210105</v>
      </c>
      <c r="B1296" s="239" t="s">
        <v>907</v>
      </c>
      <c r="C1296" s="233" t="s">
        <v>32</v>
      </c>
      <c r="D1296" s="234">
        <v>136.93</v>
      </c>
    </row>
    <row r="1297" spans="1:4" ht="42.75">
      <c r="A1297" s="239">
        <v>210109</v>
      </c>
      <c r="B1297" s="239" t="s">
        <v>908</v>
      </c>
      <c r="C1297" s="233" t="s">
        <v>30</v>
      </c>
      <c r="D1297" s="234">
        <v>754.02</v>
      </c>
    </row>
    <row r="1298" spans="1:4" ht="85.5">
      <c r="A1298" s="239">
        <v>210114</v>
      </c>
      <c r="B1298" s="239" t="s">
        <v>35483</v>
      </c>
      <c r="C1298" s="233" t="s">
        <v>30</v>
      </c>
      <c r="D1298" s="237">
        <v>4605.67</v>
      </c>
    </row>
    <row r="1299" spans="1:4" ht="15">
      <c r="A1299" s="238">
        <v>2102</v>
      </c>
      <c r="B1299" s="238" t="s">
        <v>2170</v>
      </c>
      <c r="C1299" s="233"/>
      <c r="D1299" s="234"/>
    </row>
    <row r="1300" spans="1:4" ht="28.5">
      <c r="A1300" s="239">
        <v>210210</v>
      </c>
      <c r="B1300" s="239" t="s">
        <v>909</v>
      </c>
      <c r="C1300" s="233" t="s">
        <v>32</v>
      </c>
      <c r="D1300" s="234">
        <v>399.3</v>
      </c>
    </row>
    <row r="1301" spans="1:4" ht="15">
      <c r="A1301" s="238">
        <v>2103</v>
      </c>
      <c r="B1301" s="238" t="s">
        <v>2171</v>
      </c>
      <c r="C1301" s="233"/>
      <c r="D1301" s="234"/>
    </row>
    <row r="1302" spans="1:4" ht="42.75">
      <c r="A1302" s="239">
        <v>210301</v>
      </c>
      <c r="B1302" s="239" t="s">
        <v>910</v>
      </c>
      <c r="C1302" s="233" t="s">
        <v>48</v>
      </c>
      <c r="D1302" s="234">
        <v>353.82</v>
      </c>
    </row>
    <row r="1303" spans="1:4" ht="42.75">
      <c r="A1303" s="239">
        <v>210302</v>
      </c>
      <c r="B1303" s="239" t="s">
        <v>35484</v>
      </c>
      <c r="C1303" s="233" t="s">
        <v>48</v>
      </c>
      <c r="D1303" s="234">
        <v>264.74</v>
      </c>
    </row>
    <row r="1304" spans="1:4" ht="42.75">
      <c r="A1304" s="239">
        <v>210304</v>
      </c>
      <c r="B1304" s="239" t="s">
        <v>911</v>
      </c>
      <c r="C1304" s="233" t="s">
        <v>48</v>
      </c>
      <c r="D1304" s="234">
        <v>222.84</v>
      </c>
    </row>
    <row r="1305" spans="1:4" ht="57">
      <c r="A1305" s="239">
        <v>210316</v>
      </c>
      <c r="B1305" s="239" t="s">
        <v>912</v>
      </c>
      <c r="C1305" s="233" t="s">
        <v>30</v>
      </c>
      <c r="D1305" s="234">
        <v>644.95000000000005</v>
      </c>
    </row>
    <row r="1306" spans="1:4" ht="42.75">
      <c r="A1306" s="239">
        <v>210321</v>
      </c>
      <c r="B1306" s="239" t="s">
        <v>913</v>
      </c>
      <c r="C1306" s="233" t="s">
        <v>30</v>
      </c>
      <c r="D1306" s="234">
        <v>197.67</v>
      </c>
    </row>
    <row r="1307" spans="1:4" ht="28.5">
      <c r="A1307" s="239">
        <v>210322</v>
      </c>
      <c r="B1307" s="239" t="s">
        <v>914</v>
      </c>
      <c r="C1307" s="233" t="s">
        <v>48</v>
      </c>
      <c r="D1307" s="234">
        <v>139.71</v>
      </c>
    </row>
    <row r="1308" spans="1:4" ht="15">
      <c r="A1308" s="238">
        <v>22</v>
      </c>
      <c r="B1308" s="238" t="s">
        <v>2172</v>
      </c>
      <c r="C1308" s="233"/>
      <c r="D1308" s="234"/>
    </row>
    <row r="1309" spans="1:4" ht="45">
      <c r="A1309" s="238">
        <v>2208</v>
      </c>
      <c r="B1309" s="238" t="s">
        <v>2173</v>
      </c>
      <c r="C1309" s="233"/>
      <c r="D1309" s="234"/>
    </row>
    <row r="1310" spans="1:4" ht="85.5">
      <c r="A1310" s="239">
        <v>220803</v>
      </c>
      <c r="B1310" s="239" t="s">
        <v>915</v>
      </c>
      <c r="C1310" s="233" t="s">
        <v>99</v>
      </c>
      <c r="D1310" s="237">
        <v>3397.71</v>
      </c>
    </row>
    <row r="1311" spans="1:4" ht="15">
      <c r="A1311" s="238">
        <v>31</v>
      </c>
      <c r="B1311" s="238" t="s">
        <v>2174</v>
      </c>
      <c r="C1311" s="233"/>
      <c r="D1311" s="234"/>
    </row>
    <row r="1312" spans="1:4" ht="30">
      <c r="A1312" s="238">
        <v>3106</v>
      </c>
      <c r="B1312" s="238" t="s">
        <v>2175</v>
      </c>
      <c r="C1312" s="233"/>
      <c r="D1312" s="234"/>
    </row>
    <row r="1313" spans="1:4" ht="14.25">
      <c r="A1313" s="239">
        <v>310601</v>
      </c>
      <c r="B1313" s="239" t="s">
        <v>916</v>
      </c>
      <c r="C1313" s="233" t="s">
        <v>917</v>
      </c>
      <c r="D1313" s="237">
        <v>1308.51</v>
      </c>
    </row>
    <row r="1314" spans="1:4" ht="30">
      <c r="A1314" s="238">
        <v>3108</v>
      </c>
      <c r="B1314" s="238" t="s">
        <v>2176</v>
      </c>
      <c r="C1314" s="233"/>
      <c r="D1314" s="234"/>
    </row>
    <row r="1315" spans="1:4" ht="14.25">
      <c r="A1315" s="239">
        <v>310801</v>
      </c>
      <c r="B1315" s="239" t="s">
        <v>918</v>
      </c>
      <c r="C1315" s="233" t="s">
        <v>30</v>
      </c>
      <c r="D1315" s="234">
        <v>14.71</v>
      </c>
    </row>
    <row r="1316" spans="1:4" ht="14.25">
      <c r="A1316" s="239">
        <v>310802</v>
      </c>
      <c r="B1316" s="239" t="s">
        <v>919</v>
      </c>
      <c r="C1316" s="233" t="s">
        <v>30</v>
      </c>
      <c r="D1316" s="234">
        <v>166.93</v>
      </c>
    </row>
    <row r="1317" spans="1:4" ht="14.25">
      <c r="A1317" s="239">
        <v>310803</v>
      </c>
      <c r="B1317" s="239" t="s">
        <v>920</v>
      </c>
      <c r="C1317" s="233" t="s">
        <v>30</v>
      </c>
      <c r="D1317" s="234">
        <v>34.19</v>
      </c>
    </row>
    <row r="1318" spans="1:4" ht="14.25">
      <c r="A1318" s="239">
        <v>310804</v>
      </c>
      <c r="B1318" s="239" t="s">
        <v>921</v>
      </c>
      <c r="C1318" s="233" t="s">
        <v>30</v>
      </c>
      <c r="D1318" s="234">
        <v>59.18</v>
      </c>
    </row>
    <row r="1319" spans="1:4" ht="14.25">
      <c r="A1319" s="239">
        <v>310805</v>
      </c>
      <c r="B1319" s="239" t="s">
        <v>922</v>
      </c>
      <c r="C1319" s="233" t="s">
        <v>30</v>
      </c>
      <c r="D1319" s="234">
        <v>5.09</v>
      </c>
    </row>
    <row r="1320" spans="1:4" ht="14.25">
      <c r="A1320" s="239">
        <v>310806</v>
      </c>
      <c r="B1320" s="239" t="s">
        <v>923</v>
      </c>
      <c r="C1320" s="233" t="s">
        <v>30</v>
      </c>
      <c r="D1320" s="234">
        <v>13.36</v>
      </c>
    </row>
    <row r="1321" spans="1:4" ht="14.25">
      <c r="A1321" s="239">
        <v>310807</v>
      </c>
      <c r="B1321" s="239" t="s">
        <v>924</v>
      </c>
      <c r="C1321" s="233" t="s">
        <v>30</v>
      </c>
      <c r="D1321" s="234">
        <v>26.45</v>
      </c>
    </row>
    <row r="1322" spans="1:4" ht="14.25">
      <c r="A1322" s="239">
        <v>310808</v>
      </c>
      <c r="B1322" s="239" t="s">
        <v>925</v>
      </c>
      <c r="C1322" s="233" t="s">
        <v>30</v>
      </c>
      <c r="D1322" s="234">
        <v>2.54</v>
      </c>
    </row>
    <row r="1323" spans="1:4" ht="14.25">
      <c r="A1323" s="239">
        <v>310809</v>
      </c>
      <c r="B1323" s="239" t="s">
        <v>926</v>
      </c>
      <c r="C1323" s="233" t="s">
        <v>30</v>
      </c>
      <c r="D1323" s="234">
        <v>132.72999999999999</v>
      </c>
    </row>
    <row r="1324" spans="1:4" ht="30">
      <c r="A1324" s="238">
        <v>3109</v>
      </c>
      <c r="B1324" s="238" t="s">
        <v>2177</v>
      </c>
      <c r="C1324" s="233"/>
      <c r="D1324" s="234"/>
    </row>
    <row r="1325" spans="1:4" ht="14.25">
      <c r="A1325" s="239">
        <v>310901</v>
      </c>
      <c r="B1325" s="239" t="s">
        <v>927</v>
      </c>
      <c r="C1325" s="233" t="s">
        <v>30</v>
      </c>
      <c r="D1325" s="234">
        <v>114.44</v>
      </c>
    </row>
    <row r="1326" spans="1:4" ht="14.25">
      <c r="A1326" s="239">
        <v>310902</v>
      </c>
      <c r="B1326" s="239" t="s">
        <v>928</v>
      </c>
      <c r="C1326" s="233" t="s">
        <v>30</v>
      </c>
      <c r="D1326" s="234">
        <v>41.1</v>
      </c>
    </row>
    <row r="1327" spans="1:4" ht="14.25">
      <c r="A1327" s="239">
        <v>310903</v>
      </c>
      <c r="B1327" s="239" t="s">
        <v>929</v>
      </c>
      <c r="C1327" s="233" t="s">
        <v>30</v>
      </c>
      <c r="D1327" s="234">
        <v>68.98</v>
      </c>
    </row>
    <row r="1328" spans="1:4" ht="14.25">
      <c r="A1328" s="239">
        <v>310904</v>
      </c>
      <c r="B1328" s="239" t="s">
        <v>930</v>
      </c>
      <c r="C1328" s="233" t="s">
        <v>30</v>
      </c>
      <c r="D1328" s="234">
        <v>91.71</v>
      </c>
    </row>
    <row r="1329" spans="1:4" ht="14.25">
      <c r="A1329" s="239">
        <v>310905</v>
      </c>
      <c r="B1329" s="239" t="s">
        <v>931</v>
      </c>
      <c r="C1329" s="233" t="s">
        <v>30</v>
      </c>
      <c r="D1329" s="234">
        <v>36.799999999999997</v>
      </c>
    </row>
    <row r="1330" spans="1:4" ht="14.25">
      <c r="A1330" s="239">
        <v>310906</v>
      </c>
      <c r="B1330" s="239" t="s">
        <v>932</v>
      </c>
      <c r="C1330" s="233" t="s">
        <v>30</v>
      </c>
      <c r="D1330" s="234">
        <v>39.49</v>
      </c>
    </row>
    <row r="1331" spans="1:4" ht="14.25">
      <c r="A1331" s="239">
        <v>310907</v>
      </c>
      <c r="B1331" s="239" t="s">
        <v>933</v>
      </c>
      <c r="C1331" s="233" t="s">
        <v>30</v>
      </c>
      <c r="D1331" s="234">
        <v>35.25</v>
      </c>
    </row>
    <row r="1332" spans="1:4" ht="14.25">
      <c r="A1332" s="239">
        <v>310908</v>
      </c>
      <c r="B1332" s="239" t="s">
        <v>934</v>
      </c>
      <c r="C1332" s="233" t="s">
        <v>30</v>
      </c>
      <c r="D1332" s="234">
        <v>131.44</v>
      </c>
    </row>
    <row r="1333" spans="1:4" ht="14.25">
      <c r="A1333" s="239">
        <v>310909</v>
      </c>
      <c r="B1333" s="239" t="s">
        <v>935</v>
      </c>
      <c r="C1333" s="233" t="s">
        <v>30</v>
      </c>
      <c r="D1333" s="234">
        <v>68.540000000000006</v>
      </c>
    </row>
    <row r="1334" spans="1:4" ht="14.25">
      <c r="A1334" s="239">
        <v>310910</v>
      </c>
      <c r="B1334" s="239" t="s">
        <v>936</v>
      </c>
      <c r="C1334" s="233" t="s">
        <v>30</v>
      </c>
      <c r="D1334" s="234">
        <v>44</v>
      </c>
    </row>
    <row r="1335" spans="1:4" ht="14.25">
      <c r="A1335" s="239">
        <v>310911</v>
      </c>
      <c r="B1335" s="239" t="s">
        <v>937</v>
      </c>
      <c r="C1335" s="233" t="s">
        <v>30</v>
      </c>
      <c r="D1335" s="234">
        <v>62.2</v>
      </c>
    </row>
    <row r="1336" spans="1:4" ht="14.25">
      <c r="A1336" s="239">
        <v>310912</v>
      </c>
      <c r="B1336" s="239" t="s">
        <v>938</v>
      </c>
      <c r="C1336" s="233" t="s">
        <v>30</v>
      </c>
      <c r="D1336" s="234">
        <v>449.06</v>
      </c>
    </row>
    <row r="1337" spans="1:4" ht="14.25">
      <c r="A1337" s="239">
        <v>310913</v>
      </c>
      <c r="B1337" s="239" t="s">
        <v>939</v>
      </c>
      <c r="C1337" s="233" t="s">
        <v>30</v>
      </c>
      <c r="D1337" s="234">
        <v>766.38</v>
      </c>
    </row>
    <row r="1338" spans="1:4" ht="14.25">
      <c r="A1338" s="239">
        <v>310914</v>
      </c>
      <c r="B1338" s="239" t="s">
        <v>940</v>
      </c>
      <c r="C1338" s="233" t="s">
        <v>30</v>
      </c>
      <c r="D1338" s="234">
        <v>264.74</v>
      </c>
    </row>
    <row r="1339" spans="1:4" ht="30">
      <c r="A1339" s="238">
        <v>3130</v>
      </c>
      <c r="B1339" s="238" t="s">
        <v>35494</v>
      </c>
      <c r="C1339" s="233"/>
      <c r="D1339" s="234"/>
    </row>
    <row r="1340" spans="1:4" ht="28.5">
      <c r="A1340" s="239">
        <v>313001</v>
      </c>
      <c r="B1340" s="239" t="s">
        <v>35495</v>
      </c>
      <c r="C1340" s="233" t="s">
        <v>35496</v>
      </c>
      <c r="D1340" s="237">
        <v>10793.15</v>
      </c>
    </row>
    <row r="1341" spans="1:4" ht="14.25">
      <c r="A1341" s="239">
        <v>313002</v>
      </c>
      <c r="B1341" s="239" t="s">
        <v>35497</v>
      </c>
      <c r="C1341" s="233" t="s">
        <v>35496</v>
      </c>
      <c r="D1341" s="237">
        <v>28277.23</v>
      </c>
    </row>
    <row r="1342" spans="1:4" ht="14.25">
      <c r="A1342" s="239">
        <v>313003</v>
      </c>
      <c r="B1342" s="239" t="s">
        <v>35498</v>
      </c>
      <c r="C1342" s="233" t="s">
        <v>35496</v>
      </c>
      <c r="D1342" s="237">
        <v>11752.7</v>
      </c>
    </row>
    <row r="1343" spans="1:4" ht="14.25">
      <c r="A1343" s="239">
        <v>313004</v>
      </c>
      <c r="B1343" s="239" t="s">
        <v>35499</v>
      </c>
      <c r="C1343" s="233" t="s">
        <v>35496</v>
      </c>
      <c r="D1343" s="237">
        <v>3589.66</v>
      </c>
    </row>
    <row r="1344" spans="1:4" ht="14.25">
      <c r="A1344" s="239">
        <v>313005</v>
      </c>
      <c r="B1344" s="239" t="s">
        <v>35500</v>
      </c>
      <c r="C1344" s="233" t="s">
        <v>35496</v>
      </c>
      <c r="D1344" s="237">
        <v>20222.919999999998</v>
      </c>
    </row>
    <row r="1345" spans="1:4" ht="28.5">
      <c r="A1345" s="239">
        <v>313006</v>
      </c>
      <c r="B1345" s="239" t="s">
        <v>35501</v>
      </c>
      <c r="C1345" s="233" t="s">
        <v>35496</v>
      </c>
      <c r="D1345" s="237">
        <v>8634.73</v>
      </c>
    </row>
    <row r="1346" spans="1:4" ht="28.5">
      <c r="A1346" s="239">
        <v>313007</v>
      </c>
      <c r="B1346" s="239" t="s">
        <v>35502</v>
      </c>
      <c r="C1346" s="233" t="s">
        <v>35496</v>
      </c>
      <c r="D1346" s="237">
        <v>6906.65</v>
      </c>
    </row>
    <row r="1347" spans="1:4" ht="14.25">
      <c r="A1347" s="239">
        <v>313008</v>
      </c>
      <c r="B1347" s="239" t="s">
        <v>35503</v>
      </c>
      <c r="C1347" s="233" t="s">
        <v>35496</v>
      </c>
      <c r="D1347" s="237">
        <v>16153.49</v>
      </c>
    </row>
    <row r="1348" spans="1:4" ht="14.25">
      <c r="A1348" s="239">
        <v>313009</v>
      </c>
      <c r="B1348" s="239" t="s">
        <v>35504</v>
      </c>
      <c r="C1348" s="233" t="s">
        <v>35496</v>
      </c>
      <c r="D1348" s="237">
        <v>13374.95</v>
      </c>
    </row>
    <row r="1349" spans="1:4" ht="28.5">
      <c r="A1349" s="239">
        <v>313010</v>
      </c>
      <c r="B1349" s="239" t="s">
        <v>35505</v>
      </c>
      <c r="C1349" s="233" t="s">
        <v>35496</v>
      </c>
      <c r="D1349" s="237">
        <v>13374.95</v>
      </c>
    </row>
    <row r="1350" spans="1:4" ht="28.5">
      <c r="A1350" s="239">
        <v>313011</v>
      </c>
      <c r="B1350" s="239" t="s">
        <v>35506</v>
      </c>
      <c r="C1350" s="233" t="s">
        <v>35496</v>
      </c>
      <c r="D1350" s="237">
        <v>12391.24</v>
      </c>
    </row>
    <row r="1351" spans="1:4" ht="14.25">
      <c r="A1351" s="239">
        <v>313012</v>
      </c>
      <c r="B1351" s="239" t="s">
        <v>35507</v>
      </c>
      <c r="C1351" s="233" t="s">
        <v>35496</v>
      </c>
      <c r="D1351" s="237">
        <v>12520.68</v>
      </c>
    </row>
    <row r="1352" spans="1:4" ht="28.5">
      <c r="A1352" s="239">
        <v>313013</v>
      </c>
      <c r="B1352" s="239" t="s">
        <v>35508</v>
      </c>
      <c r="C1352" s="233" t="s">
        <v>35496</v>
      </c>
      <c r="D1352" s="237">
        <v>13374.95</v>
      </c>
    </row>
    <row r="1353" spans="1:4" ht="28.5">
      <c r="A1353" s="239">
        <v>313014</v>
      </c>
      <c r="B1353" s="239" t="s">
        <v>35509</v>
      </c>
      <c r="C1353" s="233" t="s">
        <v>35496</v>
      </c>
      <c r="D1353" s="237">
        <v>28950.3</v>
      </c>
    </row>
    <row r="1354" spans="1:4" ht="14.25">
      <c r="A1354" s="239">
        <v>313015</v>
      </c>
      <c r="B1354" s="239" t="s">
        <v>35510</v>
      </c>
      <c r="C1354" s="233" t="s">
        <v>35496</v>
      </c>
      <c r="D1354" s="237">
        <v>7179.33</v>
      </c>
    </row>
    <row r="1355" spans="1:4" ht="14.25">
      <c r="A1355" s="239">
        <v>313016</v>
      </c>
      <c r="B1355" s="239" t="s">
        <v>35511</v>
      </c>
      <c r="C1355" s="233" t="s">
        <v>35496</v>
      </c>
      <c r="D1355" s="237">
        <v>16153.49</v>
      </c>
    </row>
    <row r="1356" spans="1:4" ht="14.25">
      <c r="A1356" s="239">
        <v>313017</v>
      </c>
      <c r="B1356" s="239" t="s">
        <v>35512</v>
      </c>
      <c r="C1356" s="233" t="s">
        <v>35496</v>
      </c>
      <c r="D1356" s="237">
        <v>24219.88</v>
      </c>
    </row>
    <row r="1357" spans="1:4" ht="14.25">
      <c r="A1357" s="239">
        <v>313018</v>
      </c>
      <c r="B1357" s="239" t="s">
        <v>35513</v>
      </c>
      <c r="C1357" s="233" t="s">
        <v>35496</v>
      </c>
      <c r="D1357" s="237">
        <v>3151.31</v>
      </c>
    </row>
    <row r="1358" spans="1:4" ht="14.25">
      <c r="A1358" s="239">
        <v>313019</v>
      </c>
      <c r="B1358" s="239" t="s">
        <v>35514</v>
      </c>
      <c r="C1358" s="233" t="s">
        <v>35496</v>
      </c>
      <c r="D1358" s="237">
        <v>5700.84</v>
      </c>
    </row>
    <row r="1359" spans="1:4" ht="14.25">
      <c r="A1359" s="239">
        <v>313020</v>
      </c>
      <c r="B1359" s="239" t="s">
        <v>35515</v>
      </c>
      <c r="C1359" s="233" t="s">
        <v>35496</v>
      </c>
      <c r="D1359" s="237">
        <v>2338.8000000000002</v>
      </c>
    </row>
    <row r="1360" spans="1:4" ht="14.25">
      <c r="A1360" s="239">
        <v>313021</v>
      </c>
      <c r="B1360" s="239" t="s">
        <v>35516</v>
      </c>
      <c r="C1360" s="233" t="s">
        <v>35496</v>
      </c>
      <c r="D1360" s="237">
        <v>2338.8000000000002</v>
      </c>
    </row>
    <row r="1361" spans="1:4" ht="30">
      <c r="A1361" s="238">
        <v>3131</v>
      </c>
      <c r="B1361" s="238" t="s">
        <v>35517</v>
      </c>
      <c r="C1361" s="233"/>
      <c r="D1361" s="234"/>
    </row>
    <row r="1362" spans="1:4" ht="28.5">
      <c r="A1362" s="239">
        <v>313101</v>
      </c>
      <c r="B1362" s="239" t="s">
        <v>35518</v>
      </c>
      <c r="C1362" s="233" t="s">
        <v>35496</v>
      </c>
      <c r="D1362" s="237">
        <v>9310.33</v>
      </c>
    </row>
    <row r="1363" spans="1:4" ht="14.25">
      <c r="A1363" s="239">
        <v>313102</v>
      </c>
      <c r="B1363" s="239" t="s">
        <v>35519</v>
      </c>
      <c r="C1363" s="233" t="s">
        <v>35496</v>
      </c>
      <c r="D1363" s="237">
        <v>24392.35</v>
      </c>
    </row>
    <row r="1364" spans="1:4" ht="14.25">
      <c r="A1364" s="239">
        <v>313103</v>
      </c>
      <c r="B1364" s="239" t="s">
        <v>35520</v>
      </c>
      <c r="C1364" s="233" t="s">
        <v>35496</v>
      </c>
      <c r="D1364" s="237">
        <v>10138.049999999999</v>
      </c>
    </row>
    <row r="1365" spans="1:4" ht="14.25">
      <c r="A1365" s="239">
        <v>313104</v>
      </c>
      <c r="B1365" s="239" t="s">
        <v>35521</v>
      </c>
      <c r="C1365" s="233" t="s">
        <v>35496</v>
      </c>
      <c r="D1365" s="237">
        <v>3096.5</v>
      </c>
    </row>
    <row r="1366" spans="1:4" ht="14.25">
      <c r="A1366" s="239">
        <v>313105</v>
      </c>
      <c r="B1366" s="239" t="s">
        <v>35522</v>
      </c>
      <c r="C1366" s="233" t="s">
        <v>35496</v>
      </c>
      <c r="D1366" s="237">
        <v>17444.59</v>
      </c>
    </row>
    <row r="1367" spans="1:4" ht="28.5">
      <c r="A1367" s="239">
        <v>313106</v>
      </c>
      <c r="B1367" s="239" t="s">
        <v>35523</v>
      </c>
      <c r="C1367" s="233" t="s">
        <v>35496</v>
      </c>
      <c r="D1367" s="237">
        <v>7448.44</v>
      </c>
    </row>
    <row r="1368" spans="1:4" ht="28.5">
      <c r="A1368" s="239">
        <v>313107</v>
      </c>
      <c r="B1368" s="239" t="s">
        <v>35524</v>
      </c>
      <c r="C1368" s="233" t="s">
        <v>35496</v>
      </c>
      <c r="D1368" s="237">
        <v>5957.78</v>
      </c>
    </row>
    <row r="1369" spans="1:4" ht="14.25">
      <c r="A1369" s="239">
        <v>313108</v>
      </c>
      <c r="B1369" s="239" t="s">
        <v>35525</v>
      </c>
      <c r="C1369" s="233" t="s">
        <v>35496</v>
      </c>
      <c r="D1369" s="237">
        <v>13934.23</v>
      </c>
    </row>
    <row r="1370" spans="1:4" ht="14.25">
      <c r="A1370" s="239">
        <v>313109</v>
      </c>
      <c r="B1370" s="239" t="s">
        <v>35526</v>
      </c>
      <c r="C1370" s="233" t="s">
        <v>35496</v>
      </c>
      <c r="D1370" s="237">
        <v>11537.43</v>
      </c>
    </row>
    <row r="1371" spans="1:4" ht="28.5">
      <c r="A1371" s="239">
        <v>313110</v>
      </c>
      <c r="B1371" s="239" t="s">
        <v>35527</v>
      </c>
      <c r="C1371" s="233" t="s">
        <v>35496</v>
      </c>
      <c r="D1371" s="237">
        <v>11537.43</v>
      </c>
    </row>
    <row r="1372" spans="1:4" ht="28.5">
      <c r="A1372" s="239">
        <v>313111</v>
      </c>
      <c r="B1372" s="239" t="s">
        <v>35528</v>
      </c>
      <c r="C1372" s="233" t="s">
        <v>35496</v>
      </c>
      <c r="D1372" s="237">
        <v>10688.87</v>
      </c>
    </row>
    <row r="1373" spans="1:4" ht="14.25">
      <c r="A1373" s="239">
        <v>313112</v>
      </c>
      <c r="B1373" s="239" t="s">
        <v>35529</v>
      </c>
      <c r="C1373" s="233" t="s">
        <v>35496</v>
      </c>
      <c r="D1373" s="237">
        <v>10800.52</v>
      </c>
    </row>
    <row r="1374" spans="1:4" ht="28.5">
      <c r="A1374" s="239">
        <v>313113</v>
      </c>
      <c r="B1374" s="239" t="s">
        <v>35530</v>
      </c>
      <c r="C1374" s="233" t="s">
        <v>35496</v>
      </c>
      <c r="D1374" s="237">
        <v>11537.43</v>
      </c>
    </row>
    <row r="1375" spans="1:4" ht="28.5">
      <c r="A1375" s="239">
        <v>313114</v>
      </c>
      <c r="B1375" s="239" t="s">
        <v>35531</v>
      </c>
      <c r="C1375" s="233" t="s">
        <v>35496</v>
      </c>
      <c r="D1375" s="237">
        <v>24972.94</v>
      </c>
    </row>
    <row r="1376" spans="1:4" ht="14.25">
      <c r="A1376" s="239">
        <v>313115</v>
      </c>
      <c r="B1376" s="239" t="s">
        <v>35532</v>
      </c>
      <c r="C1376" s="233" t="s">
        <v>35496</v>
      </c>
      <c r="D1376" s="237">
        <v>6192.99</v>
      </c>
    </row>
    <row r="1377" spans="1:4" ht="14.25">
      <c r="A1377" s="239">
        <v>313116</v>
      </c>
      <c r="B1377" s="239" t="s">
        <v>35533</v>
      </c>
      <c r="C1377" s="233" t="s">
        <v>35496</v>
      </c>
      <c r="D1377" s="237">
        <v>13934.23</v>
      </c>
    </row>
    <row r="1378" spans="1:4" ht="14.25">
      <c r="A1378" s="239">
        <v>313117</v>
      </c>
      <c r="B1378" s="239" t="s">
        <v>35534</v>
      </c>
      <c r="C1378" s="233" t="s">
        <v>35496</v>
      </c>
      <c r="D1378" s="237">
        <v>20892.419999999998</v>
      </c>
    </row>
    <row r="1379" spans="1:4" ht="14.25">
      <c r="A1379" s="239">
        <v>313118</v>
      </c>
      <c r="B1379" s="239" t="s">
        <v>35535</v>
      </c>
      <c r="C1379" s="233" t="s">
        <v>35496</v>
      </c>
      <c r="D1379" s="237">
        <v>2718.37</v>
      </c>
    </row>
    <row r="1380" spans="1:4" ht="14.25">
      <c r="A1380" s="239">
        <v>313119</v>
      </c>
      <c r="B1380" s="239" t="s">
        <v>35536</v>
      </c>
      <c r="C1380" s="233" t="s">
        <v>35496</v>
      </c>
      <c r="D1380" s="237">
        <v>4917.62</v>
      </c>
    </row>
    <row r="1381" spans="1:4" ht="14.25">
      <c r="A1381" s="239">
        <v>313120</v>
      </c>
      <c r="B1381" s="239" t="s">
        <v>35537</v>
      </c>
      <c r="C1381" s="233" t="s">
        <v>35496</v>
      </c>
      <c r="D1381" s="237">
        <v>2017.49</v>
      </c>
    </row>
    <row r="1382" spans="1:4" ht="14.25">
      <c r="A1382" s="239">
        <v>313121</v>
      </c>
      <c r="B1382" s="239" t="s">
        <v>35538</v>
      </c>
      <c r="C1382" s="233" t="s">
        <v>35496</v>
      </c>
      <c r="D1382" s="237">
        <v>2017.49</v>
      </c>
    </row>
    <row r="1383" spans="1:4" ht="14.25">
      <c r="A1383" s="239">
        <v>313122</v>
      </c>
      <c r="B1383" s="239" t="s">
        <v>35539</v>
      </c>
      <c r="C1383" s="233" t="s">
        <v>35496</v>
      </c>
      <c r="D1383" s="237">
        <v>3782.79</v>
      </c>
    </row>
  </sheetData>
  <mergeCells count="1">
    <mergeCell ref="C1:D1"/>
  </mergeCells>
  <printOptions horizontalCentered="1"/>
  <pageMargins left="0.39370078740157477" right="0.39370078740157477" top="0.59015748031496063" bottom="0.78740157480314954" header="0.39370078740157477" footer="0.39370078740157477"/>
  <pageSetup paperSize="273" fitToWidth="0" fitToHeight="0" pageOrder="overThenDown" orientation="portrait" useFirstPageNumber="1" r:id="rId1"/>
  <headerFooter alignWithMargins="0">
    <oddFooter>&amp;R&amp;10Página &amp;P de &amp;N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4">
    <tabColor theme="0"/>
  </sheetPr>
  <dimension ref="A1:XFC1440"/>
  <sheetViews>
    <sheetView workbookViewId="0">
      <pane ySplit="2" topLeftCell="A37" activePane="bottomLeft" state="frozen"/>
      <selection pane="bottomLeft" activeCell="B53" sqref="B53"/>
    </sheetView>
  </sheetViews>
  <sheetFormatPr defaultColWidth="0" defaultRowHeight="11.25"/>
  <cols>
    <col min="1" max="1" width="20.625" style="158" customWidth="1"/>
    <col min="2" max="2" width="40.625" style="12" customWidth="1"/>
    <col min="3" max="3" width="5.625" style="158" customWidth="1"/>
    <col min="4" max="4" width="15.625" style="162" customWidth="1"/>
    <col min="5" max="16382" width="21.75" style="12" hidden="1"/>
    <col min="16383" max="16383" width="3.625" style="12" hidden="1" customWidth="1"/>
    <col min="16384" max="16384" width="5.5" style="12" hidden="1" customWidth="1"/>
  </cols>
  <sheetData>
    <row r="1" spans="1:5" ht="11.25" customHeight="1">
      <c r="A1" s="155" t="s">
        <v>2025</v>
      </c>
      <c r="B1" s="156" t="s">
        <v>35253</v>
      </c>
      <c r="C1" s="341" t="s">
        <v>25170</v>
      </c>
      <c r="D1" s="341"/>
    </row>
    <row r="2" spans="1:5">
      <c r="A2" s="149" t="s">
        <v>2187</v>
      </c>
      <c r="B2" s="149" t="s">
        <v>993</v>
      </c>
      <c r="C2" s="149" t="s">
        <v>26</v>
      </c>
      <c r="D2" s="157" t="s">
        <v>2179</v>
      </c>
    </row>
    <row r="3" spans="1:5" ht="15">
      <c r="A3" s="229" t="s">
        <v>26080</v>
      </c>
      <c r="B3" s="229" t="s">
        <v>26081</v>
      </c>
      <c r="C3" s="230" t="s">
        <v>26082</v>
      </c>
      <c r="D3" s="230" t="s">
        <v>26083</v>
      </c>
      <c r="E3" s="230"/>
    </row>
    <row r="4" spans="1:5" ht="15">
      <c r="A4" s="231">
        <v>1</v>
      </c>
      <c r="B4" s="342" t="s">
        <v>26084</v>
      </c>
      <c r="C4" s="343"/>
      <c r="D4" s="343"/>
      <c r="E4" s="344"/>
    </row>
    <row r="5" spans="1:5" ht="15">
      <c r="A5" s="231">
        <v>101</v>
      </c>
      <c r="B5" s="342" t="s">
        <v>26085</v>
      </c>
      <c r="C5" s="343"/>
      <c r="D5" s="343"/>
      <c r="E5" s="344"/>
    </row>
    <row r="6" spans="1:5" ht="15">
      <c r="A6" s="229" t="s">
        <v>26080</v>
      </c>
      <c r="B6" s="229" t="s">
        <v>26081</v>
      </c>
      <c r="C6" s="230" t="s">
        <v>26082</v>
      </c>
      <c r="D6" s="230" t="s">
        <v>26083</v>
      </c>
      <c r="E6" s="230"/>
    </row>
    <row r="7" spans="1:5" ht="15">
      <c r="A7" s="231">
        <v>1</v>
      </c>
      <c r="B7" s="342" t="s">
        <v>26084</v>
      </c>
      <c r="C7" s="343"/>
      <c r="D7" s="343"/>
      <c r="E7" s="344"/>
    </row>
    <row r="8" spans="1:5" ht="15">
      <c r="A8" s="231">
        <v>101</v>
      </c>
      <c r="B8" s="342" t="s">
        <v>26085</v>
      </c>
      <c r="C8" s="343"/>
      <c r="D8" s="343"/>
      <c r="E8" s="344"/>
    </row>
    <row r="9" spans="1:5" ht="28.5">
      <c r="A9" s="232">
        <v>10101</v>
      </c>
      <c r="B9" s="232" t="s">
        <v>24460</v>
      </c>
      <c r="C9" s="233" t="s">
        <v>5</v>
      </c>
      <c r="D9" s="234">
        <v>6.27</v>
      </c>
      <c r="E9" s="235"/>
    </row>
    <row r="10" spans="1:5" ht="14.25">
      <c r="A10" s="232">
        <v>10106</v>
      </c>
      <c r="B10" s="232" t="s">
        <v>24461</v>
      </c>
      <c r="C10" s="233" t="s">
        <v>5</v>
      </c>
      <c r="D10" s="234">
        <v>7.43</v>
      </c>
      <c r="E10" s="235"/>
    </row>
    <row r="11" spans="1:5" ht="28.5">
      <c r="A11" s="232">
        <v>10108</v>
      </c>
      <c r="B11" s="232" t="s">
        <v>24462</v>
      </c>
      <c r="C11" s="233" t="s">
        <v>5</v>
      </c>
      <c r="D11" s="234">
        <v>7.43</v>
      </c>
      <c r="E11" s="235"/>
    </row>
    <row r="12" spans="1:5" ht="14.25">
      <c r="A12" s="232">
        <v>10111</v>
      </c>
      <c r="B12" s="232" t="s">
        <v>24463</v>
      </c>
      <c r="C12" s="233" t="s">
        <v>5</v>
      </c>
      <c r="D12" s="234">
        <v>7.43</v>
      </c>
      <c r="E12" s="235"/>
    </row>
    <row r="13" spans="1:5" ht="14.25">
      <c r="A13" s="232">
        <v>10115</v>
      </c>
      <c r="B13" s="232" t="s">
        <v>24464</v>
      </c>
      <c r="C13" s="233" t="s">
        <v>5</v>
      </c>
      <c r="D13" s="234">
        <v>7.43</v>
      </c>
      <c r="E13" s="235"/>
    </row>
    <row r="14" spans="1:5" ht="28.5">
      <c r="A14" s="232">
        <v>10117</v>
      </c>
      <c r="B14" s="232" t="s">
        <v>24465</v>
      </c>
      <c r="C14" s="233" t="s">
        <v>5</v>
      </c>
      <c r="D14" s="234">
        <v>14.1</v>
      </c>
      <c r="E14" s="235"/>
    </row>
    <row r="15" spans="1:5" ht="14.25">
      <c r="A15" s="232">
        <v>10118</v>
      </c>
      <c r="B15" s="232" t="s">
        <v>24466</v>
      </c>
      <c r="C15" s="233" t="s">
        <v>5</v>
      </c>
      <c r="D15" s="234">
        <v>7.43</v>
      </c>
      <c r="E15" s="235"/>
    </row>
    <row r="16" spans="1:5" ht="14.25">
      <c r="A16" s="232">
        <v>10121</v>
      </c>
      <c r="B16" s="232" t="s">
        <v>24467</v>
      </c>
      <c r="C16" s="233" t="s">
        <v>5</v>
      </c>
      <c r="D16" s="234">
        <v>7.43</v>
      </c>
      <c r="E16" s="235"/>
    </row>
    <row r="17" spans="1:5" ht="28.5">
      <c r="A17" s="232">
        <v>10124</v>
      </c>
      <c r="B17" s="232" t="s">
        <v>24468</v>
      </c>
      <c r="C17" s="233" t="s">
        <v>5</v>
      </c>
      <c r="D17" s="234">
        <v>7.43</v>
      </c>
      <c r="E17" s="235"/>
    </row>
    <row r="18" spans="1:5" ht="14.25">
      <c r="A18" s="232">
        <v>10128</v>
      </c>
      <c r="B18" s="232" t="s">
        <v>24469</v>
      </c>
      <c r="C18" s="233" t="s">
        <v>5</v>
      </c>
      <c r="D18" s="234">
        <v>7.43</v>
      </c>
      <c r="E18" s="235"/>
    </row>
    <row r="19" spans="1:5" ht="14.25">
      <c r="A19" s="232">
        <v>10130</v>
      </c>
      <c r="B19" s="232" t="s">
        <v>24470</v>
      </c>
      <c r="C19" s="233" t="s">
        <v>5</v>
      </c>
      <c r="D19" s="234">
        <v>11.33</v>
      </c>
      <c r="E19" s="235"/>
    </row>
    <row r="20" spans="1:5" ht="14.25">
      <c r="A20" s="232">
        <v>10138</v>
      </c>
      <c r="B20" s="232" t="s">
        <v>24471</v>
      </c>
      <c r="C20" s="233" t="s">
        <v>5</v>
      </c>
      <c r="D20" s="234">
        <v>7.43</v>
      </c>
      <c r="E20" s="235"/>
    </row>
    <row r="21" spans="1:5" ht="14.25">
      <c r="A21" s="232">
        <v>10139</v>
      </c>
      <c r="B21" s="232" t="s">
        <v>24472</v>
      </c>
      <c r="C21" s="233" t="s">
        <v>5</v>
      </c>
      <c r="D21" s="234">
        <v>7.43</v>
      </c>
      <c r="E21" s="235"/>
    </row>
    <row r="22" spans="1:5" ht="14.25">
      <c r="A22" s="232">
        <v>10140</v>
      </c>
      <c r="B22" s="232" t="s">
        <v>24473</v>
      </c>
      <c r="C22" s="233" t="s">
        <v>5</v>
      </c>
      <c r="D22" s="234">
        <v>7.43</v>
      </c>
      <c r="E22" s="235"/>
    </row>
    <row r="23" spans="1:5" ht="28.5">
      <c r="A23" s="232">
        <v>10146</v>
      </c>
      <c r="B23" s="232" t="s">
        <v>24474</v>
      </c>
      <c r="C23" s="233" t="s">
        <v>5</v>
      </c>
      <c r="D23" s="234">
        <v>5.46</v>
      </c>
      <c r="E23" s="235"/>
    </row>
    <row r="24" spans="1:5" ht="14.25">
      <c r="A24" s="232">
        <v>10150</v>
      </c>
      <c r="B24" s="232" t="s">
        <v>24475</v>
      </c>
      <c r="C24" s="233" t="s">
        <v>5</v>
      </c>
      <c r="D24" s="234">
        <v>7.43</v>
      </c>
      <c r="E24" s="235"/>
    </row>
    <row r="25" spans="1:5" ht="15">
      <c r="A25" s="231">
        <v>102</v>
      </c>
      <c r="B25" s="342" t="s">
        <v>26086</v>
      </c>
      <c r="C25" s="343"/>
      <c r="D25" s="343"/>
      <c r="E25" s="344"/>
    </row>
    <row r="26" spans="1:5" ht="28.5">
      <c r="A26" s="232">
        <v>10209</v>
      </c>
      <c r="B26" s="232" t="s">
        <v>995</v>
      </c>
      <c r="C26" s="233" t="s">
        <v>5</v>
      </c>
      <c r="D26" s="234">
        <v>12.12</v>
      </c>
      <c r="E26" s="235"/>
    </row>
    <row r="27" spans="1:5" ht="14.25">
      <c r="A27" s="232">
        <v>10233</v>
      </c>
      <c r="B27" s="232" t="s">
        <v>24476</v>
      </c>
      <c r="C27" s="233" t="s">
        <v>5</v>
      </c>
      <c r="D27" s="234">
        <v>5</v>
      </c>
      <c r="E27" s="235"/>
    </row>
    <row r="28" spans="1:5" ht="14.25">
      <c r="A28" s="232">
        <v>10235</v>
      </c>
      <c r="B28" s="232" t="s">
        <v>24477</v>
      </c>
      <c r="C28" s="233" t="s">
        <v>5</v>
      </c>
      <c r="D28" s="234">
        <v>5</v>
      </c>
      <c r="E28" s="235"/>
    </row>
    <row r="29" spans="1:5" ht="28.5">
      <c r="A29" s="232">
        <v>10260</v>
      </c>
      <c r="B29" s="232" t="s">
        <v>24478</v>
      </c>
      <c r="C29" s="233" t="s">
        <v>5</v>
      </c>
      <c r="D29" s="234">
        <v>5.79</v>
      </c>
      <c r="E29" s="235"/>
    </row>
    <row r="30" spans="1:5" ht="28.5">
      <c r="A30" s="232">
        <v>10278</v>
      </c>
      <c r="B30" s="232" t="s">
        <v>24479</v>
      </c>
      <c r="C30" s="233" t="s">
        <v>5</v>
      </c>
      <c r="D30" s="234">
        <v>11.33</v>
      </c>
      <c r="E30" s="236"/>
    </row>
    <row r="31" spans="1:5" ht="14.25">
      <c r="A31" s="345"/>
      <c r="B31" s="346"/>
      <c r="C31" s="346"/>
      <c r="D31" s="346"/>
      <c r="E31" s="347"/>
    </row>
    <row r="32" spans="1:5" ht="15">
      <c r="A32" s="342" t="s">
        <v>26087</v>
      </c>
      <c r="B32" s="343"/>
      <c r="C32" s="343"/>
      <c r="D32" s="343"/>
      <c r="E32" s="344"/>
    </row>
    <row r="33" spans="1:5" ht="14.25">
      <c r="A33" s="345"/>
      <c r="B33" s="346"/>
      <c r="C33" s="346"/>
      <c r="D33" s="346"/>
      <c r="E33" s="347"/>
    </row>
    <row r="34" spans="1:5" ht="15">
      <c r="A34" s="229" t="s">
        <v>26080</v>
      </c>
      <c r="B34" s="229" t="s">
        <v>26081</v>
      </c>
      <c r="C34" s="230" t="s">
        <v>26082</v>
      </c>
      <c r="D34" s="230" t="s">
        <v>26083</v>
      </c>
      <c r="E34" s="230"/>
    </row>
    <row r="35" spans="1:5" ht="15">
      <c r="A35" s="231">
        <v>2</v>
      </c>
      <c r="B35" s="342" t="s">
        <v>26088</v>
      </c>
      <c r="C35" s="343"/>
      <c r="D35" s="343"/>
      <c r="E35" s="344"/>
    </row>
    <row r="36" spans="1:5" ht="15">
      <c r="A36" s="231">
        <v>203</v>
      </c>
      <c r="B36" s="342" t="s">
        <v>26089</v>
      </c>
      <c r="C36" s="343"/>
      <c r="D36" s="343"/>
      <c r="E36" s="344"/>
    </row>
    <row r="37" spans="1:5" ht="28.5">
      <c r="A37" s="232">
        <v>20356</v>
      </c>
      <c r="B37" s="232" t="s">
        <v>996</v>
      </c>
      <c r="C37" s="233" t="s">
        <v>2</v>
      </c>
      <c r="D37" s="234">
        <v>60.93</v>
      </c>
      <c r="E37" s="235"/>
    </row>
    <row r="38" spans="1:5" ht="15">
      <c r="A38" s="231">
        <v>204</v>
      </c>
      <c r="B38" s="342" t="s">
        <v>26090</v>
      </c>
      <c r="C38" s="343"/>
      <c r="D38" s="343"/>
      <c r="E38" s="344"/>
    </row>
    <row r="39" spans="1:5" ht="14.25">
      <c r="A39" s="232">
        <v>20416</v>
      </c>
      <c r="B39" s="232" t="s">
        <v>997</v>
      </c>
      <c r="C39" s="233" t="s">
        <v>7</v>
      </c>
      <c r="D39" s="234">
        <v>370.26</v>
      </c>
      <c r="E39" s="235"/>
    </row>
    <row r="40" spans="1:5" ht="14.25">
      <c r="A40" s="232">
        <v>20463</v>
      </c>
      <c r="B40" s="232" t="s">
        <v>998</v>
      </c>
      <c r="C40" s="233" t="s">
        <v>3</v>
      </c>
      <c r="D40" s="234">
        <v>7.32</v>
      </c>
      <c r="E40" s="235"/>
    </row>
    <row r="41" spans="1:5" ht="14.25">
      <c r="A41" s="232">
        <v>20468</v>
      </c>
      <c r="B41" s="232" t="s">
        <v>999</v>
      </c>
      <c r="C41" s="233" t="s">
        <v>3</v>
      </c>
      <c r="D41" s="234">
        <v>10.6</v>
      </c>
      <c r="E41" s="235"/>
    </row>
    <row r="42" spans="1:5" ht="15">
      <c r="A42" s="231">
        <v>205</v>
      </c>
      <c r="B42" s="342" t="s">
        <v>26091</v>
      </c>
      <c r="C42" s="343"/>
      <c r="D42" s="343"/>
      <c r="E42" s="344"/>
    </row>
    <row r="43" spans="1:5" ht="14.25">
      <c r="A43" s="232">
        <v>20503</v>
      </c>
      <c r="B43" s="232" t="s">
        <v>1000</v>
      </c>
      <c r="C43" s="233" t="s">
        <v>7</v>
      </c>
      <c r="D43" s="234">
        <v>89.67</v>
      </c>
      <c r="E43" s="235"/>
    </row>
    <row r="44" spans="1:5" ht="14.25">
      <c r="A44" s="232">
        <v>20505</v>
      </c>
      <c r="B44" s="232" t="s">
        <v>1001</v>
      </c>
      <c r="C44" s="233" t="s">
        <v>3</v>
      </c>
      <c r="D44" s="234">
        <v>0.79</v>
      </c>
      <c r="E44" s="235"/>
    </row>
    <row r="45" spans="1:5" ht="14.25">
      <c r="A45" s="232">
        <v>20508</v>
      </c>
      <c r="B45" s="232" t="s">
        <v>1002</v>
      </c>
      <c r="C45" s="233" t="s">
        <v>3</v>
      </c>
      <c r="D45" s="234">
        <v>0.45</v>
      </c>
      <c r="E45" s="235"/>
    </row>
    <row r="46" spans="1:5" ht="14.25">
      <c r="A46" s="232">
        <v>20509</v>
      </c>
      <c r="B46" s="232" t="s">
        <v>1003</v>
      </c>
      <c r="C46" s="233" t="s">
        <v>3</v>
      </c>
      <c r="D46" s="234">
        <v>3.86</v>
      </c>
      <c r="E46" s="235"/>
    </row>
    <row r="47" spans="1:5" ht="14.25">
      <c r="A47" s="232">
        <v>20510</v>
      </c>
      <c r="B47" s="232" t="s">
        <v>1004</v>
      </c>
      <c r="C47" s="233" t="s">
        <v>3</v>
      </c>
      <c r="D47" s="234">
        <v>0.7</v>
      </c>
      <c r="E47" s="235"/>
    </row>
    <row r="48" spans="1:5" ht="14.25">
      <c r="A48" s="232">
        <v>20514</v>
      </c>
      <c r="B48" s="232" t="s">
        <v>1005</v>
      </c>
      <c r="C48" s="233" t="s">
        <v>7</v>
      </c>
      <c r="D48" s="234">
        <v>333.48</v>
      </c>
      <c r="E48" s="235"/>
    </row>
    <row r="49" spans="1:5" ht="14.25">
      <c r="A49" s="232">
        <v>20517</v>
      </c>
      <c r="B49" s="232" t="s">
        <v>1006</v>
      </c>
      <c r="C49" s="233" t="s">
        <v>7</v>
      </c>
      <c r="D49" s="234">
        <v>95.3</v>
      </c>
      <c r="E49" s="235"/>
    </row>
    <row r="50" spans="1:5" ht="14.25">
      <c r="A50" s="232">
        <v>20518</v>
      </c>
      <c r="B50" s="232" t="s">
        <v>1008</v>
      </c>
      <c r="C50" s="233" t="s">
        <v>7</v>
      </c>
      <c r="D50" s="234">
        <v>95.3</v>
      </c>
      <c r="E50" s="235"/>
    </row>
    <row r="51" spans="1:5" ht="14.25">
      <c r="A51" s="232">
        <v>20519</v>
      </c>
      <c r="B51" s="232" t="s">
        <v>1009</v>
      </c>
      <c r="C51" s="233" t="s">
        <v>7</v>
      </c>
      <c r="D51" s="234">
        <v>95.3</v>
      </c>
      <c r="E51" s="235"/>
    </row>
    <row r="52" spans="1:5" ht="14.25">
      <c r="A52" s="232">
        <v>20520</v>
      </c>
      <c r="B52" s="232" t="s">
        <v>1010</v>
      </c>
      <c r="C52" s="233" t="s">
        <v>7</v>
      </c>
      <c r="D52" s="234">
        <v>95.3</v>
      </c>
      <c r="E52" s="235"/>
    </row>
    <row r="53" spans="1:5" ht="14.25">
      <c r="A53" s="232">
        <v>20521</v>
      </c>
      <c r="B53" s="232" t="s">
        <v>1011</v>
      </c>
      <c r="C53" s="233" t="s">
        <v>7</v>
      </c>
      <c r="D53" s="234">
        <v>88.07</v>
      </c>
      <c r="E53" s="235"/>
    </row>
    <row r="54" spans="1:5" ht="14.25">
      <c r="A54" s="232">
        <v>20522</v>
      </c>
      <c r="B54" s="232" t="s">
        <v>1012</v>
      </c>
      <c r="C54" s="233" t="s">
        <v>7</v>
      </c>
      <c r="D54" s="234">
        <v>102.28</v>
      </c>
      <c r="E54" s="235"/>
    </row>
    <row r="55" spans="1:5" ht="14.25">
      <c r="A55" s="232">
        <v>20524</v>
      </c>
      <c r="B55" s="232" t="s">
        <v>1013</v>
      </c>
      <c r="C55" s="233" t="s">
        <v>7</v>
      </c>
      <c r="D55" s="234">
        <v>70.67</v>
      </c>
      <c r="E55" s="235"/>
    </row>
    <row r="56" spans="1:5" ht="14.25">
      <c r="A56" s="232">
        <v>20553</v>
      </c>
      <c r="B56" s="232" t="s">
        <v>1014</v>
      </c>
      <c r="C56" s="233" t="s">
        <v>7</v>
      </c>
      <c r="D56" s="234">
        <v>95.3</v>
      </c>
      <c r="E56" s="235"/>
    </row>
    <row r="57" spans="1:5" ht="14.25">
      <c r="A57" s="232">
        <v>20554</v>
      </c>
      <c r="B57" s="232" t="s">
        <v>1015</v>
      </c>
      <c r="C57" s="233" t="s">
        <v>7</v>
      </c>
      <c r="D57" s="234">
        <v>46.67</v>
      </c>
      <c r="E57" s="235"/>
    </row>
    <row r="58" spans="1:5" ht="14.25">
      <c r="A58" s="232">
        <v>20567</v>
      </c>
      <c r="B58" s="232" t="s">
        <v>1016</v>
      </c>
      <c r="C58" s="233" t="s">
        <v>7</v>
      </c>
      <c r="D58" s="234">
        <v>351.5</v>
      </c>
      <c r="E58" s="235"/>
    </row>
    <row r="59" spans="1:5" ht="14.25">
      <c r="A59" s="232">
        <v>20571</v>
      </c>
      <c r="B59" s="232" t="s">
        <v>1017</v>
      </c>
      <c r="C59" s="233" t="s">
        <v>7</v>
      </c>
      <c r="D59" s="234">
        <v>95.3</v>
      </c>
      <c r="E59" s="235"/>
    </row>
    <row r="60" spans="1:5" ht="28.5">
      <c r="A60" s="232">
        <v>20572</v>
      </c>
      <c r="B60" s="232" t="s">
        <v>1018</v>
      </c>
      <c r="C60" s="233" t="s">
        <v>3</v>
      </c>
      <c r="D60" s="234">
        <v>4.29</v>
      </c>
      <c r="E60" s="235"/>
    </row>
    <row r="61" spans="1:5" ht="14.25">
      <c r="A61" s="232">
        <v>20578</v>
      </c>
      <c r="B61" s="232" t="s">
        <v>1019</v>
      </c>
      <c r="C61" s="233" t="s">
        <v>7</v>
      </c>
      <c r="D61" s="234">
        <v>108.5</v>
      </c>
      <c r="E61" s="235"/>
    </row>
    <row r="62" spans="1:5" ht="14.25">
      <c r="A62" s="232">
        <v>20580</v>
      </c>
      <c r="B62" s="232" t="s">
        <v>1020</v>
      </c>
      <c r="C62" s="233" t="s">
        <v>7</v>
      </c>
      <c r="D62" s="234">
        <v>62.67</v>
      </c>
      <c r="E62" s="235"/>
    </row>
    <row r="63" spans="1:5" ht="28.5">
      <c r="A63" s="232">
        <v>20584</v>
      </c>
      <c r="B63" s="232" t="s">
        <v>1021</v>
      </c>
      <c r="C63" s="233" t="s">
        <v>3</v>
      </c>
      <c r="D63" s="234">
        <v>1.56</v>
      </c>
      <c r="E63" s="235"/>
    </row>
    <row r="64" spans="1:5" ht="14.25">
      <c r="A64" s="232">
        <v>20588</v>
      </c>
      <c r="B64" s="232" t="s">
        <v>1022</v>
      </c>
      <c r="C64" s="233" t="s">
        <v>3</v>
      </c>
      <c r="D64" s="234">
        <v>7.32</v>
      </c>
      <c r="E64" s="235"/>
    </row>
    <row r="65" spans="1:5" ht="15">
      <c r="A65" s="231">
        <v>207</v>
      </c>
      <c r="B65" s="342" t="s">
        <v>26091</v>
      </c>
      <c r="C65" s="343"/>
      <c r="D65" s="343"/>
      <c r="E65" s="344"/>
    </row>
    <row r="66" spans="1:5" ht="42.75">
      <c r="A66" s="232">
        <v>20732</v>
      </c>
      <c r="B66" s="232" t="s">
        <v>1023</v>
      </c>
      <c r="C66" s="233" t="s">
        <v>3</v>
      </c>
      <c r="D66" s="234">
        <v>1.75</v>
      </c>
      <c r="E66" s="235"/>
    </row>
    <row r="67" spans="1:5" ht="28.5">
      <c r="A67" s="232">
        <v>20746</v>
      </c>
      <c r="B67" s="232" t="s">
        <v>1024</v>
      </c>
      <c r="C67" s="233" t="s">
        <v>3</v>
      </c>
      <c r="D67" s="234">
        <v>6.09</v>
      </c>
      <c r="E67" s="235"/>
    </row>
    <row r="68" spans="1:5" ht="15">
      <c r="A68" s="231">
        <v>209</v>
      </c>
      <c r="B68" s="342" t="s">
        <v>26092</v>
      </c>
      <c r="C68" s="343"/>
      <c r="D68" s="343"/>
      <c r="E68" s="344"/>
    </row>
    <row r="69" spans="1:5" ht="28.5">
      <c r="A69" s="232">
        <v>20910</v>
      </c>
      <c r="B69" s="232" t="s">
        <v>1025</v>
      </c>
      <c r="C69" s="233" t="s">
        <v>4</v>
      </c>
      <c r="D69" s="234">
        <v>32.47</v>
      </c>
      <c r="E69" s="235"/>
    </row>
    <row r="70" spans="1:5" ht="28.5">
      <c r="A70" s="232">
        <v>20975</v>
      </c>
      <c r="B70" s="232" t="s">
        <v>1026</v>
      </c>
      <c r="C70" s="233" t="s">
        <v>1</v>
      </c>
      <c r="D70" s="234">
        <v>5.64</v>
      </c>
      <c r="E70" s="235"/>
    </row>
    <row r="71" spans="1:5" ht="14.25">
      <c r="A71" s="232">
        <v>20977</v>
      </c>
      <c r="B71" s="232" t="s">
        <v>1027</v>
      </c>
      <c r="C71" s="233" t="s">
        <v>1</v>
      </c>
      <c r="D71" s="234">
        <v>7.46</v>
      </c>
      <c r="E71" s="235"/>
    </row>
    <row r="72" spans="1:5" ht="14.25">
      <c r="A72" s="232">
        <v>20982</v>
      </c>
      <c r="B72" s="232" t="s">
        <v>1028</v>
      </c>
      <c r="C72" s="233" t="s">
        <v>1</v>
      </c>
      <c r="D72" s="234">
        <v>8.73</v>
      </c>
      <c r="E72" s="235"/>
    </row>
    <row r="73" spans="1:5" ht="14.25">
      <c r="A73" s="232">
        <v>20985</v>
      </c>
      <c r="B73" s="232" t="s">
        <v>1029</v>
      </c>
      <c r="C73" s="233" t="s">
        <v>1</v>
      </c>
      <c r="D73" s="234">
        <v>6.42</v>
      </c>
      <c r="E73" s="235"/>
    </row>
    <row r="74" spans="1:5" ht="28.5">
      <c r="A74" s="232">
        <v>20987</v>
      </c>
      <c r="B74" s="232" t="s">
        <v>1030</v>
      </c>
      <c r="C74" s="233" t="s">
        <v>4</v>
      </c>
      <c r="D74" s="234">
        <v>46.12</v>
      </c>
      <c r="E74" s="235"/>
    </row>
    <row r="75" spans="1:5" ht="14.25">
      <c r="A75" s="232">
        <v>20988</v>
      </c>
      <c r="B75" s="232" t="s">
        <v>1031</v>
      </c>
      <c r="C75" s="233" t="s">
        <v>1</v>
      </c>
      <c r="D75" s="234">
        <v>13.72</v>
      </c>
      <c r="E75" s="235"/>
    </row>
    <row r="76" spans="1:5" ht="15">
      <c r="A76" s="231">
        <v>210</v>
      </c>
      <c r="B76" s="342" t="s">
        <v>26092</v>
      </c>
      <c r="C76" s="343"/>
      <c r="D76" s="343"/>
      <c r="E76" s="344"/>
    </row>
    <row r="77" spans="1:5" ht="14.25">
      <c r="A77" s="232">
        <v>21004</v>
      </c>
      <c r="B77" s="232" t="s">
        <v>1032</v>
      </c>
      <c r="C77" s="233" t="s">
        <v>4</v>
      </c>
      <c r="D77" s="234">
        <v>35.03</v>
      </c>
      <c r="E77" s="235"/>
    </row>
    <row r="78" spans="1:5" ht="28.5">
      <c r="A78" s="232">
        <v>21005</v>
      </c>
      <c r="B78" s="232" t="s">
        <v>26093</v>
      </c>
      <c r="C78" s="233" t="s">
        <v>7</v>
      </c>
      <c r="D78" s="237">
        <v>6877.67</v>
      </c>
      <c r="E78" s="235"/>
    </row>
    <row r="79" spans="1:5" ht="28.5">
      <c r="A79" s="232">
        <v>21009</v>
      </c>
      <c r="B79" s="232" t="s">
        <v>1033</v>
      </c>
      <c r="C79" s="233" t="s">
        <v>1</v>
      </c>
      <c r="D79" s="234">
        <v>8.25</v>
      </c>
      <c r="E79" s="235"/>
    </row>
    <row r="80" spans="1:5" ht="28.5">
      <c r="A80" s="232">
        <v>21018</v>
      </c>
      <c r="B80" s="232" t="s">
        <v>1034</v>
      </c>
      <c r="C80" s="233" t="s">
        <v>1</v>
      </c>
      <c r="D80" s="234">
        <v>16.27</v>
      </c>
      <c r="E80" s="235"/>
    </row>
    <row r="81" spans="1:5" ht="28.5">
      <c r="A81" s="232">
        <v>21023</v>
      </c>
      <c r="B81" s="232" t="s">
        <v>1035</v>
      </c>
      <c r="C81" s="233" t="s">
        <v>2</v>
      </c>
      <c r="D81" s="234">
        <v>3.3</v>
      </c>
      <c r="E81" s="235"/>
    </row>
    <row r="82" spans="1:5" ht="28.5">
      <c r="A82" s="232">
        <v>21028</v>
      </c>
      <c r="B82" s="232" t="s">
        <v>1036</v>
      </c>
      <c r="C82" s="233" t="s">
        <v>1037</v>
      </c>
      <c r="D82" s="234">
        <v>182.88</v>
      </c>
      <c r="E82" s="235"/>
    </row>
    <row r="83" spans="1:5" ht="14.25">
      <c r="A83" s="232">
        <v>21030</v>
      </c>
      <c r="B83" s="232" t="s">
        <v>1038</v>
      </c>
      <c r="C83" s="233" t="s">
        <v>4</v>
      </c>
      <c r="D83" s="234">
        <v>16.399999999999999</v>
      </c>
      <c r="E83" s="235"/>
    </row>
    <row r="84" spans="1:5" ht="28.5">
      <c r="A84" s="232">
        <v>21031</v>
      </c>
      <c r="B84" s="232" t="s">
        <v>1039</v>
      </c>
      <c r="C84" s="233" t="s">
        <v>4</v>
      </c>
      <c r="D84" s="234">
        <v>26.72</v>
      </c>
      <c r="E84" s="235"/>
    </row>
    <row r="85" spans="1:5" ht="28.5">
      <c r="A85" s="232">
        <v>21032</v>
      </c>
      <c r="B85" s="232" t="s">
        <v>1040</v>
      </c>
      <c r="C85" s="233" t="s">
        <v>4</v>
      </c>
      <c r="D85" s="234">
        <v>33.57</v>
      </c>
      <c r="E85" s="235"/>
    </row>
    <row r="86" spans="1:5" ht="28.5">
      <c r="A86" s="232">
        <v>21033</v>
      </c>
      <c r="B86" s="232" t="s">
        <v>1041</v>
      </c>
      <c r="C86" s="233" t="s">
        <v>4</v>
      </c>
      <c r="D86" s="234">
        <v>46.99</v>
      </c>
      <c r="E86" s="235"/>
    </row>
    <row r="87" spans="1:5" ht="14.25">
      <c r="A87" s="232">
        <v>21040</v>
      </c>
      <c r="B87" s="232" t="s">
        <v>1042</v>
      </c>
      <c r="C87" s="233" t="s">
        <v>1</v>
      </c>
      <c r="D87" s="234">
        <v>50.92</v>
      </c>
      <c r="E87" s="235"/>
    </row>
    <row r="88" spans="1:5" ht="28.5">
      <c r="A88" s="232">
        <v>21041</v>
      </c>
      <c r="B88" s="232" t="s">
        <v>1043</v>
      </c>
      <c r="C88" s="233" t="s">
        <v>1</v>
      </c>
      <c r="D88" s="234">
        <v>46.24</v>
      </c>
      <c r="E88" s="235"/>
    </row>
    <row r="89" spans="1:5" ht="28.5">
      <c r="A89" s="232">
        <v>21042</v>
      </c>
      <c r="B89" s="232" t="s">
        <v>1044</v>
      </c>
      <c r="C89" s="233" t="s">
        <v>1</v>
      </c>
      <c r="D89" s="234">
        <v>92.34</v>
      </c>
      <c r="E89" s="235"/>
    </row>
    <row r="90" spans="1:5" ht="28.5">
      <c r="A90" s="232">
        <v>21043</v>
      </c>
      <c r="B90" s="232" t="s">
        <v>1045</v>
      </c>
      <c r="C90" s="233" t="s">
        <v>1</v>
      </c>
      <c r="D90" s="234">
        <v>211.52</v>
      </c>
      <c r="E90" s="235"/>
    </row>
    <row r="91" spans="1:5" ht="14.25">
      <c r="A91" s="232">
        <v>21060</v>
      </c>
      <c r="B91" s="232" t="s">
        <v>1046</v>
      </c>
      <c r="C91" s="233" t="s">
        <v>1</v>
      </c>
      <c r="D91" s="234">
        <v>4.72</v>
      </c>
      <c r="E91" s="235"/>
    </row>
    <row r="92" spans="1:5" ht="14.25">
      <c r="A92" s="232">
        <v>21061</v>
      </c>
      <c r="B92" s="232" t="s">
        <v>1047</v>
      </c>
      <c r="C92" s="233" t="s">
        <v>1</v>
      </c>
      <c r="D92" s="234">
        <v>4.72</v>
      </c>
      <c r="E92" s="235"/>
    </row>
    <row r="93" spans="1:5" ht="14.25">
      <c r="A93" s="232">
        <v>21085</v>
      </c>
      <c r="B93" s="232" t="s">
        <v>26094</v>
      </c>
      <c r="C93" s="233" t="s">
        <v>7</v>
      </c>
      <c r="D93" s="237">
        <v>6877.67</v>
      </c>
      <c r="E93" s="235"/>
    </row>
    <row r="94" spans="1:5" ht="14.25">
      <c r="A94" s="232">
        <v>21089</v>
      </c>
      <c r="B94" s="232" t="s">
        <v>1048</v>
      </c>
      <c r="C94" s="233" t="s">
        <v>1</v>
      </c>
      <c r="D94" s="234">
        <v>13.96</v>
      </c>
      <c r="E94" s="235"/>
    </row>
    <row r="95" spans="1:5" ht="14.25">
      <c r="A95" s="232">
        <v>21090</v>
      </c>
      <c r="B95" s="232" t="s">
        <v>1049</v>
      </c>
      <c r="C95" s="233" t="s">
        <v>4</v>
      </c>
      <c r="D95" s="234">
        <v>83.85</v>
      </c>
      <c r="E95" s="235"/>
    </row>
    <row r="96" spans="1:5" ht="14.25">
      <c r="A96" s="232">
        <v>21091</v>
      </c>
      <c r="B96" s="232" t="s">
        <v>1050</v>
      </c>
      <c r="C96" s="233" t="s">
        <v>4</v>
      </c>
      <c r="D96" s="234">
        <v>39.950000000000003</v>
      </c>
      <c r="E96" s="235"/>
    </row>
    <row r="97" spans="1:5" ht="15">
      <c r="A97" s="231">
        <v>211</v>
      </c>
      <c r="B97" s="342" t="s">
        <v>26095</v>
      </c>
      <c r="C97" s="343"/>
      <c r="D97" s="343"/>
      <c r="E97" s="344"/>
    </row>
    <row r="98" spans="1:5" ht="28.5">
      <c r="A98" s="232">
        <v>21108</v>
      </c>
      <c r="B98" s="232" t="s">
        <v>1051</v>
      </c>
      <c r="C98" s="233" t="s">
        <v>1</v>
      </c>
      <c r="D98" s="234">
        <v>56.77</v>
      </c>
      <c r="E98" s="235"/>
    </row>
    <row r="99" spans="1:5" ht="14.25">
      <c r="A99" s="232">
        <v>21109</v>
      </c>
      <c r="B99" s="232" t="s">
        <v>1052</v>
      </c>
      <c r="C99" s="233" t="s">
        <v>1053</v>
      </c>
      <c r="D99" s="234">
        <v>110.65</v>
      </c>
      <c r="E99" s="235"/>
    </row>
    <row r="100" spans="1:5" ht="14.25">
      <c r="A100" s="232">
        <v>21111</v>
      </c>
      <c r="B100" s="232" t="s">
        <v>1054</v>
      </c>
      <c r="C100" s="233" t="s">
        <v>1</v>
      </c>
      <c r="D100" s="234">
        <v>88.93</v>
      </c>
      <c r="E100" s="235"/>
    </row>
    <row r="101" spans="1:5" ht="14.25">
      <c r="A101" s="232">
        <v>21118</v>
      </c>
      <c r="B101" s="232" t="s">
        <v>1055</v>
      </c>
      <c r="C101" s="233" t="s">
        <v>1</v>
      </c>
      <c r="D101" s="234">
        <v>81.09</v>
      </c>
      <c r="E101" s="235"/>
    </row>
    <row r="102" spans="1:5" ht="14.25">
      <c r="A102" s="232">
        <v>21144</v>
      </c>
      <c r="B102" s="232" t="s">
        <v>1056</v>
      </c>
      <c r="C102" s="233" t="s">
        <v>1</v>
      </c>
      <c r="D102" s="234">
        <v>33.76</v>
      </c>
      <c r="E102" s="235"/>
    </row>
    <row r="103" spans="1:5" ht="14.25">
      <c r="A103" s="232">
        <v>21151</v>
      </c>
      <c r="B103" s="232" t="s">
        <v>1057</v>
      </c>
      <c r="C103" s="233" t="s">
        <v>1</v>
      </c>
      <c r="D103" s="234">
        <v>5.34</v>
      </c>
      <c r="E103" s="235"/>
    </row>
    <row r="104" spans="1:5" ht="28.5">
      <c r="A104" s="232">
        <v>21170</v>
      </c>
      <c r="B104" s="232" t="s">
        <v>1058</v>
      </c>
      <c r="C104" s="233" t="s">
        <v>1</v>
      </c>
      <c r="D104" s="234">
        <v>12.89</v>
      </c>
      <c r="E104" s="235"/>
    </row>
    <row r="105" spans="1:5" ht="15">
      <c r="A105" s="231">
        <v>212</v>
      </c>
      <c r="B105" s="342" t="s">
        <v>26096</v>
      </c>
      <c r="C105" s="343"/>
      <c r="D105" s="343"/>
      <c r="E105" s="344"/>
    </row>
    <row r="106" spans="1:5" ht="28.5">
      <c r="A106" s="232">
        <v>21205</v>
      </c>
      <c r="B106" s="232" t="s">
        <v>1059</v>
      </c>
      <c r="C106" s="233" t="s">
        <v>1</v>
      </c>
      <c r="D106" s="234">
        <v>7.73</v>
      </c>
      <c r="E106" s="235"/>
    </row>
    <row r="107" spans="1:5" ht="28.5">
      <c r="A107" s="232">
        <v>21211</v>
      </c>
      <c r="B107" s="232" t="s">
        <v>1060</v>
      </c>
      <c r="C107" s="233" t="s">
        <v>4</v>
      </c>
      <c r="D107" s="234">
        <v>7.8</v>
      </c>
      <c r="E107" s="235"/>
    </row>
    <row r="108" spans="1:5" ht="15">
      <c r="A108" s="231">
        <v>213</v>
      </c>
      <c r="B108" s="342" t="s">
        <v>26095</v>
      </c>
      <c r="C108" s="343"/>
      <c r="D108" s="343"/>
      <c r="E108" s="344"/>
    </row>
    <row r="109" spans="1:5" ht="14.25">
      <c r="A109" s="232">
        <v>21305</v>
      </c>
      <c r="B109" s="232" t="s">
        <v>1061</v>
      </c>
      <c r="C109" s="233" t="s">
        <v>1</v>
      </c>
      <c r="D109" s="234">
        <v>41.09</v>
      </c>
      <c r="E109" s="235"/>
    </row>
    <row r="110" spans="1:5" ht="28.5">
      <c r="A110" s="232">
        <v>21368</v>
      </c>
      <c r="B110" s="232" t="s">
        <v>1062</v>
      </c>
      <c r="C110" s="233" t="s">
        <v>1</v>
      </c>
      <c r="D110" s="234">
        <v>4.43</v>
      </c>
      <c r="E110" s="235"/>
    </row>
    <row r="111" spans="1:5" ht="15">
      <c r="A111" s="231">
        <v>215</v>
      </c>
      <c r="B111" s="342" t="s">
        <v>26097</v>
      </c>
      <c r="C111" s="343"/>
      <c r="D111" s="343"/>
      <c r="E111" s="344"/>
    </row>
    <row r="112" spans="1:5" ht="14.25">
      <c r="A112" s="232">
        <v>21516</v>
      </c>
      <c r="B112" s="232" t="s">
        <v>1063</v>
      </c>
      <c r="C112" s="233" t="s">
        <v>3</v>
      </c>
      <c r="D112" s="234">
        <v>9.1999999999999993</v>
      </c>
      <c r="E112" s="235"/>
    </row>
    <row r="113" spans="1:5" ht="14.25">
      <c r="A113" s="232">
        <v>21517</v>
      </c>
      <c r="B113" s="232" t="s">
        <v>1064</v>
      </c>
      <c r="C113" s="233" t="s">
        <v>3</v>
      </c>
      <c r="D113" s="234">
        <v>9.1300000000000008</v>
      </c>
      <c r="E113" s="235"/>
    </row>
    <row r="114" spans="1:5" ht="14.25">
      <c r="A114" s="232">
        <v>21521</v>
      </c>
      <c r="B114" s="232" t="s">
        <v>1065</v>
      </c>
      <c r="C114" s="233" t="s">
        <v>3</v>
      </c>
      <c r="D114" s="234">
        <v>8.41</v>
      </c>
      <c r="E114" s="235"/>
    </row>
    <row r="115" spans="1:5" ht="14.25">
      <c r="A115" s="232">
        <v>21532</v>
      </c>
      <c r="B115" s="232" t="s">
        <v>1066</v>
      </c>
      <c r="C115" s="233" t="s">
        <v>3</v>
      </c>
      <c r="D115" s="234">
        <v>11.72</v>
      </c>
      <c r="E115" s="235"/>
    </row>
    <row r="116" spans="1:5" ht="28.5">
      <c r="A116" s="232">
        <v>21543</v>
      </c>
      <c r="B116" s="232" t="s">
        <v>1067</v>
      </c>
      <c r="C116" s="233" t="s">
        <v>4</v>
      </c>
      <c r="D116" s="234">
        <v>29.7</v>
      </c>
      <c r="E116" s="235"/>
    </row>
    <row r="117" spans="1:5" ht="15">
      <c r="A117" s="231">
        <v>220</v>
      </c>
      <c r="B117" s="342" t="s">
        <v>26098</v>
      </c>
      <c r="C117" s="343"/>
      <c r="D117" s="343"/>
      <c r="E117" s="344"/>
    </row>
    <row r="118" spans="1:5" ht="42.75">
      <c r="A118" s="232">
        <v>22001</v>
      </c>
      <c r="B118" s="232" t="s">
        <v>1068</v>
      </c>
      <c r="C118" s="233" t="s">
        <v>4</v>
      </c>
      <c r="D118" s="234">
        <v>48.67</v>
      </c>
      <c r="E118" s="235"/>
    </row>
    <row r="119" spans="1:5" ht="42.75">
      <c r="A119" s="232">
        <v>22002</v>
      </c>
      <c r="B119" s="232" t="s">
        <v>1069</v>
      </c>
      <c r="C119" s="233" t="s">
        <v>4</v>
      </c>
      <c r="D119" s="234">
        <v>50.33</v>
      </c>
      <c r="E119" s="235"/>
    </row>
    <row r="120" spans="1:5" ht="15">
      <c r="A120" s="231">
        <v>225</v>
      </c>
      <c r="B120" s="342" t="s">
        <v>26099</v>
      </c>
      <c r="C120" s="343"/>
      <c r="D120" s="343"/>
      <c r="E120" s="344"/>
    </row>
    <row r="121" spans="1:5" ht="28.5">
      <c r="A121" s="232">
        <v>22502</v>
      </c>
      <c r="B121" s="232" t="s">
        <v>1070</v>
      </c>
      <c r="C121" s="233" t="s">
        <v>2</v>
      </c>
      <c r="D121" s="234">
        <v>1.99</v>
      </c>
      <c r="E121" s="235"/>
    </row>
    <row r="122" spans="1:5" ht="28.5">
      <c r="A122" s="232">
        <v>22504</v>
      </c>
      <c r="B122" s="232" t="s">
        <v>1071</v>
      </c>
      <c r="C122" s="233" t="s">
        <v>2</v>
      </c>
      <c r="D122" s="234">
        <v>2.61</v>
      </c>
      <c r="E122" s="235"/>
    </row>
    <row r="123" spans="1:5" ht="28.5">
      <c r="A123" s="232">
        <v>22505</v>
      </c>
      <c r="B123" s="232" t="s">
        <v>1072</v>
      </c>
      <c r="C123" s="233" t="s">
        <v>2</v>
      </c>
      <c r="D123" s="234">
        <v>3.31</v>
      </c>
      <c r="E123" s="235"/>
    </row>
    <row r="124" spans="1:5" ht="28.5">
      <c r="A124" s="232">
        <v>22507</v>
      </c>
      <c r="B124" s="232" t="s">
        <v>1073</v>
      </c>
      <c r="C124" s="233" t="s">
        <v>2</v>
      </c>
      <c r="D124" s="234">
        <v>2.85</v>
      </c>
      <c r="E124" s="235"/>
    </row>
    <row r="125" spans="1:5" ht="28.5">
      <c r="A125" s="232">
        <v>22508</v>
      </c>
      <c r="B125" s="232" t="s">
        <v>1074</v>
      </c>
      <c r="C125" s="233" t="s">
        <v>2</v>
      </c>
      <c r="D125" s="234">
        <v>4.07</v>
      </c>
      <c r="E125" s="235"/>
    </row>
    <row r="126" spans="1:5" ht="28.5">
      <c r="A126" s="232">
        <v>22548</v>
      </c>
      <c r="B126" s="232" t="s">
        <v>1075</v>
      </c>
      <c r="C126" s="233" t="s">
        <v>2</v>
      </c>
      <c r="D126" s="234">
        <v>2.33</v>
      </c>
      <c r="E126" s="235"/>
    </row>
    <row r="127" spans="1:5" ht="28.5">
      <c r="A127" s="232">
        <v>22585</v>
      </c>
      <c r="B127" s="232" t="s">
        <v>1076</v>
      </c>
      <c r="C127" s="233" t="s">
        <v>2</v>
      </c>
      <c r="D127" s="234">
        <v>1.01</v>
      </c>
      <c r="E127" s="235"/>
    </row>
    <row r="128" spans="1:5" ht="28.5">
      <c r="A128" s="232">
        <v>22586</v>
      </c>
      <c r="B128" s="232" t="s">
        <v>1077</v>
      </c>
      <c r="C128" s="233" t="s">
        <v>2</v>
      </c>
      <c r="D128" s="234">
        <v>0.76</v>
      </c>
      <c r="E128" s="235"/>
    </row>
    <row r="129" spans="1:5" ht="15">
      <c r="A129" s="231">
        <v>230</v>
      </c>
      <c r="B129" s="342" t="s">
        <v>26100</v>
      </c>
      <c r="C129" s="343"/>
      <c r="D129" s="343"/>
      <c r="E129" s="344"/>
    </row>
    <row r="130" spans="1:5" ht="28.5">
      <c r="A130" s="232">
        <v>23010</v>
      </c>
      <c r="B130" s="232" t="s">
        <v>1078</v>
      </c>
      <c r="C130" s="233" t="s">
        <v>2</v>
      </c>
      <c r="D130" s="234">
        <v>4.66</v>
      </c>
      <c r="E130" s="235"/>
    </row>
    <row r="131" spans="1:5" ht="28.5">
      <c r="A131" s="232">
        <v>23015</v>
      </c>
      <c r="B131" s="232" t="s">
        <v>1079</v>
      </c>
      <c r="C131" s="233" t="s">
        <v>2</v>
      </c>
      <c r="D131" s="234">
        <v>11.69</v>
      </c>
      <c r="E131" s="235"/>
    </row>
    <row r="132" spans="1:5" ht="15">
      <c r="A132" s="231">
        <v>235</v>
      </c>
      <c r="B132" s="342" t="s">
        <v>26101</v>
      </c>
      <c r="C132" s="343"/>
      <c r="D132" s="343"/>
      <c r="E132" s="344"/>
    </row>
    <row r="133" spans="1:5" ht="28.5">
      <c r="A133" s="232">
        <v>23501</v>
      </c>
      <c r="B133" s="232" t="s">
        <v>1080</v>
      </c>
      <c r="C133" s="233" t="s">
        <v>4</v>
      </c>
      <c r="D133" s="234">
        <v>98.24</v>
      </c>
      <c r="E133" s="235"/>
    </row>
    <row r="134" spans="1:5" ht="28.5">
      <c r="A134" s="232">
        <v>23503</v>
      </c>
      <c r="B134" s="232" t="s">
        <v>1081</v>
      </c>
      <c r="C134" s="233" t="s">
        <v>2</v>
      </c>
      <c r="D134" s="234">
        <v>353.75</v>
      </c>
      <c r="E134" s="235"/>
    </row>
    <row r="135" spans="1:5" ht="28.5">
      <c r="A135" s="232">
        <v>23522</v>
      </c>
      <c r="B135" s="232" t="s">
        <v>1082</v>
      </c>
      <c r="C135" s="233" t="s">
        <v>4</v>
      </c>
      <c r="D135" s="234">
        <v>274.62</v>
      </c>
      <c r="E135" s="235"/>
    </row>
    <row r="136" spans="1:5" ht="15">
      <c r="A136" s="231">
        <v>240</v>
      </c>
      <c r="B136" s="342" t="s">
        <v>26102</v>
      </c>
      <c r="C136" s="343"/>
      <c r="D136" s="343"/>
      <c r="E136" s="344"/>
    </row>
    <row r="137" spans="1:5" ht="14.25">
      <c r="A137" s="232">
        <v>24015</v>
      </c>
      <c r="B137" s="232" t="s">
        <v>26103</v>
      </c>
      <c r="C137" s="233" t="s">
        <v>3</v>
      </c>
      <c r="D137" s="234">
        <v>6.18</v>
      </c>
      <c r="E137" s="235"/>
    </row>
    <row r="138" spans="1:5" ht="14.25">
      <c r="A138" s="232">
        <v>24020</v>
      </c>
      <c r="B138" s="232" t="s">
        <v>1083</v>
      </c>
      <c r="C138" s="233" t="s">
        <v>3</v>
      </c>
      <c r="D138" s="234">
        <v>11.33</v>
      </c>
      <c r="E138" s="235"/>
    </row>
    <row r="139" spans="1:5" ht="28.5">
      <c r="A139" s="232">
        <v>24029</v>
      </c>
      <c r="B139" s="232" t="s">
        <v>1084</v>
      </c>
      <c r="C139" s="233" t="s">
        <v>4</v>
      </c>
      <c r="D139" s="234">
        <v>6.6</v>
      </c>
      <c r="E139" s="235"/>
    </row>
    <row r="140" spans="1:5" ht="28.5">
      <c r="A140" s="232">
        <v>24034</v>
      </c>
      <c r="B140" s="232" t="s">
        <v>1085</v>
      </c>
      <c r="C140" s="233" t="s">
        <v>3</v>
      </c>
      <c r="D140" s="234">
        <v>15.6</v>
      </c>
      <c r="E140" s="235"/>
    </row>
    <row r="141" spans="1:5" ht="28.5">
      <c r="A141" s="232">
        <v>24035</v>
      </c>
      <c r="B141" s="232" t="s">
        <v>1086</v>
      </c>
      <c r="C141" s="233" t="s">
        <v>3</v>
      </c>
      <c r="D141" s="234">
        <v>15.6</v>
      </c>
      <c r="E141" s="235"/>
    </row>
    <row r="142" spans="1:5" ht="14.25">
      <c r="A142" s="232">
        <v>24038</v>
      </c>
      <c r="B142" s="232" t="s">
        <v>1087</v>
      </c>
      <c r="C142" s="233" t="s">
        <v>9</v>
      </c>
      <c r="D142" s="234">
        <v>0.28999999999999998</v>
      </c>
      <c r="E142" s="235"/>
    </row>
    <row r="143" spans="1:5" ht="28.5">
      <c r="A143" s="232">
        <v>24042</v>
      </c>
      <c r="B143" s="232" t="s">
        <v>1088</v>
      </c>
      <c r="C143" s="233" t="s">
        <v>3</v>
      </c>
      <c r="D143" s="234">
        <v>27.72</v>
      </c>
      <c r="E143" s="235"/>
    </row>
    <row r="144" spans="1:5" ht="15">
      <c r="A144" s="231">
        <v>241</v>
      </c>
      <c r="B144" s="342" t="s">
        <v>26104</v>
      </c>
      <c r="C144" s="343"/>
      <c r="D144" s="343"/>
      <c r="E144" s="344"/>
    </row>
    <row r="145" spans="1:5" ht="14.25">
      <c r="A145" s="232">
        <v>24116</v>
      </c>
      <c r="B145" s="232" t="s">
        <v>1089</v>
      </c>
      <c r="C145" s="233" t="s">
        <v>4</v>
      </c>
      <c r="D145" s="234">
        <v>0.84</v>
      </c>
      <c r="E145" s="235"/>
    </row>
    <row r="146" spans="1:5" ht="42.75">
      <c r="A146" s="232">
        <v>24130</v>
      </c>
      <c r="B146" s="232" t="s">
        <v>1090</v>
      </c>
      <c r="C146" s="233" t="s">
        <v>4</v>
      </c>
      <c r="D146" s="234">
        <v>224.58</v>
      </c>
      <c r="E146" s="235"/>
    </row>
    <row r="147" spans="1:5" ht="42.75">
      <c r="A147" s="232">
        <v>24131</v>
      </c>
      <c r="B147" s="232" t="s">
        <v>1091</v>
      </c>
      <c r="C147" s="233" t="s">
        <v>4</v>
      </c>
      <c r="D147" s="234">
        <v>232.33</v>
      </c>
      <c r="E147" s="235"/>
    </row>
    <row r="148" spans="1:5" ht="14.25">
      <c r="A148" s="232">
        <v>24145</v>
      </c>
      <c r="B148" s="232" t="s">
        <v>1092</v>
      </c>
      <c r="C148" s="233" t="s">
        <v>3</v>
      </c>
      <c r="D148" s="234">
        <v>21.13</v>
      </c>
      <c r="E148" s="235"/>
    </row>
    <row r="149" spans="1:5" ht="28.5">
      <c r="A149" s="232">
        <v>24184</v>
      </c>
      <c r="B149" s="232" t="s">
        <v>1093</v>
      </c>
      <c r="C149" s="233" t="s">
        <v>2</v>
      </c>
      <c r="D149" s="234">
        <v>26.31</v>
      </c>
      <c r="E149" s="235"/>
    </row>
    <row r="150" spans="1:5" ht="15">
      <c r="A150" s="231">
        <v>255</v>
      </c>
      <c r="B150" s="342" t="s">
        <v>26105</v>
      </c>
      <c r="C150" s="343"/>
      <c r="D150" s="343"/>
      <c r="E150" s="344"/>
    </row>
    <row r="151" spans="1:5" ht="14.25">
      <c r="A151" s="232">
        <v>25513</v>
      </c>
      <c r="B151" s="232" t="s">
        <v>1094</v>
      </c>
      <c r="C151" s="233" t="s">
        <v>4</v>
      </c>
      <c r="D151" s="234">
        <v>24.82</v>
      </c>
      <c r="E151" s="235"/>
    </row>
    <row r="152" spans="1:5" ht="14.25">
      <c r="A152" s="232">
        <v>25514</v>
      </c>
      <c r="B152" s="232" t="s">
        <v>1095</v>
      </c>
      <c r="C152" s="233" t="s">
        <v>4</v>
      </c>
      <c r="D152" s="234">
        <v>39.33</v>
      </c>
      <c r="E152" s="235"/>
    </row>
    <row r="153" spans="1:5" ht="14.25">
      <c r="A153" s="232">
        <v>25532</v>
      </c>
      <c r="B153" s="232" t="s">
        <v>1096</v>
      </c>
      <c r="C153" s="233" t="s">
        <v>4</v>
      </c>
      <c r="D153" s="234">
        <v>63.29</v>
      </c>
      <c r="E153" s="235"/>
    </row>
    <row r="154" spans="1:5" ht="28.5">
      <c r="A154" s="232">
        <v>25568</v>
      </c>
      <c r="B154" s="232" t="s">
        <v>1097</v>
      </c>
      <c r="C154" s="233" t="s">
        <v>4</v>
      </c>
      <c r="D154" s="234">
        <v>32</v>
      </c>
      <c r="E154" s="235"/>
    </row>
    <row r="155" spans="1:5" ht="28.5">
      <c r="A155" s="232">
        <v>25569</v>
      </c>
      <c r="B155" s="232" t="s">
        <v>1097</v>
      </c>
      <c r="C155" s="233" t="s">
        <v>4</v>
      </c>
      <c r="D155" s="234">
        <v>69.28</v>
      </c>
      <c r="E155" s="235"/>
    </row>
    <row r="156" spans="1:5" ht="28.5">
      <c r="A156" s="232">
        <v>25570</v>
      </c>
      <c r="B156" s="232" t="s">
        <v>1098</v>
      </c>
      <c r="C156" s="233" t="s">
        <v>2</v>
      </c>
      <c r="D156" s="234">
        <v>2.0499999999999998</v>
      </c>
      <c r="E156" s="235"/>
    </row>
    <row r="157" spans="1:5" ht="28.5">
      <c r="A157" s="232">
        <v>25571</v>
      </c>
      <c r="B157" s="232" t="s">
        <v>1099</v>
      </c>
      <c r="C157" s="233" t="s">
        <v>2</v>
      </c>
      <c r="D157" s="234">
        <v>4.87</v>
      </c>
      <c r="E157" s="235"/>
    </row>
    <row r="158" spans="1:5" ht="28.5">
      <c r="A158" s="232">
        <v>25592</v>
      </c>
      <c r="B158" s="232" t="s">
        <v>1100</v>
      </c>
      <c r="C158" s="233" t="s">
        <v>4</v>
      </c>
      <c r="D158" s="234">
        <v>65.33</v>
      </c>
      <c r="E158" s="235"/>
    </row>
    <row r="159" spans="1:5" ht="15">
      <c r="A159" s="231">
        <v>256</v>
      </c>
      <c r="B159" s="342" t="s">
        <v>26105</v>
      </c>
      <c r="C159" s="343"/>
      <c r="D159" s="343"/>
      <c r="E159" s="344"/>
    </row>
    <row r="160" spans="1:5" ht="28.5">
      <c r="A160" s="232">
        <v>25617</v>
      </c>
      <c r="B160" s="232" t="s">
        <v>1101</v>
      </c>
      <c r="C160" s="233" t="s">
        <v>4</v>
      </c>
      <c r="D160" s="234">
        <v>50.89</v>
      </c>
      <c r="E160" s="235"/>
    </row>
    <row r="161" spans="1:5" ht="15">
      <c r="A161" s="231">
        <v>258</v>
      </c>
      <c r="B161" s="342" t="s">
        <v>26105</v>
      </c>
      <c r="C161" s="343"/>
      <c r="D161" s="343"/>
      <c r="E161" s="344"/>
    </row>
    <row r="162" spans="1:5" ht="57">
      <c r="A162" s="232">
        <v>25841</v>
      </c>
      <c r="B162" s="232" t="s">
        <v>24456</v>
      </c>
      <c r="C162" s="233" t="s">
        <v>4</v>
      </c>
      <c r="D162" s="234">
        <v>68.040000000000006</v>
      </c>
      <c r="E162" s="235"/>
    </row>
    <row r="163" spans="1:5" ht="57">
      <c r="A163" s="232">
        <v>25843</v>
      </c>
      <c r="B163" s="232" t="s">
        <v>24457</v>
      </c>
      <c r="C163" s="233" t="s">
        <v>4</v>
      </c>
      <c r="D163" s="234">
        <v>79.78</v>
      </c>
      <c r="E163" s="235"/>
    </row>
    <row r="164" spans="1:5" ht="15">
      <c r="A164" s="231">
        <v>260</v>
      </c>
      <c r="B164" s="342" t="s">
        <v>26106</v>
      </c>
      <c r="C164" s="343"/>
      <c r="D164" s="343"/>
      <c r="E164" s="344"/>
    </row>
    <row r="165" spans="1:5" ht="28.5">
      <c r="A165" s="232">
        <v>26008</v>
      </c>
      <c r="B165" s="232" t="s">
        <v>1102</v>
      </c>
      <c r="C165" s="233" t="s">
        <v>1</v>
      </c>
      <c r="D165" s="234">
        <v>25.31</v>
      </c>
      <c r="E165" s="235"/>
    </row>
    <row r="166" spans="1:5" ht="15" customHeight="1">
      <c r="A166" s="232">
        <v>26015</v>
      </c>
      <c r="B166" s="232" t="s">
        <v>1103</v>
      </c>
      <c r="C166" s="233" t="s">
        <v>1</v>
      </c>
      <c r="D166" s="234">
        <v>52.01</v>
      </c>
      <c r="E166" s="235"/>
    </row>
    <row r="167" spans="1:5" ht="28.5">
      <c r="A167" s="232">
        <v>26040</v>
      </c>
      <c r="B167" s="232" t="s">
        <v>13048</v>
      </c>
      <c r="C167" s="233" t="s">
        <v>1</v>
      </c>
      <c r="D167" s="234">
        <v>2.93</v>
      </c>
      <c r="E167" s="235"/>
    </row>
    <row r="168" spans="1:5" ht="28.5">
      <c r="A168" s="232">
        <v>26091</v>
      </c>
      <c r="B168" s="232" t="s">
        <v>1104</v>
      </c>
      <c r="C168" s="233" t="s">
        <v>1</v>
      </c>
      <c r="D168" s="234">
        <v>4.55</v>
      </c>
      <c r="E168" s="235"/>
    </row>
    <row r="169" spans="1:5" ht="15">
      <c r="A169" s="231">
        <v>265</v>
      </c>
      <c r="B169" s="342" t="s">
        <v>26107</v>
      </c>
      <c r="C169" s="343"/>
      <c r="D169" s="343"/>
      <c r="E169" s="344"/>
    </row>
    <row r="170" spans="1:5" ht="14.25">
      <c r="A170" s="232">
        <v>26503</v>
      </c>
      <c r="B170" s="232" t="s">
        <v>1105</v>
      </c>
      <c r="C170" s="233" t="s">
        <v>2</v>
      </c>
      <c r="D170" s="234">
        <v>0.55000000000000004</v>
      </c>
      <c r="E170" s="235"/>
    </row>
    <row r="171" spans="1:5" ht="14.25">
      <c r="A171" s="232">
        <v>26506</v>
      </c>
      <c r="B171" s="232" t="s">
        <v>1106</v>
      </c>
      <c r="C171" s="233" t="s">
        <v>2</v>
      </c>
      <c r="D171" s="234">
        <v>195.67</v>
      </c>
      <c r="E171" s="235"/>
    </row>
    <row r="172" spans="1:5" ht="28.5">
      <c r="A172" s="232">
        <v>26508</v>
      </c>
      <c r="B172" s="232" t="s">
        <v>1107</v>
      </c>
      <c r="C172" s="233" t="s">
        <v>1</v>
      </c>
      <c r="D172" s="234">
        <v>6.89</v>
      </c>
      <c r="E172" s="235"/>
    </row>
    <row r="173" spans="1:5" ht="14.25">
      <c r="A173" s="232">
        <v>26512</v>
      </c>
      <c r="B173" s="232" t="s">
        <v>1108</v>
      </c>
      <c r="C173" s="233" t="s">
        <v>2</v>
      </c>
      <c r="D173" s="234">
        <v>1.01</v>
      </c>
      <c r="E173" s="235"/>
    </row>
    <row r="174" spans="1:5" ht="28.5">
      <c r="A174" s="232">
        <v>26517</v>
      </c>
      <c r="B174" s="232" t="s">
        <v>1109</v>
      </c>
      <c r="C174" s="233" t="s">
        <v>2</v>
      </c>
      <c r="D174" s="234">
        <v>1.49</v>
      </c>
      <c r="E174" s="235"/>
    </row>
    <row r="175" spans="1:5" ht="14.25">
      <c r="A175" s="232">
        <v>26546</v>
      </c>
      <c r="B175" s="232" t="s">
        <v>1110</v>
      </c>
      <c r="C175" s="233" t="s">
        <v>2</v>
      </c>
      <c r="D175" s="234">
        <v>0.32</v>
      </c>
      <c r="E175" s="235"/>
    </row>
    <row r="176" spans="1:5" ht="14.25">
      <c r="A176" s="232">
        <v>26548</v>
      </c>
      <c r="B176" s="232" t="s">
        <v>1111</v>
      </c>
      <c r="C176" s="233" t="s">
        <v>2</v>
      </c>
      <c r="D176" s="234">
        <v>0.38</v>
      </c>
      <c r="E176" s="235"/>
    </row>
    <row r="177" spans="1:5" ht="14.25">
      <c r="A177" s="232">
        <v>26549</v>
      </c>
      <c r="B177" s="232" t="s">
        <v>1112</v>
      </c>
      <c r="C177" s="233" t="s">
        <v>2</v>
      </c>
      <c r="D177" s="234">
        <v>0.14000000000000001</v>
      </c>
      <c r="E177" s="235"/>
    </row>
    <row r="178" spans="1:5" ht="28.5">
      <c r="A178" s="232">
        <v>26550</v>
      </c>
      <c r="B178" s="232" t="s">
        <v>1113</v>
      </c>
      <c r="C178" s="233" t="s">
        <v>2</v>
      </c>
      <c r="D178" s="234">
        <v>16.920000000000002</v>
      </c>
      <c r="E178" s="235"/>
    </row>
    <row r="179" spans="1:5" ht="14.25">
      <c r="A179" s="232">
        <v>26551</v>
      </c>
      <c r="B179" s="232" t="s">
        <v>1114</v>
      </c>
      <c r="C179" s="233" t="s">
        <v>2</v>
      </c>
      <c r="D179" s="234">
        <v>0.61</v>
      </c>
      <c r="E179" s="235"/>
    </row>
    <row r="180" spans="1:5" ht="14.25">
      <c r="A180" s="232">
        <v>26552</v>
      </c>
      <c r="B180" s="232" t="s">
        <v>24480</v>
      </c>
      <c r="C180" s="233" t="s">
        <v>2</v>
      </c>
      <c r="D180" s="234">
        <v>0.11</v>
      </c>
      <c r="E180" s="235"/>
    </row>
    <row r="181" spans="1:5" ht="14.25">
      <c r="A181" s="232">
        <v>26554</v>
      </c>
      <c r="B181" s="232" t="s">
        <v>1115</v>
      </c>
      <c r="C181" s="233" t="s">
        <v>2</v>
      </c>
      <c r="D181" s="234">
        <v>0.12</v>
      </c>
      <c r="E181" s="235"/>
    </row>
    <row r="182" spans="1:5" ht="14.25">
      <c r="A182" s="232">
        <v>26560</v>
      </c>
      <c r="B182" s="232" t="s">
        <v>1116</v>
      </c>
      <c r="C182" s="233" t="s">
        <v>3</v>
      </c>
      <c r="D182" s="234">
        <v>17.8</v>
      </c>
      <c r="E182" s="235"/>
    </row>
    <row r="183" spans="1:5" ht="14.25">
      <c r="A183" s="232">
        <v>26563</v>
      </c>
      <c r="B183" s="232" t="s">
        <v>1117</v>
      </c>
      <c r="C183" s="233" t="s">
        <v>3</v>
      </c>
      <c r="D183" s="234">
        <v>23.88</v>
      </c>
      <c r="E183" s="235"/>
    </row>
    <row r="184" spans="1:5" ht="14.25">
      <c r="A184" s="232">
        <v>26566</v>
      </c>
      <c r="B184" s="232" t="s">
        <v>1118</v>
      </c>
      <c r="C184" s="233" t="s">
        <v>3</v>
      </c>
      <c r="D184" s="234">
        <v>19.23</v>
      </c>
      <c r="E184" s="235"/>
    </row>
    <row r="185" spans="1:5" ht="14.25">
      <c r="A185" s="232">
        <v>26569</v>
      </c>
      <c r="B185" s="232" t="s">
        <v>1119</v>
      </c>
      <c r="C185" s="233" t="s">
        <v>3</v>
      </c>
      <c r="D185" s="234">
        <v>16.88</v>
      </c>
      <c r="E185" s="235"/>
    </row>
    <row r="186" spans="1:5" ht="14.25">
      <c r="A186" s="232">
        <v>26570</v>
      </c>
      <c r="B186" s="232" t="s">
        <v>1120</v>
      </c>
      <c r="C186" s="233" t="s">
        <v>3</v>
      </c>
      <c r="D186" s="234">
        <v>16.88</v>
      </c>
      <c r="E186" s="235"/>
    </row>
    <row r="187" spans="1:5" ht="14.25">
      <c r="A187" s="232">
        <v>26573</v>
      </c>
      <c r="B187" s="232" t="s">
        <v>1121</v>
      </c>
      <c r="C187" s="233" t="s">
        <v>3</v>
      </c>
      <c r="D187" s="234">
        <v>25.52</v>
      </c>
      <c r="E187" s="235"/>
    </row>
    <row r="188" spans="1:5" ht="14.25">
      <c r="A188" s="232">
        <v>26581</v>
      </c>
      <c r="B188" s="232" t="s">
        <v>1122</v>
      </c>
      <c r="C188" s="233" t="s">
        <v>3</v>
      </c>
      <c r="D188" s="234">
        <v>16.34</v>
      </c>
      <c r="E188" s="235"/>
    </row>
    <row r="189" spans="1:5" ht="14.25">
      <c r="A189" s="232">
        <v>26588</v>
      </c>
      <c r="B189" s="232" t="s">
        <v>1123</v>
      </c>
      <c r="C189" s="233" t="s">
        <v>2</v>
      </c>
      <c r="D189" s="234">
        <v>0.14000000000000001</v>
      </c>
      <c r="E189" s="235"/>
    </row>
    <row r="190" spans="1:5" ht="14.25">
      <c r="A190" s="232">
        <v>26589</v>
      </c>
      <c r="B190" s="232" t="s">
        <v>1124</v>
      </c>
      <c r="C190" s="233" t="s">
        <v>2</v>
      </c>
      <c r="D190" s="234">
        <v>0.27</v>
      </c>
      <c r="E190" s="235"/>
    </row>
    <row r="191" spans="1:5" ht="14.25">
      <c r="A191" s="232">
        <v>26591</v>
      </c>
      <c r="B191" s="232" t="s">
        <v>24481</v>
      </c>
      <c r="C191" s="233" t="s">
        <v>2</v>
      </c>
      <c r="D191" s="234">
        <v>0.08</v>
      </c>
      <c r="E191" s="235"/>
    </row>
    <row r="192" spans="1:5" ht="14.25">
      <c r="A192" s="232">
        <v>26592</v>
      </c>
      <c r="B192" s="232" t="s">
        <v>24482</v>
      </c>
      <c r="C192" s="233" t="s">
        <v>2</v>
      </c>
      <c r="D192" s="234">
        <v>0.14000000000000001</v>
      </c>
      <c r="E192" s="235"/>
    </row>
    <row r="193" spans="1:5" ht="15">
      <c r="A193" s="231">
        <v>266</v>
      </c>
      <c r="B193" s="342" t="s">
        <v>26108</v>
      </c>
      <c r="C193" s="343"/>
      <c r="D193" s="343"/>
      <c r="E193" s="344"/>
    </row>
    <row r="194" spans="1:5" ht="28.5">
      <c r="A194" s="232">
        <v>26607</v>
      </c>
      <c r="B194" s="232" t="s">
        <v>1125</v>
      </c>
      <c r="C194" s="233" t="s">
        <v>2</v>
      </c>
      <c r="D194" s="234">
        <v>0.91</v>
      </c>
      <c r="E194" s="235"/>
    </row>
    <row r="195" spans="1:5" ht="28.5">
      <c r="A195" s="232">
        <v>26610</v>
      </c>
      <c r="B195" s="232" t="s">
        <v>1126</v>
      </c>
      <c r="C195" s="233" t="s">
        <v>2</v>
      </c>
      <c r="D195" s="234">
        <v>0.4</v>
      </c>
      <c r="E195" s="235"/>
    </row>
    <row r="196" spans="1:5" ht="14.25">
      <c r="A196" s="232">
        <v>26612</v>
      </c>
      <c r="B196" s="232" t="s">
        <v>1127</v>
      </c>
      <c r="C196" s="233" t="s">
        <v>2</v>
      </c>
      <c r="D196" s="234">
        <v>0.79</v>
      </c>
      <c r="E196" s="235"/>
    </row>
    <row r="197" spans="1:5" ht="28.5">
      <c r="A197" s="232">
        <v>26617</v>
      </c>
      <c r="B197" s="232" t="s">
        <v>1128</v>
      </c>
      <c r="C197" s="233" t="s">
        <v>1</v>
      </c>
      <c r="D197" s="234">
        <v>18.45</v>
      </c>
      <c r="E197" s="235"/>
    </row>
    <row r="198" spans="1:5" ht="28.5">
      <c r="A198" s="232">
        <v>26618</v>
      </c>
      <c r="B198" s="232" t="s">
        <v>1129</v>
      </c>
      <c r="C198" s="233" t="s">
        <v>2</v>
      </c>
      <c r="D198" s="234">
        <v>14.34</v>
      </c>
      <c r="E198" s="235"/>
    </row>
    <row r="199" spans="1:5" ht="14.25">
      <c r="A199" s="232">
        <v>26648</v>
      </c>
      <c r="B199" s="232" t="s">
        <v>1130</v>
      </c>
      <c r="C199" s="233" t="s">
        <v>2</v>
      </c>
      <c r="D199" s="234">
        <v>0.18</v>
      </c>
      <c r="E199" s="235"/>
    </row>
    <row r="200" spans="1:5" ht="14.25">
      <c r="A200" s="232">
        <v>26664</v>
      </c>
      <c r="B200" s="232" t="s">
        <v>24483</v>
      </c>
      <c r="C200" s="233" t="s">
        <v>2</v>
      </c>
      <c r="D200" s="234">
        <v>0.31</v>
      </c>
      <c r="E200" s="235"/>
    </row>
    <row r="201" spans="1:5" ht="42.75">
      <c r="A201" s="232">
        <v>26668</v>
      </c>
      <c r="B201" s="232" t="s">
        <v>1131</v>
      </c>
      <c r="C201" s="233" t="s">
        <v>2</v>
      </c>
      <c r="D201" s="234">
        <v>36.020000000000003</v>
      </c>
      <c r="E201" s="235"/>
    </row>
    <row r="202" spans="1:5" ht="28.5">
      <c r="A202" s="232">
        <v>26669</v>
      </c>
      <c r="B202" s="232" t="s">
        <v>1132</v>
      </c>
      <c r="C202" s="233" t="s">
        <v>2</v>
      </c>
      <c r="D202" s="234">
        <v>9.68</v>
      </c>
      <c r="E202" s="235"/>
    </row>
    <row r="203" spans="1:5" ht="42.75">
      <c r="A203" s="232">
        <v>26670</v>
      </c>
      <c r="B203" s="232" t="s">
        <v>1133</v>
      </c>
      <c r="C203" s="233" t="s">
        <v>2</v>
      </c>
      <c r="D203" s="234">
        <v>113.39</v>
      </c>
      <c r="E203" s="235"/>
    </row>
    <row r="204" spans="1:5" ht="42.75">
      <c r="A204" s="232">
        <v>26671</v>
      </c>
      <c r="B204" s="232" t="s">
        <v>1134</v>
      </c>
      <c r="C204" s="233" t="s">
        <v>2</v>
      </c>
      <c r="D204" s="234">
        <v>64.84</v>
      </c>
      <c r="E204" s="235"/>
    </row>
    <row r="205" spans="1:5" ht="14.25">
      <c r="A205" s="232">
        <v>26675</v>
      </c>
      <c r="B205" s="232" t="s">
        <v>1135</v>
      </c>
      <c r="C205" s="233" t="s">
        <v>2</v>
      </c>
      <c r="D205" s="234">
        <v>0.42</v>
      </c>
      <c r="E205" s="235"/>
    </row>
    <row r="206" spans="1:5" ht="28.5">
      <c r="A206" s="232">
        <v>26678</v>
      </c>
      <c r="B206" s="232" t="s">
        <v>1136</v>
      </c>
      <c r="C206" s="233" t="s">
        <v>2</v>
      </c>
      <c r="D206" s="234">
        <v>0.37</v>
      </c>
      <c r="E206" s="235"/>
    </row>
    <row r="207" spans="1:5" ht="15">
      <c r="A207" s="231">
        <v>267</v>
      </c>
      <c r="B207" s="342" t="s">
        <v>26108</v>
      </c>
      <c r="C207" s="343"/>
      <c r="D207" s="343"/>
      <c r="E207" s="344"/>
    </row>
    <row r="208" spans="1:5" ht="28.5">
      <c r="A208" s="232">
        <v>26714</v>
      </c>
      <c r="B208" s="232" t="s">
        <v>1137</v>
      </c>
      <c r="C208" s="233" t="s">
        <v>2</v>
      </c>
      <c r="D208" s="234">
        <v>5.79</v>
      </c>
      <c r="E208" s="235"/>
    </row>
    <row r="209" spans="1:5" ht="15">
      <c r="A209" s="231">
        <v>268</v>
      </c>
      <c r="B209" s="342" t="s">
        <v>26108</v>
      </c>
      <c r="C209" s="343"/>
      <c r="D209" s="343"/>
      <c r="E209" s="344"/>
    </row>
    <row r="210" spans="1:5" ht="28.5">
      <c r="A210" s="232">
        <v>26877</v>
      </c>
      <c r="B210" s="232" t="s">
        <v>1138</v>
      </c>
      <c r="C210" s="233" t="s">
        <v>2</v>
      </c>
      <c r="D210" s="234">
        <v>0.5</v>
      </c>
      <c r="E210" s="235"/>
    </row>
    <row r="211" spans="1:5" ht="14.25">
      <c r="A211" s="232">
        <v>26879</v>
      </c>
      <c r="B211" s="232" t="s">
        <v>1139</v>
      </c>
      <c r="C211" s="233" t="s">
        <v>2</v>
      </c>
      <c r="D211" s="234">
        <v>0.41</v>
      </c>
      <c r="E211" s="235"/>
    </row>
    <row r="212" spans="1:5" ht="14.25">
      <c r="A212" s="232">
        <v>26894</v>
      </c>
      <c r="B212" s="232" t="s">
        <v>1140</v>
      </c>
      <c r="C212" s="233" t="s">
        <v>2</v>
      </c>
      <c r="D212" s="234">
        <v>0.09</v>
      </c>
      <c r="E212" s="235"/>
    </row>
    <row r="213" spans="1:5" ht="15">
      <c r="A213" s="231">
        <v>269</v>
      </c>
      <c r="B213" s="342" t="s">
        <v>26109</v>
      </c>
      <c r="C213" s="343"/>
      <c r="D213" s="343"/>
      <c r="E213" s="344"/>
    </row>
    <row r="214" spans="1:5" ht="28.5">
      <c r="A214" s="232">
        <v>26972</v>
      </c>
      <c r="B214" s="232" t="s">
        <v>1141</v>
      </c>
      <c r="C214" s="233" t="s">
        <v>2</v>
      </c>
      <c r="D214" s="234">
        <v>39.6</v>
      </c>
      <c r="E214" s="235"/>
    </row>
    <row r="215" spans="1:5" ht="15">
      <c r="A215" s="231">
        <v>270</v>
      </c>
      <c r="B215" s="342" t="s">
        <v>26110</v>
      </c>
      <c r="C215" s="343"/>
      <c r="D215" s="343"/>
      <c r="E215" s="344"/>
    </row>
    <row r="216" spans="1:5" ht="14.25">
      <c r="A216" s="232">
        <v>27002</v>
      </c>
      <c r="B216" s="232" t="s">
        <v>1142</v>
      </c>
      <c r="C216" s="233" t="s">
        <v>3</v>
      </c>
      <c r="D216" s="234">
        <v>15.88</v>
      </c>
      <c r="E216" s="235"/>
    </row>
    <row r="217" spans="1:5" ht="14.25">
      <c r="A217" s="232">
        <v>27003</v>
      </c>
      <c r="B217" s="232" t="s">
        <v>1143</v>
      </c>
      <c r="C217" s="233" t="s">
        <v>3</v>
      </c>
      <c r="D217" s="234">
        <v>16.600000000000001</v>
      </c>
      <c r="E217" s="235"/>
    </row>
    <row r="218" spans="1:5" ht="14.25">
      <c r="A218" s="232">
        <v>27004</v>
      </c>
      <c r="B218" s="232" t="s">
        <v>1144</v>
      </c>
      <c r="C218" s="233" t="s">
        <v>3</v>
      </c>
      <c r="D218" s="234">
        <v>17.12</v>
      </c>
      <c r="E218" s="235"/>
    </row>
    <row r="219" spans="1:5" ht="14.25">
      <c r="A219" s="232">
        <v>27005</v>
      </c>
      <c r="B219" s="232" t="s">
        <v>1145</v>
      </c>
      <c r="C219" s="233" t="s">
        <v>3</v>
      </c>
      <c r="D219" s="234">
        <v>19.41</v>
      </c>
      <c r="E219" s="235"/>
    </row>
    <row r="220" spans="1:5" ht="14.25">
      <c r="A220" s="232">
        <v>27006</v>
      </c>
      <c r="B220" s="232" t="s">
        <v>1146</v>
      </c>
      <c r="C220" s="233" t="s">
        <v>3</v>
      </c>
      <c r="D220" s="234">
        <v>28.71</v>
      </c>
      <c r="E220" s="235"/>
    </row>
    <row r="221" spans="1:5" ht="14.25">
      <c r="A221" s="232">
        <v>27010</v>
      </c>
      <c r="B221" s="232" t="s">
        <v>1147</v>
      </c>
      <c r="C221" s="233" t="s">
        <v>3</v>
      </c>
      <c r="D221" s="234">
        <v>21.8</v>
      </c>
      <c r="E221" s="235"/>
    </row>
    <row r="222" spans="1:5" ht="14.25">
      <c r="A222" s="232">
        <v>27020</v>
      </c>
      <c r="B222" s="232" t="s">
        <v>1148</v>
      </c>
      <c r="C222" s="233" t="s">
        <v>1</v>
      </c>
      <c r="D222" s="234">
        <v>0.48</v>
      </c>
      <c r="E222" s="235"/>
    </row>
    <row r="223" spans="1:5" ht="14.25">
      <c r="A223" s="232">
        <v>27022</v>
      </c>
      <c r="B223" s="232" t="s">
        <v>1149</v>
      </c>
      <c r="C223" s="233" t="s">
        <v>1</v>
      </c>
      <c r="D223" s="234">
        <v>0.87</v>
      </c>
      <c r="E223" s="235"/>
    </row>
    <row r="224" spans="1:5" ht="15">
      <c r="A224" s="231">
        <v>275</v>
      </c>
      <c r="B224" s="342" t="s">
        <v>26111</v>
      </c>
      <c r="C224" s="343"/>
      <c r="D224" s="343"/>
      <c r="E224" s="344"/>
    </row>
    <row r="225" spans="1:5" ht="28.5">
      <c r="A225" s="232">
        <v>27504</v>
      </c>
      <c r="B225" s="232" t="s">
        <v>1150</v>
      </c>
      <c r="C225" s="233" t="s">
        <v>2</v>
      </c>
      <c r="D225" s="234">
        <v>71.5</v>
      </c>
      <c r="E225" s="235"/>
    </row>
    <row r="226" spans="1:5" ht="28.5">
      <c r="A226" s="232">
        <v>27520</v>
      </c>
      <c r="B226" s="232" t="s">
        <v>1151</v>
      </c>
      <c r="C226" s="233" t="s">
        <v>4</v>
      </c>
      <c r="D226" s="234">
        <v>16.07</v>
      </c>
      <c r="E226" s="235"/>
    </row>
    <row r="227" spans="1:5" ht="28.5">
      <c r="A227" s="232">
        <v>27532</v>
      </c>
      <c r="B227" s="232" t="s">
        <v>1152</v>
      </c>
      <c r="C227" s="233" t="s">
        <v>4</v>
      </c>
      <c r="D227" s="234">
        <v>94.93</v>
      </c>
      <c r="E227" s="235"/>
    </row>
    <row r="228" spans="1:5" ht="42.75">
      <c r="A228" s="232">
        <v>27546</v>
      </c>
      <c r="B228" s="232" t="s">
        <v>1153</v>
      </c>
      <c r="C228" s="233" t="s">
        <v>4</v>
      </c>
      <c r="D228" s="234">
        <v>48.89</v>
      </c>
      <c r="E228" s="235"/>
    </row>
    <row r="229" spans="1:5" ht="15">
      <c r="A229" s="231">
        <v>276</v>
      </c>
      <c r="B229" s="342" t="s">
        <v>26112</v>
      </c>
      <c r="C229" s="343"/>
      <c r="D229" s="343"/>
      <c r="E229" s="344"/>
    </row>
    <row r="230" spans="1:5" ht="42.75">
      <c r="A230" s="232">
        <v>27602</v>
      </c>
      <c r="B230" s="232" t="s">
        <v>1154</v>
      </c>
      <c r="C230" s="233" t="s">
        <v>4</v>
      </c>
      <c r="D230" s="234">
        <v>32.369999999999997</v>
      </c>
      <c r="E230" s="235"/>
    </row>
    <row r="231" spans="1:5" ht="28.5">
      <c r="A231" s="232">
        <v>27666</v>
      </c>
      <c r="B231" s="232" t="s">
        <v>1155</v>
      </c>
      <c r="C231" s="233" t="s">
        <v>4</v>
      </c>
      <c r="D231" s="234">
        <v>64.73</v>
      </c>
      <c r="E231" s="235"/>
    </row>
    <row r="232" spans="1:5" ht="28.5">
      <c r="A232" s="232">
        <v>27676</v>
      </c>
      <c r="B232" s="232" t="s">
        <v>1156</v>
      </c>
      <c r="C232" s="233" t="s">
        <v>4</v>
      </c>
      <c r="D232" s="234">
        <v>45.22</v>
      </c>
      <c r="E232" s="235"/>
    </row>
    <row r="233" spans="1:5" ht="28.5">
      <c r="A233" s="232">
        <v>27677</v>
      </c>
      <c r="B233" s="232" t="s">
        <v>1157</v>
      </c>
      <c r="C233" s="233" t="s">
        <v>4</v>
      </c>
      <c r="D233" s="234">
        <v>9.6300000000000008</v>
      </c>
      <c r="E233" s="235"/>
    </row>
    <row r="234" spans="1:5" ht="28.5">
      <c r="A234" s="232">
        <v>27678</v>
      </c>
      <c r="B234" s="232" t="s">
        <v>1158</v>
      </c>
      <c r="C234" s="233" t="s">
        <v>4</v>
      </c>
      <c r="D234" s="234">
        <v>39.700000000000003</v>
      </c>
      <c r="E234" s="235"/>
    </row>
    <row r="235" spans="1:5" ht="28.5">
      <c r="A235" s="232">
        <v>27679</v>
      </c>
      <c r="B235" s="232" t="s">
        <v>1159</v>
      </c>
      <c r="C235" s="233" t="s">
        <v>4</v>
      </c>
      <c r="D235" s="234">
        <v>116.13</v>
      </c>
      <c r="E235" s="235"/>
    </row>
    <row r="236" spans="1:5" ht="28.5">
      <c r="A236" s="232">
        <v>27680</v>
      </c>
      <c r="B236" s="232" t="s">
        <v>1160</v>
      </c>
      <c r="C236" s="233" t="s">
        <v>4</v>
      </c>
      <c r="D236" s="234">
        <v>79.64</v>
      </c>
      <c r="E236" s="235"/>
    </row>
    <row r="237" spans="1:5" ht="15">
      <c r="A237" s="231">
        <v>280</v>
      </c>
      <c r="B237" s="342" t="s">
        <v>1161</v>
      </c>
      <c r="C237" s="343"/>
      <c r="D237" s="343"/>
      <c r="E237" s="344"/>
    </row>
    <row r="238" spans="1:5" ht="14.25">
      <c r="A238" s="232">
        <v>28001</v>
      </c>
      <c r="B238" s="232" t="s">
        <v>1162</v>
      </c>
      <c r="C238" s="233" t="s">
        <v>7</v>
      </c>
      <c r="D238" s="234">
        <v>31.67</v>
      </c>
      <c r="E238" s="235"/>
    </row>
    <row r="239" spans="1:5" ht="28.5">
      <c r="A239" s="232">
        <v>28004</v>
      </c>
      <c r="B239" s="232" t="s">
        <v>1163</v>
      </c>
      <c r="C239" s="233" t="s">
        <v>2</v>
      </c>
      <c r="D239" s="234">
        <v>83.9</v>
      </c>
      <c r="E239" s="235"/>
    </row>
    <row r="240" spans="1:5" ht="28.5">
      <c r="A240" s="232">
        <v>28005</v>
      </c>
      <c r="B240" s="232" t="s">
        <v>1164</v>
      </c>
      <c r="C240" s="233" t="s">
        <v>3</v>
      </c>
      <c r="D240" s="234">
        <v>25.68</v>
      </c>
      <c r="E240" s="235"/>
    </row>
    <row r="241" spans="1:5" ht="14.25">
      <c r="A241" s="232">
        <v>28008</v>
      </c>
      <c r="B241" s="232" t="s">
        <v>1165</v>
      </c>
      <c r="C241" s="233" t="s">
        <v>10</v>
      </c>
      <c r="D241" s="234">
        <v>10.14</v>
      </c>
      <c r="E241" s="235"/>
    </row>
    <row r="242" spans="1:5" ht="28.5">
      <c r="A242" s="232">
        <v>28028</v>
      </c>
      <c r="B242" s="232" t="s">
        <v>1166</v>
      </c>
      <c r="C242" s="233" t="s">
        <v>1</v>
      </c>
      <c r="D242" s="234">
        <v>8.17</v>
      </c>
      <c r="E242" s="235"/>
    </row>
    <row r="243" spans="1:5" ht="14.25">
      <c r="A243" s="232">
        <v>28056</v>
      </c>
      <c r="B243" s="232" t="s">
        <v>1167</v>
      </c>
      <c r="C243" s="233" t="s">
        <v>1</v>
      </c>
      <c r="D243" s="234">
        <v>1.99</v>
      </c>
      <c r="E243" s="235"/>
    </row>
    <row r="244" spans="1:5" ht="14.25">
      <c r="A244" s="232">
        <v>28067</v>
      </c>
      <c r="B244" s="232" t="s">
        <v>1168</v>
      </c>
      <c r="C244" s="233" t="s">
        <v>1</v>
      </c>
      <c r="D244" s="234">
        <v>7.06</v>
      </c>
      <c r="E244" s="235"/>
    </row>
    <row r="245" spans="1:5" ht="28.5">
      <c r="A245" s="232">
        <v>28068</v>
      </c>
      <c r="B245" s="232" t="s">
        <v>1169</v>
      </c>
      <c r="C245" s="233" t="s">
        <v>1</v>
      </c>
      <c r="D245" s="234">
        <v>6.97</v>
      </c>
      <c r="E245" s="235"/>
    </row>
    <row r="246" spans="1:5" ht="14.25">
      <c r="A246" s="232">
        <v>28088</v>
      </c>
      <c r="B246" s="232" t="s">
        <v>1170</v>
      </c>
      <c r="C246" s="233" t="s">
        <v>10</v>
      </c>
      <c r="D246" s="234">
        <v>27.67</v>
      </c>
      <c r="E246" s="235"/>
    </row>
    <row r="247" spans="1:5" ht="15">
      <c r="A247" s="231">
        <v>281</v>
      </c>
      <c r="B247" s="342" t="s">
        <v>26113</v>
      </c>
      <c r="C247" s="343"/>
      <c r="D247" s="343"/>
      <c r="E247" s="344"/>
    </row>
    <row r="248" spans="1:5" ht="28.5">
      <c r="A248" s="232">
        <v>28125</v>
      </c>
      <c r="B248" s="232" t="s">
        <v>1171</v>
      </c>
      <c r="C248" s="233" t="s">
        <v>1</v>
      </c>
      <c r="D248" s="234">
        <v>9.2200000000000006</v>
      </c>
      <c r="E248" s="235"/>
    </row>
    <row r="249" spans="1:5" ht="15">
      <c r="A249" s="231">
        <v>282</v>
      </c>
      <c r="B249" s="342" t="s">
        <v>26113</v>
      </c>
      <c r="C249" s="343"/>
      <c r="D249" s="343"/>
      <c r="E249" s="344"/>
    </row>
    <row r="250" spans="1:5" ht="14.25">
      <c r="A250" s="232">
        <v>28270</v>
      </c>
      <c r="B250" s="232" t="s">
        <v>1172</v>
      </c>
      <c r="C250" s="233" t="s">
        <v>1</v>
      </c>
      <c r="D250" s="234">
        <v>0.2</v>
      </c>
      <c r="E250" s="235"/>
    </row>
    <row r="251" spans="1:5" ht="15">
      <c r="A251" s="231">
        <v>290</v>
      </c>
      <c r="B251" s="342" t="s">
        <v>26113</v>
      </c>
      <c r="C251" s="343"/>
      <c r="D251" s="343"/>
      <c r="E251" s="344"/>
    </row>
    <row r="252" spans="1:5" ht="28.5">
      <c r="A252" s="232">
        <v>29028</v>
      </c>
      <c r="B252" s="232" t="s">
        <v>26114</v>
      </c>
      <c r="C252" s="233" t="s">
        <v>2</v>
      </c>
      <c r="D252" s="234">
        <v>570.29999999999995</v>
      </c>
      <c r="E252" s="235"/>
    </row>
    <row r="253" spans="1:5" ht="14.25">
      <c r="A253" s="232">
        <v>29050</v>
      </c>
      <c r="B253" s="232" t="s">
        <v>1173</v>
      </c>
      <c r="C253" s="233" t="s">
        <v>2</v>
      </c>
      <c r="D253" s="234">
        <v>15.58</v>
      </c>
      <c r="E253" s="235"/>
    </row>
    <row r="254" spans="1:5" ht="28.5">
      <c r="A254" s="232">
        <v>29093</v>
      </c>
      <c r="B254" s="232" t="s">
        <v>1174</v>
      </c>
      <c r="C254" s="233" t="s">
        <v>2</v>
      </c>
      <c r="D254" s="234">
        <v>1.51</v>
      </c>
      <c r="E254" s="235"/>
    </row>
    <row r="255" spans="1:5" ht="28.5">
      <c r="A255" s="232">
        <v>29094</v>
      </c>
      <c r="B255" s="232" t="s">
        <v>1175</v>
      </c>
      <c r="C255" s="233" t="s">
        <v>2</v>
      </c>
      <c r="D255" s="234">
        <v>27.7</v>
      </c>
      <c r="E255" s="235"/>
    </row>
    <row r="256" spans="1:5" ht="15">
      <c r="A256" s="231">
        <v>293</v>
      </c>
      <c r="B256" s="342" t="s">
        <v>1161</v>
      </c>
      <c r="C256" s="343"/>
      <c r="D256" s="343"/>
      <c r="E256" s="344"/>
    </row>
    <row r="257" spans="1:5" ht="42.75">
      <c r="A257" s="232">
        <v>29337</v>
      </c>
      <c r="B257" s="232" t="s">
        <v>1176</v>
      </c>
      <c r="C257" s="233" t="s">
        <v>2</v>
      </c>
      <c r="D257" s="234">
        <v>38.76</v>
      </c>
      <c r="E257" s="235"/>
    </row>
    <row r="258" spans="1:5" ht="15">
      <c r="A258" s="231">
        <v>3</v>
      </c>
      <c r="B258" s="342" t="s">
        <v>26115</v>
      </c>
      <c r="C258" s="343"/>
      <c r="D258" s="343"/>
      <c r="E258" s="344"/>
    </row>
    <row r="259" spans="1:5" ht="15">
      <c r="A259" s="231">
        <v>301</v>
      </c>
      <c r="B259" s="342" t="s">
        <v>26116</v>
      </c>
      <c r="C259" s="343"/>
      <c r="D259" s="343"/>
      <c r="E259" s="344"/>
    </row>
    <row r="260" spans="1:5" ht="28.5">
      <c r="A260" s="232">
        <v>30106</v>
      </c>
      <c r="B260" s="232" t="s">
        <v>1177</v>
      </c>
      <c r="C260" s="233" t="s">
        <v>1</v>
      </c>
      <c r="D260" s="234">
        <v>11.61</v>
      </c>
      <c r="E260" s="235"/>
    </row>
    <row r="261" spans="1:5" ht="42.75">
      <c r="A261" s="232">
        <v>30152</v>
      </c>
      <c r="B261" s="232" t="s">
        <v>1178</v>
      </c>
      <c r="C261" s="233" t="s">
        <v>2</v>
      </c>
      <c r="D261" s="234">
        <v>210.67</v>
      </c>
      <c r="E261" s="235"/>
    </row>
    <row r="262" spans="1:5" ht="28.5">
      <c r="A262" s="232">
        <v>30172</v>
      </c>
      <c r="B262" s="232" t="s">
        <v>1179</v>
      </c>
      <c r="C262" s="233" t="s">
        <v>2</v>
      </c>
      <c r="D262" s="234">
        <v>231.93</v>
      </c>
      <c r="E262" s="235"/>
    </row>
    <row r="263" spans="1:5" ht="28.5">
      <c r="A263" s="232">
        <v>30173</v>
      </c>
      <c r="B263" s="232" t="s">
        <v>1180</v>
      </c>
      <c r="C263" s="233" t="s">
        <v>2</v>
      </c>
      <c r="D263" s="234">
        <v>231.93</v>
      </c>
      <c r="E263" s="235"/>
    </row>
    <row r="264" spans="1:5" ht="28.5">
      <c r="A264" s="232">
        <v>30174</v>
      </c>
      <c r="B264" s="232" t="s">
        <v>1181</v>
      </c>
      <c r="C264" s="233" t="s">
        <v>2</v>
      </c>
      <c r="D264" s="234">
        <v>231.93</v>
      </c>
      <c r="E264" s="235"/>
    </row>
    <row r="265" spans="1:5" ht="28.5">
      <c r="A265" s="232">
        <v>30175</v>
      </c>
      <c r="B265" s="232" t="s">
        <v>1182</v>
      </c>
      <c r="C265" s="233" t="s">
        <v>2</v>
      </c>
      <c r="D265" s="234">
        <v>231.93</v>
      </c>
      <c r="E265" s="235"/>
    </row>
    <row r="266" spans="1:5" ht="14.25">
      <c r="A266" s="232">
        <v>30191</v>
      </c>
      <c r="B266" s="232" t="s">
        <v>1183</v>
      </c>
      <c r="C266" s="233" t="s">
        <v>1</v>
      </c>
      <c r="D266" s="234">
        <v>56.29</v>
      </c>
      <c r="E266" s="235"/>
    </row>
    <row r="267" spans="1:5" ht="15">
      <c r="A267" s="231">
        <v>302</v>
      </c>
      <c r="B267" s="342" t="s">
        <v>26117</v>
      </c>
      <c r="C267" s="343"/>
      <c r="D267" s="343"/>
      <c r="E267" s="344"/>
    </row>
    <row r="268" spans="1:5" ht="28.5">
      <c r="A268" s="232">
        <v>30202</v>
      </c>
      <c r="B268" s="232" t="s">
        <v>1184</v>
      </c>
      <c r="C268" s="233" t="s">
        <v>2</v>
      </c>
      <c r="D268" s="234">
        <v>185</v>
      </c>
      <c r="E268" s="235"/>
    </row>
    <row r="269" spans="1:5" ht="42.75">
      <c r="A269" s="232">
        <v>30210</v>
      </c>
      <c r="B269" s="232" t="s">
        <v>1185</v>
      </c>
      <c r="C269" s="233" t="s">
        <v>2</v>
      </c>
      <c r="D269" s="234">
        <v>181.84</v>
      </c>
      <c r="E269" s="235"/>
    </row>
    <row r="270" spans="1:5" ht="42.75">
      <c r="A270" s="232">
        <v>30211</v>
      </c>
      <c r="B270" s="232" t="s">
        <v>1186</v>
      </c>
      <c r="C270" s="233" t="s">
        <v>2</v>
      </c>
      <c r="D270" s="234">
        <v>187.49</v>
      </c>
      <c r="E270" s="235"/>
    </row>
    <row r="271" spans="1:5" ht="42.75">
      <c r="A271" s="232">
        <v>30212</v>
      </c>
      <c r="B271" s="232" t="s">
        <v>1187</v>
      </c>
      <c r="C271" s="233" t="s">
        <v>2</v>
      </c>
      <c r="D271" s="234">
        <v>203.3</v>
      </c>
      <c r="E271" s="235"/>
    </row>
    <row r="272" spans="1:5" ht="42.75">
      <c r="A272" s="232">
        <v>30213</v>
      </c>
      <c r="B272" s="232" t="s">
        <v>1188</v>
      </c>
      <c r="C272" s="233" t="s">
        <v>2</v>
      </c>
      <c r="D272" s="234">
        <v>251.78</v>
      </c>
      <c r="E272" s="235"/>
    </row>
    <row r="273" spans="1:5" ht="28.5">
      <c r="A273" s="232">
        <v>30217</v>
      </c>
      <c r="B273" s="232" t="s">
        <v>1189</v>
      </c>
      <c r="C273" s="233" t="s">
        <v>2</v>
      </c>
      <c r="D273" s="234">
        <v>199</v>
      </c>
      <c r="E273" s="235"/>
    </row>
    <row r="274" spans="1:5" ht="42.75">
      <c r="A274" s="232">
        <v>30233</v>
      </c>
      <c r="B274" s="232" t="s">
        <v>1190</v>
      </c>
      <c r="C274" s="233" t="s">
        <v>2</v>
      </c>
      <c r="D274" s="234">
        <v>207.33</v>
      </c>
      <c r="E274" s="235"/>
    </row>
    <row r="275" spans="1:5" ht="28.5">
      <c r="A275" s="232">
        <v>30257</v>
      </c>
      <c r="B275" s="232" t="s">
        <v>1191</v>
      </c>
      <c r="C275" s="233" t="s">
        <v>2</v>
      </c>
      <c r="D275" s="234">
        <v>622.64</v>
      </c>
      <c r="E275" s="235"/>
    </row>
    <row r="276" spans="1:5" ht="28.5">
      <c r="A276" s="232">
        <v>30261</v>
      </c>
      <c r="B276" s="232" t="s">
        <v>1192</v>
      </c>
      <c r="C276" s="233" t="s">
        <v>2</v>
      </c>
      <c r="D276" s="234">
        <v>593.38</v>
      </c>
      <c r="E276" s="235"/>
    </row>
    <row r="277" spans="1:5" ht="28.5">
      <c r="A277" s="232">
        <v>30263</v>
      </c>
      <c r="B277" s="232" t="s">
        <v>1193</v>
      </c>
      <c r="C277" s="233" t="s">
        <v>2</v>
      </c>
      <c r="D277" s="234">
        <v>661.69</v>
      </c>
      <c r="E277" s="235"/>
    </row>
    <row r="278" spans="1:5" ht="15">
      <c r="A278" s="231">
        <v>303</v>
      </c>
      <c r="B278" s="342" t="s">
        <v>26117</v>
      </c>
      <c r="C278" s="343"/>
      <c r="D278" s="343"/>
      <c r="E278" s="344"/>
    </row>
    <row r="279" spans="1:5" ht="28.5">
      <c r="A279" s="232">
        <v>30358</v>
      </c>
      <c r="B279" s="232" t="s">
        <v>1194</v>
      </c>
      <c r="C279" s="233" t="s">
        <v>1</v>
      </c>
      <c r="D279" s="234">
        <v>17.05</v>
      </c>
      <c r="E279" s="235"/>
    </row>
    <row r="280" spans="1:5" ht="15">
      <c r="A280" s="231">
        <v>304</v>
      </c>
      <c r="B280" s="342" t="s">
        <v>26117</v>
      </c>
      <c r="C280" s="343"/>
      <c r="D280" s="343"/>
      <c r="E280" s="344"/>
    </row>
    <row r="281" spans="1:5" ht="42.75">
      <c r="A281" s="232">
        <v>30460</v>
      </c>
      <c r="B281" s="232" t="s">
        <v>1195</v>
      </c>
      <c r="C281" s="233" t="s">
        <v>2</v>
      </c>
      <c r="D281" s="234">
        <v>194</v>
      </c>
      <c r="E281" s="235"/>
    </row>
    <row r="282" spans="1:5" ht="28.5">
      <c r="A282" s="232">
        <v>30496</v>
      </c>
      <c r="B282" s="232" t="s">
        <v>1196</v>
      </c>
      <c r="C282" s="233" t="s">
        <v>1</v>
      </c>
      <c r="D282" s="234">
        <v>13.49</v>
      </c>
      <c r="E282" s="235"/>
    </row>
    <row r="283" spans="1:5" ht="15">
      <c r="A283" s="231">
        <v>306</v>
      </c>
      <c r="B283" s="342" t="s">
        <v>26117</v>
      </c>
      <c r="C283" s="343"/>
      <c r="D283" s="343"/>
      <c r="E283" s="344"/>
    </row>
    <row r="284" spans="1:5" ht="28.5">
      <c r="A284" s="232">
        <v>30665</v>
      </c>
      <c r="B284" s="232" t="s">
        <v>1197</v>
      </c>
      <c r="C284" s="233" t="s">
        <v>1</v>
      </c>
      <c r="D284" s="234">
        <v>46.52</v>
      </c>
      <c r="E284" s="235"/>
    </row>
    <row r="285" spans="1:5" ht="28.5">
      <c r="A285" s="232">
        <v>30675</v>
      </c>
      <c r="B285" s="232" t="s">
        <v>1198</v>
      </c>
      <c r="C285" s="233" t="s">
        <v>2</v>
      </c>
      <c r="D285" s="234">
        <v>431.18</v>
      </c>
      <c r="E285" s="235"/>
    </row>
    <row r="286" spans="1:5" ht="28.5">
      <c r="A286" s="232">
        <v>30676</v>
      </c>
      <c r="B286" s="232" t="s">
        <v>1199</v>
      </c>
      <c r="C286" s="233" t="s">
        <v>2</v>
      </c>
      <c r="D286" s="234">
        <v>446.98</v>
      </c>
      <c r="E286" s="235"/>
    </row>
    <row r="287" spans="1:5" ht="28.5">
      <c r="A287" s="232">
        <v>30677</v>
      </c>
      <c r="B287" s="232" t="s">
        <v>1200</v>
      </c>
      <c r="C287" s="233" t="s">
        <v>2</v>
      </c>
      <c r="D287" s="234">
        <v>475.71</v>
      </c>
      <c r="E287" s="235"/>
    </row>
    <row r="288" spans="1:5" ht="15">
      <c r="A288" s="231">
        <v>308</v>
      </c>
      <c r="B288" s="342" t="s">
        <v>26118</v>
      </c>
      <c r="C288" s="343"/>
      <c r="D288" s="343"/>
      <c r="E288" s="344"/>
    </row>
    <row r="289" spans="1:5" ht="28.5">
      <c r="A289" s="232">
        <v>30868</v>
      </c>
      <c r="B289" s="232" t="s">
        <v>1201</v>
      </c>
      <c r="C289" s="233" t="s">
        <v>4</v>
      </c>
      <c r="D289" s="234">
        <v>981.06</v>
      </c>
      <c r="E289" s="235"/>
    </row>
    <row r="290" spans="1:5" ht="15">
      <c r="A290" s="231">
        <v>309</v>
      </c>
      <c r="B290" s="342" t="s">
        <v>26118</v>
      </c>
      <c r="C290" s="343"/>
      <c r="D290" s="343"/>
      <c r="E290" s="344"/>
    </row>
    <row r="291" spans="1:5" ht="28.5">
      <c r="A291" s="232">
        <v>30951</v>
      </c>
      <c r="B291" s="232" t="s">
        <v>1202</v>
      </c>
      <c r="C291" s="233" t="s">
        <v>4</v>
      </c>
      <c r="D291" s="234">
        <v>493.53</v>
      </c>
      <c r="E291" s="235"/>
    </row>
    <row r="292" spans="1:5" ht="15">
      <c r="A292" s="231">
        <v>314</v>
      </c>
      <c r="B292" s="342" t="s">
        <v>26118</v>
      </c>
      <c r="C292" s="343"/>
      <c r="D292" s="343"/>
      <c r="E292" s="344"/>
    </row>
    <row r="293" spans="1:5" ht="28.5">
      <c r="A293" s="232">
        <v>31443</v>
      </c>
      <c r="B293" s="232" t="s">
        <v>1203</v>
      </c>
      <c r="C293" s="233" t="s">
        <v>4</v>
      </c>
      <c r="D293" s="234">
        <v>532.03</v>
      </c>
      <c r="E293" s="235"/>
    </row>
    <row r="294" spans="1:5" ht="15">
      <c r="A294" s="231">
        <v>315</v>
      </c>
      <c r="B294" s="342" t="s">
        <v>26119</v>
      </c>
      <c r="C294" s="343"/>
      <c r="D294" s="343"/>
      <c r="E294" s="344"/>
    </row>
    <row r="295" spans="1:5" ht="28.5">
      <c r="A295" s="232">
        <v>31507</v>
      </c>
      <c r="B295" s="232" t="s">
        <v>1204</v>
      </c>
      <c r="C295" s="233" t="s">
        <v>2</v>
      </c>
      <c r="D295" s="234">
        <v>211.9</v>
      </c>
      <c r="E295" s="235"/>
    </row>
    <row r="296" spans="1:5" ht="14.25">
      <c r="A296" s="232">
        <v>31508</v>
      </c>
      <c r="B296" s="232" t="s">
        <v>1205</v>
      </c>
      <c r="C296" s="233" t="s">
        <v>2</v>
      </c>
      <c r="D296" s="234">
        <v>247.19</v>
      </c>
      <c r="E296" s="235"/>
    </row>
    <row r="297" spans="1:5" ht="14.25">
      <c r="A297" s="232">
        <v>31511</v>
      </c>
      <c r="B297" s="232" t="s">
        <v>1206</v>
      </c>
      <c r="C297" s="233" t="s">
        <v>2</v>
      </c>
      <c r="D297" s="234">
        <v>6.02</v>
      </c>
      <c r="E297" s="235"/>
    </row>
    <row r="298" spans="1:5" ht="14.25">
      <c r="A298" s="232">
        <v>31515</v>
      </c>
      <c r="B298" s="232" t="s">
        <v>1207</v>
      </c>
      <c r="C298" s="233" t="s">
        <v>2</v>
      </c>
      <c r="D298" s="234">
        <v>69.5</v>
      </c>
      <c r="E298" s="235"/>
    </row>
    <row r="299" spans="1:5" ht="14.25">
      <c r="A299" s="232">
        <v>31516</v>
      </c>
      <c r="B299" s="232" t="s">
        <v>1208</v>
      </c>
      <c r="C299" s="233" t="s">
        <v>2</v>
      </c>
      <c r="D299" s="234">
        <v>4.37</v>
      </c>
      <c r="E299" s="235"/>
    </row>
    <row r="300" spans="1:5" ht="14.25">
      <c r="A300" s="232">
        <v>31517</v>
      </c>
      <c r="B300" s="232" t="s">
        <v>1209</v>
      </c>
      <c r="C300" s="233" t="s">
        <v>2</v>
      </c>
      <c r="D300" s="234">
        <v>51.08</v>
      </c>
      <c r="E300" s="235"/>
    </row>
    <row r="301" spans="1:5" ht="28.5">
      <c r="A301" s="232">
        <v>31518</v>
      </c>
      <c r="B301" s="232" t="s">
        <v>1210</v>
      </c>
      <c r="C301" s="233" t="s">
        <v>2</v>
      </c>
      <c r="D301" s="234">
        <v>61.44</v>
      </c>
      <c r="E301" s="235"/>
    </row>
    <row r="302" spans="1:5" ht="14.25">
      <c r="A302" s="232">
        <v>31519</v>
      </c>
      <c r="B302" s="232" t="s">
        <v>1211</v>
      </c>
      <c r="C302" s="233" t="s">
        <v>2</v>
      </c>
      <c r="D302" s="234">
        <v>35.49</v>
      </c>
      <c r="E302" s="235"/>
    </row>
    <row r="303" spans="1:5" ht="14.25">
      <c r="A303" s="232">
        <v>31548</v>
      </c>
      <c r="B303" s="232" t="s">
        <v>1212</v>
      </c>
      <c r="C303" s="233" t="s">
        <v>2</v>
      </c>
      <c r="D303" s="234">
        <v>26.94</v>
      </c>
      <c r="E303" s="235"/>
    </row>
    <row r="304" spans="1:5" ht="28.5">
      <c r="A304" s="232">
        <v>31570</v>
      </c>
      <c r="B304" s="232" t="s">
        <v>1213</v>
      </c>
      <c r="C304" s="233" t="s">
        <v>2</v>
      </c>
      <c r="D304" s="234">
        <v>6.81</v>
      </c>
      <c r="E304" s="235"/>
    </row>
    <row r="305" spans="1:5" ht="28.5">
      <c r="A305" s="232">
        <v>31571</v>
      </c>
      <c r="B305" s="232" t="s">
        <v>1214</v>
      </c>
      <c r="C305" s="233" t="s">
        <v>2</v>
      </c>
      <c r="D305" s="234">
        <v>9.25</v>
      </c>
      <c r="E305" s="235"/>
    </row>
    <row r="306" spans="1:5" ht="14.25">
      <c r="A306" s="232">
        <v>31581</v>
      </c>
      <c r="B306" s="232" t="s">
        <v>1215</v>
      </c>
      <c r="C306" s="233" t="s">
        <v>2</v>
      </c>
      <c r="D306" s="234">
        <v>50.62</v>
      </c>
      <c r="E306" s="235"/>
    </row>
    <row r="307" spans="1:5" ht="28.5">
      <c r="A307" s="232">
        <v>31584</v>
      </c>
      <c r="B307" s="232" t="s">
        <v>1216</v>
      </c>
      <c r="C307" s="233" t="s">
        <v>2</v>
      </c>
      <c r="D307" s="234">
        <v>8.92</v>
      </c>
      <c r="E307" s="235"/>
    </row>
    <row r="308" spans="1:5" ht="15">
      <c r="A308" s="231">
        <v>316</v>
      </c>
      <c r="B308" s="342" t="s">
        <v>26120</v>
      </c>
      <c r="C308" s="343"/>
      <c r="D308" s="343"/>
      <c r="E308" s="344"/>
    </row>
    <row r="309" spans="1:5" ht="28.5">
      <c r="A309" s="232">
        <v>31601</v>
      </c>
      <c r="B309" s="232" t="s">
        <v>1217</v>
      </c>
      <c r="C309" s="233" t="s">
        <v>2</v>
      </c>
      <c r="D309" s="234">
        <v>39.880000000000003</v>
      </c>
      <c r="E309" s="235"/>
    </row>
    <row r="310" spans="1:5" ht="28.5">
      <c r="A310" s="232">
        <v>31647</v>
      </c>
      <c r="B310" s="232" t="s">
        <v>1218</v>
      </c>
      <c r="C310" s="233" t="s">
        <v>2</v>
      </c>
      <c r="D310" s="234">
        <v>46.83</v>
      </c>
      <c r="E310" s="235"/>
    </row>
    <row r="311" spans="1:5" ht="15">
      <c r="A311" s="231">
        <v>317</v>
      </c>
      <c r="B311" s="342" t="s">
        <v>26118</v>
      </c>
      <c r="C311" s="343"/>
      <c r="D311" s="343"/>
      <c r="E311" s="344"/>
    </row>
    <row r="312" spans="1:5" ht="28.5">
      <c r="A312" s="232">
        <v>31733</v>
      </c>
      <c r="B312" s="232" t="s">
        <v>1219</v>
      </c>
      <c r="C312" s="233" t="s">
        <v>4</v>
      </c>
      <c r="D312" s="234">
        <v>640.21</v>
      </c>
      <c r="E312" s="235"/>
    </row>
    <row r="313" spans="1:5" ht="15">
      <c r="A313" s="231">
        <v>318</v>
      </c>
      <c r="B313" s="342" t="s">
        <v>26120</v>
      </c>
      <c r="C313" s="343"/>
      <c r="D313" s="343"/>
      <c r="E313" s="344"/>
    </row>
    <row r="314" spans="1:5" ht="28.5">
      <c r="A314" s="232">
        <v>31811</v>
      </c>
      <c r="B314" s="232" t="s">
        <v>1220</v>
      </c>
      <c r="C314" s="233" t="s">
        <v>2</v>
      </c>
      <c r="D314" s="234">
        <v>148.68</v>
      </c>
      <c r="E314" s="235"/>
    </row>
    <row r="315" spans="1:5" ht="28.5">
      <c r="A315" s="232">
        <v>31812</v>
      </c>
      <c r="B315" s="232" t="s">
        <v>1221</v>
      </c>
      <c r="C315" s="233" t="s">
        <v>2</v>
      </c>
      <c r="D315" s="234">
        <v>64.36</v>
      </c>
      <c r="E315" s="235"/>
    </row>
    <row r="316" spans="1:5" ht="28.5">
      <c r="A316" s="232">
        <v>31813</v>
      </c>
      <c r="B316" s="232" t="s">
        <v>1222</v>
      </c>
      <c r="C316" s="233" t="s">
        <v>2</v>
      </c>
      <c r="D316" s="234">
        <v>42.64</v>
      </c>
      <c r="E316" s="235"/>
    </row>
    <row r="317" spans="1:5" ht="15">
      <c r="A317" s="231">
        <v>320</v>
      </c>
      <c r="B317" s="342" t="s">
        <v>26121</v>
      </c>
      <c r="C317" s="343"/>
      <c r="D317" s="343"/>
      <c r="E317" s="344"/>
    </row>
    <row r="318" spans="1:5" ht="14.25">
      <c r="A318" s="232">
        <v>32001</v>
      </c>
      <c r="B318" s="232" t="s">
        <v>1223</v>
      </c>
      <c r="C318" s="233" t="s">
        <v>4</v>
      </c>
      <c r="D318" s="234">
        <v>46.47</v>
      </c>
      <c r="E318" s="235"/>
    </row>
    <row r="319" spans="1:5" ht="15">
      <c r="A319" s="231">
        <v>321</v>
      </c>
      <c r="B319" s="342" t="s">
        <v>26122</v>
      </c>
      <c r="C319" s="343"/>
      <c r="D319" s="343"/>
      <c r="E319" s="344"/>
    </row>
    <row r="320" spans="1:5" ht="28.5">
      <c r="A320" s="232">
        <v>32147</v>
      </c>
      <c r="B320" s="232" t="s">
        <v>1224</v>
      </c>
      <c r="C320" s="233" t="s">
        <v>4</v>
      </c>
      <c r="D320" s="234">
        <v>44.47</v>
      </c>
      <c r="E320" s="235"/>
    </row>
    <row r="321" spans="1:5" ht="15">
      <c r="A321" s="231">
        <v>322</v>
      </c>
      <c r="B321" s="342" t="s">
        <v>26122</v>
      </c>
      <c r="C321" s="343"/>
      <c r="D321" s="343"/>
      <c r="E321" s="344"/>
    </row>
    <row r="322" spans="1:5" ht="14.25">
      <c r="A322" s="232">
        <v>32219</v>
      </c>
      <c r="B322" s="232" t="s">
        <v>1225</v>
      </c>
      <c r="C322" s="233" t="s">
        <v>4</v>
      </c>
      <c r="D322" s="234">
        <v>106.3</v>
      </c>
      <c r="E322" s="235"/>
    </row>
    <row r="323" spans="1:5" ht="28.5">
      <c r="A323" s="232">
        <v>32223</v>
      </c>
      <c r="B323" s="232" t="s">
        <v>1226</v>
      </c>
      <c r="C323" s="233" t="s">
        <v>4</v>
      </c>
      <c r="D323" s="234">
        <v>44.47</v>
      </c>
      <c r="E323" s="235"/>
    </row>
    <row r="324" spans="1:5" ht="15">
      <c r="A324" s="231">
        <v>325</v>
      </c>
      <c r="B324" s="342" t="s">
        <v>26123</v>
      </c>
      <c r="C324" s="343"/>
      <c r="D324" s="343"/>
      <c r="E324" s="344"/>
    </row>
    <row r="325" spans="1:5" ht="14.25">
      <c r="A325" s="232">
        <v>32502</v>
      </c>
      <c r="B325" s="232" t="s">
        <v>1227</v>
      </c>
      <c r="C325" s="233" t="s">
        <v>4</v>
      </c>
      <c r="D325" s="234">
        <v>275.38</v>
      </c>
      <c r="E325" s="235"/>
    </row>
    <row r="326" spans="1:5" ht="28.5">
      <c r="A326" s="232">
        <v>32505</v>
      </c>
      <c r="B326" s="232" t="s">
        <v>1228</v>
      </c>
      <c r="C326" s="233" t="s">
        <v>4</v>
      </c>
      <c r="D326" s="234">
        <v>200.5</v>
      </c>
      <c r="E326" s="235"/>
    </row>
    <row r="327" spans="1:5" ht="15">
      <c r="A327" s="231">
        <v>330</v>
      </c>
      <c r="B327" s="342" t="s">
        <v>26124</v>
      </c>
      <c r="C327" s="343"/>
      <c r="D327" s="343"/>
      <c r="E327" s="344"/>
    </row>
    <row r="328" spans="1:5" ht="14.25">
      <c r="A328" s="232">
        <v>33023</v>
      </c>
      <c r="B328" s="232" t="s">
        <v>1229</v>
      </c>
      <c r="C328" s="233" t="s">
        <v>4</v>
      </c>
      <c r="D328" s="234">
        <v>118.43</v>
      </c>
      <c r="E328" s="235"/>
    </row>
    <row r="329" spans="1:5" ht="15">
      <c r="A329" s="231">
        <v>335</v>
      </c>
      <c r="B329" s="342" t="s">
        <v>26125</v>
      </c>
      <c r="C329" s="343"/>
      <c r="D329" s="343"/>
      <c r="E329" s="344"/>
    </row>
    <row r="330" spans="1:5" ht="28.5">
      <c r="A330" s="232">
        <v>33503</v>
      </c>
      <c r="B330" s="232" t="s">
        <v>1230</v>
      </c>
      <c r="C330" s="233" t="s">
        <v>1</v>
      </c>
      <c r="D330" s="234">
        <v>6.26</v>
      </c>
      <c r="E330" s="235"/>
    </row>
    <row r="331" spans="1:5" ht="28.5">
      <c r="A331" s="232">
        <v>33506</v>
      </c>
      <c r="B331" s="232" t="s">
        <v>1231</v>
      </c>
      <c r="C331" s="233" t="s">
        <v>1</v>
      </c>
      <c r="D331" s="234">
        <v>78.33</v>
      </c>
      <c r="E331" s="235"/>
    </row>
    <row r="332" spans="1:5" ht="28.5">
      <c r="A332" s="232">
        <v>33511</v>
      </c>
      <c r="B332" s="232" t="s">
        <v>1232</v>
      </c>
      <c r="C332" s="233" t="s">
        <v>1</v>
      </c>
      <c r="D332" s="234">
        <v>37.729999999999997</v>
      </c>
      <c r="E332" s="235"/>
    </row>
    <row r="333" spans="1:5" ht="14.25">
      <c r="A333" s="232">
        <v>33513</v>
      </c>
      <c r="B333" s="232" t="s">
        <v>1233</v>
      </c>
      <c r="C333" s="233" t="s">
        <v>1</v>
      </c>
      <c r="D333" s="234">
        <v>107</v>
      </c>
      <c r="E333" s="235"/>
    </row>
    <row r="334" spans="1:5" ht="14.25">
      <c r="A334" s="232">
        <v>33518</v>
      </c>
      <c r="B334" s="232" t="s">
        <v>1234</v>
      </c>
      <c r="C334" s="233" t="s">
        <v>1</v>
      </c>
      <c r="D334" s="234">
        <v>56.75</v>
      </c>
      <c r="E334" s="235"/>
    </row>
    <row r="335" spans="1:5" ht="28.5">
      <c r="A335" s="232">
        <v>33556</v>
      </c>
      <c r="B335" s="232" t="s">
        <v>35215</v>
      </c>
      <c r="C335" s="233" t="s">
        <v>1</v>
      </c>
      <c r="D335" s="234">
        <v>5.66</v>
      </c>
      <c r="E335" s="235"/>
    </row>
    <row r="336" spans="1:5" ht="28.5">
      <c r="A336" s="232">
        <v>33599</v>
      </c>
      <c r="B336" s="232" t="s">
        <v>1235</v>
      </c>
      <c r="C336" s="233" t="s">
        <v>1</v>
      </c>
      <c r="D336" s="234">
        <v>16.23</v>
      </c>
      <c r="E336" s="235"/>
    </row>
    <row r="337" spans="1:5" ht="15">
      <c r="A337" s="231">
        <v>340</v>
      </c>
      <c r="B337" s="342" t="s">
        <v>26126</v>
      </c>
      <c r="C337" s="343"/>
      <c r="D337" s="343"/>
      <c r="E337" s="344"/>
    </row>
    <row r="338" spans="1:5" ht="28.5">
      <c r="A338" s="232">
        <v>34005</v>
      </c>
      <c r="B338" s="232" t="s">
        <v>1236</v>
      </c>
      <c r="C338" s="233" t="s">
        <v>4</v>
      </c>
      <c r="D338" s="234">
        <v>34</v>
      </c>
      <c r="E338" s="235"/>
    </row>
    <row r="339" spans="1:5" ht="15">
      <c r="A339" s="231">
        <v>341</v>
      </c>
      <c r="B339" s="342" t="s">
        <v>26127</v>
      </c>
      <c r="C339" s="343"/>
      <c r="D339" s="343"/>
      <c r="E339" s="344"/>
    </row>
    <row r="340" spans="1:5" ht="28.5">
      <c r="A340" s="232">
        <v>34114</v>
      </c>
      <c r="B340" s="232" t="s">
        <v>1237</v>
      </c>
      <c r="C340" s="233" t="s">
        <v>4</v>
      </c>
      <c r="D340" s="234">
        <v>97.67</v>
      </c>
      <c r="E340" s="235"/>
    </row>
    <row r="341" spans="1:5" ht="15">
      <c r="A341" s="231">
        <v>343</v>
      </c>
      <c r="B341" s="342" t="s">
        <v>26128</v>
      </c>
      <c r="C341" s="343"/>
      <c r="D341" s="343"/>
      <c r="E341" s="344"/>
    </row>
    <row r="342" spans="1:5" ht="28.5">
      <c r="A342" s="232">
        <v>34383</v>
      </c>
      <c r="B342" s="232" t="s">
        <v>1238</v>
      </c>
      <c r="C342" s="233" t="s">
        <v>2</v>
      </c>
      <c r="D342" s="234">
        <v>43.94</v>
      </c>
      <c r="E342" s="235"/>
    </row>
    <row r="343" spans="1:5" ht="14.25">
      <c r="A343" s="232">
        <v>34384</v>
      </c>
      <c r="B343" s="232" t="s">
        <v>1239</v>
      </c>
      <c r="C343" s="233" t="s">
        <v>2</v>
      </c>
      <c r="D343" s="234">
        <v>50.1</v>
      </c>
      <c r="E343" s="235"/>
    </row>
    <row r="344" spans="1:5" ht="15">
      <c r="A344" s="231">
        <v>345</v>
      </c>
      <c r="B344" s="342" t="s">
        <v>26129</v>
      </c>
      <c r="C344" s="343"/>
      <c r="D344" s="343"/>
      <c r="E344" s="344"/>
    </row>
    <row r="345" spans="1:5" ht="28.5">
      <c r="A345" s="232">
        <v>34544</v>
      </c>
      <c r="B345" s="232" t="s">
        <v>1240</v>
      </c>
      <c r="C345" s="233" t="s">
        <v>3</v>
      </c>
      <c r="D345" s="234">
        <v>27.27</v>
      </c>
      <c r="E345" s="235"/>
    </row>
    <row r="346" spans="1:5" ht="15">
      <c r="A346" s="231">
        <v>346</v>
      </c>
      <c r="B346" s="342" t="s">
        <v>26130</v>
      </c>
      <c r="C346" s="343"/>
      <c r="D346" s="343"/>
      <c r="E346" s="344"/>
    </row>
    <row r="347" spans="1:5" ht="28.5">
      <c r="A347" s="232">
        <v>34656</v>
      </c>
      <c r="B347" s="232" t="s">
        <v>1241</v>
      </c>
      <c r="C347" s="233" t="s">
        <v>4</v>
      </c>
      <c r="D347" s="234">
        <v>57.29</v>
      </c>
      <c r="E347" s="235"/>
    </row>
    <row r="348" spans="1:5" ht="28.5">
      <c r="A348" s="232">
        <v>34661</v>
      </c>
      <c r="B348" s="232" t="s">
        <v>1242</v>
      </c>
      <c r="C348" s="233" t="s">
        <v>4</v>
      </c>
      <c r="D348" s="234">
        <v>43.1</v>
      </c>
      <c r="E348" s="235"/>
    </row>
    <row r="349" spans="1:5" ht="28.5">
      <c r="A349" s="232">
        <v>34666</v>
      </c>
      <c r="B349" s="232" t="s">
        <v>1243</v>
      </c>
      <c r="C349" s="233" t="s">
        <v>4</v>
      </c>
      <c r="D349" s="234">
        <v>57.29</v>
      </c>
      <c r="E349" s="235"/>
    </row>
    <row r="350" spans="1:5" ht="15">
      <c r="A350" s="231">
        <v>347</v>
      </c>
      <c r="B350" s="342" t="s">
        <v>26130</v>
      </c>
      <c r="C350" s="343"/>
      <c r="D350" s="343"/>
      <c r="E350" s="344"/>
    </row>
    <row r="351" spans="1:5" ht="28.5">
      <c r="A351" s="232">
        <v>34787</v>
      </c>
      <c r="B351" s="232" t="s">
        <v>1244</v>
      </c>
      <c r="C351" s="233" t="s">
        <v>4</v>
      </c>
      <c r="D351" s="234">
        <v>43.1</v>
      </c>
      <c r="E351" s="235"/>
    </row>
    <row r="352" spans="1:5" ht="15">
      <c r="A352" s="231">
        <v>348</v>
      </c>
      <c r="B352" s="342" t="s">
        <v>26131</v>
      </c>
      <c r="C352" s="343"/>
      <c r="D352" s="343"/>
      <c r="E352" s="344"/>
    </row>
    <row r="353" spans="1:5" ht="42.75">
      <c r="A353" s="232">
        <v>34850</v>
      </c>
      <c r="B353" s="232" t="s">
        <v>1245</v>
      </c>
      <c r="C353" s="233" t="s">
        <v>10</v>
      </c>
      <c r="D353" s="234">
        <v>83.34</v>
      </c>
      <c r="E353" s="235"/>
    </row>
    <row r="354" spans="1:5" ht="15">
      <c r="A354" s="231">
        <v>351</v>
      </c>
      <c r="B354" s="342" t="s">
        <v>26132</v>
      </c>
      <c r="C354" s="343"/>
      <c r="D354" s="343"/>
      <c r="E354" s="344"/>
    </row>
    <row r="355" spans="1:5" ht="14.25">
      <c r="A355" s="232">
        <v>35114</v>
      </c>
      <c r="B355" s="232" t="s">
        <v>1246</v>
      </c>
      <c r="C355" s="233" t="s">
        <v>1</v>
      </c>
      <c r="D355" s="234">
        <v>0.96</v>
      </c>
      <c r="E355" s="235"/>
    </row>
    <row r="356" spans="1:5" ht="28.5">
      <c r="A356" s="232">
        <v>35144</v>
      </c>
      <c r="B356" s="232" t="s">
        <v>1247</v>
      </c>
      <c r="C356" s="233" t="s">
        <v>4</v>
      </c>
      <c r="D356" s="234">
        <v>91.96</v>
      </c>
      <c r="E356" s="235"/>
    </row>
    <row r="357" spans="1:5" ht="28.5">
      <c r="A357" s="232">
        <v>35145</v>
      </c>
      <c r="B357" s="232" t="s">
        <v>1248</v>
      </c>
      <c r="C357" s="233" t="s">
        <v>4</v>
      </c>
      <c r="D357" s="234">
        <v>48.06</v>
      </c>
      <c r="E357" s="235"/>
    </row>
    <row r="358" spans="1:5" ht="28.5">
      <c r="A358" s="232">
        <v>35155</v>
      </c>
      <c r="B358" s="232" t="s">
        <v>1249</v>
      </c>
      <c r="C358" s="233" t="s">
        <v>4</v>
      </c>
      <c r="D358" s="234">
        <v>81.84</v>
      </c>
      <c r="E358" s="235"/>
    </row>
    <row r="359" spans="1:5" ht="15">
      <c r="A359" s="231">
        <v>352</v>
      </c>
      <c r="B359" s="342" t="s">
        <v>26133</v>
      </c>
      <c r="C359" s="343"/>
      <c r="D359" s="343"/>
      <c r="E359" s="344"/>
    </row>
    <row r="360" spans="1:5" ht="28.5">
      <c r="A360" s="232">
        <v>35211</v>
      </c>
      <c r="B360" s="232" t="s">
        <v>1250</v>
      </c>
      <c r="C360" s="233" t="s">
        <v>12</v>
      </c>
      <c r="D360" s="234">
        <v>11.94</v>
      </c>
      <c r="E360" s="235"/>
    </row>
    <row r="361" spans="1:5" ht="15">
      <c r="A361" s="231">
        <v>355</v>
      </c>
      <c r="B361" s="342" t="s">
        <v>26134</v>
      </c>
      <c r="C361" s="343"/>
      <c r="D361" s="343"/>
      <c r="E361" s="344"/>
    </row>
    <row r="362" spans="1:5" ht="28.5">
      <c r="A362" s="232">
        <v>35504</v>
      </c>
      <c r="B362" s="232" t="s">
        <v>1251</v>
      </c>
      <c r="C362" s="233" t="s">
        <v>3</v>
      </c>
      <c r="D362" s="234">
        <v>0.93</v>
      </c>
      <c r="E362" s="235"/>
    </row>
    <row r="363" spans="1:5" ht="28.5">
      <c r="A363" s="232">
        <v>35571</v>
      </c>
      <c r="B363" s="232" t="s">
        <v>1252</v>
      </c>
      <c r="C363" s="233" t="s">
        <v>4</v>
      </c>
      <c r="D363" s="234">
        <v>160.26</v>
      </c>
      <c r="E363" s="235"/>
    </row>
    <row r="364" spans="1:5" ht="28.5">
      <c r="A364" s="232">
        <v>35579</v>
      </c>
      <c r="B364" s="232" t="s">
        <v>1253</v>
      </c>
      <c r="C364" s="233" t="s">
        <v>4</v>
      </c>
      <c r="D364" s="234">
        <v>197.74</v>
      </c>
      <c r="E364" s="235"/>
    </row>
    <row r="365" spans="1:5" ht="15">
      <c r="A365" s="231">
        <v>356</v>
      </c>
      <c r="B365" s="342" t="s">
        <v>26135</v>
      </c>
      <c r="C365" s="343"/>
      <c r="D365" s="343"/>
      <c r="E365" s="344"/>
    </row>
    <row r="366" spans="1:5" ht="28.5">
      <c r="A366" s="232">
        <v>35625</v>
      </c>
      <c r="B366" s="232" t="s">
        <v>1254</v>
      </c>
      <c r="C366" s="233" t="s">
        <v>4</v>
      </c>
      <c r="D366" s="234">
        <v>93.11</v>
      </c>
      <c r="E366" s="235"/>
    </row>
    <row r="367" spans="1:5" ht="15">
      <c r="A367" s="231">
        <v>360</v>
      </c>
      <c r="B367" s="342" t="s">
        <v>26136</v>
      </c>
      <c r="C367" s="343"/>
      <c r="D367" s="343"/>
      <c r="E367" s="344"/>
    </row>
    <row r="368" spans="1:5" ht="14.25">
      <c r="A368" s="232">
        <v>36002</v>
      </c>
      <c r="B368" s="232" t="s">
        <v>1255</v>
      </c>
      <c r="C368" s="233" t="s">
        <v>1</v>
      </c>
      <c r="D368" s="234">
        <v>15.71</v>
      </c>
      <c r="E368" s="235"/>
    </row>
    <row r="369" spans="1:5" ht="28.5">
      <c r="A369" s="232">
        <v>36010</v>
      </c>
      <c r="B369" s="232" t="s">
        <v>1256</v>
      </c>
      <c r="C369" s="233" t="s">
        <v>1</v>
      </c>
      <c r="D369" s="234">
        <v>13.23</v>
      </c>
      <c r="E369" s="235"/>
    </row>
    <row r="370" spans="1:5" ht="14.25">
      <c r="A370" s="232">
        <v>36012</v>
      </c>
      <c r="B370" s="232" t="s">
        <v>1257</v>
      </c>
      <c r="C370" s="233" t="s">
        <v>1</v>
      </c>
      <c r="D370" s="234">
        <v>2.42</v>
      </c>
      <c r="E370" s="235"/>
    </row>
    <row r="371" spans="1:5" ht="28.5">
      <c r="A371" s="232">
        <v>36018</v>
      </c>
      <c r="B371" s="232" t="s">
        <v>1258</v>
      </c>
      <c r="C371" s="233" t="s">
        <v>1</v>
      </c>
      <c r="D371" s="234">
        <v>18.52</v>
      </c>
      <c r="E371" s="235"/>
    </row>
    <row r="372" spans="1:5" ht="28.5">
      <c r="A372" s="232">
        <v>36034</v>
      </c>
      <c r="B372" s="232" t="s">
        <v>1259</v>
      </c>
      <c r="C372" s="233" t="s">
        <v>1</v>
      </c>
      <c r="D372" s="234">
        <v>24.39</v>
      </c>
      <c r="E372" s="235"/>
    </row>
    <row r="373" spans="1:5" ht="28.5">
      <c r="A373" s="232">
        <v>36044</v>
      </c>
      <c r="B373" s="232" t="s">
        <v>1260</v>
      </c>
      <c r="C373" s="233" t="s">
        <v>1</v>
      </c>
      <c r="D373" s="234">
        <v>31.82</v>
      </c>
      <c r="E373" s="235"/>
    </row>
    <row r="374" spans="1:5" ht="28.5">
      <c r="A374" s="232">
        <v>36091</v>
      </c>
      <c r="B374" s="232" t="s">
        <v>1261</v>
      </c>
      <c r="C374" s="233" t="s">
        <v>1</v>
      </c>
      <c r="D374" s="234">
        <v>16.23</v>
      </c>
      <c r="E374" s="235"/>
    </row>
    <row r="375" spans="1:5" ht="15">
      <c r="A375" s="231">
        <v>362</v>
      </c>
      <c r="B375" s="342" t="s">
        <v>26137</v>
      </c>
      <c r="C375" s="343"/>
      <c r="D375" s="343"/>
      <c r="E375" s="344"/>
    </row>
    <row r="376" spans="1:5" ht="14.25">
      <c r="A376" s="232">
        <v>36221</v>
      </c>
      <c r="B376" s="232" t="s">
        <v>1262</v>
      </c>
      <c r="C376" s="233" t="s">
        <v>1</v>
      </c>
      <c r="D376" s="234">
        <v>12.52</v>
      </c>
      <c r="E376" s="235"/>
    </row>
    <row r="377" spans="1:5" ht="15">
      <c r="A377" s="231">
        <v>365</v>
      </c>
      <c r="B377" s="342" t="s">
        <v>26138</v>
      </c>
      <c r="C377" s="343"/>
      <c r="D377" s="343"/>
      <c r="E377" s="344"/>
    </row>
    <row r="378" spans="1:5" ht="28.5">
      <c r="A378" s="232">
        <v>36506</v>
      </c>
      <c r="B378" s="232" t="s">
        <v>1263</v>
      </c>
      <c r="C378" s="233" t="s">
        <v>1</v>
      </c>
      <c r="D378" s="234">
        <v>22.62</v>
      </c>
      <c r="E378" s="235"/>
    </row>
    <row r="379" spans="1:5" ht="28.5">
      <c r="A379" s="232">
        <v>36512</v>
      </c>
      <c r="B379" s="232" t="s">
        <v>1264</v>
      </c>
      <c r="C379" s="233" t="s">
        <v>2</v>
      </c>
      <c r="D379" s="234">
        <v>1.05</v>
      </c>
      <c r="E379" s="235"/>
    </row>
    <row r="380" spans="1:5" ht="28.5">
      <c r="A380" s="232">
        <v>36514</v>
      </c>
      <c r="B380" s="232" t="s">
        <v>1265</v>
      </c>
      <c r="C380" s="233" t="s">
        <v>2</v>
      </c>
      <c r="D380" s="234">
        <v>1.36</v>
      </c>
      <c r="E380" s="235"/>
    </row>
    <row r="381" spans="1:5" ht="28.5">
      <c r="A381" s="232">
        <v>36517</v>
      </c>
      <c r="B381" s="232" t="s">
        <v>1266</v>
      </c>
      <c r="C381" s="233" t="s">
        <v>2</v>
      </c>
      <c r="D381" s="234">
        <v>0.85</v>
      </c>
      <c r="E381" s="235"/>
    </row>
    <row r="382" spans="1:5" ht="15">
      <c r="A382" s="231">
        <v>368</v>
      </c>
      <c r="B382" s="342" t="s">
        <v>26131</v>
      </c>
      <c r="C382" s="343"/>
      <c r="D382" s="343"/>
      <c r="E382" s="344"/>
    </row>
    <row r="383" spans="1:5" ht="57">
      <c r="A383" s="232">
        <v>36825</v>
      </c>
      <c r="B383" s="232" t="s">
        <v>1267</v>
      </c>
      <c r="C383" s="233" t="s">
        <v>10</v>
      </c>
      <c r="D383" s="234">
        <v>82.94</v>
      </c>
      <c r="E383" s="235"/>
    </row>
    <row r="384" spans="1:5" ht="15">
      <c r="A384" s="231">
        <v>370</v>
      </c>
      <c r="B384" s="342" t="s">
        <v>26139</v>
      </c>
      <c r="C384" s="343"/>
      <c r="D384" s="343"/>
      <c r="E384" s="344"/>
    </row>
    <row r="385" spans="1:5" ht="28.5">
      <c r="A385" s="232">
        <v>37009</v>
      </c>
      <c r="B385" s="232" t="s">
        <v>1268</v>
      </c>
      <c r="C385" s="233" t="s">
        <v>4</v>
      </c>
      <c r="D385" s="234">
        <v>271.33</v>
      </c>
      <c r="E385" s="235"/>
    </row>
    <row r="386" spans="1:5" ht="14.25">
      <c r="A386" s="232">
        <v>37013</v>
      </c>
      <c r="B386" s="232" t="s">
        <v>1269</v>
      </c>
      <c r="C386" s="233" t="s">
        <v>4</v>
      </c>
      <c r="D386" s="234">
        <v>294.67</v>
      </c>
      <c r="E386" s="235"/>
    </row>
    <row r="387" spans="1:5" ht="14.25">
      <c r="A387" s="232">
        <v>37043</v>
      </c>
      <c r="B387" s="232" t="s">
        <v>17</v>
      </c>
      <c r="C387" s="233" t="s">
        <v>3</v>
      </c>
      <c r="D387" s="234">
        <v>14</v>
      </c>
      <c r="E387" s="235"/>
    </row>
    <row r="388" spans="1:5" ht="14.25">
      <c r="A388" s="232">
        <v>37057</v>
      </c>
      <c r="B388" s="232" t="s">
        <v>1270</v>
      </c>
      <c r="C388" s="233" t="s">
        <v>4</v>
      </c>
      <c r="D388" s="234">
        <v>399.33</v>
      </c>
      <c r="E388" s="235"/>
    </row>
    <row r="389" spans="1:5" ht="28.5">
      <c r="A389" s="232">
        <v>37090</v>
      </c>
      <c r="B389" s="232" t="s">
        <v>1271</v>
      </c>
      <c r="C389" s="233" t="s">
        <v>2</v>
      </c>
      <c r="D389" s="234">
        <v>4.83</v>
      </c>
      <c r="E389" s="235"/>
    </row>
    <row r="390" spans="1:5" ht="15">
      <c r="A390" s="231">
        <v>371</v>
      </c>
      <c r="B390" s="342" t="s">
        <v>26140</v>
      </c>
      <c r="C390" s="343"/>
      <c r="D390" s="343"/>
      <c r="E390" s="344"/>
    </row>
    <row r="391" spans="1:5" ht="14.25">
      <c r="A391" s="232">
        <v>37103</v>
      </c>
      <c r="B391" s="232" t="s">
        <v>1272</v>
      </c>
      <c r="C391" s="233" t="s">
        <v>4</v>
      </c>
      <c r="D391" s="234">
        <v>937</v>
      </c>
      <c r="E391" s="235"/>
    </row>
    <row r="392" spans="1:5" ht="15">
      <c r="A392" s="231">
        <v>375</v>
      </c>
      <c r="B392" s="342" t="s">
        <v>26141</v>
      </c>
      <c r="C392" s="343"/>
      <c r="D392" s="343"/>
      <c r="E392" s="344"/>
    </row>
    <row r="393" spans="1:5" ht="14.25">
      <c r="A393" s="232">
        <v>37502</v>
      </c>
      <c r="B393" s="232" t="s">
        <v>1273</v>
      </c>
      <c r="C393" s="233" t="s">
        <v>10</v>
      </c>
      <c r="D393" s="234">
        <v>28.29</v>
      </c>
      <c r="E393" s="235"/>
    </row>
    <row r="394" spans="1:5" ht="14.25">
      <c r="A394" s="232">
        <v>37509</v>
      </c>
      <c r="B394" s="232" t="s">
        <v>1274</v>
      </c>
      <c r="C394" s="233" t="s">
        <v>10</v>
      </c>
      <c r="D394" s="234">
        <v>63.21</v>
      </c>
      <c r="E394" s="235"/>
    </row>
    <row r="395" spans="1:5" ht="14.25">
      <c r="A395" s="232">
        <v>37513</v>
      </c>
      <c r="B395" s="232" t="s">
        <v>1275</v>
      </c>
      <c r="C395" s="233" t="s">
        <v>10</v>
      </c>
      <c r="D395" s="234">
        <v>15.73</v>
      </c>
      <c r="E395" s="235"/>
    </row>
    <row r="396" spans="1:5" ht="14.25">
      <c r="A396" s="232">
        <v>37514</v>
      </c>
      <c r="B396" s="232" t="s">
        <v>1276</v>
      </c>
      <c r="C396" s="233" t="s">
        <v>10</v>
      </c>
      <c r="D396" s="234">
        <v>16.04</v>
      </c>
      <c r="E396" s="235"/>
    </row>
    <row r="397" spans="1:5" ht="28.5">
      <c r="A397" s="232">
        <v>37517</v>
      </c>
      <c r="B397" s="232" t="s">
        <v>1277</v>
      </c>
      <c r="C397" s="233" t="s">
        <v>10</v>
      </c>
      <c r="D397" s="234">
        <v>13.11</v>
      </c>
      <c r="E397" s="235"/>
    </row>
    <row r="398" spans="1:5" ht="14.25">
      <c r="A398" s="232">
        <v>37519</v>
      </c>
      <c r="B398" s="232" t="s">
        <v>1278</v>
      </c>
      <c r="C398" s="233" t="s">
        <v>10</v>
      </c>
      <c r="D398" s="234">
        <v>5.33</v>
      </c>
      <c r="E398" s="235"/>
    </row>
    <row r="399" spans="1:5" ht="14.25">
      <c r="A399" s="232">
        <v>37564</v>
      </c>
      <c r="B399" s="232" t="s">
        <v>1279</v>
      </c>
      <c r="C399" s="233" t="s">
        <v>10</v>
      </c>
      <c r="D399" s="234">
        <v>30.21</v>
      </c>
      <c r="E399" s="235"/>
    </row>
    <row r="400" spans="1:5" ht="14.25">
      <c r="A400" s="232">
        <v>37566</v>
      </c>
      <c r="B400" s="232" t="s">
        <v>1280</v>
      </c>
      <c r="C400" s="233" t="s">
        <v>10</v>
      </c>
      <c r="D400" s="234">
        <v>13.11</v>
      </c>
      <c r="E400" s="235"/>
    </row>
    <row r="401" spans="1:5" ht="15">
      <c r="A401" s="231">
        <v>377</v>
      </c>
      <c r="B401" s="342" t="s">
        <v>26141</v>
      </c>
      <c r="C401" s="343"/>
      <c r="D401" s="343"/>
      <c r="E401" s="344"/>
    </row>
    <row r="402" spans="1:5" ht="28.5">
      <c r="A402" s="232">
        <v>37733</v>
      </c>
      <c r="B402" s="232" t="s">
        <v>1281</v>
      </c>
      <c r="C402" s="233" t="s">
        <v>10</v>
      </c>
      <c r="D402" s="234">
        <v>27.09</v>
      </c>
      <c r="E402" s="235"/>
    </row>
    <row r="403" spans="1:5" ht="15">
      <c r="A403" s="231">
        <v>380</v>
      </c>
      <c r="B403" s="342" t="s">
        <v>26142</v>
      </c>
      <c r="C403" s="343"/>
      <c r="D403" s="343"/>
      <c r="E403" s="344"/>
    </row>
    <row r="404" spans="1:5" ht="14.25">
      <c r="A404" s="232">
        <v>38001</v>
      </c>
      <c r="B404" s="232" t="s">
        <v>1282</v>
      </c>
      <c r="C404" s="233" t="s">
        <v>10</v>
      </c>
      <c r="D404" s="234">
        <v>12.58</v>
      </c>
      <c r="E404" s="235"/>
    </row>
    <row r="405" spans="1:5" ht="14.25">
      <c r="A405" s="232">
        <v>38003</v>
      </c>
      <c r="B405" s="232" t="s">
        <v>1283</v>
      </c>
      <c r="C405" s="233" t="s">
        <v>3</v>
      </c>
      <c r="D405" s="234">
        <v>1.28</v>
      </c>
      <c r="E405" s="235"/>
    </row>
    <row r="406" spans="1:5" ht="28.5">
      <c r="A406" s="232">
        <v>38006</v>
      </c>
      <c r="B406" s="232" t="s">
        <v>1284</v>
      </c>
      <c r="C406" s="233" t="s">
        <v>10</v>
      </c>
      <c r="D406" s="234">
        <v>24.53</v>
      </c>
      <c r="E406" s="235"/>
    </row>
    <row r="407" spans="1:5" ht="28.5">
      <c r="A407" s="232">
        <v>38009</v>
      </c>
      <c r="B407" s="232" t="s">
        <v>1285</v>
      </c>
      <c r="C407" s="233" t="s">
        <v>10</v>
      </c>
      <c r="D407" s="234">
        <v>5.33</v>
      </c>
      <c r="E407" s="235"/>
    </row>
    <row r="408" spans="1:5" ht="28.5">
      <c r="A408" s="232">
        <v>38012</v>
      </c>
      <c r="B408" s="232" t="s">
        <v>1286</v>
      </c>
      <c r="C408" s="233" t="s">
        <v>2</v>
      </c>
      <c r="D408" s="234">
        <v>3.17</v>
      </c>
      <c r="E408" s="235"/>
    </row>
    <row r="409" spans="1:5" ht="14.25">
      <c r="A409" s="232">
        <v>38013</v>
      </c>
      <c r="B409" s="232" t="s">
        <v>1287</v>
      </c>
      <c r="C409" s="233" t="s">
        <v>2</v>
      </c>
      <c r="D409" s="234">
        <v>0.91</v>
      </c>
      <c r="E409" s="235"/>
    </row>
    <row r="410" spans="1:5" ht="14.25">
      <c r="A410" s="232">
        <v>38014</v>
      </c>
      <c r="B410" s="232" t="s">
        <v>16</v>
      </c>
      <c r="C410" s="233" t="s">
        <v>3</v>
      </c>
      <c r="D410" s="234">
        <v>4.9800000000000004</v>
      </c>
      <c r="E410" s="235"/>
    </row>
    <row r="411" spans="1:5" ht="14.25">
      <c r="A411" s="232">
        <v>38016</v>
      </c>
      <c r="B411" s="232" t="s">
        <v>2186</v>
      </c>
      <c r="C411" s="233" t="s">
        <v>3</v>
      </c>
      <c r="D411" s="234">
        <v>10.78</v>
      </c>
      <c r="E411" s="235"/>
    </row>
    <row r="412" spans="1:5" ht="14.25">
      <c r="A412" s="232">
        <v>38017</v>
      </c>
      <c r="B412" s="232" t="s">
        <v>1288</v>
      </c>
      <c r="C412" s="233" t="s">
        <v>3</v>
      </c>
      <c r="D412" s="234">
        <v>3.63</v>
      </c>
      <c r="E412" s="235"/>
    </row>
    <row r="413" spans="1:5" ht="14.25">
      <c r="A413" s="232">
        <v>38018</v>
      </c>
      <c r="B413" s="232" t="s">
        <v>19</v>
      </c>
      <c r="C413" s="233" t="s">
        <v>3</v>
      </c>
      <c r="D413" s="234">
        <v>27.83</v>
      </c>
      <c r="E413" s="235"/>
    </row>
    <row r="414" spans="1:5" ht="14.25">
      <c r="A414" s="232">
        <v>38021</v>
      </c>
      <c r="B414" s="232" t="s">
        <v>1289</v>
      </c>
      <c r="C414" s="233" t="s">
        <v>10</v>
      </c>
      <c r="D414" s="234">
        <v>77.94</v>
      </c>
      <c r="E414" s="235"/>
    </row>
    <row r="415" spans="1:5" ht="14.25">
      <c r="A415" s="232">
        <v>38022</v>
      </c>
      <c r="B415" s="232" t="s">
        <v>1290</v>
      </c>
      <c r="C415" s="233" t="s">
        <v>10</v>
      </c>
      <c r="D415" s="234">
        <v>49.51</v>
      </c>
      <c r="E415" s="235"/>
    </row>
    <row r="416" spans="1:5" ht="14.25">
      <c r="A416" s="232">
        <v>38024</v>
      </c>
      <c r="B416" s="232" t="s">
        <v>1291</v>
      </c>
      <c r="C416" s="233" t="s">
        <v>2</v>
      </c>
      <c r="D416" s="234">
        <v>5.0199999999999996</v>
      </c>
      <c r="E416" s="235"/>
    </row>
    <row r="417" spans="1:5" ht="14.25">
      <c r="A417" s="232">
        <v>38025</v>
      </c>
      <c r="B417" s="232" t="s">
        <v>1292</v>
      </c>
      <c r="C417" s="233" t="s">
        <v>10</v>
      </c>
      <c r="D417" s="234">
        <v>15.93</v>
      </c>
      <c r="E417" s="235"/>
    </row>
    <row r="418" spans="1:5" ht="14.25">
      <c r="A418" s="232">
        <v>38028</v>
      </c>
      <c r="B418" s="232" t="s">
        <v>1293</v>
      </c>
      <c r="C418" s="233" t="s">
        <v>10</v>
      </c>
      <c r="D418" s="234">
        <v>19.38</v>
      </c>
      <c r="E418" s="235"/>
    </row>
    <row r="419" spans="1:5" ht="14.25">
      <c r="A419" s="232">
        <v>38029</v>
      </c>
      <c r="B419" s="232" t="s">
        <v>1294</v>
      </c>
      <c r="C419" s="233" t="s">
        <v>10</v>
      </c>
      <c r="D419" s="234">
        <v>30.51</v>
      </c>
      <c r="E419" s="235"/>
    </row>
    <row r="420" spans="1:5" ht="14.25">
      <c r="A420" s="232">
        <v>38030</v>
      </c>
      <c r="B420" s="232" t="s">
        <v>1295</v>
      </c>
      <c r="C420" s="233" t="s">
        <v>10</v>
      </c>
      <c r="D420" s="234">
        <v>29.35</v>
      </c>
      <c r="E420" s="235"/>
    </row>
    <row r="421" spans="1:5" ht="28.5">
      <c r="A421" s="232">
        <v>38051</v>
      </c>
      <c r="B421" s="232" t="s">
        <v>1296</v>
      </c>
      <c r="C421" s="233" t="s">
        <v>10</v>
      </c>
      <c r="D421" s="234">
        <v>24.43</v>
      </c>
      <c r="E421" s="235"/>
    </row>
    <row r="422" spans="1:5" ht="28.5">
      <c r="A422" s="232">
        <v>38088</v>
      </c>
      <c r="B422" s="232" t="s">
        <v>1297</v>
      </c>
      <c r="C422" s="233" t="s">
        <v>10</v>
      </c>
      <c r="D422" s="234">
        <v>61.38</v>
      </c>
      <c r="E422" s="235"/>
    </row>
    <row r="423" spans="1:5" ht="15">
      <c r="A423" s="231">
        <v>385</v>
      </c>
      <c r="B423" s="342" t="s">
        <v>1298</v>
      </c>
      <c r="C423" s="343"/>
      <c r="D423" s="343"/>
      <c r="E423" s="344"/>
    </row>
    <row r="424" spans="1:5" ht="14.25">
      <c r="A424" s="232">
        <v>38509</v>
      </c>
      <c r="B424" s="232" t="s">
        <v>1299</v>
      </c>
      <c r="C424" s="233" t="s">
        <v>4</v>
      </c>
      <c r="D424" s="234">
        <v>9.32</v>
      </c>
      <c r="E424" s="235"/>
    </row>
    <row r="425" spans="1:5" ht="14.25">
      <c r="A425" s="232">
        <v>38511</v>
      </c>
      <c r="B425" s="232" t="s">
        <v>1300</v>
      </c>
      <c r="C425" s="233" t="s">
        <v>7</v>
      </c>
      <c r="D425" s="234">
        <v>144.52000000000001</v>
      </c>
      <c r="E425" s="235"/>
    </row>
    <row r="426" spans="1:5" ht="15">
      <c r="A426" s="231">
        <v>390</v>
      </c>
      <c r="B426" s="342" t="s">
        <v>1161</v>
      </c>
      <c r="C426" s="343"/>
      <c r="D426" s="343"/>
      <c r="E426" s="344"/>
    </row>
    <row r="427" spans="1:5" ht="28.5">
      <c r="A427" s="232">
        <v>39002</v>
      </c>
      <c r="B427" s="232" t="s">
        <v>1301</v>
      </c>
      <c r="C427" s="233" t="s">
        <v>4</v>
      </c>
      <c r="D427" s="234">
        <v>253.75</v>
      </c>
      <c r="E427" s="235"/>
    </row>
    <row r="428" spans="1:5" ht="14.25">
      <c r="A428" s="232">
        <v>39013</v>
      </c>
      <c r="B428" s="232" t="s">
        <v>1302</v>
      </c>
      <c r="C428" s="233" t="s">
        <v>10</v>
      </c>
      <c r="D428" s="234">
        <v>8.6</v>
      </c>
      <c r="E428" s="235"/>
    </row>
    <row r="429" spans="1:5" ht="14.25">
      <c r="A429" s="232">
        <v>39021</v>
      </c>
      <c r="B429" s="232" t="s">
        <v>1303</v>
      </c>
      <c r="C429" s="233" t="s">
        <v>3</v>
      </c>
      <c r="D429" s="234">
        <v>23.9</v>
      </c>
      <c r="E429" s="235"/>
    </row>
    <row r="430" spans="1:5" ht="28.5">
      <c r="A430" s="232">
        <v>39044</v>
      </c>
      <c r="B430" s="232" t="s">
        <v>1304</v>
      </c>
      <c r="C430" s="233" t="s">
        <v>2</v>
      </c>
      <c r="D430" s="237">
        <v>3080</v>
      </c>
      <c r="E430" s="235"/>
    </row>
    <row r="431" spans="1:5" ht="28.5">
      <c r="A431" s="232">
        <v>39072</v>
      </c>
      <c r="B431" s="232" t="s">
        <v>1305</v>
      </c>
      <c r="C431" s="233" t="s">
        <v>2</v>
      </c>
      <c r="D431" s="234">
        <v>23.33</v>
      </c>
      <c r="E431" s="235"/>
    </row>
    <row r="432" spans="1:5" ht="28.5">
      <c r="A432" s="232">
        <v>39075</v>
      </c>
      <c r="B432" s="232" t="s">
        <v>1306</v>
      </c>
      <c r="C432" s="233" t="s">
        <v>4</v>
      </c>
      <c r="D432" s="237">
        <v>1436.67</v>
      </c>
      <c r="E432" s="235"/>
    </row>
    <row r="433" spans="1:5" ht="28.5">
      <c r="A433" s="232">
        <v>39089</v>
      </c>
      <c r="B433" s="232" t="s">
        <v>1307</v>
      </c>
      <c r="C433" s="233" t="s">
        <v>2</v>
      </c>
      <c r="D433" s="237">
        <v>1573.48</v>
      </c>
      <c r="E433" s="235"/>
    </row>
    <row r="434" spans="1:5" ht="28.5">
      <c r="A434" s="232">
        <v>39090</v>
      </c>
      <c r="B434" s="232" t="s">
        <v>1308</v>
      </c>
      <c r="C434" s="233" t="s">
        <v>13</v>
      </c>
      <c r="D434" s="237">
        <v>1269.46</v>
      </c>
      <c r="E434" s="235"/>
    </row>
    <row r="435" spans="1:5" ht="15">
      <c r="A435" s="231">
        <v>391</v>
      </c>
      <c r="B435" s="342" t="s">
        <v>26143</v>
      </c>
      <c r="C435" s="343"/>
      <c r="D435" s="343"/>
      <c r="E435" s="344"/>
    </row>
    <row r="436" spans="1:5" ht="28.5">
      <c r="A436" s="232">
        <v>39113</v>
      </c>
      <c r="B436" s="232" t="s">
        <v>1309</v>
      </c>
      <c r="C436" s="233" t="s">
        <v>2</v>
      </c>
      <c r="D436" s="234">
        <v>189.84</v>
      </c>
      <c r="E436" s="235"/>
    </row>
    <row r="437" spans="1:5" ht="14.25">
      <c r="A437" s="232">
        <v>39114</v>
      </c>
      <c r="B437" s="232" t="s">
        <v>1310</v>
      </c>
      <c r="C437" s="233" t="s">
        <v>2</v>
      </c>
      <c r="D437" s="234">
        <v>21.19</v>
      </c>
      <c r="E437" s="235"/>
    </row>
    <row r="438" spans="1:5" ht="28.5">
      <c r="A438" s="232">
        <v>39115</v>
      </c>
      <c r="B438" s="232" t="s">
        <v>1311</v>
      </c>
      <c r="C438" s="233" t="s">
        <v>2</v>
      </c>
      <c r="D438" s="234">
        <v>204.72</v>
      </c>
      <c r="E438" s="235"/>
    </row>
    <row r="439" spans="1:5" ht="28.5">
      <c r="A439" s="232">
        <v>39123</v>
      </c>
      <c r="B439" s="232" t="s">
        <v>1312</v>
      </c>
      <c r="C439" s="233" t="s">
        <v>1</v>
      </c>
      <c r="D439" s="234">
        <v>9.33</v>
      </c>
      <c r="E439" s="235"/>
    </row>
    <row r="440" spans="1:5" ht="28.5">
      <c r="A440" s="232">
        <v>39125</v>
      </c>
      <c r="B440" s="232" t="s">
        <v>1313</v>
      </c>
      <c r="C440" s="233" t="s">
        <v>1</v>
      </c>
      <c r="D440" s="234">
        <v>29.45</v>
      </c>
      <c r="E440" s="235"/>
    </row>
    <row r="441" spans="1:5" ht="28.5">
      <c r="A441" s="232">
        <v>39165</v>
      </c>
      <c r="B441" s="232" t="s">
        <v>1314</v>
      </c>
      <c r="C441" s="233" t="s">
        <v>2</v>
      </c>
      <c r="D441" s="234">
        <v>184.68</v>
      </c>
      <c r="E441" s="235"/>
    </row>
    <row r="442" spans="1:5" ht="15">
      <c r="A442" s="231">
        <v>394</v>
      </c>
      <c r="B442" s="342" t="s">
        <v>26143</v>
      </c>
      <c r="C442" s="343"/>
      <c r="D442" s="343"/>
      <c r="E442" s="344"/>
    </row>
    <row r="443" spans="1:5" ht="15" customHeight="1">
      <c r="A443" s="232">
        <v>39402</v>
      </c>
      <c r="B443" s="232" t="s">
        <v>1315</v>
      </c>
      <c r="C443" s="233" t="s">
        <v>2</v>
      </c>
      <c r="D443" s="237">
        <v>2700</v>
      </c>
      <c r="E443" s="235"/>
    </row>
    <row r="444" spans="1:5" ht="15">
      <c r="A444" s="231">
        <v>395</v>
      </c>
      <c r="B444" s="342" t="s">
        <v>26143</v>
      </c>
      <c r="C444" s="343"/>
      <c r="D444" s="343"/>
      <c r="E444" s="344"/>
    </row>
    <row r="445" spans="1:5" ht="28.5">
      <c r="A445" s="232">
        <v>39515</v>
      </c>
      <c r="B445" s="232" t="s">
        <v>1316</v>
      </c>
      <c r="C445" s="233" t="s">
        <v>2</v>
      </c>
      <c r="D445" s="234">
        <v>12.17</v>
      </c>
      <c r="E445" s="235"/>
    </row>
    <row r="446" spans="1:5" ht="15">
      <c r="A446" s="231">
        <v>398</v>
      </c>
      <c r="B446" s="342" t="s">
        <v>26144</v>
      </c>
      <c r="C446" s="343"/>
      <c r="D446" s="343"/>
      <c r="E446" s="344"/>
    </row>
    <row r="447" spans="1:5" ht="28.5">
      <c r="A447" s="232">
        <v>39841</v>
      </c>
      <c r="B447" s="232" t="s">
        <v>1317</v>
      </c>
      <c r="C447" s="233" t="s">
        <v>4</v>
      </c>
      <c r="D447" s="234">
        <v>198.88</v>
      </c>
      <c r="E447" s="235"/>
    </row>
    <row r="448" spans="1:5" ht="15">
      <c r="A448" s="231">
        <v>4</v>
      </c>
      <c r="B448" s="342" t="s">
        <v>26145</v>
      </c>
      <c r="C448" s="343"/>
      <c r="D448" s="343"/>
      <c r="E448" s="344"/>
    </row>
    <row r="449" spans="1:5" ht="15">
      <c r="A449" s="231">
        <v>401</v>
      </c>
      <c r="B449" s="342" t="s">
        <v>1318</v>
      </c>
      <c r="C449" s="343"/>
      <c r="D449" s="343"/>
      <c r="E449" s="344"/>
    </row>
    <row r="450" spans="1:5" ht="28.5">
      <c r="A450" s="232">
        <v>40102</v>
      </c>
      <c r="B450" s="232" t="s">
        <v>1319</v>
      </c>
      <c r="C450" s="233" t="s">
        <v>2</v>
      </c>
      <c r="D450" s="237">
        <v>1661.65</v>
      </c>
      <c r="E450" s="235"/>
    </row>
    <row r="451" spans="1:5" ht="28.5">
      <c r="A451" s="232">
        <v>40140</v>
      </c>
      <c r="B451" s="232" t="s">
        <v>1320</v>
      </c>
      <c r="C451" s="233" t="s">
        <v>2</v>
      </c>
      <c r="D451" s="237">
        <v>2393.0700000000002</v>
      </c>
      <c r="E451" s="235"/>
    </row>
    <row r="452" spans="1:5" ht="28.5">
      <c r="A452" s="232">
        <v>40144</v>
      </c>
      <c r="B452" s="232" t="s">
        <v>1321</v>
      </c>
      <c r="C452" s="233" t="s">
        <v>2</v>
      </c>
      <c r="D452" s="237">
        <v>2130.87</v>
      </c>
      <c r="E452" s="235"/>
    </row>
    <row r="453" spans="1:5" ht="15">
      <c r="A453" s="231">
        <v>402</v>
      </c>
      <c r="B453" s="342" t="s">
        <v>26146</v>
      </c>
      <c r="C453" s="343"/>
      <c r="D453" s="343"/>
      <c r="E453" s="344"/>
    </row>
    <row r="454" spans="1:5" ht="28.5">
      <c r="A454" s="232">
        <v>40211</v>
      </c>
      <c r="B454" s="232" t="s">
        <v>1322</v>
      </c>
      <c r="C454" s="233" t="s">
        <v>2</v>
      </c>
      <c r="D454" s="234">
        <v>38.94</v>
      </c>
      <c r="E454" s="235"/>
    </row>
    <row r="455" spans="1:5" ht="15">
      <c r="A455" s="231">
        <v>403</v>
      </c>
      <c r="B455" s="342" t="s">
        <v>1161</v>
      </c>
      <c r="C455" s="343"/>
      <c r="D455" s="343"/>
      <c r="E455" s="344"/>
    </row>
    <row r="456" spans="1:5" ht="28.5">
      <c r="A456" s="232">
        <v>40303</v>
      </c>
      <c r="B456" s="232" t="s">
        <v>1323</v>
      </c>
      <c r="C456" s="233" t="s">
        <v>2</v>
      </c>
      <c r="D456" s="234">
        <v>46.34</v>
      </c>
      <c r="E456" s="235"/>
    </row>
    <row r="457" spans="1:5" ht="28.5">
      <c r="A457" s="232">
        <v>40304</v>
      </c>
      <c r="B457" s="232" t="s">
        <v>1324</v>
      </c>
      <c r="C457" s="233" t="s">
        <v>2</v>
      </c>
      <c r="D457" s="234">
        <v>58.5</v>
      </c>
      <c r="E457" s="235"/>
    </row>
    <row r="458" spans="1:5" ht="28.5">
      <c r="A458" s="232">
        <v>40305</v>
      </c>
      <c r="B458" s="232" t="s">
        <v>1325</v>
      </c>
      <c r="C458" s="233" t="s">
        <v>2</v>
      </c>
      <c r="D458" s="234">
        <v>89.63</v>
      </c>
      <c r="E458" s="235"/>
    </row>
    <row r="459" spans="1:5" ht="28.5">
      <c r="A459" s="232">
        <v>40306</v>
      </c>
      <c r="B459" s="232" t="s">
        <v>1326</v>
      </c>
      <c r="C459" s="233" t="s">
        <v>2</v>
      </c>
      <c r="D459" s="234">
        <v>14.26</v>
      </c>
      <c r="E459" s="235"/>
    </row>
    <row r="460" spans="1:5" ht="15">
      <c r="A460" s="231">
        <v>404</v>
      </c>
      <c r="B460" s="342" t="s">
        <v>26147</v>
      </c>
      <c r="C460" s="343"/>
      <c r="D460" s="343"/>
      <c r="E460" s="344"/>
    </row>
    <row r="461" spans="1:5" ht="28.5">
      <c r="A461" s="232">
        <v>40401</v>
      </c>
      <c r="B461" s="232" t="s">
        <v>1327</v>
      </c>
      <c r="C461" s="233" t="s">
        <v>2</v>
      </c>
      <c r="D461" s="234">
        <v>10.7</v>
      </c>
      <c r="E461" s="235"/>
    </row>
    <row r="462" spans="1:5" ht="15">
      <c r="A462" s="231">
        <v>405</v>
      </c>
      <c r="B462" s="342" t="s">
        <v>26148</v>
      </c>
      <c r="C462" s="343"/>
      <c r="D462" s="343"/>
      <c r="E462" s="344"/>
    </row>
    <row r="463" spans="1:5" ht="28.5">
      <c r="A463" s="232">
        <v>40504</v>
      </c>
      <c r="B463" s="232" t="s">
        <v>1328</v>
      </c>
      <c r="C463" s="233" t="s">
        <v>2</v>
      </c>
      <c r="D463" s="234">
        <v>46.26</v>
      </c>
      <c r="E463" s="235"/>
    </row>
    <row r="464" spans="1:5" ht="14.25">
      <c r="A464" s="232">
        <v>40522</v>
      </c>
      <c r="B464" s="232" t="s">
        <v>1329</v>
      </c>
      <c r="C464" s="233" t="s">
        <v>2</v>
      </c>
      <c r="D464" s="234">
        <v>8.58</v>
      </c>
      <c r="E464" s="235"/>
    </row>
    <row r="465" spans="1:5" ht="14.25">
      <c r="A465" s="232">
        <v>40523</v>
      </c>
      <c r="B465" s="232" t="s">
        <v>1330</v>
      </c>
      <c r="C465" s="233" t="s">
        <v>2</v>
      </c>
      <c r="D465" s="234">
        <v>5.95</v>
      </c>
      <c r="E465" s="235"/>
    </row>
    <row r="466" spans="1:5" ht="14.25">
      <c r="A466" s="232">
        <v>40524</v>
      </c>
      <c r="B466" s="232" t="s">
        <v>1331</v>
      </c>
      <c r="C466" s="233" t="s">
        <v>2</v>
      </c>
      <c r="D466" s="234">
        <v>5.62</v>
      </c>
      <c r="E466" s="235"/>
    </row>
    <row r="467" spans="1:5" ht="15">
      <c r="A467" s="231">
        <v>406</v>
      </c>
      <c r="B467" s="342" t="s">
        <v>26149</v>
      </c>
      <c r="C467" s="343"/>
      <c r="D467" s="343"/>
      <c r="E467" s="344"/>
    </row>
    <row r="468" spans="1:5" ht="28.5">
      <c r="A468" s="232">
        <v>40612</v>
      </c>
      <c r="B468" s="232" t="s">
        <v>25171</v>
      </c>
      <c r="C468" s="233" t="s">
        <v>2</v>
      </c>
      <c r="D468" s="234">
        <v>14.91</v>
      </c>
      <c r="E468" s="235"/>
    </row>
    <row r="469" spans="1:5" ht="15">
      <c r="A469" s="231">
        <v>407</v>
      </c>
      <c r="B469" s="342" t="s">
        <v>26150</v>
      </c>
      <c r="C469" s="343"/>
      <c r="D469" s="343"/>
      <c r="E469" s="344"/>
    </row>
    <row r="470" spans="1:5" ht="28.5">
      <c r="A470" s="232">
        <v>40761</v>
      </c>
      <c r="B470" s="232" t="s">
        <v>1332</v>
      </c>
      <c r="C470" s="233" t="s">
        <v>2</v>
      </c>
      <c r="D470" s="234">
        <v>581.9</v>
      </c>
      <c r="E470" s="235"/>
    </row>
    <row r="471" spans="1:5" ht="15">
      <c r="A471" s="231">
        <v>409</v>
      </c>
      <c r="B471" s="342" t="s">
        <v>1161</v>
      </c>
      <c r="C471" s="343"/>
      <c r="D471" s="343"/>
      <c r="E471" s="344"/>
    </row>
    <row r="472" spans="1:5" ht="28.5">
      <c r="A472" s="232">
        <v>40974</v>
      </c>
      <c r="B472" s="232" t="s">
        <v>1333</v>
      </c>
      <c r="C472" s="233" t="s">
        <v>2</v>
      </c>
      <c r="D472" s="234">
        <v>41.95</v>
      </c>
      <c r="E472" s="235"/>
    </row>
    <row r="473" spans="1:5" ht="15">
      <c r="A473" s="231">
        <v>410</v>
      </c>
      <c r="B473" s="342" t="s">
        <v>26151</v>
      </c>
      <c r="C473" s="343"/>
      <c r="D473" s="343"/>
      <c r="E473" s="344"/>
    </row>
    <row r="474" spans="1:5" ht="28.5">
      <c r="A474" s="232">
        <v>41054</v>
      </c>
      <c r="B474" s="232" t="s">
        <v>1334</v>
      </c>
      <c r="C474" s="233" t="s">
        <v>2</v>
      </c>
      <c r="D474" s="237">
        <v>18000.8</v>
      </c>
      <c r="E474" s="235"/>
    </row>
    <row r="475" spans="1:5" ht="28.5">
      <c r="A475" s="232">
        <v>41055</v>
      </c>
      <c r="B475" s="232" t="s">
        <v>1335</v>
      </c>
      <c r="C475" s="233" t="s">
        <v>2</v>
      </c>
      <c r="D475" s="237">
        <v>8348.5</v>
      </c>
      <c r="E475" s="235"/>
    </row>
    <row r="476" spans="1:5" ht="28.5">
      <c r="A476" s="232">
        <v>41056</v>
      </c>
      <c r="B476" s="232" t="s">
        <v>1336</v>
      </c>
      <c r="C476" s="233" t="s">
        <v>2</v>
      </c>
      <c r="D476" s="237">
        <v>13104.4</v>
      </c>
      <c r="E476" s="235"/>
    </row>
    <row r="477" spans="1:5" ht="28.5">
      <c r="A477" s="232">
        <v>41058</v>
      </c>
      <c r="B477" s="232" t="s">
        <v>1337</v>
      </c>
      <c r="C477" s="233" t="s">
        <v>2</v>
      </c>
      <c r="D477" s="237">
        <v>11472.4</v>
      </c>
      <c r="E477" s="235"/>
    </row>
    <row r="478" spans="1:5" ht="15">
      <c r="A478" s="231">
        <v>411</v>
      </c>
      <c r="B478" s="342" t="s">
        <v>26152</v>
      </c>
      <c r="C478" s="343"/>
      <c r="D478" s="343"/>
      <c r="E478" s="344"/>
    </row>
    <row r="479" spans="1:5" ht="28.5">
      <c r="A479" s="232">
        <v>41106</v>
      </c>
      <c r="B479" s="232" t="s">
        <v>1338</v>
      </c>
      <c r="C479" s="233" t="s">
        <v>1</v>
      </c>
      <c r="D479" s="234">
        <v>40.43</v>
      </c>
      <c r="E479" s="235"/>
    </row>
    <row r="480" spans="1:5" ht="15">
      <c r="A480" s="231">
        <v>415</v>
      </c>
      <c r="B480" s="342" t="s">
        <v>26153</v>
      </c>
      <c r="C480" s="343"/>
      <c r="D480" s="343"/>
      <c r="E480" s="344"/>
    </row>
    <row r="481" spans="1:5" ht="28.5">
      <c r="A481" s="232">
        <v>41520</v>
      </c>
      <c r="B481" s="232" t="s">
        <v>1339</v>
      </c>
      <c r="C481" s="233" t="s">
        <v>2</v>
      </c>
      <c r="D481" s="237">
        <v>1329.07</v>
      </c>
      <c r="E481" s="235"/>
    </row>
    <row r="482" spans="1:5" ht="42.75">
      <c r="A482" s="232">
        <v>41528</v>
      </c>
      <c r="B482" s="232" t="s">
        <v>1340</v>
      </c>
      <c r="C482" s="233" t="s">
        <v>2</v>
      </c>
      <c r="D482" s="234">
        <v>481.66</v>
      </c>
      <c r="E482" s="235"/>
    </row>
    <row r="483" spans="1:5" ht="42.75">
      <c r="A483" s="232">
        <v>41530</v>
      </c>
      <c r="B483" s="232" t="s">
        <v>1341</v>
      </c>
      <c r="C483" s="233" t="s">
        <v>2</v>
      </c>
      <c r="D483" s="234">
        <v>760.4</v>
      </c>
      <c r="E483" s="235"/>
    </row>
    <row r="484" spans="1:5" ht="42.75">
      <c r="A484" s="232">
        <v>41533</v>
      </c>
      <c r="B484" s="232" t="s">
        <v>1342</v>
      </c>
      <c r="C484" s="233" t="s">
        <v>2</v>
      </c>
      <c r="D484" s="234">
        <v>532.73</v>
      </c>
      <c r="E484" s="235"/>
    </row>
    <row r="485" spans="1:5" ht="42.75">
      <c r="A485" s="232">
        <v>41536</v>
      </c>
      <c r="B485" s="232" t="s">
        <v>1343</v>
      </c>
      <c r="C485" s="233" t="s">
        <v>2</v>
      </c>
      <c r="D485" s="234">
        <v>717.92</v>
      </c>
      <c r="E485" s="235"/>
    </row>
    <row r="486" spans="1:5" ht="28.5">
      <c r="A486" s="232">
        <v>41537</v>
      </c>
      <c r="B486" s="232" t="s">
        <v>1344</v>
      </c>
      <c r="C486" s="233" t="s">
        <v>2</v>
      </c>
      <c r="D486" s="234">
        <v>24.33</v>
      </c>
      <c r="E486" s="235"/>
    </row>
    <row r="487" spans="1:5" ht="28.5">
      <c r="A487" s="232">
        <v>41542</v>
      </c>
      <c r="B487" s="232" t="s">
        <v>1345</v>
      </c>
      <c r="C487" s="233" t="s">
        <v>2</v>
      </c>
      <c r="D487" s="234">
        <v>733.12</v>
      </c>
      <c r="E487" s="235"/>
    </row>
    <row r="488" spans="1:5" ht="28.5">
      <c r="A488" s="232">
        <v>41543</v>
      </c>
      <c r="B488" s="232" t="s">
        <v>1346</v>
      </c>
      <c r="C488" s="233" t="s">
        <v>2</v>
      </c>
      <c r="D488" s="237">
        <v>2730.43</v>
      </c>
      <c r="E488" s="235"/>
    </row>
    <row r="489" spans="1:5" ht="28.5">
      <c r="A489" s="232">
        <v>41569</v>
      </c>
      <c r="B489" s="232" t="s">
        <v>1347</v>
      </c>
      <c r="C489" s="233" t="s">
        <v>2</v>
      </c>
      <c r="D489" s="234">
        <v>156.86000000000001</v>
      </c>
      <c r="E489" s="235"/>
    </row>
    <row r="490" spans="1:5" ht="28.5">
      <c r="A490" s="232">
        <v>41579</v>
      </c>
      <c r="B490" s="232" t="s">
        <v>1348</v>
      </c>
      <c r="C490" s="233" t="s">
        <v>2</v>
      </c>
      <c r="D490" s="237">
        <v>1135.0999999999999</v>
      </c>
      <c r="E490" s="235"/>
    </row>
    <row r="491" spans="1:5" ht="14.25">
      <c r="A491" s="232">
        <v>41588</v>
      </c>
      <c r="B491" s="232" t="s">
        <v>1349</v>
      </c>
      <c r="C491" s="233" t="s">
        <v>2</v>
      </c>
      <c r="D491" s="234">
        <v>4.0599999999999996</v>
      </c>
      <c r="E491" s="235"/>
    </row>
    <row r="492" spans="1:5" ht="15">
      <c r="A492" s="231">
        <v>416</v>
      </c>
      <c r="B492" s="342" t="s">
        <v>26154</v>
      </c>
      <c r="C492" s="343"/>
      <c r="D492" s="343"/>
      <c r="E492" s="344"/>
    </row>
    <row r="493" spans="1:5" ht="14.25">
      <c r="A493" s="232">
        <v>41667</v>
      </c>
      <c r="B493" s="232" t="s">
        <v>1350</v>
      </c>
      <c r="C493" s="233" t="s">
        <v>2</v>
      </c>
      <c r="D493" s="234">
        <v>4.22</v>
      </c>
      <c r="E493" s="235"/>
    </row>
    <row r="494" spans="1:5" ht="15">
      <c r="A494" s="231">
        <v>417</v>
      </c>
      <c r="B494" s="342" t="s">
        <v>26154</v>
      </c>
      <c r="C494" s="343"/>
      <c r="D494" s="343"/>
      <c r="E494" s="344"/>
    </row>
    <row r="495" spans="1:5" ht="42.75">
      <c r="A495" s="232">
        <v>41724</v>
      </c>
      <c r="B495" s="232" t="s">
        <v>1351</v>
      </c>
      <c r="C495" s="233" t="s">
        <v>2</v>
      </c>
      <c r="D495" s="234">
        <v>449.72</v>
      </c>
      <c r="E495" s="235"/>
    </row>
    <row r="496" spans="1:5" ht="42.75">
      <c r="A496" s="232">
        <v>41726</v>
      </c>
      <c r="B496" s="232" t="s">
        <v>1352</v>
      </c>
      <c r="C496" s="233" t="s">
        <v>2</v>
      </c>
      <c r="D496" s="234">
        <v>569.54</v>
      </c>
      <c r="E496" s="235"/>
    </row>
    <row r="497" spans="1:5" ht="15">
      <c r="A497" s="231">
        <v>418</v>
      </c>
      <c r="B497" s="342" t="s">
        <v>26154</v>
      </c>
      <c r="C497" s="343"/>
      <c r="D497" s="343"/>
      <c r="E497" s="344"/>
    </row>
    <row r="498" spans="1:5" ht="42.75">
      <c r="A498" s="232">
        <v>41815</v>
      </c>
      <c r="B498" s="232" t="s">
        <v>1353</v>
      </c>
      <c r="C498" s="233" t="s">
        <v>2</v>
      </c>
      <c r="D498" s="237">
        <v>1117.94</v>
      </c>
      <c r="E498" s="235"/>
    </row>
    <row r="499" spans="1:5" ht="42.75">
      <c r="A499" s="232">
        <v>41817</v>
      </c>
      <c r="B499" s="232" t="s">
        <v>1354</v>
      </c>
      <c r="C499" s="233" t="s">
        <v>2</v>
      </c>
      <c r="D499" s="237">
        <v>1287.58</v>
      </c>
      <c r="E499" s="235"/>
    </row>
    <row r="500" spans="1:5" ht="42.75">
      <c r="A500" s="232">
        <v>41821</v>
      </c>
      <c r="B500" s="232" t="s">
        <v>1355</v>
      </c>
      <c r="C500" s="233" t="s">
        <v>2</v>
      </c>
      <c r="D500" s="234">
        <v>760.4</v>
      </c>
      <c r="E500" s="235"/>
    </row>
    <row r="501" spans="1:5" ht="28.5">
      <c r="A501" s="232">
        <v>41860</v>
      </c>
      <c r="B501" s="232" t="s">
        <v>1356</v>
      </c>
      <c r="C501" s="233" t="s">
        <v>2</v>
      </c>
      <c r="D501" s="237">
        <v>1638.46</v>
      </c>
      <c r="E501" s="235"/>
    </row>
    <row r="502" spans="1:5" ht="28.5">
      <c r="A502" s="232">
        <v>41861</v>
      </c>
      <c r="B502" s="232" t="s">
        <v>1357</v>
      </c>
      <c r="C502" s="233" t="s">
        <v>2</v>
      </c>
      <c r="D502" s="234">
        <v>86.91</v>
      </c>
      <c r="E502" s="235"/>
    </row>
    <row r="503" spans="1:5" ht="28.5">
      <c r="A503" s="232">
        <v>41866</v>
      </c>
      <c r="B503" s="232" t="s">
        <v>35216</v>
      </c>
      <c r="C503" s="233" t="s">
        <v>2</v>
      </c>
      <c r="D503" s="234">
        <v>196.55</v>
      </c>
      <c r="E503" s="235"/>
    </row>
    <row r="504" spans="1:5" ht="15">
      <c r="A504" s="231">
        <v>419</v>
      </c>
      <c r="B504" s="342" t="s">
        <v>26154</v>
      </c>
      <c r="C504" s="343"/>
      <c r="D504" s="343"/>
      <c r="E504" s="344"/>
    </row>
    <row r="505" spans="1:5" ht="42.75">
      <c r="A505" s="232">
        <v>41962</v>
      </c>
      <c r="B505" s="232" t="s">
        <v>1358</v>
      </c>
      <c r="C505" s="233" t="s">
        <v>2</v>
      </c>
      <c r="D505" s="234">
        <v>725.26</v>
      </c>
      <c r="E505" s="235"/>
    </row>
    <row r="506" spans="1:5" ht="15">
      <c r="A506" s="231">
        <v>420</v>
      </c>
      <c r="B506" s="342" t="s">
        <v>26155</v>
      </c>
      <c r="C506" s="343"/>
      <c r="D506" s="343"/>
      <c r="E506" s="344"/>
    </row>
    <row r="507" spans="1:5" ht="14.25">
      <c r="A507" s="232">
        <v>42047</v>
      </c>
      <c r="B507" s="232" t="s">
        <v>1359</v>
      </c>
      <c r="C507" s="233" t="s">
        <v>1</v>
      </c>
      <c r="D507" s="234">
        <v>517.9</v>
      </c>
      <c r="E507" s="235"/>
    </row>
    <row r="508" spans="1:5" ht="14.25">
      <c r="A508" s="232">
        <v>42051</v>
      </c>
      <c r="B508" s="232" t="s">
        <v>1360</v>
      </c>
      <c r="C508" s="233" t="s">
        <v>1</v>
      </c>
      <c r="D508" s="234">
        <v>67.150000000000006</v>
      </c>
      <c r="E508" s="235"/>
    </row>
    <row r="509" spans="1:5" ht="14.25">
      <c r="A509" s="232">
        <v>42052</v>
      </c>
      <c r="B509" s="232" t="s">
        <v>1361</v>
      </c>
      <c r="C509" s="233" t="s">
        <v>1</v>
      </c>
      <c r="D509" s="234">
        <v>117.89</v>
      </c>
      <c r="E509" s="235"/>
    </row>
    <row r="510" spans="1:5" ht="14.25">
      <c r="A510" s="232">
        <v>42087</v>
      </c>
      <c r="B510" s="232" t="s">
        <v>1362</v>
      </c>
      <c r="C510" s="233" t="s">
        <v>2</v>
      </c>
      <c r="D510" s="234">
        <v>105.84</v>
      </c>
      <c r="E510" s="235"/>
    </row>
    <row r="511" spans="1:5" ht="14.25">
      <c r="A511" s="232">
        <v>42090</v>
      </c>
      <c r="B511" s="232" t="s">
        <v>1363</v>
      </c>
      <c r="C511" s="233" t="s">
        <v>1</v>
      </c>
      <c r="D511" s="234">
        <v>101.03</v>
      </c>
      <c r="E511" s="235"/>
    </row>
    <row r="512" spans="1:5" ht="15" customHeight="1">
      <c r="A512" s="232">
        <v>42091</v>
      </c>
      <c r="B512" s="232" t="s">
        <v>1364</v>
      </c>
      <c r="C512" s="233" t="s">
        <v>2</v>
      </c>
      <c r="D512" s="234">
        <v>14.44</v>
      </c>
      <c r="E512" s="235"/>
    </row>
    <row r="513" spans="1:5" ht="15">
      <c r="A513" s="231">
        <v>423</v>
      </c>
      <c r="B513" s="342" t="s">
        <v>26156</v>
      </c>
      <c r="C513" s="343"/>
      <c r="D513" s="343"/>
      <c r="E513" s="344"/>
    </row>
    <row r="514" spans="1:5" ht="28.5">
      <c r="A514" s="232">
        <v>42301</v>
      </c>
      <c r="B514" s="232" t="s">
        <v>26311</v>
      </c>
      <c r="C514" s="233" t="s">
        <v>2</v>
      </c>
      <c r="D514" s="234">
        <v>12.69</v>
      </c>
      <c r="E514" s="235"/>
    </row>
    <row r="515" spans="1:5" ht="28.5">
      <c r="A515" s="232">
        <v>42302</v>
      </c>
      <c r="B515" s="232" t="s">
        <v>26312</v>
      </c>
      <c r="C515" s="233" t="s">
        <v>2</v>
      </c>
      <c r="D515" s="234">
        <v>15.38</v>
      </c>
      <c r="E515" s="235"/>
    </row>
    <row r="516" spans="1:5" ht="28.5">
      <c r="A516" s="232">
        <v>42303</v>
      </c>
      <c r="B516" s="232" t="s">
        <v>26313</v>
      </c>
      <c r="C516" s="233" t="s">
        <v>2</v>
      </c>
      <c r="D516" s="234">
        <v>18.420000000000002</v>
      </c>
      <c r="E516" s="235"/>
    </row>
    <row r="517" spans="1:5" ht="15">
      <c r="A517" s="231">
        <v>425</v>
      </c>
      <c r="B517" s="342" t="s">
        <v>26157</v>
      </c>
      <c r="C517" s="343"/>
      <c r="D517" s="343"/>
      <c r="E517" s="344"/>
    </row>
    <row r="518" spans="1:5" ht="28.5">
      <c r="A518" s="232">
        <v>42501</v>
      </c>
      <c r="B518" s="232" t="s">
        <v>1365</v>
      </c>
      <c r="C518" s="233" t="s">
        <v>1</v>
      </c>
      <c r="D518" s="234">
        <v>3.59</v>
      </c>
      <c r="E518" s="235"/>
    </row>
    <row r="519" spans="1:5" ht="28.5">
      <c r="A519" s="232">
        <v>42502</v>
      </c>
      <c r="B519" s="232" t="s">
        <v>1366</v>
      </c>
      <c r="C519" s="233" t="s">
        <v>1</v>
      </c>
      <c r="D519" s="234">
        <v>4.5199999999999996</v>
      </c>
      <c r="E519" s="235"/>
    </row>
    <row r="520" spans="1:5" ht="28.5">
      <c r="A520" s="232">
        <v>42503</v>
      </c>
      <c r="B520" s="232" t="s">
        <v>1367</v>
      </c>
      <c r="C520" s="233" t="s">
        <v>1</v>
      </c>
      <c r="D520" s="234">
        <v>6.7</v>
      </c>
      <c r="E520" s="235"/>
    </row>
    <row r="521" spans="1:5" ht="28.5">
      <c r="A521" s="232">
        <v>42504</v>
      </c>
      <c r="B521" s="232" t="s">
        <v>1368</v>
      </c>
      <c r="C521" s="233" t="s">
        <v>1</v>
      </c>
      <c r="D521" s="234">
        <v>9.7100000000000009</v>
      </c>
      <c r="E521" s="235"/>
    </row>
    <row r="522" spans="1:5" ht="28.5">
      <c r="A522" s="232">
        <v>42505</v>
      </c>
      <c r="B522" s="232" t="s">
        <v>1369</v>
      </c>
      <c r="C522" s="233" t="s">
        <v>1</v>
      </c>
      <c r="D522" s="234">
        <v>12</v>
      </c>
      <c r="E522" s="235"/>
    </row>
    <row r="523" spans="1:5" ht="28.5">
      <c r="A523" s="232">
        <v>42506</v>
      </c>
      <c r="B523" s="232" t="s">
        <v>1370</v>
      </c>
      <c r="C523" s="233" t="s">
        <v>1</v>
      </c>
      <c r="D523" s="234">
        <v>19.47</v>
      </c>
      <c r="E523" s="235"/>
    </row>
    <row r="524" spans="1:5" ht="28.5">
      <c r="A524" s="232">
        <v>42508</v>
      </c>
      <c r="B524" s="232" t="s">
        <v>1371</v>
      </c>
      <c r="C524" s="233" t="s">
        <v>1</v>
      </c>
      <c r="D524" s="234">
        <v>38.049999999999997</v>
      </c>
      <c r="E524" s="235"/>
    </row>
    <row r="525" spans="1:5" ht="28.5">
      <c r="A525" s="232">
        <v>42509</v>
      </c>
      <c r="B525" s="232" t="s">
        <v>1372</v>
      </c>
      <c r="C525" s="233" t="s">
        <v>1</v>
      </c>
      <c r="D525" s="234">
        <v>66.459999999999994</v>
      </c>
      <c r="E525" s="235"/>
    </row>
    <row r="526" spans="1:5" ht="28.5">
      <c r="A526" s="232">
        <v>42511</v>
      </c>
      <c r="B526" s="232" t="s">
        <v>1373</v>
      </c>
      <c r="C526" s="233" t="s">
        <v>2</v>
      </c>
      <c r="D526" s="234">
        <v>4.6100000000000003</v>
      </c>
      <c r="E526" s="235"/>
    </row>
    <row r="527" spans="1:5" ht="28.5">
      <c r="A527" s="232">
        <v>42521</v>
      </c>
      <c r="B527" s="232" t="s">
        <v>1374</v>
      </c>
      <c r="C527" s="233" t="s">
        <v>2</v>
      </c>
      <c r="D527" s="234">
        <v>1.8</v>
      </c>
      <c r="E527" s="235"/>
    </row>
    <row r="528" spans="1:5" ht="28.5">
      <c r="A528" s="232">
        <v>42529</v>
      </c>
      <c r="B528" s="232" t="s">
        <v>1375</v>
      </c>
      <c r="C528" s="233" t="s">
        <v>1</v>
      </c>
      <c r="D528" s="234">
        <v>5.66</v>
      </c>
      <c r="E528" s="235"/>
    </row>
    <row r="529" spans="1:5" ht="14.25">
      <c r="A529" s="232">
        <v>42530</v>
      </c>
      <c r="B529" s="232" t="s">
        <v>1376</v>
      </c>
      <c r="C529" s="233" t="s">
        <v>2</v>
      </c>
      <c r="D529" s="234">
        <v>63.11</v>
      </c>
      <c r="E529" s="235"/>
    </row>
    <row r="530" spans="1:5" ht="28.5">
      <c r="A530" s="232">
        <v>42535</v>
      </c>
      <c r="B530" s="232" t="s">
        <v>1377</v>
      </c>
      <c r="C530" s="233" t="s">
        <v>1</v>
      </c>
      <c r="D530" s="234">
        <v>4.22</v>
      </c>
      <c r="E530" s="235"/>
    </row>
    <row r="531" spans="1:5" ht="28.5">
      <c r="A531" s="232">
        <v>42546</v>
      </c>
      <c r="B531" s="232" t="s">
        <v>1378</v>
      </c>
      <c r="C531" s="233" t="s">
        <v>1</v>
      </c>
      <c r="D531" s="234">
        <v>8.35</v>
      </c>
      <c r="E531" s="235"/>
    </row>
    <row r="532" spans="1:5" ht="14.25">
      <c r="A532" s="232">
        <v>42548</v>
      </c>
      <c r="B532" s="232" t="s">
        <v>1379</v>
      </c>
      <c r="C532" s="233" t="s">
        <v>1</v>
      </c>
      <c r="D532" s="234">
        <v>193.96</v>
      </c>
      <c r="E532" s="235"/>
    </row>
    <row r="533" spans="1:5" ht="28.5">
      <c r="A533" s="232">
        <v>42552</v>
      </c>
      <c r="B533" s="232" t="s">
        <v>1380</v>
      </c>
      <c r="C533" s="233" t="s">
        <v>2</v>
      </c>
      <c r="D533" s="234">
        <v>3.64</v>
      </c>
      <c r="E533" s="235"/>
    </row>
    <row r="534" spans="1:5" ht="57">
      <c r="A534" s="232">
        <v>42558</v>
      </c>
      <c r="B534" s="232" t="s">
        <v>24458</v>
      </c>
      <c r="C534" s="233" t="s">
        <v>2</v>
      </c>
      <c r="D534" s="234">
        <v>8.44</v>
      </c>
      <c r="E534" s="235"/>
    </row>
    <row r="535" spans="1:5" ht="28.5">
      <c r="A535" s="232">
        <v>42565</v>
      </c>
      <c r="B535" s="232" t="s">
        <v>1381</v>
      </c>
      <c r="C535" s="233" t="s">
        <v>1</v>
      </c>
      <c r="D535" s="234">
        <v>3.28</v>
      </c>
      <c r="E535" s="235"/>
    </row>
    <row r="536" spans="1:5" ht="15" customHeight="1">
      <c r="A536" s="232">
        <v>42588</v>
      </c>
      <c r="B536" s="232" t="s">
        <v>1382</v>
      </c>
      <c r="C536" s="233" t="s">
        <v>1</v>
      </c>
      <c r="D536" s="234">
        <v>4.47</v>
      </c>
      <c r="E536" s="235"/>
    </row>
    <row r="537" spans="1:5" ht="15">
      <c r="A537" s="231">
        <v>426</v>
      </c>
      <c r="B537" s="342" t="s">
        <v>26158</v>
      </c>
      <c r="C537" s="343"/>
      <c r="D537" s="343"/>
      <c r="E537" s="344"/>
    </row>
    <row r="538" spans="1:5" ht="28.5">
      <c r="A538" s="232">
        <v>42636</v>
      </c>
      <c r="B538" s="232" t="s">
        <v>1383</v>
      </c>
      <c r="C538" s="233" t="s">
        <v>1</v>
      </c>
      <c r="D538" s="234">
        <v>31.72</v>
      </c>
      <c r="E538" s="235"/>
    </row>
    <row r="539" spans="1:5" ht="28.5">
      <c r="A539" s="232">
        <v>42673</v>
      </c>
      <c r="B539" s="232" t="s">
        <v>1384</v>
      </c>
      <c r="C539" s="233" t="s">
        <v>1</v>
      </c>
      <c r="D539" s="234">
        <v>4.79</v>
      </c>
      <c r="E539" s="235"/>
    </row>
    <row r="540" spans="1:5" ht="28.5">
      <c r="A540" s="232">
        <v>42674</v>
      </c>
      <c r="B540" s="232" t="s">
        <v>1385</v>
      </c>
      <c r="C540" s="233" t="s">
        <v>1</v>
      </c>
      <c r="D540" s="234">
        <v>6.29</v>
      </c>
      <c r="E540" s="235"/>
    </row>
    <row r="541" spans="1:5" ht="28.5">
      <c r="A541" s="232">
        <v>42690</v>
      </c>
      <c r="B541" s="232" t="s">
        <v>1386</v>
      </c>
      <c r="C541" s="233" t="s">
        <v>1</v>
      </c>
      <c r="D541" s="234">
        <v>11.53</v>
      </c>
      <c r="E541" s="235"/>
    </row>
    <row r="542" spans="1:5" ht="15">
      <c r="A542" s="231">
        <v>427</v>
      </c>
      <c r="B542" s="342" t="s">
        <v>26159</v>
      </c>
      <c r="C542" s="343"/>
      <c r="D542" s="343"/>
      <c r="E542" s="344"/>
    </row>
    <row r="543" spans="1:5" ht="28.5">
      <c r="A543" s="232">
        <v>42701</v>
      </c>
      <c r="B543" s="232" t="s">
        <v>1387</v>
      </c>
      <c r="C543" s="233" t="s">
        <v>1</v>
      </c>
      <c r="D543" s="234">
        <v>9.44</v>
      </c>
      <c r="E543" s="235"/>
    </row>
    <row r="544" spans="1:5" ht="28.5">
      <c r="A544" s="232">
        <v>42717</v>
      </c>
      <c r="B544" s="232" t="s">
        <v>1388</v>
      </c>
      <c r="C544" s="233" t="s">
        <v>1</v>
      </c>
      <c r="D544" s="234">
        <v>3.49</v>
      </c>
      <c r="E544" s="235"/>
    </row>
    <row r="545" spans="1:5" ht="15">
      <c r="A545" s="231">
        <v>429</v>
      </c>
      <c r="B545" s="342" t="s">
        <v>26169</v>
      </c>
      <c r="C545" s="343"/>
      <c r="D545" s="343"/>
      <c r="E545" s="344"/>
    </row>
    <row r="546" spans="1:5" ht="14.25">
      <c r="A546" s="232">
        <v>42906</v>
      </c>
      <c r="B546" s="232" t="s">
        <v>35217</v>
      </c>
      <c r="C546" s="233" t="s">
        <v>2</v>
      </c>
      <c r="D546" s="234">
        <v>6.6</v>
      </c>
      <c r="E546" s="235"/>
    </row>
    <row r="547" spans="1:5" ht="15">
      <c r="A547" s="231">
        <v>430</v>
      </c>
      <c r="B547" s="342" t="s">
        <v>1389</v>
      </c>
      <c r="C547" s="343"/>
      <c r="D547" s="343"/>
      <c r="E547" s="344"/>
    </row>
    <row r="548" spans="1:5" ht="28.5">
      <c r="A548" s="232">
        <v>43004</v>
      </c>
      <c r="B548" s="232" t="s">
        <v>1390</v>
      </c>
      <c r="C548" s="233" t="s">
        <v>1</v>
      </c>
      <c r="D548" s="234">
        <v>1.76</v>
      </c>
      <c r="E548" s="235"/>
    </row>
    <row r="549" spans="1:5" ht="28.5">
      <c r="A549" s="232">
        <v>43005</v>
      </c>
      <c r="B549" s="232" t="s">
        <v>1391</v>
      </c>
      <c r="C549" s="233" t="s">
        <v>1</v>
      </c>
      <c r="D549" s="234">
        <v>2.73</v>
      </c>
      <c r="E549" s="235"/>
    </row>
    <row r="550" spans="1:5" ht="28.5">
      <c r="A550" s="232">
        <v>43006</v>
      </c>
      <c r="B550" s="232" t="s">
        <v>1392</v>
      </c>
      <c r="C550" s="233" t="s">
        <v>1</v>
      </c>
      <c r="D550" s="234">
        <v>4.58</v>
      </c>
      <c r="E550" s="235"/>
    </row>
    <row r="551" spans="1:5" ht="28.5">
      <c r="A551" s="232">
        <v>43007</v>
      </c>
      <c r="B551" s="232" t="s">
        <v>1393</v>
      </c>
      <c r="C551" s="233" t="s">
        <v>1</v>
      </c>
      <c r="D551" s="234">
        <v>6.56</v>
      </c>
      <c r="E551" s="235"/>
    </row>
    <row r="552" spans="1:5" ht="28.5">
      <c r="A552" s="232">
        <v>43009</v>
      </c>
      <c r="B552" s="232" t="s">
        <v>1394</v>
      </c>
      <c r="C552" s="233" t="s">
        <v>1</v>
      </c>
      <c r="D552" s="234">
        <v>114.55</v>
      </c>
      <c r="E552" s="235"/>
    </row>
    <row r="553" spans="1:5" ht="28.5">
      <c r="A553" s="232">
        <v>43015</v>
      </c>
      <c r="B553" s="232" t="s">
        <v>1395</v>
      </c>
      <c r="C553" s="233" t="s">
        <v>1</v>
      </c>
      <c r="D553" s="234">
        <v>19.78</v>
      </c>
      <c r="E553" s="235"/>
    </row>
    <row r="554" spans="1:5" ht="28.5">
      <c r="A554" s="232">
        <v>43016</v>
      </c>
      <c r="B554" s="232" t="s">
        <v>1396</v>
      </c>
      <c r="C554" s="233" t="s">
        <v>1</v>
      </c>
      <c r="D554" s="234">
        <v>31.22</v>
      </c>
      <c r="E554" s="235"/>
    </row>
    <row r="555" spans="1:5" ht="28.5">
      <c r="A555" s="232">
        <v>43023</v>
      </c>
      <c r="B555" s="232" t="s">
        <v>1397</v>
      </c>
      <c r="C555" s="233" t="s">
        <v>1</v>
      </c>
      <c r="D555" s="234">
        <v>222.62</v>
      </c>
      <c r="E555" s="235"/>
    </row>
    <row r="556" spans="1:5" ht="28.5">
      <c r="A556" s="232">
        <v>43036</v>
      </c>
      <c r="B556" s="232" t="s">
        <v>1398</v>
      </c>
      <c r="C556" s="233" t="s">
        <v>1</v>
      </c>
      <c r="D556" s="234">
        <v>12.15</v>
      </c>
      <c r="E556" s="235"/>
    </row>
    <row r="557" spans="1:5" ht="28.5">
      <c r="A557" s="232">
        <v>43038</v>
      </c>
      <c r="B557" s="232" t="s">
        <v>1399</v>
      </c>
      <c r="C557" s="233" t="s">
        <v>1</v>
      </c>
      <c r="D557" s="234">
        <v>21.6</v>
      </c>
      <c r="E557" s="235"/>
    </row>
    <row r="558" spans="1:5" ht="28.5">
      <c r="A558" s="232">
        <v>43039</v>
      </c>
      <c r="B558" s="232" t="s">
        <v>1400</v>
      </c>
      <c r="C558" s="233" t="s">
        <v>1</v>
      </c>
      <c r="D558" s="234">
        <v>12.66</v>
      </c>
      <c r="E558" s="235"/>
    </row>
    <row r="559" spans="1:5" ht="28.5">
      <c r="A559" s="232">
        <v>43040</v>
      </c>
      <c r="B559" s="232" t="s">
        <v>1401</v>
      </c>
      <c r="C559" s="233" t="s">
        <v>1</v>
      </c>
      <c r="D559" s="234">
        <v>30.14</v>
      </c>
      <c r="E559" s="235"/>
    </row>
    <row r="560" spans="1:5" ht="28.5">
      <c r="A560" s="232">
        <v>43041</v>
      </c>
      <c r="B560" s="232" t="s">
        <v>1402</v>
      </c>
      <c r="C560" s="233" t="s">
        <v>1</v>
      </c>
      <c r="D560" s="234">
        <v>43.8</v>
      </c>
      <c r="E560" s="235"/>
    </row>
    <row r="561" spans="1:5" ht="28.5">
      <c r="A561" s="232">
        <v>43044</v>
      </c>
      <c r="B561" s="232" t="s">
        <v>1403</v>
      </c>
      <c r="C561" s="233" t="s">
        <v>1</v>
      </c>
      <c r="D561" s="234">
        <v>63.11</v>
      </c>
      <c r="E561" s="235"/>
    </row>
    <row r="562" spans="1:5" ht="28.5">
      <c r="A562" s="232">
        <v>43055</v>
      </c>
      <c r="B562" s="232" t="s">
        <v>1404</v>
      </c>
      <c r="C562" s="233" t="s">
        <v>1</v>
      </c>
      <c r="D562" s="234">
        <v>23.34</v>
      </c>
      <c r="E562" s="235"/>
    </row>
    <row r="563" spans="1:5" ht="28.5">
      <c r="A563" s="232">
        <v>43059</v>
      </c>
      <c r="B563" s="232" t="s">
        <v>1405</v>
      </c>
      <c r="C563" s="233" t="s">
        <v>1</v>
      </c>
      <c r="D563" s="234">
        <v>19.829999999999998</v>
      </c>
      <c r="E563" s="235"/>
    </row>
    <row r="564" spans="1:5" ht="15">
      <c r="A564" s="231">
        <v>431</v>
      </c>
      <c r="B564" s="342" t="s">
        <v>26160</v>
      </c>
      <c r="C564" s="343"/>
      <c r="D564" s="343"/>
      <c r="E564" s="344"/>
    </row>
    <row r="565" spans="1:5" ht="28.5">
      <c r="A565" s="232">
        <v>43113</v>
      </c>
      <c r="B565" s="232" t="s">
        <v>1406</v>
      </c>
      <c r="C565" s="233" t="s">
        <v>1</v>
      </c>
      <c r="D565" s="234">
        <v>76.180000000000007</v>
      </c>
      <c r="E565" s="235"/>
    </row>
    <row r="566" spans="1:5" ht="14.25">
      <c r="A566" s="232">
        <v>43127</v>
      </c>
      <c r="B566" s="232" t="s">
        <v>1407</v>
      </c>
      <c r="C566" s="233" t="s">
        <v>1</v>
      </c>
      <c r="D566" s="234">
        <v>3.16</v>
      </c>
      <c r="E566" s="235"/>
    </row>
    <row r="567" spans="1:5" ht="28.5">
      <c r="A567" s="232">
        <v>43137</v>
      </c>
      <c r="B567" s="232" t="s">
        <v>1408</v>
      </c>
      <c r="C567" s="233" t="s">
        <v>1</v>
      </c>
      <c r="D567" s="234">
        <v>82.79</v>
      </c>
      <c r="E567" s="235"/>
    </row>
    <row r="568" spans="1:5" ht="14.25">
      <c r="A568" s="232">
        <v>43149</v>
      </c>
      <c r="B568" s="232" t="s">
        <v>1409</v>
      </c>
      <c r="C568" s="233" t="s">
        <v>1</v>
      </c>
      <c r="D568" s="234">
        <v>22.74</v>
      </c>
      <c r="E568" s="235"/>
    </row>
    <row r="569" spans="1:5" ht="14.25">
      <c r="A569" s="232">
        <v>43150</v>
      </c>
      <c r="B569" s="232" t="s">
        <v>1410</v>
      </c>
      <c r="C569" s="233" t="s">
        <v>1</v>
      </c>
      <c r="D569" s="234">
        <v>83.95</v>
      </c>
      <c r="E569" s="235"/>
    </row>
    <row r="570" spans="1:5" ht="28.5">
      <c r="A570" s="232">
        <v>43160</v>
      </c>
      <c r="B570" s="232" t="s">
        <v>1411</v>
      </c>
      <c r="C570" s="233" t="s">
        <v>1</v>
      </c>
      <c r="D570" s="234">
        <v>32.08</v>
      </c>
      <c r="E570" s="235"/>
    </row>
    <row r="571" spans="1:5" ht="28.5">
      <c r="A571" s="232">
        <v>43174</v>
      </c>
      <c r="B571" s="232" t="s">
        <v>1412</v>
      </c>
      <c r="C571" s="233" t="s">
        <v>1</v>
      </c>
      <c r="D571" s="234">
        <v>42.68</v>
      </c>
      <c r="E571" s="235"/>
    </row>
    <row r="572" spans="1:5" ht="28.5">
      <c r="A572" s="232">
        <v>43175</v>
      </c>
      <c r="B572" s="232" t="s">
        <v>1413</v>
      </c>
      <c r="C572" s="233" t="s">
        <v>1</v>
      </c>
      <c r="D572" s="234">
        <v>8.06</v>
      </c>
      <c r="E572" s="235"/>
    </row>
    <row r="573" spans="1:5" ht="28.5">
      <c r="A573" s="232">
        <v>43180</v>
      </c>
      <c r="B573" s="232" t="s">
        <v>1414</v>
      </c>
      <c r="C573" s="233" t="s">
        <v>1</v>
      </c>
      <c r="D573" s="234">
        <v>12.8</v>
      </c>
      <c r="E573" s="235"/>
    </row>
    <row r="574" spans="1:5" ht="28.5">
      <c r="A574" s="232">
        <v>43188</v>
      </c>
      <c r="B574" s="232" t="s">
        <v>35218</v>
      </c>
      <c r="C574" s="233" t="s">
        <v>1</v>
      </c>
      <c r="D574" s="234">
        <v>17.36</v>
      </c>
      <c r="E574" s="235"/>
    </row>
    <row r="575" spans="1:5" ht="28.5">
      <c r="A575" s="232">
        <v>43190</v>
      </c>
      <c r="B575" s="232" t="s">
        <v>1415</v>
      </c>
      <c r="C575" s="233" t="s">
        <v>1</v>
      </c>
      <c r="D575" s="234">
        <v>61.49</v>
      </c>
      <c r="E575" s="235"/>
    </row>
    <row r="576" spans="1:5" ht="28.5">
      <c r="A576" s="232">
        <v>43193</v>
      </c>
      <c r="B576" s="232" t="s">
        <v>1416</v>
      </c>
      <c r="C576" s="233" t="s">
        <v>1</v>
      </c>
      <c r="D576" s="234">
        <v>12.11</v>
      </c>
      <c r="E576" s="235"/>
    </row>
    <row r="577" spans="1:5" ht="28.5">
      <c r="A577" s="232">
        <v>43194</v>
      </c>
      <c r="B577" s="232" t="s">
        <v>1417</v>
      </c>
      <c r="C577" s="233" t="s">
        <v>1</v>
      </c>
      <c r="D577" s="234">
        <v>301.14</v>
      </c>
      <c r="E577" s="235"/>
    </row>
    <row r="578" spans="1:5" ht="28.5">
      <c r="A578" s="232">
        <v>43199</v>
      </c>
      <c r="B578" s="232" t="s">
        <v>1418</v>
      </c>
      <c r="C578" s="233" t="s">
        <v>1</v>
      </c>
      <c r="D578" s="234">
        <v>170.35</v>
      </c>
      <c r="E578" s="235"/>
    </row>
    <row r="579" spans="1:5" ht="15">
      <c r="A579" s="231">
        <v>432</v>
      </c>
      <c r="B579" s="342" t="s">
        <v>26160</v>
      </c>
      <c r="C579" s="343"/>
      <c r="D579" s="343"/>
      <c r="E579" s="344"/>
    </row>
    <row r="580" spans="1:5" ht="28.5">
      <c r="A580" s="232">
        <v>43204</v>
      </c>
      <c r="B580" s="232" t="s">
        <v>1419</v>
      </c>
      <c r="C580" s="233" t="s">
        <v>1</v>
      </c>
      <c r="D580" s="234">
        <v>89.8</v>
      </c>
      <c r="E580" s="235"/>
    </row>
    <row r="581" spans="1:5" ht="28.5">
      <c r="A581" s="232">
        <v>43205</v>
      </c>
      <c r="B581" s="232" t="s">
        <v>1420</v>
      </c>
      <c r="C581" s="233" t="s">
        <v>1</v>
      </c>
      <c r="D581" s="234">
        <v>3.9</v>
      </c>
      <c r="E581" s="235"/>
    </row>
    <row r="582" spans="1:5" ht="28.5">
      <c r="A582" s="232">
        <v>43206</v>
      </c>
      <c r="B582" s="232" t="s">
        <v>1421</v>
      </c>
      <c r="C582" s="233" t="s">
        <v>1</v>
      </c>
      <c r="D582" s="234">
        <v>5.9</v>
      </c>
      <c r="E582" s="235"/>
    </row>
    <row r="583" spans="1:5" ht="28.5">
      <c r="A583" s="232">
        <v>43236</v>
      </c>
      <c r="B583" s="232" t="s">
        <v>1422</v>
      </c>
      <c r="C583" s="233" t="s">
        <v>1</v>
      </c>
      <c r="D583" s="234">
        <v>146.63999999999999</v>
      </c>
      <c r="E583" s="235"/>
    </row>
    <row r="584" spans="1:5" ht="28.5">
      <c r="A584" s="232">
        <v>43243</v>
      </c>
      <c r="B584" s="232" t="s">
        <v>1423</v>
      </c>
      <c r="C584" s="233" t="s">
        <v>3</v>
      </c>
      <c r="D584" s="234">
        <v>97.7</v>
      </c>
      <c r="E584" s="235"/>
    </row>
    <row r="585" spans="1:5" ht="28.5">
      <c r="A585" s="232">
        <v>43253</v>
      </c>
      <c r="B585" s="232" t="s">
        <v>1424</v>
      </c>
      <c r="C585" s="233" t="s">
        <v>1</v>
      </c>
      <c r="D585" s="234">
        <v>387.63</v>
      </c>
      <c r="E585" s="235"/>
    </row>
    <row r="586" spans="1:5" ht="15">
      <c r="A586" s="231">
        <v>434</v>
      </c>
      <c r="B586" s="342" t="s">
        <v>26161</v>
      </c>
      <c r="C586" s="343"/>
      <c r="D586" s="343"/>
      <c r="E586" s="344"/>
    </row>
    <row r="587" spans="1:5" ht="28.5">
      <c r="A587" s="232">
        <v>43406</v>
      </c>
      <c r="B587" s="232" t="s">
        <v>35219</v>
      </c>
      <c r="C587" s="233" t="s">
        <v>1</v>
      </c>
      <c r="D587" s="234">
        <v>8.4499999999999993</v>
      </c>
      <c r="E587" s="235"/>
    </row>
    <row r="588" spans="1:5" ht="14.25">
      <c r="A588" s="232">
        <v>43441</v>
      </c>
      <c r="B588" s="232" t="s">
        <v>1425</v>
      </c>
      <c r="C588" s="233" t="s">
        <v>1</v>
      </c>
      <c r="D588" s="234">
        <v>2.08</v>
      </c>
      <c r="E588" s="235"/>
    </row>
    <row r="589" spans="1:5" ht="28.5">
      <c r="A589" s="232">
        <v>43496</v>
      </c>
      <c r="B589" s="232" t="s">
        <v>35220</v>
      </c>
      <c r="C589" s="233" t="s">
        <v>1</v>
      </c>
      <c r="D589" s="234">
        <v>11.51</v>
      </c>
      <c r="E589" s="235"/>
    </row>
    <row r="590" spans="1:5" ht="15">
      <c r="A590" s="231">
        <v>435</v>
      </c>
      <c r="B590" s="342" t="s">
        <v>26162</v>
      </c>
      <c r="C590" s="343"/>
      <c r="D590" s="343"/>
      <c r="E590" s="344"/>
    </row>
    <row r="591" spans="1:5" ht="28.5">
      <c r="A591" s="232">
        <v>43540</v>
      </c>
      <c r="B591" s="232" t="s">
        <v>1426</v>
      </c>
      <c r="C591" s="233" t="s">
        <v>2</v>
      </c>
      <c r="D591" s="237">
        <v>2266.23</v>
      </c>
      <c r="E591" s="235"/>
    </row>
    <row r="592" spans="1:5" ht="14.25">
      <c r="A592" s="232">
        <v>43585</v>
      </c>
      <c r="B592" s="232" t="s">
        <v>1427</v>
      </c>
      <c r="C592" s="233" t="s">
        <v>2</v>
      </c>
      <c r="D592" s="237">
        <v>2570.4299999999998</v>
      </c>
      <c r="E592" s="235"/>
    </row>
    <row r="593" spans="1:5" ht="14.25">
      <c r="A593" s="232">
        <v>43587</v>
      </c>
      <c r="B593" s="232" t="s">
        <v>1428</v>
      </c>
      <c r="C593" s="233" t="s">
        <v>2</v>
      </c>
      <c r="D593" s="237">
        <v>3771.06</v>
      </c>
      <c r="E593" s="235"/>
    </row>
    <row r="594" spans="1:5" ht="28.5">
      <c r="A594" s="232">
        <v>43591</v>
      </c>
      <c r="B594" s="232" t="s">
        <v>1429</v>
      </c>
      <c r="C594" s="233" t="s">
        <v>2</v>
      </c>
      <c r="D594" s="237">
        <v>3831.06</v>
      </c>
      <c r="E594" s="235"/>
    </row>
    <row r="595" spans="1:5" ht="28.5">
      <c r="A595" s="232">
        <v>43593</v>
      </c>
      <c r="B595" s="232" t="s">
        <v>1430</v>
      </c>
      <c r="C595" s="233" t="s">
        <v>2</v>
      </c>
      <c r="D595" s="237">
        <v>3543.39</v>
      </c>
      <c r="E595" s="235"/>
    </row>
    <row r="596" spans="1:5" ht="15">
      <c r="A596" s="231">
        <v>436</v>
      </c>
      <c r="B596" s="342" t="s">
        <v>26163</v>
      </c>
      <c r="C596" s="343"/>
      <c r="D596" s="343"/>
      <c r="E596" s="344"/>
    </row>
    <row r="597" spans="1:5" ht="14.25">
      <c r="A597" s="232">
        <v>43620</v>
      </c>
      <c r="B597" s="232" t="s">
        <v>1431</v>
      </c>
      <c r="C597" s="233" t="s">
        <v>2</v>
      </c>
      <c r="D597" s="234">
        <v>283.67</v>
      </c>
      <c r="E597" s="235"/>
    </row>
    <row r="598" spans="1:5" ht="14.25">
      <c r="A598" s="232">
        <v>43627</v>
      </c>
      <c r="B598" s="232" t="s">
        <v>1432</v>
      </c>
      <c r="C598" s="233" t="s">
        <v>2</v>
      </c>
      <c r="D598" s="237">
        <v>1260.01</v>
      </c>
      <c r="E598" s="235"/>
    </row>
    <row r="599" spans="1:5" ht="28.5">
      <c r="A599" s="232">
        <v>43648</v>
      </c>
      <c r="B599" s="232" t="s">
        <v>1433</v>
      </c>
      <c r="C599" s="233" t="s">
        <v>2</v>
      </c>
      <c r="D599" s="237">
        <v>8390.49</v>
      </c>
      <c r="E599" s="235"/>
    </row>
    <row r="600" spans="1:5" ht="14.25">
      <c r="A600" s="232">
        <v>43657</v>
      </c>
      <c r="B600" s="232" t="s">
        <v>1434</v>
      </c>
      <c r="C600" s="233" t="s">
        <v>2</v>
      </c>
      <c r="D600" s="237">
        <v>8297.16</v>
      </c>
      <c r="E600" s="235"/>
    </row>
    <row r="601" spans="1:5" ht="15">
      <c r="A601" s="231">
        <v>437</v>
      </c>
      <c r="B601" s="342" t="s">
        <v>26113</v>
      </c>
      <c r="C601" s="343"/>
      <c r="D601" s="343"/>
      <c r="E601" s="344"/>
    </row>
    <row r="602" spans="1:5" ht="14.25">
      <c r="A602" s="232">
        <v>43702</v>
      </c>
      <c r="B602" s="232" t="s">
        <v>1435</v>
      </c>
      <c r="C602" s="233" t="s">
        <v>2</v>
      </c>
      <c r="D602" s="234">
        <v>5.95</v>
      </c>
      <c r="E602" s="235"/>
    </row>
    <row r="603" spans="1:5" ht="28.5">
      <c r="A603" s="232">
        <v>43792</v>
      </c>
      <c r="B603" s="232" t="s">
        <v>1436</v>
      </c>
      <c r="C603" s="233" t="s">
        <v>2</v>
      </c>
      <c r="D603" s="234">
        <v>9.0299999999999994</v>
      </c>
      <c r="E603" s="235"/>
    </row>
    <row r="604" spans="1:5" ht="28.5">
      <c r="A604" s="232">
        <v>43795</v>
      </c>
      <c r="B604" s="232" t="s">
        <v>1437</v>
      </c>
      <c r="C604" s="233" t="s">
        <v>2</v>
      </c>
      <c r="D604" s="234">
        <v>5.97</v>
      </c>
      <c r="E604" s="235"/>
    </row>
    <row r="605" spans="1:5" ht="15">
      <c r="A605" s="231">
        <v>438</v>
      </c>
      <c r="B605" s="342" t="s">
        <v>26154</v>
      </c>
      <c r="C605" s="343"/>
      <c r="D605" s="343"/>
      <c r="E605" s="344"/>
    </row>
    <row r="606" spans="1:5" ht="28.5">
      <c r="A606" s="232">
        <v>43807</v>
      </c>
      <c r="B606" s="232" t="s">
        <v>1438</v>
      </c>
      <c r="C606" s="233" t="s">
        <v>2</v>
      </c>
      <c r="D606" s="237">
        <v>1030.24</v>
      </c>
      <c r="E606" s="235"/>
    </row>
    <row r="607" spans="1:5" ht="28.5">
      <c r="A607" s="232">
        <v>43835</v>
      </c>
      <c r="B607" s="232" t="s">
        <v>1439</v>
      </c>
      <c r="C607" s="233" t="s">
        <v>2</v>
      </c>
      <c r="D607" s="234">
        <v>57.77</v>
      </c>
      <c r="E607" s="235"/>
    </row>
    <row r="608" spans="1:5" ht="28.5">
      <c r="A608" s="232">
        <v>43836</v>
      </c>
      <c r="B608" s="232" t="s">
        <v>1440</v>
      </c>
      <c r="C608" s="233" t="s">
        <v>2</v>
      </c>
      <c r="D608" s="234">
        <v>148.86000000000001</v>
      </c>
      <c r="E608" s="235"/>
    </row>
    <row r="609" spans="1:5" ht="28.5">
      <c r="A609" s="232">
        <v>43837</v>
      </c>
      <c r="B609" s="232" t="s">
        <v>1441</v>
      </c>
      <c r="C609" s="233" t="s">
        <v>2</v>
      </c>
      <c r="D609" s="234">
        <v>699.18</v>
      </c>
      <c r="E609" s="235"/>
    </row>
    <row r="610" spans="1:5" ht="28.5">
      <c r="A610" s="232">
        <v>43838</v>
      </c>
      <c r="B610" s="232" t="s">
        <v>1442</v>
      </c>
      <c r="C610" s="233" t="s">
        <v>2</v>
      </c>
      <c r="D610" s="234">
        <v>699.18</v>
      </c>
      <c r="E610" s="235"/>
    </row>
    <row r="611" spans="1:5" ht="15">
      <c r="A611" s="231">
        <v>440</v>
      </c>
      <c r="B611" s="342" t="s">
        <v>26164</v>
      </c>
      <c r="C611" s="343"/>
      <c r="D611" s="343"/>
      <c r="E611" s="344"/>
    </row>
    <row r="612" spans="1:5" ht="14.25">
      <c r="A612" s="232">
        <v>44014</v>
      </c>
      <c r="B612" s="232" t="s">
        <v>1443</v>
      </c>
      <c r="C612" s="233" t="s">
        <v>2</v>
      </c>
      <c r="D612" s="234">
        <v>44.11</v>
      </c>
      <c r="E612" s="235"/>
    </row>
    <row r="613" spans="1:5" ht="14.25">
      <c r="A613" s="232">
        <v>44034</v>
      </c>
      <c r="B613" s="232" t="s">
        <v>1444</v>
      </c>
      <c r="C613" s="233" t="s">
        <v>2</v>
      </c>
      <c r="D613" s="234">
        <v>44.11</v>
      </c>
      <c r="E613" s="235"/>
    </row>
    <row r="614" spans="1:5" ht="14.25">
      <c r="A614" s="232">
        <v>44059</v>
      </c>
      <c r="B614" s="232" t="s">
        <v>1445</v>
      </c>
      <c r="C614" s="233" t="s">
        <v>2</v>
      </c>
      <c r="D614" s="234">
        <v>44.11</v>
      </c>
      <c r="E614" s="235"/>
    </row>
    <row r="615" spans="1:5" ht="14.25">
      <c r="A615" s="232">
        <v>44097</v>
      </c>
      <c r="B615" s="232" t="s">
        <v>1446</v>
      </c>
      <c r="C615" s="233" t="s">
        <v>2</v>
      </c>
      <c r="D615" s="234">
        <v>76.8</v>
      </c>
      <c r="E615" s="235"/>
    </row>
    <row r="616" spans="1:5" ht="15">
      <c r="A616" s="231">
        <v>441</v>
      </c>
      <c r="B616" s="342" t="s">
        <v>26165</v>
      </c>
      <c r="C616" s="343"/>
      <c r="D616" s="343"/>
      <c r="E616" s="344"/>
    </row>
    <row r="617" spans="1:5" ht="14.25">
      <c r="A617" s="232">
        <v>44112</v>
      </c>
      <c r="B617" s="232" t="s">
        <v>1447</v>
      </c>
      <c r="C617" s="233" t="s">
        <v>2</v>
      </c>
      <c r="D617" s="234">
        <v>76.8</v>
      </c>
      <c r="E617" s="235"/>
    </row>
    <row r="618" spans="1:5" ht="14.25">
      <c r="A618" s="232">
        <v>44128</v>
      </c>
      <c r="B618" s="232" t="s">
        <v>1448</v>
      </c>
      <c r="C618" s="233" t="s">
        <v>2</v>
      </c>
      <c r="D618" s="234">
        <v>76.8</v>
      </c>
      <c r="E618" s="235"/>
    </row>
    <row r="619" spans="1:5" ht="15">
      <c r="A619" s="231">
        <v>444</v>
      </c>
      <c r="B619" s="342" t="s">
        <v>26166</v>
      </c>
      <c r="C619" s="343"/>
      <c r="D619" s="343"/>
      <c r="E619" s="344"/>
    </row>
    <row r="620" spans="1:5" ht="28.5">
      <c r="A620" s="232">
        <v>44481</v>
      </c>
      <c r="B620" s="232" t="s">
        <v>1449</v>
      </c>
      <c r="C620" s="233" t="s">
        <v>2</v>
      </c>
      <c r="D620" s="237">
        <v>1902.21</v>
      </c>
      <c r="E620" s="235"/>
    </row>
    <row r="621" spans="1:5" ht="15">
      <c r="A621" s="231">
        <v>445</v>
      </c>
      <c r="B621" s="342" t="s">
        <v>26167</v>
      </c>
      <c r="C621" s="343"/>
      <c r="D621" s="343"/>
      <c r="E621" s="344"/>
    </row>
    <row r="622" spans="1:5" ht="28.5">
      <c r="A622" s="232">
        <v>44505</v>
      </c>
      <c r="B622" s="232" t="s">
        <v>1450</v>
      </c>
      <c r="C622" s="233" t="s">
        <v>2</v>
      </c>
      <c r="D622" s="234">
        <v>30.88</v>
      </c>
      <c r="E622" s="235"/>
    </row>
    <row r="623" spans="1:5" ht="28.5">
      <c r="A623" s="232">
        <v>44508</v>
      </c>
      <c r="B623" s="232" t="s">
        <v>1451</v>
      </c>
      <c r="C623" s="233" t="s">
        <v>2</v>
      </c>
      <c r="D623" s="234">
        <v>30.88</v>
      </c>
      <c r="E623" s="235"/>
    </row>
    <row r="624" spans="1:5" ht="14.25">
      <c r="A624" s="232">
        <v>44530</v>
      </c>
      <c r="B624" s="232" t="s">
        <v>1452</v>
      </c>
      <c r="C624" s="233" t="s">
        <v>2</v>
      </c>
      <c r="D624" s="234">
        <v>127.27</v>
      </c>
      <c r="E624" s="235"/>
    </row>
    <row r="625" spans="1:5" ht="28.5">
      <c r="A625" s="232">
        <v>44552</v>
      </c>
      <c r="B625" s="232" t="s">
        <v>1453</v>
      </c>
      <c r="C625" s="233" t="s">
        <v>2</v>
      </c>
      <c r="D625" s="234">
        <v>30.88</v>
      </c>
      <c r="E625" s="235"/>
    </row>
    <row r="626" spans="1:5" ht="28.5">
      <c r="A626" s="232">
        <v>44561</v>
      </c>
      <c r="B626" s="232" t="s">
        <v>1454</v>
      </c>
      <c r="C626" s="233" t="s">
        <v>2</v>
      </c>
      <c r="D626" s="234">
        <v>333.59</v>
      </c>
      <c r="E626" s="235"/>
    </row>
    <row r="627" spans="1:5" ht="28.5">
      <c r="A627" s="232">
        <v>44562</v>
      </c>
      <c r="B627" s="232" t="s">
        <v>1455</v>
      </c>
      <c r="C627" s="233" t="s">
        <v>2</v>
      </c>
      <c r="D627" s="234">
        <v>122.04</v>
      </c>
      <c r="E627" s="235"/>
    </row>
    <row r="628" spans="1:5" ht="14.25">
      <c r="A628" s="232">
        <v>44575</v>
      </c>
      <c r="B628" s="232" t="s">
        <v>1456</v>
      </c>
      <c r="C628" s="233" t="s">
        <v>2</v>
      </c>
      <c r="D628" s="234">
        <v>127.27</v>
      </c>
      <c r="E628" s="235"/>
    </row>
    <row r="629" spans="1:5" ht="28.5">
      <c r="A629" s="232">
        <v>44582</v>
      </c>
      <c r="B629" s="232" t="s">
        <v>1457</v>
      </c>
      <c r="C629" s="233" t="s">
        <v>2</v>
      </c>
      <c r="D629" s="234">
        <v>361.94</v>
      </c>
      <c r="E629" s="235"/>
    </row>
    <row r="630" spans="1:5" ht="15">
      <c r="A630" s="231">
        <v>446</v>
      </c>
      <c r="B630" s="342" t="s">
        <v>26166</v>
      </c>
      <c r="C630" s="343"/>
      <c r="D630" s="343"/>
      <c r="E630" s="344"/>
    </row>
    <row r="631" spans="1:5" ht="14.25">
      <c r="A631" s="232">
        <v>44618</v>
      </c>
      <c r="B631" s="232" t="s">
        <v>1458</v>
      </c>
      <c r="C631" s="233" t="s">
        <v>2</v>
      </c>
      <c r="D631" s="234">
        <v>128.01</v>
      </c>
      <c r="E631" s="235"/>
    </row>
    <row r="632" spans="1:5" ht="28.5">
      <c r="A632" s="232">
        <v>44659</v>
      </c>
      <c r="B632" s="232" t="s">
        <v>1459</v>
      </c>
      <c r="C632" s="233" t="s">
        <v>2</v>
      </c>
      <c r="D632" s="234">
        <v>8.42</v>
      </c>
      <c r="E632" s="235"/>
    </row>
    <row r="633" spans="1:5" ht="28.5">
      <c r="A633" s="232">
        <v>44660</v>
      </c>
      <c r="B633" s="232" t="s">
        <v>1460</v>
      </c>
      <c r="C633" s="233" t="s">
        <v>2</v>
      </c>
      <c r="D633" s="234">
        <v>8.42</v>
      </c>
      <c r="E633" s="235"/>
    </row>
    <row r="634" spans="1:5" ht="28.5">
      <c r="A634" s="232">
        <v>44661</v>
      </c>
      <c r="B634" s="232" t="s">
        <v>1461</v>
      </c>
      <c r="C634" s="233" t="s">
        <v>2</v>
      </c>
      <c r="D634" s="234">
        <v>8.42</v>
      </c>
      <c r="E634" s="235"/>
    </row>
    <row r="635" spans="1:5" ht="28.5">
      <c r="A635" s="232">
        <v>44662</v>
      </c>
      <c r="B635" s="232" t="s">
        <v>1462</v>
      </c>
      <c r="C635" s="233" t="s">
        <v>2</v>
      </c>
      <c r="D635" s="234">
        <v>8.42</v>
      </c>
      <c r="E635" s="235"/>
    </row>
    <row r="636" spans="1:5" ht="28.5">
      <c r="A636" s="232">
        <v>44663</v>
      </c>
      <c r="B636" s="232" t="s">
        <v>1463</v>
      </c>
      <c r="C636" s="233" t="s">
        <v>2</v>
      </c>
      <c r="D636" s="234">
        <v>12.52</v>
      </c>
      <c r="E636" s="235"/>
    </row>
    <row r="637" spans="1:5" ht="28.5">
      <c r="A637" s="232">
        <v>44664</v>
      </c>
      <c r="B637" s="232" t="s">
        <v>1464</v>
      </c>
      <c r="C637" s="233" t="s">
        <v>2</v>
      </c>
      <c r="D637" s="234">
        <v>32.21</v>
      </c>
      <c r="E637" s="235"/>
    </row>
    <row r="638" spans="1:5" ht="28.5">
      <c r="A638" s="232">
        <v>44665</v>
      </c>
      <c r="B638" s="232" t="s">
        <v>1465</v>
      </c>
      <c r="C638" s="233" t="s">
        <v>2</v>
      </c>
      <c r="D638" s="234">
        <v>32.21</v>
      </c>
      <c r="E638" s="235"/>
    </row>
    <row r="639" spans="1:5" ht="28.5">
      <c r="A639" s="232">
        <v>44666</v>
      </c>
      <c r="B639" s="232" t="s">
        <v>1466</v>
      </c>
      <c r="C639" s="233" t="s">
        <v>2</v>
      </c>
      <c r="D639" s="234">
        <v>32.21</v>
      </c>
      <c r="E639" s="235"/>
    </row>
    <row r="640" spans="1:5" ht="28.5">
      <c r="A640" s="232">
        <v>44667</v>
      </c>
      <c r="B640" s="232" t="s">
        <v>1467</v>
      </c>
      <c r="C640" s="233" t="s">
        <v>2</v>
      </c>
      <c r="D640" s="234">
        <v>32.21</v>
      </c>
      <c r="E640" s="235"/>
    </row>
    <row r="641" spans="1:5" ht="28.5">
      <c r="A641" s="232">
        <v>44668</v>
      </c>
      <c r="B641" s="232" t="s">
        <v>1468</v>
      </c>
      <c r="C641" s="233" t="s">
        <v>2</v>
      </c>
      <c r="D641" s="234">
        <v>44</v>
      </c>
      <c r="E641" s="235"/>
    </row>
    <row r="642" spans="1:5" ht="28.5">
      <c r="A642" s="232">
        <v>44669</v>
      </c>
      <c r="B642" s="232" t="s">
        <v>1469</v>
      </c>
      <c r="C642" s="233" t="s">
        <v>2</v>
      </c>
      <c r="D642" s="234">
        <v>44</v>
      </c>
      <c r="E642" s="235"/>
    </row>
    <row r="643" spans="1:5" ht="28.5">
      <c r="A643" s="232">
        <v>44670</v>
      </c>
      <c r="B643" s="232" t="s">
        <v>1470</v>
      </c>
      <c r="C643" s="233" t="s">
        <v>2</v>
      </c>
      <c r="D643" s="234">
        <v>47.22</v>
      </c>
      <c r="E643" s="235"/>
    </row>
    <row r="644" spans="1:5" ht="28.5">
      <c r="A644" s="232">
        <v>44671</v>
      </c>
      <c r="B644" s="232" t="s">
        <v>1471</v>
      </c>
      <c r="C644" s="233" t="s">
        <v>2</v>
      </c>
      <c r="D644" s="234">
        <v>47.22</v>
      </c>
      <c r="E644" s="235"/>
    </row>
    <row r="645" spans="1:5" ht="28.5">
      <c r="A645" s="232">
        <v>44672</v>
      </c>
      <c r="B645" s="232" t="s">
        <v>1472</v>
      </c>
      <c r="C645" s="233" t="s">
        <v>2</v>
      </c>
      <c r="D645" s="234">
        <v>47.22</v>
      </c>
      <c r="E645" s="235"/>
    </row>
    <row r="646" spans="1:5" ht="28.5">
      <c r="A646" s="232">
        <v>44673</v>
      </c>
      <c r="B646" s="232" t="s">
        <v>1473</v>
      </c>
      <c r="C646" s="233" t="s">
        <v>2</v>
      </c>
      <c r="D646" s="234">
        <v>47.22</v>
      </c>
      <c r="E646" s="235"/>
    </row>
    <row r="647" spans="1:5" ht="28.5">
      <c r="A647" s="232">
        <v>44674</v>
      </c>
      <c r="B647" s="232" t="s">
        <v>1474</v>
      </c>
      <c r="C647" s="233" t="s">
        <v>2</v>
      </c>
      <c r="D647" s="234">
        <v>55.37</v>
      </c>
      <c r="E647" s="235"/>
    </row>
    <row r="648" spans="1:5" ht="28.5">
      <c r="A648" s="232">
        <v>44675</v>
      </c>
      <c r="B648" s="232" t="s">
        <v>1475</v>
      </c>
      <c r="C648" s="233" t="s">
        <v>2</v>
      </c>
      <c r="D648" s="234">
        <v>63.06</v>
      </c>
      <c r="E648" s="235"/>
    </row>
    <row r="649" spans="1:5" ht="28.5">
      <c r="A649" s="232">
        <v>44676</v>
      </c>
      <c r="B649" s="232" t="s">
        <v>1476</v>
      </c>
      <c r="C649" s="233" t="s">
        <v>2</v>
      </c>
      <c r="D649" s="234">
        <v>101.08</v>
      </c>
      <c r="E649" s="235"/>
    </row>
    <row r="650" spans="1:5" ht="15">
      <c r="A650" s="231">
        <v>447</v>
      </c>
      <c r="B650" s="342" t="s">
        <v>26166</v>
      </c>
      <c r="C650" s="343"/>
      <c r="D650" s="343"/>
      <c r="E650" s="344"/>
    </row>
    <row r="651" spans="1:5" ht="28.5">
      <c r="A651" s="232">
        <v>44711</v>
      </c>
      <c r="B651" s="232" t="s">
        <v>1477</v>
      </c>
      <c r="C651" s="233" t="s">
        <v>2</v>
      </c>
      <c r="D651" s="234">
        <v>119.83</v>
      </c>
      <c r="E651" s="235"/>
    </row>
    <row r="652" spans="1:5" ht="28.5">
      <c r="A652" s="232">
        <v>44712</v>
      </c>
      <c r="B652" s="232" t="s">
        <v>1478</v>
      </c>
      <c r="C652" s="233" t="s">
        <v>2</v>
      </c>
      <c r="D652" s="234">
        <v>95.62</v>
      </c>
      <c r="E652" s="235"/>
    </row>
    <row r="653" spans="1:5" ht="28.5">
      <c r="A653" s="232">
        <v>44715</v>
      </c>
      <c r="B653" s="232" t="s">
        <v>1479</v>
      </c>
      <c r="C653" s="233" t="s">
        <v>2</v>
      </c>
      <c r="D653" s="234">
        <v>8.42</v>
      </c>
      <c r="E653" s="235"/>
    </row>
    <row r="654" spans="1:5" ht="28.5">
      <c r="A654" s="232">
        <v>44735</v>
      </c>
      <c r="B654" s="232" t="s">
        <v>1480</v>
      </c>
      <c r="C654" s="233" t="s">
        <v>2</v>
      </c>
      <c r="D654" s="234">
        <v>126.95</v>
      </c>
      <c r="E654" s="235"/>
    </row>
    <row r="655" spans="1:5" ht="28.5">
      <c r="A655" s="232">
        <v>44736</v>
      </c>
      <c r="B655" s="232" t="s">
        <v>1481</v>
      </c>
      <c r="C655" s="233" t="s">
        <v>2</v>
      </c>
      <c r="D655" s="234">
        <v>126.95</v>
      </c>
      <c r="E655" s="235"/>
    </row>
    <row r="656" spans="1:5" ht="28.5">
      <c r="A656" s="232">
        <v>44740</v>
      </c>
      <c r="B656" s="232" t="s">
        <v>1482</v>
      </c>
      <c r="C656" s="233" t="s">
        <v>2</v>
      </c>
      <c r="D656" s="234">
        <v>15.36</v>
      </c>
      <c r="E656" s="235"/>
    </row>
    <row r="657" spans="1:5" ht="28.5">
      <c r="A657" s="232">
        <v>44760</v>
      </c>
      <c r="B657" s="232" t="s">
        <v>1483</v>
      </c>
      <c r="C657" s="233" t="s">
        <v>2</v>
      </c>
      <c r="D657" s="234">
        <v>31.46</v>
      </c>
      <c r="E657" s="235"/>
    </row>
    <row r="658" spans="1:5" ht="28.5">
      <c r="A658" s="232">
        <v>44781</v>
      </c>
      <c r="B658" s="232" t="s">
        <v>1484</v>
      </c>
      <c r="C658" s="233" t="s">
        <v>2</v>
      </c>
      <c r="D658" s="234">
        <v>13.46</v>
      </c>
      <c r="E658" s="235"/>
    </row>
    <row r="659" spans="1:5" ht="28.5">
      <c r="A659" s="232">
        <v>44783</v>
      </c>
      <c r="B659" s="232" t="s">
        <v>1485</v>
      </c>
      <c r="C659" s="233" t="s">
        <v>2</v>
      </c>
      <c r="D659" s="234">
        <v>342.12</v>
      </c>
      <c r="E659" s="235"/>
    </row>
    <row r="660" spans="1:5" ht="28.5">
      <c r="A660" s="232">
        <v>44793</v>
      </c>
      <c r="B660" s="232" t="s">
        <v>1486</v>
      </c>
      <c r="C660" s="233" t="s">
        <v>2</v>
      </c>
      <c r="D660" s="234">
        <v>796.11</v>
      </c>
      <c r="E660" s="235"/>
    </row>
    <row r="661" spans="1:5" ht="15">
      <c r="A661" s="231">
        <v>448</v>
      </c>
      <c r="B661" s="342" t="s">
        <v>26166</v>
      </c>
      <c r="C661" s="343"/>
      <c r="D661" s="343"/>
      <c r="E661" s="344"/>
    </row>
    <row r="662" spans="1:5" ht="28.5">
      <c r="A662" s="232">
        <v>44805</v>
      </c>
      <c r="B662" s="232" t="s">
        <v>1487</v>
      </c>
      <c r="C662" s="233" t="s">
        <v>2</v>
      </c>
      <c r="D662" s="234">
        <v>335.33</v>
      </c>
      <c r="E662" s="235"/>
    </row>
    <row r="663" spans="1:5" ht="28.5">
      <c r="A663" s="232">
        <v>44808</v>
      </c>
      <c r="B663" s="232" t="s">
        <v>1488</v>
      </c>
      <c r="C663" s="233" t="s">
        <v>2</v>
      </c>
      <c r="D663" s="234">
        <v>31.71</v>
      </c>
      <c r="E663" s="235"/>
    </row>
    <row r="664" spans="1:5" ht="28.5">
      <c r="A664" s="232">
        <v>44833</v>
      </c>
      <c r="B664" s="232" t="s">
        <v>1489</v>
      </c>
      <c r="C664" s="233" t="s">
        <v>2</v>
      </c>
      <c r="D664" s="234">
        <v>14.73</v>
      </c>
      <c r="E664" s="235"/>
    </row>
    <row r="665" spans="1:5" ht="28.5">
      <c r="A665" s="232">
        <v>44851</v>
      </c>
      <c r="B665" s="232" t="s">
        <v>1490</v>
      </c>
      <c r="C665" s="233" t="s">
        <v>2</v>
      </c>
      <c r="D665" s="234">
        <v>18.55</v>
      </c>
      <c r="E665" s="235"/>
    </row>
    <row r="666" spans="1:5" ht="28.5">
      <c r="A666" s="232">
        <v>44852</v>
      </c>
      <c r="B666" s="232" t="s">
        <v>1491</v>
      </c>
      <c r="C666" s="233" t="s">
        <v>2</v>
      </c>
      <c r="D666" s="234">
        <v>65.650000000000006</v>
      </c>
      <c r="E666" s="235"/>
    </row>
    <row r="667" spans="1:5" ht="28.5">
      <c r="A667" s="232">
        <v>44871</v>
      </c>
      <c r="B667" s="232" t="s">
        <v>1492</v>
      </c>
      <c r="C667" s="233" t="s">
        <v>2</v>
      </c>
      <c r="D667" s="234">
        <v>72.34</v>
      </c>
      <c r="E667" s="235"/>
    </row>
    <row r="668" spans="1:5" ht="15">
      <c r="A668" s="231">
        <v>449</v>
      </c>
      <c r="B668" s="342" t="s">
        <v>26168</v>
      </c>
      <c r="C668" s="343"/>
      <c r="D668" s="343"/>
      <c r="E668" s="344"/>
    </row>
    <row r="669" spans="1:5" ht="28.5">
      <c r="A669" s="232">
        <v>44905</v>
      </c>
      <c r="B669" s="232" t="s">
        <v>1493</v>
      </c>
      <c r="C669" s="233" t="s">
        <v>2</v>
      </c>
      <c r="D669" s="234">
        <v>102.55</v>
      </c>
      <c r="E669" s="235"/>
    </row>
    <row r="670" spans="1:5" ht="28.5">
      <c r="A670" s="232">
        <v>44951</v>
      </c>
      <c r="B670" s="232" t="s">
        <v>1494</v>
      </c>
      <c r="C670" s="233" t="s">
        <v>2</v>
      </c>
      <c r="D670" s="234">
        <v>31.71</v>
      </c>
      <c r="E670" s="235"/>
    </row>
    <row r="671" spans="1:5" ht="15">
      <c r="A671" s="231">
        <v>450</v>
      </c>
      <c r="B671" s="342" t="s">
        <v>26169</v>
      </c>
      <c r="C671" s="343"/>
      <c r="D671" s="343"/>
      <c r="E671" s="344"/>
    </row>
    <row r="672" spans="1:5" ht="28.5">
      <c r="A672" s="232">
        <v>45001</v>
      </c>
      <c r="B672" s="232" t="s">
        <v>1495</v>
      </c>
      <c r="C672" s="233" t="s">
        <v>2</v>
      </c>
      <c r="D672" s="234">
        <v>29.19</v>
      </c>
      <c r="E672" s="235"/>
    </row>
    <row r="673" spans="1:5" ht="28.5">
      <c r="A673" s="232">
        <v>45002</v>
      </c>
      <c r="B673" s="232" t="s">
        <v>1496</v>
      </c>
      <c r="C673" s="233" t="s">
        <v>2</v>
      </c>
      <c r="D673" s="234">
        <v>33.090000000000003</v>
      </c>
      <c r="E673" s="235"/>
    </row>
    <row r="674" spans="1:5" ht="28.5">
      <c r="A674" s="232">
        <v>45003</v>
      </c>
      <c r="B674" s="232" t="s">
        <v>1497</v>
      </c>
      <c r="C674" s="233" t="s">
        <v>2</v>
      </c>
      <c r="D674" s="234">
        <v>43.95</v>
      </c>
      <c r="E674" s="235"/>
    </row>
    <row r="675" spans="1:5" ht="28.5">
      <c r="A675" s="232">
        <v>45005</v>
      </c>
      <c r="B675" s="232" t="s">
        <v>1498</v>
      </c>
      <c r="C675" s="233" t="s">
        <v>2</v>
      </c>
      <c r="D675" s="234">
        <v>84.86</v>
      </c>
      <c r="E675" s="235"/>
    </row>
    <row r="676" spans="1:5" ht="28.5">
      <c r="A676" s="232">
        <v>45035</v>
      </c>
      <c r="B676" s="232" t="s">
        <v>1499</v>
      </c>
      <c r="C676" s="233" t="s">
        <v>2</v>
      </c>
      <c r="D676" s="234">
        <v>90.67</v>
      </c>
      <c r="E676" s="235"/>
    </row>
    <row r="677" spans="1:5" ht="28.5">
      <c r="A677" s="232">
        <v>45037</v>
      </c>
      <c r="B677" s="232" t="s">
        <v>1500</v>
      </c>
      <c r="C677" s="233" t="s">
        <v>2</v>
      </c>
      <c r="D677" s="234">
        <v>347.26</v>
      </c>
      <c r="E677" s="235"/>
    </row>
    <row r="678" spans="1:5" ht="28.5">
      <c r="A678" s="232">
        <v>45044</v>
      </c>
      <c r="B678" s="232" t="s">
        <v>1501</v>
      </c>
      <c r="C678" s="233" t="s">
        <v>2</v>
      </c>
      <c r="D678" s="234">
        <v>37.58</v>
      </c>
      <c r="E678" s="235"/>
    </row>
    <row r="679" spans="1:5" ht="14.25">
      <c r="A679" s="232">
        <v>45067</v>
      </c>
      <c r="B679" s="232" t="s">
        <v>35221</v>
      </c>
      <c r="C679" s="233" t="s">
        <v>2</v>
      </c>
      <c r="D679" s="234">
        <v>25.63</v>
      </c>
      <c r="E679" s="235"/>
    </row>
    <row r="680" spans="1:5" ht="15">
      <c r="A680" s="231">
        <v>451</v>
      </c>
      <c r="B680" s="342" t="s">
        <v>26170</v>
      </c>
      <c r="C680" s="343"/>
      <c r="D680" s="343"/>
      <c r="E680" s="344"/>
    </row>
    <row r="681" spans="1:5" ht="15" customHeight="1">
      <c r="A681" s="232">
        <v>45104</v>
      </c>
      <c r="B681" s="232" t="s">
        <v>1502</v>
      </c>
      <c r="C681" s="233" t="s">
        <v>2</v>
      </c>
      <c r="D681" s="234">
        <v>2.35</v>
      </c>
      <c r="E681" s="235"/>
    </row>
    <row r="682" spans="1:5" ht="15">
      <c r="A682" s="231">
        <v>452</v>
      </c>
      <c r="B682" s="342" t="s">
        <v>26170</v>
      </c>
      <c r="C682" s="343"/>
      <c r="D682" s="343"/>
      <c r="E682" s="344"/>
    </row>
    <row r="683" spans="1:5" ht="15" customHeight="1">
      <c r="A683" s="232">
        <v>45270</v>
      </c>
      <c r="B683" s="232" t="s">
        <v>35222</v>
      </c>
      <c r="C683" s="233" t="s">
        <v>2</v>
      </c>
      <c r="D683" s="234">
        <v>13.68</v>
      </c>
      <c r="E683" s="235"/>
    </row>
    <row r="684" spans="1:5" ht="15">
      <c r="A684" s="231">
        <v>454</v>
      </c>
      <c r="B684" s="342" t="s">
        <v>1503</v>
      </c>
      <c r="C684" s="343"/>
      <c r="D684" s="343"/>
      <c r="E684" s="344"/>
    </row>
    <row r="685" spans="1:5" ht="14.25">
      <c r="A685" s="232">
        <v>45442</v>
      </c>
      <c r="B685" s="232" t="s">
        <v>1504</v>
      </c>
      <c r="C685" s="233" t="s">
        <v>2</v>
      </c>
      <c r="D685" s="237">
        <v>2856.74</v>
      </c>
      <c r="E685" s="235"/>
    </row>
    <row r="686" spans="1:5" ht="15">
      <c r="A686" s="231">
        <v>455</v>
      </c>
      <c r="B686" s="342" t="s">
        <v>26171</v>
      </c>
      <c r="C686" s="343"/>
      <c r="D686" s="343"/>
      <c r="E686" s="344"/>
    </row>
    <row r="687" spans="1:5" ht="28.5">
      <c r="A687" s="232">
        <v>45501</v>
      </c>
      <c r="B687" s="232" t="s">
        <v>1505</v>
      </c>
      <c r="C687" s="233" t="s">
        <v>2</v>
      </c>
      <c r="D687" s="234">
        <v>18.45</v>
      </c>
      <c r="E687" s="235"/>
    </row>
    <row r="688" spans="1:5" ht="28.5">
      <c r="A688" s="232">
        <v>45502</v>
      </c>
      <c r="B688" s="232" t="s">
        <v>1506</v>
      </c>
      <c r="C688" s="233" t="s">
        <v>2</v>
      </c>
      <c r="D688" s="234">
        <v>22.54</v>
      </c>
      <c r="E688" s="235"/>
    </row>
    <row r="689" spans="1:5" ht="28.5">
      <c r="A689" s="232">
        <v>45505</v>
      </c>
      <c r="B689" s="232" t="s">
        <v>1507</v>
      </c>
      <c r="C689" s="233" t="s">
        <v>2</v>
      </c>
      <c r="D689" s="234">
        <v>18.309999999999999</v>
      </c>
      <c r="E689" s="235"/>
    </row>
    <row r="690" spans="1:5" ht="28.5">
      <c r="A690" s="232">
        <v>45519</v>
      </c>
      <c r="B690" s="232" t="s">
        <v>1508</v>
      </c>
      <c r="C690" s="233" t="s">
        <v>2</v>
      </c>
      <c r="D690" s="234">
        <v>22.09</v>
      </c>
      <c r="E690" s="235"/>
    </row>
    <row r="691" spans="1:5" ht="28.5">
      <c r="A691" s="232">
        <v>45520</v>
      </c>
      <c r="B691" s="232" t="s">
        <v>1509</v>
      </c>
      <c r="C691" s="233" t="s">
        <v>2</v>
      </c>
      <c r="D691" s="234">
        <v>19.739999999999998</v>
      </c>
      <c r="E691" s="235"/>
    </row>
    <row r="692" spans="1:5" ht="28.5">
      <c r="A692" s="232">
        <v>45523</v>
      </c>
      <c r="B692" s="232" t="s">
        <v>1510</v>
      </c>
      <c r="C692" s="233" t="s">
        <v>2</v>
      </c>
      <c r="D692" s="234">
        <v>21.45</v>
      </c>
      <c r="E692" s="235"/>
    </row>
    <row r="693" spans="1:5" ht="14.25">
      <c r="A693" s="232">
        <v>45525</v>
      </c>
      <c r="B693" s="232" t="s">
        <v>1511</v>
      </c>
      <c r="C693" s="233" t="s">
        <v>2</v>
      </c>
      <c r="D693" s="234">
        <v>5.88</v>
      </c>
      <c r="E693" s="235"/>
    </row>
    <row r="694" spans="1:5" ht="14.25">
      <c r="A694" s="232">
        <v>45526</v>
      </c>
      <c r="B694" s="232" t="s">
        <v>1512</v>
      </c>
      <c r="C694" s="233" t="s">
        <v>2</v>
      </c>
      <c r="D694" s="234">
        <v>14.25</v>
      </c>
      <c r="E694" s="235"/>
    </row>
    <row r="695" spans="1:5" ht="15">
      <c r="A695" s="231">
        <v>460</v>
      </c>
      <c r="B695" s="342" t="s">
        <v>26172</v>
      </c>
      <c r="C695" s="343"/>
      <c r="D695" s="343"/>
      <c r="E695" s="344"/>
    </row>
    <row r="696" spans="1:5" ht="42.75">
      <c r="A696" s="232">
        <v>46001</v>
      </c>
      <c r="B696" s="232" t="s">
        <v>1513</v>
      </c>
      <c r="C696" s="233" t="s">
        <v>2</v>
      </c>
      <c r="D696" s="234">
        <v>125.8</v>
      </c>
      <c r="E696" s="235"/>
    </row>
    <row r="697" spans="1:5" ht="42.75">
      <c r="A697" s="232">
        <v>46002</v>
      </c>
      <c r="B697" s="232" t="s">
        <v>1514</v>
      </c>
      <c r="C697" s="233" t="s">
        <v>2</v>
      </c>
      <c r="D697" s="234">
        <v>141.96</v>
      </c>
      <c r="E697" s="235"/>
    </row>
    <row r="698" spans="1:5" ht="42.75">
      <c r="A698" s="232">
        <v>46003</v>
      </c>
      <c r="B698" s="232" t="s">
        <v>1515</v>
      </c>
      <c r="C698" s="233" t="s">
        <v>2</v>
      </c>
      <c r="D698" s="234">
        <v>183.7</v>
      </c>
      <c r="E698" s="235"/>
    </row>
    <row r="699" spans="1:5" ht="42.75">
      <c r="A699" s="232">
        <v>46004</v>
      </c>
      <c r="B699" s="232" t="s">
        <v>1516</v>
      </c>
      <c r="C699" s="233" t="s">
        <v>2</v>
      </c>
      <c r="D699" s="234">
        <v>235.92</v>
      </c>
      <c r="E699" s="235"/>
    </row>
    <row r="700" spans="1:5" ht="42.75">
      <c r="A700" s="232">
        <v>46009</v>
      </c>
      <c r="B700" s="232" t="s">
        <v>1517</v>
      </c>
      <c r="C700" s="233" t="s">
        <v>2</v>
      </c>
      <c r="D700" s="234">
        <v>91.22</v>
      </c>
      <c r="E700" s="235"/>
    </row>
    <row r="701" spans="1:5" ht="28.5">
      <c r="A701" s="232">
        <v>46027</v>
      </c>
      <c r="B701" s="232" t="s">
        <v>1518</v>
      </c>
      <c r="C701" s="233" t="s">
        <v>2</v>
      </c>
      <c r="D701" s="234">
        <v>28.12</v>
      </c>
      <c r="E701" s="235"/>
    </row>
    <row r="702" spans="1:5" ht="14.25">
      <c r="A702" s="232">
        <v>46028</v>
      </c>
      <c r="B702" s="232" t="s">
        <v>1519</v>
      </c>
      <c r="C702" s="233" t="s">
        <v>2</v>
      </c>
      <c r="D702" s="234">
        <v>45.14</v>
      </c>
      <c r="E702" s="235"/>
    </row>
    <row r="703" spans="1:5" ht="42.75">
      <c r="A703" s="232">
        <v>46036</v>
      </c>
      <c r="B703" s="232" t="s">
        <v>1520</v>
      </c>
      <c r="C703" s="233" t="s">
        <v>2</v>
      </c>
      <c r="D703" s="234">
        <v>104.51</v>
      </c>
      <c r="E703" s="235"/>
    </row>
    <row r="704" spans="1:5" ht="57">
      <c r="A704" s="232">
        <v>46038</v>
      </c>
      <c r="B704" s="232" t="s">
        <v>1521</v>
      </c>
      <c r="C704" s="233" t="s">
        <v>2</v>
      </c>
      <c r="D704" s="234">
        <v>316.06</v>
      </c>
      <c r="E704" s="235"/>
    </row>
    <row r="705" spans="1:5" ht="28.5">
      <c r="A705" s="232">
        <v>46058</v>
      </c>
      <c r="B705" s="232" t="s">
        <v>1522</v>
      </c>
      <c r="C705" s="233" t="s">
        <v>2</v>
      </c>
      <c r="D705" s="234">
        <v>213.49</v>
      </c>
      <c r="E705" s="235"/>
    </row>
    <row r="706" spans="1:5" ht="42.75">
      <c r="A706" s="232">
        <v>46078</v>
      </c>
      <c r="B706" s="232" t="s">
        <v>1523</v>
      </c>
      <c r="C706" s="233" t="s">
        <v>2</v>
      </c>
      <c r="D706" s="234">
        <v>193.69</v>
      </c>
      <c r="E706" s="235"/>
    </row>
    <row r="707" spans="1:5" ht="15">
      <c r="A707" s="231">
        <v>465</v>
      </c>
      <c r="B707" s="342" t="s">
        <v>26173</v>
      </c>
      <c r="C707" s="343"/>
      <c r="D707" s="343"/>
      <c r="E707" s="344"/>
    </row>
    <row r="708" spans="1:5" ht="28.5">
      <c r="A708" s="232">
        <v>46501</v>
      </c>
      <c r="B708" s="232" t="s">
        <v>1524</v>
      </c>
      <c r="C708" s="233" t="s">
        <v>2</v>
      </c>
      <c r="D708" s="234">
        <v>58.74</v>
      </c>
      <c r="E708" s="235"/>
    </row>
    <row r="709" spans="1:5" ht="14.25">
      <c r="A709" s="232">
        <v>46504</v>
      </c>
      <c r="B709" s="232" t="s">
        <v>1525</v>
      </c>
      <c r="C709" s="233" t="s">
        <v>2</v>
      </c>
      <c r="D709" s="234">
        <v>6.03</v>
      </c>
      <c r="E709" s="235"/>
    </row>
    <row r="710" spans="1:5" ht="14.25">
      <c r="A710" s="232">
        <v>46506</v>
      </c>
      <c r="B710" s="232" t="s">
        <v>1526</v>
      </c>
      <c r="C710" s="233" t="s">
        <v>2</v>
      </c>
      <c r="D710" s="234">
        <v>34.619999999999997</v>
      </c>
      <c r="E710" s="235"/>
    </row>
    <row r="711" spans="1:5" ht="14.25">
      <c r="A711" s="232">
        <v>46509</v>
      </c>
      <c r="B711" s="232" t="s">
        <v>1527</v>
      </c>
      <c r="C711" s="233" t="s">
        <v>2</v>
      </c>
      <c r="D711" s="234">
        <v>6.82</v>
      </c>
      <c r="E711" s="235"/>
    </row>
    <row r="712" spans="1:5" ht="28.5">
      <c r="A712" s="232">
        <v>46513</v>
      </c>
      <c r="B712" s="232" t="s">
        <v>1528</v>
      </c>
      <c r="C712" s="233" t="s">
        <v>2</v>
      </c>
      <c r="D712" s="234">
        <v>62.39</v>
      </c>
      <c r="E712" s="235"/>
    </row>
    <row r="713" spans="1:5" ht="14.25">
      <c r="A713" s="232">
        <v>46524</v>
      </c>
      <c r="B713" s="232" t="s">
        <v>1529</v>
      </c>
      <c r="C713" s="233" t="s">
        <v>2</v>
      </c>
      <c r="D713" s="234">
        <v>13.26</v>
      </c>
      <c r="E713" s="235"/>
    </row>
    <row r="714" spans="1:5" ht="14.25">
      <c r="A714" s="232">
        <v>46525</v>
      </c>
      <c r="B714" s="232" t="s">
        <v>1530</v>
      </c>
      <c r="C714" s="233" t="s">
        <v>2</v>
      </c>
      <c r="D714" s="234">
        <v>13.26</v>
      </c>
      <c r="E714" s="235"/>
    </row>
    <row r="715" spans="1:5" ht="15">
      <c r="A715" s="231">
        <v>466</v>
      </c>
      <c r="B715" s="342" t="s">
        <v>26174</v>
      </c>
      <c r="C715" s="343"/>
      <c r="D715" s="343"/>
      <c r="E715" s="344"/>
    </row>
    <row r="716" spans="1:5" ht="42.75">
      <c r="A716" s="232">
        <v>46636</v>
      </c>
      <c r="B716" s="232" t="s">
        <v>1531</v>
      </c>
      <c r="C716" s="233" t="s">
        <v>2</v>
      </c>
      <c r="D716" s="234">
        <v>30.06</v>
      </c>
      <c r="E716" s="235"/>
    </row>
    <row r="717" spans="1:5" ht="14.25">
      <c r="A717" s="232">
        <v>46656</v>
      </c>
      <c r="B717" s="232" t="s">
        <v>1532</v>
      </c>
      <c r="C717" s="233" t="s">
        <v>2</v>
      </c>
      <c r="D717" s="234">
        <v>28.2</v>
      </c>
      <c r="E717" s="235"/>
    </row>
    <row r="718" spans="1:5" ht="28.5">
      <c r="A718" s="232">
        <v>46689</v>
      </c>
      <c r="B718" s="232" t="s">
        <v>1533</v>
      </c>
      <c r="C718" s="233" t="s">
        <v>2</v>
      </c>
      <c r="D718" s="234">
        <v>215.18</v>
      </c>
      <c r="E718" s="235"/>
    </row>
    <row r="719" spans="1:5" ht="15">
      <c r="A719" s="231">
        <v>469</v>
      </c>
      <c r="B719" s="342" t="s">
        <v>26175</v>
      </c>
      <c r="C719" s="343"/>
      <c r="D719" s="343"/>
      <c r="E719" s="344"/>
    </row>
    <row r="720" spans="1:5" ht="57">
      <c r="A720" s="232">
        <v>46947</v>
      </c>
      <c r="B720" s="232" t="s">
        <v>35223</v>
      </c>
      <c r="C720" s="233" t="s">
        <v>2</v>
      </c>
      <c r="D720" s="234">
        <v>65.34</v>
      </c>
      <c r="E720" s="235"/>
    </row>
    <row r="721" spans="1:5" ht="57">
      <c r="A721" s="232">
        <v>46986</v>
      </c>
      <c r="B721" s="232" t="s">
        <v>35224</v>
      </c>
      <c r="C721" s="233" t="s">
        <v>2</v>
      </c>
      <c r="D721" s="234">
        <v>105.62</v>
      </c>
      <c r="E721" s="235"/>
    </row>
    <row r="722" spans="1:5" ht="15">
      <c r="A722" s="231">
        <v>471</v>
      </c>
      <c r="B722" s="342" t="s">
        <v>26175</v>
      </c>
      <c r="C722" s="343"/>
      <c r="D722" s="343"/>
      <c r="E722" s="344"/>
    </row>
    <row r="723" spans="1:5" ht="57">
      <c r="A723" s="232">
        <v>47160</v>
      </c>
      <c r="B723" s="232" t="s">
        <v>35225</v>
      </c>
      <c r="C723" s="233" t="s">
        <v>2</v>
      </c>
      <c r="D723" s="234">
        <v>105.59</v>
      </c>
      <c r="E723" s="235"/>
    </row>
    <row r="724" spans="1:5" ht="15">
      <c r="A724" s="231">
        <v>472</v>
      </c>
      <c r="B724" s="342" t="s">
        <v>26176</v>
      </c>
      <c r="C724" s="343"/>
      <c r="D724" s="343"/>
      <c r="E724" s="344"/>
    </row>
    <row r="725" spans="1:5" ht="42.75">
      <c r="A725" s="232">
        <v>47239</v>
      </c>
      <c r="B725" s="232" t="s">
        <v>1534</v>
      </c>
      <c r="C725" s="233" t="s">
        <v>2</v>
      </c>
      <c r="D725" s="234">
        <v>491.33</v>
      </c>
      <c r="E725" s="235"/>
    </row>
    <row r="726" spans="1:5" ht="57">
      <c r="A726" s="232">
        <v>47270</v>
      </c>
      <c r="B726" s="232" t="s">
        <v>35226</v>
      </c>
      <c r="C726" s="233" t="s">
        <v>2</v>
      </c>
      <c r="D726" s="234">
        <v>142.1</v>
      </c>
      <c r="E726" s="235"/>
    </row>
    <row r="727" spans="1:5" ht="57">
      <c r="A727" s="232">
        <v>47271</v>
      </c>
      <c r="B727" s="232" t="s">
        <v>35227</v>
      </c>
      <c r="C727" s="233" t="s">
        <v>2</v>
      </c>
      <c r="D727" s="234">
        <v>65.790000000000006</v>
      </c>
      <c r="E727" s="235"/>
    </row>
    <row r="728" spans="1:5" ht="15">
      <c r="A728" s="231">
        <v>475</v>
      </c>
      <c r="B728" s="342" t="s">
        <v>26177</v>
      </c>
      <c r="C728" s="343"/>
      <c r="D728" s="343"/>
      <c r="E728" s="344"/>
    </row>
    <row r="729" spans="1:5" ht="28.5">
      <c r="A729" s="232">
        <v>47526</v>
      </c>
      <c r="B729" s="232" t="s">
        <v>1535</v>
      </c>
      <c r="C729" s="233" t="s">
        <v>2</v>
      </c>
      <c r="D729" s="234">
        <v>99.33</v>
      </c>
      <c r="E729" s="235"/>
    </row>
    <row r="730" spans="1:5" ht="14.25">
      <c r="A730" s="232">
        <v>47527</v>
      </c>
      <c r="B730" s="232" t="s">
        <v>1536</v>
      </c>
      <c r="C730" s="233" t="s">
        <v>2</v>
      </c>
      <c r="D730" s="234">
        <v>797.67</v>
      </c>
      <c r="E730" s="235"/>
    </row>
    <row r="731" spans="1:5" ht="28.5">
      <c r="A731" s="232">
        <v>47530</v>
      </c>
      <c r="B731" s="232" t="s">
        <v>1537</v>
      </c>
      <c r="C731" s="233" t="s">
        <v>2</v>
      </c>
      <c r="D731" s="234">
        <v>776.25</v>
      </c>
      <c r="E731" s="235"/>
    </row>
    <row r="732" spans="1:5" ht="28.5">
      <c r="A732" s="232">
        <v>47561</v>
      </c>
      <c r="B732" s="232" t="s">
        <v>1538</v>
      </c>
      <c r="C732" s="233" t="s">
        <v>2</v>
      </c>
      <c r="D732" s="234">
        <v>126.56</v>
      </c>
      <c r="E732" s="235"/>
    </row>
    <row r="733" spans="1:5" ht="28.5">
      <c r="A733" s="232">
        <v>47566</v>
      </c>
      <c r="B733" s="232" t="s">
        <v>1539</v>
      </c>
      <c r="C733" s="233" t="s">
        <v>2</v>
      </c>
      <c r="D733" s="237">
        <v>1319.87</v>
      </c>
      <c r="E733" s="235"/>
    </row>
    <row r="734" spans="1:5" ht="28.5">
      <c r="A734" s="232">
        <v>47574</v>
      </c>
      <c r="B734" s="232" t="s">
        <v>1540</v>
      </c>
      <c r="C734" s="233" t="s">
        <v>2</v>
      </c>
      <c r="D734" s="237">
        <v>3358.37</v>
      </c>
      <c r="E734" s="235"/>
    </row>
    <row r="735" spans="1:5" ht="15">
      <c r="A735" s="231">
        <v>476</v>
      </c>
      <c r="B735" s="342" t="s">
        <v>26178</v>
      </c>
      <c r="C735" s="343"/>
      <c r="D735" s="343"/>
      <c r="E735" s="344"/>
    </row>
    <row r="736" spans="1:5" ht="28.5">
      <c r="A736" s="232">
        <v>47633</v>
      </c>
      <c r="B736" s="232" t="s">
        <v>1541</v>
      </c>
      <c r="C736" s="233" t="s">
        <v>2</v>
      </c>
      <c r="D736" s="237">
        <v>1408.38</v>
      </c>
      <c r="E736" s="235"/>
    </row>
    <row r="737" spans="1:5" ht="28.5">
      <c r="A737" s="232">
        <v>47634</v>
      </c>
      <c r="B737" s="232" t="s">
        <v>1542</v>
      </c>
      <c r="C737" s="233" t="s">
        <v>2</v>
      </c>
      <c r="D737" s="237">
        <v>1340.4</v>
      </c>
      <c r="E737" s="235"/>
    </row>
    <row r="738" spans="1:5" ht="15">
      <c r="A738" s="231">
        <v>477</v>
      </c>
      <c r="B738" s="342" t="s">
        <v>26178</v>
      </c>
      <c r="C738" s="343"/>
      <c r="D738" s="343"/>
      <c r="E738" s="344"/>
    </row>
    <row r="739" spans="1:5" ht="28.5">
      <c r="A739" s="232">
        <v>47795</v>
      </c>
      <c r="B739" s="232" t="s">
        <v>1543</v>
      </c>
      <c r="C739" s="233" t="s">
        <v>2</v>
      </c>
      <c r="D739" s="234">
        <v>729.93</v>
      </c>
      <c r="E739" s="235"/>
    </row>
    <row r="740" spans="1:5" ht="15">
      <c r="A740" s="231">
        <v>478</v>
      </c>
      <c r="B740" s="342" t="s">
        <v>26179</v>
      </c>
      <c r="C740" s="343"/>
      <c r="D740" s="343"/>
      <c r="E740" s="344"/>
    </row>
    <row r="741" spans="1:5" ht="28.5">
      <c r="A741" s="232">
        <v>47855</v>
      </c>
      <c r="B741" s="232" t="s">
        <v>1544</v>
      </c>
      <c r="C741" s="233" t="s">
        <v>2</v>
      </c>
      <c r="D741" s="234">
        <v>94.41</v>
      </c>
      <c r="E741" s="235"/>
    </row>
    <row r="742" spans="1:5" ht="28.5">
      <c r="A742" s="232">
        <v>47862</v>
      </c>
      <c r="B742" s="232" t="s">
        <v>1545</v>
      </c>
      <c r="C742" s="233" t="s">
        <v>2</v>
      </c>
      <c r="D742" s="234">
        <v>235.57</v>
      </c>
      <c r="E742" s="235"/>
    </row>
    <row r="743" spans="1:5" ht="15">
      <c r="A743" s="231">
        <v>480</v>
      </c>
      <c r="B743" s="342" t="s">
        <v>26180</v>
      </c>
      <c r="C743" s="343"/>
      <c r="D743" s="343"/>
      <c r="E743" s="344"/>
    </row>
    <row r="744" spans="1:5" ht="28.5">
      <c r="A744" s="232">
        <v>48002</v>
      </c>
      <c r="B744" s="232" t="s">
        <v>1546</v>
      </c>
      <c r="C744" s="233" t="s">
        <v>2</v>
      </c>
      <c r="D744" s="234">
        <v>74.05</v>
      </c>
      <c r="E744" s="235"/>
    </row>
    <row r="745" spans="1:5" ht="28.5">
      <c r="A745" s="232">
        <v>48004</v>
      </c>
      <c r="B745" s="232" t="s">
        <v>1547</v>
      </c>
      <c r="C745" s="233" t="s">
        <v>2</v>
      </c>
      <c r="D745" s="234">
        <v>147.97</v>
      </c>
      <c r="E745" s="235"/>
    </row>
    <row r="746" spans="1:5" ht="28.5">
      <c r="A746" s="232">
        <v>48015</v>
      </c>
      <c r="B746" s="232" t="s">
        <v>1548</v>
      </c>
      <c r="C746" s="233" t="s">
        <v>2</v>
      </c>
      <c r="D746" s="234">
        <v>92.86</v>
      </c>
      <c r="E746" s="235"/>
    </row>
    <row r="747" spans="1:5" ht="28.5">
      <c r="A747" s="232">
        <v>48020</v>
      </c>
      <c r="B747" s="232" t="s">
        <v>1549</v>
      </c>
      <c r="C747" s="233" t="s">
        <v>2</v>
      </c>
      <c r="D747" s="234">
        <v>12.97</v>
      </c>
      <c r="E747" s="235"/>
    </row>
    <row r="748" spans="1:5" ht="14.25">
      <c r="A748" s="232">
        <v>48035</v>
      </c>
      <c r="B748" s="232" t="s">
        <v>1550</v>
      </c>
      <c r="C748" s="233" t="s">
        <v>2</v>
      </c>
      <c r="D748" s="234">
        <v>60.39</v>
      </c>
      <c r="E748" s="235"/>
    </row>
    <row r="749" spans="1:5" ht="28.5">
      <c r="A749" s="232">
        <v>48036</v>
      </c>
      <c r="B749" s="232" t="s">
        <v>1551</v>
      </c>
      <c r="C749" s="233" t="s">
        <v>2</v>
      </c>
      <c r="D749" s="234">
        <v>276.89</v>
      </c>
      <c r="E749" s="235"/>
    </row>
    <row r="750" spans="1:5" ht="28.5">
      <c r="A750" s="232">
        <v>48038</v>
      </c>
      <c r="B750" s="232" t="s">
        <v>1552</v>
      </c>
      <c r="C750" s="233" t="s">
        <v>2</v>
      </c>
      <c r="D750" s="234">
        <v>14.97</v>
      </c>
      <c r="E750" s="235"/>
    </row>
    <row r="751" spans="1:5" ht="28.5">
      <c r="A751" s="232">
        <v>48041</v>
      </c>
      <c r="B751" s="232" t="s">
        <v>1553</v>
      </c>
      <c r="C751" s="233" t="s">
        <v>2</v>
      </c>
      <c r="D751" s="234">
        <v>146.11000000000001</v>
      </c>
      <c r="E751" s="235"/>
    </row>
    <row r="752" spans="1:5" ht="28.5">
      <c r="A752" s="232">
        <v>48050</v>
      </c>
      <c r="B752" s="232" t="s">
        <v>1554</v>
      </c>
      <c r="C752" s="233" t="s">
        <v>2</v>
      </c>
      <c r="D752" s="234">
        <v>16.190000000000001</v>
      </c>
      <c r="E752" s="235"/>
    </row>
    <row r="753" spans="1:5" ht="28.5">
      <c r="A753" s="232">
        <v>48051</v>
      </c>
      <c r="B753" s="232" t="s">
        <v>1555</v>
      </c>
      <c r="C753" s="233" t="s">
        <v>2</v>
      </c>
      <c r="D753" s="234">
        <v>13.22</v>
      </c>
      <c r="E753" s="235"/>
    </row>
    <row r="754" spans="1:5" ht="28.5">
      <c r="A754" s="232">
        <v>48052</v>
      </c>
      <c r="B754" s="232" t="s">
        <v>1556</v>
      </c>
      <c r="C754" s="233" t="s">
        <v>2</v>
      </c>
      <c r="D754" s="234">
        <v>6.69</v>
      </c>
      <c r="E754" s="235"/>
    </row>
    <row r="755" spans="1:5" ht="28.5">
      <c r="A755" s="232">
        <v>48053</v>
      </c>
      <c r="B755" s="232" t="s">
        <v>1557</v>
      </c>
      <c r="C755" s="233" t="s">
        <v>2</v>
      </c>
      <c r="D755" s="234">
        <v>34.61</v>
      </c>
      <c r="E755" s="235"/>
    </row>
    <row r="756" spans="1:5" ht="28.5">
      <c r="A756" s="232">
        <v>48054</v>
      </c>
      <c r="B756" s="232" t="s">
        <v>1558</v>
      </c>
      <c r="C756" s="233" t="s">
        <v>2</v>
      </c>
      <c r="D756" s="234">
        <v>6.56</v>
      </c>
      <c r="E756" s="235"/>
    </row>
    <row r="757" spans="1:5" ht="28.5">
      <c r="A757" s="232">
        <v>48055</v>
      </c>
      <c r="B757" s="232" t="s">
        <v>1559</v>
      </c>
      <c r="C757" s="233" t="s">
        <v>2</v>
      </c>
      <c r="D757" s="234">
        <v>22.33</v>
      </c>
      <c r="E757" s="235"/>
    </row>
    <row r="758" spans="1:5" ht="28.5">
      <c r="A758" s="232">
        <v>48056</v>
      </c>
      <c r="B758" s="232" t="s">
        <v>1560</v>
      </c>
      <c r="C758" s="233" t="s">
        <v>2</v>
      </c>
      <c r="D758" s="234">
        <v>8.65</v>
      </c>
      <c r="E758" s="235"/>
    </row>
    <row r="759" spans="1:5" ht="28.5">
      <c r="A759" s="232">
        <v>48057</v>
      </c>
      <c r="B759" s="232" t="s">
        <v>1561</v>
      </c>
      <c r="C759" s="233" t="s">
        <v>2</v>
      </c>
      <c r="D759" s="234">
        <v>8.83</v>
      </c>
      <c r="E759" s="235"/>
    </row>
    <row r="760" spans="1:5" ht="28.5">
      <c r="A760" s="232">
        <v>48064</v>
      </c>
      <c r="B760" s="232" t="s">
        <v>1562</v>
      </c>
      <c r="C760" s="233" t="s">
        <v>2</v>
      </c>
      <c r="D760" s="234">
        <v>16.190000000000001</v>
      </c>
      <c r="E760" s="235"/>
    </row>
    <row r="761" spans="1:5" ht="28.5">
      <c r="A761" s="232">
        <v>48067</v>
      </c>
      <c r="B761" s="232" t="s">
        <v>1563</v>
      </c>
      <c r="C761" s="233" t="s">
        <v>2</v>
      </c>
      <c r="D761" s="234">
        <v>2.2400000000000002</v>
      </c>
      <c r="E761" s="235"/>
    </row>
    <row r="762" spans="1:5" ht="42.75">
      <c r="A762" s="232">
        <v>48070</v>
      </c>
      <c r="B762" s="232" t="s">
        <v>35228</v>
      </c>
      <c r="C762" s="233" t="s">
        <v>2</v>
      </c>
      <c r="D762" s="234">
        <v>1.1399999999999999</v>
      </c>
      <c r="E762" s="235"/>
    </row>
    <row r="763" spans="1:5" ht="28.5">
      <c r="A763" s="232">
        <v>48085</v>
      </c>
      <c r="B763" s="232" t="s">
        <v>1564</v>
      </c>
      <c r="C763" s="233" t="s">
        <v>2</v>
      </c>
      <c r="D763" s="234">
        <v>77.58</v>
      </c>
      <c r="E763" s="235"/>
    </row>
    <row r="764" spans="1:5" ht="15">
      <c r="A764" s="231">
        <v>481</v>
      </c>
      <c r="B764" s="342" t="s">
        <v>26181</v>
      </c>
      <c r="C764" s="343"/>
      <c r="D764" s="343"/>
      <c r="E764" s="344"/>
    </row>
    <row r="765" spans="1:5" ht="28.5">
      <c r="A765" s="232">
        <v>48120</v>
      </c>
      <c r="B765" s="232" t="s">
        <v>1565</v>
      </c>
      <c r="C765" s="233" t="s">
        <v>2</v>
      </c>
      <c r="D765" s="234">
        <v>13.22</v>
      </c>
      <c r="E765" s="235"/>
    </row>
    <row r="766" spans="1:5" ht="28.5">
      <c r="A766" s="232">
        <v>48145</v>
      </c>
      <c r="B766" s="232" t="s">
        <v>1566</v>
      </c>
      <c r="C766" s="233" t="s">
        <v>2</v>
      </c>
      <c r="D766" s="234">
        <v>5.61</v>
      </c>
      <c r="E766" s="235"/>
    </row>
    <row r="767" spans="1:5" ht="28.5">
      <c r="A767" s="232">
        <v>48146</v>
      </c>
      <c r="B767" s="232" t="s">
        <v>1567</v>
      </c>
      <c r="C767" s="233" t="s">
        <v>2</v>
      </c>
      <c r="D767" s="234">
        <v>6.3</v>
      </c>
      <c r="E767" s="235"/>
    </row>
    <row r="768" spans="1:5" ht="28.5">
      <c r="A768" s="232">
        <v>48149</v>
      </c>
      <c r="B768" s="232" t="s">
        <v>1568</v>
      </c>
      <c r="C768" s="233" t="s">
        <v>2</v>
      </c>
      <c r="D768" s="234">
        <v>63.11</v>
      </c>
      <c r="E768" s="235"/>
    </row>
    <row r="769" spans="1:5" ht="28.5">
      <c r="A769" s="232">
        <v>48150</v>
      </c>
      <c r="B769" s="232" t="s">
        <v>1569</v>
      </c>
      <c r="C769" s="233" t="s">
        <v>1</v>
      </c>
      <c r="D769" s="234">
        <v>68.36</v>
      </c>
      <c r="E769" s="235"/>
    </row>
    <row r="770" spans="1:5" ht="28.5">
      <c r="A770" s="232">
        <v>48151</v>
      </c>
      <c r="B770" s="232" t="s">
        <v>1570</v>
      </c>
      <c r="C770" s="233" t="s">
        <v>1</v>
      </c>
      <c r="D770" s="234">
        <v>51.7</v>
      </c>
      <c r="E770" s="235"/>
    </row>
    <row r="771" spans="1:5" ht="28.5">
      <c r="A771" s="232">
        <v>48152</v>
      </c>
      <c r="B771" s="232" t="s">
        <v>1571</v>
      </c>
      <c r="C771" s="233" t="s">
        <v>1</v>
      </c>
      <c r="D771" s="234">
        <v>27.91</v>
      </c>
      <c r="E771" s="235"/>
    </row>
    <row r="772" spans="1:5" ht="15">
      <c r="A772" s="231">
        <v>482</v>
      </c>
      <c r="B772" s="342" t="s">
        <v>1161</v>
      </c>
      <c r="C772" s="343"/>
      <c r="D772" s="343"/>
      <c r="E772" s="344"/>
    </row>
    <row r="773" spans="1:5" ht="14.25">
      <c r="A773" s="232">
        <v>48220</v>
      </c>
      <c r="B773" s="232" t="s">
        <v>35229</v>
      </c>
      <c r="C773" s="233" t="s">
        <v>2</v>
      </c>
      <c r="D773" s="234">
        <v>19.16</v>
      </c>
      <c r="E773" s="235"/>
    </row>
    <row r="774" spans="1:5" ht="15">
      <c r="A774" s="231">
        <v>483</v>
      </c>
      <c r="B774" s="342" t="s">
        <v>26143</v>
      </c>
      <c r="C774" s="343"/>
      <c r="D774" s="343"/>
      <c r="E774" s="344"/>
    </row>
    <row r="775" spans="1:5" ht="14.25">
      <c r="A775" s="232">
        <v>48316</v>
      </c>
      <c r="B775" s="232" t="s">
        <v>1572</v>
      </c>
      <c r="C775" s="233" t="s">
        <v>2</v>
      </c>
      <c r="D775" s="234">
        <v>414.94</v>
      </c>
      <c r="E775" s="235"/>
    </row>
    <row r="776" spans="1:5" ht="28.5">
      <c r="A776" s="232">
        <v>48340</v>
      </c>
      <c r="B776" s="232" t="s">
        <v>1573</v>
      </c>
      <c r="C776" s="233" t="s">
        <v>2</v>
      </c>
      <c r="D776" s="234">
        <v>35.979999999999997</v>
      </c>
      <c r="E776" s="235"/>
    </row>
    <row r="777" spans="1:5" ht="28.5">
      <c r="A777" s="232">
        <v>48341</v>
      </c>
      <c r="B777" s="232" t="s">
        <v>1574</v>
      </c>
      <c r="C777" s="233" t="s">
        <v>2</v>
      </c>
      <c r="D777" s="234">
        <v>81.34</v>
      </c>
      <c r="E777" s="235"/>
    </row>
    <row r="778" spans="1:5" ht="28.5">
      <c r="A778" s="232">
        <v>48342</v>
      </c>
      <c r="B778" s="232" t="s">
        <v>1575</v>
      </c>
      <c r="C778" s="233" t="s">
        <v>2</v>
      </c>
      <c r="D778" s="234">
        <v>9.14</v>
      </c>
      <c r="E778" s="235"/>
    </row>
    <row r="779" spans="1:5" ht="28.5">
      <c r="A779" s="232">
        <v>48365</v>
      </c>
      <c r="B779" s="232" t="s">
        <v>1576</v>
      </c>
      <c r="C779" s="233" t="s">
        <v>2</v>
      </c>
      <c r="D779" s="234">
        <v>8.43</v>
      </c>
      <c r="E779" s="235"/>
    </row>
    <row r="780" spans="1:5" ht="15" customHeight="1">
      <c r="A780" s="232">
        <v>48390</v>
      </c>
      <c r="B780" s="232" t="s">
        <v>1577</v>
      </c>
      <c r="C780" s="233" t="s">
        <v>1</v>
      </c>
      <c r="D780" s="234">
        <v>52.62</v>
      </c>
      <c r="E780" s="235"/>
    </row>
    <row r="781" spans="1:5" ht="15">
      <c r="A781" s="231">
        <v>484</v>
      </c>
      <c r="B781" s="342" t="s">
        <v>26182</v>
      </c>
      <c r="C781" s="343"/>
      <c r="D781" s="343"/>
      <c r="E781" s="344"/>
    </row>
    <row r="782" spans="1:5" ht="28.5">
      <c r="A782" s="232">
        <v>48444</v>
      </c>
      <c r="B782" s="232" t="s">
        <v>1578</v>
      </c>
      <c r="C782" s="233" t="s">
        <v>2</v>
      </c>
      <c r="D782" s="234">
        <v>35.92</v>
      </c>
      <c r="E782" s="235"/>
    </row>
    <row r="783" spans="1:5" ht="28.5">
      <c r="A783" s="232">
        <v>48458</v>
      </c>
      <c r="B783" s="232" t="s">
        <v>1579</v>
      </c>
      <c r="C783" s="233" t="s">
        <v>2</v>
      </c>
      <c r="D783" s="234">
        <v>1.42</v>
      </c>
      <c r="E783" s="235"/>
    </row>
    <row r="784" spans="1:5" ht="15" customHeight="1">
      <c r="A784" s="232">
        <v>48474</v>
      </c>
      <c r="B784" s="232" t="s">
        <v>1580</v>
      </c>
      <c r="C784" s="233" t="s">
        <v>2</v>
      </c>
      <c r="D784" s="234">
        <v>251.92</v>
      </c>
      <c r="E784" s="235"/>
    </row>
    <row r="785" spans="1:5" ht="15">
      <c r="A785" s="231">
        <v>485</v>
      </c>
      <c r="B785" s="342" t="s">
        <v>26182</v>
      </c>
      <c r="C785" s="343"/>
      <c r="D785" s="343"/>
      <c r="E785" s="344"/>
    </row>
    <row r="786" spans="1:5" ht="28.5">
      <c r="A786" s="232">
        <v>48502</v>
      </c>
      <c r="B786" s="232" t="s">
        <v>35230</v>
      </c>
      <c r="C786" s="233" t="s">
        <v>2</v>
      </c>
      <c r="D786" s="234">
        <v>1.1000000000000001</v>
      </c>
      <c r="E786" s="235"/>
    </row>
    <row r="787" spans="1:5" ht="28.5">
      <c r="A787" s="232">
        <v>48503</v>
      </c>
      <c r="B787" s="232" t="s">
        <v>35231</v>
      </c>
      <c r="C787" s="233" t="s">
        <v>2</v>
      </c>
      <c r="D787" s="234">
        <v>1.46</v>
      </c>
      <c r="E787" s="235"/>
    </row>
    <row r="788" spans="1:5" ht="28.5">
      <c r="A788" s="232">
        <v>48505</v>
      </c>
      <c r="B788" s="232" t="s">
        <v>35232</v>
      </c>
      <c r="C788" s="233" t="s">
        <v>2</v>
      </c>
      <c r="D788" s="234">
        <v>2.57</v>
      </c>
      <c r="E788" s="235"/>
    </row>
    <row r="789" spans="1:5" ht="28.5">
      <c r="A789" s="232">
        <v>48506</v>
      </c>
      <c r="B789" s="232" t="s">
        <v>35233</v>
      </c>
      <c r="C789" s="233" t="s">
        <v>2</v>
      </c>
      <c r="D789" s="234">
        <v>5.24</v>
      </c>
      <c r="E789" s="235"/>
    </row>
    <row r="790" spans="1:5" ht="28.5">
      <c r="A790" s="232">
        <v>48508</v>
      </c>
      <c r="B790" s="232" t="s">
        <v>35234</v>
      </c>
      <c r="C790" s="233" t="s">
        <v>2</v>
      </c>
      <c r="D790" s="234">
        <v>9.4499999999999993</v>
      </c>
      <c r="E790" s="235"/>
    </row>
    <row r="791" spans="1:5" ht="28.5">
      <c r="A791" s="232">
        <v>48510</v>
      </c>
      <c r="B791" s="232" t="s">
        <v>35235</v>
      </c>
      <c r="C791" s="233" t="s">
        <v>2</v>
      </c>
      <c r="D791" s="234">
        <v>10.93</v>
      </c>
      <c r="E791" s="235"/>
    </row>
    <row r="792" spans="1:5" ht="28.5">
      <c r="A792" s="232">
        <v>48512</v>
      </c>
      <c r="B792" s="232" t="s">
        <v>35236</v>
      </c>
      <c r="C792" s="233" t="s">
        <v>2</v>
      </c>
      <c r="D792" s="234">
        <v>37.44</v>
      </c>
      <c r="E792" s="235"/>
    </row>
    <row r="793" spans="1:5" ht="28.5">
      <c r="A793" s="232">
        <v>48516</v>
      </c>
      <c r="B793" s="232" t="s">
        <v>35237</v>
      </c>
      <c r="C793" s="233" t="s">
        <v>2</v>
      </c>
      <c r="D793" s="234">
        <v>0.68</v>
      </c>
      <c r="E793" s="235"/>
    </row>
    <row r="794" spans="1:5" ht="28.5">
      <c r="A794" s="232">
        <v>48517</v>
      </c>
      <c r="B794" s="232" t="s">
        <v>35238</v>
      </c>
      <c r="C794" s="233" t="s">
        <v>2</v>
      </c>
      <c r="D794" s="234">
        <v>1.21</v>
      </c>
      <c r="E794" s="235"/>
    </row>
    <row r="795" spans="1:5" ht="28.5">
      <c r="A795" s="232">
        <v>48519</v>
      </c>
      <c r="B795" s="232" t="s">
        <v>35239</v>
      </c>
      <c r="C795" s="233" t="s">
        <v>2</v>
      </c>
      <c r="D795" s="234">
        <v>2.06</v>
      </c>
      <c r="E795" s="235"/>
    </row>
    <row r="796" spans="1:5" ht="28.5">
      <c r="A796" s="232">
        <v>48520</v>
      </c>
      <c r="B796" s="232" t="s">
        <v>35240</v>
      </c>
      <c r="C796" s="233" t="s">
        <v>2</v>
      </c>
      <c r="D796" s="234">
        <v>2.58</v>
      </c>
      <c r="E796" s="235"/>
    </row>
    <row r="797" spans="1:5" ht="28.5">
      <c r="A797" s="232">
        <v>48522</v>
      </c>
      <c r="B797" s="232" t="s">
        <v>35241</v>
      </c>
      <c r="C797" s="233" t="s">
        <v>2</v>
      </c>
      <c r="D797" s="234">
        <v>7.14</v>
      </c>
      <c r="E797" s="235"/>
    </row>
    <row r="798" spans="1:5" ht="28.5">
      <c r="A798" s="232">
        <v>48524</v>
      </c>
      <c r="B798" s="232" t="s">
        <v>35242</v>
      </c>
      <c r="C798" s="233" t="s">
        <v>2</v>
      </c>
      <c r="D798" s="234">
        <v>9.99</v>
      </c>
      <c r="E798" s="235"/>
    </row>
    <row r="799" spans="1:5" ht="28.5">
      <c r="A799" s="232">
        <v>48525</v>
      </c>
      <c r="B799" s="232" t="s">
        <v>35243</v>
      </c>
      <c r="C799" s="233" t="s">
        <v>2</v>
      </c>
      <c r="D799" s="234">
        <v>23.75</v>
      </c>
      <c r="E799" s="235"/>
    </row>
    <row r="800" spans="1:5" ht="28.5">
      <c r="A800" s="232">
        <v>48534</v>
      </c>
      <c r="B800" s="232" t="s">
        <v>1581</v>
      </c>
      <c r="C800" s="233" t="s">
        <v>2</v>
      </c>
      <c r="D800" s="234">
        <v>0.46</v>
      </c>
      <c r="E800" s="235"/>
    </row>
    <row r="801" spans="1:5" ht="28.5">
      <c r="A801" s="232">
        <v>48538</v>
      </c>
      <c r="B801" s="232" t="s">
        <v>1582</v>
      </c>
      <c r="C801" s="233" t="s">
        <v>2</v>
      </c>
      <c r="D801" s="234">
        <v>1.1299999999999999</v>
      </c>
      <c r="E801" s="235"/>
    </row>
    <row r="802" spans="1:5" ht="28.5">
      <c r="A802" s="232">
        <v>48553</v>
      </c>
      <c r="B802" s="232" t="s">
        <v>1583</v>
      </c>
      <c r="C802" s="233" t="s">
        <v>2</v>
      </c>
      <c r="D802" s="234">
        <v>6.14</v>
      </c>
      <c r="E802" s="235"/>
    </row>
    <row r="803" spans="1:5" ht="28.5">
      <c r="A803" s="232">
        <v>48556</v>
      </c>
      <c r="B803" s="232" t="s">
        <v>1584</v>
      </c>
      <c r="C803" s="233" t="s">
        <v>2</v>
      </c>
      <c r="D803" s="234">
        <v>2.62</v>
      </c>
      <c r="E803" s="235"/>
    </row>
    <row r="804" spans="1:5" ht="15">
      <c r="A804" s="231">
        <v>486</v>
      </c>
      <c r="B804" s="342" t="s">
        <v>26182</v>
      </c>
      <c r="C804" s="343"/>
      <c r="D804" s="343"/>
      <c r="E804" s="344"/>
    </row>
    <row r="805" spans="1:5" ht="15" customHeight="1">
      <c r="A805" s="232">
        <v>48604</v>
      </c>
      <c r="B805" s="232" t="s">
        <v>1585</v>
      </c>
      <c r="C805" s="233" t="s">
        <v>2</v>
      </c>
      <c r="D805" s="234">
        <v>2.06</v>
      </c>
      <c r="E805" s="235"/>
    </row>
    <row r="806" spans="1:5" ht="28.5">
      <c r="A806" s="232">
        <v>48605</v>
      </c>
      <c r="B806" s="232" t="s">
        <v>1586</v>
      </c>
      <c r="C806" s="233" t="s">
        <v>2</v>
      </c>
      <c r="D806" s="234">
        <v>6.9</v>
      </c>
      <c r="E806" s="235"/>
    </row>
    <row r="807" spans="1:5" ht="28.5">
      <c r="A807" s="232">
        <v>48606</v>
      </c>
      <c r="B807" s="232" t="s">
        <v>1587</v>
      </c>
      <c r="C807" s="233" t="s">
        <v>2</v>
      </c>
      <c r="D807" s="234">
        <v>9.0500000000000007</v>
      </c>
      <c r="E807" s="235"/>
    </row>
    <row r="808" spans="1:5" ht="28.5">
      <c r="A808" s="232">
        <v>48607</v>
      </c>
      <c r="B808" s="232" t="s">
        <v>1588</v>
      </c>
      <c r="C808" s="233" t="s">
        <v>2</v>
      </c>
      <c r="D808" s="234">
        <v>12.31</v>
      </c>
      <c r="E808" s="235"/>
    </row>
    <row r="809" spans="1:5" ht="28.5">
      <c r="A809" s="232">
        <v>48634</v>
      </c>
      <c r="B809" s="232" t="s">
        <v>1589</v>
      </c>
      <c r="C809" s="233" t="s">
        <v>1</v>
      </c>
      <c r="D809" s="234">
        <v>35.9</v>
      </c>
      <c r="E809" s="235"/>
    </row>
    <row r="810" spans="1:5" ht="15">
      <c r="A810" s="231">
        <v>487</v>
      </c>
      <c r="B810" s="342" t="s">
        <v>26183</v>
      </c>
      <c r="C810" s="343"/>
      <c r="D810" s="343"/>
      <c r="E810" s="344"/>
    </row>
    <row r="811" spans="1:5" ht="28.5">
      <c r="A811" s="232">
        <v>48701</v>
      </c>
      <c r="B811" s="232" t="s">
        <v>1590</v>
      </c>
      <c r="C811" s="233" t="s">
        <v>1</v>
      </c>
      <c r="D811" s="234">
        <v>14.7</v>
      </c>
      <c r="E811" s="235"/>
    </row>
    <row r="812" spans="1:5" ht="28.5">
      <c r="A812" s="232">
        <v>48730</v>
      </c>
      <c r="B812" s="232" t="s">
        <v>1591</v>
      </c>
      <c r="C812" s="233" t="s">
        <v>2</v>
      </c>
      <c r="D812" s="234">
        <v>88.1</v>
      </c>
      <c r="E812" s="235"/>
    </row>
    <row r="813" spans="1:5" ht="28.5">
      <c r="A813" s="232">
        <v>48744</v>
      </c>
      <c r="B813" s="232" t="s">
        <v>1592</v>
      </c>
      <c r="C813" s="233" t="s">
        <v>2</v>
      </c>
      <c r="D813" s="234">
        <v>84.56</v>
      </c>
      <c r="E813" s="235"/>
    </row>
    <row r="814" spans="1:5" ht="14.25">
      <c r="A814" s="232">
        <v>48747</v>
      </c>
      <c r="B814" s="232" t="s">
        <v>1593</v>
      </c>
      <c r="C814" s="233" t="s">
        <v>2</v>
      </c>
      <c r="D814" s="234">
        <v>1.46</v>
      </c>
      <c r="E814" s="235"/>
    </row>
    <row r="815" spans="1:5" ht="28.5">
      <c r="A815" s="232">
        <v>48763</v>
      </c>
      <c r="B815" s="232" t="s">
        <v>1594</v>
      </c>
      <c r="C815" s="233" t="s">
        <v>2</v>
      </c>
      <c r="D815" s="234">
        <v>25.22</v>
      </c>
      <c r="E815" s="235"/>
    </row>
    <row r="816" spans="1:5" ht="14.25">
      <c r="A816" s="232">
        <v>48772</v>
      </c>
      <c r="B816" s="232" t="s">
        <v>1595</v>
      </c>
      <c r="C816" s="233" t="s">
        <v>2</v>
      </c>
      <c r="D816" s="234">
        <v>114.96</v>
      </c>
      <c r="E816" s="235"/>
    </row>
    <row r="817" spans="1:5" ht="28.5">
      <c r="A817" s="232">
        <v>48782</v>
      </c>
      <c r="B817" s="232" t="s">
        <v>1596</v>
      </c>
      <c r="C817" s="233" t="s">
        <v>2</v>
      </c>
      <c r="D817" s="234">
        <v>58.79</v>
      </c>
      <c r="E817" s="235"/>
    </row>
    <row r="818" spans="1:5" ht="28.5">
      <c r="A818" s="232">
        <v>48784</v>
      </c>
      <c r="B818" s="232" t="s">
        <v>1597</v>
      </c>
      <c r="C818" s="233" t="s">
        <v>2</v>
      </c>
      <c r="D818" s="234">
        <v>162.46</v>
      </c>
      <c r="E818" s="235"/>
    </row>
    <row r="819" spans="1:5" ht="28.5">
      <c r="A819" s="232">
        <v>48790</v>
      </c>
      <c r="B819" s="232" t="s">
        <v>1598</v>
      </c>
      <c r="C819" s="233" t="s">
        <v>2</v>
      </c>
      <c r="D819" s="234">
        <v>398.45</v>
      </c>
      <c r="E819" s="235"/>
    </row>
    <row r="820" spans="1:5" ht="28.5">
      <c r="A820" s="232">
        <v>48794</v>
      </c>
      <c r="B820" s="232" t="s">
        <v>1599</v>
      </c>
      <c r="C820" s="233" t="s">
        <v>2</v>
      </c>
      <c r="D820" s="234">
        <v>47.26</v>
      </c>
      <c r="E820" s="235"/>
    </row>
    <row r="821" spans="1:5" ht="15">
      <c r="A821" s="231">
        <v>488</v>
      </c>
      <c r="B821" s="342" t="s">
        <v>26113</v>
      </c>
      <c r="C821" s="343"/>
      <c r="D821" s="343"/>
      <c r="E821" s="344"/>
    </row>
    <row r="822" spans="1:5" ht="28.5">
      <c r="A822" s="232">
        <v>48860</v>
      </c>
      <c r="B822" s="232" t="s">
        <v>1600</v>
      </c>
      <c r="C822" s="233" t="s">
        <v>2</v>
      </c>
      <c r="D822" s="234">
        <v>24.93</v>
      </c>
      <c r="E822" s="235"/>
    </row>
    <row r="823" spans="1:5" ht="15">
      <c r="A823" s="231">
        <v>489</v>
      </c>
      <c r="B823" s="342" t="s">
        <v>26143</v>
      </c>
      <c r="C823" s="343"/>
      <c r="D823" s="343"/>
      <c r="E823" s="344"/>
    </row>
    <row r="824" spans="1:5" ht="28.5">
      <c r="A824" s="232">
        <v>48917</v>
      </c>
      <c r="B824" s="232" t="s">
        <v>1601</v>
      </c>
      <c r="C824" s="233" t="s">
        <v>1</v>
      </c>
      <c r="D824" s="234">
        <v>4.96</v>
      </c>
      <c r="E824" s="235"/>
    </row>
    <row r="825" spans="1:5" ht="28.5">
      <c r="A825" s="232">
        <v>48986</v>
      </c>
      <c r="B825" s="232" t="s">
        <v>1602</v>
      </c>
      <c r="C825" s="233" t="s">
        <v>1</v>
      </c>
      <c r="D825" s="234">
        <v>79.64</v>
      </c>
      <c r="E825" s="235"/>
    </row>
    <row r="826" spans="1:5" ht="28.5">
      <c r="A826" s="232">
        <v>48987</v>
      </c>
      <c r="B826" s="232" t="s">
        <v>1603</v>
      </c>
      <c r="C826" s="233" t="s">
        <v>2</v>
      </c>
      <c r="D826" s="234">
        <v>49.52</v>
      </c>
      <c r="E826" s="235"/>
    </row>
    <row r="827" spans="1:5" ht="28.5">
      <c r="A827" s="232">
        <v>48988</v>
      </c>
      <c r="B827" s="232" t="s">
        <v>1604</v>
      </c>
      <c r="C827" s="233" t="s">
        <v>1</v>
      </c>
      <c r="D827" s="234">
        <v>121.02</v>
      </c>
      <c r="E827" s="235"/>
    </row>
    <row r="828" spans="1:5" ht="15">
      <c r="A828" s="231">
        <v>490</v>
      </c>
      <c r="B828" s="342" t="s">
        <v>26184</v>
      </c>
      <c r="C828" s="343"/>
      <c r="D828" s="343"/>
      <c r="E828" s="344"/>
    </row>
    <row r="829" spans="1:5" ht="28.5">
      <c r="A829" s="232">
        <v>49002</v>
      </c>
      <c r="B829" s="232" t="s">
        <v>1605</v>
      </c>
      <c r="C829" s="233" t="s">
        <v>2</v>
      </c>
      <c r="D829" s="234">
        <v>18.420000000000002</v>
      </c>
      <c r="E829" s="235"/>
    </row>
    <row r="830" spans="1:5" ht="14.25">
      <c r="A830" s="232">
        <v>49064</v>
      </c>
      <c r="B830" s="232" t="s">
        <v>1606</v>
      </c>
      <c r="C830" s="233" t="s">
        <v>2</v>
      </c>
      <c r="D830" s="234">
        <v>4.55</v>
      </c>
      <c r="E830" s="235"/>
    </row>
    <row r="831" spans="1:5" ht="28.5">
      <c r="A831" s="232">
        <v>49072</v>
      </c>
      <c r="B831" s="232" t="s">
        <v>1607</v>
      </c>
      <c r="C831" s="233" t="s">
        <v>2</v>
      </c>
      <c r="D831" s="234">
        <v>39.85</v>
      </c>
      <c r="E831" s="235"/>
    </row>
    <row r="832" spans="1:5" ht="15">
      <c r="A832" s="231">
        <v>491</v>
      </c>
      <c r="B832" s="342" t="s">
        <v>26184</v>
      </c>
      <c r="C832" s="343"/>
      <c r="D832" s="343"/>
      <c r="E832" s="344"/>
    </row>
    <row r="833" spans="1:5" ht="28.5">
      <c r="A833" s="232">
        <v>49101</v>
      </c>
      <c r="B833" s="232" t="s">
        <v>1608</v>
      </c>
      <c r="C833" s="233" t="s">
        <v>2</v>
      </c>
      <c r="D833" s="234">
        <v>452.07</v>
      </c>
      <c r="E833" s="235"/>
    </row>
    <row r="834" spans="1:5" ht="14.25">
      <c r="A834" s="232">
        <v>49104</v>
      </c>
      <c r="B834" s="232" t="s">
        <v>1609</v>
      </c>
      <c r="C834" s="233" t="s">
        <v>2</v>
      </c>
      <c r="D834" s="234">
        <v>2.02</v>
      </c>
      <c r="E834" s="235"/>
    </row>
    <row r="835" spans="1:5" ht="28.5">
      <c r="A835" s="232">
        <v>49112</v>
      </c>
      <c r="B835" s="232" t="s">
        <v>1610</v>
      </c>
      <c r="C835" s="233" t="s">
        <v>2</v>
      </c>
      <c r="D835" s="234">
        <v>43.02</v>
      </c>
      <c r="E835" s="235"/>
    </row>
    <row r="836" spans="1:5" ht="28.5">
      <c r="A836" s="232">
        <v>49123</v>
      </c>
      <c r="B836" s="232" t="s">
        <v>1611</v>
      </c>
      <c r="C836" s="233" t="s">
        <v>2</v>
      </c>
      <c r="D836" s="234">
        <v>4.12</v>
      </c>
      <c r="E836" s="235"/>
    </row>
    <row r="837" spans="1:5" ht="28.5">
      <c r="A837" s="232">
        <v>49143</v>
      </c>
      <c r="B837" s="232" t="s">
        <v>1612</v>
      </c>
      <c r="C837" s="233" t="s">
        <v>2</v>
      </c>
      <c r="D837" s="234">
        <v>175.22</v>
      </c>
      <c r="E837" s="235"/>
    </row>
    <row r="838" spans="1:5" ht="42.75">
      <c r="A838" s="232">
        <v>49165</v>
      </c>
      <c r="B838" s="232" t="s">
        <v>1613</v>
      </c>
      <c r="C838" s="233" t="s">
        <v>2</v>
      </c>
      <c r="D838" s="234">
        <v>200.97</v>
      </c>
      <c r="E838" s="235"/>
    </row>
    <row r="839" spans="1:5" ht="28.5">
      <c r="A839" s="232">
        <v>49170</v>
      </c>
      <c r="B839" s="232" t="s">
        <v>1614</v>
      </c>
      <c r="C839" s="233" t="s">
        <v>2</v>
      </c>
      <c r="D839" s="237">
        <v>2022.06</v>
      </c>
      <c r="E839" s="235"/>
    </row>
    <row r="840" spans="1:5" ht="15">
      <c r="A840" s="231">
        <v>492</v>
      </c>
      <c r="B840" s="342" t="s">
        <v>26185</v>
      </c>
      <c r="C840" s="343"/>
      <c r="D840" s="343"/>
      <c r="E840" s="344"/>
    </row>
    <row r="841" spans="1:5" ht="28.5">
      <c r="A841" s="232">
        <v>49227</v>
      </c>
      <c r="B841" s="232" t="s">
        <v>1615</v>
      </c>
      <c r="C841" s="233" t="s">
        <v>2</v>
      </c>
      <c r="D841" s="234">
        <v>4.5599999999999996</v>
      </c>
      <c r="E841" s="235"/>
    </row>
    <row r="842" spans="1:5" ht="28.5">
      <c r="A842" s="232">
        <v>49228</v>
      </c>
      <c r="B842" s="232" t="s">
        <v>1616</v>
      </c>
      <c r="C842" s="233" t="s">
        <v>2</v>
      </c>
      <c r="D842" s="234">
        <v>6.14</v>
      </c>
      <c r="E842" s="235"/>
    </row>
    <row r="843" spans="1:5" ht="28.5">
      <c r="A843" s="232">
        <v>49241</v>
      </c>
      <c r="B843" s="232" t="s">
        <v>1617</v>
      </c>
      <c r="C843" s="233" t="s">
        <v>2</v>
      </c>
      <c r="D843" s="234">
        <v>7.25</v>
      </c>
      <c r="E843" s="235"/>
    </row>
    <row r="844" spans="1:5" ht="28.5">
      <c r="A844" s="232">
        <v>49242</v>
      </c>
      <c r="B844" s="232" t="s">
        <v>1618</v>
      </c>
      <c r="C844" s="233" t="s">
        <v>2</v>
      </c>
      <c r="D844" s="234">
        <v>4.47</v>
      </c>
      <c r="E844" s="235"/>
    </row>
    <row r="845" spans="1:5" ht="42.75">
      <c r="A845" s="232">
        <v>49243</v>
      </c>
      <c r="B845" s="232" t="s">
        <v>35244</v>
      </c>
      <c r="C845" s="233" t="s">
        <v>2</v>
      </c>
      <c r="D845" s="234">
        <v>5.78</v>
      </c>
      <c r="E845" s="235"/>
    </row>
    <row r="846" spans="1:5" ht="28.5">
      <c r="A846" s="232">
        <v>49249</v>
      </c>
      <c r="B846" s="232" t="s">
        <v>1619</v>
      </c>
      <c r="C846" s="233" t="s">
        <v>2</v>
      </c>
      <c r="D846" s="234">
        <v>10.91</v>
      </c>
      <c r="E846" s="235"/>
    </row>
    <row r="847" spans="1:5" ht="28.5">
      <c r="A847" s="232">
        <v>49274</v>
      </c>
      <c r="B847" s="232" t="s">
        <v>1620</v>
      </c>
      <c r="C847" s="233" t="s">
        <v>2</v>
      </c>
      <c r="D847" s="234">
        <v>110.76</v>
      </c>
      <c r="E847" s="235"/>
    </row>
    <row r="848" spans="1:5" ht="28.5">
      <c r="A848" s="232">
        <v>49275</v>
      </c>
      <c r="B848" s="232" t="s">
        <v>1621</v>
      </c>
      <c r="C848" s="233" t="s">
        <v>2</v>
      </c>
      <c r="D848" s="234">
        <v>147.82</v>
      </c>
      <c r="E848" s="235"/>
    </row>
    <row r="849" spans="1:5" ht="28.5">
      <c r="A849" s="232">
        <v>49289</v>
      </c>
      <c r="B849" s="232" t="s">
        <v>1622</v>
      </c>
      <c r="C849" s="233" t="s">
        <v>2</v>
      </c>
      <c r="D849" s="234">
        <v>12.58</v>
      </c>
      <c r="E849" s="235"/>
    </row>
    <row r="850" spans="1:5" ht="15">
      <c r="A850" s="231">
        <v>494</v>
      </c>
      <c r="B850" s="342" t="s">
        <v>26186</v>
      </c>
      <c r="C850" s="343"/>
      <c r="D850" s="343"/>
      <c r="E850" s="344"/>
    </row>
    <row r="851" spans="1:5" ht="28.5">
      <c r="A851" s="232">
        <v>49424</v>
      </c>
      <c r="B851" s="232" t="s">
        <v>1623</v>
      </c>
      <c r="C851" s="233" t="s">
        <v>2</v>
      </c>
      <c r="D851" s="234">
        <v>11.43</v>
      </c>
      <c r="E851" s="235"/>
    </row>
    <row r="852" spans="1:5" ht="14.25">
      <c r="A852" s="232">
        <v>49428</v>
      </c>
      <c r="B852" s="232" t="s">
        <v>1624</v>
      </c>
      <c r="C852" s="233" t="s">
        <v>2</v>
      </c>
      <c r="D852" s="234">
        <v>4.62</v>
      </c>
      <c r="E852" s="235"/>
    </row>
    <row r="853" spans="1:5" ht="28.5">
      <c r="A853" s="232">
        <v>49459</v>
      </c>
      <c r="B853" s="232" t="s">
        <v>1625</v>
      </c>
      <c r="C853" s="233" t="s">
        <v>2</v>
      </c>
      <c r="D853" s="234">
        <v>551.41999999999996</v>
      </c>
      <c r="E853" s="235"/>
    </row>
    <row r="854" spans="1:5" ht="28.5">
      <c r="A854" s="232">
        <v>49463</v>
      </c>
      <c r="B854" s="232" t="s">
        <v>1626</v>
      </c>
      <c r="C854" s="233" t="s">
        <v>2</v>
      </c>
      <c r="D854" s="234">
        <v>98.27</v>
      </c>
      <c r="E854" s="235"/>
    </row>
    <row r="855" spans="1:5" ht="28.5">
      <c r="A855" s="232">
        <v>49464</v>
      </c>
      <c r="B855" s="232" t="s">
        <v>1627</v>
      </c>
      <c r="C855" s="233" t="s">
        <v>2</v>
      </c>
      <c r="D855" s="234">
        <v>147.69999999999999</v>
      </c>
      <c r="E855" s="235"/>
    </row>
    <row r="856" spans="1:5" ht="14.25">
      <c r="A856" s="232">
        <v>49488</v>
      </c>
      <c r="B856" s="232" t="s">
        <v>1628</v>
      </c>
      <c r="C856" s="233" t="s">
        <v>2</v>
      </c>
      <c r="D856" s="234">
        <v>1.49</v>
      </c>
      <c r="E856" s="235"/>
    </row>
    <row r="857" spans="1:5" ht="28.5">
      <c r="A857" s="232">
        <v>49492</v>
      </c>
      <c r="B857" s="232" t="s">
        <v>1629</v>
      </c>
      <c r="C857" s="233" t="s">
        <v>2</v>
      </c>
      <c r="D857" s="234">
        <v>4.13</v>
      </c>
      <c r="E857" s="235"/>
    </row>
    <row r="858" spans="1:5" ht="28.5">
      <c r="A858" s="232">
        <v>49493</v>
      </c>
      <c r="B858" s="232" t="s">
        <v>1630</v>
      </c>
      <c r="C858" s="233" t="s">
        <v>2</v>
      </c>
      <c r="D858" s="234">
        <v>8.19</v>
      </c>
      <c r="E858" s="235"/>
    </row>
    <row r="859" spans="1:5" ht="15">
      <c r="A859" s="231">
        <v>495</v>
      </c>
      <c r="B859" s="342" t="s">
        <v>1161</v>
      </c>
      <c r="C859" s="343"/>
      <c r="D859" s="343"/>
      <c r="E859" s="344"/>
    </row>
    <row r="860" spans="1:5" ht="14.25">
      <c r="A860" s="232">
        <v>49502</v>
      </c>
      <c r="B860" s="232" t="s">
        <v>1631</v>
      </c>
      <c r="C860" s="233" t="s">
        <v>2</v>
      </c>
      <c r="D860" s="234">
        <v>2.02</v>
      </c>
      <c r="E860" s="235"/>
    </row>
    <row r="861" spans="1:5" ht="14.25">
      <c r="A861" s="232">
        <v>49503</v>
      </c>
      <c r="B861" s="232" t="s">
        <v>1632</v>
      </c>
      <c r="C861" s="233" t="s">
        <v>2</v>
      </c>
      <c r="D861" s="234">
        <v>22.35</v>
      </c>
      <c r="E861" s="235"/>
    </row>
    <row r="862" spans="1:5" ht="28.5">
      <c r="A862" s="232">
        <v>49505</v>
      </c>
      <c r="B862" s="232" t="s">
        <v>1633</v>
      </c>
      <c r="C862" s="233" t="s">
        <v>2</v>
      </c>
      <c r="D862" s="234">
        <v>5.01</v>
      </c>
      <c r="E862" s="235"/>
    </row>
    <row r="863" spans="1:5" ht="14.25">
      <c r="A863" s="232">
        <v>49507</v>
      </c>
      <c r="B863" s="232" t="s">
        <v>1634</v>
      </c>
      <c r="C863" s="233" t="s">
        <v>2</v>
      </c>
      <c r="D863" s="234">
        <v>3.67</v>
      </c>
      <c r="E863" s="235"/>
    </row>
    <row r="864" spans="1:5" ht="28.5">
      <c r="A864" s="232">
        <v>49510</v>
      </c>
      <c r="B864" s="232" t="s">
        <v>1635</v>
      </c>
      <c r="C864" s="233" t="s">
        <v>2</v>
      </c>
      <c r="D864" s="234">
        <v>744.01</v>
      </c>
      <c r="E864" s="235"/>
    </row>
    <row r="865" spans="1:5" ht="28.5">
      <c r="A865" s="232">
        <v>49512</v>
      </c>
      <c r="B865" s="232" t="s">
        <v>1636</v>
      </c>
      <c r="C865" s="233" t="s">
        <v>2</v>
      </c>
      <c r="D865" s="234">
        <v>27.94</v>
      </c>
      <c r="E865" s="235"/>
    </row>
    <row r="866" spans="1:5" ht="14.25">
      <c r="A866" s="232">
        <v>49514</v>
      </c>
      <c r="B866" s="232" t="s">
        <v>1637</v>
      </c>
      <c r="C866" s="233" t="s">
        <v>2</v>
      </c>
      <c r="D866" s="234">
        <v>20.03</v>
      </c>
      <c r="E866" s="235"/>
    </row>
    <row r="867" spans="1:5" ht="42.75">
      <c r="A867" s="232">
        <v>49521</v>
      </c>
      <c r="B867" s="232" t="s">
        <v>35245</v>
      </c>
      <c r="C867" s="233" t="s">
        <v>2</v>
      </c>
      <c r="D867" s="234">
        <v>11.51</v>
      </c>
      <c r="E867" s="235"/>
    </row>
    <row r="868" spans="1:5" ht="28.5">
      <c r="A868" s="232">
        <v>49524</v>
      </c>
      <c r="B868" s="232" t="s">
        <v>1638</v>
      </c>
      <c r="C868" s="233" t="s">
        <v>1</v>
      </c>
      <c r="D868" s="234">
        <v>19.66</v>
      </c>
      <c r="E868" s="235"/>
    </row>
    <row r="869" spans="1:5" ht="14.25">
      <c r="A869" s="232">
        <v>49537</v>
      </c>
      <c r="B869" s="232" t="s">
        <v>1639</v>
      </c>
      <c r="C869" s="233" t="s">
        <v>2</v>
      </c>
      <c r="D869" s="234">
        <v>8.11</v>
      </c>
      <c r="E869" s="235"/>
    </row>
    <row r="870" spans="1:5" ht="14.25">
      <c r="A870" s="232">
        <v>49565</v>
      </c>
      <c r="B870" s="232" t="s">
        <v>35246</v>
      </c>
      <c r="C870" s="233" t="s">
        <v>2</v>
      </c>
      <c r="D870" s="234">
        <v>24.46</v>
      </c>
      <c r="E870" s="235"/>
    </row>
    <row r="871" spans="1:5" ht="14.25">
      <c r="A871" s="232">
        <v>49566</v>
      </c>
      <c r="B871" s="232" t="s">
        <v>1640</v>
      </c>
      <c r="C871" s="233" t="s">
        <v>2</v>
      </c>
      <c r="D871" s="234">
        <v>3.37</v>
      </c>
      <c r="E871" s="235"/>
    </row>
    <row r="872" spans="1:5" ht="14.25">
      <c r="A872" s="232">
        <v>49567</v>
      </c>
      <c r="B872" s="232" t="s">
        <v>1641</v>
      </c>
      <c r="C872" s="233" t="s">
        <v>2</v>
      </c>
      <c r="D872" s="234">
        <v>54.05</v>
      </c>
      <c r="E872" s="235"/>
    </row>
    <row r="873" spans="1:5" ht="14.25">
      <c r="A873" s="232">
        <v>49568</v>
      </c>
      <c r="B873" s="232" t="s">
        <v>1642</v>
      </c>
      <c r="C873" s="233" t="s">
        <v>2</v>
      </c>
      <c r="D873" s="234">
        <v>9.01</v>
      </c>
      <c r="E873" s="235"/>
    </row>
    <row r="874" spans="1:5" ht="14.25">
      <c r="A874" s="232">
        <v>49570</v>
      </c>
      <c r="B874" s="232" t="s">
        <v>1643</v>
      </c>
      <c r="C874" s="233" t="s">
        <v>2</v>
      </c>
      <c r="D874" s="234">
        <v>8.5500000000000007</v>
      </c>
      <c r="E874" s="235"/>
    </row>
    <row r="875" spans="1:5" ht="28.5">
      <c r="A875" s="232">
        <v>49582</v>
      </c>
      <c r="B875" s="232" t="s">
        <v>26187</v>
      </c>
      <c r="C875" s="233" t="s">
        <v>2</v>
      </c>
      <c r="D875" s="234">
        <v>174.67</v>
      </c>
      <c r="E875" s="235"/>
    </row>
    <row r="876" spans="1:5" ht="15">
      <c r="A876" s="231">
        <v>496</v>
      </c>
      <c r="B876" s="342" t="s">
        <v>26113</v>
      </c>
      <c r="C876" s="343"/>
      <c r="D876" s="343"/>
      <c r="E876" s="344"/>
    </row>
    <row r="877" spans="1:5" ht="28.5">
      <c r="A877" s="232">
        <v>49606</v>
      </c>
      <c r="B877" s="232" t="s">
        <v>1644</v>
      </c>
      <c r="C877" s="233" t="s">
        <v>1</v>
      </c>
      <c r="D877" s="234">
        <v>13.37</v>
      </c>
      <c r="E877" s="235"/>
    </row>
    <row r="878" spans="1:5" ht="28.5">
      <c r="A878" s="232">
        <v>49626</v>
      </c>
      <c r="B878" s="232" t="s">
        <v>1645</v>
      </c>
      <c r="C878" s="233" t="s">
        <v>2</v>
      </c>
      <c r="D878" s="234">
        <v>3.83</v>
      </c>
      <c r="E878" s="235"/>
    </row>
    <row r="879" spans="1:5" ht="14.25">
      <c r="A879" s="232">
        <v>49633</v>
      </c>
      <c r="B879" s="232" t="s">
        <v>1646</v>
      </c>
      <c r="C879" s="233" t="s">
        <v>2</v>
      </c>
      <c r="D879" s="234">
        <v>1.39</v>
      </c>
      <c r="E879" s="235"/>
    </row>
    <row r="880" spans="1:5" ht="28.5">
      <c r="A880" s="232">
        <v>49645</v>
      </c>
      <c r="B880" s="232" t="s">
        <v>1647</v>
      </c>
      <c r="C880" s="233" t="s">
        <v>2</v>
      </c>
      <c r="D880" s="234">
        <v>284.38</v>
      </c>
      <c r="E880" s="235"/>
    </row>
    <row r="881" spans="1:5" ht="28.5">
      <c r="A881" s="232">
        <v>49654</v>
      </c>
      <c r="B881" s="232" t="s">
        <v>1648</v>
      </c>
      <c r="C881" s="233" t="s">
        <v>2</v>
      </c>
      <c r="D881" s="234">
        <v>34.049999999999997</v>
      </c>
      <c r="E881" s="235"/>
    </row>
    <row r="882" spans="1:5" ht="28.5">
      <c r="A882" s="232">
        <v>49666</v>
      </c>
      <c r="B882" s="232" t="s">
        <v>1649</v>
      </c>
      <c r="C882" s="233" t="s">
        <v>1</v>
      </c>
      <c r="D882" s="234">
        <v>16.61</v>
      </c>
      <c r="E882" s="235"/>
    </row>
    <row r="883" spans="1:5" ht="14.25">
      <c r="A883" s="232">
        <v>49674</v>
      </c>
      <c r="B883" s="232" t="s">
        <v>35247</v>
      </c>
      <c r="C883" s="233" t="s">
        <v>2</v>
      </c>
      <c r="D883" s="234">
        <v>30.48</v>
      </c>
      <c r="E883" s="235"/>
    </row>
    <row r="884" spans="1:5" ht="14.25">
      <c r="A884" s="232">
        <v>49681</v>
      </c>
      <c r="B884" s="232" t="s">
        <v>1650</v>
      </c>
      <c r="C884" s="233" t="s">
        <v>2</v>
      </c>
      <c r="D884" s="234">
        <v>4.79</v>
      </c>
      <c r="E884" s="235"/>
    </row>
    <row r="885" spans="1:5" ht="14.25">
      <c r="A885" s="232">
        <v>49686</v>
      </c>
      <c r="B885" s="232" t="s">
        <v>1651</v>
      </c>
      <c r="C885" s="233" t="s">
        <v>2</v>
      </c>
      <c r="D885" s="234">
        <v>73.73</v>
      </c>
      <c r="E885" s="235"/>
    </row>
    <row r="886" spans="1:5" ht="28.5">
      <c r="A886" s="232">
        <v>49694</v>
      </c>
      <c r="B886" s="232" t="s">
        <v>1652</v>
      </c>
      <c r="C886" s="233" t="s">
        <v>2</v>
      </c>
      <c r="D886" s="234">
        <v>24.95</v>
      </c>
      <c r="E886" s="235"/>
    </row>
    <row r="887" spans="1:5" ht="14.25">
      <c r="A887" s="232">
        <v>49695</v>
      </c>
      <c r="B887" s="232" t="s">
        <v>1653</v>
      </c>
      <c r="C887" s="233" t="s">
        <v>2</v>
      </c>
      <c r="D887" s="234">
        <v>59.69</v>
      </c>
      <c r="E887" s="235"/>
    </row>
    <row r="888" spans="1:5" ht="14.25">
      <c r="A888" s="232">
        <v>49696</v>
      </c>
      <c r="B888" s="232" t="s">
        <v>1654</v>
      </c>
      <c r="C888" s="233" t="s">
        <v>2</v>
      </c>
      <c r="D888" s="234">
        <v>157.78</v>
      </c>
      <c r="E888" s="235"/>
    </row>
    <row r="889" spans="1:5" ht="15">
      <c r="A889" s="231">
        <v>497</v>
      </c>
      <c r="B889" s="342" t="s">
        <v>1161</v>
      </c>
      <c r="C889" s="343"/>
      <c r="D889" s="343"/>
      <c r="E889" s="344"/>
    </row>
    <row r="890" spans="1:5" ht="14.25">
      <c r="A890" s="232">
        <v>49709</v>
      </c>
      <c r="B890" s="232" t="s">
        <v>1655</v>
      </c>
      <c r="C890" s="233" t="s">
        <v>2</v>
      </c>
      <c r="D890" s="234">
        <v>3.82</v>
      </c>
      <c r="E890" s="235"/>
    </row>
    <row r="891" spans="1:5" ht="28.5">
      <c r="A891" s="232">
        <v>49729</v>
      </c>
      <c r="B891" s="232" t="s">
        <v>1656</v>
      </c>
      <c r="C891" s="233" t="s">
        <v>1</v>
      </c>
      <c r="D891" s="234">
        <v>100.26</v>
      </c>
      <c r="E891" s="235"/>
    </row>
    <row r="892" spans="1:5" ht="28.5">
      <c r="A892" s="232">
        <v>49774</v>
      </c>
      <c r="B892" s="232" t="s">
        <v>1657</v>
      </c>
      <c r="C892" s="233" t="s">
        <v>2</v>
      </c>
      <c r="D892" s="234">
        <v>29.01</v>
      </c>
      <c r="E892" s="235"/>
    </row>
    <row r="893" spans="1:5" ht="28.5">
      <c r="A893" s="232">
        <v>49791</v>
      </c>
      <c r="B893" s="232" t="s">
        <v>1658</v>
      </c>
      <c r="C893" s="233" t="s">
        <v>2</v>
      </c>
      <c r="D893" s="234">
        <v>14.09</v>
      </c>
      <c r="E893" s="235"/>
    </row>
    <row r="894" spans="1:5" ht="15">
      <c r="A894" s="231">
        <v>498</v>
      </c>
      <c r="B894" s="342" t="s">
        <v>26143</v>
      </c>
      <c r="C894" s="343"/>
      <c r="D894" s="343"/>
      <c r="E894" s="344"/>
    </row>
    <row r="895" spans="1:5" ht="14.25">
      <c r="A895" s="232">
        <v>49803</v>
      </c>
      <c r="B895" s="232" t="s">
        <v>1659</v>
      </c>
      <c r="C895" s="233" t="s">
        <v>2</v>
      </c>
      <c r="D895" s="234">
        <v>4.47</v>
      </c>
      <c r="E895" s="235"/>
    </row>
    <row r="896" spans="1:5" ht="28.5">
      <c r="A896" s="232">
        <v>49804</v>
      </c>
      <c r="B896" s="232" t="s">
        <v>1660</v>
      </c>
      <c r="C896" s="233" t="s">
        <v>2</v>
      </c>
      <c r="D896" s="234">
        <v>4.79</v>
      </c>
      <c r="E896" s="235"/>
    </row>
    <row r="897" spans="1:5" ht="28.5">
      <c r="A897" s="232">
        <v>49805</v>
      </c>
      <c r="B897" s="232" t="s">
        <v>1661</v>
      </c>
      <c r="C897" s="233" t="s">
        <v>2</v>
      </c>
      <c r="D897" s="234">
        <v>8.65</v>
      </c>
      <c r="E897" s="235"/>
    </row>
    <row r="898" spans="1:5" ht="28.5">
      <c r="A898" s="232">
        <v>49806</v>
      </c>
      <c r="B898" s="232" t="s">
        <v>1662</v>
      </c>
      <c r="C898" s="233" t="s">
        <v>2</v>
      </c>
      <c r="D898" s="234">
        <v>9.14</v>
      </c>
      <c r="E898" s="235"/>
    </row>
    <row r="899" spans="1:5" ht="28.5">
      <c r="A899" s="232">
        <v>49807</v>
      </c>
      <c r="B899" s="232" t="s">
        <v>1663</v>
      </c>
      <c r="C899" s="233" t="s">
        <v>2</v>
      </c>
      <c r="D899" s="234">
        <v>15.51</v>
      </c>
      <c r="E899" s="235"/>
    </row>
    <row r="900" spans="1:5" ht="28.5">
      <c r="A900" s="232">
        <v>49809</v>
      </c>
      <c r="B900" s="232" t="s">
        <v>1664</v>
      </c>
      <c r="C900" s="233" t="s">
        <v>2</v>
      </c>
      <c r="D900" s="234">
        <v>21.77</v>
      </c>
      <c r="E900" s="235"/>
    </row>
    <row r="901" spans="1:5" ht="28.5">
      <c r="A901" s="232">
        <v>49811</v>
      </c>
      <c r="B901" s="232" t="s">
        <v>1665</v>
      </c>
      <c r="C901" s="233" t="s">
        <v>2</v>
      </c>
      <c r="D901" s="234">
        <v>33.03</v>
      </c>
      <c r="E901" s="235"/>
    </row>
    <row r="902" spans="1:5" ht="28.5">
      <c r="A902" s="232">
        <v>49812</v>
      </c>
      <c r="B902" s="232" t="s">
        <v>1666</v>
      </c>
      <c r="C902" s="233" t="s">
        <v>2</v>
      </c>
      <c r="D902" s="234">
        <v>212.58</v>
      </c>
      <c r="E902" s="235"/>
    </row>
    <row r="903" spans="1:5" ht="14.25">
      <c r="A903" s="232">
        <v>49818</v>
      </c>
      <c r="B903" s="232" t="s">
        <v>1667</v>
      </c>
      <c r="C903" s="233" t="s">
        <v>2</v>
      </c>
      <c r="D903" s="234">
        <v>1.07</v>
      </c>
      <c r="E903" s="235"/>
    </row>
    <row r="904" spans="1:5" ht="28.5">
      <c r="A904" s="232">
        <v>49860</v>
      </c>
      <c r="B904" s="232" t="s">
        <v>1668</v>
      </c>
      <c r="C904" s="233" t="s">
        <v>2</v>
      </c>
      <c r="D904" s="234">
        <v>118.41</v>
      </c>
      <c r="E904" s="235"/>
    </row>
    <row r="905" spans="1:5" ht="14.25">
      <c r="A905" s="232">
        <v>49861</v>
      </c>
      <c r="B905" s="232" t="s">
        <v>1669</v>
      </c>
      <c r="C905" s="233" t="s">
        <v>2</v>
      </c>
      <c r="D905" s="234">
        <v>6.96</v>
      </c>
      <c r="E905" s="235"/>
    </row>
    <row r="906" spans="1:5" ht="14.25">
      <c r="A906" s="232">
        <v>49897</v>
      </c>
      <c r="B906" s="232" t="s">
        <v>1670</v>
      </c>
      <c r="C906" s="233" t="s">
        <v>2</v>
      </c>
      <c r="D906" s="234">
        <v>42.67</v>
      </c>
      <c r="E906" s="235"/>
    </row>
    <row r="907" spans="1:5" ht="15">
      <c r="A907" s="231">
        <v>499</v>
      </c>
      <c r="B907" s="342" t="s">
        <v>26188</v>
      </c>
      <c r="C907" s="343"/>
      <c r="D907" s="343"/>
      <c r="E907" s="344"/>
    </row>
    <row r="908" spans="1:5" ht="42.75">
      <c r="A908" s="232">
        <v>49905</v>
      </c>
      <c r="B908" s="232" t="s">
        <v>1671</v>
      </c>
      <c r="C908" s="233" t="s">
        <v>2</v>
      </c>
      <c r="D908" s="234">
        <v>195.28</v>
      </c>
      <c r="E908" s="235"/>
    </row>
    <row r="909" spans="1:5" ht="28.5">
      <c r="A909" s="232">
        <v>49959</v>
      </c>
      <c r="B909" s="232" t="s">
        <v>1672</v>
      </c>
      <c r="C909" s="233" t="s">
        <v>2</v>
      </c>
      <c r="D909" s="234">
        <v>274.95999999999998</v>
      </c>
      <c r="E909" s="235"/>
    </row>
    <row r="910" spans="1:5" ht="15" customHeight="1">
      <c r="A910" s="231">
        <v>5</v>
      </c>
      <c r="B910" s="342" t="s">
        <v>26189</v>
      </c>
      <c r="C910" s="343"/>
      <c r="D910" s="343"/>
      <c r="E910" s="344"/>
    </row>
    <row r="911" spans="1:5" ht="15">
      <c r="A911" s="231">
        <v>501</v>
      </c>
      <c r="B911" s="342" t="s">
        <v>26190</v>
      </c>
      <c r="C911" s="343"/>
      <c r="D911" s="343"/>
      <c r="E911" s="344"/>
    </row>
    <row r="912" spans="1:5" ht="28.5">
      <c r="A912" s="232">
        <v>50128</v>
      </c>
      <c r="B912" s="232" t="s">
        <v>1673</v>
      </c>
      <c r="C912" s="233" t="s">
        <v>2</v>
      </c>
      <c r="D912" s="234">
        <v>1.3</v>
      </c>
      <c r="E912" s="235"/>
    </row>
    <row r="913" spans="1:5" ht="14.25">
      <c r="A913" s="232">
        <v>50163</v>
      </c>
      <c r="B913" s="232" t="s">
        <v>1674</v>
      </c>
      <c r="C913" s="233" t="s">
        <v>2</v>
      </c>
      <c r="D913" s="234">
        <v>4.5999999999999996</v>
      </c>
      <c r="E913" s="235"/>
    </row>
    <row r="914" spans="1:5" ht="14.25">
      <c r="A914" s="232">
        <v>50164</v>
      </c>
      <c r="B914" s="232" t="s">
        <v>1675</v>
      </c>
      <c r="C914" s="233" t="s">
        <v>2</v>
      </c>
      <c r="D914" s="234">
        <v>12.28</v>
      </c>
      <c r="E914" s="235"/>
    </row>
    <row r="915" spans="1:5" ht="15">
      <c r="A915" s="231">
        <v>510</v>
      </c>
      <c r="B915" s="342" t="s">
        <v>26191</v>
      </c>
      <c r="C915" s="343"/>
      <c r="D915" s="343"/>
      <c r="E915" s="344"/>
    </row>
    <row r="916" spans="1:5" ht="28.5">
      <c r="A916" s="232">
        <v>51008</v>
      </c>
      <c r="B916" s="232" t="s">
        <v>1676</v>
      </c>
      <c r="C916" s="233" t="s">
        <v>2</v>
      </c>
      <c r="D916" s="234">
        <v>19.87</v>
      </c>
      <c r="E916" s="235"/>
    </row>
    <row r="917" spans="1:5" ht="14.25">
      <c r="A917" s="232">
        <v>51015</v>
      </c>
      <c r="B917" s="232" t="s">
        <v>1677</v>
      </c>
      <c r="C917" s="233" t="s">
        <v>2</v>
      </c>
      <c r="D917" s="234">
        <v>25.64</v>
      </c>
      <c r="E917" s="235"/>
    </row>
    <row r="918" spans="1:5" ht="28.5">
      <c r="A918" s="232">
        <v>51016</v>
      </c>
      <c r="B918" s="232" t="s">
        <v>1678</v>
      </c>
      <c r="C918" s="233" t="s">
        <v>2</v>
      </c>
      <c r="D918" s="234">
        <v>19.37</v>
      </c>
      <c r="E918" s="235"/>
    </row>
    <row r="919" spans="1:5" ht="15">
      <c r="A919" s="231">
        <v>540</v>
      </c>
      <c r="B919" s="342" t="s">
        <v>1161</v>
      </c>
      <c r="C919" s="343"/>
      <c r="D919" s="343"/>
      <c r="E919" s="344"/>
    </row>
    <row r="920" spans="1:5" ht="28.5">
      <c r="A920" s="232">
        <v>54003</v>
      </c>
      <c r="B920" s="232" t="s">
        <v>1679</v>
      </c>
      <c r="C920" s="233" t="s">
        <v>2</v>
      </c>
      <c r="D920" s="234">
        <v>3.77</v>
      </c>
      <c r="E920" s="235"/>
    </row>
    <row r="921" spans="1:5" ht="28.5">
      <c r="A921" s="232">
        <v>54010</v>
      </c>
      <c r="B921" s="232" t="s">
        <v>1680</v>
      </c>
      <c r="C921" s="233" t="s">
        <v>2</v>
      </c>
      <c r="D921" s="234">
        <v>22.42</v>
      </c>
      <c r="E921" s="235"/>
    </row>
    <row r="922" spans="1:5" ht="15">
      <c r="A922" s="231">
        <v>6</v>
      </c>
      <c r="B922" s="342" t="s">
        <v>26192</v>
      </c>
      <c r="C922" s="343"/>
      <c r="D922" s="343"/>
      <c r="E922" s="344"/>
    </row>
    <row r="923" spans="1:5" ht="15">
      <c r="A923" s="231">
        <v>601</v>
      </c>
      <c r="B923" s="342" t="s">
        <v>26193</v>
      </c>
      <c r="C923" s="343"/>
      <c r="D923" s="343"/>
      <c r="E923" s="344"/>
    </row>
    <row r="924" spans="1:5" ht="28.5">
      <c r="A924" s="232">
        <v>60101</v>
      </c>
      <c r="B924" s="232" t="s">
        <v>1681</v>
      </c>
      <c r="C924" s="233" t="s">
        <v>1</v>
      </c>
      <c r="D924" s="234">
        <v>47.33</v>
      </c>
      <c r="E924" s="235"/>
    </row>
    <row r="925" spans="1:5" ht="28.5">
      <c r="A925" s="232">
        <v>60104</v>
      </c>
      <c r="B925" s="232" t="s">
        <v>1682</v>
      </c>
      <c r="C925" s="233" t="s">
        <v>1</v>
      </c>
      <c r="D925" s="234">
        <v>36.450000000000003</v>
      </c>
      <c r="E925" s="235"/>
    </row>
    <row r="926" spans="1:5" ht="15">
      <c r="A926" s="231">
        <v>602</v>
      </c>
      <c r="B926" s="342" t="s">
        <v>26194</v>
      </c>
      <c r="C926" s="343"/>
      <c r="D926" s="343"/>
      <c r="E926" s="344"/>
    </row>
    <row r="927" spans="1:5" ht="14.25">
      <c r="A927" s="232">
        <v>60241</v>
      </c>
      <c r="B927" s="232" t="s">
        <v>1683</v>
      </c>
      <c r="C927" s="233" t="s">
        <v>2</v>
      </c>
      <c r="D927" s="234">
        <v>22.34</v>
      </c>
      <c r="E927" s="235"/>
    </row>
    <row r="928" spans="1:5" ht="14.25">
      <c r="A928" s="232">
        <v>60242</v>
      </c>
      <c r="B928" s="232" t="s">
        <v>1684</v>
      </c>
      <c r="C928" s="233" t="s">
        <v>2</v>
      </c>
      <c r="D928" s="234">
        <v>39.42</v>
      </c>
      <c r="E928" s="235"/>
    </row>
    <row r="929" spans="1:5" ht="14.25">
      <c r="A929" s="232">
        <v>60243</v>
      </c>
      <c r="B929" s="232" t="s">
        <v>1685</v>
      </c>
      <c r="C929" s="233" t="s">
        <v>2</v>
      </c>
      <c r="D929" s="234">
        <v>78.569999999999993</v>
      </c>
      <c r="E929" s="235"/>
    </row>
    <row r="930" spans="1:5" ht="15">
      <c r="A930" s="231">
        <v>604</v>
      </c>
      <c r="B930" s="342" t="s">
        <v>26195</v>
      </c>
      <c r="C930" s="343"/>
      <c r="D930" s="343"/>
      <c r="E930" s="344"/>
    </row>
    <row r="931" spans="1:5" ht="14.25">
      <c r="A931" s="232">
        <v>60406</v>
      </c>
      <c r="B931" s="232" t="s">
        <v>1686</v>
      </c>
      <c r="C931" s="233" t="s">
        <v>2</v>
      </c>
      <c r="D931" s="234">
        <v>109.95</v>
      </c>
      <c r="E931" s="235"/>
    </row>
    <row r="932" spans="1:5" ht="28.5">
      <c r="A932" s="232">
        <v>60443</v>
      </c>
      <c r="B932" s="232" t="s">
        <v>1687</v>
      </c>
      <c r="C932" s="233" t="s">
        <v>2</v>
      </c>
      <c r="D932" s="234">
        <v>24.81</v>
      </c>
      <c r="E932" s="235"/>
    </row>
    <row r="933" spans="1:5" ht="15">
      <c r="A933" s="231">
        <v>605</v>
      </c>
      <c r="B933" s="342" t="s">
        <v>26195</v>
      </c>
      <c r="C933" s="343"/>
      <c r="D933" s="343"/>
      <c r="E933" s="344"/>
    </row>
    <row r="934" spans="1:5" ht="28.5">
      <c r="A934" s="232">
        <v>60501</v>
      </c>
      <c r="B934" s="232" t="s">
        <v>1688</v>
      </c>
      <c r="C934" s="233" t="s">
        <v>1</v>
      </c>
      <c r="D934" s="234">
        <v>22.26</v>
      </c>
      <c r="E934" s="235"/>
    </row>
    <row r="935" spans="1:5" ht="28.5">
      <c r="A935" s="232">
        <v>60502</v>
      </c>
      <c r="B935" s="232" t="s">
        <v>1689</v>
      </c>
      <c r="C935" s="233" t="s">
        <v>1</v>
      </c>
      <c r="D935" s="234">
        <v>29.16</v>
      </c>
      <c r="E935" s="235"/>
    </row>
    <row r="936" spans="1:5" ht="28.5">
      <c r="A936" s="232">
        <v>60503</v>
      </c>
      <c r="B936" s="232" t="s">
        <v>1690</v>
      </c>
      <c r="C936" s="233" t="s">
        <v>1</v>
      </c>
      <c r="D936" s="234">
        <v>41.49</v>
      </c>
      <c r="E936" s="235"/>
    </row>
    <row r="937" spans="1:5" ht="28.5">
      <c r="A937" s="232">
        <v>60504</v>
      </c>
      <c r="B937" s="232" t="s">
        <v>1691</v>
      </c>
      <c r="C937" s="233" t="s">
        <v>1</v>
      </c>
      <c r="D937" s="234">
        <v>50.49</v>
      </c>
      <c r="E937" s="235"/>
    </row>
    <row r="938" spans="1:5" ht="28.5">
      <c r="A938" s="232">
        <v>60505</v>
      </c>
      <c r="B938" s="232" t="s">
        <v>1692</v>
      </c>
      <c r="C938" s="233" t="s">
        <v>1</v>
      </c>
      <c r="D938" s="234">
        <v>60.1</v>
      </c>
      <c r="E938" s="235"/>
    </row>
    <row r="939" spans="1:5" ht="28.5">
      <c r="A939" s="232">
        <v>60506</v>
      </c>
      <c r="B939" s="232" t="s">
        <v>1693</v>
      </c>
      <c r="C939" s="233" t="s">
        <v>1</v>
      </c>
      <c r="D939" s="234">
        <v>76.510000000000005</v>
      </c>
      <c r="E939" s="235"/>
    </row>
    <row r="940" spans="1:5" ht="28.5">
      <c r="A940" s="232">
        <v>60507</v>
      </c>
      <c r="B940" s="232" t="s">
        <v>1694</v>
      </c>
      <c r="C940" s="233" t="s">
        <v>1</v>
      </c>
      <c r="D940" s="234">
        <v>111.52</v>
      </c>
      <c r="E940" s="235"/>
    </row>
    <row r="941" spans="1:5" ht="28.5">
      <c r="A941" s="232">
        <v>60508</v>
      </c>
      <c r="B941" s="232" t="s">
        <v>1695</v>
      </c>
      <c r="C941" s="233" t="s">
        <v>1</v>
      </c>
      <c r="D941" s="234">
        <v>129.69999999999999</v>
      </c>
      <c r="E941" s="235"/>
    </row>
    <row r="942" spans="1:5" ht="28.5">
      <c r="A942" s="232">
        <v>60509</v>
      </c>
      <c r="B942" s="232" t="s">
        <v>1696</v>
      </c>
      <c r="C942" s="233" t="s">
        <v>1</v>
      </c>
      <c r="D942" s="234">
        <v>193.04</v>
      </c>
      <c r="E942" s="235"/>
    </row>
    <row r="943" spans="1:5" ht="15">
      <c r="A943" s="231">
        <v>610</v>
      </c>
      <c r="B943" s="342" t="s">
        <v>26196</v>
      </c>
      <c r="C943" s="343"/>
      <c r="D943" s="343"/>
      <c r="E943" s="344"/>
    </row>
    <row r="944" spans="1:5" ht="14.25">
      <c r="A944" s="232">
        <v>61004</v>
      </c>
      <c r="B944" s="232" t="s">
        <v>1697</v>
      </c>
      <c r="C944" s="233" t="s">
        <v>1</v>
      </c>
      <c r="D944" s="234">
        <v>391.33</v>
      </c>
      <c r="E944" s="235"/>
    </row>
    <row r="945" spans="1:5" ht="15">
      <c r="A945" s="231">
        <v>621</v>
      </c>
      <c r="B945" s="342" t="s">
        <v>26197</v>
      </c>
      <c r="C945" s="343"/>
      <c r="D945" s="343"/>
      <c r="E945" s="344"/>
    </row>
    <row r="946" spans="1:5" ht="28.5">
      <c r="A946" s="232">
        <v>62101</v>
      </c>
      <c r="B946" s="232" t="s">
        <v>1698</v>
      </c>
      <c r="C946" s="233" t="s">
        <v>2</v>
      </c>
      <c r="D946" s="234">
        <v>12.37</v>
      </c>
      <c r="E946" s="235"/>
    </row>
    <row r="947" spans="1:5" ht="28.5">
      <c r="A947" s="232">
        <v>62102</v>
      </c>
      <c r="B947" s="232" t="s">
        <v>1699</v>
      </c>
      <c r="C947" s="233" t="s">
        <v>2</v>
      </c>
      <c r="D947" s="234">
        <v>15.98</v>
      </c>
      <c r="E947" s="235"/>
    </row>
    <row r="948" spans="1:5" ht="28.5">
      <c r="A948" s="232">
        <v>62103</v>
      </c>
      <c r="B948" s="232" t="s">
        <v>1700</v>
      </c>
      <c r="C948" s="233" t="s">
        <v>2</v>
      </c>
      <c r="D948" s="234">
        <v>19.86</v>
      </c>
      <c r="E948" s="235"/>
    </row>
    <row r="949" spans="1:5" ht="28.5">
      <c r="A949" s="232">
        <v>62104</v>
      </c>
      <c r="B949" s="232" t="s">
        <v>1701</v>
      </c>
      <c r="C949" s="233" t="s">
        <v>2</v>
      </c>
      <c r="D949" s="234">
        <v>32.65</v>
      </c>
      <c r="E949" s="235"/>
    </row>
    <row r="950" spans="1:5" ht="28.5">
      <c r="A950" s="232">
        <v>62105</v>
      </c>
      <c r="B950" s="232" t="s">
        <v>1702</v>
      </c>
      <c r="C950" s="233" t="s">
        <v>2</v>
      </c>
      <c r="D950" s="234">
        <v>37.979999999999997</v>
      </c>
      <c r="E950" s="235"/>
    </row>
    <row r="951" spans="1:5" ht="28.5">
      <c r="A951" s="232">
        <v>62106</v>
      </c>
      <c r="B951" s="232" t="s">
        <v>1703</v>
      </c>
      <c r="C951" s="233" t="s">
        <v>2</v>
      </c>
      <c r="D951" s="234">
        <v>51.1</v>
      </c>
      <c r="E951" s="235"/>
    </row>
    <row r="952" spans="1:5" ht="28.5">
      <c r="A952" s="232">
        <v>62107</v>
      </c>
      <c r="B952" s="232" t="s">
        <v>1704</v>
      </c>
      <c r="C952" s="233" t="s">
        <v>2</v>
      </c>
      <c r="D952" s="234">
        <v>167.81</v>
      </c>
      <c r="E952" s="235"/>
    </row>
    <row r="953" spans="1:5" ht="28.5">
      <c r="A953" s="232">
        <v>62111</v>
      </c>
      <c r="B953" s="232" t="s">
        <v>1705</v>
      </c>
      <c r="C953" s="233" t="s">
        <v>2</v>
      </c>
      <c r="D953" s="234">
        <v>1.18</v>
      </c>
      <c r="E953" s="235"/>
    </row>
    <row r="954" spans="1:5" ht="28.5">
      <c r="A954" s="232">
        <v>62112</v>
      </c>
      <c r="B954" s="232" t="s">
        <v>1706</v>
      </c>
      <c r="C954" s="233" t="s">
        <v>2</v>
      </c>
      <c r="D954" s="234">
        <v>2.19</v>
      </c>
      <c r="E954" s="235"/>
    </row>
    <row r="955" spans="1:5" ht="28.5">
      <c r="A955" s="232">
        <v>62116</v>
      </c>
      <c r="B955" s="232" t="s">
        <v>1707</v>
      </c>
      <c r="C955" s="233" t="s">
        <v>2</v>
      </c>
      <c r="D955" s="234">
        <v>5.91</v>
      </c>
      <c r="E955" s="235"/>
    </row>
    <row r="956" spans="1:5" ht="28.5">
      <c r="A956" s="232">
        <v>62122</v>
      </c>
      <c r="B956" s="232" t="s">
        <v>1708</v>
      </c>
      <c r="C956" s="233" t="s">
        <v>2</v>
      </c>
      <c r="D956" s="234">
        <v>1.55</v>
      </c>
      <c r="E956" s="235"/>
    </row>
    <row r="957" spans="1:5" ht="28.5">
      <c r="A957" s="232">
        <v>62129</v>
      </c>
      <c r="B957" s="232" t="s">
        <v>1709</v>
      </c>
      <c r="C957" s="233" t="s">
        <v>2</v>
      </c>
      <c r="D957" s="234">
        <v>5.37</v>
      </c>
      <c r="E957" s="235"/>
    </row>
    <row r="958" spans="1:5" ht="28.5">
      <c r="A958" s="232">
        <v>62187</v>
      </c>
      <c r="B958" s="232" t="s">
        <v>1710</v>
      </c>
      <c r="C958" s="233" t="s">
        <v>2</v>
      </c>
      <c r="D958" s="234">
        <v>4.03</v>
      </c>
      <c r="E958" s="235"/>
    </row>
    <row r="959" spans="1:5" ht="15">
      <c r="A959" s="231">
        <v>623</v>
      </c>
      <c r="B959" s="342" t="s">
        <v>26198</v>
      </c>
      <c r="C959" s="343"/>
      <c r="D959" s="343"/>
      <c r="E959" s="344"/>
    </row>
    <row r="960" spans="1:5" ht="28.5">
      <c r="A960" s="232">
        <v>62319</v>
      </c>
      <c r="B960" s="232" t="s">
        <v>1711</v>
      </c>
      <c r="C960" s="233" t="s">
        <v>2</v>
      </c>
      <c r="D960" s="234">
        <v>3.48</v>
      </c>
      <c r="E960" s="235"/>
    </row>
    <row r="961" spans="1:5" ht="28.5">
      <c r="A961" s="232">
        <v>62321</v>
      </c>
      <c r="B961" s="232" t="s">
        <v>1712</v>
      </c>
      <c r="C961" s="233" t="s">
        <v>2</v>
      </c>
      <c r="D961" s="234">
        <v>3.27</v>
      </c>
      <c r="E961" s="235"/>
    </row>
    <row r="962" spans="1:5" ht="14.25">
      <c r="A962" s="232">
        <v>62324</v>
      </c>
      <c r="B962" s="232" t="s">
        <v>1713</v>
      </c>
      <c r="C962" s="233" t="s">
        <v>2</v>
      </c>
      <c r="D962" s="234">
        <v>3.47</v>
      </c>
      <c r="E962" s="235"/>
    </row>
    <row r="963" spans="1:5" ht="42.75">
      <c r="A963" s="232">
        <v>62375</v>
      </c>
      <c r="B963" s="232" t="s">
        <v>26199</v>
      </c>
      <c r="C963" s="233" t="s">
        <v>1</v>
      </c>
      <c r="D963" s="234">
        <v>95.53</v>
      </c>
      <c r="E963" s="235"/>
    </row>
    <row r="964" spans="1:5" ht="15">
      <c r="A964" s="231">
        <v>624</v>
      </c>
      <c r="B964" s="342" t="s">
        <v>26200</v>
      </c>
      <c r="C964" s="343"/>
      <c r="D964" s="343"/>
      <c r="E964" s="344"/>
    </row>
    <row r="965" spans="1:5" ht="28.5">
      <c r="A965" s="232">
        <v>62419</v>
      </c>
      <c r="B965" s="232" t="s">
        <v>1714</v>
      </c>
      <c r="C965" s="233" t="s">
        <v>1</v>
      </c>
      <c r="D965" s="234">
        <v>81.36</v>
      </c>
      <c r="E965" s="235"/>
    </row>
    <row r="966" spans="1:5" ht="14.25">
      <c r="A966" s="232">
        <v>62420</v>
      </c>
      <c r="B966" s="232" t="s">
        <v>1715</v>
      </c>
      <c r="C966" s="233" t="s">
        <v>2</v>
      </c>
      <c r="D966" s="234">
        <v>3.48</v>
      </c>
      <c r="E966" s="235"/>
    </row>
    <row r="967" spans="1:5" ht="14.25">
      <c r="A967" s="232">
        <v>62423</v>
      </c>
      <c r="B967" s="232" t="s">
        <v>1716</v>
      </c>
      <c r="C967" s="233" t="s">
        <v>2</v>
      </c>
      <c r="D967" s="234">
        <v>19.23</v>
      </c>
      <c r="E967" s="235"/>
    </row>
    <row r="968" spans="1:5" ht="14.25">
      <c r="A968" s="232">
        <v>62430</v>
      </c>
      <c r="B968" s="232" t="s">
        <v>1717</v>
      </c>
      <c r="C968" s="233" t="s">
        <v>2</v>
      </c>
      <c r="D968" s="234">
        <v>37.46</v>
      </c>
      <c r="E968" s="235"/>
    </row>
    <row r="969" spans="1:5" ht="14.25">
      <c r="A969" s="232">
        <v>62440</v>
      </c>
      <c r="B969" s="232" t="s">
        <v>1718</v>
      </c>
      <c r="C969" s="233" t="s">
        <v>2</v>
      </c>
      <c r="D969" s="234">
        <v>23</v>
      </c>
      <c r="E969" s="235"/>
    </row>
    <row r="970" spans="1:5" ht="14.25">
      <c r="A970" s="232">
        <v>62472</v>
      </c>
      <c r="B970" s="232" t="s">
        <v>1719</v>
      </c>
      <c r="C970" s="233" t="s">
        <v>2</v>
      </c>
      <c r="D970" s="234">
        <v>11.27</v>
      </c>
      <c r="E970" s="235"/>
    </row>
    <row r="971" spans="1:5" ht="14.25">
      <c r="A971" s="232">
        <v>62482</v>
      </c>
      <c r="B971" s="232" t="s">
        <v>1720</v>
      </c>
      <c r="C971" s="233" t="s">
        <v>2</v>
      </c>
      <c r="D971" s="234">
        <v>50.81</v>
      </c>
      <c r="E971" s="235"/>
    </row>
    <row r="972" spans="1:5" ht="15" customHeight="1">
      <c r="A972" s="231">
        <v>625</v>
      </c>
      <c r="B972" s="342" t="s">
        <v>26201</v>
      </c>
      <c r="C972" s="343"/>
      <c r="D972" s="343"/>
      <c r="E972" s="344"/>
    </row>
    <row r="973" spans="1:5" ht="42.75">
      <c r="A973" s="232">
        <v>62501</v>
      </c>
      <c r="B973" s="232" t="s">
        <v>26202</v>
      </c>
      <c r="C973" s="233" t="s">
        <v>1</v>
      </c>
      <c r="D973" s="234">
        <v>3.21</v>
      </c>
      <c r="E973" s="235"/>
    </row>
    <row r="974" spans="1:5" ht="42.75">
      <c r="A974" s="232">
        <v>62502</v>
      </c>
      <c r="B974" s="232" t="s">
        <v>26203</v>
      </c>
      <c r="C974" s="233" t="s">
        <v>1</v>
      </c>
      <c r="D974" s="234">
        <v>4.1100000000000003</v>
      </c>
      <c r="E974" s="235"/>
    </row>
    <row r="975" spans="1:5" ht="42.75">
      <c r="A975" s="232">
        <v>62503</v>
      </c>
      <c r="B975" s="232" t="s">
        <v>26204</v>
      </c>
      <c r="C975" s="233" t="s">
        <v>1</v>
      </c>
      <c r="D975" s="234">
        <v>7.31</v>
      </c>
      <c r="E975" s="235"/>
    </row>
    <row r="976" spans="1:5" ht="42.75">
      <c r="A976" s="232">
        <v>62504</v>
      </c>
      <c r="B976" s="232" t="s">
        <v>26205</v>
      </c>
      <c r="C976" s="233" t="s">
        <v>1</v>
      </c>
      <c r="D976" s="234">
        <v>11.45</v>
      </c>
      <c r="E976" s="235"/>
    </row>
    <row r="977" spans="1:5" ht="42.75">
      <c r="A977" s="232">
        <v>62505</v>
      </c>
      <c r="B977" s="232" t="s">
        <v>26206</v>
      </c>
      <c r="C977" s="233" t="s">
        <v>1</v>
      </c>
      <c r="D977" s="234">
        <v>14.95</v>
      </c>
      <c r="E977" s="235"/>
    </row>
    <row r="978" spans="1:5" ht="42.75">
      <c r="A978" s="232">
        <v>62506</v>
      </c>
      <c r="B978" s="232" t="s">
        <v>26207</v>
      </c>
      <c r="C978" s="233" t="s">
        <v>1</v>
      </c>
      <c r="D978" s="234">
        <v>26.66</v>
      </c>
      <c r="E978" s="235"/>
    </row>
    <row r="979" spans="1:5" ht="42.75">
      <c r="A979" s="232">
        <v>62507</v>
      </c>
      <c r="B979" s="232" t="s">
        <v>26208</v>
      </c>
      <c r="C979" s="233" t="s">
        <v>1</v>
      </c>
      <c r="D979" s="234">
        <v>48.66</v>
      </c>
      <c r="E979" s="235"/>
    </row>
    <row r="980" spans="1:5" ht="42.75">
      <c r="A980" s="232">
        <v>62508</v>
      </c>
      <c r="B980" s="232" t="s">
        <v>26209</v>
      </c>
      <c r="C980" s="233" t="s">
        <v>1</v>
      </c>
      <c r="D980" s="234">
        <v>65.37</v>
      </c>
      <c r="E980" s="235"/>
    </row>
    <row r="981" spans="1:5" ht="14.25">
      <c r="A981" s="232">
        <v>62511</v>
      </c>
      <c r="B981" s="232" t="s">
        <v>1721</v>
      </c>
      <c r="C981" s="233" t="s">
        <v>2</v>
      </c>
      <c r="D981" s="234">
        <v>1.1100000000000001</v>
      </c>
      <c r="E981" s="235"/>
    </row>
    <row r="982" spans="1:5" ht="14.25">
      <c r="A982" s="232">
        <v>62512</v>
      </c>
      <c r="B982" s="232" t="s">
        <v>1722</v>
      </c>
      <c r="C982" s="233" t="s">
        <v>2</v>
      </c>
      <c r="D982" s="234">
        <v>2.91</v>
      </c>
      <c r="E982" s="235"/>
    </row>
    <row r="983" spans="1:5" ht="14.25">
      <c r="A983" s="232">
        <v>62514</v>
      </c>
      <c r="B983" s="232" t="s">
        <v>1723</v>
      </c>
      <c r="C983" s="233" t="s">
        <v>2</v>
      </c>
      <c r="D983" s="234">
        <v>6.47</v>
      </c>
      <c r="E983" s="235"/>
    </row>
    <row r="984" spans="1:5" ht="14.25">
      <c r="A984" s="232">
        <v>62520</v>
      </c>
      <c r="B984" s="232" t="s">
        <v>1724</v>
      </c>
      <c r="C984" s="233" t="s">
        <v>2</v>
      </c>
      <c r="D984" s="234">
        <v>1.82</v>
      </c>
      <c r="E984" s="235"/>
    </row>
    <row r="985" spans="1:5" ht="14.25">
      <c r="A985" s="232">
        <v>62521</v>
      </c>
      <c r="B985" s="232" t="s">
        <v>1725</v>
      </c>
      <c r="C985" s="233" t="s">
        <v>2</v>
      </c>
      <c r="D985" s="234">
        <v>4.8</v>
      </c>
      <c r="E985" s="235"/>
    </row>
    <row r="986" spans="1:5" ht="42.75">
      <c r="A986" s="232">
        <v>62530</v>
      </c>
      <c r="B986" s="232" t="s">
        <v>26210</v>
      </c>
      <c r="C986" s="233" t="s">
        <v>1</v>
      </c>
      <c r="D986" s="234">
        <v>6.22</v>
      </c>
      <c r="E986" s="235"/>
    </row>
    <row r="987" spans="1:5" ht="42.75">
      <c r="A987" s="232">
        <v>62531</v>
      </c>
      <c r="B987" s="232" t="s">
        <v>26211</v>
      </c>
      <c r="C987" s="233" t="s">
        <v>1</v>
      </c>
      <c r="D987" s="234">
        <v>9.2899999999999991</v>
      </c>
      <c r="E987" s="235"/>
    </row>
    <row r="988" spans="1:5" ht="42.75">
      <c r="A988" s="232">
        <v>62532</v>
      </c>
      <c r="B988" s="232" t="s">
        <v>26212</v>
      </c>
      <c r="C988" s="233" t="s">
        <v>1</v>
      </c>
      <c r="D988" s="234">
        <v>15.05</v>
      </c>
      <c r="E988" s="235"/>
    </row>
    <row r="989" spans="1:5" ht="42.75">
      <c r="A989" s="232">
        <v>62533</v>
      </c>
      <c r="B989" s="232" t="s">
        <v>26213</v>
      </c>
      <c r="C989" s="233" t="s">
        <v>1</v>
      </c>
      <c r="D989" s="234">
        <v>15.78</v>
      </c>
      <c r="E989" s="235"/>
    </row>
    <row r="990" spans="1:5" ht="42.75">
      <c r="A990" s="232">
        <v>62534</v>
      </c>
      <c r="B990" s="232" t="s">
        <v>26214</v>
      </c>
      <c r="C990" s="233" t="s">
        <v>1</v>
      </c>
      <c r="D990" s="234">
        <v>39.659999999999997</v>
      </c>
      <c r="E990" s="235"/>
    </row>
    <row r="991" spans="1:5" ht="42.75">
      <c r="A991" s="232">
        <v>62535</v>
      </c>
      <c r="B991" s="232" t="s">
        <v>26215</v>
      </c>
      <c r="C991" s="233" t="s">
        <v>1</v>
      </c>
      <c r="D991" s="234">
        <v>74.790000000000006</v>
      </c>
      <c r="E991" s="235"/>
    </row>
    <row r="992" spans="1:5" ht="14.25">
      <c r="A992" s="232">
        <v>62536</v>
      </c>
      <c r="B992" s="232" t="s">
        <v>1726</v>
      </c>
      <c r="C992" s="233" t="s">
        <v>2</v>
      </c>
      <c r="D992" s="234">
        <v>2.72</v>
      </c>
      <c r="E992" s="235"/>
    </row>
    <row r="993" spans="1:5" ht="14.25">
      <c r="A993" s="232">
        <v>62540</v>
      </c>
      <c r="B993" s="232" t="s">
        <v>1727</v>
      </c>
      <c r="C993" s="233" t="s">
        <v>2</v>
      </c>
      <c r="D993" s="234">
        <v>1.92</v>
      </c>
      <c r="E993" s="235"/>
    </row>
    <row r="994" spans="1:5" ht="14.25">
      <c r="A994" s="232">
        <v>62542</v>
      </c>
      <c r="B994" s="232" t="s">
        <v>1728</v>
      </c>
      <c r="C994" s="233" t="s">
        <v>2</v>
      </c>
      <c r="D994" s="234">
        <v>5.88</v>
      </c>
      <c r="E994" s="235"/>
    </row>
    <row r="995" spans="1:5" ht="14.25">
      <c r="A995" s="232">
        <v>62543</v>
      </c>
      <c r="B995" s="232" t="s">
        <v>1729</v>
      </c>
      <c r="C995" s="233" t="s">
        <v>2</v>
      </c>
      <c r="D995" s="234">
        <v>7.45</v>
      </c>
      <c r="E995" s="235"/>
    </row>
    <row r="996" spans="1:5" ht="28.5">
      <c r="A996" s="232">
        <v>62544</v>
      </c>
      <c r="B996" s="232" t="s">
        <v>1730</v>
      </c>
      <c r="C996" s="233" t="s">
        <v>2</v>
      </c>
      <c r="D996" s="234">
        <v>5.13</v>
      </c>
      <c r="E996" s="235"/>
    </row>
    <row r="997" spans="1:5" ht="28.5">
      <c r="A997" s="232">
        <v>62547</v>
      </c>
      <c r="B997" s="232" t="s">
        <v>1731</v>
      </c>
      <c r="C997" s="233" t="s">
        <v>2</v>
      </c>
      <c r="D997" s="234">
        <v>17.829999999999998</v>
      </c>
      <c r="E997" s="235"/>
    </row>
    <row r="998" spans="1:5" ht="14.25">
      <c r="A998" s="232">
        <v>62549</v>
      </c>
      <c r="B998" s="232" t="s">
        <v>1732</v>
      </c>
      <c r="C998" s="233" t="s">
        <v>2</v>
      </c>
      <c r="D998" s="234">
        <v>14.17</v>
      </c>
      <c r="E998" s="235"/>
    </row>
    <row r="999" spans="1:5" ht="14.25">
      <c r="A999" s="232">
        <v>62570</v>
      </c>
      <c r="B999" s="232" t="s">
        <v>1733</v>
      </c>
      <c r="C999" s="233" t="s">
        <v>2</v>
      </c>
      <c r="D999" s="234">
        <v>1.05</v>
      </c>
      <c r="E999" s="235"/>
    </row>
    <row r="1000" spans="1:5" ht="14.25">
      <c r="A1000" s="232">
        <v>62577</v>
      </c>
      <c r="B1000" s="232" t="s">
        <v>1734</v>
      </c>
      <c r="C1000" s="233" t="s">
        <v>2</v>
      </c>
      <c r="D1000" s="234">
        <v>40.76</v>
      </c>
      <c r="E1000" s="235"/>
    </row>
    <row r="1001" spans="1:5" ht="14.25">
      <c r="A1001" s="232">
        <v>62588</v>
      </c>
      <c r="B1001" s="232" t="s">
        <v>1735</v>
      </c>
      <c r="C1001" s="233" t="s">
        <v>2</v>
      </c>
      <c r="D1001" s="234">
        <v>6.94</v>
      </c>
      <c r="E1001" s="235"/>
    </row>
    <row r="1002" spans="1:5" ht="14.25">
      <c r="A1002" s="232">
        <v>62594</v>
      </c>
      <c r="B1002" s="232" t="s">
        <v>1736</v>
      </c>
      <c r="C1002" s="233" t="s">
        <v>2</v>
      </c>
      <c r="D1002" s="234">
        <v>1.53</v>
      </c>
      <c r="E1002" s="235"/>
    </row>
    <row r="1003" spans="1:5" ht="15">
      <c r="A1003" s="231">
        <v>626</v>
      </c>
      <c r="B1003" s="342" t="s">
        <v>26216</v>
      </c>
      <c r="C1003" s="343"/>
      <c r="D1003" s="343"/>
      <c r="E1003" s="344"/>
    </row>
    <row r="1004" spans="1:5" ht="28.5">
      <c r="A1004" s="232">
        <v>62674</v>
      </c>
      <c r="B1004" s="232" t="s">
        <v>1737</v>
      </c>
      <c r="C1004" s="233" t="s">
        <v>2</v>
      </c>
      <c r="D1004" s="234">
        <v>11.03</v>
      </c>
      <c r="E1004" s="235"/>
    </row>
    <row r="1005" spans="1:5" ht="15">
      <c r="A1005" s="231">
        <v>627</v>
      </c>
      <c r="B1005" s="342" t="s">
        <v>26217</v>
      </c>
      <c r="C1005" s="343"/>
      <c r="D1005" s="343"/>
      <c r="E1005" s="344"/>
    </row>
    <row r="1006" spans="1:5" ht="14.25">
      <c r="A1006" s="232">
        <v>62702</v>
      </c>
      <c r="B1006" s="232" t="s">
        <v>1738</v>
      </c>
      <c r="C1006" s="233" t="s">
        <v>1</v>
      </c>
      <c r="D1006" s="234">
        <v>18.190000000000001</v>
      </c>
      <c r="E1006" s="235"/>
    </row>
    <row r="1007" spans="1:5" ht="14.25">
      <c r="A1007" s="232">
        <v>62703</v>
      </c>
      <c r="B1007" s="232" t="s">
        <v>1739</v>
      </c>
      <c r="C1007" s="233" t="s">
        <v>1</v>
      </c>
      <c r="D1007" s="234">
        <v>35.97</v>
      </c>
      <c r="E1007" s="235"/>
    </row>
    <row r="1008" spans="1:5" ht="15">
      <c r="A1008" s="231">
        <v>628</v>
      </c>
      <c r="B1008" s="342" t="s">
        <v>26217</v>
      </c>
      <c r="C1008" s="343"/>
      <c r="D1008" s="343"/>
      <c r="E1008" s="344"/>
    </row>
    <row r="1009" spans="1:5" ht="14.25">
      <c r="A1009" s="232">
        <v>62813</v>
      </c>
      <c r="B1009" s="232" t="s">
        <v>1740</v>
      </c>
      <c r="C1009" s="233" t="s">
        <v>2</v>
      </c>
      <c r="D1009" s="234">
        <v>3.88</v>
      </c>
      <c r="E1009" s="235"/>
    </row>
    <row r="1010" spans="1:5" ht="14.25">
      <c r="A1010" s="232">
        <v>62814</v>
      </c>
      <c r="B1010" s="232" t="s">
        <v>1741</v>
      </c>
      <c r="C1010" s="233" t="s">
        <v>2</v>
      </c>
      <c r="D1010" s="234">
        <v>6.42</v>
      </c>
      <c r="E1010" s="235"/>
    </row>
    <row r="1011" spans="1:5" ht="28.5">
      <c r="A1011" s="232">
        <v>62890</v>
      </c>
      <c r="B1011" s="232" t="s">
        <v>1742</v>
      </c>
      <c r="C1011" s="233" t="s">
        <v>2</v>
      </c>
      <c r="D1011" s="234">
        <v>7.95</v>
      </c>
      <c r="E1011" s="235"/>
    </row>
    <row r="1012" spans="1:5" ht="15">
      <c r="A1012" s="231">
        <v>634</v>
      </c>
      <c r="B1012" s="342" t="s">
        <v>26218</v>
      </c>
      <c r="C1012" s="343"/>
      <c r="D1012" s="343"/>
      <c r="E1012" s="344"/>
    </row>
    <row r="1013" spans="1:5" ht="28.5">
      <c r="A1013" s="232">
        <v>63480</v>
      </c>
      <c r="B1013" s="232" t="s">
        <v>1743</v>
      </c>
      <c r="C1013" s="233" t="s">
        <v>2</v>
      </c>
      <c r="D1013" s="234">
        <v>286.76</v>
      </c>
      <c r="E1013" s="235"/>
    </row>
    <row r="1014" spans="1:5" ht="15">
      <c r="A1014" s="231">
        <v>635</v>
      </c>
      <c r="B1014" s="342" t="s">
        <v>26219</v>
      </c>
      <c r="C1014" s="343"/>
      <c r="D1014" s="343"/>
      <c r="E1014" s="344"/>
    </row>
    <row r="1015" spans="1:5" ht="14.25">
      <c r="A1015" s="232">
        <v>63501</v>
      </c>
      <c r="B1015" s="232" t="s">
        <v>1744</v>
      </c>
      <c r="C1015" s="233" t="s">
        <v>2</v>
      </c>
      <c r="D1015" s="234">
        <v>26.82</v>
      </c>
      <c r="E1015" s="235"/>
    </row>
    <row r="1016" spans="1:5" ht="14.25">
      <c r="A1016" s="232">
        <v>63502</v>
      </c>
      <c r="B1016" s="232" t="s">
        <v>1745</v>
      </c>
      <c r="C1016" s="233" t="s">
        <v>2</v>
      </c>
      <c r="D1016" s="234">
        <v>39.03</v>
      </c>
      <c r="E1016" s="235"/>
    </row>
    <row r="1017" spans="1:5" ht="14.25">
      <c r="A1017" s="232">
        <v>63503</v>
      </c>
      <c r="B1017" s="232" t="s">
        <v>1746</v>
      </c>
      <c r="C1017" s="233" t="s">
        <v>2</v>
      </c>
      <c r="D1017" s="234">
        <v>45.91</v>
      </c>
      <c r="E1017" s="235"/>
    </row>
    <row r="1018" spans="1:5" ht="14.25">
      <c r="A1018" s="232">
        <v>63504</v>
      </c>
      <c r="B1018" s="232" t="s">
        <v>1747</v>
      </c>
      <c r="C1018" s="233" t="s">
        <v>2</v>
      </c>
      <c r="D1018" s="234">
        <v>64.67</v>
      </c>
      <c r="E1018" s="235"/>
    </row>
    <row r="1019" spans="1:5" ht="14.25">
      <c r="A1019" s="232">
        <v>63505</v>
      </c>
      <c r="B1019" s="232" t="s">
        <v>1748</v>
      </c>
      <c r="C1019" s="233" t="s">
        <v>2</v>
      </c>
      <c r="D1019" s="234">
        <v>81.099999999999994</v>
      </c>
      <c r="E1019" s="235"/>
    </row>
    <row r="1020" spans="1:5" ht="14.25">
      <c r="A1020" s="232">
        <v>63506</v>
      </c>
      <c r="B1020" s="232" t="s">
        <v>1749</v>
      </c>
      <c r="C1020" s="233" t="s">
        <v>2</v>
      </c>
      <c r="D1020" s="234">
        <v>131.16999999999999</v>
      </c>
      <c r="E1020" s="235"/>
    </row>
    <row r="1021" spans="1:5" ht="14.25">
      <c r="A1021" s="232">
        <v>63507</v>
      </c>
      <c r="B1021" s="232" t="s">
        <v>1750</v>
      </c>
      <c r="C1021" s="233" t="s">
        <v>2</v>
      </c>
      <c r="D1021" s="234">
        <v>282.25</v>
      </c>
      <c r="E1021" s="235"/>
    </row>
    <row r="1022" spans="1:5" ht="14.25">
      <c r="A1022" s="232">
        <v>63508</v>
      </c>
      <c r="B1022" s="232" t="s">
        <v>1751</v>
      </c>
      <c r="C1022" s="233" t="s">
        <v>2</v>
      </c>
      <c r="D1022" s="234">
        <v>440.54</v>
      </c>
      <c r="E1022" s="235"/>
    </row>
    <row r="1023" spans="1:5" ht="28.5">
      <c r="A1023" s="232">
        <v>63515</v>
      </c>
      <c r="B1023" s="232" t="s">
        <v>1752</v>
      </c>
      <c r="C1023" s="233" t="s">
        <v>2</v>
      </c>
      <c r="D1023" s="234">
        <v>83.05</v>
      </c>
      <c r="E1023" s="235"/>
    </row>
    <row r="1024" spans="1:5" ht="28.5">
      <c r="A1024" s="232">
        <v>63516</v>
      </c>
      <c r="B1024" s="232" t="s">
        <v>1753</v>
      </c>
      <c r="C1024" s="233" t="s">
        <v>2</v>
      </c>
      <c r="D1024" s="234">
        <v>88.14</v>
      </c>
      <c r="E1024" s="235"/>
    </row>
    <row r="1025" spans="1:5" ht="28.5">
      <c r="A1025" s="232">
        <v>63517</v>
      </c>
      <c r="B1025" s="232" t="s">
        <v>1754</v>
      </c>
      <c r="C1025" s="233" t="s">
        <v>2</v>
      </c>
      <c r="D1025" s="234">
        <v>102.55</v>
      </c>
      <c r="E1025" s="235"/>
    </row>
    <row r="1026" spans="1:5" ht="28.5">
      <c r="A1026" s="232">
        <v>63518</v>
      </c>
      <c r="B1026" s="232" t="s">
        <v>1755</v>
      </c>
      <c r="C1026" s="233" t="s">
        <v>2</v>
      </c>
      <c r="D1026" s="234">
        <v>217.99</v>
      </c>
      <c r="E1026" s="235"/>
    </row>
    <row r="1027" spans="1:5" ht="14.25">
      <c r="A1027" s="232">
        <v>63520</v>
      </c>
      <c r="B1027" s="232" t="s">
        <v>1756</v>
      </c>
      <c r="C1027" s="233" t="s">
        <v>2</v>
      </c>
      <c r="D1027" s="234">
        <v>86.91</v>
      </c>
      <c r="E1027" s="235"/>
    </row>
    <row r="1028" spans="1:5" ht="14.25">
      <c r="A1028" s="232">
        <v>63521</v>
      </c>
      <c r="B1028" s="232" t="s">
        <v>1757</v>
      </c>
      <c r="C1028" s="233" t="s">
        <v>2</v>
      </c>
      <c r="D1028" s="234">
        <v>88.91</v>
      </c>
      <c r="E1028" s="235"/>
    </row>
    <row r="1029" spans="1:5" ht="28.5">
      <c r="A1029" s="232">
        <v>63523</v>
      </c>
      <c r="B1029" s="232" t="s">
        <v>1758</v>
      </c>
      <c r="C1029" s="233" t="s">
        <v>2</v>
      </c>
      <c r="D1029" s="234">
        <v>202.31</v>
      </c>
      <c r="E1029" s="235"/>
    </row>
    <row r="1030" spans="1:5" ht="14.25">
      <c r="A1030" s="232">
        <v>63530</v>
      </c>
      <c r="B1030" s="232" t="s">
        <v>1759</v>
      </c>
      <c r="C1030" s="233" t="s">
        <v>2</v>
      </c>
      <c r="D1030" s="234">
        <v>44.55</v>
      </c>
      <c r="E1030" s="235"/>
    </row>
    <row r="1031" spans="1:5" ht="28.5">
      <c r="A1031" s="232">
        <v>63533</v>
      </c>
      <c r="B1031" s="232" t="s">
        <v>1760</v>
      </c>
      <c r="C1031" s="233" t="s">
        <v>2</v>
      </c>
      <c r="D1031" s="234">
        <v>29.52</v>
      </c>
      <c r="E1031" s="235"/>
    </row>
    <row r="1032" spans="1:5" ht="14.25">
      <c r="A1032" s="232">
        <v>63536</v>
      </c>
      <c r="B1032" s="232" t="s">
        <v>1761</v>
      </c>
      <c r="C1032" s="233" t="s">
        <v>2</v>
      </c>
      <c r="D1032" s="234">
        <v>40.86</v>
      </c>
      <c r="E1032" s="235"/>
    </row>
    <row r="1033" spans="1:5" ht="15">
      <c r="A1033" s="231">
        <v>640</v>
      </c>
      <c r="B1033" s="342" t="s">
        <v>26220</v>
      </c>
      <c r="C1033" s="343"/>
      <c r="D1033" s="343"/>
      <c r="E1033" s="344"/>
    </row>
    <row r="1034" spans="1:5" ht="28.5">
      <c r="A1034" s="232">
        <v>64001</v>
      </c>
      <c r="B1034" s="232" t="s">
        <v>26314</v>
      </c>
      <c r="C1034" s="233" t="s">
        <v>2</v>
      </c>
      <c r="D1034" s="234">
        <v>42.77</v>
      </c>
      <c r="E1034" s="235"/>
    </row>
    <row r="1035" spans="1:5" ht="28.5">
      <c r="A1035" s="232">
        <v>64002</v>
      </c>
      <c r="B1035" s="232" t="s">
        <v>1762</v>
      </c>
      <c r="C1035" s="233" t="s">
        <v>2</v>
      </c>
      <c r="D1035" s="234">
        <v>46.24</v>
      </c>
      <c r="E1035" s="235"/>
    </row>
    <row r="1036" spans="1:5" ht="28.5">
      <c r="A1036" s="232">
        <v>64003</v>
      </c>
      <c r="B1036" s="232" t="s">
        <v>1763</v>
      </c>
      <c r="C1036" s="233" t="s">
        <v>2</v>
      </c>
      <c r="D1036" s="234">
        <v>59.08</v>
      </c>
      <c r="E1036" s="235"/>
    </row>
    <row r="1037" spans="1:5" ht="28.5">
      <c r="A1037" s="232">
        <v>64004</v>
      </c>
      <c r="B1037" s="232" t="s">
        <v>1764</v>
      </c>
      <c r="C1037" s="233" t="s">
        <v>2</v>
      </c>
      <c r="D1037" s="234">
        <v>265.86</v>
      </c>
      <c r="E1037" s="235"/>
    </row>
    <row r="1038" spans="1:5" ht="14.25">
      <c r="A1038" s="232">
        <v>64005</v>
      </c>
      <c r="B1038" s="232" t="s">
        <v>1765</v>
      </c>
      <c r="C1038" s="233" t="s">
        <v>2</v>
      </c>
      <c r="D1038" s="234">
        <v>8.5</v>
      </c>
      <c r="E1038" s="235"/>
    </row>
    <row r="1039" spans="1:5" ht="14.25">
      <c r="A1039" s="232">
        <v>64006</v>
      </c>
      <c r="B1039" s="232" t="s">
        <v>1766</v>
      </c>
      <c r="C1039" s="233" t="s">
        <v>2</v>
      </c>
      <c r="D1039" s="234">
        <v>4.55</v>
      </c>
      <c r="E1039" s="235"/>
    </row>
    <row r="1040" spans="1:5" ht="28.5">
      <c r="A1040" s="232">
        <v>64010</v>
      </c>
      <c r="B1040" s="232" t="s">
        <v>1767</v>
      </c>
      <c r="C1040" s="233" t="s">
        <v>2</v>
      </c>
      <c r="D1040" s="234">
        <v>274.39</v>
      </c>
      <c r="E1040" s="235"/>
    </row>
    <row r="1041" spans="1:5" ht="28.5">
      <c r="A1041" s="232">
        <v>64011</v>
      </c>
      <c r="B1041" s="232" t="s">
        <v>1768</v>
      </c>
      <c r="C1041" s="233" t="s">
        <v>2</v>
      </c>
      <c r="D1041" s="234">
        <v>131.63</v>
      </c>
      <c r="E1041" s="235"/>
    </row>
    <row r="1042" spans="1:5" ht="28.5">
      <c r="A1042" s="232">
        <v>64015</v>
      </c>
      <c r="B1042" s="232" t="s">
        <v>26315</v>
      </c>
      <c r="C1042" s="233" t="s">
        <v>2</v>
      </c>
      <c r="D1042" s="234">
        <v>59.16</v>
      </c>
      <c r="E1042" s="235"/>
    </row>
    <row r="1043" spans="1:5" ht="28.5">
      <c r="A1043" s="232">
        <v>64016</v>
      </c>
      <c r="B1043" s="232" t="s">
        <v>26316</v>
      </c>
      <c r="C1043" s="233" t="s">
        <v>2</v>
      </c>
      <c r="D1043" s="234">
        <v>80.91</v>
      </c>
      <c r="E1043" s="235"/>
    </row>
    <row r="1044" spans="1:5" ht="28.5">
      <c r="A1044" s="232">
        <v>64017</v>
      </c>
      <c r="B1044" s="232" t="s">
        <v>26317</v>
      </c>
      <c r="C1044" s="233" t="s">
        <v>2</v>
      </c>
      <c r="D1044" s="234">
        <v>107.27</v>
      </c>
      <c r="E1044" s="235"/>
    </row>
    <row r="1045" spans="1:5" ht="28.5">
      <c r="A1045" s="232">
        <v>64018</v>
      </c>
      <c r="B1045" s="232" t="s">
        <v>26318</v>
      </c>
      <c r="C1045" s="233" t="s">
        <v>2</v>
      </c>
      <c r="D1045" s="234">
        <v>165.12</v>
      </c>
      <c r="E1045" s="235"/>
    </row>
    <row r="1046" spans="1:5" ht="28.5">
      <c r="A1046" s="232">
        <v>64019</v>
      </c>
      <c r="B1046" s="232" t="s">
        <v>26319</v>
      </c>
      <c r="C1046" s="233" t="s">
        <v>2</v>
      </c>
      <c r="D1046" s="234">
        <v>181.53</v>
      </c>
      <c r="E1046" s="235"/>
    </row>
    <row r="1047" spans="1:5" ht="28.5">
      <c r="A1047" s="232">
        <v>64020</v>
      </c>
      <c r="B1047" s="232" t="s">
        <v>26320</v>
      </c>
      <c r="C1047" s="233" t="s">
        <v>2</v>
      </c>
      <c r="D1047" s="234">
        <v>230.22</v>
      </c>
      <c r="E1047" s="235"/>
    </row>
    <row r="1048" spans="1:5" ht="28.5">
      <c r="A1048" s="232">
        <v>64021</v>
      </c>
      <c r="B1048" s="232" t="s">
        <v>26321</v>
      </c>
      <c r="C1048" s="233" t="s">
        <v>2</v>
      </c>
      <c r="D1048" s="234">
        <v>436.95</v>
      </c>
      <c r="E1048" s="235"/>
    </row>
    <row r="1049" spans="1:5" ht="28.5">
      <c r="A1049" s="232">
        <v>64022</v>
      </c>
      <c r="B1049" s="232" t="s">
        <v>1769</v>
      </c>
      <c r="C1049" s="233" t="s">
        <v>2</v>
      </c>
      <c r="D1049" s="234">
        <v>558.54</v>
      </c>
      <c r="E1049" s="235"/>
    </row>
    <row r="1050" spans="1:5" ht="28.5">
      <c r="A1050" s="232">
        <v>64034</v>
      </c>
      <c r="B1050" s="232" t="s">
        <v>1770</v>
      </c>
      <c r="C1050" s="233" t="s">
        <v>2</v>
      </c>
      <c r="D1050" s="234">
        <v>100.94</v>
      </c>
      <c r="E1050" s="235"/>
    </row>
    <row r="1051" spans="1:5" ht="28.5">
      <c r="A1051" s="232">
        <v>64035</v>
      </c>
      <c r="B1051" s="232" t="s">
        <v>1771</v>
      </c>
      <c r="C1051" s="233" t="s">
        <v>2</v>
      </c>
      <c r="D1051" s="234">
        <v>46.6</v>
      </c>
      <c r="E1051" s="235"/>
    </row>
    <row r="1052" spans="1:5" ht="28.5">
      <c r="A1052" s="232">
        <v>64040</v>
      </c>
      <c r="B1052" s="232" t="s">
        <v>1772</v>
      </c>
      <c r="C1052" s="233" t="s">
        <v>2</v>
      </c>
      <c r="D1052" s="234">
        <v>44.52</v>
      </c>
      <c r="E1052" s="235"/>
    </row>
    <row r="1053" spans="1:5" ht="28.5">
      <c r="A1053" s="232">
        <v>64041</v>
      </c>
      <c r="B1053" s="232" t="s">
        <v>1773</v>
      </c>
      <c r="C1053" s="233" t="s">
        <v>2</v>
      </c>
      <c r="D1053" s="234">
        <v>118.91</v>
      </c>
      <c r="E1053" s="235"/>
    </row>
    <row r="1054" spans="1:5" ht="28.5">
      <c r="A1054" s="232">
        <v>64042</v>
      </c>
      <c r="B1054" s="232" t="s">
        <v>1774</v>
      </c>
      <c r="C1054" s="233" t="s">
        <v>2</v>
      </c>
      <c r="D1054" s="234">
        <v>156.99</v>
      </c>
      <c r="E1054" s="235"/>
    </row>
    <row r="1055" spans="1:5" ht="28.5">
      <c r="A1055" s="232">
        <v>64043</v>
      </c>
      <c r="B1055" s="232" t="s">
        <v>1775</v>
      </c>
      <c r="C1055" s="233" t="s">
        <v>2</v>
      </c>
      <c r="D1055" s="234">
        <v>275.35000000000002</v>
      </c>
      <c r="E1055" s="235"/>
    </row>
    <row r="1056" spans="1:5" ht="28.5">
      <c r="A1056" s="232">
        <v>64044</v>
      </c>
      <c r="B1056" s="232" t="s">
        <v>1776</v>
      </c>
      <c r="C1056" s="233" t="s">
        <v>2</v>
      </c>
      <c r="D1056" s="234">
        <v>404.14</v>
      </c>
      <c r="E1056" s="235"/>
    </row>
    <row r="1057" spans="1:5" ht="28.5">
      <c r="A1057" s="232">
        <v>64045</v>
      </c>
      <c r="B1057" s="232" t="s">
        <v>26322</v>
      </c>
      <c r="C1057" s="233" t="s">
        <v>2</v>
      </c>
      <c r="D1057" s="234">
        <v>42.77</v>
      </c>
      <c r="E1057" s="235"/>
    </row>
    <row r="1058" spans="1:5" ht="28.5">
      <c r="A1058" s="232">
        <v>64066</v>
      </c>
      <c r="B1058" s="232" t="s">
        <v>1777</v>
      </c>
      <c r="C1058" s="233" t="s">
        <v>2</v>
      </c>
      <c r="D1058" s="234">
        <v>53.29</v>
      </c>
      <c r="E1058" s="235"/>
    </row>
    <row r="1059" spans="1:5" ht="28.5">
      <c r="A1059" s="232">
        <v>64077</v>
      </c>
      <c r="B1059" s="232" t="s">
        <v>1778</v>
      </c>
      <c r="C1059" s="233" t="s">
        <v>2</v>
      </c>
      <c r="D1059" s="234">
        <v>4.88</v>
      </c>
      <c r="E1059" s="235"/>
    </row>
    <row r="1060" spans="1:5" ht="28.5">
      <c r="A1060" s="232">
        <v>64094</v>
      </c>
      <c r="B1060" s="232" t="s">
        <v>1779</v>
      </c>
      <c r="C1060" s="233" t="s">
        <v>2</v>
      </c>
      <c r="D1060" s="234">
        <v>274.39</v>
      </c>
      <c r="E1060" s="235"/>
    </row>
    <row r="1061" spans="1:5" ht="14.25">
      <c r="A1061" s="232">
        <v>64097</v>
      </c>
      <c r="B1061" s="232" t="s">
        <v>26221</v>
      </c>
      <c r="C1061" s="233" t="s">
        <v>2</v>
      </c>
      <c r="D1061" s="234">
        <v>377.65</v>
      </c>
      <c r="E1061" s="235"/>
    </row>
    <row r="1062" spans="1:5" ht="15">
      <c r="A1062" s="231">
        <v>641</v>
      </c>
      <c r="B1062" s="342" t="s">
        <v>26222</v>
      </c>
      <c r="C1062" s="343"/>
      <c r="D1062" s="343"/>
      <c r="E1062" s="344"/>
    </row>
    <row r="1063" spans="1:5" ht="14.25">
      <c r="A1063" s="232">
        <v>64149</v>
      </c>
      <c r="B1063" s="232" t="s">
        <v>1780</v>
      </c>
      <c r="C1063" s="233" t="s">
        <v>2</v>
      </c>
      <c r="D1063" s="234">
        <v>57.5</v>
      </c>
      <c r="E1063" s="235"/>
    </row>
    <row r="1064" spans="1:5" ht="15">
      <c r="A1064" s="231">
        <v>645</v>
      </c>
      <c r="B1064" s="342" t="s">
        <v>26223</v>
      </c>
      <c r="C1064" s="343"/>
      <c r="D1064" s="343"/>
      <c r="E1064" s="344"/>
    </row>
    <row r="1065" spans="1:5" ht="14.25">
      <c r="A1065" s="232">
        <v>64503</v>
      </c>
      <c r="B1065" s="232" t="s">
        <v>1781</v>
      </c>
      <c r="C1065" s="233" t="s">
        <v>2</v>
      </c>
      <c r="D1065" s="234">
        <v>137.85</v>
      </c>
      <c r="E1065" s="235"/>
    </row>
    <row r="1066" spans="1:5" ht="14.25">
      <c r="A1066" s="232">
        <v>64504</v>
      </c>
      <c r="B1066" s="232" t="s">
        <v>1782</v>
      </c>
      <c r="C1066" s="233" t="s">
        <v>2</v>
      </c>
      <c r="D1066" s="234">
        <v>192.28</v>
      </c>
      <c r="E1066" s="235"/>
    </row>
    <row r="1067" spans="1:5" ht="28.5">
      <c r="A1067" s="232">
        <v>64506</v>
      </c>
      <c r="B1067" s="232" t="s">
        <v>1783</v>
      </c>
      <c r="C1067" s="233" t="s">
        <v>2</v>
      </c>
      <c r="D1067" s="234">
        <v>158.51</v>
      </c>
      <c r="E1067" s="235"/>
    </row>
    <row r="1068" spans="1:5" ht="28.5">
      <c r="A1068" s="232">
        <v>64507</v>
      </c>
      <c r="B1068" s="232" t="s">
        <v>1784</v>
      </c>
      <c r="C1068" s="233" t="s">
        <v>2</v>
      </c>
      <c r="D1068" s="234">
        <v>23.34</v>
      </c>
      <c r="E1068" s="235"/>
    </row>
    <row r="1069" spans="1:5" ht="28.5">
      <c r="A1069" s="232">
        <v>64511</v>
      </c>
      <c r="B1069" s="232" t="s">
        <v>1785</v>
      </c>
      <c r="C1069" s="233" t="s">
        <v>2</v>
      </c>
      <c r="D1069" s="234">
        <v>163.51</v>
      </c>
      <c r="E1069" s="235"/>
    </row>
    <row r="1070" spans="1:5" ht="14.25">
      <c r="A1070" s="232">
        <v>64515</v>
      </c>
      <c r="B1070" s="232" t="s">
        <v>1786</v>
      </c>
      <c r="C1070" s="233" t="s">
        <v>2</v>
      </c>
      <c r="D1070" s="234">
        <v>24.73</v>
      </c>
      <c r="E1070" s="235"/>
    </row>
    <row r="1071" spans="1:5" ht="28.5">
      <c r="A1071" s="232">
        <v>64519</v>
      </c>
      <c r="B1071" s="232" t="s">
        <v>1787</v>
      </c>
      <c r="C1071" s="233" t="s">
        <v>2</v>
      </c>
      <c r="D1071" s="234">
        <v>15.25</v>
      </c>
      <c r="E1071" s="235"/>
    </row>
    <row r="1072" spans="1:5" ht="28.5">
      <c r="A1072" s="232">
        <v>64527</v>
      </c>
      <c r="B1072" s="232" t="s">
        <v>1788</v>
      </c>
      <c r="C1072" s="233" t="s">
        <v>2</v>
      </c>
      <c r="D1072" s="234">
        <v>31.99</v>
      </c>
      <c r="E1072" s="235"/>
    </row>
    <row r="1073" spans="1:5" ht="15">
      <c r="A1073" s="231">
        <v>647</v>
      </c>
      <c r="B1073" s="342" t="s">
        <v>1161</v>
      </c>
      <c r="C1073" s="343"/>
      <c r="D1073" s="343"/>
      <c r="E1073" s="344"/>
    </row>
    <row r="1074" spans="1:5" ht="28.5">
      <c r="A1074" s="232">
        <v>64701</v>
      </c>
      <c r="B1074" s="232" t="s">
        <v>1789</v>
      </c>
      <c r="C1074" s="233" t="s">
        <v>1</v>
      </c>
      <c r="D1074" s="234">
        <v>35.51</v>
      </c>
      <c r="E1074" s="235"/>
    </row>
    <row r="1075" spans="1:5" ht="14.25">
      <c r="A1075" s="232">
        <v>64702</v>
      </c>
      <c r="B1075" s="232" t="s">
        <v>1790</v>
      </c>
      <c r="C1075" s="233" t="s">
        <v>2</v>
      </c>
      <c r="D1075" s="234">
        <v>18.649999999999999</v>
      </c>
      <c r="E1075" s="235"/>
    </row>
    <row r="1076" spans="1:5" ht="28.5">
      <c r="A1076" s="232">
        <v>64703</v>
      </c>
      <c r="B1076" s="232" t="s">
        <v>1791</v>
      </c>
      <c r="C1076" s="233" t="s">
        <v>2</v>
      </c>
      <c r="D1076" s="234">
        <v>15.93</v>
      </c>
      <c r="E1076" s="235"/>
    </row>
    <row r="1077" spans="1:5" ht="14.25">
      <c r="A1077" s="232">
        <v>64704</v>
      </c>
      <c r="B1077" s="232" t="s">
        <v>1792</v>
      </c>
      <c r="C1077" s="233" t="s">
        <v>2</v>
      </c>
      <c r="D1077" s="234">
        <v>23.92</v>
      </c>
      <c r="E1077" s="235"/>
    </row>
    <row r="1078" spans="1:5" ht="14.25">
      <c r="A1078" s="232">
        <v>64706</v>
      </c>
      <c r="B1078" s="232" t="s">
        <v>1793</v>
      </c>
      <c r="C1078" s="233" t="s">
        <v>2</v>
      </c>
      <c r="D1078" s="234">
        <v>37.299999999999997</v>
      </c>
      <c r="E1078" s="235"/>
    </row>
    <row r="1079" spans="1:5" ht="28.5">
      <c r="A1079" s="232">
        <v>64707</v>
      </c>
      <c r="B1079" s="232" t="s">
        <v>1794</v>
      </c>
      <c r="C1079" s="233" t="s">
        <v>2</v>
      </c>
      <c r="D1079" s="234">
        <v>629.87</v>
      </c>
      <c r="E1079" s="235"/>
    </row>
    <row r="1080" spans="1:5" ht="14.25">
      <c r="A1080" s="232">
        <v>64709</v>
      </c>
      <c r="B1080" s="232" t="s">
        <v>1795</v>
      </c>
      <c r="C1080" s="233" t="s">
        <v>2</v>
      </c>
      <c r="D1080" s="234">
        <v>15.72</v>
      </c>
      <c r="E1080" s="235"/>
    </row>
    <row r="1081" spans="1:5" ht="15">
      <c r="A1081" s="231">
        <v>650</v>
      </c>
      <c r="B1081" s="342" t="s">
        <v>26224</v>
      </c>
      <c r="C1081" s="343"/>
      <c r="D1081" s="343"/>
      <c r="E1081" s="344"/>
    </row>
    <row r="1082" spans="1:5" ht="28.5">
      <c r="A1082" s="232">
        <v>65002</v>
      </c>
      <c r="B1082" s="232" t="s">
        <v>1796</v>
      </c>
      <c r="C1082" s="233" t="s">
        <v>2</v>
      </c>
      <c r="D1082" s="234">
        <v>44.9</v>
      </c>
      <c r="E1082" s="235"/>
    </row>
    <row r="1083" spans="1:5" ht="28.5">
      <c r="A1083" s="232">
        <v>65004</v>
      </c>
      <c r="B1083" s="232" t="s">
        <v>1797</v>
      </c>
      <c r="C1083" s="233" t="s">
        <v>2</v>
      </c>
      <c r="D1083" s="234">
        <v>452.33</v>
      </c>
      <c r="E1083" s="235"/>
    </row>
    <row r="1084" spans="1:5" ht="28.5">
      <c r="A1084" s="232">
        <v>65005</v>
      </c>
      <c r="B1084" s="232" t="s">
        <v>1798</v>
      </c>
      <c r="C1084" s="233" t="s">
        <v>2</v>
      </c>
      <c r="D1084" s="237">
        <v>2869.84</v>
      </c>
      <c r="E1084" s="235"/>
    </row>
    <row r="1085" spans="1:5" ht="28.5">
      <c r="A1085" s="232">
        <v>65023</v>
      </c>
      <c r="B1085" s="232" t="s">
        <v>1799</v>
      </c>
      <c r="C1085" s="233" t="s">
        <v>2</v>
      </c>
      <c r="D1085" s="234">
        <v>870.19</v>
      </c>
      <c r="E1085" s="235"/>
    </row>
    <row r="1086" spans="1:5" ht="28.5">
      <c r="A1086" s="232">
        <v>65024</v>
      </c>
      <c r="B1086" s="232" t="s">
        <v>1800</v>
      </c>
      <c r="C1086" s="233" t="s">
        <v>2</v>
      </c>
      <c r="D1086" s="234">
        <v>293</v>
      </c>
      <c r="E1086" s="235"/>
    </row>
    <row r="1087" spans="1:5" ht="28.5">
      <c r="A1087" s="232">
        <v>65031</v>
      </c>
      <c r="B1087" s="232" t="s">
        <v>1801</v>
      </c>
      <c r="C1087" s="233" t="s">
        <v>2</v>
      </c>
      <c r="D1087" s="234">
        <v>271</v>
      </c>
      <c r="E1087" s="235"/>
    </row>
    <row r="1088" spans="1:5" ht="28.5">
      <c r="A1088" s="232">
        <v>65032</v>
      </c>
      <c r="B1088" s="232" t="s">
        <v>1802</v>
      </c>
      <c r="C1088" s="233" t="s">
        <v>2</v>
      </c>
      <c r="D1088" s="237">
        <v>2063.13</v>
      </c>
      <c r="E1088" s="235"/>
    </row>
    <row r="1089" spans="1:5" ht="28.5">
      <c r="A1089" s="232">
        <v>65033</v>
      </c>
      <c r="B1089" s="232" t="s">
        <v>1803</v>
      </c>
      <c r="C1089" s="233" t="s">
        <v>2</v>
      </c>
      <c r="D1089" s="237">
        <v>1296.67</v>
      </c>
      <c r="E1089" s="235"/>
    </row>
    <row r="1090" spans="1:5" ht="28.5">
      <c r="A1090" s="232">
        <v>65076</v>
      </c>
      <c r="B1090" s="232" t="s">
        <v>1804</v>
      </c>
      <c r="C1090" s="233" t="s">
        <v>2</v>
      </c>
      <c r="D1090" s="237">
        <v>10615.1</v>
      </c>
      <c r="E1090" s="235"/>
    </row>
    <row r="1091" spans="1:5" ht="15">
      <c r="A1091" s="231">
        <v>652</v>
      </c>
      <c r="B1091" s="342" t="s">
        <v>26225</v>
      </c>
      <c r="C1091" s="343"/>
      <c r="D1091" s="343"/>
      <c r="E1091" s="344"/>
    </row>
    <row r="1092" spans="1:5" ht="28.5">
      <c r="A1092" s="232">
        <v>65204</v>
      </c>
      <c r="B1092" s="232" t="s">
        <v>1805</v>
      </c>
      <c r="C1092" s="233" t="s">
        <v>2</v>
      </c>
      <c r="D1092" s="234">
        <v>793.3</v>
      </c>
      <c r="E1092" s="235"/>
    </row>
    <row r="1093" spans="1:5" ht="42.75">
      <c r="A1093" s="232">
        <v>65256</v>
      </c>
      <c r="B1093" s="232" t="s">
        <v>35248</v>
      </c>
      <c r="C1093" s="233" t="s">
        <v>2</v>
      </c>
      <c r="D1093" s="234">
        <v>181.53</v>
      </c>
      <c r="E1093" s="235"/>
    </row>
    <row r="1094" spans="1:5" ht="28.5">
      <c r="A1094" s="232">
        <v>65257</v>
      </c>
      <c r="B1094" s="232" t="s">
        <v>1806</v>
      </c>
      <c r="C1094" s="233" t="s">
        <v>2</v>
      </c>
      <c r="D1094" s="234">
        <v>543.92999999999995</v>
      </c>
      <c r="E1094" s="235"/>
    </row>
    <row r="1095" spans="1:5" ht="15">
      <c r="A1095" s="231">
        <v>655</v>
      </c>
      <c r="B1095" s="342" t="s">
        <v>26225</v>
      </c>
      <c r="C1095" s="343"/>
      <c r="D1095" s="343"/>
      <c r="E1095" s="344"/>
    </row>
    <row r="1096" spans="1:5" ht="14.25">
      <c r="A1096" s="232">
        <v>65502</v>
      </c>
      <c r="B1096" s="232" t="s">
        <v>1807</v>
      </c>
      <c r="C1096" s="233" t="s">
        <v>2</v>
      </c>
      <c r="D1096" s="234">
        <v>139.29</v>
      </c>
      <c r="E1096" s="235"/>
    </row>
    <row r="1097" spans="1:5" ht="28.5">
      <c r="A1097" s="232">
        <v>65503</v>
      </c>
      <c r="B1097" s="232" t="s">
        <v>1808</v>
      </c>
      <c r="C1097" s="233" t="s">
        <v>2</v>
      </c>
      <c r="D1097" s="234">
        <v>363.07</v>
      </c>
      <c r="E1097" s="235"/>
    </row>
    <row r="1098" spans="1:5" ht="28.5">
      <c r="A1098" s="232">
        <v>65507</v>
      </c>
      <c r="B1098" s="232" t="s">
        <v>1809</v>
      </c>
      <c r="C1098" s="233" t="s">
        <v>2</v>
      </c>
      <c r="D1098" s="234">
        <v>36.75</v>
      </c>
      <c r="E1098" s="235"/>
    </row>
    <row r="1099" spans="1:5" ht="28.5">
      <c r="A1099" s="232">
        <v>65508</v>
      </c>
      <c r="B1099" s="232" t="s">
        <v>1810</v>
      </c>
      <c r="C1099" s="233" t="s">
        <v>2</v>
      </c>
      <c r="D1099" s="234">
        <v>303.45999999999998</v>
      </c>
      <c r="E1099" s="235"/>
    </row>
    <row r="1100" spans="1:5" ht="28.5">
      <c r="A1100" s="232">
        <v>65509</v>
      </c>
      <c r="B1100" s="232" t="s">
        <v>1811</v>
      </c>
      <c r="C1100" s="233" t="s">
        <v>2</v>
      </c>
      <c r="D1100" s="234">
        <v>160.12</v>
      </c>
      <c r="E1100" s="235"/>
    </row>
    <row r="1101" spans="1:5" ht="28.5">
      <c r="A1101" s="232">
        <v>65510</v>
      </c>
      <c r="B1101" s="232" t="s">
        <v>1812</v>
      </c>
      <c r="C1101" s="233" t="s">
        <v>1</v>
      </c>
      <c r="D1101" s="234">
        <v>852.34</v>
      </c>
      <c r="E1101" s="235"/>
    </row>
    <row r="1102" spans="1:5" ht="14.25">
      <c r="A1102" s="232">
        <v>65511</v>
      </c>
      <c r="B1102" s="232" t="s">
        <v>1813</v>
      </c>
      <c r="C1102" s="233" t="s">
        <v>2</v>
      </c>
      <c r="D1102" s="234">
        <v>359.24</v>
      </c>
      <c r="E1102" s="235"/>
    </row>
    <row r="1103" spans="1:5" ht="28.5">
      <c r="A1103" s="232">
        <v>65513</v>
      </c>
      <c r="B1103" s="232" t="s">
        <v>1814</v>
      </c>
      <c r="C1103" s="233" t="s">
        <v>2</v>
      </c>
      <c r="D1103" s="237">
        <v>1319.85</v>
      </c>
      <c r="E1103" s="235"/>
    </row>
    <row r="1104" spans="1:5" ht="14.25">
      <c r="A1104" s="232">
        <v>65514</v>
      </c>
      <c r="B1104" s="232" t="s">
        <v>1815</v>
      </c>
      <c r="C1104" s="233" t="s">
        <v>2</v>
      </c>
      <c r="D1104" s="234">
        <v>54.34</v>
      </c>
      <c r="E1104" s="235"/>
    </row>
    <row r="1105" spans="1:5" ht="28.5">
      <c r="A1105" s="232">
        <v>65516</v>
      </c>
      <c r="B1105" s="232" t="s">
        <v>1816</v>
      </c>
      <c r="C1105" s="233" t="s">
        <v>2</v>
      </c>
      <c r="D1105" s="234">
        <v>49.84</v>
      </c>
      <c r="E1105" s="235"/>
    </row>
    <row r="1106" spans="1:5" ht="28.5">
      <c r="A1106" s="232">
        <v>65518</v>
      </c>
      <c r="B1106" s="232" t="s">
        <v>1817</v>
      </c>
      <c r="C1106" s="233" t="s">
        <v>2</v>
      </c>
      <c r="D1106" s="234">
        <v>54.97</v>
      </c>
      <c r="E1106" s="235"/>
    </row>
    <row r="1107" spans="1:5" ht="28.5">
      <c r="A1107" s="232">
        <v>65521</v>
      </c>
      <c r="B1107" s="232" t="s">
        <v>1818</v>
      </c>
      <c r="C1107" s="233" t="s">
        <v>2</v>
      </c>
      <c r="D1107" s="237">
        <v>1597.59</v>
      </c>
      <c r="E1107" s="235"/>
    </row>
    <row r="1108" spans="1:5" ht="28.5">
      <c r="A1108" s="232">
        <v>65523</v>
      </c>
      <c r="B1108" s="232" t="s">
        <v>1819</v>
      </c>
      <c r="C1108" s="233" t="s">
        <v>2</v>
      </c>
      <c r="D1108" s="237">
        <v>1118.6300000000001</v>
      </c>
      <c r="E1108" s="235"/>
    </row>
    <row r="1109" spans="1:5" ht="28.5">
      <c r="A1109" s="232">
        <v>65524</v>
      </c>
      <c r="B1109" s="232" t="s">
        <v>1820</v>
      </c>
      <c r="C1109" s="233" t="s">
        <v>2</v>
      </c>
      <c r="D1109" s="234">
        <v>21.75</v>
      </c>
      <c r="E1109" s="235"/>
    </row>
    <row r="1110" spans="1:5" ht="14.25">
      <c r="A1110" s="232">
        <v>65526</v>
      </c>
      <c r="B1110" s="232" t="s">
        <v>1821</v>
      </c>
      <c r="C1110" s="233" t="s">
        <v>2</v>
      </c>
      <c r="D1110" s="234">
        <v>16.5</v>
      </c>
      <c r="E1110" s="235"/>
    </row>
    <row r="1111" spans="1:5" ht="28.5">
      <c r="A1111" s="232">
        <v>65528</v>
      </c>
      <c r="B1111" s="232" t="s">
        <v>1822</v>
      </c>
      <c r="C1111" s="233" t="s">
        <v>2</v>
      </c>
      <c r="D1111" s="234">
        <v>400.93</v>
      </c>
      <c r="E1111" s="235"/>
    </row>
    <row r="1112" spans="1:5" ht="28.5">
      <c r="A1112" s="232">
        <v>65544</v>
      </c>
      <c r="B1112" s="232" t="s">
        <v>1823</v>
      </c>
      <c r="C1112" s="233" t="s">
        <v>2</v>
      </c>
      <c r="D1112" s="234">
        <v>89.98</v>
      </c>
      <c r="E1112" s="235"/>
    </row>
    <row r="1113" spans="1:5" ht="28.5">
      <c r="A1113" s="232">
        <v>65555</v>
      </c>
      <c r="B1113" s="232" t="s">
        <v>1824</v>
      </c>
      <c r="C1113" s="233" t="s">
        <v>1</v>
      </c>
      <c r="D1113" s="234">
        <v>917.18</v>
      </c>
      <c r="E1113" s="235"/>
    </row>
    <row r="1114" spans="1:5" ht="14.25">
      <c r="A1114" s="232">
        <v>65556</v>
      </c>
      <c r="B1114" s="232" t="s">
        <v>1825</v>
      </c>
      <c r="C1114" s="233" t="s">
        <v>1</v>
      </c>
      <c r="D1114" s="234">
        <v>917.18</v>
      </c>
      <c r="E1114" s="235"/>
    </row>
    <row r="1115" spans="1:5" ht="28.5">
      <c r="A1115" s="232">
        <v>65563</v>
      </c>
      <c r="B1115" s="232" t="s">
        <v>1826</v>
      </c>
      <c r="C1115" s="233" t="s">
        <v>1</v>
      </c>
      <c r="D1115" s="234">
        <v>852.34</v>
      </c>
      <c r="E1115" s="235"/>
    </row>
    <row r="1116" spans="1:5" ht="28.5">
      <c r="A1116" s="232">
        <v>65565</v>
      </c>
      <c r="B1116" s="232" t="s">
        <v>1827</v>
      </c>
      <c r="C1116" s="233" t="s">
        <v>2</v>
      </c>
      <c r="D1116" s="237">
        <v>2336.4</v>
      </c>
      <c r="E1116" s="235"/>
    </row>
    <row r="1117" spans="1:5" ht="28.5">
      <c r="A1117" s="232">
        <v>65566</v>
      </c>
      <c r="B1117" s="232" t="s">
        <v>1828</v>
      </c>
      <c r="C1117" s="233" t="s">
        <v>2</v>
      </c>
      <c r="D1117" s="237">
        <v>2509.6799999999998</v>
      </c>
      <c r="E1117" s="235"/>
    </row>
    <row r="1118" spans="1:5" ht="28.5">
      <c r="A1118" s="232">
        <v>65567</v>
      </c>
      <c r="B1118" s="232" t="s">
        <v>1829</v>
      </c>
      <c r="C1118" s="233" t="s">
        <v>2</v>
      </c>
      <c r="D1118" s="237">
        <v>1220.07</v>
      </c>
      <c r="E1118" s="235"/>
    </row>
    <row r="1119" spans="1:5" ht="28.5">
      <c r="A1119" s="232">
        <v>65572</v>
      </c>
      <c r="B1119" s="232" t="s">
        <v>1830</v>
      </c>
      <c r="C1119" s="233" t="s">
        <v>2</v>
      </c>
      <c r="D1119" s="237">
        <v>2494.5700000000002</v>
      </c>
      <c r="E1119" s="235"/>
    </row>
    <row r="1120" spans="1:5" ht="28.5">
      <c r="A1120" s="232">
        <v>65594</v>
      </c>
      <c r="B1120" s="232" t="s">
        <v>1831</v>
      </c>
      <c r="C1120" s="233" t="s">
        <v>1</v>
      </c>
      <c r="D1120" s="234">
        <v>942.66</v>
      </c>
      <c r="E1120" s="235"/>
    </row>
    <row r="1121" spans="1:5" ht="28.5">
      <c r="A1121" s="232">
        <v>65596</v>
      </c>
      <c r="B1121" s="232" t="s">
        <v>1832</v>
      </c>
      <c r="C1121" s="233" t="s">
        <v>2</v>
      </c>
      <c r="D1121" s="234">
        <v>413.3</v>
      </c>
      <c r="E1121" s="235"/>
    </row>
    <row r="1122" spans="1:5" ht="28.5">
      <c r="A1122" s="232">
        <v>65598</v>
      </c>
      <c r="B1122" s="232" t="s">
        <v>1833</v>
      </c>
      <c r="C1122" s="233" t="s">
        <v>2</v>
      </c>
      <c r="D1122" s="234">
        <v>288.20999999999998</v>
      </c>
      <c r="E1122" s="235"/>
    </row>
    <row r="1123" spans="1:5" ht="15">
      <c r="A1123" s="231">
        <v>656</v>
      </c>
      <c r="B1123" s="342" t="s">
        <v>26225</v>
      </c>
      <c r="C1123" s="343"/>
      <c r="D1123" s="343"/>
      <c r="E1123" s="344"/>
    </row>
    <row r="1124" spans="1:5" ht="28.5">
      <c r="A1124" s="232">
        <v>65604</v>
      </c>
      <c r="B1124" s="232" t="s">
        <v>1834</v>
      </c>
      <c r="C1124" s="233" t="s">
        <v>2</v>
      </c>
      <c r="D1124" s="234">
        <v>35.36</v>
      </c>
      <c r="E1124" s="235"/>
    </row>
    <row r="1125" spans="1:5" ht="14.25">
      <c r="A1125" s="232">
        <v>65611</v>
      </c>
      <c r="B1125" s="232" t="s">
        <v>1835</v>
      </c>
      <c r="C1125" s="233" t="s">
        <v>2</v>
      </c>
      <c r="D1125" s="234">
        <v>127.75</v>
      </c>
      <c r="E1125" s="235"/>
    </row>
    <row r="1126" spans="1:5" ht="28.5">
      <c r="A1126" s="232">
        <v>65670</v>
      </c>
      <c r="B1126" s="232" t="s">
        <v>1836</v>
      </c>
      <c r="C1126" s="233" t="s">
        <v>2</v>
      </c>
      <c r="D1126" s="234">
        <v>99.34</v>
      </c>
      <c r="E1126" s="235"/>
    </row>
    <row r="1127" spans="1:5" ht="14.25">
      <c r="A1127" s="232">
        <v>65697</v>
      </c>
      <c r="B1127" s="232" t="s">
        <v>1837</v>
      </c>
      <c r="C1127" s="233" t="s">
        <v>2</v>
      </c>
      <c r="D1127" s="234">
        <v>182.27</v>
      </c>
      <c r="E1127" s="235"/>
    </row>
    <row r="1128" spans="1:5" ht="28.5">
      <c r="A1128" s="232">
        <v>65698</v>
      </c>
      <c r="B1128" s="232" t="s">
        <v>1838</v>
      </c>
      <c r="C1128" s="233" t="s">
        <v>2</v>
      </c>
      <c r="D1128" s="234">
        <v>116.36</v>
      </c>
      <c r="E1128" s="235"/>
    </row>
    <row r="1129" spans="1:5" ht="15">
      <c r="A1129" s="231">
        <v>657</v>
      </c>
      <c r="B1129" s="342" t="s">
        <v>26225</v>
      </c>
      <c r="C1129" s="343"/>
      <c r="D1129" s="343"/>
      <c r="E1129" s="344"/>
    </row>
    <row r="1130" spans="1:5" ht="28.5">
      <c r="A1130" s="232">
        <v>65717</v>
      </c>
      <c r="B1130" s="232" t="s">
        <v>1839</v>
      </c>
      <c r="C1130" s="233" t="s">
        <v>2</v>
      </c>
      <c r="D1130" s="234">
        <v>208.4</v>
      </c>
      <c r="E1130" s="235"/>
    </row>
    <row r="1131" spans="1:5" ht="15">
      <c r="A1131" s="231">
        <v>658</v>
      </c>
      <c r="B1131" s="342" t="s">
        <v>26225</v>
      </c>
      <c r="C1131" s="343"/>
      <c r="D1131" s="343"/>
      <c r="E1131" s="344"/>
    </row>
    <row r="1132" spans="1:5" ht="28.5">
      <c r="A1132" s="232">
        <v>65812</v>
      </c>
      <c r="B1132" s="232" t="s">
        <v>1840</v>
      </c>
      <c r="C1132" s="233" t="s">
        <v>2</v>
      </c>
      <c r="D1132" s="234">
        <v>329.07</v>
      </c>
      <c r="E1132" s="235"/>
    </row>
    <row r="1133" spans="1:5" ht="28.5">
      <c r="A1133" s="232">
        <v>65829</v>
      </c>
      <c r="B1133" s="232" t="s">
        <v>1841</v>
      </c>
      <c r="C1133" s="233" t="s">
        <v>2</v>
      </c>
      <c r="D1133" s="237">
        <v>1568.68</v>
      </c>
      <c r="E1133" s="235"/>
    </row>
    <row r="1134" spans="1:5" ht="28.5">
      <c r="A1134" s="232">
        <v>65830</v>
      </c>
      <c r="B1134" s="232" t="s">
        <v>1842</v>
      </c>
      <c r="C1134" s="233" t="s">
        <v>2</v>
      </c>
      <c r="D1134" s="237">
        <v>2158.5100000000002</v>
      </c>
      <c r="E1134" s="235"/>
    </row>
    <row r="1135" spans="1:5" ht="28.5">
      <c r="A1135" s="232">
        <v>65831</v>
      </c>
      <c r="B1135" s="232" t="s">
        <v>1843</v>
      </c>
      <c r="C1135" s="233" t="s">
        <v>2</v>
      </c>
      <c r="D1135" s="234">
        <v>155.84</v>
      </c>
      <c r="E1135" s="235"/>
    </row>
    <row r="1136" spans="1:5" ht="14.25">
      <c r="A1136" s="232">
        <v>65847</v>
      </c>
      <c r="B1136" s="232" t="s">
        <v>1844</v>
      </c>
      <c r="C1136" s="233" t="s">
        <v>2</v>
      </c>
      <c r="D1136" s="234">
        <v>173.13</v>
      </c>
      <c r="E1136" s="235"/>
    </row>
    <row r="1137" spans="1:5" ht="28.5">
      <c r="A1137" s="232">
        <v>65861</v>
      </c>
      <c r="B1137" s="232" t="s">
        <v>1845</v>
      </c>
      <c r="C1137" s="233" t="s">
        <v>2</v>
      </c>
      <c r="D1137" s="234">
        <v>273.94</v>
      </c>
      <c r="E1137" s="235"/>
    </row>
    <row r="1138" spans="1:5" ht="28.5">
      <c r="A1138" s="232">
        <v>65881</v>
      </c>
      <c r="B1138" s="232" t="s">
        <v>1846</v>
      </c>
      <c r="C1138" s="233" t="s">
        <v>2</v>
      </c>
      <c r="D1138" s="237">
        <v>1065.43</v>
      </c>
      <c r="E1138" s="235"/>
    </row>
    <row r="1139" spans="1:5" ht="15">
      <c r="A1139" s="231">
        <v>659</v>
      </c>
      <c r="B1139" s="342" t="s">
        <v>26225</v>
      </c>
      <c r="C1139" s="343"/>
      <c r="D1139" s="343"/>
      <c r="E1139" s="344"/>
    </row>
    <row r="1140" spans="1:5" ht="28.5">
      <c r="A1140" s="232">
        <v>65943</v>
      </c>
      <c r="B1140" s="232" t="s">
        <v>1847</v>
      </c>
      <c r="C1140" s="233" t="s">
        <v>2</v>
      </c>
      <c r="D1140" s="234">
        <v>339.32</v>
      </c>
      <c r="E1140" s="235"/>
    </row>
    <row r="1141" spans="1:5" ht="28.5">
      <c r="A1141" s="232">
        <v>65973</v>
      </c>
      <c r="B1141" s="232" t="s">
        <v>1848</v>
      </c>
      <c r="C1141" s="233" t="s">
        <v>2</v>
      </c>
      <c r="D1141" s="234">
        <v>873.6</v>
      </c>
      <c r="E1141" s="235"/>
    </row>
    <row r="1142" spans="1:5" ht="15">
      <c r="A1142" s="231">
        <v>660</v>
      </c>
      <c r="B1142" s="342" t="s">
        <v>26226</v>
      </c>
      <c r="C1142" s="343"/>
      <c r="D1142" s="343"/>
      <c r="E1142" s="344"/>
    </row>
    <row r="1143" spans="1:5" ht="14.25">
      <c r="A1143" s="232">
        <v>66008</v>
      </c>
      <c r="B1143" s="232" t="s">
        <v>1849</v>
      </c>
      <c r="C1143" s="233" t="s">
        <v>2</v>
      </c>
      <c r="D1143" s="234">
        <v>110.99</v>
      </c>
      <c r="E1143" s="235"/>
    </row>
    <row r="1144" spans="1:5" ht="28.5">
      <c r="A1144" s="232">
        <v>66009</v>
      </c>
      <c r="B1144" s="232" t="s">
        <v>26323</v>
      </c>
      <c r="C1144" s="233" t="s">
        <v>2</v>
      </c>
      <c r="D1144" s="234">
        <v>132.59</v>
      </c>
      <c r="E1144" s="235"/>
    </row>
    <row r="1145" spans="1:5" ht="28.5">
      <c r="A1145" s="232">
        <v>66012</v>
      </c>
      <c r="B1145" s="232" t="s">
        <v>1850</v>
      </c>
      <c r="C1145" s="233" t="s">
        <v>2</v>
      </c>
      <c r="D1145" s="234">
        <v>139.28</v>
      </c>
      <c r="E1145" s="235"/>
    </row>
    <row r="1146" spans="1:5" ht="28.5">
      <c r="A1146" s="232">
        <v>66013</v>
      </c>
      <c r="B1146" s="232" t="s">
        <v>1851</v>
      </c>
      <c r="C1146" s="233" t="s">
        <v>2</v>
      </c>
      <c r="D1146" s="234">
        <v>49.17</v>
      </c>
      <c r="E1146" s="235"/>
    </row>
    <row r="1147" spans="1:5" ht="28.5">
      <c r="A1147" s="232">
        <v>66022</v>
      </c>
      <c r="B1147" s="232" t="s">
        <v>1852</v>
      </c>
      <c r="C1147" s="233" t="s">
        <v>2</v>
      </c>
      <c r="D1147" s="234">
        <v>69.209999999999994</v>
      </c>
      <c r="E1147" s="235"/>
    </row>
    <row r="1148" spans="1:5" ht="14.25">
      <c r="A1148" s="232">
        <v>66024</v>
      </c>
      <c r="B1148" s="232" t="s">
        <v>1853</v>
      </c>
      <c r="C1148" s="233" t="s">
        <v>2</v>
      </c>
      <c r="D1148" s="234">
        <v>29.86</v>
      </c>
      <c r="E1148" s="235"/>
    </row>
    <row r="1149" spans="1:5" ht="28.5">
      <c r="A1149" s="232">
        <v>66027</v>
      </c>
      <c r="B1149" s="232" t="s">
        <v>1854</v>
      </c>
      <c r="C1149" s="233" t="s">
        <v>2</v>
      </c>
      <c r="D1149" s="234">
        <v>247.3</v>
      </c>
      <c r="E1149" s="235"/>
    </row>
    <row r="1150" spans="1:5" ht="28.5">
      <c r="A1150" s="232">
        <v>66045</v>
      </c>
      <c r="B1150" s="232" t="s">
        <v>1855</v>
      </c>
      <c r="C1150" s="233" t="s">
        <v>2</v>
      </c>
      <c r="D1150" s="234">
        <v>155.25</v>
      </c>
      <c r="E1150" s="235"/>
    </row>
    <row r="1151" spans="1:5" ht="42.75">
      <c r="A1151" s="232">
        <v>66048</v>
      </c>
      <c r="B1151" s="232" t="s">
        <v>1856</v>
      </c>
      <c r="C1151" s="233" t="s">
        <v>2</v>
      </c>
      <c r="D1151" s="234">
        <v>79</v>
      </c>
      <c r="E1151" s="235"/>
    </row>
    <row r="1152" spans="1:5" ht="14.25">
      <c r="A1152" s="232">
        <v>66049</v>
      </c>
      <c r="B1152" s="232" t="s">
        <v>1857</v>
      </c>
      <c r="C1152" s="233" t="s">
        <v>2</v>
      </c>
      <c r="D1152" s="234">
        <v>18.190000000000001</v>
      </c>
      <c r="E1152" s="235"/>
    </row>
    <row r="1153" spans="1:5" ht="28.5">
      <c r="A1153" s="232">
        <v>66058</v>
      </c>
      <c r="B1153" s="232" t="s">
        <v>1858</v>
      </c>
      <c r="C1153" s="233" t="s">
        <v>2</v>
      </c>
      <c r="D1153" s="234">
        <v>110.99</v>
      </c>
      <c r="E1153" s="235"/>
    </row>
    <row r="1154" spans="1:5" ht="28.5">
      <c r="A1154" s="232">
        <v>66074</v>
      </c>
      <c r="B1154" s="232" t="s">
        <v>1859</v>
      </c>
      <c r="C1154" s="233" t="s">
        <v>2</v>
      </c>
      <c r="D1154" s="234">
        <v>306.82</v>
      </c>
      <c r="E1154" s="235"/>
    </row>
    <row r="1155" spans="1:5" ht="15">
      <c r="A1155" s="231">
        <v>661</v>
      </c>
      <c r="B1155" s="342" t="s">
        <v>26226</v>
      </c>
      <c r="C1155" s="343"/>
      <c r="D1155" s="343"/>
      <c r="E1155" s="344"/>
    </row>
    <row r="1156" spans="1:5" ht="28.5">
      <c r="A1156" s="232">
        <v>66124</v>
      </c>
      <c r="B1156" s="232" t="s">
        <v>1860</v>
      </c>
      <c r="C1156" s="233" t="s">
        <v>2</v>
      </c>
      <c r="D1156" s="234">
        <v>134.84</v>
      </c>
      <c r="E1156" s="235"/>
    </row>
    <row r="1157" spans="1:5" ht="28.5">
      <c r="A1157" s="232">
        <v>66125</v>
      </c>
      <c r="B1157" s="232" t="s">
        <v>1861</v>
      </c>
      <c r="C1157" s="233" t="s">
        <v>2</v>
      </c>
      <c r="D1157" s="234">
        <v>115</v>
      </c>
      <c r="E1157" s="235"/>
    </row>
    <row r="1158" spans="1:5" ht="28.5">
      <c r="A1158" s="232">
        <v>66178</v>
      </c>
      <c r="B1158" s="232" t="s">
        <v>1862</v>
      </c>
      <c r="C1158" s="233" t="s">
        <v>2</v>
      </c>
      <c r="D1158" s="234">
        <v>548.27</v>
      </c>
      <c r="E1158" s="235"/>
    </row>
    <row r="1159" spans="1:5" ht="15">
      <c r="A1159" s="231">
        <v>662</v>
      </c>
      <c r="B1159" s="342" t="s">
        <v>26225</v>
      </c>
      <c r="C1159" s="343"/>
      <c r="D1159" s="343"/>
      <c r="E1159" s="344"/>
    </row>
    <row r="1160" spans="1:5" ht="28.5">
      <c r="A1160" s="232">
        <v>66207</v>
      </c>
      <c r="B1160" s="232" t="s">
        <v>1863</v>
      </c>
      <c r="C1160" s="233" t="s">
        <v>2</v>
      </c>
      <c r="D1160" s="234">
        <v>684.61</v>
      </c>
      <c r="E1160" s="235"/>
    </row>
    <row r="1161" spans="1:5" ht="15">
      <c r="A1161" s="231">
        <v>663</v>
      </c>
      <c r="B1161" s="342" t="s">
        <v>26226</v>
      </c>
      <c r="C1161" s="343"/>
      <c r="D1161" s="343"/>
      <c r="E1161" s="344"/>
    </row>
    <row r="1162" spans="1:5" ht="57">
      <c r="A1162" s="232">
        <v>66301</v>
      </c>
      <c r="B1162" s="232" t="s">
        <v>26227</v>
      </c>
      <c r="C1162" s="233" t="s">
        <v>2</v>
      </c>
      <c r="D1162" s="234">
        <v>706.01</v>
      </c>
      <c r="E1162" s="235"/>
    </row>
    <row r="1163" spans="1:5" ht="28.5">
      <c r="A1163" s="232">
        <v>66335</v>
      </c>
      <c r="B1163" s="232" t="s">
        <v>1864</v>
      </c>
      <c r="C1163" s="233" t="s">
        <v>2</v>
      </c>
      <c r="D1163" s="234">
        <v>111.61</v>
      </c>
      <c r="E1163" s="235"/>
    </row>
    <row r="1164" spans="1:5" ht="28.5">
      <c r="A1164" s="232">
        <v>66368</v>
      </c>
      <c r="B1164" s="232" t="s">
        <v>1865</v>
      </c>
      <c r="C1164" s="233" t="s">
        <v>2</v>
      </c>
      <c r="D1164" s="234">
        <v>819.71</v>
      </c>
      <c r="E1164" s="235"/>
    </row>
    <row r="1165" spans="1:5" ht="15">
      <c r="A1165" s="231">
        <v>666</v>
      </c>
      <c r="B1165" s="342" t="s">
        <v>26228</v>
      </c>
      <c r="C1165" s="343"/>
      <c r="D1165" s="343"/>
      <c r="E1165" s="344"/>
    </row>
    <row r="1166" spans="1:5" ht="28.5">
      <c r="A1166" s="232">
        <v>66608</v>
      </c>
      <c r="B1166" s="232" t="s">
        <v>1866</v>
      </c>
      <c r="C1166" s="233" t="s">
        <v>2</v>
      </c>
      <c r="D1166" s="234">
        <v>903.86</v>
      </c>
      <c r="E1166" s="235"/>
    </row>
    <row r="1167" spans="1:5" ht="28.5">
      <c r="A1167" s="232">
        <v>66618</v>
      </c>
      <c r="B1167" s="232" t="s">
        <v>1867</v>
      </c>
      <c r="C1167" s="233" t="s">
        <v>2</v>
      </c>
      <c r="D1167" s="234">
        <v>725.58</v>
      </c>
      <c r="E1167" s="235"/>
    </row>
    <row r="1168" spans="1:5" ht="15">
      <c r="A1168" s="231">
        <v>670</v>
      </c>
      <c r="B1168" s="342" t="s">
        <v>26229</v>
      </c>
      <c r="C1168" s="343"/>
      <c r="D1168" s="343"/>
      <c r="E1168" s="344"/>
    </row>
    <row r="1169" spans="1:5" ht="42.75">
      <c r="A1169" s="232">
        <v>67001</v>
      </c>
      <c r="B1169" s="232" t="s">
        <v>1868</v>
      </c>
      <c r="C1169" s="233" t="s">
        <v>2</v>
      </c>
      <c r="D1169" s="234">
        <v>370.99</v>
      </c>
      <c r="E1169" s="235"/>
    </row>
    <row r="1170" spans="1:5" ht="28.5">
      <c r="A1170" s="232">
        <v>67004</v>
      </c>
      <c r="B1170" s="232" t="s">
        <v>1869</v>
      </c>
      <c r="C1170" s="233" t="s">
        <v>2</v>
      </c>
      <c r="D1170" s="234">
        <v>462.33</v>
      </c>
      <c r="E1170" s="235"/>
    </row>
    <row r="1171" spans="1:5" ht="28.5">
      <c r="A1171" s="232">
        <v>67007</v>
      </c>
      <c r="B1171" s="232" t="s">
        <v>1870</v>
      </c>
      <c r="C1171" s="233" t="s">
        <v>2</v>
      </c>
      <c r="D1171" s="234">
        <v>309.33</v>
      </c>
      <c r="E1171" s="235"/>
    </row>
    <row r="1172" spans="1:5" ht="28.5">
      <c r="A1172" s="232">
        <v>67008</v>
      </c>
      <c r="B1172" s="232" t="s">
        <v>1871</v>
      </c>
      <c r="C1172" s="233" t="s">
        <v>2</v>
      </c>
      <c r="D1172" s="234">
        <v>70.36</v>
      </c>
      <c r="E1172" s="235"/>
    </row>
    <row r="1173" spans="1:5" ht="14.25">
      <c r="A1173" s="232">
        <v>67035</v>
      </c>
      <c r="B1173" s="232" t="s">
        <v>1872</v>
      </c>
      <c r="C1173" s="233" t="s">
        <v>2</v>
      </c>
      <c r="D1173" s="234">
        <v>5.7</v>
      </c>
      <c r="E1173" s="235"/>
    </row>
    <row r="1174" spans="1:5" ht="14.25">
      <c r="A1174" s="232">
        <v>67040</v>
      </c>
      <c r="B1174" s="232" t="s">
        <v>1873</v>
      </c>
      <c r="C1174" s="233" t="s">
        <v>2</v>
      </c>
      <c r="D1174" s="234">
        <v>142.80000000000001</v>
      </c>
      <c r="E1174" s="235"/>
    </row>
    <row r="1175" spans="1:5" ht="28.5">
      <c r="A1175" s="232">
        <v>67042</v>
      </c>
      <c r="B1175" s="232" t="s">
        <v>1874</v>
      </c>
      <c r="C1175" s="233" t="s">
        <v>2</v>
      </c>
      <c r="D1175" s="234">
        <v>175.58</v>
      </c>
      <c r="E1175" s="235"/>
    </row>
    <row r="1176" spans="1:5" ht="28.5">
      <c r="A1176" s="232">
        <v>67043</v>
      </c>
      <c r="B1176" s="232" t="s">
        <v>1875</v>
      </c>
      <c r="C1176" s="233" t="s">
        <v>2</v>
      </c>
      <c r="D1176" s="234">
        <v>192.85</v>
      </c>
      <c r="E1176" s="235"/>
    </row>
    <row r="1177" spans="1:5" ht="14.25">
      <c r="A1177" s="232">
        <v>67046</v>
      </c>
      <c r="B1177" s="232" t="s">
        <v>1876</v>
      </c>
      <c r="C1177" s="233" t="s">
        <v>2</v>
      </c>
      <c r="D1177" s="234">
        <v>142</v>
      </c>
      <c r="E1177" s="235"/>
    </row>
    <row r="1178" spans="1:5" ht="28.5">
      <c r="A1178" s="232">
        <v>67047</v>
      </c>
      <c r="B1178" s="232" t="s">
        <v>1877</v>
      </c>
      <c r="C1178" s="233" t="s">
        <v>2</v>
      </c>
      <c r="D1178" s="234">
        <v>543.6</v>
      </c>
      <c r="E1178" s="235"/>
    </row>
    <row r="1179" spans="1:5" ht="14.25">
      <c r="A1179" s="232">
        <v>67050</v>
      </c>
      <c r="B1179" s="232" t="s">
        <v>1878</v>
      </c>
      <c r="C1179" s="233" t="s">
        <v>2</v>
      </c>
      <c r="D1179" s="234">
        <v>195.66</v>
      </c>
      <c r="E1179" s="235"/>
    </row>
    <row r="1180" spans="1:5" ht="28.5">
      <c r="A1180" s="232">
        <v>67051</v>
      </c>
      <c r="B1180" s="232" t="s">
        <v>1879</v>
      </c>
      <c r="C1180" s="233" t="s">
        <v>2</v>
      </c>
      <c r="D1180" s="234">
        <v>60.83</v>
      </c>
      <c r="E1180" s="235"/>
    </row>
    <row r="1181" spans="1:5" ht="42.75">
      <c r="A1181" s="232">
        <v>67054</v>
      </c>
      <c r="B1181" s="232" t="s">
        <v>1880</v>
      </c>
      <c r="C1181" s="233" t="s">
        <v>2</v>
      </c>
      <c r="D1181" s="234">
        <v>513.33000000000004</v>
      </c>
      <c r="E1181" s="235"/>
    </row>
    <row r="1182" spans="1:5" ht="28.5">
      <c r="A1182" s="232">
        <v>67061</v>
      </c>
      <c r="B1182" s="232" t="s">
        <v>1881</v>
      </c>
      <c r="C1182" s="233" t="s">
        <v>2</v>
      </c>
      <c r="D1182" s="234">
        <v>15</v>
      </c>
      <c r="E1182" s="235"/>
    </row>
    <row r="1183" spans="1:5" ht="28.5">
      <c r="A1183" s="232">
        <v>67066</v>
      </c>
      <c r="B1183" s="232" t="s">
        <v>1882</v>
      </c>
      <c r="C1183" s="233" t="s">
        <v>2</v>
      </c>
      <c r="D1183" s="234">
        <v>491.27</v>
      </c>
      <c r="E1183" s="235"/>
    </row>
    <row r="1184" spans="1:5" ht="28.5">
      <c r="A1184" s="232">
        <v>67067</v>
      </c>
      <c r="B1184" s="232" t="s">
        <v>1883</v>
      </c>
      <c r="C1184" s="233" t="s">
        <v>2</v>
      </c>
      <c r="D1184" s="234">
        <v>105.06</v>
      </c>
      <c r="E1184" s="235"/>
    </row>
    <row r="1185" spans="1:5" ht="57">
      <c r="A1185" s="232">
        <v>67090</v>
      </c>
      <c r="B1185" s="232" t="s">
        <v>1884</v>
      </c>
      <c r="C1185" s="233" t="s">
        <v>2</v>
      </c>
      <c r="D1185" s="234">
        <v>13.9</v>
      </c>
      <c r="E1185" s="235"/>
    </row>
    <row r="1186" spans="1:5" ht="14.25">
      <c r="A1186" s="232">
        <v>67094</v>
      </c>
      <c r="B1186" s="232" t="s">
        <v>1885</v>
      </c>
      <c r="C1186" s="233" t="s">
        <v>2</v>
      </c>
      <c r="D1186" s="234">
        <v>155.59</v>
      </c>
      <c r="E1186" s="235"/>
    </row>
    <row r="1187" spans="1:5" ht="15">
      <c r="A1187" s="231">
        <v>675</v>
      </c>
      <c r="B1187" s="342" t="s">
        <v>26230</v>
      </c>
      <c r="C1187" s="343"/>
      <c r="D1187" s="343"/>
      <c r="E1187" s="344"/>
    </row>
    <row r="1188" spans="1:5" ht="28.5">
      <c r="A1188" s="232">
        <v>67507</v>
      </c>
      <c r="B1188" s="232" t="s">
        <v>1886</v>
      </c>
      <c r="C1188" s="233" t="s">
        <v>2</v>
      </c>
      <c r="D1188" s="234">
        <v>14.42</v>
      </c>
      <c r="E1188" s="235"/>
    </row>
    <row r="1189" spans="1:5" ht="28.5">
      <c r="A1189" s="232">
        <v>67510</v>
      </c>
      <c r="B1189" s="232" t="s">
        <v>1887</v>
      </c>
      <c r="C1189" s="233" t="s">
        <v>2</v>
      </c>
      <c r="D1189" s="234">
        <v>14.2</v>
      </c>
      <c r="E1189" s="235"/>
    </row>
    <row r="1190" spans="1:5" ht="28.5">
      <c r="A1190" s="232">
        <v>67512</v>
      </c>
      <c r="B1190" s="232" t="s">
        <v>1888</v>
      </c>
      <c r="C1190" s="233" t="s">
        <v>2</v>
      </c>
      <c r="D1190" s="234">
        <v>36.35</v>
      </c>
      <c r="E1190" s="235"/>
    </row>
    <row r="1191" spans="1:5" ht="28.5">
      <c r="A1191" s="232">
        <v>67522</v>
      </c>
      <c r="B1191" s="232" t="s">
        <v>1889</v>
      </c>
      <c r="C1191" s="233" t="s">
        <v>2</v>
      </c>
      <c r="D1191" s="234">
        <v>10.5</v>
      </c>
      <c r="E1191" s="235"/>
    </row>
    <row r="1192" spans="1:5" ht="28.5">
      <c r="A1192" s="232">
        <v>67552</v>
      </c>
      <c r="B1192" s="232" t="s">
        <v>1890</v>
      </c>
      <c r="C1192" s="233" t="s">
        <v>2</v>
      </c>
      <c r="D1192" s="234">
        <v>17.97</v>
      </c>
      <c r="E1192" s="235"/>
    </row>
    <row r="1193" spans="1:5" ht="28.5">
      <c r="A1193" s="232">
        <v>67560</v>
      </c>
      <c r="B1193" s="232" t="s">
        <v>1891</v>
      </c>
      <c r="C1193" s="233" t="s">
        <v>2</v>
      </c>
      <c r="D1193" s="234">
        <v>31.87</v>
      </c>
      <c r="E1193" s="235"/>
    </row>
    <row r="1194" spans="1:5" ht="28.5">
      <c r="A1194" s="232">
        <v>67561</v>
      </c>
      <c r="B1194" s="232" t="s">
        <v>1892</v>
      </c>
      <c r="C1194" s="233" t="s">
        <v>2</v>
      </c>
      <c r="D1194" s="234">
        <v>27.2</v>
      </c>
      <c r="E1194" s="235"/>
    </row>
    <row r="1195" spans="1:5" ht="28.5">
      <c r="A1195" s="232">
        <v>67578</v>
      </c>
      <c r="B1195" s="232" t="s">
        <v>1893</v>
      </c>
      <c r="C1195" s="233" t="s">
        <v>2</v>
      </c>
      <c r="D1195" s="234">
        <v>14.42</v>
      </c>
      <c r="E1195" s="235"/>
    </row>
    <row r="1196" spans="1:5" ht="15">
      <c r="A1196" s="231">
        <v>676</v>
      </c>
      <c r="B1196" s="342" t="s">
        <v>26231</v>
      </c>
      <c r="C1196" s="343"/>
      <c r="D1196" s="343"/>
      <c r="E1196" s="344"/>
    </row>
    <row r="1197" spans="1:5" ht="28.5">
      <c r="A1197" s="232">
        <v>67650</v>
      </c>
      <c r="B1197" s="232" t="s">
        <v>1894</v>
      </c>
      <c r="C1197" s="233" t="s">
        <v>2</v>
      </c>
      <c r="D1197" s="234">
        <v>28.93</v>
      </c>
      <c r="E1197" s="235"/>
    </row>
    <row r="1198" spans="1:5" ht="28.5">
      <c r="A1198" s="232">
        <v>67651</v>
      </c>
      <c r="B1198" s="232" t="s">
        <v>1895</v>
      </c>
      <c r="C1198" s="233" t="s">
        <v>2</v>
      </c>
      <c r="D1198" s="234">
        <v>17.72</v>
      </c>
      <c r="E1198" s="235"/>
    </row>
    <row r="1199" spans="1:5" ht="14.25">
      <c r="A1199" s="232">
        <v>67652</v>
      </c>
      <c r="B1199" s="232" t="s">
        <v>1896</v>
      </c>
      <c r="C1199" s="233" t="s">
        <v>2</v>
      </c>
      <c r="D1199" s="234">
        <v>6.02</v>
      </c>
      <c r="E1199" s="235"/>
    </row>
    <row r="1200" spans="1:5" ht="15">
      <c r="A1200" s="231">
        <v>680</v>
      </c>
      <c r="B1200" s="342" t="s">
        <v>26232</v>
      </c>
      <c r="C1200" s="343"/>
      <c r="D1200" s="343"/>
      <c r="E1200" s="344"/>
    </row>
    <row r="1201" spans="1:5" ht="14.25">
      <c r="A1201" s="232">
        <v>68001</v>
      </c>
      <c r="B1201" s="232" t="s">
        <v>1897</v>
      </c>
      <c r="C1201" s="233" t="s">
        <v>1</v>
      </c>
      <c r="D1201" s="234">
        <v>14.26</v>
      </c>
      <c r="E1201" s="235"/>
    </row>
    <row r="1202" spans="1:5" ht="14.25">
      <c r="A1202" s="232">
        <v>68017</v>
      </c>
      <c r="B1202" s="232" t="s">
        <v>1898</v>
      </c>
      <c r="C1202" s="233" t="s">
        <v>2</v>
      </c>
      <c r="D1202" s="234">
        <v>20.9</v>
      </c>
      <c r="E1202" s="235"/>
    </row>
    <row r="1203" spans="1:5" ht="28.5">
      <c r="A1203" s="232">
        <v>68020</v>
      </c>
      <c r="B1203" s="232" t="s">
        <v>1899</v>
      </c>
      <c r="C1203" s="233" t="s">
        <v>4</v>
      </c>
      <c r="D1203" s="234">
        <v>127.79</v>
      </c>
      <c r="E1203" s="235"/>
    </row>
    <row r="1204" spans="1:5" ht="28.5">
      <c r="A1204" s="232">
        <v>68023</v>
      </c>
      <c r="B1204" s="232" t="s">
        <v>1900</v>
      </c>
      <c r="C1204" s="233" t="s">
        <v>1</v>
      </c>
      <c r="D1204" s="234">
        <v>93.58</v>
      </c>
      <c r="E1204" s="235"/>
    </row>
    <row r="1205" spans="1:5" ht="28.5">
      <c r="A1205" s="232">
        <v>68047</v>
      </c>
      <c r="B1205" s="232" t="s">
        <v>1901</v>
      </c>
      <c r="C1205" s="233" t="s">
        <v>4</v>
      </c>
      <c r="D1205" s="234">
        <v>169.22</v>
      </c>
      <c r="E1205" s="235"/>
    </row>
    <row r="1206" spans="1:5" ht="15">
      <c r="A1206" s="231">
        <v>681</v>
      </c>
      <c r="B1206" s="342" t="s">
        <v>26233</v>
      </c>
      <c r="C1206" s="343"/>
      <c r="D1206" s="343"/>
      <c r="E1206" s="344"/>
    </row>
    <row r="1207" spans="1:5" ht="28.5">
      <c r="A1207" s="232">
        <v>68138</v>
      </c>
      <c r="B1207" s="232" t="s">
        <v>1902</v>
      </c>
      <c r="C1207" s="233" t="s">
        <v>2</v>
      </c>
      <c r="D1207" s="234">
        <v>262.29000000000002</v>
      </c>
      <c r="E1207" s="235"/>
    </row>
    <row r="1208" spans="1:5" ht="15">
      <c r="A1208" s="231">
        <v>691</v>
      </c>
      <c r="B1208" s="342" t="s">
        <v>26113</v>
      </c>
      <c r="C1208" s="343"/>
      <c r="D1208" s="343"/>
      <c r="E1208" s="344"/>
    </row>
    <row r="1209" spans="1:5" ht="14.25">
      <c r="A1209" s="232">
        <v>69172</v>
      </c>
      <c r="B1209" s="232" t="s">
        <v>1903</v>
      </c>
      <c r="C1209" s="233" t="s">
        <v>2</v>
      </c>
      <c r="D1209" s="234">
        <v>51.63</v>
      </c>
      <c r="E1209" s="235"/>
    </row>
    <row r="1210" spans="1:5" ht="28.5">
      <c r="A1210" s="232">
        <v>69191</v>
      </c>
      <c r="B1210" s="232" t="s">
        <v>1904</v>
      </c>
      <c r="C1210" s="233" t="s">
        <v>2</v>
      </c>
      <c r="D1210" s="234">
        <v>247.25</v>
      </c>
      <c r="E1210" s="235"/>
    </row>
    <row r="1211" spans="1:5" ht="15">
      <c r="A1211" s="231">
        <v>692</v>
      </c>
      <c r="B1211" s="342" t="s">
        <v>26234</v>
      </c>
      <c r="C1211" s="343"/>
      <c r="D1211" s="343"/>
      <c r="E1211" s="344"/>
    </row>
    <row r="1212" spans="1:5" ht="28.5">
      <c r="A1212" s="232">
        <v>69291</v>
      </c>
      <c r="B1212" s="232" t="s">
        <v>26235</v>
      </c>
      <c r="C1212" s="233" t="s">
        <v>2</v>
      </c>
      <c r="D1212" s="237">
        <v>1011.26</v>
      </c>
      <c r="E1212" s="235"/>
    </row>
    <row r="1213" spans="1:5" ht="15">
      <c r="A1213" s="231">
        <v>694</v>
      </c>
      <c r="B1213" s="342" t="s">
        <v>26143</v>
      </c>
      <c r="C1213" s="343"/>
      <c r="D1213" s="343"/>
      <c r="E1213" s="344"/>
    </row>
    <row r="1214" spans="1:5" ht="28.5">
      <c r="A1214" s="232">
        <v>69404</v>
      </c>
      <c r="B1214" s="232" t="s">
        <v>1905</v>
      </c>
      <c r="C1214" s="233" t="s">
        <v>2</v>
      </c>
      <c r="D1214" s="237">
        <v>1336.67</v>
      </c>
      <c r="E1214" s="235"/>
    </row>
    <row r="1215" spans="1:5" ht="28.5">
      <c r="A1215" s="232">
        <v>69409</v>
      </c>
      <c r="B1215" s="232" t="s">
        <v>1906</v>
      </c>
      <c r="C1215" s="233" t="s">
        <v>2</v>
      </c>
      <c r="D1215" s="234">
        <v>69.8</v>
      </c>
      <c r="E1215" s="235"/>
    </row>
    <row r="1216" spans="1:5" ht="28.5">
      <c r="A1216" s="232">
        <v>69421</v>
      </c>
      <c r="B1216" s="232" t="s">
        <v>1907</v>
      </c>
      <c r="C1216" s="233" t="s">
        <v>2</v>
      </c>
      <c r="D1216" s="234">
        <v>264.14</v>
      </c>
      <c r="E1216" s="235"/>
    </row>
    <row r="1217" spans="1:5" ht="42.75">
      <c r="A1217" s="232">
        <v>69445</v>
      </c>
      <c r="B1217" s="232" t="s">
        <v>26236</v>
      </c>
      <c r="C1217" s="233" t="s">
        <v>2</v>
      </c>
      <c r="D1217" s="237">
        <v>1056.5999999999999</v>
      </c>
      <c r="E1217" s="235"/>
    </row>
    <row r="1218" spans="1:5" ht="15">
      <c r="A1218" s="231">
        <v>695</v>
      </c>
      <c r="B1218" s="342" t="s">
        <v>1161</v>
      </c>
      <c r="C1218" s="343"/>
      <c r="D1218" s="343"/>
      <c r="E1218" s="344"/>
    </row>
    <row r="1219" spans="1:5" ht="28.5">
      <c r="A1219" s="232">
        <v>69503</v>
      </c>
      <c r="B1219" s="232" t="s">
        <v>1908</v>
      </c>
      <c r="C1219" s="233" t="s">
        <v>2</v>
      </c>
      <c r="D1219" s="234">
        <v>11.5</v>
      </c>
      <c r="E1219" s="235"/>
    </row>
    <row r="1220" spans="1:5" ht="14.25">
      <c r="A1220" s="232">
        <v>69505</v>
      </c>
      <c r="B1220" s="232" t="s">
        <v>1909</v>
      </c>
      <c r="C1220" s="233" t="s">
        <v>2</v>
      </c>
      <c r="D1220" s="234">
        <v>6.93</v>
      </c>
      <c r="E1220" s="235"/>
    </row>
    <row r="1221" spans="1:5" ht="14.25">
      <c r="A1221" s="232">
        <v>69506</v>
      </c>
      <c r="B1221" s="232" t="s">
        <v>1910</v>
      </c>
      <c r="C1221" s="233" t="s">
        <v>2</v>
      </c>
      <c r="D1221" s="234">
        <v>31.99</v>
      </c>
      <c r="E1221" s="235"/>
    </row>
    <row r="1222" spans="1:5" ht="28.5">
      <c r="A1222" s="232">
        <v>69509</v>
      </c>
      <c r="B1222" s="232" t="s">
        <v>1911</v>
      </c>
      <c r="C1222" s="233" t="s">
        <v>2</v>
      </c>
      <c r="D1222" s="234">
        <v>41</v>
      </c>
      <c r="E1222" s="235"/>
    </row>
    <row r="1223" spans="1:5" ht="14.25">
      <c r="A1223" s="232">
        <v>69512</v>
      </c>
      <c r="B1223" s="232" t="s">
        <v>1912</v>
      </c>
      <c r="C1223" s="233" t="s">
        <v>1</v>
      </c>
      <c r="D1223" s="234">
        <v>0.14000000000000001</v>
      </c>
      <c r="E1223" s="235"/>
    </row>
    <row r="1224" spans="1:5" ht="14.25">
      <c r="A1224" s="232">
        <v>69513</v>
      </c>
      <c r="B1224" s="232" t="s">
        <v>1913</v>
      </c>
      <c r="C1224" s="233" t="s">
        <v>3</v>
      </c>
      <c r="D1224" s="234">
        <v>80.53</v>
      </c>
      <c r="E1224" s="235"/>
    </row>
    <row r="1225" spans="1:5" ht="14.25">
      <c r="A1225" s="232">
        <v>69514</v>
      </c>
      <c r="B1225" s="232" t="s">
        <v>1914</v>
      </c>
      <c r="C1225" s="233" t="s">
        <v>10</v>
      </c>
      <c r="D1225" s="234">
        <v>72.25</v>
      </c>
      <c r="E1225" s="235"/>
    </row>
    <row r="1226" spans="1:5" ht="28.5">
      <c r="A1226" s="232">
        <v>69515</v>
      </c>
      <c r="B1226" s="232" t="s">
        <v>1915</v>
      </c>
      <c r="C1226" s="233" t="s">
        <v>2</v>
      </c>
      <c r="D1226" s="234">
        <v>77.95</v>
      </c>
      <c r="E1226" s="235"/>
    </row>
    <row r="1227" spans="1:5" ht="28.5">
      <c r="A1227" s="232">
        <v>69516</v>
      </c>
      <c r="B1227" s="232" t="s">
        <v>26324</v>
      </c>
      <c r="C1227" s="233" t="s">
        <v>2</v>
      </c>
      <c r="D1227" s="234">
        <v>108.11</v>
      </c>
      <c r="E1227" s="235"/>
    </row>
    <row r="1228" spans="1:5" ht="28.5">
      <c r="A1228" s="232">
        <v>69521</v>
      </c>
      <c r="B1228" s="232" t="s">
        <v>1916</v>
      </c>
      <c r="C1228" s="233" t="s">
        <v>2</v>
      </c>
      <c r="D1228" s="234">
        <v>77.95</v>
      </c>
      <c r="E1228" s="235"/>
    </row>
    <row r="1229" spans="1:5" ht="28.5">
      <c r="A1229" s="232">
        <v>69522</v>
      </c>
      <c r="B1229" s="232" t="s">
        <v>26325</v>
      </c>
      <c r="C1229" s="233" t="s">
        <v>2</v>
      </c>
      <c r="D1229" s="234">
        <v>195.41</v>
      </c>
      <c r="E1229" s="235"/>
    </row>
    <row r="1230" spans="1:5" ht="28.5">
      <c r="A1230" s="232">
        <v>69525</v>
      </c>
      <c r="B1230" s="232" t="s">
        <v>1917</v>
      </c>
      <c r="C1230" s="233" t="s">
        <v>2</v>
      </c>
      <c r="D1230" s="237">
        <v>1610</v>
      </c>
      <c r="E1230" s="235"/>
    </row>
    <row r="1231" spans="1:5" ht="28.5">
      <c r="A1231" s="232">
        <v>69526</v>
      </c>
      <c r="B1231" s="232" t="s">
        <v>1918</v>
      </c>
      <c r="C1231" s="233" t="s">
        <v>2</v>
      </c>
      <c r="D1231" s="237">
        <v>3424</v>
      </c>
      <c r="E1231" s="235"/>
    </row>
    <row r="1232" spans="1:5" ht="28.5">
      <c r="A1232" s="232">
        <v>69527</v>
      </c>
      <c r="B1232" s="232" t="s">
        <v>1919</v>
      </c>
      <c r="C1232" s="233" t="s">
        <v>2</v>
      </c>
      <c r="D1232" s="237">
        <v>4066.67</v>
      </c>
      <c r="E1232" s="235"/>
    </row>
    <row r="1233" spans="1:5" ht="28.5">
      <c r="A1233" s="232">
        <v>69545</v>
      </c>
      <c r="B1233" s="232" t="s">
        <v>1920</v>
      </c>
      <c r="C1233" s="233" t="s">
        <v>2</v>
      </c>
      <c r="D1233" s="234">
        <v>96.52</v>
      </c>
      <c r="E1233" s="235"/>
    </row>
    <row r="1234" spans="1:5" ht="14.25">
      <c r="A1234" s="232">
        <v>69547</v>
      </c>
      <c r="B1234" s="232" t="s">
        <v>1921</v>
      </c>
      <c r="C1234" s="233" t="s">
        <v>2</v>
      </c>
      <c r="D1234" s="234">
        <v>6.93</v>
      </c>
      <c r="E1234" s="235"/>
    </row>
    <row r="1235" spans="1:5" ht="28.5">
      <c r="A1235" s="232">
        <v>69567</v>
      </c>
      <c r="B1235" s="232" t="s">
        <v>1922</v>
      </c>
      <c r="C1235" s="233" t="s">
        <v>2</v>
      </c>
      <c r="D1235" s="234">
        <v>6.93</v>
      </c>
      <c r="E1235" s="235"/>
    </row>
    <row r="1236" spans="1:5" ht="28.5">
      <c r="A1236" s="232">
        <v>69572</v>
      </c>
      <c r="B1236" s="232" t="s">
        <v>1923</v>
      </c>
      <c r="C1236" s="233" t="s">
        <v>3</v>
      </c>
      <c r="D1236" s="234">
        <v>74.2</v>
      </c>
      <c r="E1236" s="235"/>
    </row>
    <row r="1237" spans="1:5" ht="15">
      <c r="A1237" s="231">
        <v>696</v>
      </c>
      <c r="B1237" s="342" t="s">
        <v>26188</v>
      </c>
      <c r="C1237" s="343"/>
      <c r="D1237" s="343"/>
      <c r="E1237" s="344"/>
    </row>
    <row r="1238" spans="1:5" ht="28.5">
      <c r="A1238" s="232">
        <v>69606</v>
      </c>
      <c r="B1238" s="232" t="s">
        <v>1924</v>
      </c>
      <c r="C1238" s="233" t="s">
        <v>2</v>
      </c>
      <c r="D1238" s="237">
        <v>1496.67</v>
      </c>
      <c r="E1238" s="235"/>
    </row>
    <row r="1239" spans="1:5" ht="14.25">
      <c r="A1239" s="232">
        <v>69616</v>
      </c>
      <c r="B1239" s="232" t="s">
        <v>1925</v>
      </c>
      <c r="C1239" s="233" t="s">
        <v>2</v>
      </c>
      <c r="D1239" s="234">
        <v>49.11</v>
      </c>
      <c r="E1239" s="235"/>
    </row>
    <row r="1240" spans="1:5" ht="28.5">
      <c r="A1240" s="232">
        <v>69626</v>
      </c>
      <c r="B1240" s="232" t="s">
        <v>1926</v>
      </c>
      <c r="C1240" s="233" t="s">
        <v>2</v>
      </c>
      <c r="D1240" s="234">
        <v>64</v>
      </c>
      <c r="E1240" s="235"/>
    </row>
    <row r="1241" spans="1:5" ht="28.5">
      <c r="A1241" s="232">
        <v>69681</v>
      </c>
      <c r="B1241" s="232" t="s">
        <v>1927</v>
      </c>
      <c r="C1241" s="233" t="s">
        <v>2</v>
      </c>
      <c r="D1241" s="234">
        <v>499.83</v>
      </c>
      <c r="E1241" s="235"/>
    </row>
    <row r="1242" spans="1:5" ht="14.25">
      <c r="A1242" s="232">
        <v>69682</v>
      </c>
      <c r="B1242" s="232" t="s">
        <v>1928</v>
      </c>
      <c r="C1242" s="233" t="s">
        <v>2</v>
      </c>
      <c r="D1242" s="234">
        <v>476.5</v>
      </c>
      <c r="E1242" s="235"/>
    </row>
    <row r="1243" spans="1:5" ht="15">
      <c r="A1243" s="231">
        <v>697</v>
      </c>
      <c r="B1243" s="342" t="s">
        <v>26237</v>
      </c>
      <c r="C1243" s="343"/>
      <c r="D1243" s="343"/>
      <c r="E1243" s="344"/>
    </row>
    <row r="1244" spans="1:5" ht="14.25">
      <c r="A1244" s="232">
        <v>69753</v>
      </c>
      <c r="B1244" s="232" t="s">
        <v>1929</v>
      </c>
      <c r="C1244" s="233" t="s">
        <v>2</v>
      </c>
      <c r="D1244" s="234">
        <v>44.17</v>
      </c>
      <c r="E1244" s="235"/>
    </row>
    <row r="1245" spans="1:5" ht="15">
      <c r="A1245" s="231">
        <v>7</v>
      </c>
      <c r="B1245" s="342" t="s">
        <v>1161</v>
      </c>
      <c r="C1245" s="343"/>
      <c r="D1245" s="343"/>
      <c r="E1245" s="344"/>
    </row>
    <row r="1246" spans="1:5" ht="15">
      <c r="A1246" s="231">
        <v>701</v>
      </c>
      <c r="B1246" s="342" t="s">
        <v>1161</v>
      </c>
      <c r="C1246" s="343"/>
      <c r="D1246" s="343"/>
      <c r="E1246" s="344"/>
    </row>
    <row r="1247" spans="1:5" ht="42.75">
      <c r="A1247" s="232">
        <v>70114</v>
      </c>
      <c r="B1247" s="232" t="s">
        <v>1930</v>
      </c>
      <c r="C1247" s="233" t="s">
        <v>7</v>
      </c>
      <c r="D1247" s="234">
        <v>43.5</v>
      </c>
      <c r="E1247" s="235"/>
    </row>
    <row r="1248" spans="1:5" ht="15">
      <c r="A1248" s="231">
        <v>702</v>
      </c>
      <c r="B1248" s="342" t="s">
        <v>26184</v>
      </c>
      <c r="C1248" s="343"/>
      <c r="D1248" s="343"/>
      <c r="E1248" s="344"/>
    </row>
    <row r="1249" spans="1:5" ht="28.5">
      <c r="A1249" s="232">
        <v>70276</v>
      </c>
      <c r="B1249" s="232" t="s">
        <v>1931</v>
      </c>
      <c r="C1249" s="233" t="s">
        <v>1</v>
      </c>
      <c r="D1249" s="234">
        <v>11.93</v>
      </c>
      <c r="E1249" s="235"/>
    </row>
    <row r="1250" spans="1:5" ht="15">
      <c r="A1250" s="231">
        <v>703</v>
      </c>
      <c r="B1250" s="342" t="s">
        <v>26184</v>
      </c>
      <c r="C1250" s="343"/>
      <c r="D1250" s="343"/>
      <c r="E1250" s="344"/>
    </row>
    <row r="1251" spans="1:5" ht="28.5">
      <c r="A1251" s="232">
        <v>70328</v>
      </c>
      <c r="B1251" s="232" t="s">
        <v>1932</v>
      </c>
      <c r="C1251" s="233" t="s">
        <v>1</v>
      </c>
      <c r="D1251" s="234">
        <v>93.17</v>
      </c>
      <c r="E1251" s="235"/>
    </row>
    <row r="1252" spans="1:5" ht="28.5">
      <c r="A1252" s="232">
        <v>70350</v>
      </c>
      <c r="B1252" s="232" t="s">
        <v>1933</v>
      </c>
      <c r="C1252" s="233" t="s">
        <v>1</v>
      </c>
      <c r="D1252" s="234">
        <v>45.12</v>
      </c>
      <c r="E1252" s="235"/>
    </row>
    <row r="1253" spans="1:5" ht="15">
      <c r="A1253" s="231">
        <v>706</v>
      </c>
      <c r="B1253" s="342" t="s">
        <v>26184</v>
      </c>
      <c r="C1253" s="343"/>
      <c r="D1253" s="343"/>
      <c r="E1253" s="344"/>
    </row>
    <row r="1254" spans="1:5" ht="28.5">
      <c r="A1254" s="232">
        <v>70660</v>
      </c>
      <c r="B1254" s="232" t="s">
        <v>1934</v>
      </c>
      <c r="C1254" s="233" t="s">
        <v>1</v>
      </c>
      <c r="D1254" s="234">
        <v>197.67</v>
      </c>
      <c r="E1254" s="235"/>
    </row>
    <row r="1255" spans="1:5" ht="14.25">
      <c r="A1255" s="232">
        <v>70674</v>
      </c>
      <c r="B1255" s="232" t="s">
        <v>1935</v>
      </c>
      <c r="C1255" s="233" t="s">
        <v>2</v>
      </c>
      <c r="D1255" s="234">
        <v>506.67</v>
      </c>
      <c r="E1255" s="235"/>
    </row>
    <row r="1256" spans="1:5" ht="15">
      <c r="A1256" s="231">
        <v>710</v>
      </c>
      <c r="B1256" s="342" t="s">
        <v>26184</v>
      </c>
      <c r="C1256" s="343"/>
      <c r="D1256" s="343"/>
      <c r="E1256" s="344"/>
    </row>
    <row r="1257" spans="1:5" ht="14.25">
      <c r="A1257" s="232">
        <v>71096</v>
      </c>
      <c r="B1257" s="232" t="s">
        <v>1936</v>
      </c>
      <c r="C1257" s="233" t="s">
        <v>4</v>
      </c>
      <c r="D1257" s="234">
        <v>27.67</v>
      </c>
      <c r="E1257" s="235"/>
    </row>
    <row r="1258" spans="1:5" ht="15">
      <c r="A1258" s="231">
        <v>712</v>
      </c>
      <c r="B1258" s="342" t="s">
        <v>26184</v>
      </c>
      <c r="C1258" s="343"/>
      <c r="D1258" s="343"/>
      <c r="E1258" s="344"/>
    </row>
    <row r="1259" spans="1:5" ht="28.5">
      <c r="A1259" s="232">
        <v>71268</v>
      </c>
      <c r="B1259" s="232" t="s">
        <v>1937</v>
      </c>
      <c r="C1259" s="233" t="s">
        <v>1</v>
      </c>
      <c r="D1259" s="234">
        <v>32.75</v>
      </c>
      <c r="E1259" s="235"/>
    </row>
    <row r="1260" spans="1:5" ht="28.5">
      <c r="A1260" s="232">
        <v>71270</v>
      </c>
      <c r="B1260" s="232" t="s">
        <v>1938</v>
      </c>
      <c r="C1260" s="233" t="s">
        <v>1</v>
      </c>
      <c r="D1260" s="234">
        <v>126.12</v>
      </c>
      <c r="E1260" s="235"/>
    </row>
    <row r="1261" spans="1:5" ht="15">
      <c r="A1261" s="231">
        <v>717</v>
      </c>
      <c r="B1261" s="342" t="s">
        <v>26184</v>
      </c>
      <c r="C1261" s="343"/>
      <c r="D1261" s="343"/>
      <c r="E1261" s="344"/>
    </row>
    <row r="1262" spans="1:5" ht="28.5">
      <c r="A1262" s="232">
        <v>71707</v>
      </c>
      <c r="B1262" s="232" t="s">
        <v>1939</v>
      </c>
      <c r="C1262" s="233" t="s">
        <v>917</v>
      </c>
      <c r="D1262" s="234">
        <v>529</v>
      </c>
      <c r="E1262" s="235"/>
    </row>
    <row r="1263" spans="1:5" ht="28.5">
      <c r="A1263" s="232">
        <v>71711</v>
      </c>
      <c r="B1263" s="232" t="s">
        <v>1940</v>
      </c>
      <c r="C1263" s="233" t="s">
        <v>4</v>
      </c>
      <c r="D1263" s="234">
        <v>8.2799999999999994</v>
      </c>
      <c r="E1263" s="235"/>
    </row>
    <row r="1264" spans="1:5" ht="15">
      <c r="A1264" s="231">
        <v>718</v>
      </c>
      <c r="B1264" s="342" t="s">
        <v>26184</v>
      </c>
      <c r="C1264" s="343"/>
      <c r="D1264" s="343"/>
      <c r="E1264" s="344"/>
    </row>
    <row r="1265" spans="1:5" ht="28.5">
      <c r="A1265" s="232">
        <v>71820</v>
      </c>
      <c r="B1265" s="232" t="s">
        <v>1941</v>
      </c>
      <c r="C1265" s="233" t="s">
        <v>2</v>
      </c>
      <c r="D1265" s="237">
        <v>1035.67</v>
      </c>
      <c r="E1265" s="235"/>
    </row>
    <row r="1266" spans="1:5" ht="28.5">
      <c r="A1266" s="232">
        <v>71874</v>
      </c>
      <c r="B1266" s="232" t="s">
        <v>1942</v>
      </c>
      <c r="C1266" s="233" t="s">
        <v>1</v>
      </c>
      <c r="D1266" s="234">
        <v>69.400000000000006</v>
      </c>
      <c r="E1266" s="235"/>
    </row>
    <row r="1267" spans="1:5" ht="28.5">
      <c r="A1267" s="232">
        <v>71894</v>
      </c>
      <c r="B1267" s="232" t="s">
        <v>1943</v>
      </c>
      <c r="C1267" s="233" t="s">
        <v>2</v>
      </c>
      <c r="D1267" s="234">
        <v>211.37</v>
      </c>
      <c r="E1267" s="235"/>
    </row>
    <row r="1268" spans="1:5" ht="15">
      <c r="A1268" s="231">
        <v>719</v>
      </c>
      <c r="B1268" s="342" t="s">
        <v>26184</v>
      </c>
      <c r="C1268" s="343"/>
      <c r="D1268" s="343"/>
      <c r="E1268" s="344"/>
    </row>
    <row r="1269" spans="1:5" ht="28.5">
      <c r="A1269" s="232">
        <v>71911</v>
      </c>
      <c r="B1269" s="232" t="s">
        <v>1944</v>
      </c>
      <c r="C1269" s="233" t="s">
        <v>1945</v>
      </c>
      <c r="D1269" s="234">
        <v>199.53</v>
      </c>
      <c r="E1269" s="235"/>
    </row>
    <row r="1270" spans="1:5" ht="28.5">
      <c r="A1270" s="232">
        <v>71963</v>
      </c>
      <c r="B1270" s="232" t="s">
        <v>1946</v>
      </c>
      <c r="C1270" s="233" t="s">
        <v>2</v>
      </c>
      <c r="D1270" s="234">
        <v>18.5</v>
      </c>
      <c r="E1270" s="235"/>
    </row>
    <row r="1271" spans="1:5" ht="15">
      <c r="A1271" s="231">
        <v>720</v>
      </c>
      <c r="B1271" s="342" t="s">
        <v>26184</v>
      </c>
      <c r="C1271" s="343"/>
      <c r="D1271" s="343"/>
      <c r="E1271" s="344"/>
    </row>
    <row r="1272" spans="1:5" ht="28.5">
      <c r="A1272" s="232">
        <v>72054</v>
      </c>
      <c r="B1272" s="232" t="s">
        <v>1947</v>
      </c>
      <c r="C1272" s="233" t="s">
        <v>917</v>
      </c>
      <c r="D1272" s="234">
        <v>538.75</v>
      </c>
      <c r="E1272" s="235"/>
    </row>
    <row r="1273" spans="1:5" ht="15">
      <c r="A1273" s="231">
        <v>722</v>
      </c>
      <c r="B1273" s="342" t="s">
        <v>26184</v>
      </c>
      <c r="C1273" s="343"/>
      <c r="D1273" s="343"/>
      <c r="E1273" s="344"/>
    </row>
    <row r="1274" spans="1:5" ht="28.5">
      <c r="A1274" s="232">
        <v>72280</v>
      </c>
      <c r="B1274" s="232" t="s">
        <v>1948</v>
      </c>
      <c r="C1274" s="233" t="s">
        <v>917</v>
      </c>
      <c r="D1274" s="234">
        <v>719</v>
      </c>
      <c r="E1274" s="235"/>
    </row>
    <row r="1275" spans="1:5" ht="28.5">
      <c r="A1275" s="232">
        <v>72282</v>
      </c>
      <c r="B1275" s="232" t="s">
        <v>1949</v>
      </c>
      <c r="C1275" s="233" t="s">
        <v>917</v>
      </c>
      <c r="D1275" s="234">
        <v>847.25</v>
      </c>
      <c r="E1275" s="235"/>
    </row>
    <row r="1276" spans="1:5" ht="15">
      <c r="A1276" s="231">
        <v>724</v>
      </c>
      <c r="B1276" s="342" t="s">
        <v>26184</v>
      </c>
      <c r="C1276" s="343"/>
      <c r="D1276" s="343"/>
      <c r="E1276" s="344"/>
    </row>
    <row r="1277" spans="1:5" ht="28.5">
      <c r="A1277" s="232">
        <v>72455</v>
      </c>
      <c r="B1277" s="232" t="s">
        <v>1950</v>
      </c>
      <c r="C1277" s="233" t="s">
        <v>2</v>
      </c>
      <c r="D1277" s="234">
        <v>60.84</v>
      </c>
      <c r="E1277" s="235"/>
    </row>
    <row r="1278" spans="1:5" ht="15">
      <c r="A1278" s="231">
        <v>727</v>
      </c>
      <c r="B1278" s="342" t="s">
        <v>26184</v>
      </c>
      <c r="C1278" s="343"/>
      <c r="D1278" s="343"/>
      <c r="E1278" s="344"/>
    </row>
    <row r="1279" spans="1:5" ht="28.5">
      <c r="A1279" s="232">
        <v>72708</v>
      </c>
      <c r="B1279" s="232" t="s">
        <v>1951</v>
      </c>
      <c r="C1279" s="233" t="s">
        <v>2</v>
      </c>
      <c r="D1279" s="234">
        <v>18.559999999999999</v>
      </c>
      <c r="E1279" s="235"/>
    </row>
    <row r="1280" spans="1:5" ht="15">
      <c r="A1280" s="231">
        <v>781</v>
      </c>
      <c r="B1280" s="342" t="s">
        <v>26113</v>
      </c>
      <c r="C1280" s="343"/>
      <c r="D1280" s="343"/>
      <c r="E1280" s="344"/>
    </row>
    <row r="1281" spans="1:5" ht="28.5">
      <c r="A1281" s="232">
        <v>78133</v>
      </c>
      <c r="B1281" s="232" t="s">
        <v>1952</v>
      </c>
      <c r="C1281" s="233" t="s">
        <v>917</v>
      </c>
      <c r="D1281" s="234">
        <v>787.33</v>
      </c>
      <c r="E1281" s="235"/>
    </row>
    <row r="1282" spans="1:5" ht="15">
      <c r="A1282" s="231">
        <v>782</v>
      </c>
      <c r="B1282" s="342" t="s">
        <v>1161</v>
      </c>
      <c r="C1282" s="343"/>
      <c r="D1282" s="343"/>
      <c r="E1282" s="344"/>
    </row>
    <row r="1283" spans="1:5" ht="28.5">
      <c r="A1283" s="232">
        <v>78203</v>
      </c>
      <c r="B1283" s="232" t="s">
        <v>1953</v>
      </c>
      <c r="C1283" s="233" t="s">
        <v>2</v>
      </c>
      <c r="D1283" s="234">
        <v>732</v>
      </c>
      <c r="E1283" s="235"/>
    </row>
    <row r="1284" spans="1:5" ht="28.5">
      <c r="A1284" s="232">
        <v>78226</v>
      </c>
      <c r="B1284" s="232" t="s">
        <v>1954</v>
      </c>
      <c r="C1284" s="233" t="s">
        <v>2</v>
      </c>
      <c r="D1284" s="234">
        <v>3.13</v>
      </c>
      <c r="E1284" s="235"/>
    </row>
    <row r="1285" spans="1:5" ht="15">
      <c r="A1285" s="231">
        <v>783</v>
      </c>
      <c r="B1285" s="342" t="s">
        <v>26238</v>
      </c>
      <c r="C1285" s="343"/>
      <c r="D1285" s="343"/>
      <c r="E1285" s="344"/>
    </row>
    <row r="1286" spans="1:5" ht="28.5">
      <c r="A1286" s="232">
        <v>78373</v>
      </c>
      <c r="B1286" s="232" t="s">
        <v>1955</v>
      </c>
      <c r="C1286" s="233" t="s">
        <v>917</v>
      </c>
      <c r="D1286" s="234">
        <v>719</v>
      </c>
      <c r="E1286" s="235"/>
    </row>
    <row r="1287" spans="1:5" ht="15">
      <c r="A1287" s="231">
        <v>786</v>
      </c>
      <c r="B1287" s="342" t="s">
        <v>26143</v>
      </c>
      <c r="C1287" s="343"/>
      <c r="D1287" s="343"/>
      <c r="E1287" s="344"/>
    </row>
    <row r="1288" spans="1:5" ht="14.25">
      <c r="A1288" s="232">
        <v>78627</v>
      </c>
      <c r="B1288" s="232" t="s">
        <v>1956</v>
      </c>
      <c r="C1288" s="233" t="s">
        <v>2</v>
      </c>
      <c r="D1288" s="234">
        <v>166.95</v>
      </c>
      <c r="E1288" s="235"/>
    </row>
    <row r="1289" spans="1:5" ht="15">
      <c r="A1289" s="231">
        <v>787</v>
      </c>
      <c r="B1289" s="342" t="s">
        <v>26238</v>
      </c>
      <c r="C1289" s="343"/>
      <c r="D1289" s="343"/>
      <c r="E1289" s="344"/>
    </row>
    <row r="1290" spans="1:5" ht="14.25">
      <c r="A1290" s="232">
        <v>78735</v>
      </c>
      <c r="B1290" s="232" t="s">
        <v>1957</v>
      </c>
      <c r="C1290" s="233" t="s">
        <v>2</v>
      </c>
      <c r="D1290" s="234">
        <v>28.69</v>
      </c>
      <c r="E1290" s="235"/>
    </row>
    <row r="1291" spans="1:5" ht="14.25">
      <c r="A1291" s="232">
        <v>78749</v>
      </c>
      <c r="B1291" s="232" t="s">
        <v>1958</v>
      </c>
      <c r="C1291" s="233" t="s">
        <v>2</v>
      </c>
      <c r="D1291" s="234">
        <v>107.1</v>
      </c>
      <c r="E1291" s="235"/>
    </row>
    <row r="1292" spans="1:5" ht="15">
      <c r="A1292" s="231">
        <v>793</v>
      </c>
      <c r="B1292" s="342" t="s">
        <v>26184</v>
      </c>
      <c r="C1292" s="343"/>
      <c r="D1292" s="343"/>
      <c r="E1292" s="344"/>
    </row>
    <row r="1293" spans="1:5" ht="28.5">
      <c r="A1293" s="232">
        <v>79372</v>
      </c>
      <c r="B1293" s="232" t="s">
        <v>1959</v>
      </c>
      <c r="C1293" s="233" t="s">
        <v>1</v>
      </c>
      <c r="D1293" s="234">
        <v>225.52</v>
      </c>
      <c r="E1293" s="235"/>
    </row>
    <row r="1294" spans="1:5" ht="28.5">
      <c r="A1294" s="232">
        <v>79374</v>
      </c>
      <c r="B1294" s="232" t="s">
        <v>1960</v>
      </c>
      <c r="C1294" s="233" t="s">
        <v>2</v>
      </c>
      <c r="D1294" s="234">
        <v>26.66</v>
      </c>
      <c r="E1294" s="235"/>
    </row>
    <row r="1295" spans="1:5" ht="14.25">
      <c r="A1295" s="232">
        <v>79375</v>
      </c>
      <c r="B1295" s="232" t="s">
        <v>1961</v>
      </c>
      <c r="C1295" s="233" t="s">
        <v>3</v>
      </c>
      <c r="D1295" s="234">
        <v>2.27</v>
      </c>
      <c r="E1295" s="235"/>
    </row>
    <row r="1296" spans="1:5" ht="15">
      <c r="A1296" s="231">
        <v>10</v>
      </c>
      <c r="B1296" s="342" t="s">
        <v>26239</v>
      </c>
      <c r="C1296" s="343"/>
      <c r="D1296" s="343"/>
      <c r="E1296" s="344"/>
    </row>
    <row r="1297" spans="1:5" ht="15">
      <c r="A1297" s="231">
        <v>1001</v>
      </c>
      <c r="B1297" s="342" t="s">
        <v>26239</v>
      </c>
      <c r="C1297" s="343"/>
      <c r="D1297" s="343"/>
      <c r="E1297" s="344"/>
    </row>
    <row r="1298" spans="1:5" ht="28.5">
      <c r="A1298" s="232">
        <v>100189</v>
      </c>
      <c r="B1298" s="232" t="s">
        <v>1962</v>
      </c>
      <c r="C1298" s="233" t="s">
        <v>1</v>
      </c>
      <c r="D1298" s="234">
        <v>3.77</v>
      </c>
      <c r="E1298" s="235"/>
    </row>
    <row r="1299" spans="1:5" ht="28.5">
      <c r="A1299" s="232">
        <v>100190</v>
      </c>
      <c r="B1299" s="232" t="s">
        <v>1963</v>
      </c>
      <c r="C1299" s="233" t="s">
        <v>1</v>
      </c>
      <c r="D1299" s="234">
        <v>13.96</v>
      </c>
      <c r="E1299" s="235"/>
    </row>
    <row r="1300" spans="1:5" ht="28.5">
      <c r="A1300" s="232">
        <v>100192</v>
      </c>
      <c r="B1300" s="232" t="s">
        <v>1964</v>
      </c>
      <c r="C1300" s="233" t="s">
        <v>1</v>
      </c>
      <c r="D1300" s="234">
        <v>21.47</v>
      </c>
      <c r="E1300" s="235"/>
    </row>
    <row r="1301" spans="1:5" ht="28.5">
      <c r="A1301" s="232">
        <v>100194</v>
      </c>
      <c r="B1301" s="232" t="s">
        <v>1965</v>
      </c>
      <c r="C1301" s="233" t="s">
        <v>1</v>
      </c>
      <c r="D1301" s="234">
        <v>7.76</v>
      </c>
      <c r="E1301" s="235"/>
    </row>
    <row r="1302" spans="1:5" ht="28.5">
      <c r="A1302" s="232">
        <v>100195</v>
      </c>
      <c r="B1302" s="232" t="s">
        <v>1966</v>
      </c>
      <c r="C1302" s="233" t="s">
        <v>3</v>
      </c>
      <c r="D1302" s="234">
        <v>7.3</v>
      </c>
      <c r="E1302" s="235"/>
    </row>
    <row r="1303" spans="1:5" ht="28.5">
      <c r="A1303" s="232">
        <v>100196</v>
      </c>
      <c r="B1303" s="232" t="s">
        <v>1967</v>
      </c>
      <c r="C1303" s="233" t="s">
        <v>3</v>
      </c>
      <c r="D1303" s="234">
        <v>7.3</v>
      </c>
      <c r="E1303" s="235"/>
    </row>
    <row r="1304" spans="1:5" ht="28.5">
      <c r="A1304" s="232">
        <v>100197</v>
      </c>
      <c r="B1304" s="232" t="s">
        <v>1968</v>
      </c>
      <c r="C1304" s="233" t="s">
        <v>3</v>
      </c>
      <c r="D1304" s="234">
        <v>7.42</v>
      </c>
      <c r="E1304" s="235"/>
    </row>
    <row r="1305" spans="1:5" ht="14.25">
      <c r="A1305" s="232">
        <v>100198</v>
      </c>
      <c r="B1305" s="232" t="s">
        <v>1969</v>
      </c>
      <c r="C1305" s="233" t="s">
        <v>1</v>
      </c>
      <c r="D1305" s="234">
        <v>6.9</v>
      </c>
      <c r="E1305" s="235"/>
    </row>
    <row r="1306" spans="1:5" ht="15">
      <c r="A1306" s="231">
        <v>1002</v>
      </c>
      <c r="B1306" s="342" t="s">
        <v>26240</v>
      </c>
      <c r="C1306" s="343"/>
      <c r="D1306" s="343"/>
      <c r="E1306" s="344"/>
    </row>
    <row r="1307" spans="1:5" ht="14.25">
      <c r="A1307" s="232">
        <v>100202</v>
      </c>
      <c r="B1307" s="232" t="s">
        <v>1970</v>
      </c>
      <c r="C1307" s="233" t="s">
        <v>3</v>
      </c>
      <c r="D1307" s="234">
        <v>8.35</v>
      </c>
      <c r="E1307" s="235"/>
    </row>
    <row r="1308" spans="1:5" ht="28.5">
      <c r="A1308" s="232">
        <v>100203</v>
      </c>
      <c r="B1308" s="232" t="s">
        <v>1971</v>
      </c>
      <c r="C1308" s="233" t="s">
        <v>3</v>
      </c>
      <c r="D1308" s="234">
        <v>8.59</v>
      </c>
      <c r="E1308" s="235"/>
    </row>
    <row r="1309" spans="1:5" ht="28.5">
      <c r="A1309" s="232">
        <v>100208</v>
      </c>
      <c r="B1309" s="232" t="s">
        <v>1972</v>
      </c>
      <c r="C1309" s="233" t="s">
        <v>1</v>
      </c>
      <c r="D1309" s="234">
        <v>150.09</v>
      </c>
      <c r="E1309" s="235"/>
    </row>
    <row r="1310" spans="1:5" ht="28.5">
      <c r="A1310" s="232">
        <v>100209</v>
      </c>
      <c r="B1310" s="232" t="s">
        <v>1973</v>
      </c>
      <c r="C1310" s="233" t="s">
        <v>3</v>
      </c>
      <c r="D1310" s="234">
        <v>8.35</v>
      </c>
      <c r="E1310" s="235"/>
    </row>
    <row r="1311" spans="1:5" ht="15">
      <c r="A1311" s="231">
        <v>13</v>
      </c>
      <c r="B1311" s="342" t="s">
        <v>26241</v>
      </c>
      <c r="C1311" s="343"/>
      <c r="D1311" s="343"/>
      <c r="E1311" s="344"/>
    </row>
    <row r="1312" spans="1:5" ht="15">
      <c r="A1312" s="231">
        <v>1304</v>
      </c>
      <c r="B1312" s="342" t="s">
        <v>26242</v>
      </c>
      <c r="C1312" s="343"/>
      <c r="D1312" s="343"/>
      <c r="E1312" s="344"/>
    </row>
    <row r="1313" spans="1:5" ht="14.25">
      <c r="A1313" s="232">
        <v>130401</v>
      </c>
      <c r="B1313" s="232" t="s">
        <v>1974</v>
      </c>
      <c r="C1313" s="233" t="s">
        <v>2</v>
      </c>
      <c r="D1313" s="234">
        <v>134.38999999999999</v>
      </c>
      <c r="E1313" s="235"/>
    </row>
    <row r="1314" spans="1:5" ht="15">
      <c r="A1314" s="231">
        <v>1305</v>
      </c>
      <c r="B1314" s="342" t="s">
        <v>26175</v>
      </c>
      <c r="C1314" s="343"/>
      <c r="D1314" s="343"/>
      <c r="E1314" s="344"/>
    </row>
    <row r="1315" spans="1:5" ht="57">
      <c r="A1315" s="232">
        <v>130561</v>
      </c>
      <c r="B1315" s="232" t="s">
        <v>35249</v>
      </c>
      <c r="C1315" s="233" t="s">
        <v>2</v>
      </c>
      <c r="D1315" s="234">
        <v>142.1</v>
      </c>
      <c r="E1315" s="235"/>
    </row>
    <row r="1316" spans="1:5" ht="15">
      <c r="A1316" s="231">
        <v>1306</v>
      </c>
      <c r="B1316" s="342" t="s">
        <v>26154</v>
      </c>
      <c r="C1316" s="343"/>
      <c r="D1316" s="343"/>
      <c r="E1316" s="344"/>
    </row>
    <row r="1317" spans="1:5" ht="28.5">
      <c r="A1317" s="232">
        <v>130627</v>
      </c>
      <c r="B1317" s="232" t="s">
        <v>35250</v>
      </c>
      <c r="C1317" s="233" t="s">
        <v>2</v>
      </c>
      <c r="D1317" s="234">
        <v>127.73</v>
      </c>
      <c r="E1317" s="235"/>
    </row>
    <row r="1318" spans="1:5" ht="28.5">
      <c r="A1318" s="232">
        <v>130628</v>
      </c>
      <c r="B1318" s="232" t="s">
        <v>35251</v>
      </c>
      <c r="C1318" s="233" t="s">
        <v>2</v>
      </c>
      <c r="D1318" s="234">
        <v>64.23</v>
      </c>
      <c r="E1318" s="235"/>
    </row>
    <row r="1319" spans="1:5" ht="15">
      <c r="A1319" s="231">
        <v>1307</v>
      </c>
      <c r="B1319" s="342" t="s">
        <v>26149</v>
      </c>
      <c r="C1319" s="343"/>
      <c r="D1319" s="343"/>
      <c r="E1319" s="344"/>
    </row>
    <row r="1320" spans="1:5" ht="28.5">
      <c r="A1320" s="232">
        <v>130701</v>
      </c>
      <c r="B1320" s="232" t="s">
        <v>25172</v>
      </c>
      <c r="C1320" s="233" t="s">
        <v>2</v>
      </c>
      <c r="D1320" s="234">
        <v>19.940000000000001</v>
      </c>
      <c r="E1320" s="235"/>
    </row>
    <row r="1321" spans="1:5" ht="15">
      <c r="A1321" s="231">
        <v>15</v>
      </c>
      <c r="B1321" s="342" t="s">
        <v>26243</v>
      </c>
      <c r="C1321" s="343"/>
      <c r="D1321" s="343"/>
      <c r="E1321" s="344"/>
    </row>
    <row r="1322" spans="1:5" ht="15">
      <c r="A1322" s="231">
        <v>1502</v>
      </c>
      <c r="B1322" s="342" t="s">
        <v>26244</v>
      </c>
      <c r="C1322" s="343"/>
      <c r="D1322" s="343"/>
      <c r="E1322" s="344"/>
    </row>
    <row r="1323" spans="1:5" ht="28.5">
      <c r="A1323" s="232">
        <v>150266</v>
      </c>
      <c r="B1323" s="232" t="s">
        <v>1975</v>
      </c>
      <c r="C1323" s="233" t="s">
        <v>4</v>
      </c>
      <c r="D1323" s="234">
        <v>31.72</v>
      </c>
      <c r="E1323" s="235"/>
    </row>
    <row r="1324" spans="1:5" ht="15">
      <c r="A1324" s="231">
        <v>1507</v>
      </c>
      <c r="B1324" s="342" t="s">
        <v>26245</v>
      </c>
      <c r="C1324" s="343"/>
      <c r="D1324" s="343"/>
      <c r="E1324" s="344"/>
    </row>
    <row r="1325" spans="1:5" ht="28.5">
      <c r="A1325" s="232">
        <v>150706</v>
      </c>
      <c r="B1325" s="232" t="s">
        <v>1976</v>
      </c>
      <c r="C1325" s="233" t="s">
        <v>2</v>
      </c>
      <c r="D1325" s="237">
        <v>2683.33</v>
      </c>
      <c r="E1325" s="235"/>
    </row>
    <row r="1326" spans="1:5" ht="15">
      <c r="A1326" s="231">
        <v>60</v>
      </c>
      <c r="B1326" s="342" t="s">
        <v>26246</v>
      </c>
      <c r="C1326" s="343"/>
      <c r="D1326" s="343"/>
      <c r="E1326" s="344"/>
    </row>
    <row r="1327" spans="1:5" ht="15">
      <c r="A1327" s="231">
        <v>6003</v>
      </c>
      <c r="B1327" s="342" t="s">
        <v>26247</v>
      </c>
      <c r="C1327" s="343"/>
      <c r="D1327" s="343"/>
      <c r="E1327" s="344"/>
    </row>
    <row r="1328" spans="1:5" ht="14.25">
      <c r="A1328" s="232">
        <v>600327</v>
      </c>
      <c r="B1328" s="232" t="s">
        <v>1977</v>
      </c>
      <c r="C1328" s="233" t="s">
        <v>7</v>
      </c>
      <c r="D1328" s="234">
        <v>81.47</v>
      </c>
      <c r="E1328" s="235"/>
    </row>
    <row r="1329" spans="1:5" ht="15">
      <c r="A1329" s="231">
        <v>80</v>
      </c>
      <c r="B1329" s="342" t="s">
        <v>26248</v>
      </c>
      <c r="C1329" s="343"/>
      <c r="D1329" s="343"/>
      <c r="E1329" s="344"/>
    </row>
    <row r="1330" spans="1:5" ht="15">
      <c r="A1330" s="231">
        <v>8001</v>
      </c>
      <c r="B1330" s="342" t="s">
        <v>26249</v>
      </c>
      <c r="C1330" s="343"/>
      <c r="D1330" s="343"/>
      <c r="E1330" s="344"/>
    </row>
    <row r="1331" spans="1:5" ht="14.25">
      <c r="A1331" s="232">
        <v>800102</v>
      </c>
      <c r="B1331" s="232" t="s">
        <v>15</v>
      </c>
      <c r="C1331" s="233" t="s">
        <v>10</v>
      </c>
      <c r="D1331" s="234">
        <v>5.92</v>
      </c>
      <c r="E1331" s="235"/>
    </row>
    <row r="1332" spans="1:5" ht="15">
      <c r="A1332" s="231">
        <v>8005</v>
      </c>
      <c r="B1332" s="342" t="s">
        <v>26250</v>
      </c>
      <c r="C1332" s="343"/>
      <c r="D1332" s="343"/>
      <c r="E1332" s="344"/>
    </row>
    <row r="1333" spans="1:5" ht="14.25">
      <c r="A1333" s="232">
        <v>800502</v>
      </c>
      <c r="B1333" s="232" t="s">
        <v>1978</v>
      </c>
      <c r="C1333" s="233" t="s">
        <v>3</v>
      </c>
      <c r="D1333" s="234">
        <v>13.74</v>
      </c>
      <c r="E1333" s="235"/>
    </row>
    <row r="1334" spans="1:5" ht="15">
      <c r="A1334" s="231">
        <v>82</v>
      </c>
      <c r="B1334" s="342" t="s">
        <v>26326</v>
      </c>
      <c r="C1334" s="343"/>
      <c r="D1334" s="343"/>
      <c r="E1334" s="344"/>
    </row>
    <row r="1335" spans="1:5" ht="15">
      <c r="A1335" s="231">
        <v>8201</v>
      </c>
      <c r="B1335" s="342" t="s">
        <v>26327</v>
      </c>
      <c r="C1335" s="343"/>
      <c r="D1335" s="343"/>
      <c r="E1335" s="344"/>
    </row>
    <row r="1336" spans="1:5" ht="14.25">
      <c r="A1336" s="232">
        <v>820101</v>
      </c>
      <c r="B1336" s="232" t="s">
        <v>1979</v>
      </c>
      <c r="C1336" s="233" t="s">
        <v>2</v>
      </c>
      <c r="D1336" s="234">
        <v>79.45</v>
      </c>
      <c r="E1336" s="235"/>
    </row>
    <row r="1337" spans="1:5" ht="14.25">
      <c r="A1337" s="232">
        <v>820104</v>
      </c>
      <c r="B1337" s="232" t="s">
        <v>1980</v>
      </c>
      <c r="C1337" s="233" t="s">
        <v>2</v>
      </c>
      <c r="D1337" s="234">
        <v>128.66999999999999</v>
      </c>
      <c r="E1337" s="235"/>
    </row>
    <row r="1338" spans="1:5" ht="14.25">
      <c r="A1338" s="232">
        <v>820106</v>
      </c>
      <c r="B1338" s="232" t="s">
        <v>1981</v>
      </c>
      <c r="C1338" s="233" t="s">
        <v>2</v>
      </c>
      <c r="D1338" s="234">
        <v>18.440000000000001</v>
      </c>
      <c r="E1338" s="235"/>
    </row>
    <row r="1339" spans="1:5" ht="28.5">
      <c r="A1339" s="232">
        <v>820113</v>
      </c>
      <c r="B1339" s="232" t="s">
        <v>1982</v>
      </c>
      <c r="C1339" s="233" t="s">
        <v>2</v>
      </c>
      <c r="D1339" s="234">
        <v>30.3</v>
      </c>
      <c r="E1339" s="235"/>
    </row>
    <row r="1340" spans="1:5" ht="14.25">
      <c r="A1340" s="232">
        <v>820114</v>
      </c>
      <c r="B1340" s="232" t="s">
        <v>1983</v>
      </c>
      <c r="C1340" s="233" t="s">
        <v>2</v>
      </c>
      <c r="D1340" s="234">
        <v>11.02</v>
      </c>
      <c r="E1340" s="235"/>
    </row>
    <row r="1341" spans="1:5" ht="14.25">
      <c r="A1341" s="232">
        <v>820115</v>
      </c>
      <c r="B1341" s="232" t="s">
        <v>1984</v>
      </c>
      <c r="C1341" s="233" t="s">
        <v>2</v>
      </c>
      <c r="D1341" s="234">
        <v>54.79</v>
      </c>
      <c r="E1341" s="235"/>
    </row>
    <row r="1342" spans="1:5" ht="14.25">
      <c r="A1342" s="232">
        <v>820116</v>
      </c>
      <c r="B1342" s="232" t="s">
        <v>1985</v>
      </c>
      <c r="C1342" s="233" t="s">
        <v>2</v>
      </c>
      <c r="D1342" s="234">
        <v>4.55</v>
      </c>
      <c r="E1342" s="235"/>
    </row>
    <row r="1343" spans="1:5" ht="14.25">
      <c r="A1343" s="232">
        <v>820117</v>
      </c>
      <c r="B1343" s="232" t="s">
        <v>1986</v>
      </c>
      <c r="C1343" s="233" t="s">
        <v>2</v>
      </c>
      <c r="D1343" s="234">
        <v>10.029999999999999</v>
      </c>
      <c r="E1343" s="235"/>
    </row>
    <row r="1344" spans="1:5" ht="14.25">
      <c r="A1344" s="232">
        <v>820118</v>
      </c>
      <c r="B1344" s="232" t="s">
        <v>1987</v>
      </c>
      <c r="C1344" s="233" t="s">
        <v>2</v>
      </c>
      <c r="D1344" s="234">
        <v>3.06</v>
      </c>
      <c r="E1344" s="235"/>
    </row>
    <row r="1345" spans="1:5" ht="15">
      <c r="A1345" s="231">
        <v>83</v>
      </c>
      <c r="B1345" s="342" t="s">
        <v>26251</v>
      </c>
      <c r="C1345" s="343"/>
      <c r="D1345" s="343"/>
      <c r="E1345" s="344"/>
    </row>
    <row r="1346" spans="1:5" ht="15">
      <c r="A1346" s="231">
        <v>8301</v>
      </c>
      <c r="B1346" s="342" t="s">
        <v>26252</v>
      </c>
      <c r="C1346" s="343"/>
      <c r="D1346" s="343"/>
      <c r="E1346" s="344"/>
    </row>
    <row r="1347" spans="1:5" ht="14.25">
      <c r="A1347" s="232">
        <v>830101</v>
      </c>
      <c r="B1347" s="232" t="s">
        <v>1988</v>
      </c>
      <c r="C1347" s="233" t="s">
        <v>2</v>
      </c>
      <c r="D1347" s="234">
        <v>84.67</v>
      </c>
      <c r="E1347" s="235"/>
    </row>
    <row r="1348" spans="1:5" ht="14.25">
      <c r="A1348" s="232">
        <v>830102</v>
      </c>
      <c r="B1348" s="232" t="s">
        <v>1989</v>
      </c>
      <c r="C1348" s="233" t="s">
        <v>2</v>
      </c>
      <c r="D1348" s="234">
        <v>27.46</v>
      </c>
      <c r="E1348" s="235"/>
    </row>
    <row r="1349" spans="1:5" ht="14.25">
      <c r="A1349" s="232">
        <v>830103</v>
      </c>
      <c r="B1349" s="232" t="s">
        <v>1990</v>
      </c>
      <c r="C1349" s="233" t="s">
        <v>2</v>
      </c>
      <c r="D1349" s="234">
        <v>45.63</v>
      </c>
      <c r="E1349" s="235"/>
    </row>
    <row r="1350" spans="1:5" ht="14.25">
      <c r="A1350" s="232">
        <v>830104</v>
      </c>
      <c r="B1350" s="232" t="s">
        <v>1991</v>
      </c>
      <c r="C1350" s="233" t="s">
        <v>2</v>
      </c>
      <c r="D1350" s="234">
        <v>63.59</v>
      </c>
      <c r="E1350" s="235"/>
    </row>
    <row r="1351" spans="1:5" ht="14.25">
      <c r="A1351" s="232">
        <v>830105</v>
      </c>
      <c r="B1351" s="232" t="s">
        <v>1992</v>
      </c>
      <c r="C1351" s="233" t="s">
        <v>2</v>
      </c>
      <c r="D1351" s="234">
        <v>28.78</v>
      </c>
      <c r="E1351" s="235"/>
    </row>
    <row r="1352" spans="1:5" ht="14.25">
      <c r="A1352" s="232">
        <v>830106</v>
      </c>
      <c r="B1352" s="232" t="s">
        <v>1993</v>
      </c>
      <c r="C1352" s="233" t="s">
        <v>2</v>
      </c>
      <c r="D1352" s="234">
        <v>28.65</v>
      </c>
      <c r="E1352" s="235"/>
    </row>
    <row r="1353" spans="1:5" ht="14.25">
      <c r="A1353" s="232">
        <v>830107</v>
      </c>
      <c r="B1353" s="232" t="s">
        <v>1994</v>
      </c>
      <c r="C1353" s="233" t="s">
        <v>2</v>
      </c>
      <c r="D1353" s="234">
        <v>37.72</v>
      </c>
      <c r="E1353" s="235"/>
    </row>
    <row r="1354" spans="1:5" ht="14.25">
      <c r="A1354" s="232">
        <v>830108</v>
      </c>
      <c r="B1354" s="232" t="s">
        <v>1995</v>
      </c>
      <c r="C1354" s="233" t="s">
        <v>2</v>
      </c>
      <c r="D1354" s="234">
        <v>108.99</v>
      </c>
      <c r="E1354" s="235"/>
    </row>
    <row r="1355" spans="1:5" ht="14.25">
      <c r="A1355" s="232">
        <v>830109</v>
      </c>
      <c r="B1355" s="232" t="s">
        <v>1996</v>
      </c>
      <c r="C1355" s="233" t="s">
        <v>2</v>
      </c>
      <c r="D1355" s="234">
        <v>58.75</v>
      </c>
      <c r="E1355" s="235"/>
    </row>
    <row r="1356" spans="1:5" ht="14.25">
      <c r="A1356" s="232">
        <v>830110</v>
      </c>
      <c r="B1356" s="232" t="s">
        <v>1997</v>
      </c>
      <c r="C1356" s="233" t="s">
        <v>2</v>
      </c>
      <c r="D1356" s="234">
        <v>56.67</v>
      </c>
      <c r="E1356" s="235"/>
    </row>
    <row r="1357" spans="1:5" ht="14.25">
      <c r="A1357" s="232">
        <v>830111</v>
      </c>
      <c r="B1357" s="232" t="s">
        <v>1998</v>
      </c>
      <c r="C1357" s="233" t="s">
        <v>2</v>
      </c>
      <c r="D1357" s="234">
        <v>49.27</v>
      </c>
      <c r="E1357" s="235"/>
    </row>
    <row r="1358" spans="1:5" ht="14.25">
      <c r="A1358" s="232">
        <v>830112</v>
      </c>
      <c r="B1358" s="232" t="s">
        <v>1999</v>
      </c>
      <c r="C1358" s="233" t="s">
        <v>2</v>
      </c>
      <c r="D1358" s="234">
        <v>511.9</v>
      </c>
      <c r="E1358" s="235"/>
    </row>
    <row r="1359" spans="1:5" ht="14.25">
      <c r="A1359" s="232">
        <v>830113</v>
      </c>
      <c r="B1359" s="232" t="s">
        <v>2000</v>
      </c>
      <c r="C1359" s="233" t="s">
        <v>2</v>
      </c>
      <c r="D1359" s="234">
        <v>756.92</v>
      </c>
      <c r="E1359" s="235"/>
    </row>
    <row r="1360" spans="1:5" ht="14.25">
      <c r="A1360" s="232">
        <v>830114</v>
      </c>
      <c r="B1360" s="232" t="s">
        <v>2001</v>
      </c>
      <c r="C1360" s="233" t="s">
        <v>2</v>
      </c>
      <c r="D1360" s="234">
        <v>265.66000000000003</v>
      </c>
      <c r="E1360" s="235"/>
    </row>
    <row r="1361" spans="1:5" ht="15">
      <c r="A1361" s="231">
        <v>92</v>
      </c>
      <c r="B1361" s="342" t="s">
        <v>26253</v>
      </c>
      <c r="C1361" s="343"/>
      <c r="D1361" s="343"/>
      <c r="E1361" s="344"/>
    </row>
    <row r="1362" spans="1:5" ht="15">
      <c r="A1362" s="231">
        <v>9201</v>
      </c>
      <c r="B1362" s="342" t="s">
        <v>26254</v>
      </c>
      <c r="C1362" s="343"/>
      <c r="D1362" s="343"/>
      <c r="E1362" s="344"/>
    </row>
    <row r="1363" spans="1:5" ht="28.5">
      <c r="A1363" s="232">
        <v>920110</v>
      </c>
      <c r="B1363" s="232" t="s">
        <v>2002</v>
      </c>
      <c r="C1363" s="233" t="s">
        <v>917</v>
      </c>
      <c r="D1363" s="237">
        <v>1155</v>
      </c>
      <c r="E1363" s="235"/>
    </row>
    <row r="1364" spans="1:5" ht="15">
      <c r="A1364" s="231">
        <v>9203</v>
      </c>
      <c r="B1364" s="342" t="s">
        <v>26255</v>
      </c>
      <c r="C1364" s="343"/>
      <c r="D1364" s="343"/>
      <c r="E1364" s="344"/>
    </row>
    <row r="1365" spans="1:5" ht="28.5">
      <c r="A1365" s="232">
        <v>920396</v>
      </c>
      <c r="B1365" s="232" t="s">
        <v>26256</v>
      </c>
      <c r="C1365" s="233" t="s">
        <v>917</v>
      </c>
      <c r="D1365" s="237">
        <v>5495.45</v>
      </c>
      <c r="E1365" s="235"/>
    </row>
    <row r="1366" spans="1:5" ht="28.5">
      <c r="A1366" s="232">
        <v>920397</v>
      </c>
      <c r="B1366" s="232" t="s">
        <v>26257</v>
      </c>
      <c r="C1366" s="233" t="s">
        <v>917</v>
      </c>
      <c r="D1366" s="237">
        <v>20666.650000000001</v>
      </c>
      <c r="E1366" s="235"/>
    </row>
    <row r="1367" spans="1:5" ht="28.5">
      <c r="A1367" s="232">
        <v>920398</v>
      </c>
      <c r="B1367" s="232" t="s">
        <v>26258</v>
      </c>
      <c r="C1367" s="233" t="s">
        <v>917</v>
      </c>
      <c r="D1367" s="237">
        <v>8603.65</v>
      </c>
      <c r="E1367" s="235"/>
    </row>
    <row r="1368" spans="1:5" ht="28.5">
      <c r="A1368" s="232">
        <v>920399</v>
      </c>
      <c r="B1368" s="232" t="s">
        <v>26259</v>
      </c>
      <c r="C1368" s="233" t="s">
        <v>917</v>
      </c>
      <c r="D1368" s="237">
        <v>2633.28</v>
      </c>
      <c r="E1368" s="235"/>
    </row>
    <row r="1369" spans="1:5" ht="15">
      <c r="A1369" s="231">
        <v>9205</v>
      </c>
      <c r="B1369" s="342" t="s">
        <v>26260</v>
      </c>
      <c r="C1369" s="343"/>
      <c r="D1369" s="343"/>
      <c r="E1369" s="344"/>
    </row>
    <row r="1370" spans="1:5" ht="28.5">
      <c r="A1370" s="232">
        <v>920501</v>
      </c>
      <c r="B1370" s="232" t="s">
        <v>26261</v>
      </c>
      <c r="C1370" s="233" t="s">
        <v>917</v>
      </c>
      <c r="D1370" s="237">
        <v>14761.89</v>
      </c>
      <c r="E1370" s="235"/>
    </row>
    <row r="1371" spans="1:5" ht="28.5">
      <c r="A1371" s="232">
        <v>920502</v>
      </c>
      <c r="B1371" s="232" t="s">
        <v>26262</v>
      </c>
      <c r="C1371" s="233" t="s">
        <v>917</v>
      </c>
      <c r="D1371" s="237">
        <v>4391.29</v>
      </c>
      <c r="E1371" s="235"/>
    </row>
    <row r="1372" spans="1:5" ht="28.5">
      <c r="A1372" s="232">
        <v>920503</v>
      </c>
      <c r="B1372" s="232" t="s">
        <v>26263</v>
      </c>
      <c r="C1372" s="233" t="s">
        <v>917</v>
      </c>
      <c r="D1372" s="237">
        <v>3976.76</v>
      </c>
      <c r="E1372" s="235"/>
    </row>
    <row r="1373" spans="1:5" ht="28.5">
      <c r="A1373" s="232">
        <v>920504</v>
      </c>
      <c r="B1373" s="232" t="s">
        <v>26264</v>
      </c>
      <c r="C1373" s="233" t="s">
        <v>917</v>
      </c>
      <c r="D1373" s="237">
        <v>11779.69</v>
      </c>
      <c r="E1373" s="235"/>
    </row>
    <row r="1374" spans="1:5" ht="28.5">
      <c r="A1374" s="232">
        <v>920505</v>
      </c>
      <c r="B1374" s="232" t="s">
        <v>26265</v>
      </c>
      <c r="C1374" s="233" t="s">
        <v>917</v>
      </c>
      <c r="D1374" s="237">
        <v>9781.6200000000008</v>
      </c>
      <c r="E1374" s="235"/>
    </row>
    <row r="1375" spans="1:5" ht="28.5">
      <c r="A1375" s="232">
        <v>920506</v>
      </c>
      <c r="B1375" s="232" t="s">
        <v>26266</v>
      </c>
      <c r="C1375" s="233" t="s">
        <v>917</v>
      </c>
      <c r="D1375" s="237">
        <v>9781.6200000000008</v>
      </c>
      <c r="E1375" s="235"/>
    </row>
    <row r="1376" spans="1:5" ht="28.5">
      <c r="A1376" s="232">
        <v>920507</v>
      </c>
      <c r="B1376" s="232" t="s">
        <v>26267</v>
      </c>
      <c r="C1376" s="233" t="s">
        <v>917</v>
      </c>
      <c r="D1376" s="237">
        <v>9990.3700000000008</v>
      </c>
      <c r="E1376" s="235"/>
    </row>
    <row r="1377" spans="1:5" ht="28.5">
      <c r="A1377" s="232">
        <v>920508</v>
      </c>
      <c r="B1377" s="232" t="s">
        <v>26268</v>
      </c>
      <c r="C1377" s="233" t="s">
        <v>917</v>
      </c>
      <c r="D1377" s="237">
        <v>9155.35</v>
      </c>
      <c r="E1377" s="235"/>
    </row>
    <row r="1378" spans="1:5" ht="28.5">
      <c r="A1378" s="232">
        <v>920509</v>
      </c>
      <c r="B1378" s="232" t="s">
        <v>26269</v>
      </c>
      <c r="C1378" s="233" t="s">
        <v>917</v>
      </c>
      <c r="D1378" s="237">
        <v>9785.34</v>
      </c>
      <c r="E1378" s="235"/>
    </row>
    <row r="1379" spans="1:5" ht="28.5">
      <c r="A1379" s="232">
        <v>920510</v>
      </c>
      <c r="B1379" s="232" t="s">
        <v>26270</v>
      </c>
      <c r="C1379" s="233" t="s">
        <v>917</v>
      </c>
      <c r="D1379" s="237">
        <v>21173.62</v>
      </c>
      <c r="E1379" s="235"/>
    </row>
    <row r="1380" spans="1:5" ht="14.25">
      <c r="A1380" s="232">
        <v>920511</v>
      </c>
      <c r="B1380" s="232" t="s">
        <v>26271</v>
      </c>
      <c r="C1380" s="233" t="s">
        <v>917</v>
      </c>
      <c r="D1380" s="237">
        <v>5487.25</v>
      </c>
      <c r="E1380" s="235"/>
    </row>
    <row r="1381" spans="1:5" ht="28.5">
      <c r="A1381" s="232">
        <v>920512</v>
      </c>
      <c r="B1381" s="232" t="s">
        <v>26272</v>
      </c>
      <c r="C1381" s="233" t="s">
        <v>917</v>
      </c>
      <c r="D1381" s="237">
        <v>11846.79</v>
      </c>
      <c r="E1381" s="235"/>
    </row>
    <row r="1382" spans="1:5" ht="28.5">
      <c r="A1382" s="232">
        <v>920513</v>
      </c>
      <c r="B1382" s="232" t="s">
        <v>26273</v>
      </c>
      <c r="C1382" s="233" t="s">
        <v>917</v>
      </c>
      <c r="D1382" s="237">
        <v>17714.27</v>
      </c>
      <c r="E1382" s="235"/>
    </row>
    <row r="1383" spans="1:5" ht="14.25">
      <c r="A1383" s="232">
        <v>920514</v>
      </c>
      <c r="B1383" s="232" t="s">
        <v>26274</v>
      </c>
      <c r="C1383" s="233" t="s">
        <v>917</v>
      </c>
      <c r="D1383" s="237">
        <v>2450.77</v>
      </c>
      <c r="E1383" s="235"/>
    </row>
    <row r="1384" spans="1:5" ht="28.5">
      <c r="A1384" s="232">
        <v>920515</v>
      </c>
      <c r="B1384" s="232" t="s">
        <v>26275</v>
      </c>
      <c r="C1384" s="233" t="s">
        <v>917</v>
      </c>
      <c r="D1384" s="237">
        <v>4409.62</v>
      </c>
      <c r="E1384" s="235"/>
    </row>
    <row r="1385" spans="1:5" ht="14.25">
      <c r="A1385" s="232">
        <v>920516</v>
      </c>
      <c r="B1385" s="232" t="s">
        <v>26276</v>
      </c>
      <c r="C1385" s="233" t="s">
        <v>917</v>
      </c>
      <c r="D1385" s="237">
        <v>1791.11</v>
      </c>
      <c r="E1385" s="235"/>
    </row>
    <row r="1386" spans="1:5" ht="28.5">
      <c r="A1386" s="232">
        <v>920518</v>
      </c>
      <c r="B1386" s="232" t="s">
        <v>26277</v>
      </c>
      <c r="C1386" s="233" t="s">
        <v>917</v>
      </c>
      <c r="D1386" s="237">
        <v>3391.95</v>
      </c>
      <c r="E1386" s="235"/>
    </row>
    <row r="1387" spans="1:5" ht="28.5">
      <c r="A1387" s="232">
        <v>920519</v>
      </c>
      <c r="B1387" s="232" t="s">
        <v>26278</v>
      </c>
      <c r="C1387" s="233" t="s">
        <v>917</v>
      </c>
      <c r="D1387" s="237">
        <v>6364.12</v>
      </c>
      <c r="E1387" s="235"/>
    </row>
    <row r="1388" spans="1:5" ht="28.5">
      <c r="A1388" s="232">
        <v>920520</v>
      </c>
      <c r="B1388" s="232" t="s">
        <v>26279</v>
      </c>
      <c r="C1388" s="233" t="s">
        <v>917</v>
      </c>
      <c r="D1388" s="237">
        <v>23933.45</v>
      </c>
      <c r="E1388" s="235"/>
    </row>
    <row r="1389" spans="1:5" ht="28.5">
      <c r="A1389" s="232">
        <v>920521</v>
      </c>
      <c r="B1389" s="232" t="s">
        <v>26280</v>
      </c>
      <c r="C1389" s="233" t="s">
        <v>917</v>
      </c>
      <c r="D1389" s="237">
        <v>9963.64</v>
      </c>
      <c r="E1389" s="235"/>
    </row>
    <row r="1390" spans="1:5" ht="28.5">
      <c r="A1390" s="232">
        <v>920522</v>
      </c>
      <c r="B1390" s="232" t="s">
        <v>26281</v>
      </c>
      <c r="C1390" s="233" t="s">
        <v>917</v>
      </c>
      <c r="D1390" s="237">
        <v>3049.53</v>
      </c>
      <c r="E1390" s="235"/>
    </row>
    <row r="1391" spans="1:5" ht="28.5">
      <c r="A1391" s="232">
        <v>920523</v>
      </c>
      <c r="B1391" s="232" t="s">
        <v>26282</v>
      </c>
      <c r="C1391" s="233" t="s">
        <v>917</v>
      </c>
      <c r="D1391" s="237">
        <v>17095.32</v>
      </c>
      <c r="E1391" s="235"/>
    </row>
    <row r="1392" spans="1:5" ht="28.5">
      <c r="A1392" s="232">
        <v>920524</v>
      </c>
      <c r="B1392" s="232" t="s">
        <v>26283</v>
      </c>
      <c r="C1392" s="233" t="s">
        <v>917</v>
      </c>
      <c r="D1392" s="237">
        <v>5085.43</v>
      </c>
      <c r="E1392" s="235"/>
    </row>
    <row r="1393" spans="1:5" ht="28.5">
      <c r="A1393" s="232">
        <v>920525</v>
      </c>
      <c r="B1393" s="232" t="s">
        <v>26284</v>
      </c>
      <c r="C1393" s="233" t="s">
        <v>917</v>
      </c>
      <c r="D1393" s="237">
        <v>4605.38</v>
      </c>
      <c r="E1393" s="235"/>
    </row>
    <row r="1394" spans="1:5" ht="28.5">
      <c r="A1394" s="232">
        <v>920526</v>
      </c>
      <c r="B1394" s="232" t="s">
        <v>26285</v>
      </c>
      <c r="C1394" s="233" t="s">
        <v>917</v>
      </c>
      <c r="D1394" s="237">
        <v>13641.72</v>
      </c>
      <c r="E1394" s="235"/>
    </row>
    <row r="1395" spans="1:5" ht="28.5">
      <c r="A1395" s="232">
        <v>920527</v>
      </c>
      <c r="B1395" s="232" t="s">
        <v>26286</v>
      </c>
      <c r="C1395" s="233" t="s">
        <v>917</v>
      </c>
      <c r="D1395" s="237">
        <v>11327.81</v>
      </c>
      <c r="E1395" s="235"/>
    </row>
    <row r="1396" spans="1:5" ht="28.5">
      <c r="A1396" s="232">
        <v>920528</v>
      </c>
      <c r="B1396" s="232" t="s">
        <v>26287</v>
      </c>
      <c r="C1396" s="233" t="s">
        <v>917</v>
      </c>
      <c r="D1396" s="237">
        <v>11327.81</v>
      </c>
      <c r="E1396" s="235"/>
    </row>
    <row r="1397" spans="1:5" ht="28.5">
      <c r="A1397" s="232">
        <v>920529</v>
      </c>
      <c r="B1397" s="232" t="s">
        <v>26288</v>
      </c>
      <c r="C1397" s="233" t="s">
        <v>917</v>
      </c>
      <c r="D1397" s="237">
        <v>11569.56</v>
      </c>
      <c r="E1397" s="235"/>
    </row>
    <row r="1398" spans="1:5" ht="28.5">
      <c r="A1398" s="232">
        <v>920530</v>
      </c>
      <c r="B1398" s="232" t="s">
        <v>26289</v>
      </c>
      <c r="C1398" s="233" t="s">
        <v>917</v>
      </c>
      <c r="D1398" s="237">
        <v>10602.55</v>
      </c>
      <c r="E1398" s="235"/>
    </row>
    <row r="1399" spans="1:5" ht="28.5">
      <c r="A1399" s="232">
        <v>920531</v>
      </c>
      <c r="B1399" s="232" t="s">
        <v>26290</v>
      </c>
      <c r="C1399" s="233" t="s">
        <v>917</v>
      </c>
      <c r="D1399" s="237">
        <v>11332.13</v>
      </c>
      <c r="E1399" s="235"/>
    </row>
    <row r="1400" spans="1:5" ht="28.5">
      <c r="A1400" s="232">
        <v>920532</v>
      </c>
      <c r="B1400" s="232" t="s">
        <v>26291</v>
      </c>
      <c r="C1400" s="233" t="s">
        <v>917</v>
      </c>
      <c r="D1400" s="237">
        <v>24520.560000000001</v>
      </c>
      <c r="E1400" s="235"/>
    </row>
    <row r="1401" spans="1:5" ht="14.25">
      <c r="A1401" s="232">
        <v>920533</v>
      </c>
      <c r="B1401" s="232" t="s">
        <v>26292</v>
      </c>
      <c r="C1401" s="233" t="s">
        <v>917</v>
      </c>
      <c r="D1401" s="237">
        <v>6354.62</v>
      </c>
      <c r="E1401" s="235"/>
    </row>
    <row r="1402" spans="1:5" ht="28.5">
      <c r="A1402" s="232">
        <v>920534</v>
      </c>
      <c r="B1402" s="232" t="s">
        <v>26293</v>
      </c>
      <c r="C1402" s="233" t="s">
        <v>917</v>
      </c>
      <c r="D1402" s="237">
        <v>13719.43</v>
      </c>
      <c r="E1402" s="235"/>
    </row>
    <row r="1403" spans="1:5" ht="28.5">
      <c r="A1403" s="232">
        <v>920535</v>
      </c>
      <c r="B1403" s="232" t="s">
        <v>26294</v>
      </c>
      <c r="C1403" s="233" t="s">
        <v>917</v>
      </c>
      <c r="D1403" s="237">
        <v>20514.38</v>
      </c>
      <c r="E1403" s="235"/>
    </row>
    <row r="1404" spans="1:5" ht="14.25">
      <c r="A1404" s="232">
        <v>920536</v>
      </c>
      <c r="B1404" s="232" t="s">
        <v>26295</v>
      </c>
      <c r="C1404" s="233" t="s">
        <v>917</v>
      </c>
      <c r="D1404" s="237">
        <v>2838.17</v>
      </c>
      <c r="E1404" s="235"/>
    </row>
    <row r="1405" spans="1:5" ht="28.5">
      <c r="A1405" s="232">
        <v>920537</v>
      </c>
      <c r="B1405" s="232" t="s">
        <v>26296</v>
      </c>
      <c r="C1405" s="233" t="s">
        <v>917</v>
      </c>
      <c r="D1405" s="237">
        <v>5106.6499999999996</v>
      </c>
      <c r="E1405" s="235"/>
    </row>
    <row r="1406" spans="1:5" ht="14.25">
      <c r="A1406" s="232">
        <v>920538</v>
      </c>
      <c r="B1406" s="232" t="s">
        <v>26297</v>
      </c>
      <c r="C1406" s="233" t="s">
        <v>917</v>
      </c>
      <c r="D1406" s="237">
        <v>2074.23</v>
      </c>
      <c r="E1406" s="235"/>
    </row>
    <row r="1407" spans="1:5" ht="28.5">
      <c r="A1407" s="232">
        <v>920539</v>
      </c>
      <c r="B1407" s="232" t="s">
        <v>26298</v>
      </c>
      <c r="C1407" s="233" t="s">
        <v>917</v>
      </c>
      <c r="D1407" s="237">
        <v>2074.23</v>
      </c>
      <c r="E1407" s="235"/>
    </row>
    <row r="1408" spans="1:5" ht="28.5">
      <c r="A1408" s="232">
        <v>920540</v>
      </c>
      <c r="B1408" s="232" t="s">
        <v>26299</v>
      </c>
      <c r="C1408" s="233" t="s">
        <v>917</v>
      </c>
      <c r="D1408" s="237">
        <v>3928.12</v>
      </c>
      <c r="E1408" s="235"/>
    </row>
    <row r="1409" spans="1:5" ht="15">
      <c r="A1409" s="231">
        <v>93</v>
      </c>
      <c r="B1409" s="342" t="s">
        <v>26300</v>
      </c>
      <c r="C1409" s="343"/>
      <c r="D1409" s="343"/>
      <c r="E1409" s="344"/>
    </row>
    <row r="1410" spans="1:5" ht="15">
      <c r="A1410" s="231">
        <v>9302</v>
      </c>
      <c r="B1410" s="342" t="s">
        <v>26301</v>
      </c>
      <c r="C1410" s="343"/>
      <c r="D1410" s="343"/>
      <c r="E1410" s="344"/>
    </row>
    <row r="1411" spans="1:5" ht="28.5">
      <c r="A1411" s="232">
        <v>930213</v>
      </c>
      <c r="B1411" s="232" t="s">
        <v>2003</v>
      </c>
      <c r="C1411" s="233" t="s">
        <v>2</v>
      </c>
      <c r="D1411" s="234">
        <v>962.08</v>
      </c>
      <c r="E1411" s="235"/>
    </row>
    <row r="1412" spans="1:5" ht="28.5">
      <c r="A1412" s="232">
        <v>930214</v>
      </c>
      <c r="B1412" s="232" t="s">
        <v>2004</v>
      </c>
      <c r="C1412" s="233" t="s">
        <v>2</v>
      </c>
      <c r="D1412" s="237">
        <v>1752.7</v>
      </c>
      <c r="E1412" s="235"/>
    </row>
    <row r="1413" spans="1:5" ht="28.5">
      <c r="A1413" s="232">
        <v>930218</v>
      </c>
      <c r="B1413" s="232" t="s">
        <v>2005</v>
      </c>
      <c r="C1413" s="233" t="s">
        <v>2</v>
      </c>
      <c r="D1413" s="234">
        <v>771.4</v>
      </c>
      <c r="E1413" s="235"/>
    </row>
    <row r="1414" spans="1:5" ht="28.5">
      <c r="A1414" s="232">
        <v>930219</v>
      </c>
      <c r="B1414" s="232" t="s">
        <v>2006</v>
      </c>
      <c r="C1414" s="233" t="s">
        <v>2</v>
      </c>
      <c r="D1414" s="234">
        <v>880.1</v>
      </c>
      <c r="E1414" s="235"/>
    </row>
    <row r="1415" spans="1:5" ht="28.5">
      <c r="A1415" s="232">
        <v>930220</v>
      </c>
      <c r="B1415" s="232" t="s">
        <v>2007</v>
      </c>
      <c r="C1415" s="233" t="s">
        <v>2</v>
      </c>
      <c r="D1415" s="237">
        <v>1065.4000000000001</v>
      </c>
      <c r="E1415" s="235"/>
    </row>
    <row r="1416" spans="1:5" ht="15">
      <c r="A1416" s="231">
        <v>95</v>
      </c>
      <c r="B1416" s="342" t="s">
        <v>2008</v>
      </c>
      <c r="C1416" s="343"/>
      <c r="D1416" s="343"/>
      <c r="E1416" s="344"/>
    </row>
    <row r="1417" spans="1:5" ht="15">
      <c r="A1417" s="231">
        <v>9501</v>
      </c>
      <c r="B1417" s="342" t="s">
        <v>26302</v>
      </c>
      <c r="C1417" s="343"/>
      <c r="D1417" s="343"/>
      <c r="E1417" s="344"/>
    </row>
    <row r="1418" spans="1:5" ht="28.5">
      <c r="A1418" s="232">
        <v>950101</v>
      </c>
      <c r="B1418" s="232" t="s">
        <v>2009</v>
      </c>
      <c r="C1418" s="233" t="s">
        <v>5</v>
      </c>
      <c r="D1418" s="234">
        <v>2.8</v>
      </c>
      <c r="E1418" s="235"/>
    </row>
    <row r="1419" spans="1:5" ht="28.5">
      <c r="A1419" s="232">
        <v>950102</v>
      </c>
      <c r="B1419" s="232" t="s">
        <v>2010</v>
      </c>
      <c r="C1419" s="233" t="s">
        <v>5</v>
      </c>
      <c r="D1419" s="234">
        <v>21</v>
      </c>
      <c r="E1419" s="236"/>
    </row>
    <row r="1420" spans="1:5" ht="14.25">
      <c r="A1420" s="345"/>
      <c r="B1420" s="346"/>
      <c r="C1420" s="346"/>
      <c r="D1420" s="346"/>
      <c r="E1420" s="347"/>
    </row>
    <row r="1421" spans="1:5" ht="15" customHeight="1">
      <c r="A1421" s="342" t="s">
        <v>26303</v>
      </c>
      <c r="B1421" s="343"/>
      <c r="C1421" s="343"/>
      <c r="D1421" s="343"/>
      <c r="E1421" s="344"/>
    </row>
    <row r="1422" spans="1:5" ht="14.25">
      <c r="A1422" s="345"/>
      <c r="B1422" s="346"/>
      <c r="C1422" s="346"/>
      <c r="D1422" s="346"/>
      <c r="E1422" s="347"/>
    </row>
    <row r="1423" spans="1:5" ht="15">
      <c r="A1423" s="229" t="s">
        <v>26080</v>
      </c>
      <c r="B1423" s="229" t="s">
        <v>26081</v>
      </c>
      <c r="C1423" s="230" t="s">
        <v>26082</v>
      </c>
      <c r="D1423" s="230" t="s">
        <v>26304</v>
      </c>
      <c r="E1423" s="230" t="s">
        <v>26305</v>
      </c>
    </row>
    <row r="1424" spans="1:5" ht="15">
      <c r="A1424" s="231">
        <v>8</v>
      </c>
      <c r="B1424" s="342" t="s">
        <v>26306</v>
      </c>
      <c r="C1424" s="343"/>
      <c r="D1424" s="343"/>
      <c r="E1424" s="344"/>
    </row>
    <row r="1425" spans="1:5" ht="15">
      <c r="A1425" s="231">
        <v>801</v>
      </c>
      <c r="B1425" s="342" t="s">
        <v>26307</v>
      </c>
      <c r="C1425" s="343"/>
      <c r="D1425" s="343"/>
      <c r="E1425" s="344"/>
    </row>
    <row r="1426" spans="1:5" ht="28.5">
      <c r="A1426" s="232">
        <v>80124</v>
      </c>
      <c r="B1426" s="232" t="s">
        <v>2011</v>
      </c>
      <c r="C1426" s="233" t="s">
        <v>5</v>
      </c>
      <c r="D1426" s="234">
        <v>73.53</v>
      </c>
      <c r="E1426" s="234">
        <v>14.08</v>
      </c>
    </row>
    <row r="1427" spans="1:5" ht="14.25">
      <c r="A1427" s="232">
        <v>80125</v>
      </c>
      <c r="B1427" s="232" t="s">
        <v>2012</v>
      </c>
      <c r="C1427" s="233" t="s">
        <v>5</v>
      </c>
      <c r="D1427" s="234">
        <v>31.31</v>
      </c>
      <c r="E1427" s="234">
        <v>14.08</v>
      </c>
    </row>
    <row r="1428" spans="1:5" ht="28.5">
      <c r="A1428" s="232">
        <v>80144</v>
      </c>
      <c r="B1428" s="232" t="s">
        <v>2013</v>
      </c>
      <c r="C1428" s="233" t="s">
        <v>5</v>
      </c>
      <c r="D1428" s="234">
        <v>20.21</v>
      </c>
      <c r="E1428" s="234">
        <v>14.08</v>
      </c>
    </row>
    <row r="1429" spans="1:5" ht="28.5">
      <c r="A1429" s="232">
        <v>80170</v>
      </c>
      <c r="B1429" s="232" t="s">
        <v>2014</v>
      </c>
      <c r="C1429" s="233" t="s">
        <v>5</v>
      </c>
      <c r="D1429" s="234">
        <v>155.26</v>
      </c>
      <c r="E1429" s="234">
        <v>11.6</v>
      </c>
    </row>
    <row r="1430" spans="1:5" ht="28.5">
      <c r="A1430" s="232">
        <v>80178</v>
      </c>
      <c r="B1430" s="232" t="s">
        <v>2015</v>
      </c>
      <c r="C1430" s="233" t="s">
        <v>5</v>
      </c>
      <c r="D1430" s="234">
        <v>111.87</v>
      </c>
      <c r="E1430" s="234">
        <v>11.6</v>
      </c>
    </row>
    <row r="1431" spans="1:5" ht="15">
      <c r="A1431" s="231">
        <v>802</v>
      </c>
      <c r="B1431" s="342" t="s">
        <v>26308</v>
      </c>
      <c r="C1431" s="343"/>
      <c r="D1431" s="343"/>
      <c r="E1431" s="344"/>
    </row>
    <row r="1432" spans="1:5" ht="28.5">
      <c r="A1432" s="232">
        <v>80201</v>
      </c>
      <c r="B1432" s="232" t="s">
        <v>2016</v>
      </c>
      <c r="C1432" s="233" t="s">
        <v>5</v>
      </c>
      <c r="D1432" s="234">
        <v>2.25</v>
      </c>
      <c r="E1432" s="234">
        <v>0</v>
      </c>
    </row>
    <row r="1433" spans="1:5" ht="28.5">
      <c r="A1433" s="232">
        <v>80202</v>
      </c>
      <c r="B1433" s="232" t="s">
        <v>2017</v>
      </c>
      <c r="C1433" s="233" t="s">
        <v>5</v>
      </c>
      <c r="D1433" s="234">
        <v>2.25</v>
      </c>
      <c r="E1433" s="234">
        <v>0</v>
      </c>
    </row>
    <row r="1434" spans="1:5" ht="28.5">
      <c r="A1434" s="232">
        <v>80276</v>
      </c>
      <c r="B1434" s="232" t="s">
        <v>2018</v>
      </c>
      <c r="C1434" s="233" t="s">
        <v>2</v>
      </c>
      <c r="D1434" s="237">
        <v>39042</v>
      </c>
      <c r="E1434" s="234">
        <v>0</v>
      </c>
    </row>
    <row r="1435" spans="1:5" ht="15">
      <c r="A1435" s="231">
        <v>807</v>
      </c>
      <c r="B1435" s="342" t="s">
        <v>26309</v>
      </c>
      <c r="C1435" s="343"/>
      <c r="D1435" s="343"/>
      <c r="E1435" s="344"/>
    </row>
    <row r="1436" spans="1:5" ht="28.5">
      <c r="A1436" s="232">
        <v>80716</v>
      </c>
      <c r="B1436" s="232" t="s">
        <v>2019</v>
      </c>
      <c r="C1436" s="233" t="s">
        <v>2</v>
      </c>
      <c r="D1436" s="237">
        <v>28495</v>
      </c>
      <c r="E1436" s="234">
        <v>0</v>
      </c>
    </row>
    <row r="1437" spans="1:5" ht="15">
      <c r="A1437" s="231">
        <v>860</v>
      </c>
      <c r="B1437" s="342" t="s">
        <v>26310</v>
      </c>
      <c r="C1437" s="343"/>
      <c r="D1437" s="343"/>
      <c r="E1437" s="344"/>
    </row>
    <row r="1438" spans="1:5" ht="28.5">
      <c r="A1438" s="232">
        <v>86030</v>
      </c>
      <c r="B1438" s="232" t="s">
        <v>2020</v>
      </c>
      <c r="C1438" s="233" t="s">
        <v>5</v>
      </c>
      <c r="D1438" s="234">
        <v>94.95</v>
      </c>
      <c r="E1438" s="234">
        <v>14.08</v>
      </c>
    </row>
    <row r="1439" spans="1:5" ht="28.5">
      <c r="A1439" s="232">
        <v>86049</v>
      </c>
      <c r="B1439" s="232" t="s">
        <v>2021</v>
      </c>
      <c r="C1439" s="233" t="s">
        <v>5</v>
      </c>
      <c r="D1439" s="234">
        <v>106.95</v>
      </c>
      <c r="E1439" s="234">
        <v>11.6</v>
      </c>
    </row>
    <row r="1440" spans="1:5" ht="28.5">
      <c r="A1440" s="232">
        <v>86096</v>
      </c>
      <c r="B1440" s="232" t="s">
        <v>2022</v>
      </c>
      <c r="C1440" s="233" t="s">
        <v>5</v>
      </c>
      <c r="D1440" s="234">
        <v>16.829999999999998</v>
      </c>
      <c r="E1440" s="234">
        <v>9.34</v>
      </c>
    </row>
  </sheetData>
  <autoFilter ref="A2:D2"/>
  <mergeCells count="262">
    <mergeCell ref="C1:D1"/>
    <mergeCell ref="B4:E4"/>
    <mergeCell ref="B5:E5"/>
    <mergeCell ref="B65:E65"/>
    <mergeCell ref="B7:E7"/>
    <mergeCell ref="B8:E8"/>
    <mergeCell ref="B25:E25"/>
    <mergeCell ref="B35:E35"/>
    <mergeCell ref="B129:E129"/>
    <mergeCell ref="A31:E31"/>
    <mergeCell ref="A32:E32"/>
    <mergeCell ref="A33:E33"/>
    <mergeCell ref="B36:E36"/>
    <mergeCell ref="B38:E38"/>
    <mergeCell ref="B42:E42"/>
    <mergeCell ref="B68:E68"/>
    <mergeCell ref="B76:E76"/>
    <mergeCell ref="B97:E97"/>
    <mergeCell ref="B224:E224"/>
    <mergeCell ref="B105:E105"/>
    <mergeCell ref="B108:E108"/>
    <mergeCell ref="B117:E117"/>
    <mergeCell ref="B111:E111"/>
    <mergeCell ref="B120:E120"/>
    <mergeCell ref="B132:E132"/>
    <mergeCell ref="B136:E136"/>
    <mergeCell ref="B144:E144"/>
    <mergeCell ref="B150:E150"/>
    <mergeCell ref="B161:E161"/>
    <mergeCell ref="B159:E159"/>
    <mergeCell ref="B164:E164"/>
    <mergeCell ref="B169:E169"/>
    <mergeCell ref="B193:E193"/>
    <mergeCell ref="B207:E207"/>
    <mergeCell ref="B209:E209"/>
    <mergeCell ref="B213:E213"/>
    <mergeCell ref="B215:E215"/>
    <mergeCell ref="B313:E313"/>
    <mergeCell ref="B256:E256"/>
    <mergeCell ref="B229:E229"/>
    <mergeCell ref="B237:E237"/>
    <mergeCell ref="B247:E247"/>
    <mergeCell ref="B249:E249"/>
    <mergeCell ref="B251:E251"/>
    <mergeCell ref="B258:E258"/>
    <mergeCell ref="B259:E259"/>
    <mergeCell ref="B267:E267"/>
    <mergeCell ref="B308:E308"/>
    <mergeCell ref="B280:E280"/>
    <mergeCell ref="B278:E278"/>
    <mergeCell ref="B283:E283"/>
    <mergeCell ref="B288:E288"/>
    <mergeCell ref="B290:E290"/>
    <mergeCell ref="B292:E292"/>
    <mergeCell ref="B294:E294"/>
    <mergeCell ref="B311:E311"/>
    <mergeCell ref="B375:E375"/>
    <mergeCell ref="B377:E377"/>
    <mergeCell ref="B341:E341"/>
    <mergeCell ref="B321:E321"/>
    <mergeCell ref="B324:E324"/>
    <mergeCell ref="B317:E317"/>
    <mergeCell ref="B319:E319"/>
    <mergeCell ref="B327:E327"/>
    <mergeCell ref="B329:E329"/>
    <mergeCell ref="B337:E337"/>
    <mergeCell ref="B339:E339"/>
    <mergeCell ref="B344:E344"/>
    <mergeCell ref="B346:E346"/>
    <mergeCell ref="B350:E350"/>
    <mergeCell ref="B352:E352"/>
    <mergeCell ref="B354:E354"/>
    <mergeCell ref="B359:E359"/>
    <mergeCell ref="B361:E361"/>
    <mergeCell ref="B365:E365"/>
    <mergeCell ref="B367:E367"/>
    <mergeCell ref="B423:E423"/>
    <mergeCell ref="B382:E382"/>
    <mergeCell ref="B384:E384"/>
    <mergeCell ref="B390:E390"/>
    <mergeCell ref="B392:E392"/>
    <mergeCell ref="B401:E401"/>
    <mergeCell ref="B403:E403"/>
    <mergeCell ref="B426:E426"/>
    <mergeCell ref="B435:E435"/>
    <mergeCell ref="B504:E504"/>
    <mergeCell ref="B506:E506"/>
    <mergeCell ref="B513:E513"/>
    <mergeCell ref="B517:E517"/>
    <mergeCell ref="B537:E537"/>
    <mergeCell ref="B542:E542"/>
    <mergeCell ref="B545:E545"/>
    <mergeCell ref="B547:E547"/>
    <mergeCell ref="B564:E564"/>
    <mergeCell ref="B497:E497"/>
    <mergeCell ref="B494:E494"/>
    <mergeCell ref="B446:E446"/>
    <mergeCell ref="B469:E469"/>
    <mergeCell ref="B471:E471"/>
    <mergeCell ref="B473:E473"/>
    <mergeCell ref="B478:E478"/>
    <mergeCell ref="B480:E480"/>
    <mergeCell ref="B492:E492"/>
    <mergeCell ref="B919:E919"/>
    <mergeCell ref="B922:E922"/>
    <mergeCell ref="B923:E923"/>
    <mergeCell ref="B926:E926"/>
    <mergeCell ref="B930:E930"/>
    <mergeCell ref="B894:E894"/>
    <mergeCell ref="B907:E907"/>
    <mergeCell ref="B910:E910"/>
    <mergeCell ref="B911:E911"/>
    <mergeCell ref="B915:E915"/>
    <mergeCell ref="B972:E972"/>
    <mergeCell ref="B1003:E1003"/>
    <mergeCell ref="B1005:E1005"/>
    <mergeCell ref="B1008:E1008"/>
    <mergeCell ref="B1012:E1012"/>
    <mergeCell ref="B933:E933"/>
    <mergeCell ref="B943:E943"/>
    <mergeCell ref="B945:E945"/>
    <mergeCell ref="B959:E959"/>
    <mergeCell ref="B964:E964"/>
    <mergeCell ref="B1081:E1081"/>
    <mergeCell ref="B1091:E1091"/>
    <mergeCell ref="B1095:E1095"/>
    <mergeCell ref="B1123:E1123"/>
    <mergeCell ref="B1129:E1129"/>
    <mergeCell ref="B1014:E1014"/>
    <mergeCell ref="B1033:E1033"/>
    <mergeCell ref="B1062:E1062"/>
    <mergeCell ref="B1064:E1064"/>
    <mergeCell ref="B1073:E1073"/>
    <mergeCell ref="B1161:E1161"/>
    <mergeCell ref="B1165:E1165"/>
    <mergeCell ref="B1168:E1168"/>
    <mergeCell ref="B1187:E1187"/>
    <mergeCell ref="B1196:E1196"/>
    <mergeCell ref="B1131:E1131"/>
    <mergeCell ref="B1139:E1139"/>
    <mergeCell ref="B1142:E1142"/>
    <mergeCell ref="B1155:E1155"/>
    <mergeCell ref="B1159:E1159"/>
    <mergeCell ref="B1218:E1218"/>
    <mergeCell ref="B1237:E1237"/>
    <mergeCell ref="B1243:E1243"/>
    <mergeCell ref="B1245:E1245"/>
    <mergeCell ref="B1246:E1246"/>
    <mergeCell ref="B1200:E1200"/>
    <mergeCell ref="B1206:E1206"/>
    <mergeCell ref="B1208:E1208"/>
    <mergeCell ref="B1211:E1211"/>
    <mergeCell ref="B1213:E1213"/>
    <mergeCell ref="B1261:E1261"/>
    <mergeCell ref="B1264:E1264"/>
    <mergeCell ref="B1268:E1268"/>
    <mergeCell ref="B1271:E1271"/>
    <mergeCell ref="B1273:E1273"/>
    <mergeCell ref="B1248:E1248"/>
    <mergeCell ref="B1250:E1250"/>
    <mergeCell ref="B1253:E1253"/>
    <mergeCell ref="B1256:E1256"/>
    <mergeCell ref="B1258:E1258"/>
    <mergeCell ref="B1287:E1287"/>
    <mergeCell ref="B1289:E1289"/>
    <mergeCell ref="B1292:E1292"/>
    <mergeCell ref="B1296:E1296"/>
    <mergeCell ref="B1297:E1297"/>
    <mergeCell ref="B1276:E1276"/>
    <mergeCell ref="B1278:E1278"/>
    <mergeCell ref="B1280:E1280"/>
    <mergeCell ref="B1282:E1282"/>
    <mergeCell ref="B1285:E1285"/>
    <mergeCell ref="B1330:E1330"/>
    <mergeCell ref="B1334:E1334"/>
    <mergeCell ref="B1335:E1335"/>
    <mergeCell ref="B1345:E1345"/>
    <mergeCell ref="B1346:E1346"/>
    <mergeCell ref="B1319:E1319"/>
    <mergeCell ref="B1321:E1321"/>
    <mergeCell ref="B1324:E1324"/>
    <mergeCell ref="B1306:E1306"/>
    <mergeCell ref="B1311:E1311"/>
    <mergeCell ref="B1312:E1312"/>
    <mergeCell ref="B1314:E1314"/>
    <mergeCell ref="B1316:E1316"/>
    <mergeCell ref="B1322:E1322"/>
    <mergeCell ref="B442:E442"/>
    <mergeCell ref="B444:E444"/>
    <mergeCell ref="B448:E448"/>
    <mergeCell ref="B449:E449"/>
    <mergeCell ref="B453:E453"/>
    <mergeCell ref="B455:E455"/>
    <mergeCell ref="B460:E460"/>
    <mergeCell ref="B462:E462"/>
    <mergeCell ref="B467:E467"/>
    <mergeCell ref="B579:E579"/>
    <mergeCell ref="B590:E590"/>
    <mergeCell ref="B596:E596"/>
    <mergeCell ref="B601:E601"/>
    <mergeCell ref="B605:E605"/>
    <mergeCell ref="B611:E611"/>
    <mergeCell ref="B616:E616"/>
    <mergeCell ref="B621:E621"/>
    <mergeCell ref="B630:E630"/>
    <mergeCell ref="B619:E619"/>
    <mergeCell ref="B586:E586"/>
    <mergeCell ref="B650:E650"/>
    <mergeCell ref="B661:E661"/>
    <mergeCell ref="B668:E668"/>
    <mergeCell ref="B671:E671"/>
    <mergeCell ref="B680:E680"/>
    <mergeCell ref="B682:E682"/>
    <mergeCell ref="B684:E684"/>
    <mergeCell ref="B686:E686"/>
    <mergeCell ref="B695:E695"/>
    <mergeCell ref="B707:E707"/>
    <mergeCell ref="B715:E715"/>
    <mergeCell ref="B719:E719"/>
    <mergeCell ref="B728:E728"/>
    <mergeCell ref="B735:E735"/>
    <mergeCell ref="B738:E738"/>
    <mergeCell ref="B740:E740"/>
    <mergeCell ref="B743:E743"/>
    <mergeCell ref="B764:E764"/>
    <mergeCell ref="B722:E722"/>
    <mergeCell ref="B724:E724"/>
    <mergeCell ref="B772:E772"/>
    <mergeCell ref="B774:E774"/>
    <mergeCell ref="B781:E781"/>
    <mergeCell ref="B810:E810"/>
    <mergeCell ref="B821:E821"/>
    <mergeCell ref="B823:E823"/>
    <mergeCell ref="B828:E828"/>
    <mergeCell ref="B832:E832"/>
    <mergeCell ref="B840:E840"/>
    <mergeCell ref="B785:E785"/>
    <mergeCell ref="B804:E804"/>
    <mergeCell ref="B850:E850"/>
    <mergeCell ref="B859:E859"/>
    <mergeCell ref="B889:E889"/>
    <mergeCell ref="B876:E876"/>
    <mergeCell ref="B1435:E1435"/>
    <mergeCell ref="B1437:E1437"/>
    <mergeCell ref="B1362:E1362"/>
    <mergeCell ref="B1364:E1364"/>
    <mergeCell ref="B1369:E1369"/>
    <mergeCell ref="B1409:E1409"/>
    <mergeCell ref="B1410:E1410"/>
    <mergeCell ref="B1416:E1416"/>
    <mergeCell ref="B1417:E1417"/>
    <mergeCell ref="A1420:E1420"/>
    <mergeCell ref="A1421:E1421"/>
    <mergeCell ref="A1422:E1422"/>
    <mergeCell ref="B1424:E1424"/>
    <mergeCell ref="B1425:E1425"/>
    <mergeCell ref="B1431:E1431"/>
    <mergeCell ref="B1361:E1361"/>
    <mergeCell ref="B1326:E1326"/>
    <mergeCell ref="B1327:E1327"/>
    <mergeCell ref="B1329:E1329"/>
    <mergeCell ref="B1332:E1332"/>
  </mergeCells>
  <pageMargins left="0.511811024" right="0.511811024" top="0.78740157499999996" bottom="0.78740157499999996" header="0.31496062000000002" footer="0.31496062000000002"/>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5">
    <tabColor theme="0"/>
  </sheetPr>
  <dimension ref="A1:D1437"/>
  <sheetViews>
    <sheetView workbookViewId="0">
      <pane ySplit="2" topLeftCell="A3" activePane="bottomLeft" state="frozen"/>
      <selection pane="bottomLeft" activeCell="B1" sqref="B1"/>
    </sheetView>
  </sheetViews>
  <sheetFormatPr defaultColWidth="0" defaultRowHeight="11.25"/>
  <cols>
    <col min="1" max="1" width="20.625" style="158" customWidth="1"/>
    <col min="2" max="2" width="40.625" style="12" customWidth="1"/>
    <col min="3" max="3" width="5.625" style="158" customWidth="1"/>
    <col min="4" max="4" width="15.625" style="158" customWidth="1"/>
    <col min="5" max="16384" width="9" style="12" hidden="1"/>
  </cols>
  <sheetData>
    <row r="1" spans="1:4">
      <c r="A1" s="155" t="s">
        <v>2025</v>
      </c>
      <c r="B1" s="156" t="s">
        <v>24459</v>
      </c>
      <c r="C1" s="341" t="s">
        <v>25173</v>
      </c>
      <c r="D1" s="341"/>
    </row>
    <row r="2" spans="1:4">
      <c r="A2" s="157" t="s">
        <v>2187</v>
      </c>
      <c r="B2" s="157" t="s">
        <v>993</v>
      </c>
      <c r="C2" s="157" t="s">
        <v>26</v>
      </c>
      <c r="D2" s="157" t="s">
        <v>2179</v>
      </c>
    </row>
    <row r="3" spans="1:4">
      <c r="A3" s="159" t="s">
        <v>11647</v>
      </c>
      <c r="D3" s="163"/>
    </row>
    <row r="4" spans="1:4">
      <c r="A4" s="158">
        <v>7010100010</v>
      </c>
      <c r="B4" s="12" t="s">
        <v>11648</v>
      </c>
      <c r="C4" s="158" t="s">
        <v>4</v>
      </c>
      <c r="D4" s="163">
        <v>451.1</v>
      </c>
    </row>
    <row r="5" spans="1:4">
      <c r="A5" s="158">
        <v>7010100020</v>
      </c>
      <c r="B5" s="12" t="s">
        <v>11649</v>
      </c>
      <c r="C5" s="158" t="s">
        <v>4</v>
      </c>
      <c r="D5" s="163">
        <v>139.07</v>
      </c>
    </row>
    <row r="6" spans="1:4">
      <c r="A6" s="158">
        <v>7010100030</v>
      </c>
      <c r="B6" s="12" t="s">
        <v>11650</v>
      </c>
      <c r="C6" s="158" t="s">
        <v>4</v>
      </c>
      <c r="D6" s="163">
        <v>106.7</v>
      </c>
    </row>
    <row r="7" spans="1:4">
      <c r="A7" s="158">
        <v>7010100040</v>
      </c>
      <c r="B7" s="12" t="s">
        <v>11651</v>
      </c>
      <c r="C7" s="158" t="s">
        <v>4</v>
      </c>
      <c r="D7" s="163">
        <v>292.22000000000003</v>
      </c>
    </row>
    <row r="8" spans="1:4">
      <c r="A8" s="158">
        <v>7010100050</v>
      </c>
      <c r="B8" s="12" t="s">
        <v>11652</v>
      </c>
      <c r="C8" s="158" t="s">
        <v>4</v>
      </c>
      <c r="D8" s="163">
        <v>368.4</v>
      </c>
    </row>
    <row r="9" spans="1:4">
      <c r="A9" s="158">
        <v>7010100060</v>
      </c>
      <c r="B9" s="12" t="s">
        <v>11653</v>
      </c>
      <c r="C9" s="158" t="s">
        <v>4</v>
      </c>
      <c r="D9" s="163">
        <v>764.9</v>
      </c>
    </row>
    <row r="10" spans="1:4">
      <c r="A10" s="158">
        <v>7010100070</v>
      </c>
      <c r="B10" s="12" t="s">
        <v>11654</v>
      </c>
      <c r="C10" s="158" t="s">
        <v>2</v>
      </c>
      <c r="D10" s="163">
        <v>1693.99</v>
      </c>
    </row>
    <row r="11" spans="1:4">
      <c r="A11" s="158">
        <v>7010100080</v>
      </c>
      <c r="B11" s="12" t="s">
        <v>11655</v>
      </c>
      <c r="C11" s="158" t="s">
        <v>2</v>
      </c>
      <c r="D11" s="163">
        <v>165.74</v>
      </c>
    </row>
    <row r="12" spans="1:4">
      <c r="A12" s="158">
        <v>7010100090</v>
      </c>
      <c r="B12" s="12" t="s">
        <v>11656</v>
      </c>
      <c r="C12" s="158" t="s">
        <v>4</v>
      </c>
      <c r="D12" s="163">
        <v>70.02</v>
      </c>
    </row>
    <row r="13" spans="1:4">
      <c r="A13" s="158">
        <v>7010100100</v>
      </c>
      <c r="B13" s="12" t="s">
        <v>11657</v>
      </c>
      <c r="C13" s="158" t="s">
        <v>1</v>
      </c>
      <c r="D13" s="163">
        <v>114.43</v>
      </c>
    </row>
    <row r="14" spans="1:4">
      <c r="A14" s="158">
        <v>7010100110</v>
      </c>
      <c r="B14" s="12" t="s">
        <v>11658</v>
      </c>
      <c r="C14" s="158" t="s">
        <v>4</v>
      </c>
      <c r="D14" s="163">
        <v>145.82</v>
      </c>
    </row>
    <row r="15" spans="1:4">
      <c r="A15" s="158">
        <v>7010100120</v>
      </c>
      <c r="B15" s="12" t="s">
        <v>11659</v>
      </c>
      <c r="C15" s="158" t="s">
        <v>2</v>
      </c>
      <c r="D15" s="163">
        <v>1208.2</v>
      </c>
    </row>
    <row r="16" spans="1:4">
      <c r="A16" s="158">
        <v>7010100130</v>
      </c>
      <c r="B16" s="12" t="s">
        <v>11660</v>
      </c>
      <c r="C16" s="158" t="s">
        <v>2</v>
      </c>
      <c r="D16" s="163">
        <v>1005.02</v>
      </c>
    </row>
    <row r="17" spans="1:4">
      <c r="A17" s="158">
        <v>7010100140</v>
      </c>
      <c r="B17" s="12" t="s">
        <v>11661</v>
      </c>
      <c r="C17" s="158" t="s">
        <v>2</v>
      </c>
      <c r="D17" s="163">
        <v>1710.36</v>
      </c>
    </row>
    <row r="18" spans="1:4">
      <c r="A18" s="158">
        <v>7010100150</v>
      </c>
      <c r="B18" s="12" t="s">
        <v>11662</v>
      </c>
      <c r="C18" s="158" t="s">
        <v>11663</v>
      </c>
      <c r="D18" s="163">
        <v>522</v>
      </c>
    </row>
    <row r="19" spans="1:4">
      <c r="A19" s="158">
        <v>7010100160</v>
      </c>
      <c r="B19" s="12" t="s">
        <v>11664</v>
      </c>
      <c r="C19" s="158" t="s">
        <v>11663</v>
      </c>
      <c r="D19" s="163">
        <v>522</v>
      </c>
    </row>
    <row r="20" spans="1:4">
      <c r="A20" s="158">
        <v>7010100170</v>
      </c>
      <c r="B20" s="12" t="s">
        <v>11665</v>
      </c>
      <c r="C20" s="158" t="s">
        <v>11663</v>
      </c>
      <c r="D20" s="163">
        <v>407.81</v>
      </c>
    </row>
    <row r="21" spans="1:4">
      <c r="A21" s="158">
        <v>7010100180</v>
      </c>
      <c r="B21" s="12" t="s">
        <v>11666</v>
      </c>
      <c r="C21" s="158" t="s">
        <v>11663</v>
      </c>
      <c r="D21" s="163">
        <v>592.67999999999995</v>
      </c>
    </row>
    <row r="22" spans="1:4">
      <c r="A22" s="158">
        <v>7010100190</v>
      </c>
      <c r="B22" s="12" t="s">
        <v>11667</v>
      </c>
      <c r="C22" s="158" t="s">
        <v>2</v>
      </c>
      <c r="D22" s="163">
        <v>557.67999999999995</v>
      </c>
    </row>
    <row r="23" spans="1:4">
      <c r="A23" s="158">
        <v>7010100200</v>
      </c>
      <c r="B23" s="12" t="s">
        <v>11668</v>
      </c>
      <c r="C23" s="158" t="s">
        <v>2</v>
      </c>
      <c r="D23" s="163">
        <v>557.67999999999995</v>
      </c>
    </row>
    <row r="24" spans="1:4">
      <c r="A24" s="158">
        <v>7010100210</v>
      </c>
      <c r="B24" s="12" t="s">
        <v>11669</v>
      </c>
      <c r="C24" s="158" t="s">
        <v>11663</v>
      </c>
      <c r="D24" s="163">
        <v>1480.31</v>
      </c>
    </row>
    <row r="25" spans="1:4">
      <c r="A25" s="158">
        <v>7010100220</v>
      </c>
      <c r="B25" s="12" t="s">
        <v>11670</v>
      </c>
      <c r="C25" s="158" t="s">
        <v>11663</v>
      </c>
      <c r="D25" s="163">
        <v>1716.25</v>
      </c>
    </row>
    <row r="26" spans="1:4">
      <c r="A26" s="158">
        <v>7010100230</v>
      </c>
      <c r="B26" s="12" t="s">
        <v>11671</v>
      </c>
      <c r="C26" s="158" t="s">
        <v>11672</v>
      </c>
      <c r="D26" s="163">
        <v>3.31</v>
      </c>
    </row>
    <row r="27" spans="1:4">
      <c r="A27" s="158">
        <v>7010100240</v>
      </c>
      <c r="B27" s="12" t="s">
        <v>11673</v>
      </c>
      <c r="C27" s="158" t="s">
        <v>11672</v>
      </c>
      <c r="D27" s="163">
        <v>1.79</v>
      </c>
    </row>
    <row r="28" spans="1:4">
      <c r="A28" s="158">
        <v>7010100250</v>
      </c>
      <c r="B28" s="12" t="s">
        <v>11674</v>
      </c>
      <c r="C28" s="158" t="s">
        <v>11672</v>
      </c>
      <c r="D28" s="163">
        <v>1.49</v>
      </c>
    </row>
    <row r="29" spans="1:4">
      <c r="A29" s="158">
        <v>7010100260</v>
      </c>
      <c r="B29" s="12" t="s">
        <v>11675</v>
      </c>
      <c r="C29" s="158" t="s">
        <v>11676</v>
      </c>
      <c r="D29" s="163">
        <v>17.48</v>
      </c>
    </row>
    <row r="30" spans="1:4">
      <c r="A30" s="158">
        <v>7010100270</v>
      </c>
      <c r="B30" s="12" t="s">
        <v>11675</v>
      </c>
      <c r="C30" s="158" t="s">
        <v>11426</v>
      </c>
      <c r="D30" s="163">
        <v>2752.3</v>
      </c>
    </row>
    <row r="31" spans="1:4">
      <c r="A31" s="158">
        <v>7010100280</v>
      </c>
      <c r="B31" s="12" t="s">
        <v>11677</v>
      </c>
      <c r="C31" s="158" t="s">
        <v>11676</v>
      </c>
      <c r="D31" s="163">
        <v>40.549999999999997</v>
      </c>
    </row>
    <row r="32" spans="1:4">
      <c r="A32" s="158">
        <v>7010100290</v>
      </c>
      <c r="B32" s="12" t="s">
        <v>11677</v>
      </c>
      <c r="C32" s="158" t="s">
        <v>11426</v>
      </c>
      <c r="D32" s="163">
        <v>6190.47</v>
      </c>
    </row>
    <row r="33" spans="1:4">
      <c r="A33" s="158">
        <v>7010100300</v>
      </c>
      <c r="B33" s="12" t="s">
        <v>11678</v>
      </c>
      <c r="C33" s="158" t="s">
        <v>11676</v>
      </c>
      <c r="D33" s="163">
        <v>76.59</v>
      </c>
    </row>
    <row r="34" spans="1:4">
      <c r="A34" s="158">
        <v>7010100310</v>
      </c>
      <c r="B34" s="12" t="s">
        <v>11678</v>
      </c>
      <c r="C34" s="158" t="s">
        <v>11426</v>
      </c>
      <c r="D34" s="163">
        <v>11157.05</v>
      </c>
    </row>
    <row r="35" spans="1:4">
      <c r="A35" s="158">
        <v>7010100320</v>
      </c>
      <c r="B35" s="12" t="s">
        <v>11679</v>
      </c>
      <c r="C35" s="158" t="s">
        <v>11676</v>
      </c>
      <c r="D35" s="163">
        <v>122.4</v>
      </c>
    </row>
    <row r="36" spans="1:4">
      <c r="A36" s="158">
        <v>7010100330</v>
      </c>
      <c r="B36" s="12" t="s">
        <v>11679</v>
      </c>
      <c r="C36" s="158" t="s">
        <v>11426</v>
      </c>
      <c r="D36" s="163">
        <v>17420.78</v>
      </c>
    </row>
    <row r="37" spans="1:4">
      <c r="A37" s="158">
        <v>7010100340</v>
      </c>
      <c r="B37" s="12" t="s">
        <v>11680</v>
      </c>
      <c r="C37" s="158" t="s">
        <v>2</v>
      </c>
      <c r="D37" s="163">
        <v>606.76</v>
      </c>
    </row>
    <row r="38" spans="1:4">
      <c r="A38" s="158">
        <v>7010100350</v>
      </c>
      <c r="B38" s="12" t="s">
        <v>11681</v>
      </c>
      <c r="C38" s="158" t="s">
        <v>11682</v>
      </c>
      <c r="D38" s="163">
        <v>3.03</v>
      </c>
    </row>
    <row r="39" spans="1:4">
      <c r="A39" s="159" t="s">
        <v>11683</v>
      </c>
      <c r="D39" s="163"/>
    </row>
    <row r="40" spans="1:4">
      <c r="A40" s="158">
        <v>7020100010</v>
      </c>
      <c r="B40" s="12" t="s">
        <v>11684</v>
      </c>
      <c r="C40" s="158" t="s">
        <v>1</v>
      </c>
      <c r="D40" s="163">
        <v>1.24</v>
      </c>
    </row>
    <row r="41" spans="1:4">
      <c r="A41" s="158">
        <v>7020100020</v>
      </c>
      <c r="B41" s="12" t="s">
        <v>11685</v>
      </c>
      <c r="C41" s="158" t="s">
        <v>2</v>
      </c>
      <c r="D41" s="163">
        <v>298.37</v>
      </c>
    </row>
    <row r="42" spans="1:4">
      <c r="A42" s="158">
        <v>7020100030</v>
      </c>
      <c r="B42" s="12" t="s">
        <v>11686</v>
      </c>
      <c r="C42" s="158" t="s">
        <v>1</v>
      </c>
      <c r="D42" s="163">
        <v>1.42</v>
      </c>
    </row>
    <row r="43" spans="1:4">
      <c r="A43" s="158">
        <v>7020100040</v>
      </c>
      <c r="B43" s="12" t="s">
        <v>11687</v>
      </c>
      <c r="C43" s="158" t="s">
        <v>1</v>
      </c>
      <c r="D43" s="163">
        <v>1.64</v>
      </c>
    </row>
    <row r="44" spans="1:4">
      <c r="A44" s="158">
        <v>7020100050</v>
      </c>
      <c r="B44" s="12" t="s">
        <v>11688</v>
      </c>
      <c r="C44" s="158" t="s">
        <v>1</v>
      </c>
      <c r="D44" s="163">
        <v>2.08</v>
      </c>
    </row>
    <row r="45" spans="1:4">
      <c r="A45" s="158">
        <v>7020100060</v>
      </c>
      <c r="B45" s="12" t="s">
        <v>11689</v>
      </c>
      <c r="C45" s="158" t="s">
        <v>1</v>
      </c>
      <c r="D45" s="163">
        <v>1.64</v>
      </c>
    </row>
    <row r="46" spans="1:4">
      <c r="A46" s="158">
        <v>7020100070</v>
      </c>
      <c r="B46" s="12" t="s">
        <v>11690</v>
      </c>
      <c r="C46" s="158" t="s">
        <v>1</v>
      </c>
      <c r="D46" s="163">
        <v>1.29</v>
      </c>
    </row>
    <row r="47" spans="1:4">
      <c r="A47" s="158">
        <v>7020100080</v>
      </c>
      <c r="B47" s="12" t="s">
        <v>11691</v>
      </c>
      <c r="C47" s="158" t="s">
        <v>1</v>
      </c>
      <c r="D47" s="163">
        <v>1.69</v>
      </c>
    </row>
    <row r="48" spans="1:4">
      <c r="A48" s="158">
        <v>7020100090</v>
      </c>
      <c r="B48" s="12" t="s">
        <v>11692</v>
      </c>
      <c r="C48" s="158" t="s">
        <v>4</v>
      </c>
      <c r="D48" s="163">
        <v>4.22</v>
      </c>
    </row>
    <row r="49" spans="1:4">
      <c r="A49" s="158">
        <v>7020100100</v>
      </c>
      <c r="B49" s="12" t="s">
        <v>11693</v>
      </c>
      <c r="C49" s="158" t="s">
        <v>4</v>
      </c>
      <c r="D49" s="163">
        <v>14.29</v>
      </c>
    </row>
    <row r="50" spans="1:4">
      <c r="A50" s="158">
        <v>7020100110</v>
      </c>
      <c r="B50" s="12" t="s">
        <v>11694</v>
      </c>
      <c r="C50" s="158" t="s">
        <v>4</v>
      </c>
      <c r="D50" s="163">
        <v>2.04</v>
      </c>
    </row>
    <row r="51" spans="1:4">
      <c r="A51" s="158">
        <v>7020100120</v>
      </c>
      <c r="B51" s="12" t="s">
        <v>11695</v>
      </c>
      <c r="C51" s="158" t="s">
        <v>11663</v>
      </c>
      <c r="D51" s="163">
        <v>11206.86</v>
      </c>
    </row>
    <row r="52" spans="1:4">
      <c r="A52" s="158">
        <v>7020100130</v>
      </c>
      <c r="B52" s="12" t="s">
        <v>11696</v>
      </c>
      <c r="C52" s="158" t="s">
        <v>26</v>
      </c>
      <c r="D52" s="163">
        <v>529.91999999999996</v>
      </c>
    </row>
    <row r="53" spans="1:4">
      <c r="A53" s="158">
        <v>7020100140</v>
      </c>
      <c r="B53" s="12" t="s">
        <v>11697</v>
      </c>
      <c r="C53" s="158" t="s">
        <v>2</v>
      </c>
      <c r="D53" s="163">
        <v>120.28</v>
      </c>
    </row>
    <row r="54" spans="1:4">
      <c r="A54" s="158">
        <v>7020100150</v>
      </c>
      <c r="B54" s="12" t="s">
        <v>11698</v>
      </c>
      <c r="C54" s="158" t="s">
        <v>2</v>
      </c>
      <c r="D54" s="163">
        <v>230.06</v>
      </c>
    </row>
    <row r="55" spans="1:4">
      <c r="A55" s="158" t="s">
        <v>25188</v>
      </c>
      <c r="D55" s="163"/>
    </row>
    <row r="56" spans="1:4">
      <c r="A56" s="159" t="s">
        <v>25189</v>
      </c>
      <c r="D56" s="163"/>
    </row>
    <row r="57" spans="1:4">
      <c r="A57" s="158" t="s">
        <v>25190</v>
      </c>
      <c r="C57" s="158" t="s">
        <v>25191</v>
      </c>
      <c r="D57" s="163"/>
    </row>
    <row r="58" spans="1:4">
      <c r="A58" s="158" t="s">
        <v>25</v>
      </c>
      <c r="B58" s="12" t="s">
        <v>993</v>
      </c>
      <c r="C58" s="158" t="s">
        <v>0</v>
      </c>
      <c r="D58" s="163" t="s">
        <v>25192</v>
      </c>
    </row>
    <row r="59" spans="1:4">
      <c r="A59" s="158">
        <v>7020100160</v>
      </c>
      <c r="B59" s="12" t="s">
        <v>11699</v>
      </c>
      <c r="C59" s="158" t="s">
        <v>1</v>
      </c>
      <c r="D59" s="163">
        <v>0.79</v>
      </c>
    </row>
    <row r="60" spans="1:4">
      <c r="A60" s="158" t="s">
        <v>11700</v>
      </c>
      <c r="D60" s="163"/>
    </row>
    <row r="61" spans="1:4">
      <c r="A61" s="158">
        <v>7030100010</v>
      </c>
      <c r="B61" s="12" t="s">
        <v>11701</v>
      </c>
      <c r="C61" s="158" t="s">
        <v>1</v>
      </c>
      <c r="D61" s="163">
        <v>9.86</v>
      </c>
    </row>
    <row r="62" spans="1:4">
      <c r="A62" s="158">
        <v>7030100020</v>
      </c>
      <c r="B62" s="12" t="s">
        <v>11702</v>
      </c>
      <c r="C62" s="158" t="s">
        <v>4</v>
      </c>
      <c r="D62" s="163">
        <v>18.920000000000002</v>
      </c>
    </row>
    <row r="63" spans="1:4">
      <c r="A63" s="158">
        <v>7030100030</v>
      </c>
      <c r="B63" s="12" t="s">
        <v>11703</v>
      </c>
      <c r="C63" s="158" t="s">
        <v>1</v>
      </c>
      <c r="D63" s="163">
        <v>100.59</v>
      </c>
    </row>
    <row r="64" spans="1:4">
      <c r="A64" s="158">
        <v>7030100040</v>
      </c>
      <c r="B64" s="12" t="s">
        <v>11704</v>
      </c>
      <c r="C64" s="158" t="s">
        <v>4</v>
      </c>
      <c r="D64" s="163">
        <v>103.65</v>
      </c>
    </row>
    <row r="65" spans="1:4">
      <c r="A65" s="158">
        <v>7030100050</v>
      </c>
      <c r="B65" s="12" t="s">
        <v>11705</v>
      </c>
      <c r="C65" s="158" t="s">
        <v>3</v>
      </c>
      <c r="D65" s="163">
        <v>9.51</v>
      </c>
    </row>
    <row r="66" spans="1:4">
      <c r="A66" s="158">
        <v>7030100060</v>
      </c>
      <c r="B66" s="12" t="s">
        <v>11706</v>
      </c>
      <c r="C66" s="158" t="s">
        <v>4</v>
      </c>
      <c r="D66" s="163">
        <v>6.16</v>
      </c>
    </row>
    <row r="67" spans="1:4">
      <c r="A67" s="158">
        <v>7030100070</v>
      </c>
      <c r="B67" s="12" t="s">
        <v>11707</v>
      </c>
      <c r="C67" s="158" t="s">
        <v>4</v>
      </c>
      <c r="D67" s="163">
        <v>24.19</v>
      </c>
    </row>
    <row r="68" spans="1:4">
      <c r="A68" s="158">
        <v>7030100080</v>
      </c>
      <c r="B68" s="12" t="s">
        <v>11708</v>
      </c>
      <c r="C68" s="158" t="s">
        <v>2</v>
      </c>
      <c r="D68" s="163">
        <v>96.14</v>
      </c>
    </row>
    <row r="69" spans="1:4">
      <c r="A69" s="158">
        <v>7030100090</v>
      </c>
      <c r="B69" s="12" t="s">
        <v>11709</v>
      </c>
      <c r="C69" s="158" t="s">
        <v>2</v>
      </c>
      <c r="D69" s="163">
        <v>547.98</v>
      </c>
    </row>
    <row r="70" spans="1:4">
      <c r="A70" s="158">
        <v>7030100100</v>
      </c>
      <c r="B70" s="12" t="s">
        <v>11710</v>
      </c>
      <c r="C70" s="158" t="s">
        <v>11663</v>
      </c>
      <c r="D70" s="163">
        <v>427</v>
      </c>
    </row>
    <row r="71" spans="1:4">
      <c r="A71" s="158">
        <v>7030100110</v>
      </c>
      <c r="B71" s="12" t="s">
        <v>11711</v>
      </c>
      <c r="C71" s="158" t="s">
        <v>2</v>
      </c>
      <c r="D71" s="163">
        <v>3.33</v>
      </c>
    </row>
    <row r="72" spans="1:4">
      <c r="A72" s="158">
        <v>7030100120</v>
      </c>
      <c r="B72" s="12" t="s">
        <v>11712</v>
      </c>
      <c r="C72" s="158" t="s">
        <v>4</v>
      </c>
      <c r="D72" s="163">
        <v>4.5199999999999996</v>
      </c>
    </row>
    <row r="73" spans="1:4">
      <c r="A73" s="158">
        <v>7030100130</v>
      </c>
      <c r="B73" s="12" t="s">
        <v>11713</v>
      </c>
      <c r="C73" s="158" t="s">
        <v>3</v>
      </c>
      <c r="D73" s="163">
        <v>0.26</v>
      </c>
    </row>
    <row r="74" spans="1:4">
      <c r="A74" s="158">
        <v>7030100140</v>
      </c>
      <c r="B74" s="12" t="s">
        <v>11714</v>
      </c>
      <c r="C74" s="158" t="s">
        <v>3</v>
      </c>
      <c r="D74" s="163">
        <v>0.67</v>
      </c>
    </row>
    <row r="75" spans="1:4">
      <c r="A75" s="158">
        <v>7030100150</v>
      </c>
      <c r="B75" s="12" t="s">
        <v>11715</v>
      </c>
      <c r="C75" s="158" t="s">
        <v>11716</v>
      </c>
      <c r="D75" s="163">
        <v>118.08</v>
      </c>
    </row>
    <row r="76" spans="1:4">
      <c r="A76" s="158">
        <v>7030100160</v>
      </c>
      <c r="B76" s="12" t="s">
        <v>11717</v>
      </c>
      <c r="C76" s="158" t="s">
        <v>2</v>
      </c>
      <c r="D76" s="163">
        <v>62.93</v>
      </c>
    </row>
    <row r="77" spans="1:4">
      <c r="A77" s="158">
        <v>7030100170</v>
      </c>
      <c r="B77" s="12" t="s">
        <v>11718</v>
      </c>
      <c r="C77" s="158" t="s">
        <v>2</v>
      </c>
      <c r="D77" s="163">
        <v>278.52999999999997</v>
      </c>
    </row>
    <row r="78" spans="1:4">
      <c r="A78" s="158">
        <v>7030100180</v>
      </c>
      <c r="B78" s="12" t="s">
        <v>11719</v>
      </c>
      <c r="C78" s="158" t="s">
        <v>4</v>
      </c>
      <c r="D78" s="163">
        <v>0.46</v>
      </c>
    </row>
    <row r="79" spans="1:4">
      <c r="A79" s="158">
        <v>7030100190</v>
      </c>
      <c r="B79" s="12" t="s">
        <v>11720</v>
      </c>
      <c r="C79" s="158" t="s">
        <v>4</v>
      </c>
      <c r="D79" s="163">
        <v>1.54</v>
      </c>
    </row>
    <row r="80" spans="1:4">
      <c r="A80" s="158">
        <v>7030100200</v>
      </c>
      <c r="B80" s="12" t="s">
        <v>11721</v>
      </c>
      <c r="C80" s="158" t="s">
        <v>4</v>
      </c>
      <c r="D80" s="163">
        <v>9.18</v>
      </c>
    </row>
    <row r="81" spans="1:4">
      <c r="A81" s="158">
        <v>7030100210</v>
      </c>
      <c r="B81" s="12" t="s">
        <v>11722</v>
      </c>
      <c r="C81" s="158" t="s">
        <v>4</v>
      </c>
      <c r="D81" s="163">
        <v>0.79</v>
      </c>
    </row>
    <row r="82" spans="1:4">
      <c r="A82" s="158">
        <v>7030100220</v>
      </c>
      <c r="B82" s="12" t="s">
        <v>11723</v>
      </c>
      <c r="C82" s="158" t="s">
        <v>4</v>
      </c>
      <c r="D82" s="163">
        <v>3.15</v>
      </c>
    </row>
    <row r="83" spans="1:4">
      <c r="A83" s="158">
        <v>7030100230</v>
      </c>
      <c r="B83" s="12" t="s">
        <v>11724</v>
      </c>
      <c r="C83" s="158" t="s">
        <v>4</v>
      </c>
      <c r="D83" s="163">
        <v>0.28999999999999998</v>
      </c>
    </row>
    <row r="84" spans="1:4">
      <c r="A84" s="158">
        <v>7030100241</v>
      </c>
      <c r="B84" s="12" t="s">
        <v>24021</v>
      </c>
      <c r="C84" s="158" t="s">
        <v>4</v>
      </c>
      <c r="D84" s="163">
        <v>20</v>
      </c>
    </row>
    <row r="85" spans="1:4">
      <c r="A85" s="158">
        <v>7030100250</v>
      </c>
      <c r="B85" s="12" t="s">
        <v>11725</v>
      </c>
      <c r="C85" s="158" t="s">
        <v>4</v>
      </c>
      <c r="D85" s="163">
        <v>6.33</v>
      </c>
    </row>
    <row r="86" spans="1:4">
      <c r="A86" s="158">
        <v>7030100260</v>
      </c>
      <c r="B86" s="12" t="s">
        <v>11726</v>
      </c>
      <c r="C86" s="158" t="s">
        <v>1</v>
      </c>
      <c r="D86" s="163">
        <v>10.5</v>
      </c>
    </row>
    <row r="87" spans="1:4">
      <c r="A87" s="158">
        <v>7030100270</v>
      </c>
      <c r="B87" s="12" t="s">
        <v>11727</v>
      </c>
      <c r="C87" s="158" t="s">
        <v>1</v>
      </c>
      <c r="D87" s="163">
        <v>3.28</v>
      </c>
    </row>
    <row r="88" spans="1:4">
      <c r="A88" s="158">
        <v>7030100280</v>
      </c>
      <c r="B88" s="12" t="s">
        <v>11728</v>
      </c>
      <c r="C88" s="158" t="s">
        <v>4</v>
      </c>
      <c r="D88" s="163">
        <v>3.94</v>
      </c>
    </row>
    <row r="89" spans="1:4">
      <c r="A89" s="158">
        <v>7030100291</v>
      </c>
      <c r="B89" s="12" t="s">
        <v>11729</v>
      </c>
      <c r="C89" s="158" t="s">
        <v>4</v>
      </c>
      <c r="D89" s="163">
        <v>2.08</v>
      </c>
    </row>
    <row r="90" spans="1:4">
      <c r="A90" s="158">
        <v>7030100301</v>
      </c>
      <c r="B90" s="12" t="s">
        <v>11730</v>
      </c>
      <c r="C90" s="158" t="s">
        <v>2</v>
      </c>
      <c r="D90" s="163">
        <v>19.66</v>
      </c>
    </row>
    <row r="91" spans="1:4">
      <c r="A91" s="158">
        <v>7030100311</v>
      </c>
      <c r="B91" s="12" t="s">
        <v>24022</v>
      </c>
      <c r="C91" s="158" t="s">
        <v>2</v>
      </c>
      <c r="D91" s="163">
        <v>39.299999999999997</v>
      </c>
    </row>
    <row r="92" spans="1:4">
      <c r="A92" s="158">
        <v>7030100312</v>
      </c>
      <c r="B92" s="12" t="s">
        <v>24023</v>
      </c>
      <c r="C92" s="158" t="s">
        <v>2</v>
      </c>
      <c r="D92" s="163">
        <v>95.63</v>
      </c>
    </row>
    <row r="93" spans="1:4">
      <c r="A93" s="158">
        <v>7030100331</v>
      </c>
      <c r="B93" s="12" t="s">
        <v>24024</v>
      </c>
      <c r="C93" s="158" t="s">
        <v>1</v>
      </c>
      <c r="D93" s="163">
        <v>6.13</v>
      </c>
    </row>
    <row r="94" spans="1:4">
      <c r="A94" s="158">
        <v>7030100350</v>
      </c>
      <c r="B94" s="12" t="s">
        <v>11731</v>
      </c>
      <c r="C94" s="158" t="s">
        <v>11676</v>
      </c>
      <c r="D94" s="163">
        <v>65</v>
      </c>
    </row>
    <row r="95" spans="1:4">
      <c r="A95" s="158">
        <v>7030100360</v>
      </c>
      <c r="B95" s="12" t="s">
        <v>11732</v>
      </c>
      <c r="C95" s="158" t="s">
        <v>7</v>
      </c>
      <c r="D95" s="163">
        <v>70.33</v>
      </c>
    </row>
    <row r="96" spans="1:4">
      <c r="A96" s="158">
        <v>7030100370</v>
      </c>
      <c r="B96" s="12" t="s">
        <v>11733</v>
      </c>
      <c r="C96" s="158" t="s">
        <v>4</v>
      </c>
      <c r="D96" s="163">
        <v>0.54</v>
      </c>
    </row>
    <row r="97" spans="1:4">
      <c r="A97" s="158">
        <v>7030100380</v>
      </c>
      <c r="B97" s="12" t="s">
        <v>11734</v>
      </c>
      <c r="C97" s="158" t="s">
        <v>4</v>
      </c>
      <c r="D97" s="163">
        <v>4.12</v>
      </c>
    </row>
    <row r="98" spans="1:4">
      <c r="A98" s="158">
        <v>7030100390</v>
      </c>
      <c r="B98" s="12" t="s">
        <v>11735</v>
      </c>
      <c r="C98" s="158" t="s">
        <v>4</v>
      </c>
      <c r="D98" s="163">
        <v>2.21</v>
      </c>
    </row>
    <row r="99" spans="1:4">
      <c r="A99" s="158">
        <v>7030100400</v>
      </c>
      <c r="B99" s="12" t="s">
        <v>11736</v>
      </c>
      <c r="C99" s="158" t="s">
        <v>7</v>
      </c>
      <c r="D99" s="163">
        <v>19.68</v>
      </c>
    </row>
    <row r="100" spans="1:4">
      <c r="A100" s="158">
        <v>7030100410</v>
      </c>
      <c r="B100" s="12" t="s">
        <v>11737</v>
      </c>
      <c r="C100" s="158" t="s">
        <v>4</v>
      </c>
      <c r="D100" s="163">
        <v>0.46</v>
      </c>
    </row>
    <row r="101" spans="1:4">
      <c r="A101" s="158">
        <v>7030100420</v>
      </c>
      <c r="B101" s="12" t="s">
        <v>11738</v>
      </c>
      <c r="C101" s="158" t="s">
        <v>4</v>
      </c>
      <c r="D101" s="163">
        <v>0.18</v>
      </c>
    </row>
    <row r="102" spans="1:4">
      <c r="A102" s="158">
        <v>7030100430</v>
      </c>
      <c r="B102" s="12" t="s">
        <v>11739</v>
      </c>
      <c r="C102" s="158" t="s">
        <v>26</v>
      </c>
      <c r="D102" s="163">
        <v>1.42</v>
      </c>
    </row>
    <row r="103" spans="1:4">
      <c r="A103" s="158">
        <v>7030100440</v>
      </c>
      <c r="B103" s="12" t="s">
        <v>11740</v>
      </c>
      <c r="C103" s="158" t="s">
        <v>1</v>
      </c>
      <c r="D103" s="163">
        <v>1.98</v>
      </c>
    </row>
    <row r="104" spans="1:4">
      <c r="A104" s="158">
        <v>7030100450</v>
      </c>
      <c r="B104" s="12" t="s">
        <v>11741</v>
      </c>
      <c r="C104" s="158" t="s">
        <v>26</v>
      </c>
      <c r="D104" s="163">
        <v>0.76</v>
      </c>
    </row>
    <row r="105" spans="1:4">
      <c r="A105" s="158">
        <v>7030100460</v>
      </c>
      <c r="B105" s="12" t="s">
        <v>11742</v>
      </c>
      <c r="C105" s="158" t="s">
        <v>26</v>
      </c>
      <c r="D105" s="163">
        <v>2.83</v>
      </c>
    </row>
    <row r="106" spans="1:4">
      <c r="A106" s="158">
        <v>7030100470</v>
      </c>
      <c r="B106" s="12" t="s">
        <v>11743</v>
      </c>
      <c r="C106" s="158" t="s">
        <v>26</v>
      </c>
      <c r="D106" s="163">
        <v>105.06</v>
      </c>
    </row>
    <row r="107" spans="1:4">
      <c r="A107" s="158">
        <v>7030100480</v>
      </c>
      <c r="B107" s="12" t="s">
        <v>11744</v>
      </c>
      <c r="C107" s="158" t="s">
        <v>26</v>
      </c>
      <c r="D107" s="163">
        <v>236.56</v>
      </c>
    </row>
    <row r="108" spans="1:4">
      <c r="A108" s="158">
        <v>7030100490</v>
      </c>
      <c r="B108" s="12" t="s">
        <v>11745</v>
      </c>
      <c r="C108" s="158" t="s">
        <v>26</v>
      </c>
      <c r="D108" s="163">
        <v>7.73</v>
      </c>
    </row>
    <row r="109" spans="1:4">
      <c r="A109" s="158">
        <v>7030100500</v>
      </c>
      <c r="B109" s="12" t="s">
        <v>11746</v>
      </c>
      <c r="C109" s="158" t="s">
        <v>1</v>
      </c>
      <c r="D109" s="163">
        <v>0.44</v>
      </c>
    </row>
    <row r="110" spans="1:4">
      <c r="A110" s="158">
        <v>7030100510</v>
      </c>
      <c r="B110" s="12" t="s">
        <v>11747</v>
      </c>
      <c r="C110" s="158" t="s">
        <v>4</v>
      </c>
      <c r="D110" s="163">
        <v>11.18</v>
      </c>
    </row>
    <row r="111" spans="1:4">
      <c r="A111" s="158" t="s">
        <v>25188</v>
      </c>
      <c r="D111" s="163"/>
    </row>
    <row r="112" spans="1:4">
      <c r="A112" s="158" t="s">
        <v>25189</v>
      </c>
      <c r="D112" s="163"/>
    </row>
    <row r="113" spans="1:4">
      <c r="A113" s="158" t="s">
        <v>25190</v>
      </c>
      <c r="C113" s="158" t="s">
        <v>25191</v>
      </c>
      <c r="D113" s="163"/>
    </row>
    <row r="114" spans="1:4">
      <c r="A114" s="158" t="s">
        <v>25</v>
      </c>
      <c r="B114" s="12" t="s">
        <v>993</v>
      </c>
      <c r="C114" s="158" t="s">
        <v>0</v>
      </c>
      <c r="D114" s="163" t="s">
        <v>25192</v>
      </c>
    </row>
    <row r="115" spans="1:4">
      <c r="A115" s="158">
        <v>7030100520</v>
      </c>
      <c r="B115" s="12" t="s">
        <v>11748</v>
      </c>
      <c r="C115" s="158" t="s">
        <v>7</v>
      </c>
      <c r="D115" s="163">
        <v>44.72</v>
      </c>
    </row>
    <row r="116" spans="1:4">
      <c r="A116" s="158">
        <v>7030100530</v>
      </c>
      <c r="B116" s="12" t="s">
        <v>11749</v>
      </c>
      <c r="C116" s="158" t="s">
        <v>4</v>
      </c>
      <c r="D116" s="163">
        <v>5.96</v>
      </c>
    </row>
    <row r="117" spans="1:4">
      <c r="A117" s="158">
        <v>7030100540</v>
      </c>
      <c r="B117" s="12" t="s">
        <v>11750</v>
      </c>
      <c r="C117" s="158" t="s">
        <v>7</v>
      </c>
      <c r="D117" s="163">
        <v>343.26</v>
      </c>
    </row>
    <row r="118" spans="1:4">
      <c r="A118" s="158">
        <v>7030100550</v>
      </c>
      <c r="B118" s="12" t="s">
        <v>11751</v>
      </c>
      <c r="C118" s="158" t="s">
        <v>7</v>
      </c>
      <c r="D118" s="163">
        <v>237.59</v>
      </c>
    </row>
    <row r="119" spans="1:4">
      <c r="A119" s="158">
        <v>7030100560</v>
      </c>
      <c r="B119" s="12" t="s">
        <v>11752</v>
      </c>
      <c r="C119" s="158" t="s">
        <v>7</v>
      </c>
      <c r="D119" s="163">
        <v>238.48</v>
      </c>
    </row>
    <row r="120" spans="1:4">
      <c r="A120" s="158">
        <v>7030100570</v>
      </c>
      <c r="B120" s="12" t="s">
        <v>11753</v>
      </c>
      <c r="C120" s="158" t="s">
        <v>4</v>
      </c>
      <c r="D120" s="163">
        <v>10.43</v>
      </c>
    </row>
    <row r="121" spans="1:4">
      <c r="A121" s="158">
        <v>7030100580</v>
      </c>
      <c r="B121" s="12" t="s">
        <v>11754</v>
      </c>
      <c r="C121" s="158" t="s">
        <v>4</v>
      </c>
      <c r="D121" s="163">
        <v>11.93</v>
      </c>
    </row>
    <row r="122" spans="1:4">
      <c r="A122" s="158">
        <v>7030100590</v>
      </c>
      <c r="B122" s="12" t="s">
        <v>11755</v>
      </c>
      <c r="C122" s="158" t="s">
        <v>4</v>
      </c>
      <c r="D122" s="163">
        <v>20.87</v>
      </c>
    </row>
    <row r="123" spans="1:4">
      <c r="A123" s="158">
        <v>7030100600</v>
      </c>
      <c r="B123" s="12" t="s">
        <v>11756</v>
      </c>
      <c r="C123" s="158" t="s">
        <v>4</v>
      </c>
      <c r="D123" s="163">
        <v>44.09</v>
      </c>
    </row>
    <row r="124" spans="1:4">
      <c r="A124" s="158">
        <v>7030100610</v>
      </c>
      <c r="B124" s="12" t="s">
        <v>11757</v>
      </c>
      <c r="C124" s="158" t="s">
        <v>2</v>
      </c>
      <c r="D124" s="163">
        <v>15.49</v>
      </c>
    </row>
    <row r="125" spans="1:4">
      <c r="A125" s="158">
        <v>7030100620</v>
      </c>
      <c r="B125" s="12" t="s">
        <v>11758</v>
      </c>
      <c r="C125" s="158" t="s">
        <v>4</v>
      </c>
      <c r="D125" s="163">
        <v>10.9</v>
      </c>
    </row>
    <row r="126" spans="1:4">
      <c r="A126" s="158">
        <v>7030100630</v>
      </c>
      <c r="B126" s="12" t="s">
        <v>11759</v>
      </c>
      <c r="C126" s="158" t="s">
        <v>4</v>
      </c>
      <c r="D126" s="163">
        <v>7.44</v>
      </c>
    </row>
    <row r="127" spans="1:4">
      <c r="A127" s="158">
        <v>7030100640</v>
      </c>
      <c r="B127" s="12" t="s">
        <v>11760</v>
      </c>
      <c r="C127" s="158" t="s">
        <v>4</v>
      </c>
      <c r="D127" s="163">
        <v>19.38</v>
      </c>
    </row>
    <row r="128" spans="1:4">
      <c r="A128" s="158">
        <v>7030100650</v>
      </c>
      <c r="B128" s="12" t="s">
        <v>11761</v>
      </c>
      <c r="C128" s="158" t="s">
        <v>4</v>
      </c>
      <c r="D128" s="163">
        <v>8.43</v>
      </c>
    </row>
    <row r="129" spans="1:4">
      <c r="A129" s="158">
        <v>7030100660</v>
      </c>
      <c r="B129" s="12" t="s">
        <v>11762</v>
      </c>
      <c r="C129" s="158" t="s">
        <v>1</v>
      </c>
      <c r="D129" s="163">
        <v>1.05</v>
      </c>
    </row>
    <row r="130" spans="1:4">
      <c r="A130" s="158">
        <v>7030100670</v>
      </c>
      <c r="B130" s="12" t="s">
        <v>11763</v>
      </c>
      <c r="C130" s="158" t="s">
        <v>4</v>
      </c>
      <c r="D130" s="163">
        <v>3.94</v>
      </c>
    </row>
    <row r="131" spans="1:4">
      <c r="A131" s="158">
        <v>7030100680</v>
      </c>
      <c r="B131" s="12" t="s">
        <v>11764</v>
      </c>
      <c r="C131" s="158" t="s">
        <v>1</v>
      </c>
      <c r="D131" s="163">
        <v>1.97</v>
      </c>
    </row>
    <row r="132" spans="1:4">
      <c r="A132" s="158">
        <v>7030100690</v>
      </c>
      <c r="B132" s="12" t="s">
        <v>11765</v>
      </c>
      <c r="C132" s="158" t="s">
        <v>4</v>
      </c>
      <c r="D132" s="163">
        <v>15.49</v>
      </c>
    </row>
    <row r="133" spans="1:4">
      <c r="A133" s="158">
        <v>7030100700</v>
      </c>
      <c r="B133" s="12" t="s">
        <v>11766</v>
      </c>
      <c r="C133" s="158" t="s">
        <v>4</v>
      </c>
      <c r="D133" s="163">
        <v>22.05</v>
      </c>
    </row>
    <row r="134" spans="1:4">
      <c r="A134" s="158">
        <v>7030100710</v>
      </c>
      <c r="B134" s="12" t="s">
        <v>11767</v>
      </c>
      <c r="C134" s="158" t="s">
        <v>4</v>
      </c>
      <c r="D134" s="163">
        <v>7.74</v>
      </c>
    </row>
    <row r="135" spans="1:4">
      <c r="A135" s="158">
        <v>7030100720</v>
      </c>
      <c r="B135" s="12" t="s">
        <v>11768</v>
      </c>
      <c r="C135" s="158" t="s">
        <v>1</v>
      </c>
      <c r="D135" s="163">
        <v>11.02</v>
      </c>
    </row>
    <row r="136" spans="1:4">
      <c r="A136" s="158">
        <v>7030100730</v>
      </c>
      <c r="B136" s="12" t="s">
        <v>11769</v>
      </c>
      <c r="C136" s="158" t="s">
        <v>4</v>
      </c>
      <c r="D136" s="163">
        <v>10.7</v>
      </c>
    </row>
    <row r="137" spans="1:4">
      <c r="A137" s="158">
        <v>7030100740</v>
      </c>
      <c r="B137" s="12" t="s">
        <v>11770</v>
      </c>
      <c r="C137" s="158" t="s">
        <v>2</v>
      </c>
      <c r="D137" s="163">
        <v>12.45</v>
      </c>
    </row>
    <row r="138" spans="1:4">
      <c r="A138" s="158">
        <v>7030100750</v>
      </c>
      <c r="B138" s="12" t="s">
        <v>11771</v>
      </c>
      <c r="C138" s="158" t="s">
        <v>4</v>
      </c>
      <c r="D138" s="163">
        <v>7.35</v>
      </c>
    </row>
    <row r="139" spans="1:4">
      <c r="A139" s="158">
        <v>7030100760</v>
      </c>
      <c r="B139" s="12" t="s">
        <v>11772</v>
      </c>
      <c r="C139" s="158" t="s">
        <v>1</v>
      </c>
      <c r="D139" s="163">
        <v>44.09</v>
      </c>
    </row>
    <row r="140" spans="1:4">
      <c r="A140" s="158">
        <v>7030100770</v>
      </c>
      <c r="B140" s="12" t="s">
        <v>11773</v>
      </c>
      <c r="C140" s="158" t="s">
        <v>4</v>
      </c>
      <c r="D140" s="163">
        <v>8.93</v>
      </c>
    </row>
    <row r="141" spans="1:4">
      <c r="A141" s="158">
        <v>7030100780</v>
      </c>
      <c r="B141" s="12" t="s">
        <v>11774</v>
      </c>
      <c r="C141" s="158" t="s">
        <v>2</v>
      </c>
      <c r="D141" s="163">
        <v>8.5399999999999991</v>
      </c>
    </row>
    <row r="142" spans="1:4">
      <c r="A142" s="158">
        <v>7030100790</v>
      </c>
      <c r="B142" s="12" t="s">
        <v>11775</v>
      </c>
      <c r="C142" s="158" t="s">
        <v>4</v>
      </c>
      <c r="D142" s="163">
        <v>5.21</v>
      </c>
    </row>
    <row r="143" spans="1:4">
      <c r="A143" s="158">
        <v>7030100800</v>
      </c>
      <c r="B143" s="12" t="s">
        <v>11776</v>
      </c>
      <c r="C143" s="158" t="s">
        <v>4</v>
      </c>
      <c r="D143" s="163">
        <v>14.91</v>
      </c>
    </row>
    <row r="144" spans="1:4">
      <c r="A144" s="158">
        <v>7030100810</v>
      </c>
      <c r="B144" s="12" t="s">
        <v>11777</v>
      </c>
      <c r="C144" s="158" t="s">
        <v>2</v>
      </c>
      <c r="D144" s="163">
        <v>30.76</v>
      </c>
    </row>
    <row r="145" spans="1:4">
      <c r="A145" s="158">
        <v>7030100820</v>
      </c>
      <c r="B145" s="12" t="s">
        <v>11778</v>
      </c>
      <c r="C145" s="158" t="s">
        <v>2</v>
      </c>
      <c r="D145" s="163">
        <v>55.72</v>
      </c>
    </row>
    <row r="146" spans="1:4">
      <c r="A146" s="158">
        <v>7030100830</v>
      </c>
      <c r="B146" s="12" t="s">
        <v>11779</v>
      </c>
      <c r="C146" s="158" t="s">
        <v>2</v>
      </c>
      <c r="D146" s="163">
        <v>11.11</v>
      </c>
    </row>
    <row r="147" spans="1:4">
      <c r="A147" s="158">
        <v>7030100840</v>
      </c>
      <c r="B147" s="12" t="s">
        <v>11780</v>
      </c>
      <c r="C147" s="158" t="s">
        <v>1</v>
      </c>
      <c r="D147" s="163">
        <v>8.16</v>
      </c>
    </row>
    <row r="148" spans="1:4">
      <c r="A148" s="158">
        <v>7030100850</v>
      </c>
      <c r="B148" s="12" t="s">
        <v>11781</v>
      </c>
      <c r="C148" s="158" t="s">
        <v>1</v>
      </c>
      <c r="D148" s="163">
        <v>11.47</v>
      </c>
    </row>
    <row r="149" spans="1:4">
      <c r="A149" s="158">
        <v>7030100860</v>
      </c>
      <c r="B149" s="12" t="s">
        <v>11782</v>
      </c>
      <c r="C149" s="158" t="s">
        <v>1</v>
      </c>
      <c r="D149" s="163">
        <v>17.440000000000001</v>
      </c>
    </row>
    <row r="150" spans="1:4">
      <c r="A150" s="158">
        <v>7030100870</v>
      </c>
      <c r="B150" s="12" t="s">
        <v>11783</v>
      </c>
      <c r="C150" s="158" t="s">
        <v>7</v>
      </c>
      <c r="D150" s="163">
        <v>45.87</v>
      </c>
    </row>
    <row r="151" spans="1:4">
      <c r="A151" s="158">
        <v>7030100880</v>
      </c>
      <c r="B151" s="12" t="s">
        <v>11784</v>
      </c>
      <c r="C151" s="158" t="s">
        <v>4</v>
      </c>
      <c r="D151" s="163">
        <v>52.48</v>
      </c>
    </row>
    <row r="152" spans="1:4">
      <c r="A152" s="159">
        <v>7030100890</v>
      </c>
      <c r="B152" s="12" t="s">
        <v>11785</v>
      </c>
      <c r="C152" s="158" t="s">
        <v>4</v>
      </c>
      <c r="D152" s="163">
        <v>17.059999999999999</v>
      </c>
    </row>
    <row r="153" spans="1:4">
      <c r="A153" s="158">
        <v>7030100900</v>
      </c>
      <c r="B153" s="12" t="s">
        <v>11786</v>
      </c>
      <c r="C153" s="158" t="s">
        <v>2</v>
      </c>
      <c r="D153" s="163">
        <v>3630</v>
      </c>
    </row>
    <row r="154" spans="1:4">
      <c r="A154" s="158">
        <v>7030100910</v>
      </c>
      <c r="B154" s="12" t="s">
        <v>11787</v>
      </c>
      <c r="C154" s="158" t="s">
        <v>7</v>
      </c>
      <c r="D154" s="163">
        <v>52.48</v>
      </c>
    </row>
    <row r="155" spans="1:4">
      <c r="A155" s="158">
        <v>7030100920</v>
      </c>
      <c r="B155" s="12" t="s">
        <v>11788</v>
      </c>
      <c r="C155" s="158" t="s">
        <v>4</v>
      </c>
      <c r="D155" s="163">
        <v>52.26</v>
      </c>
    </row>
    <row r="156" spans="1:4">
      <c r="A156" s="158">
        <v>7030100930</v>
      </c>
      <c r="B156" s="12" t="s">
        <v>11789</v>
      </c>
      <c r="C156" s="158" t="s">
        <v>4</v>
      </c>
      <c r="D156" s="163">
        <v>2.2599999999999998</v>
      </c>
    </row>
    <row r="157" spans="1:4">
      <c r="A157" s="158">
        <v>7030100940</v>
      </c>
      <c r="B157" s="12" t="s">
        <v>11790</v>
      </c>
      <c r="C157" s="158" t="s">
        <v>2</v>
      </c>
      <c r="D157" s="163">
        <v>10</v>
      </c>
    </row>
    <row r="158" spans="1:4">
      <c r="A158" s="158">
        <v>7030100950</v>
      </c>
      <c r="B158" s="12" t="s">
        <v>11791</v>
      </c>
      <c r="C158" s="158" t="s">
        <v>4</v>
      </c>
      <c r="D158" s="163">
        <v>263.13</v>
      </c>
    </row>
    <row r="159" spans="1:4">
      <c r="A159" s="158">
        <v>7030100960</v>
      </c>
      <c r="B159" s="12" t="s">
        <v>11792</v>
      </c>
      <c r="C159" s="158" t="s">
        <v>1</v>
      </c>
      <c r="D159" s="163">
        <v>17.579999999999998</v>
      </c>
    </row>
    <row r="160" spans="1:4">
      <c r="A160" s="158" t="s">
        <v>11793</v>
      </c>
      <c r="D160" s="163"/>
    </row>
    <row r="161" spans="1:4">
      <c r="A161" s="158">
        <v>7040100010</v>
      </c>
      <c r="B161" s="12" t="s">
        <v>11794</v>
      </c>
      <c r="C161" s="158" t="s">
        <v>7</v>
      </c>
      <c r="D161" s="163">
        <v>39.36</v>
      </c>
    </row>
    <row r="162" spans="1:4">
      <c r="A162" s="158">
        <v>7040100020</v>
      </c>
      <c r="B162" s="12" t="s">
        <v>11795</v>
      </c>
      <c r="C162" s="158" t="s">
        <v>7</v>
      </c>
      <c r="D162" s="163">
        <v>45.26</v>
      </c>
    </row>
    <row r="163" spans="1:4">
      <c r="A163" s="158">
        <v>7040100030</v>
      </c>
      <c r="B163" s="12" t="s">
        <v>11796</v>
      </c>
      <c r="C163" s="158" t="s">
        <v>7</v>
      </c>
      <c r="D163" s="163">
        <v>92.89</v>
      </c>
    </row>
    <row r="164" spans="1:4">
      <c r="A164" s="158">
        <v>7040100040</v>
      </c>
      <c r="B164" s="12" t="s">
        <v>11797</v>
      </c>
      <c r="C164" s="158" t="s">
        <v>7</v>
      </c>
      <c r="D164" s="163">
        <v>45.92</v>
      </c>
    </row>
    <row r="165" spans="1:4">
      <c r="A165" s="158">
        <v>7040100050</v>
      </c>
      <c r="B165" s="12" t="s">
        <v>11798</v>
      </c>
      <c r="C165" s="158" t="s">
        <v>7</v>
      </c>
      <c r="D165" s="163">
        <v>57.73</v>
      </c>
    </row>
    <row r="166" spans="1:4">
      <c r="A166" s="158">
        <v>7040100060</v>
      </c>
      <c r="B166" s="12" t="s">
        <v>11799</v>
      </c>
      <c r="C166" s="158" t="s">
        <v>7</v>
      </c>
      <c r="D166" s="163">
        <v>9.1300000000000008</v>
      </c>
    </row>
    <row r="167" spans="1:4">
      <c r="A167" s="158" t="s">
        <v>25188</v>
      </c>
      <c r="D167" s="163"/>
    </row>
    <row r="168" spans="1:4">
      <c r="A168" s="158" t="s">
        <v>25189</v>
      </c>
      <c r="D168" s="163"/>
    </row>
    <row r="169" spans="1:4">
      <c r="A169" s="158" t="s">
        <v>25190</v>
      </c>
      <c r="C169" s="158" t="s">
        <v>25191</v>
      </c>
      <c r="D169" s="163"/>
    </row>
    <row r="170" spans="1:4">
      <c r="A170" s="158" t="s">
        <v>25</v>
      </c>
      <c r="B170" s="12" t="s">
        <v>993</v>
      </c>
      <c r="C170" s="158" t="s">
        <v>0</v>
      </c>
      <c r="D170" s="163" t="s">
        <v>25192</v>
      </c>
    </row>
    <row r="171" spans="1:4">
      <c r="A171" s="158">
        <v>7040100070</v>
      </c>
      <c r="B171" s="12" t="s">
        <v>11800</v>
      </c>
      <c r="C171" s="158" t="s">
        <v>7</v>
      </c>
      <c r="D171" s="163">
        <v>12.58</v>
      </c>
    </row>
    <row r="172" spans="1:4">
      <c r="A172" s="158">
        <v>7040100080</v>
      </c>
      <c r="B172" s="12" t="s">
        <v>11801</v>
      </c>
      <c r="C172" s="158" t="s">
        <v>7</v>
      </c>
      <c r="D172" s="163">
        <v>18.28</v>
      </c>
    </row>
    <row r="173" spans="1:4">
      <c r="A173" s="158">
        <v>7040100090</v>
      </c>
      <c r="B173" s="12" t="s">
        <v>11802</v>
      </c>
      <c r="C173" s="158" t="s">
        <v>7</v>
      </c>
      <c r="D173" s="163">
        <v>16.010000000000002</v>
      </c>
    </row>
    <row r="174" spans="1:4">
      <c r="A174" s="158">
        <v>7040100100</v>
      </c>
      <c r="B174" s="12" t="s">
        <v>11803</v>
      </c>
      <c r="C174" s="158" t="s">
        <v>7</v>
      </c>
      <c r="D174" s="163">
        <v>21.51</v>
      </c>
    </row>
    <row r="175" spans="1:4">
      <c r="A175" s="158">
        <v>7040100110</v>
      </c>
      <c r="B175" s="12" t="s">
        <v>11804</v>
      </c>
      <c r="C175" s="158" t="s">
        <v>7</v>
      </c>
      <c r="D175" s="163">
        <v>1281.76</v>
      </c>
    </row>
    <row r="176" spans="1:4">
      <c r="A176" s="158">
        <v>7040100120</v>
      </c>
      <c r="B176" s="12" t="s">
        <v>11805</v>
      </c>
      <c r="C176" s="158" t="s">
        <v>7</v>
      </c>
      <c r="D176" s="163">
        <v>788.72</v>
      </c>
    </row>
    <row r="177" spans="1:4">
      <c r="A177" s="158">
        <v>7040100130</v>
      </c>
      <c r="B177" s="12" t="s">
        <v>11806</v>
      </c>
      <c r="C177" s="158" t="s">
        <v>7</v>
      </c>
      <c r="D177" s="163">
        <v>905.36</v>
      </c>
    </row>
    <row r="178" spans="1:4">
      <c r="A178" s="158">
        <v>7040100140</v>
      </c>
      <c r="B178" s="12" t="s">
        <v>11807</v>
      </c>
      <c r="C178" s="158" t="s">
        <v>7</v>
      </c>
      <c r="D178" s="163">
        <v>480.57</v>
      </c>
    </row>
    <row r="179" spans="1:4">
      <c r="A179" s="158">
        <v>7040100150</v>
      </c>
      <c r="B179" s="12" t="s">
        <v>11808</v>
      </c>
      <c r="C179" s="158" t="s">
        <v>7</v>
      </c>
      <c r="D179" s="163">
        <v>20.059999999999999</v>
      </c>
    </row>
    <row r="180" spans="1:4">
      <c r="A180" s="158">
        <v>7040100160</v>
      </c>
      <c r="B180" s="12" t="s">
        <v>11809</v>
      </c>
      <c r="C180" s="158" t="s">
        <v>7</v>
      </c>
      <c r="D180" s="163">
        <v>58.54</v>
      </c>
    </row>
    <row r="181" spans="1:4">
      <c r="A181" s="158">
        <v>7040100170</v>
      </c>
      <c r="B181" s="12" t="s">
        <v>11810</v>
      </c>
      <c r="C181" s="158" t="s">
        <v>7</v>
      </c>
      <c r="D181" s="163">
        <v>87.41</v>
      </c>
    </row>
    <row r="182" spans="1:4">
      <c r="A182" s="158">
        <v>7040100180</v>
      </c>
      <c r="B182" s="12" t="s">
        <v>11811</v>
      </c>
      <c r="C182" s="158" t="s">
        <v>7</v>
      </c>
      <c r="D182" s="163">
        <v>6.56</v>
      </c>
    </row>
    <row r="183" spans="1:4">
      <c r="A183" s="158">
        <v>7040100190</v>
      </c>
      <c r="B183" s="12" t="s">
        <v>11812</v>
      </c>
      <c r="C183" s="158" t="s">
        <v>7</v>
      </c>
      <c r="D183" s="163">
        <v>6.56</v>
      </c>
    </row>
    <row r="184" spans="1:4">
      <c r="A184" s="158">
        <v>7040100200</v>
      </c>
      <c r="B184" s="12" t="s">
        <v>11813</v>
      </c>
      <c r="C184" s="158" t="s">
        <v>7</v>
      </c>
      <c r="D184" s="163">
        <v>2.96</v>
      </c>
    </row>
    <row r="185" spans="1:4">
      <c r="A185" s="158">
        <v>7040100210</v>
      </c>
      <c r="B185" s="12" t="s">
        <v>11814</v>
      </c>
      <c r="C185" s="158" t="s">
        <v>7</v>
      </c>
      <c r="D185" s="163">
        <v>45.92</v>
      </c>
    </row>
    <row r="186" spans="1:4">
      <c r="A186" s="158">
        <v>7040100220</v>
      </c>
      <c r="B186" s="12" t="s">
        <v>11815</v>
      </c>
      <c r="C186" s="158" t="s">
        <v>7</v>
      </c>
      <c r="D186" s="163">
        <v>17.55</v>
      </c>
    </row>
    <row r="187" spans="1:4">
      <c r="A187" s="158">
        <v>7040100230</v>
      </c>
      <c r="B187" s="12" t="s">
        <v>11816</v>
      </c>
      <c r="C187" s="158" t="s">
        <v>7</v>
      </c>
      <c r="D187" s="163">
        <v>21.67</v>
      </c>
    </row>
    <row r="188" spans="1:4">
      <c r="A188" s="158">
        <v>7040100240</v>
      </c>
      <c r="B188" s="12" t="s">
        <v>11817</v>
      </c>
      <c r="C188" s="158" t="s">
        <v>7</v>
      </c>
      <c r="D188" s="163">
        <v>56.77</v>
      </c>
    </row>
    <row r="189" spans="1:4">
      <c r="A189" s="158">
        <v>7040100250</v>
      </c>
      <c r="B189" s="12" t="s">
        <v>11818</v>
      </c>
      <c r="C189" s="158" t="s">
        <v>7</v>
      </c>
      <c r="D189" s="163">
        <v>59.95</v>
      </c>
    </row>
    <row r="190" spans="1:4">
      <c r="A190" s="158">
        <v>7040100260</v>
      </c>
      <c r="B190" s="12" t="s">
        <v>11819</v>
      </c>
      <c r="C190" s="158" t="s">
        <v>7</v>
      </c>
      <c r="D190" s="163">
        <v>78.42</v>
      </c>
    </row>
    <row r="191" spans="1:4">
      <c r="A191" s="158">
        <v>7040100270</v>
      </c>
      <c r="B191" s="12" t="s">
        <v>11820</v>
      </c>
      <c r="C191" s="158" t="s">
        <v>7</v>
      </c>
      <c r="D191" s="163">
        <v>35.58</v>
      </c>
    </row>
    <row r="192" spans="1:4">
      <c r="A192" s="158">
        <v>7040100280</v>
      </c>
      <c r="B192" s="12" t="s">
        <v>11821</v>
      </c>
      <c r="C192" s="158" t="s">
        <v>7</v>
      </c>
      <c r="D192" s="163">
        <v>82.96</v>
      </c>
    </row>
    <row r="193" spans="1:4">
      <c r="A193" s="158">
        <v>7040100290</v>
      </c>
      <c r="B193" s="12" t="s">
        <v>11822</v>
      </c>
      <c r="C193" s="158" t="s">
        <v>7</v>
      </c>
      <c r="D193" s="163">
        <v>41.65</v>
      </c>
    </row>
    <row r="194" spans="1:4">
      <c r="A194" s="158">
        <v>7040100300</v>
      </c>
      <c r="B194" s="12" t="s">
        <v>11823</v>
      </c>
      <c r="C194" s="158" t="s">
        <v>7</v>
      </c>
      <c r="D194" s="163">
        <v>37.58</v>
      </c>
    </row>
    <row r="195" spans="1:4">
      <c r="A195" s="158">
        <v>7040100310</v>
      </c>
      <c r="B195" s="12" t="s">
        <v>11824</v>
      </c>
      <c r="C195" s="158" t="s">
        <v>7</v>
      </c>
      <c r="D195" s="163">
        <v>4.0999999999999996</v>
      </c>
    </row>
    <row r="196" spans="1:4">
      <c r="A196" s="159">
        <v>7040100320</v>
      </c>
      <c r="B196" s="12" t="s">
        <v>11825</v>
      </c>
      <c r="C196" s="158" t="s">
        <v>7</v>
      </c>
      <c r="D196" s="163">
        <v>15.39</v>
      </c>
    </row>
    <row r="197" spans="1:4">
      <c r="A197" s="158">
        <v>7040100330</v>
      </c>
      <c r="B197" s="12" t="s">
        <v>11826</v>
      </c>
      <c r="C197" s="158" t="s">
        <v>7</v>
      </c>
      <c r="D197" s="163">
        <v>8.6</v>
      </c>
    </row>
    <row r="198" spans="1:4">
      <c r="A198" s="158">
        <v>7040100340</v>
      </c>
      <c r="B198" s="12" t="s">
        <v>11827</v>
      </c>
      <c r="C198" s="158" t="s">
        <v>7</v>
      </c>
      <c r="D198" s="163">
        <v>7.18</v>
      </c>
    </row>
    <row r="199" spans="1:4">
      <c r="A199" s="158">
        <v>7040100350</v>
      </c>
      <c r="B199" s="12" t="s">
        <v>11828</v>
      </c>
      <c r="C199" s="158" t="s">
        <v>7</v>
      </c>
      <c r="D199" s="163">
        <v>2.29</v>
      </c>
    </row>
    <row r="200" spans="1:4">
      <c r="A200" s="158">
        <v>7040100360</v>
      </c>
      <c r="B200" s="12" t="s">
        <v>11829</v>
      </c>
      <c r="C200" s="158" t="s">
        <v>7</v>
      </c>
      <c r="D200" s="163">
        <v>9.6300000000000008</v>
      </c>
    </row>
    <row r="201" spans="1:4">
      <c r="A201" s="158">
        <v>7040100370</v>
      </c>
      <c r="B201" s="12" t="s">
        <v>11830</v>
      </c>
      <c r="C201" s="158" t="s">
        <v>7</v>
      </c>
      <c r="D201" s="163">
        <v>23.62</v>
      </c>
    </row>
    <row r="202" spans="1:4">
      <c r="A202" s="158">
        <v>7040100380</v>
      </c>
      <c r="B202" s="12" t="s">
        <v>11831</v>
      </c>
      <c r="C202" s="158" t="s">
        <v>11832</v>
      </c>
      <c r="D202" s="163">
        <v>0.71</v>
      </c>
    </row>
    <row r="203" spans="1:4">
      <c r="A203" s="158">
        <v>7040100390</v>
      </c>
      <c r="B203" s="12" t="s">
        <v>11833</v>
      </c>
      <c r="C203" s="158" t="s">
        <v>11832</v>
      </c>
      <c r="D203" s="163">
        <v>0.79</v>
      </c>
    </row>
    <row r="204" spans="1:4">
      <c r="A204" s="158">
        <v>7040100400</v>
      </c>
      <c r="B204" s="12" t="s">
        <v>11834</v>
      </c>
      <c r="C204" s="158" t="s">
        <v>7</v>
      </c>
      <c r="D204" s="163">
        <v>0.83</v>
      </c>
    </row>
    <row r="205" spans="1:4">
      <c r="A205" s="158">
        <v>7040100410</v>
      </c>
      <c r="B205" s="12" t="s">
        <v>11835</v>
      </c>
      <c r="C205" s="158" t="s">
        <v>7</v>
      </c>
      <c r="D205" s="163">
        <v>10.77</v>
      </c>
    </row>
    <row r="206" spans="1:4">
      <c r="A206" s="158">
        <v>7040100420</v>
      </c>
      <c r="B206" s="12" t="s">
        <v>11836</v>
      </c>
      <c r="C206" s="158" t="s">
        <v>7</v>
      </c>
      <c r="D206" s="163">
        <v>19.68</v>
      </c>
    </row>
    <row r="207" spans="1:4">
      <c r="A207" s="158">
        <v>7040100430</v>
      </c>
      <c r="B207" s="12" t="s">
        <v>11837</v>
      </c>
      <c r="C207" s="158" t="s">
        <v>7</v>
      </c>
      <c r="D207" s="163">
        <v>6.79</v>
      </c>
    </row>
    <row r="208" spans="1:4">
      <c r="A208" s="158" t="s">
        <v>11838</v>
      </c>
      <c r="D208" s="163"/>
    </row>
    <row r="209" spans="1:4">
      <c r="A209" s="158">
        <v>7050100010</v>
      </c>
      <c r="B209" s="12" t="s">
        <v>11839</v>
      </c>
      <c r="C209" s="158" t="s">
        <v>4</v>
      </c>
      <c r="D209" s="163">
        <v>10.63</v>
      </c>
    </row>
    <row r="210" spans="1:4">
      <c r="A210" s="158">
        <v>7050100020</v>
      </c>
      <c r="B210" s="12" t="s">
        <v>11840</v>
      </c>
      <c r="C210" s="158" t="s">
        <v>4</v>
      </c>
      <c r="D210" s="163">
        <v>29.34</v>
      </c>
    </row>
    <row r="211" spans="1:4">
      <c r="A211" s="158">
        <v>7050100030</v>
      </c>
      <c r="B211" s="12" t="s">
        <v>11841</v>
      </c>
      <c r="C211" s="158" t="s">
        <v>4</v>
      </c>
      <c r="D211" s="163">
        <v>56.94</v>
      </c>
    </row>
    <row r="212" spans="1:4">
      <c r="A212" s="159">
        <v>7050100040</v>
      </c>
      <c r="B212" s="12" t="s">
        <v>11842</v>
      </c>
      <c r="C212" s="158" t="s">
        <v>7</v>
      </c>
      <c r="D212" s="163">
        <v>138.19999999999999</v>
      </c>
    </row>
    <row r="213" spans="1:4">
      <c r="A213" s="158">
        <v>7050100050</v>
      </c>
      <c r="B213" s="12" t="s">
        <v>11843</v>
      </c>
      <c r="C213" s="158" t="s">
        <v>7</v>
      </c>
      <c r="D213" s="163">
        <v>139.74</v>
      </c>
    </row>
    <row r="214" spans="1:4">
      <c r="A214" s="158">
        <v>7050100060</v>
      </c>
      <c r="B214" s="12" t="s">
        <v>11844</v>
      </c>
      <c r="C214" s="158" t="s">
        <v>7</v>
      </c>
      <c r="D214" s="163">
        <v>63.24</v>
      </c>
    </row>
    <row r="215" spans="1:4">
      <c r="A215" s="158">
        <v>7050100070</v>
      </c>
      <c r="B215" s="12" t="s">
        <v>11845</v>
      </c>
      <c r="C215" s="158" t="s">
        <v>4</v>
      </c>
      <c r="D215" s="163">
        <v>42.49</v>
      </c>
    </row>
    <row r="216" spans="1:4">
      <c r="A216" s="158">
        <v>7050100080</v>
      </c>
      <c r="B216" s="12" t="s">
        <v>11846</v>
      </c>
      <c r="C216" s="158" t="s">
        <v>7</v>
      </c>
      <c r="D216" s="163">
        <v>231.21</v>
      </c>
    </row>
    <row r="217" spans="1:4">
      <c r="A217" s="159">
        <v>7050100090</v>
      </c>
      <c r="B217" s="12" t="s">
        <v>11847</v>
      </c>
      <c r="C217" s="158" t="s">
        <v>7</v>
      </c>
      <c r="D217" s="163">
        <v>182.21</v>
      </c>
    </row>
    <row r="218" spans="1:4">
      <c r="A218" s="158">
        <v>7050100100</v>
      </c>
      <c r="B218" s="12" t="s">
        <v>11848</v>
      </c>
      <c r="C218" s="158" t="s">
        <v>1</v>
      </c>
      <c r="D218" s="163">
        <v>18.18</v>
      </c>
    </row>
    <row r="219" spans="1:4">
      <c r="A219" s="158">
        <v>7050100121</v>
      </c>
      <c r="B219" s="12" t="s">
        <v>11849</v>
      </c>
      <c r="C219" s="158" t="s">
        <v>4</v>
      </c>
      <c r="D219" s="163">
        <v>238.07</v>
      </c>
    </row>
    <row r="220" spans="1:4">
      <c r="A220" s="158">
        <v>7050100131</v>
      </c>
      <c r="B220" s="12" t="s">
        <v>11850</v>
      </c>
      <c r="C220" s="158" t="s">
        <v>7</v>
      </c>
      <c r="D220" s="163">
        <v>504.14</v>
      </c>
    </row>
    <row r="221" spans="1:4">
      <c r="A221" s="158">
        <v>7050100140</v>
      </c>
      <c r="B221" s="12" t="s">
        <v>11851</v>
      </c>
      <c r="C221" s="158" t="s">
        <v>4</v>
      </c>
      <c r="D221" s="163">
        <v>131.26</v>
      </c>
    </row>
    <row r="222" spans="1:4">
      <c r="A222" s="158">
        <v>7050100150</v>
      </c>
      <c r="B222" s="12" t="s">
        <v>11852</v>
      </c>
      <c r="C222" s="158" t="s">
        <v>7</v>
      </c>
      <c r="D222" s="163">
        <v>630.88</v>
      </c>
    </row>
    <row r="223" spans="1:4">
      <c r="A223" s="158" t="s">
        <v>25188</v>
      </c>
      <c r="D223" s="163"/>
    </row>
    <row r="224" spans="1:4">
      <c r="A224" s="158" t="s">
        <v>25189</v>
      </c>
      <c r="D224" s="163"/>
    </row>
    <row r="225" spans="1:4">
      <c r="A225" s="158" t="s">
        <v>25190</v>
      </c>
      <c r="C225" s="158" t="s">
        <v>25191</v>
      </c>
      <c r="D225" s="163"/>
    </row>
    <row r="226" spans="1:4">
      <c r="A226" s="158" t="s">
        <v>25</v>
      </c>
      <c r="B226" s="12" t="s">
        <v>993</v>
      </c>
      <c r="C226" s="158" t="s">
        <v>0</v>
      </c>
      <c r="D226" s="163" t="s">
        <v>25192</v>
      </c>
    </row>
    <row r="227" spans="1:4">
      <c r="A227" s="158">
        <v>7050100160</v>
      </c>
      <c r="B227" s="12" t="s">
        <v>11853</v>
      </c>
      <c r="C227" s="158" t="s">
        <v>7</v>
      </c>
      <c r="D227" s="163">
        <v>398.79</v>
      </c>
    </row>
    <row r="228" spans="1:4">
      <c r="A228" s="158" t="s">
        <v>11854</v>
      </c>
      <c r="D228" s="163"/>
    </row>
    <row r="229" spans="1:4">
      <c r="A229" s="158">
        <v>7060100010</v>
      </c>
      <c r="B229" s="12" t="s">
        <v>11855</v>
      </c>
      <c r="C229" s="158" t="s">
        <v>11676</v>
      </c>
      <c r="D229" s="163">
        <v>5.86</v>
      </c>
    </row>
    <row r="230" spans="1:4">
      <c r="A230" s="158">
        <v>7060100020</v>
      </c>
      <c r="B230" s="12" t="s">
        <v>11856</v>
      </c>
      <c r="C230" s="158" t="s">
        <v>11676</v>
      </c>
      <c r="D230" s="163">
        <v>9.56</v>
      </c>
    </row>
    <row r="231" spans="1:4">
      <c r="A231" s="158">
        <v>7060100030</v>
      </c>
      <c r="B231" s="12" t="s">
        <v>11857</v>
      </c>
      <c r="C231" s="158" t="s">
        <v>2</v>
      </c>
      <c r="D231" s="163">
        <v>2929.57</v>
      </c>
    </row>
    <row r="232" spans="1:4">
      <c r="A232" s="158">
        <v>7060100040</v>
      </c>
      <c r="B232" s="12" t="s">
        <v>11857</v>
      </c>
      <c r="C232" s="158" t="s">
        <v>1</v>
      </c>
      <c r="D232" s="163">
        <v>13.43</v>
      </c>
    </row>
    <row r="233" spans="1:4">
      <c r="A233" s="158" t="s">
        <v>11858</v>
      </c>
      <c r="D233" s="163"/>
    </row>
    <row r="234" spans="1:4">
      <c r="A234" s="158">
        <v>7070100010</v>
      </c>
      <c r="B234" s="12" t="s">
        <v>11859</v>
      </c>
      <c r="C234" s="158" t="s">
        <v>7</v>
      </c>
      <c r="D234" s="163">
        <v>82.68</v>
      </c>
    </row>
    <row r="235" spans="1:4">
      <c r="A235" s="158">
        <v>7070100020</v>
      </c>
      <c r="B235" s="12" t="s">
        <v>11860</v>
      </c>
      <c r="C235" s="158" t="s">
        <v>7</v>
      </c>
      <c r="D235" s="163">
        <v>86.66</v>
      </c>
    </row>
    <row r="236" spans="1:4">
      <c r="A236" s="158">
        <v>7070100030</v>
      </c>
      <c r="B236" s="12" t="s">
        <v>11861</v>
      </c>
      <c r="C236" s="158" t="s">
        <v>7</v>
      </c>
      <c r="D236" s="163">
        <v>114.54</v>
      </c>
    </row>
    <row r="237" spans="1:4">
      <c r="A237" s="158">
        <v>7070100040</v>
      </c>
      <c r="B237" s="12" t="s">
        <v>11862</v>
      </c>
      <c r="C237" s="158" t="s">
        <v>7</v>
      </c>
      <c r="D237" s="163">
        <v>93.97</v>
      </c>
    </row>
    <row r="238" spans="1:4">
      <c r="A238" s="158">
        <v>7070100050</v>
      </c>
      <c r="B238" s="12" t="s">
        <v>11863</v>
      </c>
      <c r="C238" s="158" t="s">
        <v>7</v>
      </c>
      <c r="D238" s="163">
        <v>93.97</v>
      </c>
    </row>
    <row r="239" spans="1:4">
      <c r="A239" s="158">
        <v>7070100060</v>
      </c>
      <c r="B239" s="12" t="s">
        <v>11864</v>
      </c>
      <c r="C239" s="158" t="s">
        <v>7</v>
      </c>
      <c r="D239" s="163">
        <v>97.34</v>
      </c>
    </row>
    <row r="240" spans="1:4">
      <c r="A240" s="158">
        <v>7070100070</v>
      </c>
      <c r="B240" s="12" t="s">
        <v>11865</v>
      </c>
      <c r="C240" s="158" t="s">
        <v>7</v>
      </c>
      <c r="D240" s="163">
        <v>108.07</v>
      </c>
    </row>
    <row r="241" spans="1:4">
      <c r="A241" s="158">
        <v>7070100080</v>
      </c>
      <c r="B241" s="12" t="s">
        <v>11866</v>
      </c>
      <c r="C241" s="158" t="s">
        <v>4</v>
      </c>
      <c r="D241" s="163">
        <v>77.349999999999994</v>
      </c>
    </row>
    <row r="242" spans="1:4">
      <c r="A242" s="158">
        <v>7070100090</v>
      </c>
      <c r="B242" s="12" t="s">
        <v>11867</v>
      </c>
      <c r="C242" s="158" t="s">
        <v>7</v>
      </c>
      <c r="D242" s="163">
        <v>391.71</v>
      </c>
    </row>
    <row r="243" spans="1:4">
      <c r="A243" s="158">
        <v>7070100100</v>
      </c>
      <c r="B243" s="12" t="s">
        <v>11868</v>
      </c>
      <c r="C243" s="158" t="s">
        <v>4</v>
      </c>
      <c r="D243" s="163">
        <v>93.18</v>
      </c>
    </row>
    <row r="244" spans="1:4">
      <c r="A244" s="158">
        <v>7070100110</v>
      </c>
      <c r="B244" s="12" t="s">
        <v>11869</v>
      </c>
      <c r="C244" s="158" t="s">
        <v>4</v>
      </c>
      <c r="D244" s="163">
        <v>107.81</v>
      </c>
    </row>
    <row r="245" spans="1:4">
      <c r="A245" s="158">
        <v>7070100120</v>
      </c>
      <c r="B245" s="12" t="s">
        <v>11870</v>
      </c>
      <c r="C245" s="158" t="s">
        <v>4</v>
      </c>
      <c r="D245" s="163">
        <v>68.81</v>
      </c>
    </row>
    <row r="246" spans="1:4">
      <c r="A246" s="158">
        <v>7070100130</v>
      </c>
      <c r="B246" s="12" t="s">
        <v>11871</v>
      </c>
      <c r="C246" s="158" t="s">
        <v>4</v>
      </c>
      <c r="D246" s="163">
        <v>86.61</v>
      </c>
    </row>
    <row r="247" spans="1:4">
      <c r="A247" s="158">
        <v>7070100140</v>
      </c>
      <c r="B247" s="12" t="s">
        <v>11872</v>
      </c>
      <c r="C247" s="158" t="s">
        <v>4</v>
      </c>
      <c r="D247" s="163">
        <v>105.88</v>
      </c>
    </row>
    <row r="248" spans="1:4">
      <c r="A248" s="158">
        <v>7070100150</v>
      </c>
      <c r="B248" s="12" t="s">
        <v>11873</v>
      </c>
      <c r="C248" s="158" t="s">
        <v>4</v>
      </c>
      <c r="D248" s="163">
        <v>51.42</v>
      </c>
    </row>
    <row r="249" spans="1:4">
      <c r="A249" s="158">
        <v>7070100160</v>
      </c>
      <c r="B249" s="12" t="s">
        <v>11874</v>
      </c>
      <c r="C249" s="158" t="s">
        <v>4</v>
      </c>
      <c r="D249" s="163">
        <v>134.18</v>
      </c>
    </row>
    <row r="250" spans="1:4">
      <c r="A250" s="158">
        <v>7070100170</v>
      </c>
      <c r="B250" s="12" t="s">
        <v>11875</v>
      </c>
      <c r="C250" s="158" t="s">
        <v>7</v>
      </c>
      <c r="D250" s="163">
        <v>22.27</v>
      </c>
    </row>
    <row r="251" spans="1:4">
      <c r="A251" s="158">
        <v>7070100180</v>
      </c>
      <c r="B251" s="12" t="s">
        <v>11876</v>
      </c>
      <c r="C251" s="158" t="s">
        <v>4</v>
      </c>
      <c r="D251" s="163">
        <v>11.54</v>
      </c>
    </row>
    <row r="252" spans="1:4">
      <c r="A252" s="158">
        <v>7070100190</v>
      </c>
      <c r="B252" s="12" t="s">
        <v>11877</v>
      </c>
      <c r="C252" s="158" t="s">
        <v>3</v>
      </c>
      <c r="D252" s="163">
        <v>9.17</v>
      </c>
    </row>
    <row r="253" spans="1:4">
      <c r="A253" s="158">
        <v>7070100200</v>
      </c>
      <c r="B253" s="12" t="s">
        <v>11878</v>
      </c>
      <c r="C253" s="158" t="s">
        <v>3</v>
      </c>
      <c r="D253" s="163">
        <v>9.8699999999999992</v>
      </c>
    </row>
    <row r="254" spans="1:4">
      <c r="A254" s="158">
        <v>7070100210</v>
      </c>
      <c r="B254" s="12" t="s">
        <v>11879</v>
      </c>
      <c r="C254" s="158" t="s">
        <v>3</v>
      </c>
      <c r="D254" s="163">
        <v>10.54</v>
      </c>
    </row>
    <row r="255" spans="1:4">
      <c r="A255" s="158">
        <v>7070100220</v>
      </c>
      <c r="B255" s="12" t="s">
        <v>11880</v>
      </c>
      <c r="C255" s="158" t="s">
        <v>7</v>
      </c>
      <c r="D255" s="163">
        <v>391.71</v>
      </c>
    </row>
    <row r="256" spans="1:4">
      <c r="A256" s="158">
        <v>7070100230</v>
      </c>
      <c r="B256" s="12" t="s">
        <v>11881</v>
      </c>
      <c r="C256" s="158" t="s">
        <v>7</v>
      </c>
      <c r="D256" s="163">
        <v>448.81</v>
      </c>
    </row>
    <row r="257" spans="1:4">
      <c r="A257" s="158">
        <v>7070100240</v>
      </c>
      <c r="B257" s="12" t="s">
        <v>11882</v>
      </c>
      <c r="C257" s="158" t="s">
        <v>7</v>
      </c>
      <c r="D257" s="163">
        <v>453.46</v>
      </c>
    </row>
    <row r="258" spans="1:4">
      <c r="A258" s="158">
        <v>7070100250</v>
      </c>
      <c r="B258" s="12" t="s">
        <v>11883</v>
      </c>
      <c r="C258" s="158" t="s">
        <v>7</v>
      </c>
      <c r="D258" s="163">
        <v>464.57</v>
      </c>
    </row>
    <row r="259" spans="1:4">
      <c r="A259" s="158">
        <v>7070100260</v>
      </c>
      <c r="B259" s="12" t="s">
        <v>11884</v>
      </c>
      <c r="C259" s="158" t="s">
        <v>7</v>
      </c>
      <c r="D259" s="163">
        <v>385.4</v>
      </c>
    </row>
    <row r="260" spans="1:4">
      <c r="A260" s="158">
        <v>7070100270</v>
      </c>
      <c r="B260" s="12" t="s">
        <v>11885</v>
      </c>
      <c r="C260" s="158" t="s">
        <v>7</v>
      </c>
      <c r="D260" s="163">
        <v>417.88</v>
      </c>
    </row>
    <row r="261" spans="1:4">
      <c r="A261" s="158">
        <v>7070100280</v>
      </c>
      <c r="B261" s="12" t="s">
        <v>11886</v>
      </c>
      <c r="C261" s="158" t="s">
        <v>7</v>
      </c>
      <c r="D261" s="163">
        <v>426.37</v>
      </c>
    </row>
    <row r="262" spans="1:4">
      <c r="A262" s="158">
        <v>7070100290</v>
      </c>
      <c r="B262" s="12" t="s">
        <v>11887</v>
      </c>
      <c r="C262" s="158" t="s">
        <v>7</v>
      </c>
      <c r="D262" s="163">
        <v>436.7</v>
      </c>
    </row>
    <row r="263" spans="1:4">
      <c r="A263" s="158">
        <v>7070100300</v>
      </c>
      <c r="B263" s="12" t="s">
        <v>11888</v>
      </c>
      <c r="C263" s="158" t="s">
        <v>7</v>
      </c>
      <c r="D263" s="163">
        <v>447.05</v>
      </c>
    </row>
    <row r="264" spans="1:4">
      <c r="A264" s="158">
        <v>7070100310</v>
      </c>
      <c r="B264" s="12" t="s">
        <v>11889</v>
      </c>
      <c r="C264" s="158" t="s">
        <v>7</v>
      </c>
      <c r="D264" s="163">
        <v>461.32</v>
      </c>
    </row>
    <row r="265" spans="1:4">
      <c r="A265" s="158">
        <v>7070100320</v>
      </c>
      <c r="B265" s="12" t="s">
        <v>11890</v>
      </c>
      <c r="C265" s="158" t="s">
        <v>7</v>
      </c>
      <c r="D265" s="163">
        <v>335.8</v>
      </c>
    </row>
    <row r="266" spans="1:4">
      <c r="A266" s="158">
        <v>7070100330</v>
      </c>
      <c r="B266" s="12" t="s">
        <v>11891</v>
      </c>
      <c r="C266" s="158" t="s">
        <v>7</v>
      </c>
      <c r="D266" s="163">
        <v>346.13</v>
      </c>
    </row>
    <row r="267" spans="1:4">
      <c r="A267" s="158">
        <v>7070100340</v>
      </c>
      <c r="B267" s="12" t="s">
        <v>11892</v>
      </c>
      <c r="C267" s="158" t="s">
        <v>7</v>
      </c>
      <c r="D267" s="163">
        <v>356.46</v>
      </c>
    </row>
    <row r="268" spans="1:4">
      <c r="A268" s="158">
        <v>7070100350</v>
      </c>
      <c r="B268" s="12" t="s">
        <v>11893</v>
      </c>
      <c r="C268" s="158" t="s">
        <v>7</v>
      </c>
      <c r="D268" s="163">
        <v>366.8</v>
      </c>
    </row>
    <row r="269" spans="1:4">
      <c r="A269" s="158">
        <v>7070100360</v>
      </c>
      <c r="B269" s="12" t="s">
        <v>11894</v>
      </c>
      <c r="C269" s="158" t="s">
        <v>7</v>
      </c>
      <c r="D269" s="163">
        <v>377.13</v>
      </c>
    </row>
    <row r="270" spans="1:4">
      <c r="A270" s="158">
        <v>7070100370</v>
      </c>
      <c r="B270" s="12" t="s">
        <v>11895</v>
      </c>
      <c r="C270" s="158" t="s">
        <v>7</v>
      </c>
      <c r="D270" s="163">
        <v>360.39</v>
      </c>
    </row>
    <row r="271" spans="1:4">
      <c r="A271" s="158">
        <v>7070100380</v>
      </c>
      <c r="B271" s="12" t="s">
        <v>11896</v>
      </c>
      <c r="C271" s="158" t="s">
        <v>4</v>
      </c>
      <c r="D271" s="163">
        <v>80.180000000000007</v>
      </c>
    </row>
    <row r="272" spans="1:4">
      <c r="A272" s="159">
        <v>7070100390</v>
      </c>
      <c r="B272" s="12" t="s">
        <v>11897</v>
      </c>
      <c r="C272" s="158" t="s">
        <v>4</v>
      </c>
      <c r="D272" s="163">
        <v>91.3</v>
      </c>
    </row>
    <row r="273" spans="1:4">
      <c r="A273" s="158">
        <v>7070100400</v>
      </c>
      <c r="B273" s="12" t="s">
        <v>11898</v>
      </c>
      <c r="C273" s="158" t="s">
        <v>1</v>
      </c>
      <c r="D273" s="163">
        <v>387.13</v>
      </c>
    </row>
    <row r="274" spans="1:4">
      <c r="A274" s="158">
        <v>7070100410</v>
      </c>
      <c r="B274" s="12" t="s">
        <v>11899</v>
      </c>
      <c r="C274" s="158" t="s">
        <v>1</v>
      </c>
      <c r="D274" s="163">
        <v>387.13</v>
      </c>
    </row>
    <row r="275" spans="1:4">
      <c r="A275" s="158">
        <v>7070100420</v>
      </c>
      <c r="B275" s="12" t="s">
        <v>11900</v>
      </c>
      <c r="C275" s="158" t="s">
        <v>1</v>
      </c>
      <c r="D275" s="163">
        <v>119.04</v>
      </c>
    </row>
    <row r="276" spans="1:4">
      <c r="A276" s="158">
        <v>7070100430</v>
      </c>
      <c r="B276" s="12" t="s">
        <v>11901</v>
      </c>
      <c r="C276" s="158" t="s">
        <v>1</v>
      </c>
      <c r="D276" s="163">
        <v>142.99</v>
      </c>
    </row>
    <row r="277" spans="1:4">
      <c r="A277" s="158">
        <v>7070100440</v>
      </c>
      <c r="B277" s="12" t="s">
        <v>11902</v>
      </c>
      <c r="C277" s="158" t="s">
        <v>1</v>
      </c>
      <c r="D277" s="163">
        <v>39.869999999999997</v>
      </c>
    </row>
    <row r="278" spans="1:4">
      <c r="A278" s="158">
        <v>7070100450</v>
      </c>
      <c r="B278" s="12" t="s">
        <v>11903</v>
      </c>
      <c r="C278" s="158" t="s">
        <v>1</v>
      </c>
      <c r="D278" s="163">
        <v>114.78</v>
      </c>
    </row>
    <row r="279" spans="1:4">
      <c r="A279" s="158" t="s">
        <v>25188</v>
      </c>
      <c r="D279" s="163"/>
    </row>
    <row r="280" spans="1:4">
      <c r="A280" s="158" t="s">
        <v>25189</v>
      </c>
      <c r="D280" s="163"/>
    </row>
    <row r="281" spans="1:4">
      <c r="A281" s="158" t="s">
        <v>25190</v>
      </c>
      <c r="C281" s="158" t="s">
        <v>25191</v>
      </c>
      <c r="D281" s="163"/>
    </row>
    <row r="282" spans="1:4">
      <c r="A282" s="158" t="s">
        <v>25</v>
      </c>
      <c r="B282" s="12" t="s">
        <v>993</v>
      </c>
      <c r="C282" s="158" t="s">
        <v>0</v>
      </c>
      <c r="D282" s="163" t="s">
        <v>25192</v>
      </c>
    </row>
    <row r="283" spans="1:4">
      <c r="A283" s="158">
        <v>7070100460</v>
      </c>
      <c r="B283" s="12" t="s">
        <v>11904</v>
      </c>
      <c r="C283" s="158" t="s">
        <v>1</v>
      </c>
      <c r="D283" s="163">
        <v>213.2</v>
      </c>
    </row>
    <row r="284" spans="1:4">
      <c r="A284" s="158">
        <v>7070100470</v>
      </c>
      <c r="B284" s="12" t="s">
        <v>11905</v>
      </c>
      <c r="C284" s="158" t="s">
        <v>1</v>
      </c>
      <c r="D284" s="163">
        <v>255.53</v>
      </c>
    </row>
    <row r="285" spans="1:4">
      <c r="A285" s="158">
        <v>7070100480</v>
      </c>
      <c r="B285" s="12" t="s">
        <v>11906</v>
      </c>
      <c r="C285" s="158" t="s">
        <v>1</v>
      </c>
      <c r="D285" s="163">
        <v>274.16000000000003</v>
      </c>
    </row>
    <row r="286" spans="1:4">
      <c r="A286" s="158">
        <v>7070100490</v>
      </c>
      <c r="B286" s="12" t="s">
        <v>11907</v>
      </c>
      <c r="C286" s="158" t="s">
        <v>1</v>
      </c>
      <c r="D286" s="163">
        <v>374.57</v>
      </c>
    </row>
    <row r="287" spans="1:4">
      <c r="A287" s="158">
        <v>7070100500</v>
      </c>
      <c r="B287" s="12" t="s">
        <v>11908</v>
      </c>
      <c r="C287" s="158" t="s">
        <v>1</v>
      </c>
      <c r="D287" s="163">
        <v>327.44</v>
      </c>
    </row>
    <row r="288" spans="1:4">
      <c r="A288" s="158">
        <v>7070100510</v>
      </c>
      <c r="B288" s="12" t="s">
        <v>11909</v>
      </c>
      <c r="C288" s="158" t="s">
        <v>1</v>
      </c>
      <c r="D288" s="163">
        <v>413.34</v>
      </c>
    </row>
    <row r="289" spans="1:4">
      <c r="A289" s="158">
        <v>7070100520</v>
      </c>
      <c r="B289" s="12" t="s">
        <v>11910</v>
      </c>
      <c r="C289" s="158" t="s">
        <v>2</v>
      </c>
      <c r="D289" s="163">
        <v>443.75</v>
      </c>
    </row>
    <row r="290" spans="1:4">
      <c r="A290" s="158">
        <v>7070100530</v>
      </c>
      <c r="B290" s="12" t="s">
        <v>11911</v>
      </c>
      <c r="C290" s="158" t="s">
        <v>2</v>
      </c>
      <c r="D290" s="163">
        <v>395</v>
      </c>
    </row>
    <row r="291" spans="1:4">
      <c r="A291" s="158">
        <v>7070100540</v>
      </c>
      <c r="B291" s="12" t="s">
        <v>11912</v>
      </c>
      <c r="C291" s="158" t="s">
        <v>2</v>
      </c>
      <c r="D291" s="163">
        <v>472.67</v>
      </c>
    </row>
    <row r="292" spans="1:4">
      <c r="A292" s="158" t="s">
        <v>11913</v>
      </c>
      <c r="D292" s="163"/>
    </row>
    <row r="293" spans="1:4">
      <c r="A293" s="158">
        <v>7080100010</v>
      </c>
      <c r="B293" s="12" t="s">
        <v>11914</v>
      </c>
      <c r="C293" s="158" t="s">
        <v>2</v>
      </c>
      <c r="D293" s="163">
        <v>1505.45</v>
      </c>
    </row>
    <row r="294" spans="1:4">
      <c r="A294" s="158">
        <v>7080100020</v>
      </c>
      <c r="B294" s="12" t="s">
        <v>11915</v>
      </c>
      <c r="C294" s="158" t="s">
        <v>2</v>
      </c>
      <c r="D294" s="163">
        <v>2340.89</v>
      </c>
    </row>
    <row r="295" spans="1:4">
      <c r="A295" s="158">
        <v>7080100030</v>
      </c>
      <c r="B295" s="12" t="s">
        <v>11916</v>
      </c>
      <c r="C295" s="158" t="s">
        <v>2</v>
      </c>
      <c r="D295" s="163">
        <v>2547.48</v>
      </c>
    </row>
    <row r="296" spans="1:4">
      <c r="A296" s="158">
        <v>7080100040</v>
      </c>
      <c r="B296" s="12" t="s">
        <v>11917</v>
      </c>
      <c r="C296" s="158" t="s">
        <v>2</v>
      </c>
      <c r="D296" s="163">
        <v>2754.08</v>
      </c>
    </row>
    <row r="297" spans="1:4">
      <c r="A297" s="158">
        <v>7080100050</v>
      </c>
      <c r="B297" s="12" t="s">
        <v>11918</v>
      </c>
      <c r="C297" s="158" t="s">
        <v>2</v>
      </c>
      <c r="D297" s="163">
        <v>3488.95</v>
      </c>
    </row>
    <row r="298" spans="1:4">
      <c r="A298" s="158">
        <v>7080100060</v>
      </c>
      <c r="B298" s="12" t="s">
        <v>11919</v>
      </c>
      <c r="C298" s="158" t="s">
        <v>2</v>
      </c>
      <c r="D298" s="163">
        <v>3727.82</v>
      </c>
    </row>
    <row r="299" spans="1:4">
      <c r="A299" s="158">
        <v>7080100070</v>
      </c>
      <c r="B299" s="12" t="s">
        <v>11920</v>
      </c>
      <c r="C299" s="158" t="s">
        <v>2</v>
      </c>
      <c r="D299" s="163">
        <v>3969.74</v>
      </c>
    </row>
    <row r="300" spans="1:4">
      <c r="A300" s="158">
        <v>7080100080</v>
      </c>
      <c r="B300" s="12" t="s">
        <v>11921</v>
      </c>
      <c r="C300" s="158" t="s">
        <v>2</v>
      </c>
      <c r="D300" s="163">
        <v>4226.96</v>
      </c>
    </row>
    <row r="301" spans="1:4">
      <c r="A301" s="158">
        <v>7080100090</v>
      </c>
      <c r="B301" s="12" t="s">
        <v>11922</v>
      </c>
      <c r="C301" s="158" t="s">
        <v>2</v>
      </c>
      <c r="D301" s="163">
        <v>4492.3999999999996</v>
      </c>
    </row>
    <row r="302" spans="1:4">
      <c r="A302" s="158">
        <v>7080100100</v>
      </c>
      <c r="B302" s="12" t="s">
        <v>11923</v>
      </c>
      <c r="C302" s="158" t="s">
        <v>2</v>
      </c>
      <c r="D302" s="163">
        <v>4757.3999999999996</v>
      </c>
    </row>
    <row r="303" spans="1:4">
      <c r="A303" s="158">
        <v>7080100110</v>
      </c>
      <c r="B303" s="12" t="s">
        <v>11924</v>
      </c>
      <c r="C303" s="158" t="s">
        <v>2</v>
      </c>
      <c r="D303" s="163">
        <v>5028.6899999999996</v>
      </c>
    </row>
    <row r="304" spans="1:4">
      <c r="A304" s="158">
        <v>7080100120</v>
      </c>
      <c r="B304" s="12" t="s">
        <v>11925</v>
      </c>
      <c r="C304" s="158" t="s">
        <v>2</v>
      </c>
      <c r="D304" s="163">
        <v>1915.85</v>
      </c>
    </row>
    <row r="305" spans="1:4">
      <c r="A305" s="158">
        <v>7080100130</v>
      </c>
      <c r="B305" s="12" t="s">
        <v>11926</v>
      </c>
      <c r="C305" s="158" t="s">
        <v>2</v>
      </c>
      <c r="D305" s="163">
        <v>2035.47</v>
      </c>
    </row>
    <row r="306" spans="1:4">
      <c r="A306" s="159">
        <v>7080100140</v>
      </c>
      <c r="B306" s="12" t="s">
        <v>11927</v>
      </c>
      <c r="C306" s="158" t="s">
        <v>2</v>
      </c>
      <c r="D306" s="163">
        <v>2177.71</v>
      </c>
    </row>
    <row r="307" spans="1:4">
      <c r="A307" s="158">
        <v>7080100145</v>
      </c>
      <c r="B307" s="12" t="s">
        <v>11928</v>
      </c>
      <c r="C307" s="158" t="s">
        <v>2</v>
      </c>
      <c r="D307" s="163">
        <v>2314.15</v>
      </c>
    </row>
    <row r="308" spans="1:4">
      <c r="A308" s="158">
        <v>7080100150</v>
      </c>
      <c r="B308" s="12" t="s">
        <v>11929</v>
      </c>
      <c r="C308" s="158" t="s">
        <v>2</v>
      </c>
      <c r="D308" s="163">
        <v>2180.3000000000002</v>
      </c>
    </row>
    <row r="309" spans="1:4">
      <c r="A309" s="158">
        <v>7080100160</v>
      </c>
      <c r="B309" s="12" t="s">
        <v>11930</v>
      </c>
      <c r="C309" s="158" t="s">
        <v>2</v>
      </c>
      <c r="D309" s="163">
        <v>2332.8200000000002</v>
      </c>
    </row>
    <row r="310" spans="1:4">
      <c r="A310" s="158">
        <v>7080100170</v>
      </c>
      <c r="B310" s="12" t="s">
        <v>11931</v>
      </c>
      <c r="C310" s="158" t="s">
        <v>2</v>
      </c>
      <c r="D310" s="163">
        <v>2491.04</v>
      </c>
    </row>
    <row r="311" spans="1:4">
      <c r="A311" s="158">
        <v>7080100180</v>
      </c>
      <c r="B311" s="12" t="s">
        <v>11932</v>
      </c>
      <c r="C311" s="158" t="s">
        <v>2</v>
      </c>
      <c r="D311" s="163">
        <v>3157.82</v>
      </c>
    </row>
    <row r="312" spans="1:4">
      <c r="A312" s="158">
        <v>7080100190</v>
      </c>
      <c r="B312" s="12" t="s">
        <v>11933</v>
      </c>
      <c r="C312" s="158" t="s">
        <v>2</v>
      </c>
      <c r="D312" s="163">
        <v>3315.56</v>
      </c>
    </row>
    <row r="313" spans="1:4">
      <c r="A313" s="158">
        <v>7080100200</v>
      </c>
      <c r="B313" s="12" t="s">
        <v>11934</v>
      </c>
      <c r="C313" s="158" t="s">
        <v>2</v>
      </c>
      <c r="D313" s="163">
        <v>3473.3</v>
      </c>
    </row>
    <row r="314" spans="1:4">
      <c r="A314" s="158">
        <v>7080100210</v>
      </c>
      <c r="B314" s="12" t="s">
        <v>11935</v>
      </c>
      <c r="C314" s="158" t="s">
        <v>2</v>
      </c>
      <c r="D314" s="163">
        <v>2028.99</v>
      </c>
    </row>
    <row r="315" spans="1:4">
      <c r="A315" s="158">
        <v>7080100220</v>
      </c>
      <c r="B315" s="12" t="s">
        <v>11936</v>
      </c>
      <c r="C315" s="158" t="s">
        <v>2</v>
      </c>
      <c r="D315" s="163">
        <v>2114.0100000000002</v>
      </c>
    </row>
    <row r="316" spans="1:4">
      <c r="A316" s="158">
        <v>7080100230</v>
      </c>
      <c r="B316" s="12" t="s">
        <v>11937</v>
      </c>
      <c r="C316" s="158" t="s">
        <v>2</v>
      </c>
      <c r="D316" s="163">
        <v>2064.15</v>
      </c>
    </row>
    <row r="317" spans="1:4">
      <c r="A317" s="158">
        <v>7080100240</v>
      </c>
      <c r="B317" s="12" t="s">
        <v>11938</v>
      </c>
      <c r="C317" s="158" t="s">
        <v>2</v>
      </c>
      <c r="D317" s="163">
        <v>2161.9499999999998</v>
      </c>
    </row>
    <row r="318" spans="1:4">
      <c r="A318" s="158">
        <v>7080100250</v>
      </c>
      <c r="B318" s="12" t="s">
        <v>11939</v>
      </c>
      <c r="C318" s="158" t="s">
        <v>2</v>
      </c>
      <c r="D318" s="163">
        <v>2471.13</v>
      </c>
    </row>
    <row r="319" spans="1:4">
      <c r="A319" s="158">
        <v>7080100260</v>
      </c>
      <c r="B319" s="12" t="s">
        <v>11940</v>
      </c>
      <c r="C319" s="158" t="s">
        <v>2</v>
      </c>
      <c r="D319" s="163">
        <v>3040.63</v>
      </c>
    </row>
    <row r="320" spans="1:4">
      <c r="A320" s="158">
        <v>7080100270</v>
      </c>
      <c r="B320" s="12" t="s">
        <v>11941</v>
      </c>
      <c r="C320" s="158" t="s">
        <v>2</v>
      </c>
      <c r="D320" s="163">
        <v>3609.65</v>
      </c>
    </row>
    <row r="321" spans="1:4">
      <c r="A321" s="158">
        <v>7080100280</v>
      </c>
      <c r="B321" s="12" t="s">
        <v>11942</v>
      </c>
      <c r="C321" s="158" t="s">
        <v>2</v>
      </c>
      <c r="D321" s="163">
        <v>3875.94</v>
      </c>
    </row>
    <row r="322" spans="1:4">
      <c r="A322" s="158">
        <v>7080100290</v>
      </c>
      <c r="B322" s="12" t="s">
        <v>11943</v>
      </c>
      <c r="C322" s="158" t="s">
        <v>2</v>
      </c>
      <c r="D322" s="163">
        <v>4592.24</v>
      </c>
    </row>
    <row r="323" spans="1:4">
      <c r="A323" s="158">
        <v>7080100300</v>
      </c>
      <c r="B323" s="12" t="s">
        <v>11944</v>
      </c>
      <c r="C323" s="158" t="s">
        <v>2</v>
      </c>
      <c r="D323" s="163">
        <v>7470.47</v>
      </c>
    </row>
    <row r="324" spans="1:4">
      <c r="A324" s="158">
        <v>7080100310</v>
      </c>
      <c r="B324" s="12" t="s">
        <v>11945</v>
      </c>
      <c r="C324" s="158" t="s">
        <v>2</v>
      </c>
      <c r="D324" s="163">
        <v>10248.709999999999</v>
      </c>
    </row>
    <row r="325" spans="1:4">
      <c r="A325" s="158">
        <v>7080100320</v>
      </c>
      <c r="B325" s="12" t="s">
        <v>11946</v>
      </c>
      <c r="C325" s="158" t="s">
        <v>2</v>
      </c>
      <c r="D325" s="163">
        <v>11426.94</v>
      </c>
    </row>
    <row r="326" spans="1:4">
      <c r="A326" s="158" t="s">
        <v>11947</v>
      </c>
      <c r="D326" s="163"/>
    </row>
    <row r="327" spans="1:4">
      <c r="A327" s="158">
        <v>7090100010</v>
      </c>
      <c r="B327" s="12" t="s">
        <v>11948</v>
      </c>
      <c r="C327" s="158" t="s">
        <v>4</v>
      </c>
      <c r="D327" s="163">
        <v>163.19</v>
      </c>
    </row>
    <row r="328" spans="1:4">
      <c r="A328" s="158">
        <v>7090100020</v>
      </c>
      <c r="B328" s="12" t="s">
        <v>11949</v>
      </c>
      <c r="C328" s="158" t="s">
        <v>4</v>
      </c>
      <c r="D328" s="163">
        <v>306.12</v>
      </c>
    </row>
    <row r="329" spans="1:4">
      <c r="A329" s="158">
        <v>7090100030</v>
      </c>
      <c r="B329" s="12" t="s">
        <v>11950</v>
      </c>
      <c r="C329" s="158" t="s">
        <v>4</v>
      </c>
      <c r="D329" s="163">
        <v>49.35</v>
      </c>
    </row>
    <row r="330" spans="1:4">
      <c r="A330" s="158">
        <v>7090100040</v>
      </c>
      <c r="B330" s="12" t="s">
        <v>11951</v>
      </c>
      <c r="C330" s="158" t="s">
        <v>4</v>
      </c>
      <c r="D330" s="163">
        <v>85.43</v>
      </c>
    </row>
    <row r="331" spans="1:4">
      <c r="A331" s="158">
        <v>7090100050</v>
      </c>
      <c r="B331" s="12" t="s">
        <v>11952</v>
      </c>
      <c r="C331" s="158" t="s">
        <v>4</v>
      </c>
      <c r="D331" s="163">
        <v>44.28</v>
      </c>
    </row>
    <row r="332" spans="1:4">
      <c r="A332" s="158">
        <v>7090100060</v>
      </c>
      <c r="B332" s="12" t="s">
        <v>11953</v>
      </c>
      <c r="C332" s="158" t="s">
        <v>4</v>
      </c>
      <c r="D332" s="163">
        <v>52.31</v>
      </c>
    </row>
    <row r="333" spans="1:4">
      <c r="A333" s="158">
        <v>7090100070</v>
      </c>
      <c r="B333" s="12" t="s">
        <v>11954</v>
      </c>
      <c r="C333" s="158" t="s">
        <v>4</v>
      </c>
      <c r="D333" s="163">
        <v>61.4</v>
      </c>
    </row>
    <row r="334" spans="1:4">
      <c r="A334" s="159">
        <v>7090100080</v>
      </c>
      <c r="B334" s="12" t="s">
        <v>11955</v>
      </c>
      <c r="C334" s="158" t="s">
        <v>4</v>
      </c>
      <c r="D334" s="163">
        <v>50.78</v>
      </c>
    </row>
    <row r="335" spans="1:4">
      <c r="A335" s="158" t="s">
        <v>25188</v>
      </c>
      <c r="D335" s="163"/>
    </row>
    <row r="336" spans="1:4">
      <c r="A336" s="158" t="s">
        <v>25189</v>
      </c>
      <c r="D336" s="163"/>
    </row>
    <row r="337" spans="1:4">
      <c r="A337" s="158" t="s">
        <v>25190</v>
      </c>
      <c r="C337" s="158" t="s">
        <v>25191</v>
      </c>
      <c r="D337" s="163"/>
    </row>
    <row r="338" spans="1:4">
      <c r="A338" s="158" t="s">
        <v>25</v>
      </c>
      <c r="B338" s="12" t="s">
        <v>993</v>
      </c>
      <c r="C338" s="158" t="s">
        <v>0</v>
      </c>
      <c r="D338" s="163" t="s">
        <v>25192</v>
      </c>
    </row>
    <row r="339" spans="1:4">
      <c r="A339" s="158">
        <v>7090100090</v>
      </c>
      <c r="B339" s="12" t="s">
        <v>11956</v>
      </c>
      <c r="C339" s="158" t="s">
        <v>4</v>
      </c>
      <c r="D339" s="163">
        <v>59.12</v>
      </c>
    </row>
    <row r="340" spans="1:4">
      <c r="A340" s="158">
        <v>7090100100</v>
      </c>
      <c r="B340" s="12" t="s">
        <v>11957</v>
      </c>
      <c r="C340" s="158" t="s">
        <v>4</v>
      </c>
      <c r="D340" s="163">
        <v>68.52</v>
      </c>
    </row>
    <row r="341" spans="1:4">
      <c r="A341" s="158">
        <v>7090100110</v>
      </c>
      <c r="B341" s="12" t="s">
        <v>11958</v>
      </c>
      <c r="C341" s="158" t="s">
        <v>4</v>
      </c>
      <c r="D341" s="163">
        <v>68.569999999999993</v>
      </c>
    </row>
    <row r="342" spans="1:4">
      <c r="A342" s="158">
        <v>7090100120</v>
      </c>
      <c r="B342" s="12" t="s">
        <v>11959</v>
      </c>
      <c r="C342" s="158" t="s">
        <v>4</v>
      </c>
      <c r="D342" s="163">
        <v>88.61</v>
      </c>
    </row>
    <row r="343" spans="1:4">
      <c r="A343" s="158">
        <v>7090100130</v>
      </c>
      <c r="B343" s="12" t="s">
        <v>11960</v>
      </c>
      <c r="C343" s="158" t="s">
        <v>4</v>
      </c>
      <c r="D343" s="163">
        <v>76.930000000000007</v>
      </c>
    </row>
    <row r="344" spans="1:4">
      <c r="A344" s="158">
        <v>7090100140</v>
      </c>
      <c r="B344" s="12" t="s">
        <v>11961</v>
      </c>
      <c r="C344" s="158" t="s">
        <v>4</v>
      </c>
      <c r="D344" s="163">
        <v>96.97</v>
      </c>
    </row>
    <row r="345" spans="1:4">
      <c r="A345" s="158">
        <v>7090100150</v>
      </c>
      <c r="B345" s="12" t="s">
        <v>11962</v>
      </c>
      <c r="C345" s="158" t="s">
        <v>1</v>
      </c>
      <c r="D345" s="163">
        <v>28.2</v>
      </c>
    </row>
    <row r="346" spans="1:4">
      <c r="A346" s="158">
        <v>7090100160</v>
      </c>
      <c r="B346" s="12" t="s">
        <v>11963</v>
      </c>
      <c r="C346" s="158" t="s">
        <v>1</v>
      </c>
      <c r="D346" s="163">
        <v>32.46</v>
      </c>
    </row>
    <row r="347" spans="1:4">
      <c r="A347" s="158">
        <v>7090100170</v>
      </c>
      <c r="B347" s="12" t="s">
        <v>11964</v>
      </c>
      <c r="C347" s="158" t="s">
        <v>4</v>
      </c>
      <c r="D347" s="163">
        <v>75.88</v>
      </c>
    </row>
    <row r="348" spans="1:4">
      <c r="A348" s="158">
        <v>7090100180</v>
      </c>
      <c r="B348" s="12" t="s">
        <v>11965</v>
      </c>
      <c r="C348" s="158" t="s">
        <v>4</v>
      </c>
      <c r="D348" s="163">
        <v>138.79</v>
      </c>
    </row>
    <row r="349" spans="1:4">
      <c r="A349" s="158">
        <v>7090100190</v>
      </c>
      <c r="B349" s="12" t="s">
        <v>11966</v>
      </c>
      <c r="C349" s="158" t="s">
        <v>4</v>
      </c>
      <c r="D349" s="163">
        <v>380.69</v>
      </c>
    </row>
    <row r="350" spans="1:4">
      <c r="A350" s="158">
        <v>7090100200</v>
      </c>
      <c r="B350" s="12" t="s">
        <v>11967</v>
      </c>
      <c r="C350" s="158" t="s">
        <v>1</v>
      </c>
      <c r="D350" s="163">
        <v>311.06</v>
      </c>
    </row>
    <row r="351" spans="1:4">
      <c r="A351" s="158">
        <v>7090100210</v>
      </c>
      <c r="B351" s="12" t="s">
        <v>11968</v>
      </c>
      <c r="C351" s="158" t="s">
        <v>1</v>
      </c>
      <c r="D351" s="163">
        <v>441.49</v>
      </c>
    </row>
    <row r="352" spans="1:4">
      <c r="A352" s="158">
        <v>7090100220</v>
      </c>
      <c r="B352" s="12" t="s">
        <v>11969</v>
      </c>
      <c r="C352" s="158" t="s">
        <v>1</v>
      </c>
      <c r="D352" s="163">
        <v>610.62</v>
      </c>
    </row>
    <row r="353" spans="1:4">
      <c r="A353" s="158">
        <v>7090100230</v>
      </c>
      <c r="B353" s="12" t="s">
        <v>11970</v>
      </c>
      <c r="C353" s="158" t="s">
        <v>1</v>
      </c>
      <c r="D353" s="163">
        <v>181.42</v>
      </c>
    </row>
    <row r="354" spans="1:4">
      <c r="A354" s="158">
        <v>7090100240</v>
      </c>
      <c r="B354" s="12" t="s">
        <v>11971</v>
      </c>
      <c r="C354" s="158" t="s">
        <v>1</v>
      </c>
      <c r="D354" s="163">
        <v>128.13999999999999</v>
      </c>
    </row>
    <row r="355" spans="1:4">
      <c r="A355" s="158">
        <v>7090100250</v>
      </c>
      <c r="B355" s="12" t="s">
        <v>11972</v>
      </c>
      <c r="C355" s="158" t="s">
        <v>4</v>
      </c>
      <c r="D355" s="163">
        <v>30.33</v>
      </c>
    </row>
    <row r="356" spans="1:4">
      <c r="A356" s="158">
        <v>7090100260</v>
      </c>
      <c r="B356" s="12" t="s">
        <v>11973</v>
      </c>
      <c r="C356" s="158" t="s">
        <v>4</v>
      </c>
      <c r="D356" s="163">
        <v>37.43</v>
      </c>
    </row>
    <row r="357" spans="1:4">
      <c r="A357" s="158">
        <v>7090100270</v>
      </c>
      <c r="B357" s="12" t="s">
        <v>11974</v>
      </c>
      <c r="C357" s="158" t="s">
        <v>1</v>
      </c>
      <c r="D357" s="163">
        <v>15.32</v>
      </c>
    </row>
    <row r="358" spans="1:4">
      <c r="A358" s="158" t="s">
        <v>11975</v>
      </c>
      <c r="D358" s="163"/>
    </row>
    <row r="359" spans="1:4">
      <c r="A359" s="158">
        <v>7100100010</v>
      </c>
      <c r="B359" s="12" t="s">
        <v>11976</v>
      </c>
      <c r="C359" s="158" t="s">
        <v>4</v>
      </c>
      <c r="D359" s="163">
        <v>68.900000000000006</v>
      </c>
    </row>
    <row r="360" spans="1:4">
      <c r="A360" s="158">
        <v>7100100020</v>
      </c>
      <c r="B360" s="12" t="s">
        <v>11977</v>
      </c>
      <c r="C360" s="158" t="s">
        <v>4</v>
      </c>
      <c r="D360" s="163">
        <v>53.68</v>
      </c>
    </row>
    <row r="361" spans="1:4">
      <c r="A361" s="158">
        <v>7100100030</v>
      </c>
      <c r="B361" s="12" t="s">
        <v>11978</v>
      </c>
      <c r="C361" s="158" t="s">
        <v>4</v>
      </c>
      <c r="D361" s="163">
        <v>90.22</v>
      </c>
    </row>
    <row r="362" spans="1:4">
      <c r="A362" s="158">
        <v>7100100040</v>
      </c>
      <c r="B362" s="12" t="s">
        <v>11979</v>
      </c>
      <c r="C362" s="158" t="s">
        <v>2</v>
      </c>
      <c r="D362" s="163">
        <v>43.94</v>
      </c>
    </row>
    <row r="363" spans="1:4">
      <c r="A363" s="158">
        <v>7100100050</v>
      </c>
      <c r="B363" s="12" t="s">
        <v>11980</v>
      </c>
      <c r="C363" s="158" t="s">
        <v>2</v>
      </c>
      <c r="D363" s="163">
        <v>20.38</v>
      </c>
    </row>
    <row r="364" spans="1:4">
      <c r="A364" s="158">
        <v>7100100060</v>
      </c>
      <c r="B364" s="12" t="s">
        <v>11981</v>
      </c>
      <c r="C364" s="158" t="s">
        <v>4</v>
      </c>
      <c r="D364" s="163">
        <v>72.959999999999994</v>
      </c>
    </row>
    <row r="365" spans="1:4">
      <c r="A365" s="158">
        <v>7100100070</v>
      </c>
      <c r="B365" s="12" t="s">
        <v>11982</v>
      </c>
      <c r="C365" s="158" t="s">
        <v>4</v>
      </c>
      <c r="D365" s="163">
        <v>54.03</v>
      </c>
    </row>
    <row r="366" spans="1:4">
      <c r="A366" s="158">
        <v>7100100080</v>
      </c>
      <c r="B366" s="12" t="s">
        <v>11983</v>
      </c>
      <c r="C366" s="158" t="s">
        <v>1</v>
      </c>
      <c r="D366" s="163">
        <v>12.98</v>
      </c>
    </row>
    <row r="367" spans="1:4">
      <c r="A367" s="158">
        <v>7100100090</v>
      </c>
      <c r="B367" s="12" t="s">
        <v>11984</v>
      </c>
      <c r="C367" s="158" t="s">
        <v>1</v>
      </c>
      <c r="D367" s="163">
        <v>21.34</v>
      </c>
    </row>
    <row r="368" spans="1:4">
      <c r="A368" s="158">
        <v>7100100100</v>
      </c>
      <c r="B368" s="12" t="s">
        <v>11985</v>
      </c>
      <c r="C368" s="158" t="s">
        <v>4</v>
      </c>
      <c r="D368" s="163">
        <v>477.68</v>
      </c>
    </row>
    <row r="369" spans="1:4">
      <c r="A369" s="158">
        <v>7100100110</v>
      </c>
      <c r="B369" s="12" t="s">
        <v>11986</v>
      </c>
      <c r="C369" s="158" t="s">
        <v>4</v>
      </c>
      <c r="D369" s="163">
        <v>20.89</v>
      </c>
    </row>
    <row r="370" spans="1:4">
      <c r="A370" s="158">
        <v>7100100120</v>
      </c>
      <c r="B370" s="12" t="s">
        <v>11987</v>
      </c>
      <c r="C370" s="158" t="s">
        <v>4</v>
      </c>
      <c r="D370" s="163">
        <v>26.86</v>
      </c>
    </row>
    <row r="371" spans="1:4">
      <c r="A371" s="158">
        <v>7100100125</v>
      </c>
      <c r="B371" s="12" t="s">
        <v>11988</v>
      </c>
      <c r="C371" s="158" t="s">
        <v>4</v>
      </c>
      <c r="D371" s="163">
        <v>27.34</v>
      </c>
    </row>
    <row r="372" spans="1:4">
      <c r="A372" s="158">
        <v>7100100130</v>
      </c>
      <c r="B372" s="12" t="s">
        <v>11989</v>
      </c>
      <c r="C372" s="158" t="s">
        <v>4</v>
      </c>
      <c r="D372" s="163">
        <v>17.68</v>
      </c>
    </row>
    <row r="373" spans="1:4">
      <c r="A373" s="158">
        <v>7100100140</v>
      </c>
      <c r="B373" s="12" t="s">
        <v>11990</v>
      </c>
      <c r="C373" s="158" t="s">
        <v>4</v>
      </c>
      <c r="D373" s="163">
        <v>26.44</v>
      </c>
    </row>
    <row r="374" spans="1:4">
      <c r="A374" s="158">
        <v>7100100150</v>
      </c>
      <c r="B374" s="12" t="s">
        <v>11991</v>
      </c>
      <c r="C374" s="158" t="s">
        <v>4</v>
      </c>
      <c r="D374" s="163">
        <v>39.25</v>
      </c>
    </row>
    <row r="375" spans="1:4">
      <c r="A375" s="158">
        <v>7100100160</v>
      </c>
      <c r="B375" s="12" t="s">
        <v>11992</v>
      </c>
      <c r="C375" s="158" t="s">
        <v>4</v>
      </c>
      <c r="D375" s="163">
        <v>3.98</v>
      </c>
    </row>
    <row r="376" spans="1:4">
      <c r="A376" s="158">
        <v>7100100170</v>
      </c>
      <c r="B376" s="12" t="s">
        <v>11993</v>
      </c>
      <c r="C376" s="158" t="s">
        <v>4</v>
      </c>
      <c r="D376" s="163">
        <v>5.29</v>
      </c>
    </row>
    <row r="377" spans="1:4">
      <c r="A377" s="158">
        <v>7100100180</v>
      </c>
      <c r="B377" s="12" t="s">
        <v>11994</v>
      </c>
      <c r="C377" s="158" t="s">
        <v>4</v>
      </c>
      <c r="D377" s="163">
        <v>5.9</v>
      </c>
    </row>
    <row r="378" spans="1:4">
      <c r="A378" s="158">
        <v>7100100190</v>
      </c>
      <c r="B378" s="12" t="s">
        <v>11995</v>
      </c>
      <c r="C378" s="158" t="s">
        <v>4</v>
      </c>
      <c r="D378" s="163">
        <v>11.49</v>
      </c>
    </row>
    <row r="379" spans="1:4">
      <c r="A379" s="158">
        <v>7100100200</v>
      </c>
      <c r="B379" s="12" t="s">
        <v>11996</v>
      </c>
      <c r="C379" s="158" t="s">
        <v>4</v>
      </c>
      <c r="D379" s="163">
        <v>18.850000000000001</v>
      </c>
    </row>
    <row r="380" spans="1:4">
      <c r="A380" s="158">
        <v>7100100210</v>
      </c>
      <c r="B380" s="12" t="s">
        <v>11997</v>
      </c>
      <c r="C380" s="158" t="s">
        <v>4</v>
      </c>
      <c r="D380" s="163">
        <v>13.61</v>
      </c>
    </row>
    <row r="381" spans="1:4">
      <c r="A381" s="158">
        <v>7100100220</v>
      </c>
      <c r="B381" s="12" t="s">
        <v>11998</v>
      </c>
      <c r="C381" s="158" t="s">
        <v>4</v>
      </c>
      <c r="D381" s="163">
        <v>15.44</v>
      </c>
    </row>
    <row r="382" spans="1:4">
      <c r="A382" s="159">
        <v>7100100230</v>
      </c>
      <c r="B382" s="12" t="s">
        <v>11999</v>
      </c>
      <c r="C382" s="158" t="s">
        <v>4</v>
      </c>
      <c r="D382" s="163">
        <v>2.31</v>
      </c>
    </row>
    <row r="383" spans="1:4">
      <c r="A383" s="158">
        <v>7100100240</v>
      </c>
      <c r="B383" s="12" t="s">
        <v>12000</v>
      </c>
      <c r="C383" s="158" t="s">
        <v>4</v>
      </c>
      <c r="D383" s="163">
        <v>12.08</v>
      </c>
    </row>
    <row r="384" spans="1:4">
      <c r="A384" s="158">
        <v>7100100250</v>
      </c>
      <c r="B384" s="12" t="s">
        <v>12001</v>
      </c>
      <c r="C384" s="158" t="s">
        <v>4</v>
      </c>
      <c r="D384" s="163">
        <v>17.64</v>
      </c>
    </row>
    <row r="385" spans="1:4">
      <c r="A385" s="158">
        <v>7100100260</v>
      </c>
      <c r="B385" s="12" t="s">
        <v>12002</v>
      </c>
      <c r="C385" s="158" t="s">
        <v>4</v>
      </c>
      <c r="D385" s="163">
        <v>24.96</v>
      </c>
    </row>
    <row r="386" spans="1:4">
      <c r="A386" s="158">
        <v>7100100270</v>
      </c>
      <c r="B386" s="12" t="s">
        <v>12003</v>
      </c>
      <c r="C386" s="158" t="s">
        <v>4</v>
      </c>
      <c r="D386" s="163">
        <v>23.6</v>
      </c>
    </row>
    <row r="387" spans="1:4">
      <c r="A387" s="158">
        <v>7100100280</v>
      </c>
      <c r="B387" s="12" t="s">
        <v>12004</v>
      </c>
      <c r="C387" s="158" t="s">
        <v>4</v>
      </c>
      <c r="D387" s="163">
        <v>14.13</v>
      </c>
    </row>
    <row r="388" spans="1:4">
      <c r="A388" s="158">
        <v>7100100290</v>
      </c>
      <c r="B388" s="12" t="s">
        <v>12005</v>
      </c>
      <c r="C388" s="158" t="s">
        <v>4</v>
      </c>
      <c r="D388" s="163">
        <v>16.52</v>
      </c>
    </row>
    <row r="389" spans="1:4">
      <c r="A389" s="158">
        <v>7100100300</v>
      </c>
      <c r="B389" s="12" t="s">
        <v>12006</v>
      </c>
      <c r="C389" s="158" t="s">
        <v>4</v>
      </c>
      <c r="D389" s="163">
        <v>17.239999999999998</v>
      </c>
    </row>
    <row r="390" spans="1:4">
      <c r="A390" s="158">
        <v>7100100310</v>
      </c>
      <c r="B390" s="12" t="s">
        <v>12007</v>
      </c>
      <c r="C390" s="158" t="s">
        <v>4</v>
      </c>
      <c r="D390" s="163">
        <v>29.15</v>
      </c>
    </row>
    <row r="391" spans="1:4">
      <c r="A391" s="158" t="s">
        <v>25188</v>
      </c>
      <c r="D391" s="163"/>
    </row>
    <row r="392" spans="1:4">
      <c r="A392" s="158" t="s">
        <v>25189</v>
      </c>
      <c r="D392" s="163"/>
    </row>
    <row r="393" spans="1:4">
      <c r="A393" s="158" t="s">
        <v>25190</v>
      </c>
      <c r="C393" s="158" t="s">
        <v>25191</v>
      </c>
      <c r="D393" s="163"/>
    </row>
    <row r="394" spans="1:4">
      <c r="A394" s="158" t="s">
        <v>25</v>
      </c>
      <c r="B394" s="12" t="s">
        <v>993</v>
      </c>
      <c r="C394" s="158" t="s">
        <v>0</v>
      </c>
      <c r="D394" s="163" t="s">
        <v>25192</v>
      </c>
    </row>
    <row r="395" spans="1:4">
      <c r="A395" s="158">
        <v>7100100320</v>
      </c>
      <c r="B395" s="12" t="s">
        <v>12008</v>
      </c>
      <c r="C395" s="158" t="s">
        <v>4</v>
      </c>
      <c r="D395" s="163">
        <v>18.05</v>
      </c>
    </row>
    <row r="396" spans="1:4">
      <c r="A396" s="158">
        <v>7100100330</v>
      </c>
      <c r="B396" s="12" t="s">
        <v>12009</v>
      </c>
      <c r="C396" s="158" t="s">
        <v>4</v>
      </c>
      <c r="D396" s="163">
        <v>20.22</v>
      </c>
    </row>
    <row r="397" spans="1:4">
      <c r="A397" s="158">
        <v>7100100340</v>
      </c>
      <c r="B397" s="12" t="s">
        <v>12010</v>
      </c>
      <c r="C397" s="158" t="s">
        <v>4</v>
      </c>
      <c r="D397" s="163">
        <v>20.05</v>
      </c>
    </row>
    <row r="398" spans="1:4">
      <c r="A398" s="158">
        <v>7100100350</v>
      </c>
      <c r="B398" s="12" t="s">
        <v>12011</v>
      </c>
      <c r="C398" s="158" t="s">
        <v>4</v>
      </c>
      <c r="D398" s="163">
        <v>15.81</v>
      </c>
    </row>
    <row r="399" spans="1:4">
      <c r="A399" s="158">
        <v>7100100360</v>
      </c>
      <c r="B399" s="12" t="s">
        <v>12012</v>
      </c>
      <c r="C399" s="158" t="s">
        <v>4</v>
      </c>
      <c r="D399" s="163">
        <v>19.95</v>
      </c>
    </row>
    <row r="400" spans="1:4">
      <c r="A400" s="158">
        <v>7100100370</v>
      </c>
      <c r="B400" s="12" t="s">
        <v>12013</v>
      </c>
      <c r="C400" s="158" t="s">
        <v>4</v>
      </c>
      <c r="D400" s="163">
        <v>14.4</v>
      </c>
    </row>
    <row r="401" spans="1:4">
      <c r="A401" s="158">
        <v>7100100380</v>
      </c>
      <c r="B401" s="12" t="s">
        <v>12014</v>
      </c>
      <c r="C401" s="158" t="s">
        <v>4</v>
      </c>
      <c r="D401" s="163">
        <v>30.61</v>
      </c>
    </row>
    <row r="402" spans="1:4">
      <c r="A402" s="158">
        <v>7100100390</v>
      </c>
      <c r="B402" s="12" t="s">
        <v>12015</v>
      </c>
      <c r="C402" s="158" t="s">
        <v>4</v>
      </c>
      <c r="D402" s="163">
        <v>13.51</v>
      </c>
    </row>
    <row r="403" spans="1:4">
      <c r="A403" s="158">
        <v>7100100400</v>
      </c>
      <c r="B403" s="12" t="s">
        <v>12016</v>
      </c>
      <c r="C403" s="158" t="s">
        <v>4</v>
      </c>
      <c r="D403" s="163">
        <v>15.01</v>
      </c>
    </row>
    <row r="404" spans="1:4">
      <c r="A404" s="158">
        <v>7100100410</v>
      </c>
      <c r="B404" s="12" t="s">
        <v>12017</v>
      </c>
      <c r="C404" s="158" t="s">
        <v>4</v>
      </c>
      <c r="D404" s="163">
        <v>8.34</v>
      </c>
    </row>
    <row r="405" spans="1:4">
      <c r="A405" s="158">
        <v>7100100420</v>
      </c>
      <c r="B405" s="12" t="s">
        <v>12018</v>
      </c>
      <c r="C405" s="158" t="s">
        <v>4</v>
      </c>
      <c r="D405" s="163">
        <v>311.14999999999998</v>
      </c>
    </row>
    <row r="406" spans="1:4">
      <c r="A406" s="158">
        <v>7100100450</v>
      </c>
      <c r="B406" s="12" t="s">
        <v>12019</v>
      </c>
      <c r="C406" s="158" t="s">
        <v>4</v>
      </c>
      <c r="D406" s="163">
        <v>5.93</v>
      </c>
    </row>
    <row r="407" spans="1:4">
      <c r="A407" s="158">
        <v>7100100460</v>
      </c>
      <c r="B407" s="12" t="s">
        <v>12020</v>
      </c>
      <c r="C407" s="158" t="s">
        <v>4</v>
      </c>
      <c r="D407" s="163">
        <v>18.78</v>
      </c>
    </row>
    <row r="408" spans="1:4">
      <c r="A408" s="158">
        <v>7100100470</v>
      </c>
      <c r="B408" s="12" t="s">
        <v>12021</v>
      </c>
      <c r="C408" s="158" t="s">
        <v>4</v>
      </c>
      <c r="D408" s="163">
        <v>288.69</v>
      </c>
    </row>
    <row r="409" spans="1:4">
      <c r="A409" s="158">
        <v>7100100480</v>
      </c>
      <c r="B409" s="12" t="s">
        <v>12022</v>
      </c>
      <c r="C409" s="158" t="s">
        <v>4</v>
      </c>
      <c r="D409" s="163">
        <v>16.260000000000002</v>
      </c>
    </row>
    <row r="410" spans="1:4">
      <c r="A410" s="159" t="s">
        <v>12023</v>
      </c>
      <c r="D410" s="163"/>
    </row>
    <row r="411" spans="1:4">
      <c r="A411" s="158">
        <v>7110100010</v>
      </c>
      <c r="B411" s="12" t="s">
        <v>12024</v>
      </c>
      <c r="C411" s="158" t="s">
        <v>3</v>
      </c>
      <c r="D411" s="163">
        <v>7.19</v>
      </c>
    </row>
    <row r="412" spans="1:4">
      <c r="A412" s="158">
        <v>7110100020</v>
      </c>
      <c r="B412" s="12" t="s">
        <v>12025</v>
      </c>
      <c r="C412" s="158" t="s">
        <v>3</v>
      </c>
      <c r="D412" s="163">
        <v>11.17</v>
      </c>
    </row>
    <row r="413" spans="1:4">
      <c r="A413" s="158">
        <v>7110100030</v>
      </c>
      <c r="B413" s="12" t="s">
        <v>12026</v>
      </c>
      <c r="C413" s="158" t="s">
        <v>3</v>
      </c>
      <c r="D413" s="163">
        <v>13.27</v>
      </c>
    </row>
    <row r="414" spans="1:4">
      <c r="A414" s="158">
        <v>7110100040</v>
      </c>
      <c r="B414" s="12" t="s">
        <v>12027</v>
      </c>
      <c r="C414" s="158" t="s">
        <v>7</v>
      </c>
      <c r="D414" s="163">
        <v>2369.4699999999998</v>
      </c>
    </row>
    <row r="415" spans="1:4">
      <c r="A415" s="158">
        <v>7110100050</v>
      </c>
      <c r="B415" s="12" t="s">
        <v>12028</v>
      </c>
      <c r="C415" s="158" t="s">
        <v>4</v>
      </c>
      <c r="D415" s="163">
        <v>58.55</v>
      </c>
    </row>
    <row r="416" spans="1:4">
      <c r="A416" s="158">
        <v>7110100060</v>
      </c>
      <c r="B416" s="12" t="s">
        <v>12029</v>
      </c>
      <c r="C416" s="158" t="s">
        <v>4</v>
      </c>
      <c r="D416" s="163">
        <v>26.31</v>
      </c>
    </row>
    <row r="417" spans="1:4">
      <c r="A417" s="158">
        <v>7110100070</v>
      </c>
      <c r="B417" s="12" t="s">
        <v>12030</v>
      </c>
      <c r="C417" s="158" t="s">
        <v>4</v>
      </c>
      <c r="D417" s="163">
        <v>39.520000000000003</v>
      </c>
    </row>
    <row r="418" spans="1:4">
      <c r="A418" s="159">
        <v>7110100080</v>
      </c>
      <c r="B418" s="12" t="s">
        <v>12031</v>
      </c>
      <c r="C418" s="158" t="s">
        <v>4</v>
      </c>
      <c r="D418" s="163">
        <v>36.409999999999997</v>
      </c>
    </row>
    <row r="419" spans="1:4">
      <c r="A419" s="158">
        <v>7110100090</v>
      </c>
      <c r="B419" s="12" t="s">
        <v>12032</v>
      </c>
      <c r="C419" s="158" t="s">
        <v>4</v>
      </c>
      <c r="D419" s="163">
        <v>54.72</v>
      </c>
    </row>
    <row r="420" spans="1:4">
      <c r="A420" s="158">
        <v>7110100100</v>
      </c>
      <c r="B420" s="12" t="s">
        <v>12033</v>
      </c>
      <c r="C420" s="158" t="s">
        <v>4</v>
      </c>
      <c r="D420" s="163">
        <v>12.81</v>
      </c>
    </row>
    <row r="421" spans="1:4">
      <c r="A421" s="158">
        <v>7110100110</v>
      </c>
      <c r="B421" s="12" t="s">
        <v>12034</v>
      </c>
      <c r="C421" s="158" t="s">
        <v>4</v>
      </c>
      <c r="D421" s="163">
        <v>13.96</v>
      </c>
    </row>
    <row r="422" spans="1:4">
      <c r="A422" s="158">
        <v>7110100120</v>
      </c>
      <c r="B422" s="12" t="s">
        <v>12035</v>
      </c>
      <c r="C422" s="158" t="s">
        <v>4</v>
      </c>
      <c r="D422" s="163">
        <v>27.92</v>
      </c>
    </row>
    <row r="423" spans="1:4">
      <c r="A423" s="158">
        <v>7110100130</v>
      </c>
      <c r="B423" s="12" t="s">
        <v>12036</v>
      </c>
      <c r="C423" s="158" t="s">
        <v>4</v>
      </c>
      <c r="D423" s="163">
        <v>41.88</v>
      </c>
    </row>
    <row r="424" spans="1:4">
      <c r="A424" s="158">
        <v>7110100140</v>
      </c>
      <c r="B424" s="12" t="s">
        <v>12037</v>
      </c>
      <c r="C424" s="158" t="s">
        <v>4</v>
      </c>
      <c r="D424" s="163">
        <v>15.59</v>
      </c>
    </row>
    <row r="425" spans="1:4">
      <c r="A425" s="158">
        <v>7110100150</v>
      </c>
      <c r="B425" s="12" t="s">
        <v>12038</v>
      </c>
      <c r="C425" s="158" t="s">
        <v>4</v>
      </c>
      <c r="D425" s="163">
        <v>31.18</v>
      </c>
    </row>
    <row r="426" spans="1:4">
      <c r="A426" s="158">
        <v>7110100160</v>
      </c>
      <c r="B426" s="12" t="s">
        <v>12039</v>
      </c>
      <c r="C426" s="158" t="s">
        <v>4</v>
      </c>
      <c r="D426" s="163">
        <v>46.77</v>
      </c>
    </row>
    <row r="427" spans="1:4">
      <c r="A427" s="158">
        <v>7110100170</v>
      </c>
      <c r="B427" s="12" t="s">
        <v>12040</v>
      </c>
      <c r="C427" s="158" t="s">
        <v>4</v>
      </c>
      <c r="D427" s="163">
        <v>69</v>
      </c>
    </row>
    <row r="428" spans="1:4">
      <c r="A428" s="158">
        <v>7110100180</v>
      </c>
      <c r="B428" s="12" t="s">
        <v>12041</v>
      </c>
      <c r="C428" s="158" t="s">
        <v>4</v>
      </c>
      <c r="D428" s="163">
        <v>46.61</v>
      </c>
    </row>
    <row r="429" spans="1:4">
      <c r="A429" s="158">
        <v>7110100190</v>
      </c>
      <c r="B429" s="12" t="s">
        <v>12042</v>
      </c>
      <c r="C429" s="158" t="s">
        <v>1</v>
      </c>
      <c r="D429" s="163">
        <v>26.82</v>
      </c>
    </row>
    <row r="430" spans="1:4">
      <c r="A430" s="158">
        <v>7110100200</v>
      </c>
      <c r="B430" s="12" t="s">
        <v>12043</v>
      </c>
      <c r="C430" s="158" t="s">
        <v>4</v>
      </c>
      <c r="D430" s="163">
        <v>38.1</v>
      </c>
    </row>
    <row r="431" spans="1:4">
      <c r="A431" s="158">
        <v>7110100210</v>
      </c>
      <c r="B431" s="12" t="s">
        <v>12044</v>
      </c>
      <c r="C431" s="158" t="s">
        <v>4</v>
      </c>
      <c r="D431" s="163">
        <v>7.02</v>
      </c>
    </row>
    <row r="432" spans="1:4">
      <c r="A432" s="158">
        <v>7110100220</v>
      </c>
      <c r="B432" s="12" t="s">
        <v>12045</v>
      </c>
      <c r="C432" s="158" t="s">
        <v>4</v>
      </c>
      <c r="D432" s="163">
        <v>7.76</v>
      </c>
    </row>
    <row r="433" spans="1:4">
      <c r="A433" s="158">
        <v>7110100230</v>
      </c>
      <c r="B433" s="12" t="s">
        <v>12046</v>
      </c>
      <c r="C433" s="158" t="s">
        <v>4</v>
      </c>
      <c r="D433" s="163">
        <v>3.39</v>
      </c>
    </row>
    <row r="434" spans="1:4">
      <c r="A434" s="159">
        <v>7110100240</v>
      </c>
      <c r="B434" s="12" t="s">
        <v>12047</v>
      </c>
      <c r="C434" s="158" t="s">
        <v>1</v>
      </c>
      <c r="D434" s="163">
        <v>339.22</v>
      </c>
    </row>
    <row r="435" spans="1:4">
      <c r="A435" s="158">
        <v>7110100250</v>
      </c>
      <c r="B435" s="12" t="s">
        <v>12048</v>
      </c>
      <c r="C435" s="158" t="s">
        <v>4</v>
      </c>
      <c r="D435" s="163">
        <v>124.56</v>
      </c>
    </row>
    <row r="436" spans="1:4">
      <c r="A436" s="158">
        <v>7110100280</v>
      </c>
      <c r="B436" s="12" t="s">
        <v>12049</v>
      </c>
      <c r="C436" s="158" t="s">
        <v>4</v>
      </c>
      <c r="D436" s="163">
        <v>84.49</v>
      </c>
    </row>
    <row r="437" spans="1:4">
      <c r="A437" s="158">
        <v>7110100290</v>
      </c>
      <c r="B437" s="12" t="s">
        <v>12050</v>
      </c>
      <c r="C437" s="158" t="s">
        <v>4</v>
      </c>
      <c r="D437" s="163">
        <v>5.89</v>
      </c>
    </row>
    <row r="438" spans="1:4">
      <c r="A438" s="158" t="s">
        <v>12051</v>
      </c>
      <c r="D438" s="163"/>
    </row>
    <row r="439" spans="1:4">
      <c r="A439" s="158">
        <v>7120100010</v>
      </c>
      <c r="B439" s="12" t="s">
        <v>12052</v>
      </c>
      <c r="C439" s="158" t="s">
        <v>4</v>
      </c>
      <c r="D439" s="163">
        <v>272.44</v>
      </c>
    </row>
    <row r="440" spans="1:4">
      <c r="A440" s="158">
        <v>7120100020</v>
      </c>
      <c r="B440" s="12" t="s">
        <v>12053</v>
      </c>
      <c r="C440" s="158" t="s">
        <v>4</v>
      </c>
      <c r="D440" s="163">
        <v>279.47000000000003</v>
      </c>
    </row>
    <row r="441" spans="1:4">
      <c r="A441" s="158">
        <v>7120100030</v>
      </c>
      <c r="B441" s="12" t="s">
        <v>12054</v>
      </c>
      <c r="C441" s="158" t="s">
        <v>4</v>
      </c>
      <c r="D441" s="163">
        <v>355.57</v>
      </c>
    </row>
    <row r="442" spans="1:4">
      <c r="A442" s="158">
        <v>7120100040</v>
      </c>
      <c r="B442" s="12" t="s">
        <v>12055</v>
      </c>
      <c r="C442" s="158" t="s">
        <v>4</v>
      </c>
      <c r="D442" s="163">
        <v>348.77</v>
      </c>
    </row>
    <row r="443" spans="1:4">
      <c r="A443" s="158">
        <v>7120100050</v>
      </c>
      <c r="B443" s="12" t="s">
        <v>12056</v>
      </c>
      <c r="C443" s="158" t="s">
        <v>4</v>
      </c>
      <c r="D443" s="163">
        <v>96.22</v>
      </c>
    </row>
    <row r="444" spans="1:4">
      <c r="A444" s="158">
        <v>7120100060</v>
      </c>
      <c r="B444" s="12" t="s">
        <v>12057</v>
      </c>
      <c r="C444" s="158" t="s">
        <v>4</v>
      </c>
      <c r="D444" s="163">
        <v>204.54</v>
      </c>
    </row>
    <row r="445" spans="1:4">
      <c r="A445" s="158">
        <v>7120100070</v>
      </c>
      <c r="B445" s="12" t="s">
        <v>12058</v>
      </c>
      <c r="C445" s="158" t="s">
        <v>4</v>
      </c>
      <c r="D445" s="163">
        <v>488.18</v>
      </c>
    </row>
    <row r="446" spans="1:4">
      <c r="A446" s="158" t="s">
        <v>12059</v>
      </c>
      <c r="D446" s="163"/>
    </row>
    <row r="447" spans="1:4">
      <c r="A447" s="158" t="s">
        <v>25188</v>
      </c>
      <c r="D447" s="163"/>
    </row>
    <row r="448" spans="1:4">
      <c r="A448" s="158" t="s">
        <v>25189</v>
      </c>
      <c r="D448" s="163"/>
    </row>
    <row r="449" spans="1:4">
      <c r="A449" s="158" t="s">
        <v>25190</v>
      </c>
      <c r="C449" s="158" t="s">
        <v>25191</v>
      </c>
      <c r="D449" s="163"/>
    </row>
    <row r="450" spans="1:4">
      <c r="A450" s="158" t="s">
        <v>25</v>
      </c>
      <c r="B450" s="12" t="s">
        <v>993</v>
      </c>
      <c r="C450" s="158" t="s">
        <v>0</v>
      </c>
      <c r="D450" s="163" t="s">
        <v>25192</v>
      </c>
    </row>
    <row r="451" spans="1:4">
      <c r="A451" s="158">
        <v>7130100010</v>
      </c>
      <c r="B451" s="12" t="s">
        <v>12060</v>
      </c>
      <c r="C451" s="158" t="s">
        <v>4</v>
      </c>
      <c r="D451" s="163">
        <v>91.42</v>
      </c>
    </row>
    <row r="452" spans="1:4">
      <c r="A452" s="158">
        <v>7130100020</v>
      </c>
      <c r="B452" s="12" t="s">
        <v>12061</v>
      </c>
      <c r="C452" s="158" t="s">
        <v>4</v>
      </c>
      <c r="D452" s="163">
        <v>43.16</v>
      </c>
    </row>
    <row r="453" spans="1:4">
      <c r="A453" s="158">
        <v>7130100030</v>
      </c>
      <c r="B453" s="12" t="s">
        <v>12062</v>
      </c>
      <c r="C453" s="158" t="s">
        <v>4</v>
      </c>
      <c r="D453" s="163">
        <v>104.47</v>
      </c>
    </row>
    <row r="454" spans="1:4">
      <c r="A454" s="158">
        <v>7130100040</v>
      </c>
      <c r="B454" s="12" t="s">
        <v>12063</v>
      </c>
      <c r="C454" s="158" t="s">
        <v>4</v>
      </c>
      <c r="D454" s="163">
        <v>51.68</v>
      </c>
    </row>
    <row r="455" spans="1:4">
      <c r="A455" s="158">
        <v>7130100050</v>
      </c>
      <c r="B455" s="12" t="s">
        <v>12064</v>
      </c>
      <c r="C455" s="158" t="s">
        <v>4</v>
      </c>
      <c r="D455" s="163">
        <v>115.4</v>
      </c>
    </row>
    <row r="456" spans="1:4">
      <c r="A456" s="158">
        <v>7130100060</v>
      </c>
      <c r="B456" s="12" t="s">
        <v>12065</v>
      </c>
      <c r="C456" s="158" t="s">
        <v>4</v>
      </c>
      <c r="D456" s="163">
        <v>81.93</v>
      </c>
    </row>
    <row r="457" spans="1:4">
      <c r="A457" s="158">
        <v>7130100070</v>
      </c>
      <c r="B457" s="12" t="s">
        <v>12066</v>
      </c>
      <c r="C457" s="158" t="s">
        <v>4</v>
      </c>
      <c r="D457" s="163">
        <v>144.13999999999999</v>
      </c>
    </row>
    <row r="458" spans="1:4">
      <c r="A458" s="158">
        <v>7130100080</v>
      </c>
      <c r="B458" s="12" t="s">
        <v>12067</v>
      </c>
      <c r="C458" s="158" t="s">
        <v>4</v>
      </c>
      <c r="D458" s="163">
        <v>82.33</v>
      </c>
    </row>
    <row r="459" spans="1:4">
      <c r="A459" s="158">
        <v>7130100090</v>
      </c>
      <c r="B459" s="12" t="s">
        <v>12068</v>
      </c>
      <c r="C459" s="158" t="s">
        <v>4</v>
      </c>
      <c r="D459" s="163">
        <v>158.21</v>
      </c>
    </row>
    <row r="460" spans="1:4">
      <c r="A460" s="158">
        <v>7130100100</v>
      </c>
      <c r="B460" s="12" t="s">
        <v>12069</v>
      </c>
      <c r="C460" s="158" t="s">
        <v>4</v>
      </c>
      <c r="D460" s="163">
        <v>137.22</v>
      </c>
    </row>
    <row r="461" spans="1:4">
      <c r="A461" s="158">
        <v>7130100110</v>
      </c>
      <c r="B461" s="12" t="s">
        <v>12070</v>
      </c>
      <c r="C461" s="158" t="s">
        <v>4</v>
      </c>
      <c r="D461" s="163">
        <v>122.45</v>
      </c>
    </row>
    <row r="462" spans="1:4">
      <c r="A462" s="158">
        <v>7130100120</v>
      </c>
      <c r="B462" s="12" t="s">
        <v>12071</v>
      </c>
      <c r="C462" s="158" t="s">
        <v>4</v>
      </c>
      <c r="D462" s="163">
        <v>325.66000000000003</v>
      </c>
    </row>
    <row r="463" spans="1:4">
      <c r="A463" s="158">
        <v>7130100130</v>
      </c>
      <c r="B463" s="12" t="s">
        <v>12072</v>
      </c>
      <c r="C463" s="158" t="s">
        <v>4</v>
      </c>
      <c r="D463" s="163">
        <v>64.040000000000006</v>
      </c>
    </row>
    <row r="464" spans="1:4">
      <c r="A464" s="158">
        <v>7130100140</v>
      </c>
      <c r="B464" s="12" t="s">
        <v>12073</v>
      </c>
      <c r="C464" s="158" t="s">
        <v>1</v>
      </c>
      <c r="D464" s="163">
        <v>68.95</v>
      </c>
    </row>
    <row r="465" spans="1:4">
      <c r="A465" s="158">
        <v>7130100150</v>
      </c>
      <c r="B465" s="12" t="s">
        <v>12074</v>
      </c>
      <c r="C465" s="158" t="s">
        <v>1</v>
      </c>
      <c r="D465" s="163">
        <v>28.37</v>
      </c>
    </row>
    <row r="466" spans="1:4">
      <c r="A466" s="158" t="s">
        <v>12075</v>
      </c>
      <c r="D466" s="163"/>
    </row>
    <row r="467" spans="1:4">
      <c r="A467" s="158">
        <v>7140100010</v>
      </c>
      <c r="B467" s="12" t="s">
        <v>12076</v>
      </c>
      <c r="C467" s="158" t="s">
        <v>2</v>
      </c>
      <c r="D467" s="163">
        <v>450.74</v>
      </c>
    </row>
    <row r="468" spans="1:4">
      <c r="A468" s="158">
        <v>7140100020</v>
      </c>
      <c r="B468" s="12" t="s">
        <v>12077</v>
      </c>
      <c r="C468" s="158" t="s">
        <v>2</v>
      </c>
      <c r="D468" s="163">
        <v>270.83999999999997</v>
      </c>
    </row>
    <row r="469" spans="1:4">
      <c r="A469" s="158">
        <v>7140100030</v>
      </c>
      <c r="B469" s="12" t="s">
        <v>12078</v>
      </c>
      <c r="C469" s="158" t="s">
        <v>2</v>
      </c>
      <c r="D469" s="163">
        <v>891.03</v>
      </c>
    </row>
    <row r="470" spans="1:4">
      <c r="A470" s="158">
        <v>7140100040</v>
      </c>
      <c r="B470" s="12" t="s">
        <v>12079</v>
      </c>
      <c r="C470" s="158" t="s">
        <v>2</v>
      </c>
      <c r="D470" s="163">
        <v>363.58</v>
      </c>
    </row>
    <row r="471" spans="1:4">
      <c r="A471" s="158">
        <v>7140100050</v>
      </c>
      <c r="B471" s="12" t="s">
        <v>12080</v>
      </c>
      <c r="C471" s="158" t="s">
        <v>2</v>
      </c>
      <c r="D471" s="163">
        <v>259.33</v>
      </c>
    </row>
    <row r="472" spans="1:4">
      <c r="A472" s="158">
        <v>7140100060</v>
      </c>
      <c r="B472" s="12" t="s">
        <v>12081</v>
      </c>
      <c r="C472" s="158" t="s">
        <v>2</v>
      </c>
      <c r="D472" s="163">
        <v>223.31</v>
      </c>
    </row>
    <row r="473" spans="1:4">
      <c r="A473" s="158">
        <v>7140100070</v>
      </c>
      <c r="B473" s="12" t="s">
        <v>12082</v>
      </c>
      <c r="C473" s="158" t="s">
        <v>2</v>
      </c>
      <c r="D473" s="163">
        <v>195.39</v>
      </c>
    </row>
    <row r="474" spans="1:4">
      <c r="A474" s="158">
        <v>7140100080</v>
      </c>
      <c r="B474" s="12" t="s">
        <v>12083</v>
      </c>
      <c r="C474" s="158" t="s">
        <v>2</v>
      </c>
      <c r="D474" s="163">
        <v>157.66999999999999</v>
      </c>
    </row>
    <row r="475" spans="1:4">
      <c r="A475" s="158">
        <v>7140100090</v>
      </c>
      <c r="B475" s="12" t="s">
        <v>12084</v>
      </c>
      <c r="C475" s="158" t="s">
        <v>2</v>
      </c>
      <c r="D475" s="163">
        <v>324.33</v>
      </c>
    </row>
    <row r="476" spans="1:4">
      <c r="A476" s="158">
        <v>7140100100</v>
      </c>
      <c r="B476" s="12" t="s">
        <v>12085</v>
      </c>
      <c r="C476" s="158" t="s">
        <v>2</v>
      </c>
      <c r="D476" s="163">
        <v>432.27</v>
      </c>
    </row>
    <row r="477" spans="1:4">
      <c r="A477" s="158">
        <v>7140100110</v>
      </c>
      <c r="B477" s="12" t="s">
        <v>12086</v>
      </c>
      <c r="C477" s="158" t="s">
        <v>2</v>
      </c>
      <c r="D477" s="163">
        <v>78.099999999999994</v>
      </c>
    </row>
    <row r="478" spans="1:4">
      <c r="A478" s="158">
        <v>7140100120</v>
      </c>
      <c r="B478" s="12" t="s">
        <v>12087</v>
      </c>
      <c r="C478" s="158" t="s">
        <v>2</v>
      </c>
      <c r="D478" s="163">
        <v>13.79</v>
      </c>
    </row>
    <row r="479" spans="1:4">
      <c r="A479" s="158">
        <v>7140100130</v>
      </c>
      <c r="B479" s="12" t="s">
        <v>12088</v>
      </c>
      <c r="C479" s="158" t="s">
        <v>2</v>
      </c>
      <c r="D479" s="163">
        <v>99.78</v>
      </c>
    </row>
    <row r="480" spans="1:4">
      <c r="A480" s="158">
        <v>7140100140</v>
      </c>
      <c r="B480" s="12" t="s">
        <v>12089</v>
      </c>
      <c r="C480" s="158" t="s">
        <v>2</v>
      </c>
      <c r="D480" s="163">
        <v>87.99</v>
      </c>
    </row>
    <row r="481" spans="1:4">
      <c r="A481" s="158">
        <v>7140100150</v>
      </c>
      <c r="B481" s="12" t="s">
        <v>12090</v>
      </c>
      <c r="C481" s="158" t="s">
        <v>2</v>
      </c>
      <c r="D481" s="163">
        <v>178.97</v>
      </c>
    </row>
    <row r="482" spans="1:4">
      <c r="A482" s="158">
        <v>7140100160</v>
      </c>
      <c r="B482" s="12" t="s">
        <v>12091</v>
      </c>
      <c r="C482" s="158" t="s">
        <v>2</v>
      </c>
      <c r="D482" s="163">
        <v>127.52</v>
      </c>
    </row>
    <row r="483" spans="1:4">
      <c r="A483" s="158">
        <v>7140100170</v>
      </c>
      <c r="B483" s="12" t="s">
        <v>12092</v>
      </c>
      <c r="C483" s="158" t="s">
        <v>2</v>
      </c>
      <c r="D483" s="163">
        <v>45.64</v>
      </c>
    </row>
    <row r="484" spans="1:4">
      <c r="A484" s="158">
        <v>7140100180</v>
      </c>
      <c r="B484" s="12" t="s">
        <v>12093</v>
      </c>
      <c r="C484" s="158" t="s">
        <v>2</v>
      </c>
      <c r="D484" s="163">
        <v>21.31</v>
      </c>
    </row>
    <row r="485" spans="1:4">
      <c r="A485" s="158">
        <v>7140100190</v>
      </c>
      <c r="B485" s="12" t="s">
        <v>12094</v>
      </c>
      <c r="C485" s="158" t="s">
        <v>2</v>
      </c>
      <c r="D485" s="163">
        <v>34.83</v>
      </c>
    </row>
    <row r="486" spans="1:4">
      <c r="A486" s="158">
        <v>7140100200</v>
      </c>
      <c r="B486" s="12" t="s">
        <v>12095</v>
      </c>
      <c r="C486" s="158" t="s">
        <v>2</v>
      </c>
      <c r="D486" s="163">
        <v>56.64</v>
      </c>
    </row>
    <row r="487" spans="1:4">
      <c r="A487" s="159">
        <v>7140100210</v>
      </c>
      <c r="B487" s="12" t="s">
        <v>12096</v>
      </c>
      <c r="C487" s="158" t="s">
        <v>2</v>
      </c>
      <c r="D487" s="163">
        <v>56.64</v>
      </c>
    </row>
    <row r="488" spans="1:4">
      <c r="A488" s="158">
        <v>7140100220</v>
      </c>
      <c r="B488" s="12" t="s">
        <v>12097</v>
      </c>
      <c r="C488" s="158" t="s">
        <v>2</v>
      </c>
      <c r="D488" s="163">
        <v>54.83</v>
      </c>
    </row>
    <row r="489" spans="1:4">
      <c r="A489" s="158">
        <v>7140100230</v>
      </c>
      <c r="B489" s="12" t="s">
        <v>12098</v>
      </c>
      <c r="C489" s="158" t="s">
        <v>2</v>
      </c>
      <c r="D489" s="163">
        <v>23.47</v>
      </c>
    </row>
    <row r="490" spans="1:4">
      <c r="A490" s="158">
        <v>7140100240</v>
      </c>
      <c r="B490" s="12" t="s">
        <v>12099</v>
      </c>
      <c r="C490" s="158" t="s">
        <v>2</v>
      </c>
      <c r="D490" s="163">
        <v>21.22</v>
      </c>
    </row>
    <row r="491" spans="1:4">
      <c r="A491" s="158">
        <v>7140100250</v>
      </c>
      <c r="B491" s="12" t="s">
        <v>12100</v>
      </c>
      <c r="C491" s="158" t="s">
        <v>2</v>
      </c>
      <c r="D491" s="163">
        <v>31.13</v>
      </c>
    </row>
    <row r="492" spans="1:4">
      <c r="A492" s="158">
        <v>7140100260</v>
      </c>
      <c r="B492" s="12" t="s">
        <v>12101</v>
      </c>
      <c r="C492" s="158" t="s">
        <v>2</v>
      </c>
      <c r="D492" s="163">
        <v>136.61000000000001</v>
      </c>
    </row>
    <row r="493" spans="1:4">
      <c r="A493" s="158">
        <v>7140100270</v>
      </c>
      <c r="B493" s="12" t="s">
        <v>12102</v>
      </c>
      <c r="C493" s="158" t="s">
        <v>2</v>
      </c>
      <c r="D493" s="163">
        <v>113.34</v>
      </c>
    </row>
    <row r="494" spans="1:4">
      <c r="A494" s="158">
        <v>7140100280</v>
      </c>
      <c r="B494" s="12" t="s">
        <v>12103</v>
      </c>
      <c r="C494" s="158" t="s">
        <v>2</v>
      </c>
      <c r="D494" s="163">
        <v>112.23</v>
      </c>
    </row>
    <row r="495" spans="1:4">
      <c r="A495" s="158">
        <v>7140100290</v>
      </c>
      <c r="B495" s="12" t="s">
        <v>12104</v>
      </c>
      <c r="C495" s="158" t="s">
        <v>2</v>
      </c>
      <c r="D495" s="163">
        <v>671.62</v>
      </c>
    </row>
    <row r="496" spans="1:4">
      <c r="A496" s="158">
        <v>7140100300</v>
      </c>
      <c r="B496" s="12" t="s">
        <v>12105</v>
      </c>
      <c r="C496" s="158" t="s">
        <v>2</v>
      </c>
      <c r="D496" s="163">
        <v>770.08</v>
      </c>
    </row>
    <row r="497" spans="1:4">
      <c r="A497" s="158">
        <v>7140100310</v>
      </c>
      <c r="B497" s="12" t="s">
        <v>12106</v>
      </c>
      <c r="C497" s="158" t="s">
        <v>2</v>
      </c>
      <c r="D497" s="163">
        <v>126.21</v>
      </c>
    </row>
    <row r="498" spans="1:4">
      <c r="A498" s="158">
        <v>7140100320</v>
      </c>
      <c r="B498" s="12" t="s">
        <v>12107</v>
      </c>
      <c r="C498" s="158" t="s">
        <v>2</v>
      </c>
      <c r="D498" s="163">
        <v>117.09</v>
      </c>
    </row>
    <row r="499" spans="1:4">
      <c r="A499" s="158">
        <v>7140100330</v>
      </c>
      <c r="B499" s="12" t="s">
        <v>12108</v>
      </c>
      <c r="C499" s="158" t="s">
        <v>2</v>
      </c>
      <c r="D499" s="163">
        <v>197.89</v>
      </c>
    </row>
    <row r="500" spans="1:4">
      <c r="A500" s="158">
        <v>7140100340</v>
      </c>
      <c r="B500" s="12" t="s">
        <v>12109</v>
      </c>
      <c r="C500" s="158" t="s">
        <v>2</v>
      </c>
      <c r="D500" s="163">
        <v>201.32</v>
      </c>
    </row>
    <row r="501" spans="1:4">
      <c r="A501" s="158">
        <v>7140100350</v>
      </c>
      <c r="B501" s="12" t="s">
        <v>12110</v>
      </c>
      <c r="C501" s="158" t="s">
        <v>2</v>
      </c>
      <c r="D501" s="163">
        <v>193.28</v>
      </c>
    </row>
    <row r="502" spans="1:4">
      <c r="A502" s="158">
        <v>7140100360</v>
      </c>
      <c r="B502" s="12" t="s">
        <v>12111</v>
      </c>
      <c r="C502" s="158" t="s">
        <v>2</v>
      </c>
      <c r="D502" s="163">
        <v>350.48</v>
      </c>
    </row>
    <row r="503" spans="1:4">
      <c r="A503" s="158" t="s">
        <v>25188</v>
      </c>
      <c r="D503" s="163"/>
    </row>
    <row r="504" spans="1:4">
      <c r="A504" s="159" t="s">
        <v>25189</v>
      </c>
      <c r="D504" s="163"/>
    </row>
    <row r="505" spans="1:4">
      <c r="A505" s="158" t="s">
        <v>25190</v>
      </c>
      <c r="C505" s="158" t="s">
        <v>25191</v>
      </c>
      <c r="D505" s="163"/>
    </row>
    <row r="506" spans="1:4">
      <c r="A506" s="158" t="s">
        <v>25</v>
      </c>
      <c r="B506" s="12" t="s">
        <v>993</v>
      </c>
      <c r="C506" s="158" t="s">
        <v>0</v>
      </c>
      <c r="D506" s="163" t="s">
        <v>25192</v>
      </c>
    </row>
    <row r="507" spans="1:4">
      <c r="A507" s="158">
        <v>7140100370</v>
      </c>
      <c r="B507" s="12" t="s">
        <v>12112</v>
      </c>
      <c r="C507" s="158" t="s">
        <v>2</v>
      </c>
      <c r="D507" s="163">
        <v>391.88</v>
      </c>
    </row>
    <row r="508" spans="1:4">
      <c r="A508" s="158">
        <v>7140100380</v>
      </c>
      <c r="B508" s="12" t="s">
        <v>12113</v>
      </c>
      <c r="C508" s="158" t="s">
        <v>2</v>
      </c>
      <c r="D508" s="163">
        <v>771.87</v>
      </c>
    </row>
    <row r="509" spans="1:4">
      <c r="A509" s="158">
        <v>7140100390</v>
      </c>
      <c r="B509" s="12" t="s">
        <v>12114</v>
      </c>
      <c r="C509" s="158" t="s">
        <v>2</v>
      </c>
      <c r="D509" s="163">
        <v>101.89</v>
      </c>
    </row>
    <row r="510" spans="1:4">
      <c r="A510" s="158">
        <v>7140100400</v>
      </c>
      <c r="B510" s="12" t="s">
        <v>12115</v>
      </c>
      <c r="C510" s="158" t="s">
        <v>2</v>
      </c>
      <c r="D510" s="163">
        <v>88.86</v>
      </c>
    </row>
    <row r="511" spans="1:4">
      <c r="A511" s="158">
        <v>7140100410</v>
      </c>
      <c r="B511" s="12" t="s">
        <v>12116</v>
      </c>
      <c r="C511" s="158" t="s">
        <v>2</v>
      </c>
      <c r="D511" s="163">
        <v>355.53</v>
      </c>
    </row>
    <row r="512" spans="1:4">
      <c r="A512" s="158">
        <v>7140100420</v>
      </c>
      <c r="B512" s="12" t="s">
        <v>12117</v>
      </c>
      <c r="C512" s="158" t="s">
        <v>2</v>
      </c>
      <c r="D512" s="163">
        <v>198.01</v>
      </c>
    </row>
    <row r="513" spans="1:4">
      <c r="A513" s="158">
        <v>7140100430</v>
      </c>
      <c r="B513" s="12" t="s">
        <v>12118</v>
      </c>
      <c r="C513" s="158" t="s">
        <v>1</v>
      </c>
      <c r="D513" s="163">
        <v>17.38</v>
      </c>
    </row>
    <row r="514" spans="1:4">
      <c r="A514" s="158">
        <v>7140100440</v>
      </c>
      <c r="B514" s="12" t="s">
        <v>12119</v>
      </c>
      <c r="C514" s="158" t="s">
        <v>1</v>
      </c>
      <c r="D514" s="163">
        <v>20.27</v>
      </c>
    </row>
    <row r="515" spans="1:4">
      <c r="A515" s="158">
        <v>7140100450</v>
      </c>
      <c r="B515" s="12" t="s">
        <v>12120</v>
      </c>
      <c r="C515" s="158" t="s">
        <v>1</v>
      </c>
      <c r="D515" s="163">
        <v>28.7</v>
      </c>
    </row>
    <row r="516" spans="1:4">
      <c r="A516" s="158">
        <v>7140100460</v>
      </c>
      <c r="B516" s="12" t="s">
        <v>12121</v>
      </c>
      <c r="C516" s="158" t="s">
        <v>1</v>
      </c>
      <c r="D516" s="163">
        <v>39.11</v>
      </c>
    </row>
    <row r="517" spans="1:4">
      <c r="A517" s="158">
        <v>7140100470</v>
      </c>
      <c r="B517" s="12" t="s">
        <v>12122</v>
      </c>
      <c r="C517" s="158" t="s">
        <v>1</v>
      </c>
      <c r="D517" s="163">
        <v>28.98</v>
      </c>
    </row>
    <row r="518" spans="1:4">
      <c r="A518" s="158">
        <v>7140100480</v>
      </c>
      <c r="B518" s="12" t="s">
        <v>12123</v>
      </c>
      <c r="C518" s="158" t="s">
        <v>1</v>
      </c>
      <c r="D518" s="163">
        <v>37.28</v>
      </c>
    </row>
    <row r="519" spans="1:4">
      <c r="A519" s="158">
        <v>7140100490</v>
      </c>
      <c r="B519" s="12" t="s">
        <v>12124</v>
      </c>
      <c r="C519" s="158" t="s">
        <v>1</v>
      </c>
      <c r="D519" s="163">
        <v>52.33</v>
      </c>
    </row>
    <row r="520" spans="1:4">
      <c r="A520" s="158">
        <v>7140100500</v>
      </c>
      <c r="B520" s="12" t="s">
        <v>12125</v>
      </c>
      <c r="C520" s="158" t="s">
        <v>1</v>
      </c>
      <c r="D520" s="163">
        <v>58.53</v>
      </c>
    </row>
    <row r="521" spans="1:4">
      <c r="A521" s="158">
        <v>7140100510</v>
      </c>
      <c r="B521" s="12" t="s">
        <v>12126</v>
      </c>
      <c r="C521" s="158" t="s">
        <v>1</v>
      </c>
      <c r="D521" s="163">
        <v>105.67</v>
      </c>
    </row>
    <row r="522" spans="1:4">
      <c r="A522" s="158">
        <v>7140100520</v>
      </c>
      <c r="B522" s="12" t="s">
        <v>12127</v>
      </c>
      <c r="C522" s="158" t="s">
        <v>2</v>
      </c>
      <c r="D522" s="163">
        <v>92.33</v>
      </c>
    </row>
    <row r="523" spans="1:4">
      <c r="A523" s="158" t="s">
        <v>12128</v>
      </c>
      <c r="D523" s="163"/>
    </row>
    <row r="524" spans="1:4">
      <c r="A524" s="158">
        <v>7150100010</v>
      </c>
      <c r="B524" s="12" t="s">
        <v>12129</v>
      </c>
      <c r="C524" s="158" t="s">
        <v>2</v>
      </c>
      <c r="D524" s="163">
        <v>85.13</v>
      </c>
    </row>
    <row r="525" spans="1:4">
      <c r="A525" s="158">
        <v>7150100020</v>
      </c>
      <c r="B525" s="12" t="s">
        <v>12130</v>
      </c>
      <c r="C525" s="158" t="s">
        <v>2</v>
      </c>
      <c r="D525" s="163">
        <v>94.88</v>
      </c>
    </row>
    <row r="526" spans="1:4">
      <c r="A526" s="158">
        <v>7150100030</v>
      </c>
      <c r="B526" s="12" t="s">
        <v>12131</v>
      </c>
      <c r="C526" s="158" t="s">
        <v>2</v>
      </c>
      <c r="D526" s="163">
        <v>114.41</v>
      </c>
    </row>
    <row r="527" spans="1:4">
      <c r="A527" s="158">
        <v>7150100040</v>
      </c>
      <c r="B527" s="12" t="s">
        <v>12132</v>
      </c>
      <c r="C527" s="158" t="s">
        <v>2</v>
      </c>
      <c r="D527" s="163">
        <v>133.13</v>
      </c>
    </row>
    <row r="528" spans="1:4">
      <c r="A528" s="158">
        <v>7150100050</v>
      </c>
      <c r="B528" s="12" t="s">
        <v>12133</v>
      </c>
      <c r="C528" s="158" t="s">
        <v>2</v>
      </c>
      <c r="D528" s="163">
        <v>150.16</v>
      </c>
    </row>
    <row r="529" spans="1:4">
      <c r="A529" s="158">
        <v>7150100060</v>
      </c>
      <c r="B529" s="12" t="s">
        <v>12134</v>
      </c>
      <c r="C529" s="158" t="s">
        <v>2</v>
      </c>
      <c r="D529" s="163">
        <v>146</v>
      </c>
    </row>
    <row r="530" spans="1:4">
      <c r="A530" s="158">
        <v>7150100070</v>
      </c>
      <c r="B530" s="12" t="s">
        <v>12135</v>
      </c>
      <c r="C530" s="158" t="s">
        <v>2</v>
      </c>
      <c r="D530" s="163">
        <v>186.53</v>
      </c>
    </row>
    <row r="531" spans="1:4">
      <c r="A531" s="158">
        <v>7150100080</v>
      </c>
      <c r="B531" s="12" t="s">
        <v>12136</v>
      </c>
      <c r="C531" s="158" t="s">
        <v>2</v>
      </c>
      <c r="D531" s="163">
        <v>246.37</v>
      </c>
    </row>
    <row r="532" spans="1:4">
      <c r="A532" s="158">
        <v>7150100090</v>
      </c>
      <c r="B532" s="12" t="s">
        <v>12137</v>
      </c>
      <c r="C532" s="158" t="s">
        <v>2</v>
      </c>
      <c r="D532" s="163">
        <v>129.33000000000001</v>
      </c>
    </row>
    <row r="533" spans="1:4">
      <c r="A533" s="158">
        <v>7150100100</v>
      </c>
      <c r="B533" s="12" t="s">
        <v>12138</v>
      </c>
      <c r="C533" s="158" t="s">
        <v>2</v>
      </c>
      <c r="D533" s="163">
        <v>248.03</v>
      </c>
    </row>
    <row r="534" spans="1:4">
      <c r="A534" s="158">
        <v>7150100110</v>
      </c>
      <c r="B534" s="12" t="s">
        <v>12139</v>
      </c>
      <c r="C534" s="158" t="s">
        <v>2</v>
      </c>
      <c r="D534" s="163">
        <v>186.53</v>
      </c>
    </row>
    <row r="535" spans="1:4">
      <c r="A535" s="158">
        <v>7150100120</v>
      </c>
      <c r="B535" s="12" t="s">
        <v>12140</v>
      </c>
      <c r="C535" s="158" t="s">
        <v>2</v>
      </c>
      <c r="D535" s="163">
        <v>157.61000000000001</v>
      </c>
    </row>
    <row r="536" spans="1:4">
      <c r="A536" s="158">
        <v>7150100130</v>
      </c>
      <c r="B536" s="12" t="s">
        <v>12141</v>
      </c>
      <c r="C536" s="158" t="s">
        <v>2</v>
      </c>
      <c r="D536" s="163">
        <v>152.13</v>
      </c>
    </row>
    <row r="537" spans="1:4">
      <c r="A537" s="158">
        <v>7150100520</v>
      </c>
      <c r="B537" s="12" t="s">
        <v>12142</v>
      </c>
      <c r="C537" s="158" t="s">
        <v>2</v>
      </c>
      <c r="D537" s="163">
        <v>459.01</v>
      </c>
    </row>
    <row r="538" spans="1:4">
      <c r="A538" s="158">
        <v>7150100530</v>
      </c>
      <c r="B538" s="12" t="s">
        <v>12143</v>
      </c>
      <c r="C538" s="158" t="s">
        <v>2</v>
      </c>
      <c r="D538" s="163">
        <v>201.79</v>
      </c>
    </row>
    <row r="539" spans="1:4">
      <c r="A539" s="158">
        <v>7150100580</v>
      </c>
      <c r="B539" s="12" t="s">
        <v>12144</v>
      </c>
      <c r="C539" s="158" t="s">
        <v>2</v>
      </c>
      <c r="D539" s="163">
        <v>1216.57</v>
      </c>
    </row>
    <row r="540" spans="1:4">
      <c r="A540" s="158" t="s">
        <v>12145</v>
      </c>
      <c r="D540" s="163"/>
    </row>
    <row r="541" spans="1:4">
      <c r="A541" s="158">
        <v>7160100010</v>
      </c>
      <c r="B541" s="12" t="s">
        <v>12146</v>
      </c>
      <c r="C541" s="158" t="s">
        <v>2</v>
      </c>
      <c r="D541" s="163">
        <v>539.20000000000005</v>
      </c>
    </row>
    <row r="542" spans="1:4">
      <c r="A542" s="158">
        <v>7160100020</v>
      </c>
      <c r="B542" s="12" t="s">
        <v>12147</v>
      </c>
      <c r="C542" s="158" t="s">
        <v>2</v>
      </c>
      <c r="D542" s="163">
        <v>674</v>
      </c>
    </row>
    <row r="543" spans="1:4">
      <c r="A543" s="159">
        <v>7160100030</v>
      </c>
      <c r="B543" s="12" t="s">
        <v>12148</v>
      </c>
      <c r="C543" s="158" t="s">
        <v>2</v>
      </c>
      <c r="D543" s="163">
        <v>808.8</v>
      </c>
    </row>
    <row r="544" spans="1:4">
      <c r="A544" s="158">
        <v>7160100040</v>
      </c>
      <c r="B544" s="12" t="s">
        <v>12149</v>
      </c>
      <c r="C544" s="158" t="s">
        <v>2</v>
      </c>
      <c r="D544" s="163">
        <v>1213.2</v>
      </c>
    </row>
    <row r="545" spans="1:4">
      <c r="A545" s="158">
        <v>7160100050</v>
      </c>
      <c r="B545" s="12" t="s">
        <v>12150</v>
      </c>
      <c r="C545" s="158" t="s">
        <v>2</v>
      </c>
      <c r="D545" s="163">
        <v>1617.6</v>
      </c>
    </row>
    <row r="546" spans="1:4">
      <c r="A546" s="158">
        <v>7160100060</v>
      </c>
      <c r="B546" s="12" t="s">
        <v>12151</v>
      </c>
      <c r="C546" s="158" t="s">
        <v>2</v>
      </c>
      <c r="D546" s="163">
        <v>3687.92</v>
      </c>
    </row>
    <row r="547" spans="1:4">
      <c r="A547" s="158">
        <v>7160100070</v>
      </c>
      <c r="B547" s="12" t="s">
        <v>12152</v>
      </c>
      <c r="C547" s="158" t="s">
        <v>2</v>
      </c>
      <c r="D547" s="163">
        <v>4512.72</v>
      </c>
    </row>
    <row r="548" spans="1:4">
      <c r="A548" s="158">
        <v>7160100080</v>
      </c>
      <c r="B548" s="12" t="s">
        <v>12153</v>
      </c>
      <c r="C548" s="158" t="s">
        <v>2</v>
      </c>
      <c r="D548" s="163">
        <v>5337.52</v>
      </c>
    </row>
    <row r="549" spans="1:4">
      <c r="A549" s="158">
        <v>7160100090</v>
      </c>
      <c r="B549" s="12" t="s">
        <v>12154</v>
      </c>
      <c r="C549" s="158" t="s">
        <v>2</v>
      </c>
      <c r="D549" s="163">
        <v>966.64</v>
      </c>
    </row>
    <row r="550" spans="1:4">
      <c r="A550" s="158">
        <v>7160100100</v>
      </c>
      <c r="B550" s="12" t="s">
        <v>12155</v>
      </c>
      <c r="C550" s="158" t="s">
        <v>2</v>
      </c>
      <c r="D550" s="163">
        <v>1208.3</v>
      </c>
    </row>
    <row r="551" spans="1:4">
      <c r="A551" s="158">
        <v>7160100110</v>
      </c>
      <c r="B551" s="12" t="s">
        <v>12156</v>
      </c>
      <c r="C551" s="158" t="s">
        <v>2</v>
      </c>
      <c r="D551" s="163">
        <v>1449.96</v>
      </c>
    </row>
    <row r="552" spans="1:4">
      <c r="A552" s="158">
        <v>7160100120</v>
      </c>
      <c r="B552" s="12" t="s">
        <v>12157</v>
      </c>
      <c r="C552" s="158" t="s">
        <v>2</v>
      </c>
      <c r="D552" s="163">
        <v>1812.45</v>
      </c>
    </row>
    <row r="553" spans="1:4">
      <c r="A553" s="158">
        <v>7160100130</v>
      </c>
      <c r="B553" s="12" t="s">
        <v>12158</v>
      </c>
      <c r="C553" s="158" t="s">
        <v>2</v>
      </c>
      <c r="D553" s="163">
        <v>3146.8</v>
      </c>
    </row>
    <row r="554" spans="1:4">
      <c r="A554" s="158">
        <v>7160100140</v>
      </c>
      <c r="B554" s="12" t="s">
        <v>12159</v>
      </c>
      <c r="C554" s="158" t="s">
        <v>2</v>
      </c>
      <c r="D554" s="163">
        <v>3630.12</v>
      </c>
    </row>
    <row r="555" spans="1:4">
      <c r="A555" s="158">
        <v>7160100150</v>
      </c>
      <c r="B555" s="12" t="s">
        <v>12160</v>
      </c>
      <c r="C555" s="158" t="s">
        <v>2</v>
      </c>
      <c r="D555" s="163">
        <v>4234.2700000000004</v>
      </c>
    </row>
    <row r="556" spans="1:4">
      <c r="A556" s="158">
        <v>7160100160</v>
      </c>
      <c r="B556" s="12" t="s">
        <v>12161</v>
      </c>
      <c r="C556" s="158" t="s">
        <v>2</v>
      </c>
      <c r="D556" s="163">
        <v>4838.42</v>
      </c>
    </row>
    <row r="557" spans="1:4">
      <c r="A557" s="158">
        <v>7160100180</v>
      </c>
      <c r="B557" s="12" t="s">
        <v>12162</v>
      </c>
      <c r="C557" s="158" t="s">
        <v>7</v>
      </c>
      <c r="D557" s="163">
        <v>6196.99</v>
      </c>
    </row>
    <row r="558" spans="1:4">
      <c r="A558" s="158">
        <v>7160100190</v>
      </c>
      <c r="B558" s="12" t="s">
        <v>12163</v>
      </c>
      <c r="C558" s="158" t="s">
        <v>4</v>
      </c>
      <c r="D558" s="163">
        <v>581.94000000000005</v>
      </c>
    </row>
    <row r="559" spans="1:4">
      <c r="A559" s="158" t="s">
        <v>25188</v>
      </c>
      <c r="D559" s="163"/>
    </row>
    <row r="560" spans="1:4">
      <c r="A560" s="158" t="s">
        <v>25189</v>
      </c>
      <c r="D560" s="163"/>
    </row>
    <row r="561" spans="1:4">
      <c r="A561" s="158" t="s">
        <v>25190</v>
      </c>
      <c r="C561" s="158" t="s">
        <v>25191</v>
      </c>
      <c r="D561" s="163"/>
    </row>
    <row r="562" spans="1:4">
      <c r="A562" s="158" t="s">
        <v>25</v>
      </c>
      <c r="B562" s="12" t="s">
        <v>993</v>
      </c>
      <c r="C562" s="158" t="s">
        <v>0</v>
      </c>
      <c r="D562" s="163" t="s">
        <v>25192</v>
      </c>
    </row>
    <row r="563" spans="1:4">
      <c r="A563" s="158">
        <v>7160100200</v>
      </c>
      <c r="B563" s="12" t="s">
        <v>12164</v>
      </c>
      <c r="C563" s="158" t="s">
        <v>4</v>
      </c>
      <c r="D563" s="163">
        <v>681.94</v>
      </c>
    </row>
    <row r="564" spans="1:4">
      <c r="A564" s="158">
        <v>7160100210</v>
      </c>
      <c r="B564" s="12" t="s">
        <v>12165</v>
      </c>
      <c r="C564" s="158" t="s">
        <v>4</v>
      </c>
      <c r="D564" s="163">
        <v>781.94</v>
      </c>
    </row>
    <row r="565" spans="1:4">
      <c r="A565" s="158">
        <v>7160100220</v>
      </c>
      <c r="B565" s="12" t="s">
        <v>12166</v>
      </c>
      <c r="C565" s="158" t="s">
        <v>4</v>
      </c>
      <c r="D565" s="163">
        <v>881.94</v>
      </c>
    </row>
    <row r="566" spans="1:4">
      <c r="A566" s="158">
        <v>7160100230</v>
      </c>
      <c r="B566" s="12" t="s">
        <v>12167</v>
      </c>
      <c r="C566" s="158" t="s">
        <v>4</v>
      </c>
      <c r="D566" s="163">
        <v>1181.94</v>
      </c>
    </row>
    <row r="567" spans="1:4">
      <c r="A567" s="158">
        <v>7160100240</v>
      </c>
      <c r="B567" s="12" t="s">
        <v>12168</v>
      </c>
      <c r="C567" s="158" t="s">
        <v>4</v>
      </c>
      <c r="D567" s="163">
        <v>1681.94</v>
      </c>
    </row>
    <row r="568" spans="1:4">
      <c r="A568" s="158">
        <v>7160100250</v>
      </c>
      <c r="B568" s="12" t="s">
        <v>12169</v>
      </c>
      <c r="C568" s="158" t="s">
        <v>4</v>
      </c>
      <c r="D568" s="163">
        <v>2181.94</v>
      </c>
    </row>
    <row r="569" spans="1:4">
      <c r="A569" s="158">
        <v>7160100260</v>
      </c>
      <c r="B569" s="12" t="s">
        <v>12170</v>
      </c>
      <c r="C569" s="158" t="s">
        <v>4</v>
      </c>
      <c r="D569" s="163">
        <v>491.94</v>
      </c>
    </row>
    <row r="570" spans="1:4">
      <c r="A570" s="158">
        <v>7160100270</v>
      </c>
      <c r="B570" s="12" t="s">
        <v>12171</v>
      </c>
      <c r="C570" s="158" t="s">
        <v>4</v>
      </c>
      <c r="D570" s="163">
        <v>591.94000000000005</v>
      </c>
    </row>
    <row r="571" spans="1:4">
      <c r="A571" s="158">
        <v>7160100280</v>
      </c>
      <c r="B571" s="12" t="s">
        <v>12172</v>
      </c>
      <c r="C571" s="158" t="s">
        <v>4</v>
      </c>
      <c r="D571" s="163">
        <v>691.94</v>
      </c>
    </row>
    <row r="572" spans="1:4">
      <c r="A572" s="158">
        <v>7160100290</v>
      </c>
      <c r="B572" s="12" t="s">
        <v>12173</v>
      </c>
      <c r="C572" s="158" t="s">
        <v>4</v>
      </c>
      <c r="D572" s="163">
        <v>791.94</v>
      </c>
    </row>
    <row r="573" spans="1:4">
      <c r="A573" s="158">
        <v>7160100300</v>
      </c>
      <c r="B573" s="12" t="s">
        <v>12174</v>
      </c>
      <c r="C573" s="158" t="s">
        <v>4</v>
      </c>
      <c r="D573" s="163">
        <v>1091.94</v>
      </c>
    </row>
    <row r="574" spans="1:4">
      <c r="A574" s="158">
        <v>7160100310</v>
      </c>
      <c r="B574" s="12" t="s">
        <v>12175</v>
      </c>
      <c r="C574" s="158" t="s">
        <v>4</v>
      </c>
      <c r="D574" s="163">
        <v>1591.94</v>
      </c>
    </row>
    <row r="575" spans="1:4">
      <c r="A575" s="158">
        <v>7160100320</v>
      </c>
      <c r="B575" s="12" t="s">
        <v>12176</v>
      </c>
      <c r="C575" s="158" t="s">
        <v>4</v>
      </c>
      <c r="D575" s="163">
        <v>2091.94</v>
      </c>
    </row>
    <row r="576" spans="1:4">
      <c r="A576" s="158">
        <v>7160100330</v>
      </c>
      <c r="B576" s="12" t="s">
        <v>12177</v>
      </c>
      <c r="C576" s="158" t="s">
        <v>2</v>
      </c>
      <c r="D576" s="163">
        <v>1175.82</v>
      </c>
    </row>
    <row r="577" spans="1:4">
      <c r="A577" s="158">
        <v>7160100340</v>
      </c>
      <c r="B577" s="12" t="s">
        <v>12178</v>
      </c>
      <c r="C577" s="158" t="s">
        <v>2</v>
      </c>
      <c r="D577" s="163">
        <v>1635.82</v>
      </c>
    </row>
    <row r="578" spans="1:4">
      <c r="A578" s="158">
        <v>7160100350</v>
      </c>
      <c r="B578" s="12" t="s">
        <v>12179</v>
      </c>
      <c r="C578" s="158" t="s">
        <v>2</v>
      </c>
      <c r="D578" s="163">
        <v>1935.82</v>
      </c>
    </row>
    <row r="579" spans="1:4">
      <c r="A579" s="158">
        <v>7160100360</v>
      </c>
      <c r="B579" s="12" t="s">
        <v>12180</v>
      </c>
      <c r="C579" s="158" t="s">
        <v>2</v>
      </c>
      <c r="D579" s="163">
        <v>3461.82</v>
      </c>
    </row>
    <row r="580" spans="1:4">
      <c r="A580" s="158">
        <v>7160100370</v>
      </c>
      <c r="B580" s="12" t="s">
        <v>12181</v>
      </c>
      <c r="C580" s="158" t="s">
        <v>2</v>
      </c>
      <c r="D580" s="163">
        <v>4501.82</v>
      </c>
    </row>
    <row r="581" spans="1:4">
      <c r="A581" s="158">
        <v>7160100380</v>
      </c>
      <c r="B581" s="12" t="s">
        <v>12182</v>
      </c>
      <c r="C581" s="158" t="s">
        <v>2</v>
      </c>
      <c r="D581" s="163">
        <v>4865.82</v>
      </c>
    </row>
    <row r="582" spans="1:4">
      <c r="A582" s="158">
        <v>7160100390</v>
      </c>
      <c r="B582" s="12" t="s">
        <v>12183</v>
      </c>
      <c r="C582" s="158" t="s">
        <v>4</v>
      </c>
      <c r="D582" s="163">
        <v>719.15</v>
      </c>
    </row>
    <row r="583" spans="1:4">
      <c r="A583" s="158" t="s">
        <v>12184</v>
      </c>
      <c r="D583" s="163"/>
    </row>
    <row r="584" spans="1:4">
      <c r="A584" s="158">
        <v>7170100010</v>
      </c>
      <c r="B584" s="12" t="s">
        <v>12185</v>
      </c>
      <c r="C584" s="158" t="s">
        <v>1</v>
      </c>
      <c r="D584" s="163">
        <v>4.04</v>
      </c>
    </row>
    <row r="585" spans="1:4">
      <c r="A585" s="158">
        <v>7170100020</v>
      </c>
      <c r="B585" s="12" t="s">
        <v>12186</v>
      </c>
      <c r="C585" s="158" t="s">
        <v>1</v>
      </c>
      <c r="D585" s="163">
        <v>7.65</v>
      </c>
    </row>
    <row r="586" spans="1:4">
      <c r="A586" s="158">
        <v>7170100030</v>
      </c>
      <c r="B586" s="12" t="s">
        <v>12187</v>
      </c>
      <c r="C586" s="158" t="s">
        <v>1</v>
      </c>
      <c r="D586" s="163">
        <v>8.27</v>
      </c>
    </row>
    <row r="587" spans="1:4">
      <c r="A587" s="158">
        <v>7170100040</v>
      </c>
      <c r="B587" s="12" t="s">
        <v>12188</v>
      </c>
      <c r="C587" s="158" t="s">
        <v>1</v>
      </c>
      <c r="D587" s="163">
        <v>10.72</v>
      </c>
    </row>
    <row r="588" spans="1:4">
      <c r="A588" s="158">
        <v>7170100050</v>
      </c>
      <c r="B588" s="12" t="s">
        <v>12189</v>
      </c>
      <c r="C588" s="158" t="s">
        <v>1</v>
      </c>
      <c r="D588" s="163">
        <v>12.35</v>
      </c>
    </row>
    <row r="589" spans="1:4">
      <c r="A589" s="158">
        <v>7170100060</v>
      </c>
      <c r="B589" s="12" t="s">
        <v>12190</v>
      </c>
      <c r="C589" s="158" t="s">
        <v>1</v>
      </c>
      <c r="D589" s="163">
        <v>14.7</v>
      </c>
    </row>
    <row r="590" spans="1:4">
      <c r="A590" s="158">
        <v>7170100070</v>
      </c>
      <c r="B590" s="12" t="s">
        <v>12191</v>
      </c>
      <c r="C590" s="158" t="s">
        <v>1</v>
      </c>
      <c r="D590" s="163">
        <v>18.600000000000001</v>
      </c>
    </row>
    <row r="591" spans="1:4">
      <c r="A591" s="158">
        <v>7170100080</v>
      </c>
      <c r="B591" s="12" t="s">
        <v>12192</v>
      </c>
      <c r="C591" s="158" t="s">
        <v>1</v>
      </c>
      <c r="D591" s="163">
        <v>22.22</v>
      </c>
    </row>
    <row r="592" spans="1:4">
      <c r="A592" s="158">
        <v>7170100090</v>
      </c>
      <c r="B592" s="12" t="s">
        <v>12193</v>
      </c>
      <c r="C592" s="158" t="s">
        <v>1</v>
      </c>
      <c r="D592" s="163">
        <v>25.43</v>
      </c>
    </row>
    <row r="593" spans="1:4">
      <c r="A593" s="158">
        <v>7170100100</v>
      </c>
      <c r="B593" s="12" t="s">
        <v>12194</v>
      </c>
      <c r="C593" s="158" t="s">
        <v>1</v>
      </c>
      <c r="D593" s="163">
        <v>28.36</v>
      </c>
    </row>
    <row r="594" spans="1:4">
      <c r="A594" s="158">
        <v>7170100110</v>
      </c>
      <c r="B594" s="12" t="s">
        <v>12195</v>
      </c>
      <c r="C594" s="158" t="s">
        <v>1</v>
      </c>
      <c r="D594" s="163">
        <v>32.83</v>
      </c>
    </row>
    <row r="595" spans="1:4">
      <c r="A595" s="158">
        <v>7170100120</v>
      </c>
      <c r="B595" s="12" t="s">
        <v>12196</v>
      </c>
      <c r="C595" s="158" t="s">
        <v>1</v>
      </c>
      <c r="D595" s="163">
        <v>40.840000000000003</v>
      </c>
    </row>
    <row r="596" spans="1:4">
      <c r="A596" s="158">
        <v>7170100130</v>
      </c>
      <c r="B596" s="12" t="s">
        <v>12197</v>
      </c>
      <c r="C596" s="158" t="s">
        <v>1</v>
      </c>
      <c r="D596" s="163">
        <v>49.6</v>
      </c>
    </row>
    <row r="597" spans="1:4">
      <c r="A597" s="158">
        <v>7170100140</v>
      </c>
      <c r="B597" s="12" t="s">
        <v>12198</v>
      </c>
      <c r="C597" s="158" t="s">
        <v>1</v>
      </c>
      <c r="D597" s="163">
        <v>60.26</v>
      </c>
    </row>
    <row r="598" spans="1:4">
      <c r="A598" s="158">
        <v>7170100141</v>
      </c>
      <c r="B598" s="12" t="s">
        <v>12199</v>
      </c>
      <c r="C598" s="158" t="s">
        <v>1</v>
      </c>
      <c r="D598" s="163">
        <v>67.099999999999994</v>
      </c>
    </row>
    <row r="599" spans="1:4">
      <c r="A599" s="158">
        <v>7170100142</v>
      </c>
      <c r="B599" s="12" t="s">
        <v>12200</v>
      </c>
      <c r="C599" s="158" t="s">
        <v>1</v>
      </c>
      <c r="D599" s="163">
        <v>73.8</v>
      </c>
    </row>
    <row r="600" spans="1:4">
      <c r="A600" s="158">
        <v>7170100143</v>
      </c>
      <c r="B600" s="12" t="s">
        <v>12201</v>
      </c>
      <c r="C600" s="158" t="s">
        <v>1</v>
      </c>
      <c r="D600" s="163">
        <v>80.52</v>
      </c>
    </row>
    <row r="601" spans="1:4">
      <c r="A601" s="158">
        <v>7170100150</v>
      </c>
      <c r="B601" s="12" t="s">
        <v>12202</v>
      </c>
      <c r="C601" s="158" t="s">
        <v>1</v>
      </c>
      <c r="D601" s="163">
        <v>2.98</v>
      </c>
    </row>
    <row r="602" spans="1:4">
      <c r="A602" s="158">
        <v>7170100160</v>
      </c>
      <c r="B602" s="12" t="s">
        <v>12203</v>
      </c>
      <c r="C602" s="158" t="s">
        <v>1</v>
      </c>
      <c r="D602" s="163">
        <v>3.66</v>
      </c>
    </row>
    <row r="603" spans="1:4">
      <c r="A603" s="158">
        <v>7170100170</v>
      </c>
      <c r="B603" s="12" t="s">
        <v>12204</v>
      </c>
      <c r="C603" s="158" t="s">
        <v>1</v>
      </c>
      <c r="D603" s="163">
        <v>4.43</v>
      </c>
    </row>
    <row r="604" spans="1:4">
      <c r="A604" s="158">
        <v>7170100180</v>
      </c>
      <c r="B604" s="12" t="s">
        <v>12205</v>
      </c>
      <c r="C604" s="158" t="s">
        <v>1</v>
      </c>
      <c r="D604" s="163">
        <v>4.43</v>
      </c>
    </row>
    <row r="605" spans="1:4">
      <c r="A605" s="158">
        <v>7170100190</v>
      </c>
      <c r="B605" s="12" t="s">
        <v>12206</v>
      </c>
      <c r="C605" s="158" t="s">
        <v>1</v>
      </c>
      <c r="D605" s="163">
        <v>5.81</v>
      </c>
    </row>
    <row r="606" spans="1:4">
      <c r="A606" s="158">
        <v>7170100200</v>
      </c>
      <c r="B606" s="12" t="s">
        <v>12207</v>
      </c>
      <c r="C606" s="158" t="s">
        <v>1</v>
      </c>
      <c r="D606" s="163">
        <v>6.66</v>
      </c>
    </row>
    <row r="607" spans="1:4">
      <c r="A607" s="158">
        <v>7170100210</v>
      </c>
      <c r="B607" s="12" t="s">
        <v>12208</v>
      </c>
      <c r="C607" s="158" t="s">
        <v>1</v>
      </c>
      <c r="D607" s="163">
        <v>7.68</v>
      </c>
    </row>
    <row r="608" spans="1:4">
      <c r="A608" s="158">
        <v>7170100220</v>
      </c>
      <c r="B608" s="12" t="s">
        <v>12209</v>
      </c>
      <c r="C608" s="158" t="s">
        <v>1</v>
      </c>
      <c r="D608" s="163">
        <v>8.4499999999999993</v>
      </c>
    </row>
    <row r="609" spans="1:4">
      <c r="A609" s="158">
        <v>7170100230</v>
      </c>
      <c r="B609" s="12" t="s">
        <v>12210</v>
      </c>
      <c r="C609" s="158" t="s">
        <v>1</v>
      </c>
      <c r="D609" s="163">
        <v>9.3800000000000008</v>
      </c>
    </row>
    <row r="610" spans="1:4">
      <c r="A610" s="158">
        <v>7170100240</v>
      </c>
      <c r="B610" s="12" t="s">
        <v>12211</v>
      </c>
      <c r="C610" s="158" t="s">
        <v>1</v>
      </c>
      <c r="D610" s="163">
        <v>10.41</v>
      </c>
    </row>
    <row r="611" spans="1:4">
      <c r="A611" s="158">
        <v>7170100250</v>
      </c>
      <c r="B611" s="12" t="s">
        <v>12212</v>
      </c>
      <c r="C611" s="158" t="s">
        <v>1</v>
      </c>
      <c r="D611" s="163">
        <v>5.01</v>
      </c>
    </row>
    <row r="612" spans="1:4">
      <c r="A612" s="158">
        <v>7170100260</v>
      </c>
      <c r="B612" s="12" t="s">
        <v>12213</v>
      </c>
      <c r="C612" s="158" t="s">
        <v>1</v>
      </c>
      <c r="D612" s="163">
        <v>6.26</v>
      </c>
    </row>
    <row r="613" spans="1:4">
      <c r="A613" s="158">
        <v>7170100270</v>
      </c>
      <c r="B613" s="12" t="s">
        <v>12214</v>
      </c>
      <c r="C613" s="158" t="s">
        <v>1</v>
      </c>
      <c r="D613" s="163">
        <v>7.06</v>
      </c>
    </row>
    <row r="614" spans="1:4">
      <c r="A614" s="158">
        <v>7170100280</v>
      </c>
      <c r="B614" s="12" t="s">
        <v>12215</v>
      </c>
      <c r="C614" s="158" t="s">
        <v>1</v>
      </c>
      <c r="D614" s="163">
        <v>8.39</v>
      </c>
    </row>
    <row r="615" spans="1:4">
      <c r="A615" s="158" t="s">
        <v>25188</v>
      </c>
      <c r="D615" s="163"/>
    </row>
    <row r="616" spans="1:4">
      <c r="A616" s="158" t="s">
        <v>25189</v>
      </c>
      <c r="D616" s="163"/>
    </row>
    <row r="617" spans="1:4">
      <c r="A617" s="158" t="s">
        <v>25190</v>
      </c>
      <c r="C617" s="158" t="s">
        <v>25191</v>
      </c>
      <c r="D617" s="163"/>
    </row>
    <row r="618" spans="1:4">
      <c r="A618" s="158" t="s">
        <v>25</v>
      </c>
      <c r="B618" s="12" t="s">
        <v>993</v>
      </c>
      <c r="C618" s="158" t="s">
        <v>0</v>
      </c>
      <c r="D618" s="163" t="s">
        <v>25192</v>
      </c>
    </row>
    <row r="619" spans="1:4">
      <c r="A619" s="158">
        <v>7170100290</v>
      </c>
      <c r="B619" s="12" t="s">
        <v>12216</v>
      </c>
      <c r="C619" s="158" t="s">
        <v>1</v>
      </c>
      <c r="D619" s="163">
        <v>9.91</v>
      </c>
    </row>
    <row r="620" spans="1:4">
      <c r="A620" s="158">
        <v>7170100300</v>
      </c>
      <c r="B620" s="12" t="s">
        <v>12217</v>
      </c>
      <c r="C620" s="158" t="s">
        <v>1</v>
      </c>
      <c r="D620" s="163">
        <v>12.38</v>
      </c>
    </row>
    <row r="621" spans="1:4">
      <c r="A621" s="158">
        <v>7170100310</v>
      </c>
      <c r="B621" s="12" t="s">
        <v>12218</v>
      </c>
      <c r="C621" s="158" t="s">
        <v>1</v>
      </c>
      <c r="D621" s="163">
        <v>14.85</v>
      </c>
    </row>
    <row r="622" spans="1:4">
      <c r="A622" s="158">
        <v>7170100320</v>
      </c>
      <c r="B622" s="12" t="s">
        <v>12219</v>
      </c>
      <c r="C622" s="158" t="s">
        <v>1</v>
      </c>
      <c r="D622" s="163">
        <v>17.329999999999998</v>
      </c>
    </row>
    <row r="623" spans="1:4">
      <c r="A623" s="158">
        <v>7170100330</v>
      </c>
      <c r="B623" s="12" t="s">
        <v>12220</v>
      </c>
      <c r="C623" s="158" t="s">
        <v>1</v>
      </c>
      <c r="D623" s="163">
        <v>2.73</v>
      </c>
    </row>
    <row r="624" spans="1:4">
      <c r="A624" s="158">
        <v>7170100340</v>
      </c>
      <c r="B624" s="12" t="s">
        <v>12221</v>
      </c>
      <c r="C624" s="158" t="s">
        <v>1</v>
      </c>
      <c r="D624" s="163">
        <v>2.98</v>
      </c>
    </row>
    <row r="625" spans="1:4">
      <c r="A625" s="159">
        <v>7170100350</v>
      </c>
      <c r="B625" s="12" t="s">
        <v>12222</v>
      </c>
      <c r="C625" s="158" t="s">
        <v>1</v>
      </c>
      <c r="D625" s="163">
        <v>3.75</v>
      </c>
    </row>
    <row r="626" spans="1:4">
      <c r="A626" s="158">
        <v>7170100360</v>
      </c>
      <c r="B626" s="12" t="s">
        <v>12223</v>
      </c>
      <c r="C626" s="158" t="s">
        <v>1</v>
      </c>
      <c r="D626" s="163">
        <v>4.43</v>
      </c>
    </row>
    <row r="627" spans="1:4">
      <c r="A627" s="158">
        <v>7170100370</v>
      </c>
      <c r="B627" s="12" t="s">
        <v>12224</v>
      </c>
      <c r="C627" s="158" t="s">
        <v>1</v>
      </c>
      <c r="D627" s="163">
        <v>3.07</v>
      </c>
    </row>
    <row r="628" spans="1:4">
      <c r="A628" s="158">
        <v>7170100380</v>
      </c>
      <c r="B628" s="12" t="s">
        <v>12225</v>
      </c>
      <c r="C628" s="158" t="s">
        <v>1</v>
      </c>
      <c r="D628" s="163">
        <v>3.25</v>
      </c>
    </row>
    <row r="629" spans="1:4">
      <c r="A629" s="158">
        <v>7170100390</v>
      </c>
      <c r="B629" s="12" t="s">
        <v>12226</v>
      </c>
      <c r="C629" s="158" t="s">
        <v>1</v>
      </c>
      <c r="D629" s="163">
        <v>3.41</v>
      </c>
    </row>
    <row r="630" spans="1:4">
      <c r="A630" s="158">
        <v>7170100400</v>
      </c>
      <c r="B630" s="12" t="s">
        <v>12227</v>
      </c>
      <c r="C630" s="158" t="s">
        <v>1</v>
      </c>
      <c r="D630" s="163">
        <v>3.75</v>
      </c>
    </row>
    <row r="631" spans="1:4">
      <c r="A631" s="158">
        <v>7170100410</v>
      </c>
      <c r="B631" s="12" t="s">
        <v>12228</v>
      </c>
      <c r="C631" s="158" t="s">
        <v>1</v>
      </c>
      <c r="D631" s="163">
        <v>4.43</v>
      </c>
    </row>
    <row r="632" spans="1:4">
      <c r="A632" s="158">
        <v>7170100420</v>
      </c>
      <c r="B632" s="12" t="s">
        <v>12229</v>
      </c>
      <c r="C632" s="158" t="s">
        <v>1</v>
      </c>
      <c r="D632" s="163">
        <v>4.7</v>
      </c>
    </row>
    <row r="633" spans="1:4">
      <c r="A633" s="158">
        <v>7170100430</v>
      </c>
      <c r="B633" s="12" t="s">
        <v>12230</v>
      </c>
      <c r="C633" s="158" t="s">
        <v>1</v>
      </c>
      <c r="D633" s="163">
        <v>5.13</v>
      </c>
    </row>
    <row r="634" spans="1:4">
      <c r="A634" s="158">
        <v>7170100440</v>
      </c>
      <c r="B634" s="12" t="s">
        <v>12231</v>
      </c>
      <c r="C634" s="158" t="s">
        <v>1</v>
      </c>
      <c r="D634" s="163">
        <v>5.47</v>
      </c>
    </row>
    <row r="635" spans="1:4">
      <c r="A635" s="158">
        <v>7170100450</v>
      </c>
      <c r="B635" s="12" t="s">
        <v>12232</v>
      </c>
      <c r="C635" s="158" t="s">
        <v>1</v>
      </c>
      <c r="D635" s="163">
        <v>5.81</v>
      </c>
    </row>
    <row r="636" spans="1:4">
      <c r="A636" s="158">
        <v>7170100460</v>
      </c>
      <c r="B636" s="12" t="s">
        <v>12233</v>
      </c>
      <c r="C636" s="158" t="s">
        <v>1</v>
      </c>
      <c r="D636" s="163">
        <v>1.06</v>
      </c>
    </row>
    <row r="637" spans="1:4">
      <c r="A637" s="158">
        <v>7170100470</v>
      </c>
      <c r="B637" s="12" t="s">
        <v>12234</v>
      </c>
      <c r="C637" s="158" t="s">
        <v>1</v>
      </c>
      <c r="D637" s="163">
        <v>1.1299999999999999</v>
      </c>
    </row>
    <row r="638" spans="1:4">
      <c r="A638" s="158">
        <v>7170100480</v>
      </c>
      <c r="B638" s="12" t="s">
        <v>12235</v>
      </c>
      <c r="C638" s="158" t="s">
        <v>1</v>
      </c>
      <c r="D638" s="163">
        <v>1.19</v>
      </c>
    </row>
    <row r="639" spans="1:4">
      <c r="A639" s="158">
        <v>7170100490</v>
      </c>
      <c r="B639" s="12" t="s">
        <v>12236</v>
      </c>
      <c r="C639" s="158" t="s">
        <v>1</v>
      </c>
      <c r="D639" s="163">
        <v>2.98</v>
      </c>
    </row>
    <row r="640" spans="1:4">
      <c r="A640" s="159">
        <v>7170100500</v>
      </c>
      <c r="B640" s="12" t="s">
        <v>12237</v>
      </c>
      <c r="C640" s="158" t="s">
        <v>1</v>
      </c>
      <c r="D640" s="163">
        <v>3.66</v>
      </c>
    </row>
    <row r="641" spans="1:4">
      <c r="A641" s="158">
        <v>7170100510</v>
      </c>
      <c r="B641" s="12" t="s">
        <v>12238</v>
      </c>
      <c r="C641" s="158" t="s">
        <v>1</v>
      </c>
      <c r="D641" s="163">
        <v>4</v>
      </c>
    </row>
    <row r="642" spans="1:4">
      <c r="A642" s="158">
        <v>7170100520</v>
      </c>
      <c r="B642" s="12" t="s">
        <v>12239</v>
      </c>
      <c r="C642" s="158" t="s">
        <v>1</v>
      </c>
      <c r="D642" s="163">
        <v>4.43</v>
      </c>
    </row>
    <row r="643" spans="1:4">
      <c r="A643" s="158">
        <v>7170100530</v>
      </c>
      <c r="B643" s="12" t="s">
        <v>12240</v>
      </c>
      <c r="C643" s="158" t="s">
        <v>1</v>
      </c>
      <c r="D643" s="163">
        <v>3.75</v>
      </c>
    </row>
    <row r="644" spans="1:4">
      <c r="A644" s="158">
        <v>7170100540</v>
      </c>
      <c r="B644" s="12" t="s">
        <v>12241</v>
      </c>
      <c r="C644" s="158" t="s">
        <v>1</v>
      </c>
      <c r="D644" s="163">
        <v>4.43</v>
      </c>
    </row>
    <row r="645" spans="1:4">
      <c r="A645" s="158">
        <v>7170100550</v>
      </c>
      <c r="B645" s="12" t="s">
        <v>12242</v>
      </c>
      <c r="C645" s="158" t="s">
        <v>1</v>
      </c>
      <c r="D645" s="163">
        <v>7.42</v>
      </c>
    </row>
    <row r="646" spans="1:4">
      <c r="A646" s="158">
        <v>7170100560</v>
      </c>
      <c r="B646" s="12" t="s">
        <v>12243</v>
      </c>
      <c r="C646" s="158" t="s">
        <v>1</v>
      </c>
      <c r="D646" s="163">
        <v>8.1999999999999993</v>
      </c>
    </row>
    <row r="647" spans="1:4">
      <c r="A647" s="158">
        <v>7170100570</v>
      </c>
      <c r="B647" s="12" t="s">
        <v>12244</v>
      </c>
      <c r="C647" s="158" t="s">
        <v>1</v>
      </c>
      <c r="D647" s="163">
        <v>8.5399999999999991</v>
      </c>
    </row>
    <row r="648" spans="1:4">
      <c r="A648" s="158">
        <v>7170100580</v>
      </c>
      <c r="B648" s="12" t="s">
        <v>12245</v>
      </c>
      <c r="C648" s="158" t="s">
        <v>1</v>
      </c>
      <c r="D648" s="163">
        <v>9.73</v>
      </c>
    </row>
    <row r="649" spans="1:4">
      <c r="A649" s="158">
        <v>7170100590</v>
      </c>
      <c r="B649" s="12" t="s">
        <v>12246</v>
      </c>
      <c r="C649" s="158" t="s">
        <v>1</v>
      </c>
      <c r="D649" s="163">
        <v>13.65</v>
      </c>
    </row>
    <row r="650" spans="1:4">
      <c r="A650" s="158">
        <v>7170100600</v>
      </c>
      <c r="B650" s="12" t="s">
        <v>12247</v>
      </c>
      <c r="C650" s="158" t="s">
        <v>1</v>
      </c>
      <c r="D650" s="163">
        <v>29.6</v>
      </c>
    </row>
    <row r="651" spans="1:4">
      <c r="A651" s="158">
        <v>7170100610</v>
      </c>
      <c r="B651" s="12" t="s">
        <v>12248</v>
      </c>
      <c r="C651" s="158" t="s">
        <v>1</v>
      </c>
      <c r="D651" s="163">
        <v>37.4</v>
      </c>
    </row>
    <row r="652" spans="1:4">
      <c r="A652" s="158">
        <v>7170100620</v>
      </c>
      <c r="B652" s="12" t="s">
        <v>12249</v>
      </c>
      <c r="C652" s="158" t="s">
        <v>1</v>
      </c>
      <c r="D652" s="163">
        <v>46.72</v>
      </c>
    </row>
    <row r="653" spans="1:4">
      <c r="A653" s="158">
        <v>7170100630</v>
      </c>
      <c r="B653" s="12" t="s">
        <v>12250</v>
      </c>
      <c r="C653" s="158" t="s">
        <v>1</v>
      </c>
      <c r="D653" s="163">
        <v>58.44</v>
      </c>
    </row>
    <row r="654" spans="1:4">
      <c r="A654" s="158">
        <v>7170100640</v>
      </c>
      <c r="B654" s="12" t="s">
        <v>12251</v>
      </c>
      <c r="C654" s="158" t="s">
        <v>1</v>
      </c>
      <c r="D654" s="163">
        <v>69.14</v>
      </c>
    </row>
    <row r="655" spans="1:4">
      <c r="A655" s="158">
        <v>7170100650</v>
      </c>
      <c r="B655" s="12" t="s">
        <v>12252</v>
      </c>
      <c r="C655" s="158" t="s">
        <v>1</v>
      </c>
      <c r="D655" s="163">
        <v>102.83</v>
      </c>
    </row>
    <row r="656" spans="1:4">
      <c r="A656" s="159">
        <v>7170100660</v>
      </c>
      <c r="B656" s="12" t="s">
        <v>12253</v>
      </c>
      <c r="C656" s="158" t="s">
        <v>1</v>
      </c>
      <c r="D656" s="163">
        <v>143.16</v>
      </c>
    </row>
    <row r="657" spans="1:4">
      <c r="A657" s="158">
        <v>7170100670</v>
      </c>
      <c r="B657" s="12" t="s">
        <v>12254</v>
      </c>
      <c r="C657" s="158" t="s">
        <v>1</v>
      </c>
      <c r="D657" s="163">
        <v>188.99</v>
      </c>
    </row>
    <row r="658" spans="1:4">
      <c r="A658" s="158">
        <v>7170100680</v>
      </c>
      <c r="B658" s="12" t="s">
        <v>12255</v>
      </c>
      <c r="C658" s="158" t="s">
        <v>1</v>
      </c>
      <c r="D658" s="163">
        <v>204.82</v>
      </c>
    </row>
    <row r="659" spans="1:4">
      <c r="A659" s="158">
        <v>7170100690</v>
      </c>
      <c r="B659" s="12" t="s">
        <v>12256</v>
      </c>
      <c r="C659" s="158" t="s">
        <v>1</v>
      </c>
      <c r="D659" s="163">
        <v>229</v>
      </c>
    </row>
    <row r="660" spans="1:4">
      <c r="A660" s="158">
        <v>7170100700</v>
      </c>
      <c r="B660" s="12" t="s">
        <v>12257</v>
      </c>
      <c r="C660" s="158" t="s">
        <v>1</v>
      </c>
      <c r="D660" s="163">
        <v>236.98</v>
      </c>
    </row>
    <row r="661" spans="1:4">
      <c r="A661" s="158">
        <v>7170100710</v>
      </c>
      <c r="B661" s="12" t="s">
        <v>12258</v>
      </c>
      <c r="C661" s="158" t="s">
        <v>1</v>
      </c>
      <c r="D661" s="163">
        <v>11.5</v>
      </c>
    </row>
    <row r="662" spans="1:4">
      <c r="A662" s="158">
        <v>7170100720</v>
      </c>
      <c r="B662" s="12" t="s">
        <v>12259</v>
      </c>
      <c r="C662" s="158" t="s">
        <v>1</v>
      </c>
      <c r="D662" s="163">
        <v>13.43</v>
      </c>
    </row>
    <row r="663" spans="1:4">
      <c r="A663" s="158">
        <v>7170100730</v>
      </c>
      <c r="B663" s="12" t="s">
        <v>12260</v>
      </c>
      <c r="C663" s="158" t="s">
        <v>1</v>
      </c>
      <c r="D663" s="163">
        <v>14.41</v>
      </c>
    </row>
    <row r="664" spans="1:4">
      <c r="A664" s="158">
        <v>7170100740</v>
      </c>
      <c r="B664" s="12" t="s">
        <v>12261</v>
      </c>
      <c r="C664" s="158" t="s">
        <v>1</v>
      </c>
      <c r="D664" s="163">
        <v>16.88</v>
      </c>
    </row>
    <row r="665" spans="1:4">
      <c r="A665" s="158">
        <v>7170100750</v>
      </c>
      <c r="B665" s="12" t="s">
        <v>12262</v>
      </c>
      <c r="C665" s="158" t="s">
        <v>1</v>
      </c>
      <c r="D665" s="163">
        <v>18.66</v>
      </c>
    </row>
    <row r="666" spans="1:4">
      <c r="A666" s="158">
        <v>7170100760</v>
      </c>
      <c r="B666" s="12" t="s">
        <v>12263</v>
      </c>
      <c r="C666" s="158" t="s">
        <v>1</v>
      </c>
      <c r="D666" s="163">
        <v>20.87</v>
      </c>
    </row>
    <row r="667" spans="1:4">
      <c r="A667" s="158">
        <v>7170100770</v>
      </c>
      <c r="B667" s="12" t="s">
        <v>12264</v>
      </c>
      <c r="C667" s="158" t="s">
        <v>1</v>
      </c>
      <c r="D667" s="163">
        <v>24.09</v>
      </c>
    </row>
    <row r="668" spans="1:4">
      <c r="A668" s="158">
        <v>7170100780</v>
      </c>
      <c r="B668" s="12" t="s">
        <v>12265</v>
      </c>
      <c r="C668" s="158" t="s">
        <v>1</v>
      </c>
      <c r="D668" s="163">
        <v>29.89</v>
      </c>
    </row>
    <row r="669" spans="1:4">
      <c r="A669" s="158" t="s">
        <v>12266</v>
      </c>
      <c r="D669" s="163"/>
    </row>
    <row r="670" spans="1:4">
      <c r="A670" s="158">
        <v>7180100010</v>
      </c>
      <c r="B670" s="12" t="s">
        <v>12267</v>
      </c>
      <c r="C670" s="158" t="s">
        <v>3</v>
      </c>
      <c r="D670" s="163">
        <v>24.05</v>
      </c>
    </row>
    <row r="671" spans="1:4">
      <c r="A671" s="158" t="s">
        <v>25188</v>
      </c>
      <c r="D671" s="163"/>
    </row>
    <row r="672" spans="1:4">
      <c r="A672" s="158" t="s">
        <v>25189</v>
      </c>
      <c r="D672" s="163"/>
    </row>
    <row r="673" spans="1:4">
      <c r="A673" s="158" t="s">
        <v>25190</v>
      </c>
      <c r="C673" s="158" t="s">
        <v>25191</v>
      </c>
      <c r="D673" s="163"/>
    </row>
    <row r="674" spans="1:4">
      <c r="A674" s="158" t="s">
        <v>25</v>
      </c>
      <c r="B674" s="12" t="s">
        <v>993</v>
      </c>
      <c r="C674" s="158" t="s">
        <v>0</v>
      </c>
      <c r="D674" s="163" t="s">
        <v>25192</v>
      </c>
    </row>
    <row r="675" spans="1:4">
      <c r="A675" s="158">
        <v>7180100020</v>
      </c>
      <c r="B675" s="12" t="s">
        <v>12268</v>
      </c>
      <c r="C675" s="158" t="s">
        <v>3</v>
      </c>
      <c r="D675" s="163">
        <v>36.08</v>
      </c>
    </row>
    <row r="676" spans="1:4">
      <c r="A676" s="158">
        <v>7180100030</v>
      </c>
      <c r="B676" s="12" t="s">
        <v>12269</v>
      </c>
      <c r="C676" s="158" t="s">
        <v>3</v>
      </c>
      <c r="D676" s="163">
        <v>28.6</v>
      </c>
    </row>
    <row r="677" spans="1:4">
      <c r="A677" s="158">
        <v>7180100040</v>
      </c>
      <c r="B677" s="12" t="s">
        <v>12270</v>
      </c>
      <c r="C677" s="158" t="s">
        <v>3</v>
      </c>
      <c r="D677" s="163">
        <v>49.81</v>
      </c>
    </row>
    <row r="678" spans="1:4">
      <c r="A678" s="158">
        <v>7180100050</v>
      </c>
      <c r="B678" s="12" t="s">
        <v>12271</v>
      </c>
      <c r="C678" s="158" t="s">
        <v>3</v>
      </c>
      <c r="D678" s="163">
        <v>73.760000000000005</v>
      </c>
    </row>
    <row r="679" spans="1:4">
      <c r="A679" s="158">
        <v>7180100060</v>
      </c>
      <c r="B679" s="12" t="s">
        <v>12272</v>
      </c>
      <c r="C679" s="158" t="s">
        <v>3</v>
      </c>
      <c r="D679" s="163">
        <v>14.78</v>
      </c>
    </row>
    <row r="680" spans="1:4">
      <c r="A680" s="158">
        <v>7180100070</v>
      </c>
      <c r="B680" s="12" t="s">
        <v>12273</v>
      </c>
      <c r="C680" s="158" t="s">
        <v>2</v>
      </c>
      <c r="D680" s="163">
        <v>63.39</v>
      </c>
    </row>
    <row r="681" spans="1:4">
      <c r="A681" s="158">
        <v>7180100080</v>
      </c>
      <c r="B681" s="12" t="s">
        <v>12274</v>
      </c>
      <c r="C681" s="158" t="s">
        <v>2</v>
      </c>
      <c r="D681" s="163">
        <v>74.2</v>
      </c>
    </row>
    <row r="682" spans="1:4">
      <c r="A682" s="158">
        <v>7180100090</v>
      </c>
      <c r="B682" s="12" t="s">
        <v>12275</v>
      </c>
      <c r="C682" s="158" t="s">
        <v>2</v>
      </c>
      <c r="D682" s="163">
        <v>82.62</v>
      </c>
    </row>
    <row r="683" spans="1:4">
      <c r="A683" s="158">
        <v>7180100100</v>
      </c>
      <c r="B683" s="12" t="s">
        <v>12276</v>
      </c>
      <c r="C683" s="158" t="s">
        <v>2</v>
      </c>
      <c r="D683" s="163">
        <v>101.14</v>
      </c>
    </row>
    <row r="684" spans="1:4">
      <c r="A684" s="158">
        <v>7180100110</v>
      </c>
      <c r="B684" s="12" t="s">
        <v>12277</v>
      </c>
      <c r="C684" s="158" t="s">
        <v>2</v>
      </c>
      <c r="D684" s="163">
        <v>120.07</v>
      </c>
    </row>
    <row r="685" spans="1:4">
      <c r="A685" s="158">
        <v>7180100120</v>
      </c>
      <c r="B685" s="12" t="s">
        <v>12278</v>
      </c>
      <c r="C685" s="158" t="s">
        <v>2</v>
      </c>
      <c r="D685" s="163">
        <v>152.96</v>
      </c>
    </row>
    <row r="686" spans="1:4">
      <c r="A686" s="158">
        <v>7180100130</v>
      </c>
      <c r="B686" s="12" t="s">
        <v>12279</v>
      </c>
      <c r="C686" s="158" t="s">
        <v>2</v>
      </c>
      <c r="D686" s="163">
        <v>202.93</v>
      </c>
    </row>
    <row r="687" spans="1:4">
      <c r="A687" s="158">
        <v>7180100140</v>
      </c>
      <c r="B687" s="12" t="s">
        <v>12280</v>
      </c>
      <c r="C687" s="158" t="s">
        <v>2</v>
      </c>
      <c r="D687" s="163">
        <v>252.93</v>
      </c>
    </row>
    <row r="688" spans="1:4">
      <c r="A688" s="158" t="s">
        <v>12281</v>
      </c>
      <c r="D688" s="163"/>
    </row>
    <row r="689" spans="1:4">
      <c r="A689" s="158">
        <v>7190100010</v>
      </c>
      <c r="B689" s="12" t="s">
        <v>12282</v>
      </c>
      <c r="C689" s="158" t="s">
        <v>2</v>
      </c>
      <c r="D689" s="163">
        <v>336.8</v>
      </c>
    </row>
    <row r="690" spans="1:4">
      <c r="A690" s="158">
        <v>7190100020</v>
      </c>
      <c r="B690" s="12" t="s">
        <v>12283</v>
      </c>
      <c r="C690" s="158" t="s">
        <v>2</v>
      </c>
      <c r="D690" s="163">
        <v>1371.11</v>
      </c>
    </row>
    <row r="691" spans="1:4">
      <c r="A691" s="158">
        <v>7190100030</v>
      </c>
      <c r="B691" s="12" t="s">
        <v>12284</v>
      </c>
      <c r="C691" s="158" t="s">
        <v>2</v>
      </c>
      <c r="D691" s="163">
        <v>6649.26</v>
      </c>
    </row>
    <row r="692" spans="1:4">
      <c r="A692" s="158">
        <v>7190100040</v>
      </c>
      <c r="B692" s="12" t="s">
        <v>12285</v>
      </c>
      <c r="C692" s="158" t="s">
        <v>2</v>
      </c>
      <c r="D692" s="163">
        <v>8246.35</v>
      </c>
    </row>
    <row r="693" spans="1:4">
      <c r="A693" s="158">
        <v>7190100050</v>
      </c>
      <c r="B693" s="12" t="s">
        <v>12286</v>
      </c>
      <c r="C693" s="158" t="s">
        <v>2</v>
      </c>
      <c r="D693" s="163">
        <v>15053.96</v>
      </c>
    </row>
    <row r="694" spans="1:4">
      <c r="A694" s="158">
        <v>7190100060</v>
      </c>
      <c r="B694" s="12" t="s">
        <v>12287</v>
      </c>
      <c r="C694" s="158" t="s">
        <v>2</v>
      </c>
      <c r="D694" s="163">
        <v>23141.48</v>
      </c>
    </row>
    <row r="695" spans="1:4">
      <c r="A695" s="158">
        <v>7190100070</v>
      </c>
      <c r="B695" s="12" t="s">
        <v>12288</v>
      </c>
      <c r="C695" s="158" t="s">
        <v>2</v>
      </c>
      <c r="D695" s="163">
        <v>29555.96</v>
      </c>
    </row>
    <row r="696" spans="1:4">
      <c r="A696" s="158">
        <v>7190100080</v>
      </c>
      <c r="B696" s="12" t="s">
        <v>12289</v>
      </c>
      <c r="C696" s="158" t="s">
        <v>2</v>
      </c>
      <c r="D696" s="163">
        <v>404.72</v>
      </c>
    </row>
    <row r="697" spans="1:4">
      <c r="A697" s="158">
        <v>7190100090</v>
      </c>
      <c r="B697" s="12" t="s">
        <v>12290</v>
      </c>
      <c r="C697" s="158" t="s">
        <v>2</v>
      </c>
      <c r="D697" s="163">
        <v>1129.0999999999999</v>
      </c>
    </row>
    <row r="698" spans="1:4">
      <c r="A698" s="158">
        <v>7190100100</v>
      </c>
      <c r="B698" s="12" t="s">
        <v>12291</v>
      </c>
      <c r="C698" s="158" t="s">
        <v>2</v>
      </c>
      <c r="D698" s="163">
        <v>1150.28</v>
      </c>
    </row>
    <row r="699" spans="1:4">
      <c r="A699" s="158">
        <v>7190100110</v>
      </c>
      <c r="B699" s="12" t="s">
        <v>12292</v>
      </c>
      <c r="C699" s="158" t="s">
        <v>2</v>
      </c>
      <c r="D699" s="163">
        <v>1640.6</v>
      </c>
    </row>
    <row r="700" spans="1:4">
      <c r="A700" s="158">
        <v>7190100120</v>
      </c>
      <c r="B700" s="12" t="s">
        <v>12293</v>
      </c>
      <c r="C700" s="158" t="s">
        <v>2</v>
      </c>
      <c r="D700" s="163">
        <v>1692.69</v>
      </c>
    </row>
    <row r="701" spans="1:4">
      <c r="A701" s="158">
        <v>7190100130</v>
      </c>
      <c r="B701" s="12" t="s">
        <v>12294</v>
      </c>
      <c r="C701" s="158" t="s">
        <v>2</v>
      </c>
      <c r="D701" s="163">
        <v>2014.26</v>
      </c>
    </row>
    <row r="702" spans="1:4">
      <c r="A702" s="158">
        <v>7190100140</v>
      </c>
      <c r="B702" s="12" t="s">
        <v>12295</v>
      </c>
      <c r="C702" s="158" t="s">
        <v>2</v>
      </c>
      <c r="D702" s="163">
        <v>2019.48</v>
      </c>
    </row>
    <row r="703" spans="1:4">
      <c r="A703" s="158">
        <v>7190100150</v>
      </c>
      <c r="B703" s="12" t="s">
        <v>12296</v>
      </c>
      <c r="C703" s="158" t="s">
        <v>2</v>
      </c>
      <c r="D703" s="163">
        <v>2675.04</v>
      </c>
    </row>
    <row r="704" spans="1:4">
      <c r="A704" s="158" t="s">
        <v>12297</v>
      </c>
      <c r="D704" s="163"/>
    </row>
    <row r="705" spans="1:4">
      <c r="A705" s="158">
        <v>7200100010</v>
      </c>
      <c r="B705" s="12" t="s">
        <v>12298</v>
      </c>
      <c r="C705" s="158" t="s">
        <v>2</v>
      </c>
      <c r="D705" s="163">
        <v>485.54</v>
      </c>
    </row>
    <row r="706" spans="1:4">
      <c r="A706" s="158">
        <v>7200100020</v>
      </c>
      <c r="B706" s="12" t="s">
        <v>12299</v>
      </c>
      <c r="C706" s="158" t="s">
        <v>2</v>
      </c>
      <c r="D706" s="163">
        <v>713.02</v>
      </c>
    </row>
    <row r="707" spans="1:4">
      <c r="A707" s="159">
        <v>7200100030</v>
      </c>
      <c r="B707" s="12" t="s">
        <v>12300</v>
      </c>
      <c r="C707" s="158" t="s">
        <v>2</v>
      </c>
      <c r="D707" s="163">
        <v>701.17</v>
      </c>
    </row>
    <row r="708" spans="1:4">
      <c r="A708" s="158">
        <v>7200100040</v>
      </c>
      <c r="B708" s="12" t="s">
        <v>12301</v>
      </c>
      <c r="C708" s="158" t="s">
        <v>2</v>
      </c>
      <c r="D708" s="163">
        <v>768.16</v>
      </c>
    </row>
    <row r="709" spans="1:4">
      <c r="A709" s="158">
        <v>7200100050</v>
      </c>
      <c r="B709" s="12" t="s">
        <v>12302</v>
      </c>
      <c r="C709" s="158" t="s">
        <v>2</v>
      </c>
      <c r="D709" s="163">
        <v>357.63</v>
      </c>
    </row>
    <row r="710" spans="1:4">
      <c r="A710" s="158">
        <v>7200100060</v>
      </c>
      <c r="B710" s="12" t="s">
        <v>12303</v>
      </c>
      <c r="C710" s="158" t="s">
        <v>2</v>
      </c>
      <c r="D710" s="163">
        <v>495.26</v>
      </c>
    </row>
    <row r="711" spans="1:4">
      <c r="A711" s="158">
        <v>7200100070</v>
      </c>
      <c r="B711" s="12" t="s">
        <v>12304</v>
      </c>
      <c r="C711" s="158" t="s">
        <v>2</v>
      </c>
      <c r="D711" s="163">
        <v>487.65</v>
      </c>
    </row>
    <row r="712" spans="1:4">
      <c r="A712" s="158">
        <v>7200100080</v>
      </c>
      <c r="B712" s="12" t="s">
        <v>12305</v>
      </c>
      <c r="C712" s="158" t="s">
        <v>2</v>
      </c>
      <c r="D712" s="163">
        <v>532.49</v>
      </c>
    </row>
    <row r="713" spans="1:4">
      <c r="A713" s="158">
        <v>7200100090</v>
      </c>
      <c r="B713" s="12" t="s">
        <v>12306</v>
      </c>
      <c r="C713" s="158" t="s">
        <v>2</v>
      </c>
      <c r="D713" s="163">
        <v>177.02</v>
      </c>
    </row>
    <row r="714" spans="1:4">
      <c r="A714" s="158">
        <v>7200100100</v>
      </c>
      <c r="B714" s="12" t="s">
        <v>12307</v>
      </c>
      <c r="C714" s="158" t="s">
        <v>2</v>
      </c>
      <c r="D714" s="163">
        <v>478.17</v>
      </c>
    </row>
    <row r="715" spans="1:4">
      <c r="A715" s="158">
        <v>7200100110</v>
      </c>
      <c r="B715" s="12" t="s">
        <v>12308</v>
      </c>
      <c r="C715" s="158" t="s">
        <v>2</v>
      </c>
      <c r="D715" s="163">
        <v>316.79000000000002</v>
      </c>
    </row>
    <row r="716" spans="1:4">
      <c r="A716" s="158">
        <v>7200100120</v>
      </c>
      <c r="B716" s="12" t="s">
        <v>12309</v>
      </c>
      <c r="C716" s="158" t="s">
        <v>2</v>
      </c>
      <c r="D716" s="163">
        <v>304.95</v>
      </c>
    </row>
    <row r="717" spans="1:4">
      <c r="A717" s="158">
        <v>7200100130</v>
      </c>
      <c r="B717" s="12" t="s">
        <v>12310</v>
      </c>
      <c r="C717" s="158" t="s">
        <v>2</v>
      </c>
      <c r="D717" s="163">
        <v>196.4</v>
      </c>
    </row>
    <row r="718" spans="1:4">
      <c r="A718" s="158">
        <v>7200100140</v>
      </c>
      <c r="B718" s="12" t="s">
        <v>12311</v>
      </c>
      <c r="C718" s="158" t="s">
        <v>2</v>
      </c>
      <c r="D718" s="163">
        <v>497.55</v>
      </c>
    </row>
    <row r="719" spans="1:4">
      <c r="A719" s="158">
        <v>7200100150</v>
      </c>
      <c r="B719" s="12" t="s">
        <v>12312</v>
      </c>
      <c r="C719" s="158" t="s">
        <v>2</v>
      </c>
      <c r="D719" s="163">
        <v>336.17</v>
      </c>
    </row>
    <row r="720" spans="1:4">
      <c r="A720" s="158">
        <v>7200100160</v>
      </c>
      <c r="B720" s="12" t="s">
        <v>12313</v>
      </c>
      <c r="C720" s="158" t="s">
        <v>2</v>
      </c>
      <c r="D720" s="163">
        <v>324.33</v>
      </c>
    </row>
    <row r="721" spans="1:4">
      <c r="A721" s="158">
        <v>7200100170</v>
      </c>
      <c r="B721" s="12" t="s">
        <v>12314</v>
      </c>
      <c r="C721" s="158" t="s">
        <v>2</v>
      </c>
      <c r="D721" s="163">
        <v>206.13</v>
      </c>
    </row>
    <row r="722" spans="1:4">
      <c r="A722" s="158">
        <v>7200100180</v>
      </c>
      <c r="B722" s="12" t="s">
        <v>12315</v>
      </c>
      <c r="C722" s="158" t="s">
        <v>2</v>
      </c>
      <c r="D722" s="163">
        <v>281.60000000000002</v>
      </c>
    </row>
    <row r="723" spans="1:4">
      <c r="A723" s="158">
        <v>7200100190</v>
      </c>
      <c r="B723" s="12" t="s">
        <v>12316</v>
      </c>
      <c r="C723" s="158" t="s">
        <v>2</v>
      </c>
      <c r="D723" s="163">
        <v>216.91</v>
      </c>
    </row>
    <row r="724" spans="1:4">
      <c r="A724" s="158">
        <v>7200100200</v>
      </c>
      <c r="B724" s="12" t="s">
        <v>12317</v>
      </c>
      <c r="C724" s="158" t="s">
        <v>2</v>
      </c>
      <c r="D724" s="163">
        <v>555.80999999999995</v>
      </c>
    </row>
    <row r="725" spans="1:4">
      <c r="A725" s="158">
        <v>7200100210</v>
      </c>
      <c r="B725" s="12" t="s">
        <v>12318</v>
      </c>
      <c r="C725" s="158" t="s">
        <v>2</v>
      </c>
      <c r="D725" s="163">
        <v>622.86</v>
      </c>
    </row>
    <row r="726" spans="1:4">
      <c r="A726" s="158">
        <v>7200100220</v>
      </c>
      <c r="B726" s="12" t="s">
        <v>12319</v>
      </c>
      <c r="C726" s="158" t="s">
        <v>2</v>
      </c>
      <c r="D726" s="163">
        <v>724.61</v>
      </c>
    </row>
    <row r="727" spans="1:4">
      <c r="A727" s="158" t="s">
        <v>25188</v>
      </c>
      <c r="D727" s="163"/>
    </row>
    <row r="728" spans="1:4">
      <c r="A728" s="158" t="s">
        <v>25189</v>
      </c>
      <c r="D728" s="163"/>
    </row>
    <row r="729" spans="1:4">
      <c r="A729" s="158" t="s">
        <v>25190</v>
      </c>
      <c r="C729" s="158" t="s">
        <v>25191</v>
      </c>
      <c r="D729" s="163"/>
    </row>
    <row r="730" spans="1:4">
      <c r="A730" s="158" t="s">
        <v>25</v>
      </c>
      <c r="B730" s="12" t="s">
        <v>993</v>
      </c>
      <c r="C730" s="158" t="s">
        <v>0</v>
      </c>
      <c r="D730" s="163" t="s">
        <v>25192</v>
      </c>
    </row>
    <row r="731" spans="1:4">
      <c r="A731" s="158">
        <v>7200100230</v>
      </c>
      <c r="B731" s="12" t="s">
        <v>12320</v>
      </c>
      <c r="C731" s="158" t="s">
        <v>2</v>
      </c>
      <c r="D731" s="163">
        <v>1258.6400000000001</v>
      </c>
    </row>
    <row r="732" spans="1:4">
      <c r="A732" s="158">
        <v>7200100240</v>
      </c>
      <c r="B732" s="12" t="s">
        <v>12321</v>
      </c>
      <c r="C732" s="158" t="s">
        <v>2</v>
      </c>
      <c r="D732" s="163">
        <v>6561.09</v>
      </c>
    </row>
    <row r="733" spans="1:4">
      <c r="A733" s="158">
        <v>7200100250</v>
      </c>
      <c r="B733" s="12" t="s">
        <v>12322</v>
      </c>
      <c r="C733" s="158" t="s">
        <v>2</v>
      </c>
      <c r="D733" s="163">
        <v>8539.25</v>
      </c>
    </row>
    <row r="734" spans="1:4">
      <c r="A734" s="158">
        <v>7200100260</v>
      </c>
      <c r="B734" s="12" t="s">
        <v>12323</v>
      </c>
      <c r="C734" s="158" t="s">
        <v>2</v>
      </c>
      <c r="D734" s="163">
        <v>60.16</v>
      </c>
    </row>
    <row r="735" spans="1:4">
      <c r="A735" s="158">
        <v>7200100270</v>
      </c>
      <c r="B735" s="12" t="s">
        <v>12324</v>
      </c>
      <c r="C735" s="158" t="s">
        <v>2</v>
      </c>
      <c r="D735" s="163">
        <v>106.98</v>
      </c>
    </row>
    <row r="736" spans="1:4">
      <c r="A736" s="158">
        <v>7200100280</v>
      </c>
      <c r="B736" s="12" t="s">
        <v>12325</v>
      </c>
      <c r="C736" s="158" t="s">
        <v>2</v>
      </c>
      <c r="D736" s="163">
        <v>161.21</v>
      </c>
    </row>
    <row r="737" spans="1:4">
      <c r="A737" s="158">
        <v>7200100290</v>
      </c>
      <c r="B737" s="12" t="s">
        <v>12326</v>
      </c>
      <c r="C737" s="158" t="s">
        <v>2</v>
      </c>
      <c r="D737" s="163">
        <v>320.11</v>
      </c>
    </row>
    <row r="738" spans="1:4">
      <c r="A738" s="158">
        <v>7200100300</v>
      </c>
      <c r="B738" s="12" t="s">
        <v>12327</v>
      </c>
      <c r="C738" s="158" t="s">
        <v>2</v>
      </c>
      <c r="D738" s="163">
        <v>78.91</v>
      </c>
    </row>
    <row r="739" spans="1:4">
      <c r="A739" s="158">
        <v>7200100310</v>
      </c>
      <c r="B739" s="12" t="s">
        <v>12328</v>
      </c>
      <c r="C739" s="158" t="s">
        <v>2</v>
      </c>
      <c r="D739" s="163">
        <v>57.16</v>
      </c>
    </row>
    <row r="740" spans="1:4">
      <c r="A740" s="158">
        <v>7200100320</v>
      </c>
      <c r="B740" s="12" t="s">
        <v>12329</v>
      </c>
      <c r="C740" s="158" t="s">
        <v>2</v>
      </c>
      <c r="D740" s="163">
        <v>96.91</v>
      </c>
    </row>
    <row r="741" spans="1:4">
      <c r="A741" s="158">
        <v>7200100330</v>
      </c>
      <c r="B741" s="12" t="s">
        <v>12330</v>
      </c>
      <c r="C741" s="158" t="s">
        <v>2</v>
      </c>
      <c r="D741" s="163">
        <v>77.19</v>
      </c>
    </row>
    <row r="742" spans="1:4">
      <c r="A742" s="158">
        <v>7200100340</v>
      </c>
      <c r="B742" s="12" t="s">
        <v>12331</v>
      </c>
      <c r="C742" s="158" t="s">
        <v>2</v>
      </c>
      <c r="D742" s="163">
        <v>104.54</v>
      </c>
    </row>
    <row r="743" spans="1:4">
      <c r="A743" s="158">
        <v>7200100350</v>
      </c>
      <c r="B743" s="12" t="s">
        <v>12332</v>
      </c>
      <c r="C743" s="158" t="s">
        <v>2</v>
      </c>
      <c r="D743" s="163">
        <v>82.01</v>
      </c>
    </row>
    <row r="744" spans="1:4">
      <c r="A744" s="158">
        <v>7200100360</v>
      </c>
      <c r="B744" s="12" t="s">
        <v>12333</v>
      </c>
      <c r="C744" s="158" t="s">
        <v>2</v>
      </c>
      <c r="D744" s="163">
        <v>289.29000000000002</v>
      </c>
    </row>
    <row r="745" spans="1:4">
      <c r="A745" s="158">
        <v>7200100370</v>
      </c>
      <c r="B745" s="12" t="s">
        <v>12334</v>
      </c>
      <c r="C745" s="158" t="s">
        <v>1</v>
      </c>
      <c r="D745" s="163">
        <v>106.13</v>
      </c>
    </row>
    <row r="746" spans="1:4">
      <c r="A746" s="158">
        <v>7200100375</v>
      </c>
      <c r="B746" s="12" t="s">
        <v>12335</v>
      </c>
      <c r="C746" s="158" t="s">
        <v>1</v>
      </c>
      <c r="D746" s="163">
        <v>256.72000000000003</v>
      </c>
    </row>
    <row r="747" spans="1:4">
      <c r="A747" s="158">
        <v>7200100380</v>
      </c>
      <c r="B747" s="12" t="s">
        <v>12336</v>
      </c>
      <c r="C747" s="158" t="s">
        <v>2</v>
      </c>
      <c r="D747" s="163">
        <v>648.95000000000005</v>
      </c>
    </row>
    <row r="748" spans="1:4">
      <c r="A748" s="158">
        <v>7200100390</v>
      </c>
      <c r="B748" s="12" t="s">
        <v>12337</v>
      </c>
      <c r="C748" s="158" t="s">
        <v>2</v>
      </c>
      <c r="D748" s="163">
        <v>877.55</v>
      </c>
    </row>
    <row r="749" spans="1:4">
      <c r="A749" s="158">
        <v>7200100400</v>
      </c>
      <c r="B749" s="12" t="s">
        <v>12338</v>
      </c>
      <c r="C749" s="158" t="s">
        <v>2</v>
      </c>
      <c r="D749" s="163">
        <v>1200.69</v>
      </c>
    </row>
    <row r="750" spans="1:4">
      <c r="A750" s="158">
        <v>7200100410</v>
      </c>
      <c r="B750" s="12" t="s">
        <v>12339</v>
      </c>
      <c r="C750" s="158" t="s">
        <v>2</v>
      </c>
      <c r="D750" s="163">
        <v>1689.15</v>
      </c>
    </row>
    <row r="751" spans="1:4">
      <c r="A751" s="158">
        <v>7200100420</v>
      </c>
      <c r="B751" s="12" t="s">
        <v>12340</v>
      </c>
      <c r="C751" s="158" t="s">
        <v>2</v>
      </c>
      <c r="D751" s="163">
        <v>2178.34</v>
      </c>
    </row>
    <row r="752" spans="1:4">
      <c r="A752" s="158">
        <v>7200100430</v>
      </c>
      <c r="B752" s="12" t="s">
        <v>12341</v>
      </c>
      <c r="C752" s="158" t="s">
        <v>2</v>
      </c>
      <c r="D752" s="163">
        <v>385.11</v>
      </c>
    </row>
    <row r="753" spans="1:4">
      <c r="A753" s="158">
        <v>7200100440</v>
      </c>
      <c r="B753" s="12" t="s">
        <v>12342</v>
      </c>
      <c r="C753" s="158" t="s">
        <v>2</v>
      </c>
      <c r="D753" s="163">
        <v>746.23</v>
      </c>
    </row>
    <row r="754" spans="1:4">
      <c r="A754" s="158">
        <v>7200100450</v>
      </c>
      <c r="B754" s="12" t="s">
        <v>12343</v>
      </c>
      <c r="C754" s="158" t="s">
        <v>2</v>
      </c>
      <c r="D754" s="163">
        <v>891.53</v>
      </c>
    </row>
    <row r="755" spans="1:4">
      <c r="A755" s="158">
        <v>7200100460</v>
      </c>
      <c r="B755" s="12" t="s">
        <v>12344</v>
      </c>
      <c r="C755" s="158" t="s">
        <v>2</v>
      </c>
      <c r="D755" s="163">
        <v>1208.3699999999999</v>
      </c>
    </row>
    <row r="756" spans="1:4">
      <c r="A756" s="158">
        <v>7200100470</v>
      </c>
      <c r="B756" s="12" t="s">
        <v>12345</v>
      </c>
      <c r="C756" s="158" t="s">
        <v>2</v>
      </c>
      <c r="D756" s="163">
        <v>1661.68</v>
      </c>
    </row>
    <row r="757" spans="1:4">
      <c r="A757" s="158">
        <v>7200100480</v>
      </c>
      <c r="B757" s="12" t="s">
        <v>12346</v>
      </c>
      <c r="C757" s="158" t="s">
        <v>2</v>
      </c>
      <c r="D757" s="163">
        <v>78.319999999999993</v>
      </c>
    </row>
    <row r="758" spans="1:4">
      <c r="A758" s="158">
        <v>7200100490</v>
      </c>
      <c r="B758" s="12" t="s">
        <v>12347</v>
      </c>
      <c r="C758" s="158" t="s">
        <v>2</v>
      </c>
      <c r="D758" s="163">
        <v>67.25</v>
      </c>
    </row>
    <row r="759" spans="1:4">
      <c r="A759" s="158" t="s">
        <v>12348</v>
      </c>
      <c r="D759" s="163"/>
    </row>
    <row r="760" spans="1:4">
      <c r="A760" s="158">
        <v>7210100010</v>
      </c>
      <c r="B760" s="12" t="s">
        <v>12349</v>
      </c>
      <c r="C760" s="158" t="s">
        <v>4</v>
      </c>
      <c r="D760" s="163">
        <v>5.57</v>
      </c>
    </row>
    <row r="761" spans="1:4">
      <c r="A761" s="158">
        <v>7210100020</v>
      </c>
      <c r="B761" s="12" t="s">
        <v>12350</v>
      </c>
      <c r="C761" s="158" t="s">
        <v>4</v>
      </c>
      <c r="D761" s="163">
        <v>12.39</v>
      </c>
    </row>
    <row r="762" spans="1:4">
      <c r="A762" s="158">
        <v>7210100030</v>
      </c>
      <c r="B762" s="12" t="s">
        <v>12351</v>
      </c>
      <c r="C762" s="158" t="s">
        <v>4</v>
      </c>
      <c r="D762" s="163">
        <v>15.52</v>
      </c>
    </row>
    <row r="763" spans="1:4">
      <c r="A763" s="158">
        <v>7210100040</v>
      </c>
      <c r="B763" s="12" t="s">
        <v>12352</v>
      </c>
      <c r="C763" s="158" t="s">
        <v>4</v>
      </c>
      <c r="D763" s="163">
        <v>8.51</v>
      </c>
    </row>
    <row r="764" spans="1:4">
      <c r="A764" s="158">
        <v>7210100050</v>
      </c>
      <c r="B764" s="12" t="s">
        <v>12353</v>
      </c>
      <c r="C764" s="158" t="s">
        <v>4</v>
      </c>
      <c r="D764" s="163">
        <v>9.9499999999999993</v>
      </c>
    </row>
    <row r="765" spans="1:4">
      <c r="A765" s="158">
        <v>7210100060</v>
      </c>
      <c r="B765" s="12" t="s">
        <v>12354</v>
      </c>
      <c r="C765" s="158" t="s">
        <v>4</v>
      </c>
      <c r="D765" s="163">
        <v>5.96</v>
      </c>
    </row>
    <row r="766" spans="1:4">
      <c r="A766" s="158">
        <v>7210100070</v>
      </c>
      <c r="B766" s="12" t="s">
        <v>12355</v>
      </c>
      <c r="C766" s="158" t="s">
        <v>4</v>
      </c>
      <c r="D766" s="163">
        <v>5.96</v>
      </c>
    </row>
    <row r="767" spans="1:4">
      <c r="A767" s="158">
        <v>7210100080</v>
      </c>
      <c r="B767" s="12" t="s">
        <v>12356</v>
      </c>
      <c r="C767" s="158" t="s">
        <v>4</v>
      </c>
      <c r="D767" s="163">
        <v>21.2</v>
      </c>
    </row>
    <row r="768" spans="1:4">
      <c r="A768" s="158">
        <v>7210100090</v>
      </c>
      <c r="B768" s="12" t="s">
        <v>12357</v>
      </c>
      <c r="C768" s="158" t="s">
        <v>4</v>
      </c>
      <c r="D768" s="163">
        <v>23.35</v>
      </c>
    </row>
    <row r="769" spans="1:4">
      <c r="A769" s="158">
        <v>7210100100</v>
      </c>
      <c r="B769" s="12" t="s">
        <v>12358</v>
      </c>
      <c r="C769" s="158" t="s">
        <v>4</v>
      </c>
      <c r="D769" s="163">
        <v>21.46</v>
      </c>
    </row>
    <row r="770" spans="1:4">
      <c r="A770" s="158">
        <v>7210100110</v>
      </c>
      <c r="B770" s="12" t="s">
        <v>12359</v>
      </c>
      <c r="C770" s="158" t="s">
        <v>1</v>
      </c>
      <c r="D770" s="163">
        <v>7.45</v>
      </c>
    </row>
    <row r="771" spans="1:4">
      <c r="A771" s="158">
        <v>7210100120</v>
      </c>
      <c r="B771" s="12" t="s">
        <v>12360</v>
      </c>
      <c r="C771" s="158" t="s">
        <v>1</v>
      </c>
      <c r="D771" s="163">
        <v>14.91</v>
      </c>
    </row>
    <row r="772" spans="1:4">
      <c r="A772" s="158">
        <v>7210100130</v>
      </c>
      <c r="B772" s="12" t="s">
        <v>12361</v>
      </c>
      <c r="C772" s="158" t="s">
        <v>4</v>
      </c>
      <c r="D772" s="163">
        <v>24.77</v>
      </c>
    </row>
    <row r="773" spans="1:4">
      <c r="A773" s="158">
        <v>7210100140</v>
      </c>
      <c r="B773" s="12" t="s">
        <v>12362</v>
      </c>
      <c r="C773" s="158" t="s">
        <v>4</v>
      </c>
      <c r="D773" s="163">
        <v>20.51</v>
      </c>
    </row>
    <row r="774" spans="1:4">
      <c r="A774" s="158">
        <v>7210100150</v>
      </c>
      <c r="B774" s="12" t="s">
        <v>12363</v>
      </c>
      <c r="C774" s="158" t="s">
        <v>4</v>
      </c>
      <c r="D774" s="163">
        <v>24.88</v>
      </c>
    </row>
    <row r="775" spans="1:4">
      <c r="A775" s="159">
        <v>7210100160</v>
      </c>
      <c r="B775" s="12" t="s">
        <v>12364</v>
      </c>
      <c r="C775" s="158" t="s">
        <v>4</v>
      </c>
      <c r="D775" s="163">
        <v>65.290000000000006</v>
      </c>
    </row>
    <row r="776" spans="1:4">
      <c r="A776" s="158">
        <v>7210100170</v>
      </c>
      <c r="B776" s="12" t="s">
        <v>12365</v>
      </c>
      <c r="C776" s="158" t="s">
        <v>4</v>
      </c>
      <c r="D776" s="163">
        <v>13.23</v>
      </c>
    </row>
    <row r="777" spans="1:4">
      <c r="A777" s="158">
        <v>7210100180</v>
      </c>
      <c r="B777" s="12" t="s">
        <v>12366</v>
      </c>
      <c r="C777" s="158" t="s">
        <v>4</v>
      </c>
      <c r="D777" s="163">
        <v>82.53</v>
      </c>
    </row>
    <row r="778" spans="1:4">
      <c r="A778" s="158">
        <v>7210100190</v>
      </c>
      <c r="B778" s="12" t="s">
        <v>12367</v>
      </c>
      <c r="C778" s="158" t="s">
        <v>4</v>
      </c>
      <c r="D778" s="163">
        <v>48.34</v>
      </c>
    </row>
    <row r="779" spans="1:4">
      <c r="A779" s="158">
        <v>7210100200</v>
      </c>
      <c r="B779" s="12" t="s">
        <v>12368</v>
      </c>
      <c r="C779" s="158" t="s">
        <v>1</v>
      </c>
      <c r="D779" s="163">
        <v>15.19</v>
      </c>
    </row>
    <row r="780" spans="1:4">
      <c r="A780" s="158">
        <v>7210100210</v>
      </c>
      <c r="B780" s="12" t="s">
        <v>12369</v>
      </c>
      <c r="C780" s="158" t="s">
        <v>1</v>
      </c>
      <c r="D780" s="163">
        <v>51.08</v>
      </c>
    </row>
    <row r="781" spans="1:4">
      <c r="A781" s="158">
        <v>7210100220</v>
      </c>
      <c r="B781" s="12" t="s">
        <v>12370</v>
      </c>
      <c r="C781" s="158" t="s">
        <v>7</v>
      </c>
      <c r="D781" s="163">
        <v>102.52</v>
      </c>
    </row>
    <row r="782" spans="1:4">
      <c r="A782" s="158">
        <v>7210100230</v>
      </c>
      <c r="B782" s="12" t="s">
        <v>12371</v>
      </c>
      <c r="C782" s="158" t="s">
        <v>4</v>
      </c>
      <c r="D782" s="163">
        <v>2.66</v>
      </c>
    </row>
    <row r="783" spans="1:4">
      <c r="A783" s="158" t="s">
        <v>25188</v>
      </c>
      <c r="D783" s="163"/>
    </row>
    <row r="784" spans="1:4">
      <c r="A784" s="158" t="s">
        <v>25189</v>
      </c>
      <c r="D784" s="163"/>
    </row>
    <row r="785" spans="1:4">
      <c r="A785" s="158" t="s">
        <v>25190</v>
      </c>
      <c r="C785" s="158" t="s">
        <v>25191</v>
      </c>
      <c r="D785" s="163"/>
    </row>
    <row r="786" spans="1:4">
      <c r="A786" s="158" t="s">
        <v>25</v>
      </c>
      <c r="B786" s="12" t="s">
        <v>993</v>
      </c>
      <c r="C786" s="158" t="s">
        <v>0</v>
      </c>
      <c r="D786" s="163" t="s">
        <v>25192</v>
      </c>
    </row>
    <row r="787" spans="1:4">
      <c r="A787" s="158">
        <v>7210100240</v>
      </c>
      <c r="B787" s="12" t="s">
        <v>12372</v>
      </c>
      <c r="C787" s="158" t="s">
        <v>7</v>
      </c>
      <c r="D787" s="163">
        <v>1098.3800000000001</v>
      </c>
    </row>
    <row r="788" spans="1:4">
      <c r="A788" s="158">
        <v>7210100250</v>
      </c>
      <c r="B788" s="12" t="s">
        <v>12373</v>
      </c>
      <c r="C788" s="158" t="s">
        <v>7</v>
      </c>
      <c r="D788" s="163">
        <v>1392.44</v>
      </c>
    </row>
    <row r="789" spans="1:4">
      <c r="A789" s="158">
        <v>7210100260</v>
      </c>
      <c r="B789" s="12" t="s">
        <v>12374</v>
      </c>
      <c r="C789" s="158" t="s">
        <v>11832</v>
      </c>
      <c r="D789" s="163">
        <v>0.31</v>
      </c>
    </row>
    <row r="790" spans="1:4">
      <c r="A790" s="158">
        <v>7210100270</v>
      </c>
      <c r="B790" s="12" t="s">
        <v>12375</v>
      </c>
      <c r="C790" s="158" t="s">
        <v>4</v>
      </c>
      <c r="D790" s="163">
        <v>46.29</v>
      </c>
    </row>
    <row r="791" spans="1:4">
      <c r="A791" s="158">
        <v>7210100280</v>
      </c>
      <c r="B791" s="12" t="s">
        <v>12376</v>
      </c>
      <c r="C791" s="158" t="s">
        <v>4</v>
      </c>
      <c r="D791" s="163">
        <v>54.73</v>
      </c>
    </row>
    <row r="792" spans="1:4">
      <c r="A792" s="159">
        <v>7210100290</v>
      </c>
      <c r="B792" s="12" t="s">
        <v>12377</v>
      </c>
      <c r="C792" s="158" t="s">
        <v>4</v>
      </c>
      <c r="D792" s="163">
        <v>48.26</v>
      </c>
    </row>
    <row r="793" spans="1:4">
      <c r="A793" s="158">
        <v>7210100300</v>
      </c>
      <c r="B793" s="12" t="s">
        <v>12378</v>
      </c>
      <c r="C793" s="158" t="s">
        <v>4</v>
      </c>
      <c r="D793" s="163">
        <v>56.76</v>
      </c>
    </row>
    <row r="794" spans="1:4">
      <c r="A794" s="158">
        <v>7210100310</v>
      </c>
      <c r="B794" s="12" t="s">
        <v>12379</v>
      </c>
      <c r="C794" s="158" t="s">
        <v>4</v>
      </c>
      <c r="D794" s="163">
        <v>70.680000000000007</v>
      </c>
    </row>
    <row r="795" spans="1:4">
      <c r="A795" s="158">
        <v>7210100320</v>
      </c>
      <c r="B795" s="12" t="s">
        <v>12380</v>
      </c>
      <c r="C795" s="158" t="s">
        <v>1</v>
      </c>
      <c r="D795" s="163">
        <v>41.73</v>
      </c>
    </row>
    <row r="796" spans="1:4">
      <c r="A796" s="158">
        <v>7210100330</v>
      </c>
      <c r="B796" s="12" t="s">
        <v>12381</v>
      </c>
      <c r="C796" s="158" t="s">
        <v>4</v>
      </c>
      <c r="D796" s="163">
        <v>7.01</v>
      </c>
    </row>
    <row r="797" spans="1:4">
      <c r="A797" s="158">
        <v>7210100340</v>
      </c>
      <c r="B797" s="12" t="s">
        <v>12382</v>
      </c>
      <c r="C797" s="158" t="s">
        <v>4</v>
      </c>
      <c r="D797" s="163">
        <v>12.76</v>
      </c>
    </row>
    <row r="798" spans="1:4">
      <c r="A798" s="158">
        <v>7210100350</v>
      </c>
      <c r="B798" s="12" t="s">
        <v>24025</v>
      </c>
      <c r="C798" s="158" t="s">
        <v>1</v>
      </c>
      <c r="D798" s="163">
        <v>202.77</v>
      </c>
    </row>
    <row r="799" spans="1:4">
      <c r="A799" s="158">
        <v>7210100360</v>
      </c>
      <c r="B799" s="12" t="s">
        <v>24026</v>
      </c>
      <c r="C799" s="158" t="s">
        <v>1</v>
      </c>
      <c r="D799" s="163">
        <v>232.64</v>
      </c>
    </row>
    <row r="800" spans="1:4">
      <c r="A800" s="158">
        <v>7210100370</v>
      </c>
      <c r="B800" s="12" t="s">
        <v>24027</v>
      </c>
      <c r="C800" s="158" t="s">
        <v>1</v>
      </c>
      <c r="D800" s="163">
        <v>139.86000000000001</v>
      </c>
    </row>
    <row r="801" spans="1:4">
      <c r="A801" s="158">
        <v>7210100380</v>
      </c>
      <c r="B801" s="12" t="s">
        <v>24028</v>
      </c>
      <c r="C801" s="158" t="s">
        <v>1</v>
      </c>
      <c r="D801" s="163">
        <v>190.37</v>
      </c>
    </row>
    <row r="802" spans="1:4">
      <c r="A802" s="158">
        <v>7210100390</v>
      </c>
      <c r="B802" s="12" t="s">
        <v>24029</v>
      </c>
      <c r="C802" s="158" t="s">
        <v>1</v>
      </c>
      <c r="D802" s="163">
        <v>610.76</v>
      </c>
    </row>
    <row r="803" spans="1:4">
      <c r="A803" s="158">
        <v>7210100400</v>
      </c>
      <c r="B803" s="12" t="s">
        <v>24030</v>
      </c>
      <c r="C803" s="158" t="s">
        <v>1</v>
      </c>
      <c r="D803" s="163">
        <v>25.54</v>
      </c>
    </row>
    <row r="804" spans="1:4">
      <c r="A804" s="158">
        <v>7210100410</v>
      </c>
      <c r="B804" s="12" t="s">
        <v>24031</v>
      </c>
      <c r="C804" s="158" t="s">
        <v>1</v>
      </c>
      <c r="D804" s="163">
        <v>34.15</v>
      </c>
    </row>
    <row r="805" spans="1:4">
      <c r="A805" s="158">
        <v>7210100420</v>
      </c>
      <c r="B805" s="12" t="s">
        <v>25193</v>
      </c>
      <c r="C805" s="158" t="s">
        <v>2</v>
      </c>
      <c r="D805" s="163">
        <v>4218.46</v>
      </c>
    </row>
    <row r="806" spans="1:4">
      <c r="A806" s="158">
        <v>7210100430</v>
      </c>
      <c r="B806" s="12" t="s">
        <v>25194</v>
      </c>
      <c r="C806" s="158" t="s">
        <v>2</v>
      </c>
      <c r="D806" s="163">
        <v>2133.4299999999998</v>
      </c>
    </row>
    <row r="807" spans="1:4">
      <c r="A807" s="158">
        <v>7210100440</v>
      </c>
      <c r="B807" s="12" t="s">
        <v>25195</v>
      </c>
      <c r="C807" s="158" t="s">
        <v>2</v>
      </c>
      <c r="D807" s="163">
        <v>6743.42</v>
      </c>
    </row>
    <row r="808" spans="1:4">
      <c r="A808" s="158">
        <v>7210100450</v>
      </c>
      <c r="B808" s="12" t="s">
        <v>12383</v>
      </c>
      <c r="C808" s="158" t="s">
        <v>4</v>
      </c>
      <c r="D808" s="163">
        <v>134.08000000000001</v>
      </c>
    </row>
    <row r="809" spans="1:4">
      <c r="A809" s="158">
        <v>7210100460</v>
      </c>
      <c r="B809" s="12" t="s">
        <v>12384</v>
      </c>
      <c r="C809" s="158" t="s">
        <v>4</v>
      </c>
      <c r="D809" s="163">
        <v>13.17</v>
      </c>
    </row>
    <row r="810" spans="1:4">
      <c r="A810" s="158">
        <v>7210100470</v>
      </c>
      <c r="B810" s="12" t="s">
        <v>12385</v>
      </c>
      <c r="C810" s="158" t="s">
        <v>2</v>
      </c>
      <c r="D810" s="163">
        <v>45.01</v>
      </c>
    </row>
    <row r="811" spans="1:4">
      <c r="A811" s="158">
        <v>7210100480</v>
      </c>
      <c r="B811" s="12" t="s">
        <v>12386</v>
      </c>
      <c r="C811" s="158" t="s">
        <v>2</v>
      </c>
      <c r="D811" s="163">
        <v>285.08</v>
      </c>
    </row>
    <row r="812" spans="1:4">
      <c r="A812" s="158">
        <v>7210100490</v>
      </c>
      <c r="B812" s="12" t="s">
        <v>12387</v>
      </c>
      <c r="C812" s="158" t="s">
        <v>2</v>
      </c>
      <c r="D812" s="163">
        <v>361.65</v>
      </c>
    </row>
    <row r="813" spans="1:4">
      <c r="A813" s="158">
        <v>7210100500</v>
      </c>
      <c r="B813" s="12" t="s">
        <v>12388</v>
      </c>
      <c r="C813" s="158" t="s">
        <v>1</v>
      </c>
      <c r="D813" s="163">
        <v>26.6</v>
      </c>
    </row>
    <row r="814" spans="1:4">
      <c r="A814" s="158">
        <v>7210100510</v>
      </c>
      <c r="B814" s="12" t="s">
        <v>12389</v>
      </c>
      <c r="C814" s="158" t="s">
        <v>1</v>
      </c>
      <c r="D814" s="163">
        <v>31.01</v>
      </c>
    </row>
    <row r="815" spans="1:4">
      <c r="A815" s="158">
        <v>7210100520</v>
      </c>
      <c r="B815" s="12" t="s">
        <v>12390</v>
      </c>
      <c r="C815" s="158" t="s">
        <v>1</v>
      </c>
      <c r="D815" s="163">
        <v>40.35</v>
      </c>
    </row>
    <row r="816" spans="1:4">
      <c r="A816" s="158">
        <v>7210100530</v>
      </c>
      <c r="B816" s="12" t="s">
        <v>12391</v>
      </c>
      <c r="C816" s="158" t="s">
        <v>1</v>
      </c>
      <c r="D816" s="163">
        <v>56.15</v>
      </c>
    </row>
    <row r="817" spans="1:4">
      <c r="A817" s="158">
        <v>7210100540</v>
      </c>
      <c r="B817" s="12" t="s">
        <v>12392</v>
      </c>
      <c r="C817" s="158" t="s">
        <v>1</v>
      </c>
      <c r="D817" s="163">
        <v>71.680000000000007</v>
      </c>
    </row>
    <row r="818" spans="1:4">
      <c r="A818" s="158">
        <v>7210100550</v>
      </c>
      <c r="B818" s="12" t="s">
        <v>12393</v>
      </c>
      <c r="C818" s="158" t="s">
        <v>1</v>
      </c>
      <c r="D818" s="163">
        <v>33.299999999999997</v>
      </c>
    </row>
    <row r="819" spans="1:4">
      <c r="A819" s="158">
        <v>7210100580</v>
      </c>
      <c r="B819" s="12" t="s">
        <v>12394</v>
      </c>
      <c r="C819" s="158" t="s">
        <v>1</v>
      </c>
      <c r="D819" s="163">
        <v>158.26</v>
      </c>
    </row>
    <row r="820" spans="1:4">
      <c r="A820" s="158">
        <v>7210100640</v>
      </c>
      <c r="B820" s="12" t="s">
        <v>12395</v>
      </c>
      <c r="C820" s="158" t="s">
        <v>1</v>
      </c>
      <c r="D820" s="163">
        <v>142.44999999999999</v>
      </c>
    </row>
    <row r="821" spans="1:4">
      <c r="A821" s="158">
        <v>7210100650</v>
      </c>
      <c r="B821" s="12" t="s">
        <v>12396</v>
      </c>
      <c r="C821" s="158" t="s">
        <v>1</v>
      </c>
      <c r="D821" s="163">
        <v>161.09</v>
      </c>
    </row>
    <row r="822" spans="1:4">
      <c r="A822" s="158">
        <v>7210100720</v>
      </c>
      <c r="B822" s="12" t="s">
        <v>12397</v>
      </c>
      <c r="C822" s="158" t="s">
        <v>2</v>
      </c>
      <c r="D822" s="163">
        <v>535.23</v>
      </c>
    </row>
    <row r="823" spans="1:4">
      <c r="A823" s="158">
        <v>7210100725</v>
      </c>
      <c r="B823" s="12" t="s">
        <v>12398</v>
      </c>
      <c r="C823" s="158" t="s">
        <v>2</v>
      </c>
      <c r="D823" s="163">
        <v>1868.28</v>
      </c>
    </row>
    <row r="824" spans="1:4">
      <c r="A824" s="158">
        <v>7210100740</v>
      </c>
      <c r="B824" s="12" t="s">
        <v>12399</v>
      </c>
      <c r="C824" s="158" t="s">
        <v>1</v>
      </c>
      <c r="D824" s="163">
        <v>21.56</v>
      </c>
    </row>
    <row r="825" spans="1:4">
      <c r="A825" s="158">
        <v>7210100750</v>
      </c>
      <c r="B825" s="12" t="s">
        <v>12400</v>
      </c>
      <c r="C825" s="158" t="s">
        <v>4</v>
      </c>
      <c r="D825" s="163">
        <v>99.94</v>
      </c>
    </row>
    <row r="826" spans="1:4">
      <c r="A826" s="158">
        <v>7210100760</v>
      </c>
      <c r="B826" s="12" t="s">
        <v>12401</v>
      </c>
      <c r="C826" s="158" t="s">
        <v>3</v>
      </c>
      <c r="D826" s="163">
        <v>5.18</v>
      </c>
    </row>
    <row r="827" spans="1:4">
      <c r="A827" s="158">
        <v>7210100770</v>
      </c>
      <c r="B827" s="12" t="s">
        <v>12402</v>
      </c>
      <c r="C827" s="158" t="s">
        <v>4</v>
      </c>
      <c r="D827" s="163">
        <v>19.68</v>
      </c>
    </row>
    <row r="828" spans="1:4">
      <c r="A828" s="158">
        <v>7210100780</v>
      </c>
      <c r="B828" s="12" t="s">
        <v>12403</v>
      </c>
      <c r="C828" s="158" t="s">
        <v>4</v>
      </c>
      <c r="D828" s="163">
        <v>26.95</v>
      </c>
    </row>
    <row r="829" spans="1:4">
      <c r="A829" s="158">
        <v>7210100790</v>
      </c>
      <c r="B829" s="12" t="s">
        <v>12404</v>
      </c>
      <c r="C829" s="158" t="s">
        <v>7</v>
      </c>
      <c r="D829" s="163">
        <v>115.27</v>
      </c>
    </row>
    <row r="830" spans="1:4">
      <c r="A830" s="158">
        <v>7210100800</v>
      </c>
      <c r="B830" s="12" t="s">
        <v>12405</v>
      </c>
      <c r="C830" s="158" t="s">
        <v>4</v>
      </c>
      <c r="D830" s="163">
        <v>21.81</v>
      </c>
    </row>
    <row r="831" spans="1:4">
      <c r="A831" s="158" t="s">
        <v>12406</v>
      </c>
      <c r="D831" s="163"/>
    </row>
    <row r="832" spans="1:4">
      <c r="A832" s="158">
        <v>7230100010</v>
      </c>
      <c r="B832" s="12" t="s">
        <v>12407</v>
      </c>
      <c r="C832" s="158" t="s">
        <v>7</v>
      </c>
      <c r="D832" s="163">
        <v>121.1</v>
      </c>
    </row>
    <row r="833" spans="1:4">
      <c r="A833" s="158">
        <v>7230100020</v>
      </c>
      <c r="B833" s="12" t="s">
        <v>12408</v>
      </c>
      <c r="C833" s="158" t="s">
        <v>7</v>
      </c>
      <c r="D833" s="163">
        <v>100.53</v>
      </c>
    </row>
    <row r="834" spans="1:4">
      <c r="A834" s="158">
        <v>7230100030</v>
      </c>
      <c r="B834" s="12" t="s">
        <v>12409</v>
      </c>
      <c r="C834" s="158" t="s">
        <v>7</v>
      </c>
      <c r="D834" s="163">
        <v>100.53</v>
      </c>
    </row>
    <row r="835" spans="1:4">
      <c r="A835" s="158">
        <v>7230100040</v>
      </c>
      <c r="B835" s="12" t="s">
        <v>12410</v>
      </c>
      <c r="C835" s="158" t="s">
        <v>7</v>
      </c>
      <c r="D835" s="163">
        <v>258.89</v>
      </c>
    </row>
    <row r="836" spans="1:4">
      <c r="A836" s="158">
        <v>7230100050</v>
      </c>
      <c r="B836" s="12" t="s">
        <v>12411</v>
      </c>
      <c r="C836" s="158" t="s">
        <v>4</v>
      </c>
      <c r="D836" s="163">
        <v>16.84</v>
      </c>
    </row>
    <row r="837" spans="1:4">
      <c r="A837" s="158">
        <v>7230100060</v>
      </c>
      <c r="B837" s="12" t="s">
        <v>12412</v>
      </c>
      <c r="C837" s="158" t="s">
        <v>7</v>
      </c>
      <c r="D837" s="163">
        <v>93.18</v>
      </c>
    </row>
    <row r="838" spans="1:4">
      <c r="A838" s="158">
        <v>7230100070</v>
      </c>
      <c r="B838" s="12" t="s">
        <v>12413</v>
      </c>
      <c r="C838" s="158" t="s">
        <v>7</v>
      </c>
      <c r="D838" s="163">
        <v>344.47</v>
      </c>
    </row>
    <row r="839" spans="1:4">
      <c r="A839" s="158" t="s">
        <v>25188</v>
      </c>
      <c r="D839" s="163"/>
    </row>
    <row r="840" spans="1:4">
      <c r="A840" s="158" t="s">
        <v>25189</v>
      </c>
      <c r="D840" s="163"/>
    </row>
    <row r="841" spans="1:4">
      <c r="A841" s="158" t="s">
        <v>25190</v>
      </c>
      <c r="C841" s="158" t="s">
        <v>25191</v>
      </c>
      <c r="D841" s="163"/>
    </row>
    <row r="842" spans="1:4">
      <c r="A842" s="158" t="s">
        <v>25</v>
      </c>
      <c r="B842" s="12" t="s">
        <v>993</v>
      </c>
      <c r="C842" s="158" t="s">
        <v>0</v>
      </c>
      <c r="D842" s="163" t="s">
        <v>25192</v>
      </c>
    </row>
    <row r="843" spans="1:4">
      <c r="A843" s="158">
        <v>7230100080</v>
      </c>
      <c r="B843" s="12" t="s">
        <v>12414</v>
      </c>
      <c r="C843" s="158" t="s">
        <v>2</v>
      </c>
      <c r="D843" s="163">
        <v>554.41999999999996</v>
      </c>
    </row>
    <row r="844" spans="1:4">
      <c r="A844" s="158">
        <v>7230100090</v>
      </c>
      <c r="B844" s="12" t="s">
        <v>12415</v>
      </c>
      <c r="C844" s="158" t="s">
        <v>1</v>
      </c>
      <c r="D844" s="163">
        <v>464.44</v>
      </c>
    </row>
    <row r="845" spans="1:4">
      <c r="A845" s="158">
        <v>7230100100</v>
      </c>
      <c r="B845" s="12" t="s">
        <v>12416</v>
      </c>
      <c r="C845" s="158" t="s">
        <v>7</v>
      </c>
      <c r="D845" s="163">
        <v>2737.21</v>
      </c>
    </row>
    <row r="846" spans="1:4">
      <c r="A846" s="158">
        <v>7230100110</v>
      </c>
      <c r="B846" s="12" t="s">
        <v>12417</v>
      </c>
      <c r="C846" s="158" t="s">
        <v>7</v>
      </c>
      <c r="D846" s="163">
        <v>957.75</v>
      </c>
    </row>
    <row r="847" spans="1:4">
      <c r="A847" s="158">
        <v>7230100120</v>
      </c>
      <c r="B847" s="12" t="s">
        <v>12418</v>
      </c>
      <c r="C847" s="158" t="s">
        <v>7</v>
      </c>
      <c r="D847" s="163">
        <v>939.88</v>
      </c>
    </row>
    <row r="848" spans="1:4">
      <c r="A848" s="158">
        <v>7230100130</v>
      </c>
      <c r="B848" s="12" t="s">
        <v>12419</v>
      </c>
      <c r="C848" s="158" t="s">
        <v>7</v>
      </c>
      <c r="D848" s="163">
        <v>939.88</v>
      </c>
    </row>
    <row r="849" spans="1:4">
      <c r="A849" s="158">
        <v>7230100140</v>
      </c>
      <c r="B849" s="12" t="s">
        <v>12420</v>
      </c>
      <c r="C849" s="158" t="s">
        <v>7</v>
      </c>
      <c r="D849" s="163">
        <v>939.88</v>
      </c>
    </row>
    <row r="850" spans="1:4">
      <c r="A850" s="158">
        <v>7230100150</v>
      </c>
      <c r="B850" s="12" t="s">
        <v>12421</v>
      </c>
      <c r="C850" s="158" t="s">
        <v>7</v>
      </c>
      <c r="D850" s="163">
        <v>939.88</v>
      </c>
    </row>
    <row r="851" spans="1:4">
      <c r="A851" s="158">
        <v>7230100160</v>
      </c>
      <c r="B851" s="12" t="s">
        <v>12422</v>
      </c>
      <c r="C851" s="158" t="s">
        <v>7</v>
      </c>
      <c r="D851" s="163">
        <v>957.83</v>
      </c>
    </row>
    <row r="852" spans="1:4">
      <c r="A852" s="158" t="s">
        <v>12423</v>
      </c>
      <c r="D852" s="163"/>
    </row>
    <row r="853" spans="1:4">
      <c r="A853" s="158">
        <v>7250100010</v>
      </c>
      <c r="B853" s="12" t="s">
        <v>12424</v>
      </c>
      <c r="C853" s="158" t="s">
        <v>1</v>
      </c>
      <c r="D853" s="163">
        <v>46.83</v>
      </c>
    </row>
    <row r="854" spans="1:4">
      <c r="A854" s="158">
        <v>7250100020</v>
      </c>
      <c r="B854" s="12" t="s">
        <v>12425</v>
      </c>
      <c r="C854" s="158" t="s">
        <v>1</v>
      </c>
      <c r="D854" s="163">
        <v>100.14</v>
      </c>
    </row>
    <row r="855" spans="1:4">
      <c r="A855" s="158">
        <v>7250100030</v>
      </c>
      <c r="B855" s="12" t="s">
        <v>12426</v>
      </c>
      <c r="C855" s="158" t="s">
        <v>1</v>
      </c>
      <c r="D855" s="163">
        <v>88.22</v>
      </c>
    </row>
    <row r="856" spans="1:4">
      <c r="A856" s="158">
        <v>7250100040</v>
      </c>
      <c r="B856" s="12" t="s">
        <v>12427</v>
      </c>
      <c r="C856" s="158" t="s">
        <v>1</v>
      </c>
      <c r="D856" s="163">
        <v>90.81</v>
      </c>
    </row>
    <row r="857" spans="1:4">
      <c r="A857" s="158">
        <v>7250100050</v>
      </c>
      <c r="B857" s="12" t="s">
        <v>12428</v>
      </c>
      <c r="C857" s="158" t="s">
        <v>1</v>
      </c>
      <c r="D857" s="163">
        <v>65.599999999999994</v>
      </c>
    </row>
    <row r="858" spans="1:4">
      <c r="A858" s="158">
        <v>7250100060</v>
      </c>
      <c r="B858" s="12" t="s">
        <v>12429</v>
      </c>
      <c r="C858" s="158" t="s">
        <v>1</v>
      </c>
      <c r="D858" s="163">
        <v>118.9</v>
      </c>
    </row>
    <row r="859" spans="1:4">
      <c r="A859" s="158">
        <v>7250100070</v>
      </c>
      <c r="B859" s="12" t="s">
        <v>12430</v>
      </c>
      <c r="C859" s="158" t="s">
        <v>1</v>
      </c>
      <c r="D859" s="163">
        <v>106.99</v>
      </c>
    </row>
    <row r="860" spans="1:4">
      <c r="A860" s="158">
        <v>7250100080</v>
      </c>
      <c r="B860" s="12" t="s">
        <v>12431</v>
      </c>
      <c r="C860" s="158" t="s">
        <v>1</v>
      </c>
      <c r="D860" s="163">
        <v>109.58</v>
      </c>
    </row>
    <row r="861" spans="1:4">
      <c r="A861" s="158">
        <v>7250100090</v>
      </c>
      <c r="B861" s="12" t="s">
        <v>12432</v>
      </c>
      <c r="C861" s="158" t="s">
        <v>1</v>
      </c>
      <c r="D861" s="163">
        <v>90.07</v>
      </c>
    </row>
    <row r="862" spans="1:4">
      <c r="A862" s="158">
        <v>7250100100</v>
      </c>
      <c r="B862" s="12" t="s">
        <v>12433</v>
      </c>
      <c r="C862" s="158" t="s">
        <v>1</v>
      </c>
      <c r="D862" s="163">
        <v>143.28</v>
      </c>
    </row>
    <row r="863" spans="1:4">
      <c r="A863" s="158">
        <v>7250100110</v>
      </c>
      <c r="B863" s="12" t="s">
        <v>12434</v>
      </c>
      <c r="C863" s="158" t="s">
        <v>1</v>
      </c>
      <c r="D863" s="163">
        <v>131.36000000000001</v>
      </c>
    </row>
    <row r="864" spans="1:4">
      <c r="A864" s="158">
        <v>7250100120</v>
      </c>
      <c r="B864" s="12" t="s">
        <v>12435</v>
      </c>
      <c r="C864" s="158" t="s">
        <v>1</v>
      </c>
      <c r="D864" s="163">
        <v>133.94999999999999</v>
      </c>
    </row>
    <row r="865" spans="1:4">
      <c r="A865" s="158">
        <v>7250100130</v>
      </c>
      <c r="B865" s="12" t="s">
        <v>12436</v>
      </c>
      <c r="C865" s="158" t="s">
        <v>1</v>
      </c>
      <c r="D865" s="163">
        <v>50.76</v>
      </c>
    </row>
    <row r="866" spans="1:4">
      <c r="A866" s="158">
        <v>7250100140</v>
      </c>
      <c r="B866" s="12" t="s">
        <v>12437</v>
      </c>
      <c r="C866" s="158" t="s">
        <v>1</v>
      </c>
      <c r="D866" s="163">
        <v>104.07</v>
      </c>
    </row>
    <row r="867" spans="1:4">
      <c r="A867" s="158">
        <v>7250100150</v>
      </c>
      <c r="B867" s="12" t="s">
        <v>12438</v>
      </c>
      <c r="C867" s="158" t="s">
        <v>1</v>
      </c>
      <c r="D867" s="163">
        <v>92.15</v>
      </c>
    </row>
    <row r="868" spans="1:4">
      <c r="A868" s="158">
        <v>7250100160</v>
      </c>
      <c r="B868" s="12" t="s">
        <v>12439</v>
      </c>
      <c r="C868" s="158" t="s">
        <v>1</v>
      </c>
      <c r="D868" s="163">
        <v>94.74</v>
      </c>
    </row>
    <row r="869" spans="1:4">
      <c r="A869" s="158">
        <v>7250100170</v>
      </c>
      <c r="B869" s="12" t="s">
        <v>12440</v>
      </c>
      <c r="C869" s="158" t="s">
        <v>1</v>
      </c>
      <c r="D869" s="163">
        <v>74.42</v>
      </c>
    </row>
    <row r="870" spans="1:4">
      <c r="A870" s="158">
        <v>7250100180</v>
      </c>
      <c r="B870" s="12" t="s">
        <v>12441</v>
      </c>
      <c r="C870" s="158" t="s">
        <v>1</v>
      </c>
      <c r="D870" s="163">
        <v>127.72</v>
      </c>
    </row>
    <row r="871" spans="1:4">
      <c r="A871" s="158">
        <v>7250100190</v>
      </c>
      <c r="B871" s="12" t="s">
        <v>12442</v>
      </c>
      <c r="C871" s="158" t="s">
        <v>1</v>
      </c>
      <c r="D871" s="163">
        <v>115.81</v>
      </c>
    </row>
    <row r="872" spans="1:4">
      <c r="A872" s="158">
        <v>7250100200</v>
      </c>
      <c r="B872" s="12" t="s">
        <v>12443</v>
      </c>
      <c r="C872" s="158" t="s">
        <v>1</v>
      </c>
      <c r="D872" s="163">
        <v>118.4</v>
      </c>
    </row>
    <row r="873" spans="1:4">
      <c r="A873" s="158">
        <v>7250100210</v>
      </c>
      <c r="B873" s="12" t="s">
        <v>12444</v>
      </c>
      <c r="C873" s="158" t="s">
        <v>1</v>
      </c>
      <c r="D873" s="163">
        <v>104.08</v>
      </c>
    </row>
    <row r="874" spans="1:4">
      <c r="A874" s="158">
        <v>7250100220</v>
      </c>
      <c r="B874" s="12" t="s">
        <v>12445</v>
      </c>
      <c r="C874" s="158" t="s">
        <v>1</v>
      </c>
      <c r="D874" s="163">
        <v>157.38</v>
      </c>
    </row>
    <row r="875" spans="1:4">
      <c r="A875" s="158">
        <v>7250100230</v>
      </c>
      <c r="B875" s="12" t="s">
        <v>12446</v>
      </c>
      <c r="C875" s="158" t="s">
        <v>1</v>
      </c>
      <c r="D875" s="163">
        <v>145.46</v>
      </c>
    </row>
    <row r="876" spans="1:4">
      <c r="A876" s="158">
        <v>7250100240</v>
      </c>
      <c r="B876" s="12" t="s">
        <v>12447</v>
      </c>
      <c r="C876" s="158" t="s">
        <v>1</v>
      </c>
      <c r="D876" s="163">
        <v>148.05000000000001</v>
      </c>
    </row>
    <row r="877" spans="1:4">
      <c r="A877" s="158">
        <v>7250200010</v>
      </c>
      <c r="B877" s="12" t="s">
        <v>12448</v>
      </c>
      <c r="C877" s="158" t="s">
        <v>1</v>
      </c>
      <c r="D877" s="163">
        <v>73.53</v>
      </c>
    </row>
    <row r="878" spans="1:4">
      <c r="A878" s="158">
        <v>7250200020</v>
      </c>
      <c r="B878" s="12" t="s">
        <v>12449</v>
      </c>
      <c r="C878" s="158" t="s">
        <v>1</v>
      </c>
      <c r="D878" s="163">
        <v>126.83</v>
      </c>
    </row>
    <row r="879" spans="1:4">
      <c r="A879" s="158">
        <v>7250200030</v>
      </c>
      <c r="B879" s="12" t="s">
        <v>12450</v>
      </c>
      <c r="C879" s="158" t="s">
        <v>1</v>
      </c>
      <c r="D879" s="163">
        <v>114.92</v>
      </c>
    </row>
    <row r="880" spans="1:4">
      <c r="A880" s="158">
        <v>7250200040</v>
      </c>
      <c r="B880" s="12" t="s">
        <v>12451</v>
      </c>
      <c r="C880" s="158" t="s">
        <v>1</v>
      </c>
      <c r="D880" s="163">
        <v>117.51</v>
      </c>
    </row>
    <row r="881" spans="1:4">
      <c r="A881" s="158">
        <v>7250200050</v>
      </c>
      <c r="B881" s="12" t="s">
        <v>12452</v>
      </c>
      <c r="C881" s="158" t="s">
        <v>1</v>
      </c>
      <c r="D881" s="163">
        <v>149.24</v>
      </c>
    </row>
    <row r="882" spans="1:4">
      <c r="A882" s="158">
        <v>7250200060</v>
      </c>
      <c r="B882" s="12" t="s">
        <v>12453</v>
      </c>
      <c r="C882" s="158" t="s">
        <v>1</v>
      </c>
      <c r="D882" s="163">
        <v>210.7</v>
      </c>
    </row>
    <row r="883" spans="1:4">
      <c r="A883" s="158">
        <v>7250200070</v>
      </c>
      <c r="B883" s="12" t="s">
        <v>12454</v>
      </c>
      <c r="C883" s="158" t="s">
        <v>1</v>
      </c>
      <c r="D883" s="163">
        <v>193.65</v>
      </c>
    </row>
    <row r="884" spans="1:4">
      <c r="A884" s="158">
        <v>7250200080</v>
      </c>
      <c r="B884" s="12" t="s">
        <v>12455</v>
      </c>
      <c r="C884" s="158" t="s">
        <v>1</v>
      </c>
      <c r="D884" s="163">
        <v>196.55</v>
      </c>
    </row>
    <row r="885" spans="1:4">
      <c r="A885" s="158">
        <v>7250200090</v>
      </c>
      <c r="B885" s="12" t="s">
        <v>12456</v>
      </c>
      <c r="C885" s="158" t="s">
        <v>1</v>
      </c>
      <c r="D885" s="163">
        <v>232.31</v>
      </c>
    </row>
    <row r="886" spans="1:4">
      <c r="A886" s="158">
        <v>7250200100</v>
      </c>
      <c r="B886" s="12" t="s">
        <v>12457</v>
      </c>
      <c r="C886" s="158" t="s">
        <v>1</v>
      </c>
      <c r="D886" s="163">
        <v>301.95999999999998</v>
      </c>
    </row>
    <row r="887" spans="1:4">
      <c r="A887" s="158">
        <v>7250200110</v>
      </c>
      <c r="B887" s="12" t="s">
        <v>12458</v>
      </c>
      <c r="C887" s="158" t="s">
        <v>1</v>
      </c>
      <c r="D887" s="163">
        <v>279.76</v>
      </c>
    </row>
    <row r="888" spans="1:4">
      <c r="A888" s="158">
        <v>7250200120</v>
      </c>
      <c r="B888" s="12" t="s">
        <v>12459</v>
      </c>
      <c r="C888" s="158" t="s">
        <v>1</v>
      </c>
      <c r="D888" s="163">
        <v>282.95999999999998</v>
      </c>
    </row>
    <row r="889" spans="1:4">
      <c r="A889" s="158">
        <v>7250200130</v>
      </c>
      <c r="B889" s="12" t="s">
        <v>12460</v>
      </c>
      <c r="C889" s="158" t="s">
        <v>1</v>
      </c>
      <c r="D889" s="163">
        <v>328.09</v>
      </c>
    </row>
    <row r="890" spans="1:4">
      <c r="A890" s="158">
        <v>7250200140</v>
      </c>
      <c r="B890" s="12" t="s">
        <v>12461</v>
      </c>
      <c r="C890" s="158" t="s">
        <v>1</v>
      </c>
      <c r="D890" s="163">
        <v>397.73</v>
      </c>
    </row>
    <row r="891" spans="1:4">
      <c r="A891" s="158">
        <v>7250200150</v>
      </c>
      <c r="B891" s="12" t="s">
        <v>12462</v>
      </c>
      <c r="C891" s="158" t="s">
        <v>1</v>
      </c>
      <c r="D891" s="163">
        <v>375.54</v>
      </c>
    </row>
    <row r="892" spans="1:4">
      <c r="A892" s="158">
        <v>7250200160</v>
      </c>
      <c r="B892" s="12" t="s">
        <v>12463</v>
      </c>
      <c r="C892" s="158" t="s">
        <v>1</v>
      </c>
      <c r="D892" s="163">
        <v>378.74</v>
      </c>
    </row>
    <row r="893" spans="1:4">
      <c r="A893" s="158">
        <v>7250200170</v>
      </c>
      <c r="B893" s="12" t="s">
        <v>12464</v>
      </c>
      <c r="C893" s="158" t="s">
        <v>1</v>
      </c>
      <c r="D893" s="163">
        <v>453.53</v>
      </c>
    </row>
    <row r="894" spans="1:4">
      <c r="A894" s="158">
        <v>7250200180</v>
      </c>
      <c r="B894" s="12" t="s">
        <v>12465</v>
      </c>
      <c r="C894" s="158" t="s">
        <v>1</v>
      </c>
      <c r="D894" s="163">
        <v>531.36</v>
      </c>
    </row>
    <row r="895" spans="1:4">
      <c r="A895" s="158" t="s">
        <v>25188</v>
      </c>
      <c r="D895" s="163"/>
    </row>
    <row r="896" spans="1:4">
      <c r="A896" s="158" t="s">
        <v>25189</v>
      </c>
      <c r="D896" s="163"/>
    </row>
    <row r="897" spans="1:4">
      <c r="A897" s="158" t="s">
        <v>25190</v>
      </c>
      <c r="C897" s="158" t="s">
        <v>25191</v>
      </c>
      <c r="D897" s="163"/>
    </row>
    <row r="898" spans="1:4">
      <c r="A898" s="158" t="s">
        <v>25</v>
      </c>
      <c r="B898" s="12" t="s">
        <v>993</v>
      </c>
      <c r="C898" s="158" t="s">
        <v>0</v>
      </c>
      <c r="D898" s="163" t="s">
        <v>25192</v>
      </c>
    </row>
    <row r="899" spans="1:4">
      <c r="A899" s="158">
        <v>7250200190</v>
      </c>
      <c r="B899" s="12" t="s">
        <v>12466</v>
      </c>
      <c r="C899" s="158" t="s">
        <v>1</v>
      </c>
      <c r="D899" s="163">
        <v>504.01</v>
      </c>
    </row>
    <row r="900" spans="1:4">
      <c r="A900" s="158">
        <v>7250200200</v>
      </c>
      <c r="B900" s="12" t="s">
        <v>12467</v>
      </c>
      <c r="C900" s="158" t="s">
        <v>1</v>
      </c>
      <c r="D900" s="163">
        <v>507.51</v>
      </c>
    </row>
    <row r="901" spans="1:4">
      <c r="A901" s="158">
        <v>7250200210</v>
      </c>
      <c r="B901" s="12" t="s">
        <v>12468</v>
      </c>
      <c r="C901" s="158" t="s">
        <v>1</v>
      </c>
      <c r="D901" s="163">
        <v>487.54</v>
      </c>
    </row>
    <row r="902" spans="1:4">
      <c r="A902" s="158">
        <v>7250200220</v>
      </c>
      <c r="B902" s="12" t="s">
        <v>12469</v>
      </c>
      <c r="C902" s="158" t="s">
        <v>1</v>
      </c>
      <c r="D902" s="163">
        <v>565.36</v>
      </c>
    </row>
    <row r="903" spans="1:4">
      <c r="A903" s="158">
        <v>7250200230</v>
      </c>
      <c r="B903" s="12" t="s">
        <v>12470</v>
      </c>
      <c r="C903" s="158" t="s">
        <v>1</v>
      </c>
      <c r="D903" s="163">
        <v>538.01</v>
      </c>
    </row>
    <row r="904" spans="1:4">
      <c r="A904" s="158">
        <v>7250200240</v>
      </c>
      <c r="B904" s="12" t="s">
        <v>12471</v>
      </c>
      <c r="C904" s="158" t="s">
        <v>1</v>
      </c>
      <c r="D904" s="163">
        <v>541.51</v>
      </c>
    </row>
    <row r="905" spans="1:4">
      <c r="A905" s="158">
        <v>7250200250</v>
      </c>
      <c r="B905" s="12" t="s">
        <v>12472</v>
      </c>
      <c r="C905" s="158" t="s">
        <v>1</v>
      </c>
      <c r="D905" s="163">
        <v>747.29</v>
      </c>
    </row>
    <row r="906" spans="1:4">
      <c r="A906" s="158">
        <v>7250200260</v>
      </c>
      <c r="B906" s="12" t="s">
        <v>12473</v>
      </c>
      <c r="C906" s="158" t="s">
        <v>1</v>
      </c>
      <c r="D906" s="163">
        <v>829.76</v>
      </c>
    </row>
    <row r="907" spans="1:4">
      <c r="A907" s="158">
        <v>7250200270</v>
      </c>
      <c r="B907" s="12" t="s">
        <v>12474</v>
      </c>
      <c r="C907" s="158" t="s">
        <v>1</v>
      </c>
      <c r="D907" s="163">
        <v>799.31</v>
      </c>
    </row>
    <row r="908" spans="1:4">
      <c r="A908" s="158">
        <v>7250200280</v>
      </c>
      <c r="B908" s="12" t="s">
        <v>12475</v>
      </c>
      <c r="C908" s="158" t="s">
        <v>1</v>
      </c>
      <c r="D908" s="163">
        <v>803.05</v>
      </c>
    </row>
    <row r="909" spans="1:4">
      <c r="A909" s="158">
        <v>7250300010</v>
      </c>
      <c r="B909" s="12" t="s">
        <v>12476</v>
      </c>
      <c r="C909" s="158" t="s">
        <v>1</v>
      </c>
      <c r="D909" s="163">
        <v>277.29000000000002</v>
      </c>
    </row>
    <row r="910" spans="1:4">
      <c r="A910" s="158">
        <v>7250300020</v>
      </c>
      <c r="B910" s="12" t="s">
        <v>24032</v>
      </c>
      <c r="C910" s="158" t="s">
        <v>1</v>
      </c>
      <c r="D910" s="163">
        <v>330.59</v>
      </c>
    </row>
    <row r="911" spans="1:4">
      <c r="A911" s="158">
        <v>7250300030</v>
      </c>
      <c r="B911" s="12" t="s">
        <v>12477</v>
      </c>
      <c r="C911" s="158" t="s">
        <v>1</v>
      </c>
      <c r="D911" s="163">
        <v>318.66000000000003</v>
      </c>
    </row>
    <row r="912" spans="1:4">
      <c r="A912" s="158">
        <v>7250300040</v>
      </c>
      <c r="B912" s="12" t="s">
        <v>12478</v>
      </c>
      <c r="C912" s="158" t="s">
        <v>1</v>
      </c>
      <c r="D912" s="163">
        <v>321.26</v>
      </c>
    </row>
    <row r="913" spans="1:4">
      <c r="A913" s="158">
        <v>7250300050</v>
      </c>
      <c r="B913" s="12" t="s">
        <v>12479</v>
      </c>
      <c r="C913" s="158" t="s">
        <v>1</v>
      </c>
      <c r="D913" s="163">
        <v>269.06</v>
      </c>
    </row>
    <row r="914" spans="1:4">
      <c r="A914" s="158">
        <v>7250300060</v>
      </c>
      <c r="B914" s="12" t="s">
        <v>12480</v>
      </c>
      <c r="C914" s="158" t="s">
        <v>1</v>
      </c>
      <c r="D914" s="163">
        <v>322.36</v>
      </c>
    </row>
    <row r="915" spans="1:4">
      <c r="A915" s="158">
        <v>7250300070</v>
      </c>
      <c r="B915" s="12" t="s">
        <v>12481</v>
      </c>
      <c r="C915" s="158" t="s">
        <v>1</v>
      </c>
      <c r="D915" s="163">
        <v>310.44</v>
      </c>
    </row>
    <row r="916" spans="1:4">
      <c r="A916" s="158">
        <v>7250300080</v>
      </c>
      <c r="B916" s="12" t="s">
        <v>12482</v>
      </c>
      <c r="C916" s="158" t="s">
        <v>1</v>
      </c>
      <c r="D916" s="163">
        <v>313.04000000000002</v>
      </c>
    </row>
    <row r="917" spans="1:4">
      <c r="A917" s="158">
        <v>7250300090</v>
      </c>
      <c r="B917" s="12" t="s">
        <v>12483</v>
      </c>
      <c r="C917" s="158" t="s">
        <v>1</v>
      </c>
      <c r="D917" s="163">
        <v>332.36</v>
      </c>
    </row>
    <row r="918" spans="1:4">
      <c r="A918" s="158">
        <v>7250300100</v>
      </c>
      <c r="B918" s="12" t="s">
        <v>12484</v>
      </c>
      <c r="C918" s="158" t="s">
        <v>1</v>
      </c>
      <c r="D918" s="163">
        <v>393.82</v>
      </c>
    </row>
    <row r="919" spans="1:4">
      <c r="A919" s="158">
        <v>7250300110</v>
      </c>
      <c r="B919" s="12" t="s">
        <v>12485</v>
      </c>
      <c r="C919" s="158" t="s">
        <v>1</v>
      </c>
      <c r="D919" s="163">
        <v>376.77</v>
      </c>
    </row>
    <row r="920" spans="1:4">
      <c r="A920" s="158">
        <v>7250300120</v>
      </c>
      <c r="B920" s="12" t="s">
        <v>12486</v>
      </c>
      <c r="C920" s="158" t="s">
        <v>1</v>
      </c>
      <c r="D920" s="163">
        <v>379.67</v>
      </c>
    </row>
    <row r="921" spans="1:4">
      <c r="A921" s="159">
        <v>7250300130</v>
      </c>
      <c r="B921" s="12" t="s">
        <v>12487</v>
      </c>
      <c r="C921" s="158" t="s">
        <v>1</v>
      </c>
      <c r="D921" s="163">
        <v>403.8</v>
      </c>
    </row>
    <row r="922" spans="1:4">
      <c r="A922" s="158">
        <v>7250300140</v>
      </c>
      <c r="B922" s="12" t="s">
        <v>12488</v>
      </c>
      <c r="C922" s="158" t="s">
        <v>1</v>
      </c>
      <c r="D922" s="163">
        <v>473.45</v>
      </c>
    </row>
    <row r="923" spans="1:4">
      <c r="A923" s="158">
        <v>7250300150</v>
      </c>
      <c r="B923" s="12" t="s">
        <v>12489</v>
      </c>
      <c r="C923" s="158" t="s">
        <v>1</v>
      </c>
      <c r="D923" s="163">
        <v>451.25</v>
      </c>
    </row>
    <row r="924" spans="1:4">
      <c r="A924" s="158">
        <v>7250300160</v>
      </c>
      <c r="B924" s="12" t="s">
        <v>12490</v>
      </c>
      <c r="C924" s="158" t="s">
        <v>1</v>
      </c>
      <c r="D924" s="163">
        <v>454.44</v>
      </c>
    </row>
    <row r="925" spans="1:4">
      <c r="A925" s="158">
        <v>7250300170</v>
      </c>
      <c r="B925" s="12" t="s">
        <v>12491</v>
      </c>
      <c r="C925" s="158" t="s">
        <v>1</v>
      </c>
      <c r="D925" s="163">
        <v>475.85</v>
      </c>
    </row>
    <row r="926" spans="1:4">
      <c r="A926" s="158">
        <v>7250300180</v>
      </c>
      <c r="B926" s="12" t="s">
        <v>12492</v>
      </c>
      <c r="C926" s="158" t="s">
        <v>1</v>
      </c>
      <c r="D926" s="163">
        <v>545.49</v>
      </c>
    </row>
    <row r="927" spans="1:4">
      <c r="A927" s="158">
        <v>7250300190</v>
      </c>
      <c r="B927" s="12" t="s">
        <v>12493</v>
      </c>
      <c r="C927" s="158" t="s">
        <v>1</v>
      </c>
      <c r="D927" s="163">
        <v>523.29999999999995</v>
      </c>
    </row>
    <row r="928" spans="1:4">
      <c r="A928" s="158">
        <v>7250300200</v>
      </c>
      <c r="B928" s="12" t="s">
        <v>12494</v>
      </c>
      <c r="C928" s="158" t="s">
        <v>1</v>
      </c>
      <c r="D928" s="163">
        <v>526.49</v>
      </c>
    </row>
    <row r="929" spans="1:4">
      <c r="A929" s="158">
        <v>7250300210</v>
      </c>
      <c r="B929" s="12" t="s">
        <v>12495</v>
      </c>
      <c r="C929" s="158" t="s">
        <v>1</v>
      </c>
      <c r="D929" s="163">
        <v>552.52</v>
      </c>
    </row>
    <row r="930" spans="1:4">
      <c r="A930" s="158">
        <v>7250300220</v>
      </c>
      <c r="B930" s="12" t="s">
        <v>12496</v>
      </c>
      <c r="C930" s="158" t="s">
        <v>1</v>
      </c>
      <c r="D930" s="163">
        <v>630.34</v>
      </c>
    </row>
    <row r="931" spans="1:4">
      <c r="A931" s="158">
        <v>7250300230</v>
      </c>
      <c r="B931" s="12" t="s">
        <v>12497</v>
      </c>
      <c r="C931" s="158" t="s">
        <v>1</v>
      </c>
      <c r="D931" s="163">
        <v>603</v>
      </c>
    </row>
    <row r="932" spans="1:4">
      <c r="A932" s="158">
        <v>7250300240</v>
      </c>
      <c r="B932" s="12" t="s">
        <v>12498</v>
      </c>
      <c r="C932" s="158" t="s">
        <v>1</v>
      </c>
      <c r="D932" s="163">
        <v>606.49</v>
      </c>
    </row>
    <row r="933" spans="1:4">
      <c r="A933" s="158">
        <v>7250300250</v>
      </c>
      <c r="B933" s="12" t="s">
        <v>12499</v>
      </c>
      <c r="C933" s="158" t="s">
        <v>1</v>
      </c>
      <c r="D933" s="163">
        <v>686.76</v>
      </c>
    </row>
    <row r="934" spans="1:4">
      <c r="A934" s="158">
        <v>7250300260</v>
      </c>
      <c r="B934" s="12" t="s">
        <v>12500</v>
      </c>
      <c r="C934" s="158" t="s">
        <v>1</v>
      </c>
      <c r="D934" s="163">
        <v>764.59</v>
      </c>
    </row>
    <row r="935" spans="1:4">
      <c r="A935" s="158">
        <v>7250300270</v>
      </c>
      <c r="B935" s="12" t="s">
        <v>12501</v>
      </c>
      <c r="C935" s="158" t="s">
        <v>1</v>
      </c>
      <c r="D935" s="163">
        <v>737.23</v>
      </c>
    </row>
    <row r="936" spans="1:4">
      <c r="A936" s="158">
        <v>7250300280</v>
      </c>
      <c r="B936" s="12" t="s">
        <v>12502</v>
      </c>
      <c r="C936" s="158" t="s">
        <v>1</v>
      </c>
      <c r="D936" s="163">
        <v>740.74</v>
      </c>
    </row>
    <row r="937" spans="1:4">
      <c r="A937" s="158">
        <v>7250300290</v>
      </c>
      <c r="B937" s="12" t="s">
        <v>12503</v>
      </c>
      <c r="C937" s="158" t="s">
        <v>1</v>
      </c>
      <c r="D937" s="163">
        <v>794.92</v>
      </c>
    </row>
    <row r="938" spans="1:4">
      <c r="A938" s="158">
        <v>7250300300</v>
      </c>
      <c r="B938" s="12" t="s">
        <v>12504</v>
      </c>
      <c r="C938" s="158" t="s">
        <v>1</v>
      </c>
      <c r="D938" s="163">
        <v>877.48</v>
      </c>
    </row>
    <row r="939" spans="1:4">
      <c r="A939" s="158">
        <v>7250300310</v>
      </c>
      <c r="B939" s="12" t="s">
        <v>12505</v>
      </c>
      <c r="C939" s="158" t="s">
        <v>1</v>
      </c>
      <c r="D939" s="163">
        <v>845.4</v>
      </c>
    </row>
    <row r="940" spans="1:4">
      <c r="A940" s="158">
        <v>7250300320</v>
      </c>
      <c r="B940" s="12" t="s">
        <v>12506</v>
      </c>
      <c r="C940" s="158" t="s">
        <v>1</v>
      </c>
      <c r="D940" s="163">
        <v>848.89</v>
      </c>
    </row>
    <row r="941" spans="1:4">
      <c r="A941" s="158">
        <v>7250350010</v>
      </c>
      <c r="B941" s="12" t="s">
        <v>12507</v>
      </c>
      <c r="C941" s="158" t="s">
        <v>1</v>
      </c>
      <c r="D941" s="163">
        <v>36.630000000000003</v>
      </c>
    </row>
    <row r="942" spans="1:4">
      <c r="A942" s="158">
        <v>7250350020</v>
      </c>
      <c r="B942" s="12" t="s">
        <v>24033</v>
      </c>
      <c r="C942" s="158" t="s">
        <v>1</v>
      </c>
      <c r="D942" s="163">
        <v>89.93</v>
      </c>
    </row>
    <row r="943" spans="1:4">
      <c r="A943" s="158">
        <v>7250350030</v>
      </c>
      <c r="B943" s="12" t="s">
        <v>12508</v>
      </c>
      <c r="C943" s="158" t="s">
        <v>1</v>
      </c>
      <c r="D943" s="163">
        <v>78</v>
      </c>
    </row>
    <row r="944" spans="1:4">
      <c r="A944" s="158">
        <v>7250350040</v>
      </c>
      <c r="B944" s="12" t="s">
        <v>12509</v>
      </c>
      <c r="C944" s="158" t="s">
        <v>1</v>
      </c>
      <c r="D944" s="163">
        <v>80.599999999999994</v>
      </c>
    </row>
    <row r="945" spans="1:4">
      <c r="A945" s="158">
        <v>7250350050</v>
      </c>
      <c r="B945" s="12" t="s">
        <v>12510</v>
      </c>
      <c r="C945" s="158" t="s">
        <v>1</v>
      </c>
      <c r="D945" s="163">
        <v>37.630000000000003</v>
      </c>
    </row>
    <row r="946" spans="1:4">
      <c r="A946" s="158">
        <v>7250350060</v>
      </c>
      <c r="B946" s="12" t="s">
        <v>12511</v>
      </c>
      <c r="C946" s="158" t="s">
        <v>1</v>
      </c>
      <c r="D946" s="163">
        <v>90.93</v>
      </c>
    </row>
    <row r="947" spans="1:4">
      <c r="A947" s="158">
        <v>7250350070</v>
      </c>
      <c r="B947" s="12" t="s">
        <v>12512</v>
      </c>
      <c r="C947" s="158" t="s">
        <v>1</v>
      </c>
      <c r="D947" s="163">
        <v>79.010000000000005</v>
      </c>
    </row>
    <row r="948" spans="1:4">
      <c r="A948" s="158">
        <v>7250350080</v>
      </c>
      <c r="B948" s="12" t="s">
        <v>12513</v>
      </c>
      <c r="C948" s="158" t="s">
        <v>1</v>
      </c>
      <c r="D948" s="163">
        <v>81.61</v>
      </c>
    </row>
    <row r="949" spans="1:4">
      <c r="A949" s="158">
        <v>7250350090</v>
      </c>
      <c r="B949" s="12" t="s">
        <v>12514</v>
      </c>
      <c r="C949" s="158" t="s">
        <v>1</v>
      </c>
      <c r="D949" s="163">
        <v>48.19</v>
      </c>
    </row>
    <row r="950" spans="1:4">
      <c r="A950" s="158">
        <v>7250350100</v>
      </c>
      <c r="B950" s="12" t="s">
        <v>12515</v>
      </c>
      <c r="C950" s="158" t="s">
        <v>1</v>
      </c>
      <c r="D950" s="163">
        <v>109.65</v>
      </c>
    </row>
    <row r="951" spans="1:4">
      <c r="A951" s="158" t="s">
        <v>25188</v>
      </c>
      <c r="D951" s="163"/>
    </row>
    <row r="952" spans="1:4">
      <c r="A952" s="158" t="s">
        <v>25189</v>
      </c>
      <c r="D952" s="163"/>
    </row>
    <row r="953" spans="1:4">
      <c r="A953" s="158" t="s">
        <v>25190</v>
      </c>
      <c r="C953" s="158" t="s">
        <v>25191</v>
      </c>
      <c r="D953" s="163"/>
    </row>
    <row r="954" spans="1:4">
      <c r="A954" s="158" t="s">
        <v>25</v>
      </c>
      <c r="B954" s="12" t="s">
        <v>993</v>
      </c>
      <c r="C954" s="158" t="s">
        <v>0</v>
      </c>
      <c r="D954" s="163" t="s">
        <v>25192</v>
      </c>
    </row>
    <row r="955" spans="1:4">
      <c r="A955" s="158">
        <v>7250350110</v>
      </c>
      <c r="B955" s="12" t="s">
        <v>12516</v>
      </c>
      <c r="C955" s="158" t="s">
        <v>1</v>
      </c>
      <c r="D955" s="163">
        <v>92.6</v>
      </c>
    </row>
    <row r="956" spans="1:4">
      <c r="A956" s="158">
        <v>7250350120</v>
      </c>
      <c r="B956" s="12" t="s">
        <v>12517</v>
      </c>
      <c r="C956" s="158" t="s">
        <v>1</v>
      </c>
      <c r="D956" s="163">
        <v>95.5</v>
      </c>
    </row>
    <row r="957" spans="1:4">
      <c r="A957" s="158">
        <v>7250350130</v>
      </c>
      <c r="B957" s="12" t="s">
        <v>12518</v>
      </c>
      <c r="C957" s="158" t="s">
        <v>1</v>
      </c>
      <c r="D957" s="163">
        <v>59.02</v>
      </c>
    </row>
    <row r="958" spans="1:4">
      <c r="A958" s="158">
        <v>7250350140</v>
      </c>
      <c r="B958" s="12" t="s">
        <v>12519</v>
      </c>
      <c r="C958" s="158" t="s">
        <v>1</v>
      </c>
      <c r="D958" s="163">
        <v>128.66999999999999</v>
      </c>
    </row>
    <row r="959" spans="1:4">
      <c r="A959" s="158">
        <v>7250350150</v>
      </c>
      <c r="B959" s="12" t="s">
        <v>12520</v>
      </c>
      <c r="C959" s="158" t="s">
        <v>1</v>
      </c>
      <c r="D959" s="163">
        <v>106.47</v>
      </c>
    </row>
    <row r="960" spans="1:4">
      <c r="A960" s="158">
        <v>7250350160</v>
      </c>
      <c r="B960" s="12" t="s">
        <v>12521</v>
      </c>
      <c r="C960" s="158" t="s">
        <v>1</v>
      </c>
      <c r="D960" s="163">
        <v>109.66</v>
      </c>
    </row>
    <row r="961" spans="1:4">
      <c r="A961" s="158">
        <v>7250350170</v>
      </c>
      <c r="B961" s="12" t="s">
        <v>12522</v>
      </c>
      <c r="C961" s="158" t="s">
        <v>1</v>
      </c>
      <c r="D961" s="163">
        <v>62.54</v>
      </c>
    </row>
    <row r="962" spans="1:4">
      <c r="A962" s="158">
        <v>7250350180</v>
      </c>
      <c r="B962" s="12" t="s">
        <v>12523</v>
      </c>
      <c r="C962" s="158" t="s">
        <v>1</v>
      </c>
      <c r="D962" s="163">
        <v>132.18</v>
      </c>
    </row>
    <row r="963" spans="1:4">
      <c r="A963" s="158">
        <v>7250350190</v>
      </c>
      <c r="B963" s="12" t="s">
        <v>12524</v>
      </c>
      <c r="C963" s="158" t="s">
        <v>1</v>
      </c>
      <c r="D963" s="163">
        <v>109.99</v>
      </c>
    </row>
    <row r="964" spans="1:4">
      <c r="A964" s="158">
        <v>7250350200</v>
      </c>
      <c r="B964" s="12" t="s">
        <v>12525</v>
      </c>
      <c r="C964" s="158" t="s">
        <v>1</v>
      </c>
      <c r="D964" s="163">
        <v>113.18</v>
      </c>
    </row>
    <row r="965" spans="1:4">
      <c r="A965" s="158">
        <v>7250350210</v>
      </c>
      <c r="B965" s="12" t="s">
        <v>12526</v>
      </c>
      <c r="C965" s="158" t="s">
        <v>1</v>
      </c>
      <c r="D965" s="163">
        <v>76.180000000000007</v>
      </c>
    </row>
    <row r="966" spans="1:4">
      <c r="A966" s="158">
        <v>7250350220</v>
      </c>
      <c r="B966" s="12" t="s">
        <v>12527</v>
      </c>
      <c r="C966" s="158" t="s">
        <v>1</v>
      </c>
      <c r="D966" s="163">
        <v>154</v>
      </c>
    </row>
    <row r="967" spans="1:4">
      <c r="A967" s="158">
        <v>7250350230</v>
      </c>
      <c r="B967" s="12" t="s">
        <v>12528</v>
      </c>
      <c r="C967" s="158" t="s">
        <v>1</v>
      </c>
      <c r="D967" s="163">
        <v>126.66</v>
      </c>
    </row>
    <row r="968" spans="1:4">
      <c r="A968" s="158">
        <v>7250350240</v>
      </c>
      <c r="B968" s="12" t="s">
        <v>12529</v>
      </c>
      <c r="C968" s="158" t="s">
        <v>1</v>
      </c>
      <c r="D968" s="163">
        <v>130.15</v>
      </c>
    </row>
    <row r="969" spans="1:4">
      <c r="A969" s="158">
        <v>7250350250</v>
      </c>
      <c r="B969" s="12" t="s">
        <v>12530</v>
      </c>
      <c r="C969" s="158" t="s">
        <v>1</v>
      </c>
      <c r="D969" s="163">
        <v>80.66</v>
      </c>
    </row>
    <row r="970" spans="1:4">
      <c r="A970" s="158">
        <v>7250350260</v>
      </c>
      <c r="B970" s="12" t="s">
        <v>12531</v>
      </c>
      <c r="C970" s="158" t="s">
        <v>1</v>
      </c>
      <c r="D970" s="163">
        <v>158.49</v>
      </c>
    </row>
    <row r="971" spans="1:4">
      <c r="A971" s="158">
        <v>7250350270</v>
      </c>
      <c r="B971" s="12" t="s">
        <v>12532</v>
      </c>
      <c r="C971" s="158" t="s">
        <v>1</v>
      </c>
      <c r="D971" s="163">
        <v>131.13</v>
      </c>
    </row>
    <row r="972" spans="1:4">
      <c r="A972" s="158">
        <v>7250350280</v>
      </c>
      <c r="B972" s="12" t="s">
        <v>12533</v>
      </c>
      <c r="C972" s="158" t="s">
        <v>1</v>
      </c>
      <c r="D972" s="163">
        <v>134.63999999999999</v>
      </c>
    </row>
    <row r="973" spans="1:4">
      <c r="A973" s="158">
        <v>7250350290</v>
      </c>
      <c r="B973" s="12" t="s">
        <v>12534</v>
      </c>
      <c r="C973" s="158" t="s">
        <v>1</v>
      </c>
      <c r="D973" s="163">
        <v>117.38</v>
      </c>
    </row>
    <row r="974" spans="1:4">
      <c r="A974" s="158">
        <v>7250350300</v>
      </c>
      <c r="B974" s="12" t="s">
        <v>12535</v>
      </c>
      <c r="C974" s="158" t="s">
        <v>1</v>
      </c>
      <c r="D974" s="163">
        <v>199.94</v>
      </c>
    </row>
    <row r="975" spans="1:4">
      <c r="A975" s="158">
        <v>7250350310</v>
      </c>
      <c r="B975" s="12" t="s">
        <v>12536</v>
      </c>
      <c r="C975" s="158" t="s">
        <v>1</v>
      </c>
      <c r="D975" s="163">
        <v>167.86</v>
      </c>
    </row>
    <row r="976" spans="1:4">
      <c r="A976" s="158">
        <v>7250350320</v>
      </c>
      <c r="B976" s="12" t="s">
        <v>12537</v>
      </c>
      <c r="C976" s="158" t="s">
        <v>1</v>
      </c>
      <c r="D976" s="163">
        <v>171.35</v>
      </c>
    </row>
    <row r="977" spans="1:4">
      <c r="A977" s="158">
        <v>7250400010</v>
      </c>
      <c r="B977" s="12" t="s">
        <v>12538</v>
      </c>
      <c r="C977" s="158" t="s">
        <v>1</v>
      </c>
      <c r="D977" s="163">
        <v>255.81</v>
      </c>
    </row>
    <row r="978" spans="1:4">
      <c r="A978" s="158">
        <v>7250400020</v>
      </c>
      <c r="B978" s="12" t="s">
        <v>12539</v>
      </c>
      <c r="C978" s="158" t="s">
        <v>1</v>
      </c>
      <c r="D978" s="163">
        <v>248.51</v>
      </c>
    </row>
    <row r="979" spans="1:4">
      <c r="A979" s="158">
        <v>7250400030</v>
      </c>
      <c r="B979" s="12" t="s">
        <v>12540</v>
      </c>
      <c r="C979" s="158" t="s">
        <v>1</v>
      </c>
      <c r="D979" s="163">
        <v>302.23</v>
      </c>
    </row>
    <row r="980" spans="1:4">
      <c r="A980" s="158">
        <v>7250400040</v>
      </c>
      <c r="B980" s="12" t="s">
        <v>12541</v>
      </c>
      <c r="C980" s="158" t="s">
        <v>1</v>
      </c>
      <c r="D980" s="163">
        <v>365.31</v>
      </c>
    </row>
    <row r="981" spans="1:4">
      <c r="A981" s="158">
        <v>7250400050</v>
      </c>
      <c r="B981" s="12" t="s">
        <v>12542</v>
      </c>
      <c r="C981" s="158" t="s">
        <v>1</v>
      </c>
      <c r="D981" s="163">
        <v>435.62</v>
      </c>
    </row>
    <row r="982" spans="1:4">
      <c r="A982" s="158">
        <v>7250400060</v>
      </c>
      <c r="B982" s="12" t="s">
        <v>12543</v>
      </c>
      <c r="C982" s="158" t="s">
        <v>1</v>
      </c>
      <c r="D982" s="163">
        <v>500.86</v>
      </c>
    </row>
    <row r="983" spans="1:4">
      <c r="A983" s="158">
        <v>7250450010</v>
      </c>
      <c r="B983" s="12" t="s">
        <v>12544</v>
      </c>
      <c r="C983" s="158" t="s">
        <v>1</v>
      </c>
      <c r="D983" s="163">
        <v>15.15</v>
      </c>
    </row>
    <row r="984" spans="1:4">
      <c r="A984" s="158">
        <v>7250450020</v>
      </c>
      <c r="B984" s="12" t="s">
        <v>12545</v>
      </c>
      <c r="C984" s="158" t="s">
        <v>1</v>
      </c>
      <c r="D984" s="163">
        <v>17.079999999999998</v>
      </c>
    </row>
    <row r="985" spans="1:4">
      <c r="A985" s="158">
        <v>7250450030</v>
      </c>
      <c r="B985" s="12" t="s">
        <v>12546</v>
      </c>
      <c r="C985" s="158" t="s">
        <v>1</v>
      </c>
      <c r="D985" s="163">
        <v>18.059999999999999</v>
      </c>
    </row>
    <row r="986" spans="1:4">
      <c r="A986" s="158">
        <v>7250450040</v>
      </c>
      <c r="B986" s="12" t="s">
        <v>12547</v>
      </c>
      <c r="C986" s="158" t="s">
        <v>1</v>
      </c>
      <c r="D986" s="163">
        <v>20.53</v>
      </c>
    </row>
    <row r="987" spans="1:4">
      <c r="A987" s="158">
        <v>7250450050</v>
      </c>
      <c r="B987" s="12" t="s">
        <v>12548</v>
      </c>
      <c r="C987" s="158" t="s">
        <v>1</v>
      </c>
      <c r="D987" s="163">
        <v>22.31</v>
      </c>
    </row>
    <row r="988" spans="1:4">
      <c r="A988" s="158">
        <v>7250450060</v>
      </c>
      <c r="B988" s="12" t="s">
        <v>12549</v>
      </c>
      <c r="C988" s="158" t="s">
        <v>1</v>
      </c>
      <c r="D988" s="163">
        <v>24.52</v>
      </c>
    </row>
    <row r="989" spans="1:4">
      <c r="A989" s="158" t="s">
        <v>12550</v>
      </c>
      <c r="D989" s="163"/>
    </row>
    <row r="990" spans="1:4">
      <c r="A990" s="158">
        <v>7260100010</v>
      </c>
      <c r="B990" s="12" t="s">
        <v>12551</v>
      </c>
      <c r="C990" s="158" t="s">
        <v>1</v>
      </c>
      <c r="D990" s="163">
        <v>98</v>
      </c>
    </row>
    <row r="991" spans="1:4">
      <c r="A991" s="158">
        <v>7260100020</v>
      </c>
      <c r="B991" s="12" t="s">
        <v>12552</v>
      </c>
      <c r="C991" s="158" t="s">
        <v>1</v>
      </c>
      <c r="D991" s="163">
        <v>172.46</v>
      </c>
    </row>
    <row r="992" spans="1:4">
      <c r="A992" s="158">
        <v>7260100030</v>
      </c>
      <c r="B992" s="12" t="s">
        <v>12553</v>
      </c>
      <c r="C992" s="158" t="s">
        <v>1</v>
      </c>
      <c r="D992" s="163">
        <v>144.88</v>
      </c>
    </row>
    <row r="993" spans="1:4">
      <c r="A993" s="158">
        <v>7260100040</v>
      </c>
      <c r="B993" s="12" t="s">
        <v>12554</v>
      </c>
      <c r="C993" s="158" t="s">
        <v>1</v>
      </c>
      <c r="D993" s="163">
        <v>148.04</v>
      </c>
    </row>
    <row r="994" spans="1:4">
      <c r="A994" s="158">
        <v>7260100050</v>
      </c>
      <c r="B994" s="12" t="s">
        <v>12555</v>
      </c>
      <c r="C994" s="158" t="s">
        <v>1</v>
      </c>
      <c r="D994" s="163">
        <v>142.34</v>
      </c>
    </row>
    <row r="995" spans="1:4">
      <c r="A995" s="158">
        <v>7260100060</v>
      </c>
      <c r="B995" s="12" t="s">
        <v>12556</v>
      </c>
      <c r="C995" s="158" t="s">
        <v>1</v>
      </c>
      <c r="D995" s="163">
        <v>220.34</v>
      </c>
    </row>
    <row r="996" spans="1:4">
      <c r="A996" s="158">
        <v>7260100070</v>
      </c>
      <c r="B996" s="12" t="s">
        <v>12557</v>
      </c>
      <c r="C996" s="158" t="s">
        <v>1</v>
      </c>
      <c r="D996" s="163">
        <v>190.64</v>
      </c>
    </row>
    <row r="997" spans="1:4">
      <c r="A997" s="158">
        <v>7260100080</v>
      </c>
      <c r="B997" s="12" t="s">
        <v>12558</v>
      </c>
      <c r="C997" s="158" t="s">
        <v>1</v>
      </c>
      <c r="D997" s="163">
        <v>193.95</v>
      </c>
    </row>
    <row r="998" spans="1:4">
      <c r="A998" s="158">
        <v>7260100090</v>
      </c>
      <c r="B998" s="12" t="s">
        <v>12559</v>
      </c>
      <c r="C998" s="158" t="s">
        <v>1</v>
      </c>
      <c r="D998" s="163">
        <v>163.1</v>
      </c>
    </row>
    <row r="999" spans="1:4">
      <c r="A999" s="158">
        <v>7260100100</v>
      </c>
      <c r="B999" s="12" t="s">
        <v>12560</v>
      </c>
      <c r="C999" s="158" t="s">
        <v>1</v>
      </c>
      <c r="D999" s="163">
        <v>241.09</v>
      </c>
    </row>
    <row r="1000" spans="1:4">
      <c r="A1000" s="158">
        <v>7260100110</v>
      </c>
      <c r="B1000" s="12" t="s">
        <v>12561</v>
      </c>
      <c r="C1000" s="158" t="s">
        <v>1</v>
      </c>
      <c r="D1000" s="163">
        <v>211.39</v>
      </c>
    </row>
    <row r="1001" spans="1:4">
      <c r="A1001" s="158">
        <v>7260100120</v>
      </c>
      <c r="B1001" s="12" t="s">
        <v>12562</v>
      </c>
      <c r="C1001" s="158" t="s">
        <v>1</v>
      </c>
      <c r="D1001" s="163">
        <v>214.7</v>
      </c>
    </row>
    <row r="1002" spans="1:4">
      <c r="A1002" s="158">
        <v>7260100130</v>
      </c>
      <c r="B1002" s="12" t="s">
        <v>12563</v>
      </c>
      <c r="C1002" s="158" t="s">
        <v>1</v>
      </c>
      <c r="D1002" s="163">
        <v>194.24</v>
      </c>
    </row>
    <row r="1003" spans="1:4">
      <c r="A1003" s="158">
        <v>7260100140</v>
      </c>
      <c r="B1003" s="12" t="s">
        <v>12564</v>
      </c>
      <c r="C1003" s="158" t="s">
        <v>1</v>
      </c>
      <c r="D1003" s="163">
        <v>280.44</v>
      </c>
    </row>
    <row r="1004" spans="1:4">
      <c r="A1004" s="158">
        <v>7260100150</v>
      </c>
      <c r="B1004" s="12" t="s">
        <v>12565</v>
      </c>
      <c r="C1004" s="158" t="s">
        <v>1</v>
      </c>
      <c r="D1004" s="163">
        <v>245.4</v>
      </c>
    </row>
    <row r="1005" spans="1:4">
      <c r="A1005" s="158">
        <v>7260100160</v>
      </c>
      <c r="B1005" s="12" t="s">
        <v>12566</v>
      </c>
      <c r="C1005" s="158" t="s">
        <v>1</v>
      </c>
      <c r="D1005" s="163">
        <v>248.99</v>
      </c>
    </row>
    <row r="1006" spans="1:4">
      <c r="A1006" s="158">
        <v>7260100170</v>
      </c>
      <c r="B1006" s="12" t="s">
        <v>12567</v>
      </c>
      <c r="C1006" s="158" t="s">
        <v>1</v>
      </c>
      <c r="D1006" s="163">
        <v>216.91</v>
      </c>
    </row>
    <row r="1007" spans="1:4">
      <c r="A1007" s="158" t="s">
        <v>25188</v>
      </c>
      <c r="D1007" s="163"/>
    </row>
    <row r="1008" spans="1:4">
      <c r="A1008" s="158" t="s">
        <v>25189</v>
      </c>
      <c r="D1008" s="163"/>
    </row>
    <row r="1009" spans="1:4">
      <c r="A1009" s="158" t="s">
        <v>25190</v>
      </c>
      <c r="C1009" s="158" t="s">
        <v>25191</v>
      </c>
      <c r="D1009" s="163"/>
    </row>
    <row r="1010" spans="1:4">
      <c r="A1010" s="158" t="s">
        <v>25</v>
      </c>
      <c r="B1010" s="12" t="s">
        <v>993</v>
      </c>
      <c r="C1010" s="158" t="s">
        <v>0</v>
      </c>
      <c r="D1010" s="163" t="s">
        <v>25192</v>
      </c>
    </row>
    <row r="1011" spans="1:4">
      <c r="A1011" s="158">
        <v>7260100180</v>
      </c>
      <c r="B1011" s="12" t="s">
        <v>12568</v>
      </c>
      <c r="C1011" s="158" t="s">
        <v>1</v>
      </c>
      <c r="D1011" s="163">
        <v>303.11</v>
      </c>
    </row>
    <row r="1012" spans="1:4">
      <c r="A1012" s="158">
        <v>7260100190</v>
      </c>
      <c r="B1012" s="12" t="s">
        <v>12569</v>
      </c>
      <c r="C1012" s="158" t="s">
        <v>1</v>
      </c>
      <c r="D1012" s="163">
        <v>267.33999999999997</v>
      </c>
    </row>
    <row r="1013" spans="1:4">
      <c r="A1013" s="158">
        <v>7260100200</v>
      </c>
      <c r="B1013" s="12" t="s">
        <v>12570</v>
      </c>
      <c r="C1013" s="158" t="s">
        <v>1</v>
      </c>
      <c r="D1013" s="163">
        <v>270.73</v>
      </c>
    </row>
    <row r="1014" spans="1:4">
      <c r="A1014" s="158">
        <v>7260100210</v>
      </c>
      <c r="B1014" s="12" t="s">
        <v>12571</v>
      </c>
      <c r="C1014" s="158" t="s">
        <v>1</v>
      </c>
      <c r="D1014" s="163">
        <v>254.42</v>
      </c>
    </row>
    <row r="1015" spans="1:4">
      <c r="A1015" s="158">
        <v>7260100220</v>
      </c>
      <c r="B1015" s="12" t="s">
        <v>12572</v>
      </c>
      <c r="C1015" s="158" t="s">
        <v>1</v>
      </c>
      <c r="D1015" s="163">
        <v>348.82</v>
      </c>
    </row>
    <row r="1016" spans="1:4">
      <c r="A1016" s="158">
        <v>7260100230</v>
      </c>
      <c r="B1016" s="12" t="s">
        <v>12573</v>
      </c>
      <c r="C1016" s="158" t="s">
        <v>1</v>
      </c>
      <c r="D1016" s="163">
        <v>307.45</v>
      </c>
    </row>
    <row r="1017" spans="1:4">
      <c r="A1017" s="158">
        <v>7260100240</v>
      </c>
      <c r="B1017" s="12" t="s">
        <v>12574</v>
      </c>
      <c r="C1017" s="158" t="s">
        <v>1</v>
      </c>
      <c r="D1017" s="163">
        <v>311.19</v>
      </c>
    </row>
    <row r="1018" spans="1:4">
      <c r="A1018" s="158">
        <v>7260100250</v>
      </c>
      <c r="B1018" s="12" t="s">
        <v>12575</v>
      </c>
      <c r="C1018" s="158" t="s">
        <v>1</v>
      </c>
      <c r="D1018" s="163">
        <v>280.95</v>
      </c>
    </row>
    <row r="1019" spans="1:4">
      <c r="A1019" s="158">
        <v>7260100260</v>
      </c>
      <c r="B1019" s="12" t="s">
        <v>12576</v>
      </c>
      <c r="C1019" s="158" t="s">
        <v>1</v>
      </c>
      <c r="D1019" s="163">
        <v>375.35</v>
      </c>
    </row>
    <row r="1020" spans="1:4">
      <c r="A1020" s="158">
        <v>7260100270</v>
      </c>
      <c r="B1020" s="12" t="s">
        <v>12577</v>
      </c>
      <c r="C1020" s="158" t="s">
        <v>1</v>
      </c>
      <c r="D1020" s="163">
        <v>333.96</v>
      </c>
    </row>
    <row r="1021" spans="1:4">
      <c r="A1021" s="158">
        <v>7260100280</v>
      </c>
      <c r="B1021" s="12" t="s">
        <v>12578</v>
      </c>
      <c r="C1021" s="158" t="s">
        <v>1</v>
      </c>
      <c r="D1021" s="163">
        <v>337.67</v>
      </c>
    </row>
    <row r="1022" spans="1:4">
      <c r="A1022" s="158">
        <v>7260100290</v>
      </c>
      <c r="B1022" s="12" t="s">
        <v>12579</v>
      </c>
      <c r="C1022" s="158" t="s">
        <v>1</v>
      </c>
      <c r="D1022" s="163">
        <v>119.42</v>
      </c>
    </row>
    <row r="1023" spans="1:4">
      <c r="A1023" s="158">
        <v>7260100300</v>
      </c>
      <c r="B1023" s="12" t="s">
        <v>12580</v>
      </c>
      <c r="C1023" s="158" t="s">
        <v>1</v>
      </c>
      <c r="D1023" s="163">
        <v>193.88</v>
      </c>
    </row>
    <row r="1024" spans="1:4">
      <c r="A1024" s="158">
        <v>7260100310</v>
      </c>
      <c r="B1024" s="12" t="s">
        <v>12581</v>
      </c>
      <c r="C1024" s="158" t="s">
        <v>1</v>
      </c>
      <c r="D1024" s="163">
        <v>166.3</v>
      </c>
    </row>
    <row r="1025" spans="1:4">
      <c r="A1025" s="158">
        <v>7260100320</v>
      </c>
      <c r="B1025" s="12" t="s">
        <v>12582</v>
      </c>
      <c r="C1025" s="158" t="s">
        <v>1</v>
      </c>
      <c r="D1025" s="163">
        <v>169.46</v>
      </c>
    </row>
    <row r="1026" spans="1:4">
      <c r="A1026" s="158">
        <v>7260100330</v>
      </c>
      <c r="B1026" s="12" t="s">
        <v>12583</v>
      </c>
      <c r="C1026" s="158" t="s">
        <v>1</v>
      </c>
      <c r="D1026" s="163">
        <v>163.9</v>
      </c>
    </row>
    <row r="1027" spans="1:4">
      <c r="A1027" s="158">
        <v>7260100340</v>
      </c>
      <c r="B1027" s="12" t="s">
        <v>12584</v>
      </c>
      <c r="C1027" s="158" t="s">
        <v>1</v>
      </c>
      <c r="D1027" s="163">
        <v>241.9</v>
      </c>
    </row>
    <row r="1028" spans="1:4">
      <c r="A1028" s="158">
        <v>7260100350</v>
      </c>
      <c r="B1028" s="12" t="s">
        <v>12585</v>
      </c>
      <c r="C1028" s="158" t="s">
        <v>1</v>
      </c>
      <c r="D1028" s="163">
        <v>212.2</v>
      </c>
    </row>
    <row r="1029" spans="1:4">
      <c r="A1029" s="158">
        <v>7260100360</v>
      </c>
      <c r="B1029" s="12" t="s">
        <v>12586</v>
      </c>
      <c r="C1029" s="158" t="s">
        <v>1</v>
      </c>
      <c r="D1029" s="163">
        <v>215.51</v>
      </c>
    </row>
    <row r="1030" spans="1:4">
      <c r="A1030" s="158">
        <v>7260100370</v>
      </c>
      <c r="B1030" s="12" t="s">
        <v>12587</v>
      </c>
      <c r="C1030" s="158" t="s">
        <v>1</v>
      </c>
      <c r="D1030" s="163">
        <v>184.65</v>
      </c>
    </row>
    <row r="1031" spans="1:4">
      <c r="A1031" s="158">
        <v>7260100380</v>
      </c>
      <c r="B1031" s="12" t="s">
        <v>12588</v>
      </c>
      <c r="C1031" s="158" t="s">
        <v>1</v>
      </c>
      <c r="D1031" s="163">
        <v>262.66000000000003</v>
      </c>
    </row>
    <row r="1032" spans="1:4">
      <c r="A1032" s="158">
        <v>7260100390</v>
      </c>
      <c r="B1032" s="12" t="s">
        <v>12589</v>
      </c>
      <c r="C1032" s="158" t="s">
        <v>1</v>
      </c>
      <c r="D1032" s="163">
        <v>232.96</v>
      </c>
    </row>
    <row r="1033" spans="1:4">
      <c r="A1033" s="158">
        <v>7260100400</v>
      </c>
      <c r="B1033" s="12" t="s">
        <v>12590</v>
      </c>
      <c r="C1033" s="158" t="s">
        <v>1</v>
      </c>
      <c r="D1033" s="163">
        <v>236.27</v>
      </c>
    </row>
    <row r="1034" spans="1:4">
      <c r="A1034" s="158">
        <v>7260100410</v>
      </c>
      <c r="B1034" s="12" t="s">
        <v>12591</v>
      </c>
      <c r="C1034" s="158" t="s">
        <v>1</v>
      </c>
      <c r="D1034" s="163">
        <v>216.15</v>
      </c>
    </row>
    <row r="1035" spans="1:4">
      <c r="A1035" s="158">
        <v>7260100420</v>
      </c>
      <c r="B1035" s="12" t="s">
        <v>12592</v>
      </c>
      <c r="C1035" s="158" t="s">
        <v>1</v>
      </c>
      <c r="D1035" s="163">
        <v>302.35000000000002</v>
      </c>
    </row>
    <row r="1036" spans="1:4">
      <c r="A1036" s="158">
        <v>7260100430</v>
      </c>
      <c r="B1036" s="12" t="s">
        <v>12593</v>
      </c>
      <c r="C1036" s="158" t="s">
        <v>1</v>
      </c>
      <c r="D1036" s="163">
        <v>267.32</v>
      </c>
    </row>
    <row r="1037" spans="1:4">
      <c r="A1037" s="158">
        <v>7260100440</v>
      </c>
      <c r="B1037" s="12" t="s">
        <v>12594</v>
      </c>
      <c r="C1037" s="158" t="s">
        <v>1</v>
      </c>
      <c r="D1037" s="163">
        <v>270.89999999999998</v>
      </c>
    </row>
    <row r="1038" spans="1:4">
      <c r="A1038" s="158">
        <v>7260100450</v>
      </c>
      <c r="B1038" s="12" t="s">
        <v>12595</v>
      </c>
      <c r="C1038" s="158" t="s">
        <v>1</v>
      </c>
      <c r="D1038" s="163">
        <v>238.82</v>
      </c>
    </row>
    <row r="1039" spans="1:4">
      <c r="A1039" s="158">
        <v>7260100460</v>
      </c>
      <c r="B1039" s="12" t="s">
        <v>12596</v>
      </c>
      <c r="C1039" s="158" t="s">
        <v>1</v>
      </c>
      <c r="D1039" s="163">
        <v>325.02</v>
      </c>
    </row>
    <row r="1040" spans="1:4">
      <c r="A1040" s="158">
        <v>7260100470</v>
      </c>
      <c r="B1040" s="12" t="s">
        <v>12597</v>
      </c>
      <c r="C1040" s="158" t="s">
        <v>1</v>
      </c>
      <c r="D1040" s="163">
        <v>289.26</v>
      </c>
    </row>
    <row r="1041" spans="1:4">
      <c r="A1041" s="158">
        <v>7260100480</v>
      </c>
      <c r="B1041" s="12" t="s">
        <v>12598</v>
      </c>
      <c r="C1041" s="158" t="s">
        <v>1</v>
      </c>
      <c r="D1041" s="163">
        <v>292.64</v>
      </c>
    </row>
    <row r="1042" spans="1:4">
      <c r="A1042" s="158">
        <v>7260100490</v>
      </c>
      <c r="B1042" s="12" t="s">
        <v>12599</v>
      </c>
      <c r="C1042" s="158" t="s">
        <v>1</v>
      </c>
      <c r="D1042" s="163">
        <v>276.68</v>
      </c>
    </row>
    <row r="1043" spans="1:4">
      <c r="A1043" s="158">
        <v>7260100500</v>
      </c>
      <c r="B1043" s="12" t="s">
        <v>12600</v>
      </c>
      <c r="C1043" s="158" t="s">
        <v>1</v>
      </c>
      <c r="D1043" s="163">
        <v>371.08</v>
      </c>
    </row>
    <row r="1044" spans="1:4">
      <c r="A1044" s="158">
        <v>7260100510</v>
      </c>
      <c r="B1044" s="12" t="s">
        <v>12601</v>
      </c>
      <c r="C1044" s="158" t="s">
        <v>1</v>
      </c>
      <c r="D1044" s="163">
        <v>329.71</v>
      </c>
    </row>
    <row r="1045" spans="1:4">
      <c r="A1045" s="158">
        <v>7260100520</v>
      </c>
      <c r="B1045" s="12" t="s">
        <v>12602</v>
      </c>
      <c r="C1045" s="158" t="s">
        <v>1</v>
      </c>
      <c r="D1045" s="163">
        <v>333.45</v>
      </c>
    </row>
    <row r="1046" spans="1:4">
      <c r="A1046" s="158">
        <v>7260100530</v>
      </c>
      <c r="B1046" s="12" t="s">
        <v>12603</v>
      </c>
      <c r="C1046" s="158" t="s">
        <v>1</v>
      </c>
      <c r="D1046" s="163">
        <v>303.20999999999998</v>
      </c>
    </row>
    <row r="1047" spans="1:4">
      <c r="A1047" s="158">
        <v>7260100540</v>
      </c>
      <c r="B1047" s="12" t="s">
        <v>12604</v>
      </c>
      <c r="C1047" s="158" t="s">
        <v>1</v>
      </c>
      <c r="D1047" s="163">
        <v>397.62</v>
      </c>
    </row>
    <row r="1048" spans="1:4">
      <c r="A1048" s="158">
        <v>7260100550</v>
      </c>
      <c r="B1048" s="12" t="s">
        <v>12605</v>
      </c>
      <c r="C1048" s="158" t="s">
        <v>1</v>
      </c>
      <c r="D1048" s="163">
        <v>356.23</v>
      </c>
    </row>
    <row r="1049" spans="1:4">
      <c r="A1049" s="158">
        <v>7260100560</v>
      </c>
      <c r="B1049" s="12" t="s">
        <v>12606</v>
      </c>
      <c r="C1049" s="158" t="s">
        <v>1</v>
      </c>
      <c r="D1049" s="163">
        <v>359.94</v>
      </c>
    </row>
    <row r="1050" spans="1:4">
      <c r="A1050" s="158">
        <v>7260100570</v>
      </c>
      <c r="B1050" s="12" t="s">
        <v>12607</v>
      </c>
      <c r="C1050" s="158" t="s">
        <v>1</v>
      </c>
      <c r="D1050" s="163">
        <v>162.13999999999999</v>
      </c>
    </row>
    <row r="1051" spans="1:4">
      <c r="A1051" s="158">
        <v>7260100580</v>
      </c>
      <c r="B1051" s="12" t="s">
        <v>12608</v>
      </c>
      <c r="C1051" s="158" t="s">
        <v>1</v>
      </c>
      <c r="D1051" s="163">
        <v>236.58</v>
      </c>
    </row>
    <row r="1052" spans="1:4">
      <c r="A1052" s="158">
        <v>7260100590</v>
      </c>
      <c r="B1052" s="12" t="s">
        <v>12609</v>
      </c>
      <c r="C1052" s="158" t="s">
        <v>1</v>
      </c>
      <c r="D1052" s="163">
        <v>209.01</v>
      </c>
    </row>
    <row r="1053" spans="1:4">
      <c r="A1053" s="158">
        <v>7260100600</v>
      </c>
      <c r="B1053" s="12" t="s">
        <v>12610</v>
      </c>
      <c r="C1053" s="158" t="s">
        <v>1</v>
      </c>
      <c r="D1053" s="163">
        <v>212.17</v>
      </c>
    </row>
    <row r="1054" spans="1:4">
      <c r="A1054" s="158">
        <v>7260100610</v>
      </c>
      <c r="B1054" s="12" t="s">
        <v>12611</v>
      </c>
      <c r="C1054" s="158" t="s">
        <v>1</v>
      </c>
      <c r="D1054" s="163">
        <v>206.82</v>
      </c>
    </row>
    <row r="1055" spans="1:4">
      <c r="A1055" s="158">
        <v>7260100620</v>
      </c>
      <c r="B1055" s="12" t="s">
        <v>12612</v>
      </c>
      <c r="C1055" s="158" t="s">
        <v>1</v>
      </c>
      <c r="D1055" s="163">
        <v>284.82</v>
      </c>
    </row>
    <row r="1056" spans="1:4">
      <c r="A1056" s="158">
        <v>7260100630</v>
      </c>
      <c r="B1056" s="12" t="s">
        <v>12613</v>
      </c>
      <c r="C1056" s="158" t="s">
        <v>1</v>
      </c>
      <c r="D1056" s="163">
        <v>255.13</v>
      </c>
    </row>
    <row r="1057" spans="1:4">
      <c r="A1057" s="158">
        <v>7260100640</v>
      </c>
      <c r="B1057" s="12" t="s">
        <v>12614</v>
      </c>
      <c r="C1057" s="158" t="s">
        <v>1</v>
      </c>
      <c r="D1057" s="163">
        <v>258.43</v>
      </c>
    </row>
    <row r="1058" spans="1:4">
      <c r="A1058" s="158">
        <v>7260100650</v>
      </c>
      <c r="B1058" s="12" t="s">
        <v>12615</v>
      </c>
      <c r="C1058" s="158" t="s">
        <v>1</v>
      </c>
      <c r="D1058" s="163">
        <v>227.57</v>
      </c>
    </row>
    <row r="1059" spans="1:4">
      <c r="A1059" s="158">
        <v>7260100660</v>
      </c>
      <c r="B1059" s="12" t="s">
        <v>12616</v>
      </c>
      <c r="C1059" s="158" t="s">
        <v>1</v>
      </c>
      <c r="D1059" s="163">
        <v>305.57</v>
      </c>
    </row>
    <row r="1060" spans="1:4">
      <c r="A1060" s="158">
        <v>7260100670</v>
      </c>
      <c r="B1060" s="12" t="s">
        <v>12617</v>
      </c>
      <c r="C1060" s="158" t="s">
        <v>1</v>
      </c>
      <c r="D1060" s="163">
        <v>275.88</v>
      </c>
    </row>
    <row r="1061" spans="1:4">
      <c r="A1061" s="158">
        <v>7260100680</v>
      </c>
      <c r="B1061" s="12" t="s">
        <v>12618</v>
      </c>
      <c r="C1061" s="158" t="s">
        <v>1</v>
      </c>
      <c r="D1061" s="163">
        <v>279.18</v>
      </c>
    </row>
    <row r="1062" spans="1:4">
      <c r="A1062" s="158">
        <v>7260100690</v>
      </c>
      <c r="B1062" s="12" t="s">
        <v>12619</v>
      </c>
      <c r="C1062" s="158" t="s">
        <v>1</v>
      </c>
      <c r="D1062" s="163">
        <v>259.35000000000002</v>
      </c>
    </row>
    <row r="1063" spans="1:4">
      <c r="A1063" s="158" t="s">
        <v>25188</v>
      </c>
      <c r="D1063" s="163"/>
    </row>
    <row r="1064" spans="1:4">
      <c r="A1064" s="158" t="s">
        <v>25189</v>
      </c>
      <c r="D1064" s="163"/>
    </row>
    <row r="1065" spans="1:4">
      <c r="A1065" s="158" t="s">
        <v>25190</v>
      </c>
      <c r="C1065" s="158" t="s">
        <v>25191</v>
      </c>
      <c r="D1065" s="163"/>
    </row>
    <row r="1066" spans="1:4">
      <c r="A1066" s="158" t="s">
        <v>25</v>
      </c>
      <c r="B1066" s="12" t="s">
        <v>993</v>
      </c>
      <c r="C1066" s="158" t="s">
        <v>0</v>
      </c>
      <c r="D1066" s="163" t="s">
        <v>25192</v>
      </c>
    </row>
    <row r="1067" spans="1:4">
      <c r="A1067" s="158">
        <v>7260100700</v>
      </c>
      <c r="B1067" s="12" t="s">
        <v>12620</v>
      </c>
      <c r="C1067" s="158" t="s">
        <v>1</v>
      </c>
      <c r="D1067" s="163">
        <v>345.54</v>
      </c>
    </row>
    <row r="1068" spans="1:4">
      <c r="A1068" s="158">
        <v>7260100710</v>
      </c>
      <c r="B1068" s="12" t="s">
        <v>12621</v>
      </c>
      <c r="C1068" s="158" t="s">
        <v>1</v>
      </c>
      <c r="D1068" s="163">
        <v>310.5</v>
      </c>
    </row>
    <row r="1069" spans="1:4">
      <c r="A1069" s="158">
        <v>7260100720</v>
      </c>
      <c r="B1069" s="12" t="s">
        <v>12622</v>
      </c>
      <c r="C1069" s="158" t="s">
        <v>1</v>
      </c>
      <c r="D1069" s="163">
        <v>314.10000000000002</v>
      </c>
    </row>
    <row r="1070" spans="1:4">
      <c r="A1070" s="158">
        <v>7260100730</v>
      </c>
      <c r="B1070" s="12" t="s">
        <v>12623</v>
      </c>
      <c r="C1070" s="158" t="s">
        <v>1</v>
      </c>
      <c r="D1070" s="163">
        <v>282.02</v>
      </c>
    </row>
    <row r="1071" spans="1:4">
      <c r="A1071" s="158">
        <v>7260100740</v>
      </c>
      <c r="B1071" s="12" t="s">
        <v>12624</v>
      </c>
      <c r="C1071" s="158" t="s">
        <v>1</v>
      </c>
      <c r="D1071" s="163">
        <v>368.21</v>
      </c>
    </row>
    <row r="1072" spans="1:4">
      <c r="A1072" s="158">
        <v>7260100750</v>
      </c>
      <c r="B1072" s="12" t="s">
        <v>12625</v>
      </c>
      <c r="C1072" s="158" t="s">
        <v>1</v>
      </c>
      <c r="D1072" s="163">
        <v>332.44</v>
      </c>
    </row>
    <row r="1073" spans="1:4">
      <c r="A1073" s="158">
        <v>7260100760</v>
      </c>
      <c r="B1073" s="12" t="s">
        <v>12626</v>
      </c>
      <c r="C1073" s="158" t="s">
        <v>1</v>
      </c>
      <c r="D1073" s="163">
        <v>335.84</v>
      </c>
    </row>
    <row r="1074" spans="1:4">
      <c r="A1074" s="158">
        <v>7260100770</v>
      </c>
      <c r="B1074" s="12" t="s">
        <v>12627</v>
      </c>
      <c r="C1074" s="158" t="s">
        <v>1</v>
      </c>
      <c r="D1074" s="163">
        <v>320.14999999999998</v>
      </c>
    </row>
    <row r="1075" spans="1:4">
      <c r="A1075" s="158">
        <v>7260100780</v>
      </c>
      <c r="B1075" s="12" t="s">
        <v>12628</v>
      </c>
      <c r="C1075" s="158" t="s">
        <v>1</v>
      </c>
      <c r="D1075" s="163">
        <v>414.57</v>
      </c>
    </row>
    <row r="1076" spans="1:4">
      <c r="A1076" s="158">
        <v>7260100790</v>
      </c>
      <c r="B1076" s="12" t="s">
        <v>12629</v>
      </c>
      <c r="C1076" s="158" t="s">
        <v>1</v>
      </c>
      <c r="D1076" s="163">
        <v>373.2</v>
      </c>
    </row>
    <row r="1077" spans="1:4">
      <c r="A1077" s="158">
        <v>7260100800</v>
      </c>
      <c r="B1077" s="12" t="s">
        <v>12630</v>
      </c>
      <c r="C1077" s="158" t="s">
        <v>1</v>
      </c>
      <c r="D1077" s="163">
        <v>376.93</v>
      </c>
    </row>
    <row r="1078" spans="1:4">
      <c r="A1078" s="158">
        <v>7260100810</v>
      </c>
      <c r="B1078" s="12" t="s">
        <v>12631</v>
      </c>
      <c r="C1078" s="158" t="s">
        <v>1</v>
      </c>
      <c r="D1078" s="163">
        <v>346.69</v>
      </c>
    </row>
    <row r="1079" spans="1:4">
      <c r="A1079" s="158">
        <v>7260100820</v>
      </c>
      <c r="B1079" s="12" t="s">
        <v>12632</v>
      </c>
      <c r="C1079" s="158" t="s">
        <v>1</v>
      </c>
      <c r="D1079" s="163">
        <v>441.1</v>
      </c>
    </row>
    <row r="1080" spans="1:4">
      <c r="A1080" s="158">
        <v>7260100830</v>
      </c>
      <c r="B1080" s="12" t="s">
        <v>12633</v>
      </c>
      <c r="C1080" s="158" t="s">
        <v>1</v>
      </c>
      <c r="D1080" s="163">
        <v>399.71</v>
      </c>
    </row>
    <row r="1081" spans="1:4">
      <c r="A1081" s="158">
        <v>7260100840</v>
      </c>
      <c r="B1081" s="12" t="s">
        <v>12634</v>
      </c>
      <c r="C1081" s="158" t="s">
        <v>1</v>
      </c>
      <c r="D1081" s="163">
        <v>403.41</v>
      </c>
    </row>
    <row r="1082" spans="1:4">
      <c r="A1082" s="158">
        <v>7260100850</v>
      </c>
      <c r="B1082" s="12" t="s">
        <v>12635</v>
      </c>
      <c r="C1082" s="158" t="s">
        <v>1</v>
      </c>
      <c r="D1082" s="163">
        <v>224.84</v>
      </c>
    </row>
    <row r="1083" spans="1:4">
      <c r="A1083" s="158">
        <v>7260100860</v>
      </c>
      <c r="B1083" s="12" t="s">
        <v>12636</v>
      </c>
      <c r="C1083" s="158" t="s">
        <v>1</v>
      </c>
      <c r="D1083" s="163">
        <v>299.27999999999997</v>
      </c>
    </row>
    <row r="1084" spans="1:4">
      <c r="A1084" s="158">
        <v>7260100870</v>
      </c>
      <c r="B1084" s="12" t="s">
        <v>12637</v>
      </c>
      <c r="C1084" s="158" t="s">
        <v>1</v>
      </c>
      <c r="D1084" s="163">
        <v>271.70999999999998</v>
      </c>
    </row>
    <row r="1085" spans="1:4">
      <c r="A1085" s="158">
        <v>7260100880</v>
      </c>
      <c r="B1085" s="12" t="s">
        <v>12638</v>
      </c>
      <c r="C1085" s="158" t="s">
        <v>1</v>
      </c>
      <c r="D1085" s="163">
        <v>274.87</v>
      </c>
    </row>
    <row r="1086" spans="1:4">
      <c r="A1086" s="158">
        <v>7260100890</v>
      </c>
      <c r="B1086" s="12" t="s">
        <v>12639</v>
      </c>
      <c r="C1086" s="158" t="s">
        <v>1</v>
      </c>
      <c r="D1086" s="163">
        <v>269.82</v>
      </c>
    </row>
    <row r="1087" spans="1:4">
      <c r="A1087" s="158">
        <v>7260100900</v>
      </c>
      <c r="B1087" s="12" t="s">
        <v>12640</v>
      </c>
      <c r="C1087" s="158" t="s">
        <v>1</v>
      </c>
      <c r="D1087" s="163">
        <v>347.81</v>
      </c>
    </row>
    <row r="1088" spans="1:4">
      <c r="A1088" s="158">
        <v>7260100910</v>
      </c>
      <c r="B1088" s="12" t="s">
        <v>12641</v>
      </c>
      <c r="C1088" s="158" t="s">
        <v>1</v>
      </c>
      <c r="D1088" s="163">
        <v>318.11</v>
      </c>
    </row>
    <row r="1089" spans="1:4">
      <c r="A1089" s="158">
        <v>7260100920</v>
      </c>
      <c r="B1089" s="12" t="s">
        <v>12642</v>
      </c>
      <c r="C1089" s="158" t="s">
        <v>1</v>
      </c>
      <c r="D1089" s="163">
        <v>321.42</v>
      </c>
    </row>
    <row r="1090" spans="1:4">
      <c r="A1090" s="158">
        <v>7260100930</v>
      </c>
      <c r="B1090" s="12" t="s">
        <v>12643</v>
      </c>
      <c r="C1090" s="158" t="s">
        <v>1</v>
      </c>
      <c r="D1090" s="163">
        <v>290.64999999999998</v>
      </c>
    </row>
    <row r="1091" spans="1:4">
      <c r="A1091" s="158">
        <v>7260100940</v>
      </c>
      <c r="B1091" s="12" t="s">
        <v>12644</v>
      </c>
      <c r="C1091" s="158" t="s">
        <v>1</v>
      </c>
      <c r="D1091" s="163">
        <v>368.65</v>
      </c>
    </row>
    <row r="1092" spans="1:4">
      <c r="A1092" s="158">
        <v>7260100950</v>
      </c>
      <c r="B1092" s="12" t="s">
        <v>12645</v>
      </c>
      <c r="C1092" s="158" t="s">
        <v>1</v>
      </c>
      <c r="D1092" s="163">
        <v>338.95</v>
      </c>
    </row>
    <row r="1093" spans="1:4">
      <c r="A1093" s="158">
        <v>7260100960</v>
      </c>
      <c r="B1093" s="12" t="s">
        <v>12646</v>
      </c>
      <c r="C1093" s="158" t="s">
        <v>1</v>
      </c>
      <c r="D1093" s="163">
        <v>342.26</v>
      </c>
    </row>
    <row r="1094" spans="1:4">
      <c r="A1094" s="158">
        <v>7260100970</v>
      </c>
      <c r="B1094" s="12" t="s">
        <v>12647</v>
      </c>
      <c r="C1094" s="158" t="s">
        <v>1</v>
      </c>
      <c r="D1094" s="163">
        <v>322.99</v>
      </c>
    </row>
    <row r="1095" spans="1:4">
      <c r="A1095" s="158">
        <v>7260100980</v>
      </c>
      <c r="B1095" s="12" t="s">
        <v>12648</v>
      </c>
      <c r="C1095" s="158" t="s">
        <v>1</v>
      </c>
      <c r="D1095" s="163">
        <v>409.18</v>
      </c>
    </row>
    <row r="1096" spans="1:4">
      <c r="A1096" s="158">
        <v>7260100990</v>
      </c>
      <c r="B1096" s="12" t="s">
        <v>12649</v>
      </c>
      <c r="C1096" s="158" t="s">
        <v>1</v>
      </c>
      <c r="D1096" s="163">
        <v>374.14</v>
      </c>
    </row>
    <row r="1097" spans="1:4">
      <c r="A1097" s="158">
        <v>7260101000</v>
      </c>
      <c r="B1097" s="12" t="s">
        <v>12650</v>
      </c>
      <c r="C1097" s="158" t="s">
        <v>1</v>
      </c>
      <c r="D1097" s="163">
        <v>377.74</v>
      </c>
    </row>
    <row r="1098" spans="1:4">
      <c r="A1098" s="158">
        <v>7260101010</v>
      </c>
      <c r="B1098" s="12" t="s">
        <v>12651</v>
      </c>
      <c r="C1098" s="158" t="s">
        <v>1</v>
      </c>
      <c r="D1098" s="163">
        <v>345.97</v>
      </c>
    </row>
    <row r="1099" spans="1:4">
      <c r="A1099" s="158">
        <v>7260101020</v>
      </c>
      <c r="B1099" s="12" t="s">
        <v>12652</v>
      </c>
      <c r="C1099" s="158" t="s">
        <v>1</v>
      </c>
      <c r="D1099" s="163">
        <v>432.16</v>
      </c>
    </row>
    <row r="1100" spans="1:4">
      <c r="A1100" s="158">
        <v>7260101030</v>
      </c>
      <c r="B1100" s="12" t="s">
        <v>12653</v>
      </c>
      <c r="C1100" s="158" t="s">
        <v>1</v>
      </c>
      <c r="D1100" s="163">
        <v>396.39</v>
      </c>
    </row>
    <row r="1101" spans="1:4">
      <c r="A1101" s="158">
        <v>7260101040</v>
      </c>
      <c r="B1101" s="12" t="s">
        <v>12654</v>
      </c>
      <c r="C1101" s="158" t="s">
        <v>1</v>
      </c>
      <c r="D1101" s="163">
        <v>399.79</v>
      </c>
    </row>
    <row r="1102" spans="1:4">
      <c r="A1102" s="158">
        <v>7260101050</v>
      </c>
      <c r="B1102" s="12" t="s">
        <v>12655</v>
      </c>
      <c r="C1102" s="158" t="s">
        <v>1</v>
      </c>
      <c r="D1102" s="163">
        <v>385.42</v>
      </c>
    </row>
    <row r="1103" spans="1:4">
      <c r="A1103" s="158">
        <v>7260101060</v>
      </c>
      <c r="B1103" s="12" t="s">
        <v>12656</v>
      </c>
      <c r="C1103" s="158" t="s">
        <v>1</v>
      </c>
      <c r="D1103" s="163">
        <v>479.82</v>
      </c>
    </row>
    <row r="1104" spans="1:4">
      <c r="A1104" s="158">
        <v>7260101070</v>
      </c>
      <c r="B1104" s="12" t="s">
        <v>12657</v>
      </c>
      <c r="C1104" s="158" t="s">
        <v>1</v>
      </c>
      <c r="D1104" s="163">
        <v>438.45</v>
      </c>
    </row>
    <row r="1105" spans="1:4">
      <c r="A1105" s="158">
        <v>7260101080</v>
      </c>
      <c r="B1105" s="12" t="s">
        <v>12658</v>
      </c>
      <c r="C1105" s="158" t="s">
        <v>1</v>
      </c>
      <c r="D1105" s="163">
        <v>442.19</v>
      </c>
    </row>
    <row r="1106" spans="1:4">
      <c r="A1106" s="158">
        <v>7260101090</v>
      </c>
      <c r="B1106" s="12" t="s">
        <v>12659</v>
      </c>
      <c r="C1106" s="158" t="s">
        <v>1</v>
      </c>
      <c r="D1106" s="163">
        <v>415.09</v>
      </c>
    </row>
    <row r="1107" spans="1:4">
      <c r="A1107" s="158">
        <v>7260101100</v>
      </c>
      <c r="B1107" s="12" t="s">
        <v>12660</v>
      </c>
      <c r="C1107" s="158" t="s">
        <v>1</v>
      </c>
      <c r="D1107" s="163">
        <v>509.5</v>
      </c>
    </row>
    <row r="1108" spans="1:4">
      <c r="A1108" s="158">
        <v>7260101110</v>
      </c>
      <c r="B1108" s="12" t="s">
        <v>12661</v>
      </c>
      <c r="C1108" s="158" t="s">
        <v>1</v>
      </c>
      <c r="D1108" s="163">
        <v>468.11</v>
      </c>
    </row>
    <row r="1109" spans="1:4">
      <c r="A1109" s="158">
        <v>7260101120</v>
      </c>
      <c r="B1109" s="12" t="s">
        <v>12662</v>
      </c>
      <c r="C1109" s="158" t="s">
        <v>1</v>
      </c>
      <c r="D1109" s="163">
        <v>471.82</v>
      </c>
    </row>
    <row r="1110" spans="1:4">
      <c r="A1110" s="158">
        <v>7260101130</v>
      </c>
      <c r="B1110" s="12" t="s">
        <v>12663</v>
      </c>
      <c r="C1110" s="158" t="s">
        <v>1</v>
      </c>
      <c r="D1110" s="163">
        <v>264.17</v>
      </c>
    </row>
    <row r="1111" spans="1:4">
      <c r="A1111" s="158">
        <v>7260101140</v>
      </c>
      <c r="B1111" s="12" t="s">
        <v>12664</v>
      </c>
      <c r="C1111" s="158" t="s">
        <v>1</v>
      </c>
      <c r="D1111" s="163">
        <v>338.62</v>
      </c>
    </row>
    <row r="1112" spans="1:4">
      <c r="A1112" s="158">
        <v>7260101150</v>
      </c>
      <c r="B1112" s="12" t="s">
        <v>12665</v>
      </c>
      <c r="C1112" s="158" t="s">
        <v>1</v>
      </c>
      <c r="D1112" s="163">
        <v>311.04000000000002</v>
      </c>
    </row>
    <row r="1113" spans="1:4">
      <c r="A1113" s="158">
        <v>7260101160</v>
      </c>
      <c r="B1113" s="12" t="s">
        <v>12666</v>
      </c>
      <c r="C1113" s="158" t="s">
        <v>1</v>
      </c>
      <c r="D1113" s="163">
        <v>314.2</v>
      </c>
    </row>
    <row r="1114" spans="1:4">
      <c r="A1114" s="158">
        <v>7260101170</v>
      </c>
      <c r="B1114" s="12" t="s">
        <v>12667</v>
      </c>
      <c r="C1114" s="158" t="s">
        <v>1</v>
      </c>
      <c r="D1114" s="163">
        <v>309.29000000000002</v>
      </c>
    </row>
    <row r="1115" spans="1:4">
      <c r="A1115" s="158">
        <v>7260101180</v>
      </c>
      <c r="B1115" s="12" t="s">
        <v>12668</v>
      </c>
      <c r="C1115" s="158" t="s">
        <v>1</v>
      </c>
      <c r="D1115" s="163">
        <v>387.28</v>
      </c>
    </row>
    <row r="1116" spans="1:4">
      <c r="A1116" s="158">
        <v>7260101190</v>
      </c>
      <c r="B1116" s="12" t="s">
        <v>12669</v>
      </c>
      <c r="C1116" s="158" t="s">
        <v>1</v>
      </c>
      <c r="D1116" s="163">
        <v>357.59</v>
      </c>
    </row>
    <row r="1117" spans="1:4">
      <c r="A1117" s="158">
        <v>7260101200</v>
      </c>
      <c r="B1117" s="12" t="s">
        <v>12670</v>
      </c>
      <c r="C1117" s="158" t="s">
        <v>1</v>
      </c>
      <c r="D1117" s="163">
        <v>360.89</v>
      </c>
    </row>
    <row r="1118" spans="1:4">
      <c r="A1118" s="158">
        <v>7260101210</v>
      </c>
      <c r="B1118" s="12" t="s">
        <v>12671</v>
      </c>
      <c r="C1118" s="158" t="s">
        <v>1</v>
      </c>
      <c r="D1118" s="163">
        <v>330.12</v>
      </c>
    </row>
    <row r="1119" spans="1:4">
      <c r="A1119" s="158" t="s">
        <v>25188</v>
      </c>
      <c r="D1119" s="163"/>
    </row>
    <row r="1120" spans="1:4">
      <c r="A1120" s="158" t="s">
        <v>25189</v>
      </c>
      <c r="D1120" s="163"/>
    </row>
    <row r="1121" spans="1:4">
      <c r="A1121" s="158" t="s">
        <v>25190</v>
      </c>
      <c r="C1121" s="158" t="s">
        <v>25191</v>
      </c>
      <c r="D1121" s="163"/>
    </row>
    <row r="1122" spans="1:4">
      <c r="A1122" s="158" t="s">
        <v>25</v>
      </c>
      <c r="B1122" s="12" t="s">
        <v>993</v>
      </c>
      <c r="C1122" s="158" t="s">
        <v>0</v>
      </c>
      <c r="D1122" s="163" t="s">
        <v>25192</v>
      </c>
    </row>
    <row r="1123" spans="1:4">
      <c r="A1123" s="158">
        <v>7260101220</v>
      </c>
      <c r="B1123" s="12" t="s">
        <v>12672</v>
      </c>
      <c r="C1123" s="158" t="s">
        <v>1</v>
      </c>
      <c r="D1123" s="163">
        <v>408.11</v>
      </c>
    </row>
    <row r="1124" spans="1:4">
      <c r="A1124" s="158">
        <v>7260101230</v>
      </c>
      <c r="B1124" s="12" t="s">
        <v>12673</v>
      </c>
      <c r="C1124" s="158" t="s">
        <v>1</v>
      </c>
      <c r="D1124" s="163">
        <v>378.42</v>
      </c>
    </row>
    <row r="1125" spans="1:4">
      <c r="A1125" s="158">
        <v>7260101240</v>
      </c>
      <c r="B1125" s="12" t="s">
        <v>12674</v>
      </c>
      <c r="C1125" s="158" t="s">
        <v>1</v>
      </c>
      <c r="D1125" s="163">
        <v>381.72</v>
      </c>
    </row>
    <row r="1126" spans="1:4">
      <c r="A1126" s="158">
        <v>7260101250</v>
      </c>
      <c r="B1126" s="12" t="s">
        <v>12675</v>
      </c>
      <c r="C1126" s="158" t="s">
        <v>1</v>
      </c>
      <c r="D1126" s="163">
        <v>362.74</v>
      </c>
    </row>
    <row r="1127" spans="1:4">
      <c r="A1127" s="158">
        <v>7260101260</v>
      </c>
      <c r="B1127" s="12" t="s">
        <v>12676</v>
      </c>
      <c r="C1127" s="158" t="s">
        <v>1</v>
      </c>
      <c r="D1127" s="163">
        <v>448.94</v>
      </c>
    </row>
    <row r="1128" spans="1:4">
      <c r="A1128" s="158">
        <v>7260101270</v>
      </c>
      <c r="B1128" s="12" t="s">
        <v>12677</v>
      </c>
      <c r="C1128" s="158" t="s">
        <v>1</v>
      </c>
      <c r="D1128" s="163">
        <v>413.89</v>
      </c>
    </row>
    <row r="1129" spans="1:4">
      <c r="A1129" s="158">
        <v>7260101280</v>
      </c>
      <c r="B1129" s="12" t="s">
        <v>12678</v>
      </c>
      <c r="C1129" s="158" t="s">
        <v>1</v>
      </c>
      <c r="D1129" s="163">
        <v>417.48</v>
      </c>
    </row>
    <row r="1130" spans="1:4">
      <c r="A1130" s="158">
        <v>7260101290</v>
      </c>
      <c r="B1130" s="12" t="s">
        <v>12679</v>
      </c>
      <c r="C1130" s="158" t="s">
        <v>1</v>
      </c>
      <c r="D1130" s="163">
        <v>385.72</v>
      </c>
    </row>
    <row r="1131" spans="1:4">
      <c r="A1131" s="158">
        <v>7260101300</v>
      </c>
      <c r="B1131" s="12" t="s">
        <v>12680</v>
      </c>
      <c r="C1131" s="158" t="s">
        <v>1</v>
      </c>
      <c r="D1131" s="163">
        <v>471.92</v>
      </c>
    </row>
    <row r="1132" spans="1:4">
      <c r="A1132" s="158">
        <v>7260101310</v>
      </c>
      <c r="B1132" s="12" t="s">
        <v>12681</v>
      </c>
      <c r="C1132" s="158" t="s">
        <v>1</v>
      </c>
      <c r="D1132" s="163">
        <v>436.14</v>
      </c>
    </row>
    <row r="1133" spans="1:4">
      <c r="A1133" s="158">
        <v>7260101320</v>
      </c>
      <c r="B1133" s="12" t="s">
        <v>12682</v>
      </c>
      <c r="C1133" s="158" t="s">
        <v>1</v>
      </c>
      <c r="D1133" s="163">
        <v>439.53</v>
      </c>
    </row>
    <row r="1134" spans="1:4">
      <c r="A1134" s="158">
        <v>7260101330</v>
      </c>
      <c r="B1134" s="12" t="s">
        <v>12683</v>
      </c>
      <c r="C1134" s="158" t="s">
        <v>1</v>
      </c>
      <c r="D1134" s="163">
        <v>425.46</v>
      </c>
    </row>
    <row r="1135" spans="1:4">
      <c r="A1135" s="158">
        <v>7260101340</v>
      </c>
      <c r="B1135" s="12" t="s">
        <v>12684</v>
      </c>
      <c r="C1135" s="158" t="s">
        <v>1</v>
      </c>
      <c r="D1135" s="163">
        <v>519.85</v>
      </c>
    </row>
    <row r="1136" spans="1:4">
      <c r="A1136" s="158">
        <v>7260101350</v>
      </c>
      <c r="B1136" s="12" t="s">
        <v>12685</v>
      </c>
      <c r="C1136" s="158" t="s">
        <v>1</v>
      </c>
      <c r="D1136" s="163">
        <v>478.49</v>
      </c>
    </row>
    <row r="1137" spans="1:4">
      <c r="A1137" s="158">
        <v>7260101360</v>
      </c>
      <c r="B1137" s="12" t="s">
        <v>12686</v>
      </c>
      <c r="C1137" s="158" t="s">
        <v>1</v>
      </c>
      <c r="D1137" s="163">
        <v>482.23</v>
      </c>
    </row>
    <row r="1138" spans="1:4">
      <c r="A1138" s="158">
        <v>7260101370</v>
      </c>
      <c r="B1138" s="12" t="s">
        <v>12687</v>
      </c>
      <c r="C1138" s="158" t="s">
        <v>1</v>
      </c>
      <c r="D1138" s="163">
        <v>455.13</v>
      </c>
    </row>
    <row r="1139" spans="1:4">
      <c r="A1139" s="158">
        <v>7260101380</v>
      </c>
      <c r="B1139" s="12" t="s">
        <v>12688</v>
      </c>
      <c r="C1139" s="158" t="s">
        <v>1</v>
      </c>
      <c r="D1139" s="163">
        <v>549.52</v>
      </c>
    </row>
    <row r="1140" spans="1:4">
      <c r="A1140" s="158">
        <v>7260101390</v>
      </c>
      <c r="B1140" s="12" t="s">
        <v>12689</v>
      </c>
      <c r="C1140" s="158" t="s">
        <v>1</v>
      </c>
      <c r="D1140" s="163">
        <v>508.14</v>
      </c>
    </row>
    <row r="1141" spans="1:4">
      <c r="A1141" s="158">
        <v>7260101400</v>
      </c>
      <c r="B1141" s="12" t="s">
        <v>12690</v>
      </c>
      <c r="C1141" s="158" t="s">
        <v>1</v>
      </c>
      <c r="D1141" s="163">
        <v>511.85</v>
      </c>
    </row>
    <row r="1142" spans="1:4">
      <c r="A1142" s="158">
        <v>7260101410</v>
      </c>
      <c r="B1142" s="12" t="s">
        <v>12691</v>
      </c>
      <c r="C1142" s="158" t="s">
        <v>1</v>
      </c>
      <c r="D1142" s="163">
        <v>323.94</v>
      </c>
    </row>
    <row r="1143" spans="1:4">
      <c r="A1143" s="158">
        <v>7260101420</v>
      </c>
      <c r="B1143" s="12" t="s">
        <v>12692</v>
      </c>
      <c r="C1143" s="158" t="s">
        <v>1</v>
      </c>
      <c r="D1143" s="163">
        <v>398.39</v>
      </c>
    </row>
    <row r="1144" spans="1:4">
      <c r="A1144" s="158">
        <v>7260101430</v>
      </c>
      <c r="B1144" s="12" t="s">
        <v>12693</v>
      </c>
      <c r="C1144" s="158" t="s">
        <v>1</v>
      </c>
      <c r="D1144" s="163">
        <v>370.82</v>
      </c>
    </row>
    <row r="1145" spans="1:4">
      <c r="A1145" s="158">
        <v>7260101440</v>
      </c>
      <c r="B1145" s="12" t="s">
        <v>12694</v>
      </c>
      <c r="C1145" s="158" t="s">
        <v>1</v>
      </c>
      <c r="D1145" s="163">
        <v>373.98</v>
      </c>
    </row>
    <row r="1146" spans="1:4">
      <c r="A1146" s="158">
        <v>7260101450</v>
      </c>
      <c r="B1146" s="12" t="s">
        <v>12695</v>
      </c>
      <c r="C1146" s="158" t="s">
        <v>1</v>
      </c>
      <c r="D1146" s="163">
        <v>369.28</v>
      </c>
    </row>
    <row r="1147" spans="1:4">
      <c r="A1147" s="158">
        <v>7260101460</v>
      </c>
      <c r="B1147" s="12" t="s">
        <v>12696</v>
      </c>
      <c r="C1147" s="158" t="s">
        <v>1</v>
      </c>
      <c r="D1147" s="163">
        <v>447.27</v>
      </c>
    </row>
    <row r="1148" spans="1:4">
      <c r="A1148" s="158">
        <v>7260101470</v>
      </c>
      <c r="B1148" s="12" t="s">
        <v>12697</v>
      </c>
      <c r="C1148" s="158" t="s">
        <v>1</v>
      </c>
      <c r="D1148" s="163">
        <v>417.58</v>
      </c>
    </row>
    <row r="1149" spans="1:4">
      <c r="A1149" s="158">
        <v>7260101480</v>
      </c>
      <c r="B1149" s="12" t="s">
        <v>12698</v>
      </c>
      <c r="C1149" s="158" t="s">
        <v>1</v>
      </c>
      <c r="D1149" s="163">
        <v>420.88</v>
      </c>
    </row>
    <row r="1150" spans="1:4">
      <c r="A1150" s="158">
        <v>7260101490</v>
      </c>
      <c r="B1150" s="12" t="s">
        <v>12699</v>
      </c>
      <c r="C1150" s="158" t="s">
        <v>1</v>
      </c>
      <c r="D1150" s="163">
        <v>390.27</v>
      </c>
    </row>
    <row r="1151" spans="1:4">
      <c r="A1151" s="158">
        <v>7260101500</v>
      </c>
      <c r="B1151" s="12" t="s">
        <v>12700</v>
      </c>
      <c r="C1151" s="158" t="s">
        <v>1</v>
      </c>
      <c r="D1151" s="163">
        <v>468.26</v>
      </c>
    </row>
    <row r="1152" spans="1:4">
      <c r="A1152" s="158">
        <v>7260101510</v>
      </c>
      <c r="B1152" s="12" t="s">
        <v>12701</v>
      </c>
      <c r="C1152" s="158" t="s">
        <v>1</v>
      </c>
      <c r="D1152" s="163">
        <v>438.57</v>
      </c>
    </row>
    <row r="1153" spans="1:4">
      <c r="A1153" s="158">
        <v>7260101520</v>
      </c>
      <c r="B1153" s="12" t="s">
        <v>12702</v>
      </c>
      <c r="C1153" s="158" t="s">
        <v>1</v>
      </c>
      <c r="D1153" s="163">
        <v>441.87</v>
      </c>
    </row>
    <row r="1154" spans="1:4">
      <c r="A1154" s="158">
        <v>7260101530</v>
      </c>
      <c r="B1154" s="12" t="s">
        <v>12703</v>
      </c>
      <c r="C1154" s="158" t="s">
        <v>1</v>
      </c>
      <c r="D1154" s="163">
        <v>423.57</v>
      </c>
    </row>
    <row r="1155" spans="1:4">
      <c r="A1155" s="158">
        <v>7260101540</v>
      </c>
      <c r="B1155" s="12" t="s">
        <v>12704</v>
      </c>
      <c r="C1155" s="158" t="s">
        <v>1</v>
      </c>
      <c r="D1155" s="163">
        <v>509.76</v>
      </c>
    </row>
    <row r="1156" spans="1:4">
      <c r="A1156" s="158">
        <v>7260101550</v>
      </c>
      <c r="B1156" s="12" t="s">
        <v>12705</v>
      </c>
      <c r="C1156" s="158" t="s">
        <v>1</v>
      </c>
      <c r="D1156" s="163">
        <v>474.72</v>
      </c>
    </row>
    <row r="1157" spans="1:4">
      <c r="A1157" s="158">
        <v>7260101560</v>
      </c>
      <c r="B1157" s="12" t="s">
        <v>12706</v>
      </c>
      <c r="C1157" s="158" t="s">
        <v>1</v>
      </c>
      <c r="D1157" s="163">
        <v>478.31</v>
      </c>
    </row>
    <row r="1158" spans="1:4">
      <c r="A1158" s="158">
        <v>7260101570</v>
      </c>
      <c r="B1158" s="12" t="s">
        <v>12707</v>
      </c>
      <c r="C1158" s="158" t="s">
        <v>1</v>
      </c>
      <c r="D1158" s="163">
        <v>447.35</v>
      </c>
    </row>
    <row r="1159" spans="1:4">
      <c r="A1159" s="158">
        <v>7260101580</v>
      </c>
      <c r="B1159" s="12" t="s">
        <v>12708</v>
      </c>
      <c r="C1159" s="158" t="s">
        <v>1</v>
      </c>
      <c r="D1159" s="163">
        <v>533.54</v>
      </c>
    </row>
    <row r="1160" spans="1:4">
      <c r="A1160" s="158">
        <v>7260101590</v>
      </c>
      <c r="B1160" s="12" t="s">
        <v>12709</v>
      </c>
      <c r="C1160" s="158" t="s">
        <v>1</v>
      </c>
      <c r="D1160" s="163">
        <v>497.77</v>
      </c>
    </row>
    <row r="1161" spans="1:4">
      <c r="A1161" s="158">
        <v>7260101600</v>
      </c>
      <c r="B1161" s="12" t="s">
        <v>12710</v>
      </c>
      <c r="C1161" s="158" t="s">
        <v>1</v>
      </c>
      <c r="D1161" s="163">
        <v>501.16</v>
      </c>
    </row>
    <row r="1162" spans="1:4">
      <c r="A1162" s="158">
        <v>7260101610</v>
      </c>
      <c r="B1162" s="12" t="s">
        <v>12711</v>
      </c>
      <c r="C1162" s="158" t="s">
        <v>1</v>
      </c>
      <c r="D1162" s="163">
        <v>490.48</v>
      </c>
    </row>
    <row r="1163" spans="1:4">
      <c r="A1163" s="158">
        <v>7260101620</v>
      </c>
      <c r="B1163" s="12" t="s">
        <v>12712</v>
      </c>
      <c r="C1163" s="158" t="s">
        <v>1</v>
      </c>
      <c r="D1163" s="163">
        <v>584.88</v>
      </c>
    </row>
    <row r="1164" spans="1:4">
      <c r="A1164" s="158">
        <v>7260101630</v>
      </c>
      <c r="B1164" s="12" t="s">
        <v>12713</v>
      </c>
      <c r="C1164" s="158" t="s">
        <v>1</v>
      </c>
      <c r="D1164" s="163">
        <v>543.52</v>
      </c>
    </row>
    <row r="1165" spans="1:4">
      <c r="A1165" s="158">
        <v>7260101640</v>
      </c>
      <c r="B1165" s="12" t="s">
        <v>12714</v>
      </c>
      <c r="C1165" s="158" t="s">
        <v>1</v>
      </c>
      <c r="D1165" s="163">
        <v>547.25</v>
      </c>
    </row>
    <row r="1166" spans="1:4">
      <c r="A1166" s="158">
        <v>7260101650</v>
      </c>
      <c r="B1166" s="12" t="s">
        <v>12715</v>
      </c>
      <c r="C1166" s="158" t="s">
        <v>1</v>
      </c>
      <c r="D1166" s="163">
        <v>515.42999999999995</v>
      </c>
    </row>
    <row r="1167" spans="1:4">
      <c r="A1167" s="158">
        <v>7260101660</v>
      </c>
      <c r="B1167" s="12" t="s">
        <v>12716</v>
      </c>
      <c r="C1167" s="158" t="s">
        <v>1</v>
      </c>
      <c r="D1167" s="163">
        <v>609.83000000000004</v>
      </c>
    </row>
    <row r="1168" spans="1:4">
      <c r="A1168" s="158">
        <v>7260101670</v>
      </c>
      <c r="B1168" s="12" t="s">
        <v>12717</v>
      </c>
      <c r="C1168" s="158" t="s">
        <v>1</v>
      </c>
      <c r="D1168" s="163">
        <v>568.45000000000005</v>
      </c>
    </row>
    <row r="1169" spans="1:4">
      <c r="A1169" s="158">
        <v>7260101680</v>
      </c>
      <c r="B1169" s="12" t="s">
        <v>12718</v>
      </c>
      <c r="C1169" s="158" t="s">
        <v>1</v>
      </c>
      <c r="D1169" s="163">
        <v>572.15</v>
      </c>
    </row>
    <row r="1170" spans="1:4">
      <c r="A1170" s="158">
        <v>7260200040</v>
      </c>
      <c r="B1170" s="12" t="s">
        <v>12719</v>
      </c>
      <c r="C1170" s="158" t="s">
        <v>1</v>
      </c>
      <c r="D1170" s="163">
        <v>342.45</v>
      </c>
    </row>
    <row r="1171" spans="1:4">
      <c r="A1171" s="158">
        <v>7260200320</v>
      </c>
      <c r="B1171" s="12" t="s">
        <v>12720</v>
      </c>
      <c r="C1171" s="158" t="s">
        <v>1</v>
      </c>
      <c r="D1171" s="163">
        <v>349.11</v>
      </c>
    </row>
    <row r="1172" spans="1:4">
      <c r="A1172" s="158">
        <v>7260250010</v>
      </c>
      <c r="B1172" s="12" t="s">
        <v>12721</v>
      </c>
      <c r="C1172" s="158" t="s">
        <v>1</v>
      </c>
      <c r="D1172" s="163">
        <v>59.23</v>
      </c>
    </row>
    <row r="1173" spans="1:4">
      <c r="A1173" s="158">
        <v>7260250040</v>
      </c>
      <c r="B1173" s="12" t="s">
        <v>12722</v>
      </c>
      <c r="C1173" s="158" t="s">
        <v>1</v>
      </c>
      <c r="D1173" s="163">
        <v>109.27</v>
      </c>
    </row>
    <row r="1174" spans="1:4">
      <c r="A1174" s="158">
        <v>7260250080</v>
      </c>
      <c r="B1174" s="12" t="s">
        <v>12723</v>
      </c>
      <c r="C1174" s="158" t="s">
        <v>1</v>
      </c>
      <c r="D1174" s="163">
        <v>154.94999999999999</v>
      </c>
    </row>
    <row r="1175" spans="1:4">
      <c r="A1175" s="158" t="s">
        <v>25188</v>
      </c>
      <c r="D1175" s="163"/>
    </row>
    <row r="1176" spans="1:4">
      <c r="A1176" s="158" t="s">
        <v>25189</v>
      </c>
      <c r="D1176" s="163"/>
    </row>
    <row r="1177" spans="1:4">
      <c r="A1177" s="158" t="s">
        <v>25190</v>
      </c>
      <c r="C1177" s="158" t="s">
        <v>25191</v>
      </c>
      <c r="D1177" s="163"/>
    </row>
    <row r="1178" spans="1:4">
      <c r="A1178" s="158" t="s">
        <v>25</v>
      </c>
      <c r="B1178" s="12" t="s">
        <v>993</v>
      </c>
      <c r="C1178" s="158" t="s">
        <v>0</v>
      </c>
      <c r="D1178" s="163" t="s">
        <v>25192</v>
      </c>
    </row>
    <row r="1179" spans="1:4">
      <c r="A1179" s="158">
        <v>7260250320</v>
      </c>
      <c r="B1179" s="12" t="s">
        <v>12724</v>
      </c>
      <c r="C1179" s="158" t="s">
        <v>1</v>
      </c>
      <c r="D1179" s="163">
        <v>110.56</v>
      </c>
    </row>
    <row r="1180" spans="1:4">
      <c r="A1180" s="158">
        <v>7260250360</v>
      </c>
      <c r="B1180" s="12" t="s">
        <v>12725</v>
      </c>
      <c r="C1180" s="158" t="s">
        <v>1</v>
      </c>
      <c r="D1180" s="163">
        <v>156.33000000000001</v>
      </c>
    </row>
    <row r="1181" spans="1:4">
      <c r="A1181" s="158">
        <v>7260300010</v>
      </c>
      <c r="B1181" s="12" t="s">
        <v>12726</v>
      </c>
      <c r="C1181" s="158" t="s">
        <v>1</v>
      </c>
      <c r="D1181" s="163">
        <v>382.5</v>
      </c>
    </row>
    <row r="1182" spans="1:4">
      <c r="A1182" s="158">
        <v>7260300020</v>
      </c>
      <c r="B1182" s="12" t="s">
        <v>12727</v>
      </c>
      <c r="C1182" s="158" t="s">
        <v>1</v>
      </c>
      <c r="D1182" s="163">
        <v>456.95</v>
      </c>
    </row>
    <row r="1183" spans="1:4">
      <c r="A1183" s="158">
        <v>7260300030</v>
      </c>
      <c r="B1183" s="12" t="s">
        <v>12728</v>
      </c>
      <c r="C1183" s="158" t="s">
        <v>1</v>
      </c>
      <c r="D1183" s="163">
        <v>429.38</v>
      </c>
    </row>
    <row r="1184" spans="1:4">
      <c r="A1184" s="158">
        <v>7260300040</v>
      </c>
      <c r="B1184" s="12" t="s">
        <v>12729</v>
      </c>
      <c r="C1184" s="158" t="s">
        <v>1</v>
      </c>
      <c r="D1184" s="163">
        <v>432.54</v>
      </c>
    </row>
    <row r="1185" spans="1:4">
      <c r="A1185" s="158">
        <v>7260300050</v>
      </c>
      <c r="B1185" s="12" t="s">
        <v>12730</v>
      </c>
      <c r="C1185" s="158" t="s">
        <v>1</v>
      </c>
      <c r="D1185" s="163">
        <v>426.83</v>
      </c>
    </row>
    <row r="1186" spans="1:4">
      <c r="A1186" s="158">
        <v>7260300060</v>
      </c>
      <c r="B1186" s="12" t="s">
        <v>12731</v>
      </c>
      <c r="C1186" s="158" t="s">
        <v>1</v>
      </c>
      <c r="D1186" s="163">
        <v>504.83</v>
      </c>
    </row>
    <row r="1187" spans="1:4">
      <c r="A1187" s="158">
        <v>7260300070</v>
      </c>
      <c r="B1187" s="12" t="s">
        <v>12732</v>
      </c>
      <c r="C1187" s="158" t="s">
        <v>1</v>
      </c>
      <c r="D1187" s="163">
        <v>475.14</v>
      </c>
    </row>
    <row r="1188" spans="1:4">
      <c r="A1188" s="158">
        <v>7260300080</v>
      </c>
      <c r="B1188" s="12" t="s">
        <v>12733</v>
      </c>
      <c r="C1188" s="158" t="s">
        <v>1</v>
      </c>
      <c r="D1188" s="163">
        <v>478.44</v>
      </c>
    </row>
    <row r="1189" spans="1:4">
      <c r="A1189" s="158">
        <v>7260300090</v>
      </c>
      <c r="B1189" s="12" t="s">
        <v>12734</v>
      </c>
      <c r="C1189" s="158" t="s">
        <v>1</v>
      </c>
      <c r="D1189" s="163">
        <v>447.58</v>
      </c>
    </row>
    <row r="1190" spans="1:4">
      <c r="A1190" s="158">
        <v>7260300100</v>
      </c>
      <c r="B1190" s="12" t="s">
        <v>12735</v>
      </c>
      <c r="C1190" s="158" t="s">
        <v>1</v>
      </c>
      <c r="D1190" s="163">
        <v>525.58000000000004</v>
      </c>
    </row>
    <row r="1191" spans="1:4">
      <c r="A1191" s="158">
        <v>7260300110</v>
      </c>
      <c r="B1191" s="12" t="s">
        <v>12736</v>
      </c>
      <c r="C1191" s="158" t="s">
        <v>1</v>
      </c>
      <c r="D1191" s="163">
        <v>495.89</v>
      </c>
    </row>
    <row r="1192" spans="1:4">
      <c r="A1192" s="158">
        <v>7260300120</v>
      </c>
      <c r="B1192" s="12" t="s">
        <v>12737</v>
      </c>
      <c r="C1192" s="158" t="s">
        <v>1</v>
      </c>
      <c r="D1192" s="163">
        <v>499.19</v>
      </c>
    </row>
    <row r="1193" spans="1:4">
      <c r="A1193" s="158">
        <v>7260300130</v>
      </c>
      <c r="B1193" s="12" t="s">
        <v>12738</v>
      </c>
      <c r="C1193" s="158" t="s">
        <v>1</v>
      </c>
      <c r="D1193" s="163">
        <v>478.8</v>
      </c>
    </row>
    <row r="1194" spans="1:4">
      <c r="A1194" s="158">
        <v>7260300140</v>
      </c>
      <c r="B1194" s="12" t="s">
        <v>12739</v>
      </c>
      <c r="C1194" s="158" t="s">
        <v>1</v>
      </c>
      <c r="D1194" s="163">
        <v>565</v>
      </c>
    </row>
    <row r="1195" spans="1:4">
      <c r="A1195" s="158">
        <v>7260300150</v>
      </c>
      <c r="B1195" s="12" t="s">
        <v>12740</v>
      </c>
      <c r="C1195" s="158" t="s">
        <v>1</v>
      </c>
      <c r="D1195" s="163">
        <v>529.95000000000005</v>
      </c>
    </row>
    <row r="1196" spans="1:4">
      <c r="A1196" s="158">
        <v>7260300160</v>
      </c>
      <c r="B1196" s="12" t="s">
        <v>12741</v>
      </c>
      <c r="C1196" s="158" t="s">
        <v>1</v>
      </c>
      <c r="D1196" s="163">
        <v>533.54</v>
      </c>
    </row>
    <row r="1197" spans="1:4">
      <c r="A1197" s="158">
        <v>7260300170</v>
      </c>
      <c r="B1197" s="12" t="s">
        <v>12742</v>
      </c>
      <c r="C1197" s="158" t="s">
        <v>1</v>
      </c>
      <c r="D1197" s="163">
        <v>501.47</v>
      </c>
    </row>
    <row r="1198" spans="1:4">
      <c r="A1198" s="158">
        <v>7260300180</v>
      </c>
      <c r="B1198" s="12" t="s">
        <v>12743</v>
      </c>
      <c r="C1198" s="158" t="s">
        <v>1</v>
      </c>
      <c r="D1198" s="163">
        <v>587.66999999999996</v>
      </c>
    </row>
    <row r="1199" spans="1:4">
      <c r="A1199" s="158">
        <v>7260300190</v>
      </c>
      <c r="B1199" s="12" t="s">
        <v>12744</v>
      </c>
      <c r="C1199" s="158" t="s">
        <v>1</v>
      </c>
      <c r="D1199" s="163">
        <v>551.89</v>
      </c>
    </row>
    <row r="1200" spans="1:4">
      <c r="A1200" s="158">
        <v>7260300200</v>
      </c>
      <c r="B1200" s="12" t="s">
        <v>12745</v>
      </c>
      <c r="C1200" s="158" t="s">
        <v>1</v>
      </c>
      <c r="D1200" s="163">
        <v>555.28</v>
      </c>
    </row>
    <row r="1201" spans="1:4">
      <c r="A1201" s="158">
        <v>7260300210</v>
      </c>
      <c r="B1201" s="12" t="s">
        <v>12746</v>
      </c>
      <c r="C1201" s="158" t="s">
        <v>1</v>
      </c>
      <c r="D1201" s="163">
        <v>539.04</v>
      </c>
    </row>
    <row r="1202" spans="1:4">
      <c r="A1202" s="158">
        <v>7260300220</v>
      </c>
      <c r="B1202" s="12" t="s">
        <v>12747</v>
      </c>
      <c r="C1202" s="158" t="s">
        <v>1</v>
      </c>
      <c r="D1202" s="163">
        <v>633.44000000000005</v>
      </c>
    </row>
    <row r="1203" spans="1:4">
      <c r="A1203" s="158">
        <v>7260300230</v>
      </c>
      <c r="B1203" s="12" t="s">
        <v>12748</v>
      </c>
      <c r="C1203" s="158" t="s">
        <v>1</v>
      </c>
      <c r="D1203" s="163">
        <v>592.08000000000004</v>
      </c>
    </row>
    <row r="1204" spans="1:4">
      <c r="A1204" s="158">
        <v>7260300240</v>
      </c>
      <c r="B1204" s="12" t="s">
        <v>12749</v>
      </c>
      <c r="C1204" s="158" t="s">
        <v>1</v>
      </c>
      <c r="D1204" s="163">
        <v>595.80999999999995</v>
      </c>
    </row>
    <row r="1205" spans="1:4">
      <c r="A1205" s="158">
        <v>7260300250</v>
      </c>
      <c r="B1205" s="12" t="s">
        <v>12750</v>
      </c>
      <c r="C1205" s="158" t="s">
        <v>1</v>
      </c>
      <c r="D1205" s="163">
        <v>565.58000000000004</v>
      </c>
    </row>
    <row r="1206" spans="1:4">
      <c r="A1206" s="158">
        <v>7260300260</v>
      </c>
      <c r="B1206" s="12" t="s">
        <v>12751</v>
      </c>
      <c r="C1206" s="158" t="s">
        <v>1</v>
      </c>
      <c r="D1206" s="163">
        <v>659.98</v>
      </c>
    </row>
    <row r="1207" spans="1:4">
      <c r="A1207" s="158">
        <v>7260300270</v>
      </c>
      <c r="B1207" s="12" t="s">
        <v>12752</v>
      </c>
      <c r="C1207" s="158" t="s">
        <v>1</v>
      </c>
      <c r="D1207" s="163">
        <v>618.6</v>
      </c>
    </row>
    <row r="1208" spans="1:4">
      <c r="A1208" s="158">
        <v>7260300280</v>
      </c>
      <c r="B1208" s="12" t="s">
        <v>12753</v>
      </c>
      <c r="C1208" s="158" t="s">
        <v>1</v>
      </c>
      <c r="D1208" s="163">
        <v>622.29999999999995</v>
      </c>
    </row>
    <row r="1209" spans="1:4">
      <c r="A1209" s="158">
        <v>7260300290</v>
      </c>
      <c r="B1209" s="12" t="s">
        <v>12754</v>
      </c>
      <c r="C1209" s="158" t="s">
        <v>1</v>
      </c>
      <c r="D1209" s="163">
        <v>450.57</v>
      </c>
    </row>
    <row r="1210" spans="1:4">
      <c r="A1210" s="158">
        <v>7260300300</v>
      </c>
      <c r="B1210" s="12" t="s">
        <v>12755</v>
      </c>
      <c r="C1210" s="158" t="s">
        <v>1</v>
      </c>
      <c r="D1210" s="163">
        <v>525.01</v>
      </c>
    </row>
    <row r="1211" spans="1:4">
      <c r="A1211" s="158">
        <v>7260300310</v>
      </c>
      <c r="B1211" s="12" t="s">
        <v>12756</v>
      </c>
      <c r="C1211" s="158" t="s">
        <v>1</v>
      </c>
      <c r="D1211" s="163">
        <v>497.44</v>
      </c>
    </row>
    <row r="1212" spans="1:4">
      <c r="A1212" s="158">
        <v>7260300320</v>
      </c>
      <c r="B1212" s="12" t="s">
        <v>12757</v>
      </c>
      <c r="C1212" s="158" t="s">
        <v>1</v>
      </c>
      <c r="D1212" s="163">
        <v>500.6</v>
      </c>
    </row>
    <row r="1213" spans="1:4">
      <c r="A1213" s="158">
        <v>7260300330</v>
      </c>
      <c r="B1213" s="12" t="s">
        <v>12758</v>
      </c>
      <c r="C1213" s="158" t="s">
        <v>1</v>
      </c>
      <c r="D1213" s="163">
        <v>495.12</v>
      </c>
    </row>
    <row r="1214" spans="1:4">
      <c r="A1214" s="158">
        <v>7260300340</v>
      </c>
      <c r="B1214" s="12" t="s">
        <v>12759</v>
      </c>
      <c r="C1214" s="158" t="s">
        <v>1</v>
      </c>
      <c r="D1214" s="163">
        <v>573.12</v>
      </c>
    </row>
    <row r="1215" spans="1:4">
      <c r="A1215" s="158">
        <v>7260300350</v>
      </c>
      <c r="B1215" s="12" t="s">
        <v>12760</v>
      </c>
      <c r="C1215" s="158" t="s">
        <v>1</v>
      </c>
      <c r="D1215" s="163">
        <v>543.41999999999996</v>
      </c>
    </row>
    <row r="1216" spans="1:4">
      <c r="A1216" s="158">
        <v>7260300360</v>
      </c>
      <c r="B1216" s="12" t="s">
        <v>12761</v>
      </c>
      <c r="C1216" s="158" t="s">
        <v>1</v>
      </c>
      <c r="D1216" s="163">
        <v>546.72</v>
      </c>
    </row>
    <row r="1217" spans="1:4">
      <c r="A1217" s="158">
        <v>7260300370</v>
      </c>
      <c r="B1217" s="12" t="s">
        <v>12762</v>
      </c>
      <c r="C1217" s="158" t="s">
        <v>1</v>
      </c>
      <c r="D1217" s="163">
        <v>515.87</v>
      </c>
    </row>
    <row r="1218" spans="1:4">
      <c r="A1218" s="158">
        <v>7260300380</v>
      </c>
      <c r="B1218" s="12" t="s">
        <v>12763</v>
      </c>
      <c r="C1218" s="158" t="s">
        <v>1</v>
      </c>
      <c r="D1218" s="163">
        <v>593.88</v>
      </c>
    </row>
    <row r="1219" spans="1:4">
      <c r="A1219" s="158">
        <v>7260300390</v>
      </c>
      <c r="B1219" s="12" t="s">
        <v>12764</v>
      </c>
      <c r="C1219" s="158" t="s">
        <v>1</v>
      </c>
      <c r="D1219" s="163">
        <v>564.17999999999995</v>
      </c>
    </row>
    <row r="1220" spans="1:4">
      <c r="A1220" s="158">
        <v>7260300400</v>
      </c>
      <c r="B1220" s="12" t="s">
        <v>12765</v>
      </c>
      <c r="C1220" s="158" t="s">
        <v>1</v>
      </c>
      <c r="D1220" s="163">
        <v>567.48</v>
      </c>
    </row>
    <row r="1221" spans="1:4">
      <c r="A1221" s="158">
        <v>7260300410</v>
      </c>
      <c r="B1221" s="12" t="s">
        <v>12766</v>
      </c>
      <c r="C1221" s="158" t="s">
        <v>1</v>
      </c>
      <c r="D1221" s="163">
        <v>547.42999999999995</v>
      </c>
    </row>
    <row r="1222" spans="1:4">
      <c r="A1222" s="158">
        <v>7260300420</v>
      </c>
      <c r="B1222" s="12" t="s">
        <v>12767</v>
      </c>
      <c r="C1222" s="158" t="s">
        <v>1</v>
      </c>
      <c r="D1222" s="163">
        <v>633.62</v>
      </c>
    </row>
    <row r="1223" spans="1:4">
      <c r="A1223" s="158">
        <v>7260300430</v>
      </c>
      <c r="B1223" s="12" t="s">
        <v>12768</v>
      </c>
      <c r="C1223" s="158" t="s">
        <v>1</v>
      </c>
      <c r="D1223" s="163">
        <v>598.58000000000004</v>
      </c>
    </row>
    <row r="1224" spans="1:4">
      <c r="A1224" s="158">
        <v>7260300440</v>
      </c>
      <c r="B1224" s="12" t="s">
        <v>12769</v>
      </c>
      <c r="C1224" s="158" t="s">
        <v>1</v>
      </c>
      <c r="D1224" s="163">
        <v>602.17999999999995</v>
      </c>
    </row>
    <row r="1225" spans="1:4">
      <c r="A1225" s="158">
        <v>7260300450</v>
      </c>
      <c r="B1225" s="12" t="s">
        <v>12770</v>
      </c>
      <c r="C1225" s="158" t="s">
        <v>1</v>
      </c>
      <c r="D1225" s="163">
        <v>570.1</v>
      </c>
    </row>
    <row r="1226" spans="1:4">
      <c r="A1226" s="158">
        <v>7260300460</v>
      </c>
      <c r="B1226" s="12" t="s">
        <v>12771</v>
      </c>
      <c r="C1226" s="158" t="s">
        <v>1</v>
      </c>
      <c r="D1226" s="163">
        <v>656.29</v>
      </c>
    </row>
    <row r="1227" spans="1:4">
      <c r="A1227" s="158">
        <v>7260300470</v>
      </c>
      <c r="B1227" s="12" t="s">
        <v>12772</v>
      </c>
      <c r="C1227" s="158" t="s">
        <v>1</v>
      </c>
      <c r="D1227" s="163">
        <v>620.52</v>
      </c>
    </row>
    <row r="1228" spans="1:4">
      <c r="A1228" s="158">
        <v>7260300480</v>
      </c>
      <c r="B1228" s="12" t="s">
        <v>12773</v>
      </c>
      <c r="C1228" s="158" t="s">
        <v>1</v>
      </c>
      <c r="D1228" s="163">
        <v>623.91999999999996</v>
      </c>
    </row>
    <row r="1229" spans="1:4">
      <c r="A1229" s="158">
        <v>7260300490</v>
      </c>
      <c r="B1229" s="12" t="s">
        <v>12774</v>
      </c>
      <c r="C1229" s="158" t="s">
        <v>1</v>
      </c>
      <c r="D1229" s="163">
        <v>608.03</v>
      </c>
    </row>
    <row r="1230" spans="1:4">
      <c r="A1230" s="158">
        <v>7260300500</v>
      </c>
      <c r="B1230" s="12" t="s">
        <v>12775</v>
      </c>
      <c r="C1230" s="158" t="s">
        <v>1</v>
      </c>
      <c r="D1230" s="163">
        <v>702.42</v>
      </c>
    </row>
    <row r="1231" spans="1:4">
      <c r="A1231" s="158" t="s">
        <v>25188</v>
      </c>
      <c r="D1231" s="163"/>
    </row>
    <row r="1232" spans="1:4">
      <c r="A1232" s="158" t="s">
        <v>25189</v>
      </c>
      <c r="D1232" s="163"/>
    </row>
    <row r="1233" spans="1:4">
      <c r="A1233" s="158" t="s">
        <v>25190</v>
      </c>
      <c r="C1233" s="158" t="s">
        <v>25191</v>
      </c>
      <c r="D1233" s="163"/>
    </row>
    <row r="1234" spans="1:4">
      <c r="A1234" s="158" t="s">
        <v>25</v>
      </c>
      <c r="B1234" s="12" t="s">
        <v>993</v>
      </c>
      <c r="C1234" s="158" t="s">
        <v>0</v>
      </c>
      <c r="D1234" s="163" t="s">
        <v>25192</v>
      </c>
    </row>
    <row r="1235" spans="1:4">
      <c r="A1235" s="158">
        <v>7260300510</v>
      </c>
      <c r="B1235" s="12" t="s">
        <v>12776</v>
      </c>
      <c r="C1235" s="158" t="s">
        <v>1</v>
      </c>
      <c r="D1235" s="163">
        <v>661.06</v>
      </c>
    </row>
    <row r="1236" spans="1:4">
      <c r="A1236" s="158">
        <v>7260300520</v>
      </c>
      <c r="B1236" s="12" t="s">
        <v>12777</v>
      </c>
      <c r="C1236" s="158" t="s">
        <v>1</v>
      </c>
      <c r="D1236" s="163">
        <v>664.8</v>
      </c>
    </row>
    <row r="1237" spans="1:4">
      <c r="A1237" s="158">
        <v>7260300530</v>
      </c>
      <c r="B1237" s="12" t="s">
        <v>12778</v>
      </c>
      <c r="C1237" s="158" t="s">
        <v>1</v>
      </c>
      <c r="D1237" s="163">
        <v>634.57000000000005</v>
      </c>
    </row>
    <row r="1238" spans="1:4">
      <c r="A1238" s="158">
        <v>7260300540</v>
      </c>
      <c r="B1238" s="12" t="s">
        <v>12779</v>
      </c>
      <c r="C1238" s="158" t="s">
        <v>1</v>
      </c>
      <c r="D1238" s="163">
        <v>728.96</v>
      </c>
    </row>
    <row r="1239" spans="1:4">
      <c r="A1239" s="158">
        <v>7260300550</v>
      </c>
      <c r="B1239" s="12" t="s">
        <v>12780</v>
      </c>
      <c r="C1239" s="158" t="s">
        <v>1</v>
      </c>
      <c r="D1239" s="163">
        <v>687.58</v>
      </c>
    </row>
    <row r="1240" spans="1:4">
      <c r="A1240" s="158">
        <v>7260300560</v>
      </c>
      <c r="B1240" s="12" t="s">
        <v>12781</v>
      </c>
      <c r="C1240" s="158" t="s">
        <v>1</v>
      </c>
      <c r="D1240" s="163">
        <v>691.29</v>
      </c>
    </row>
    <row r="1241" spans="1:4">
      <c r="A1241" s="158">
        <v>7260300570</v>
      </c>
      <c r="B1241" s="12" t="s">
        <v>12782</v>
      </c>
      <c r="C1241" s="158" t="s">
        <v>1</v>
      </c>
      <c r="D1241" s="163">
        <v>539.89</v>
      </c>
    </row>
    <row r="1242" spans="1:4">
      <c r="A1242" s="158">
        <v>7260300580</v>
      </c>
      <c r="B1242" s="12" t="s">
        <v>12783</v>
      </c>
      <c r="C1242" s="158" t="s">
        <v>1</v>
      </c>
      <c r="D1242" s="163">
        <v>614.34</v>
      </c>
    </row>
    <row r="1243" spans="1:4">
      <c r="A1243" s="158">
        <v>7260300590</v>
      </c>
      <c r="B1243" s="12" t="s">
        <v>12784</v>
      </c>
      <c r="C1243" s="158" t="s">
        <v>1</v>
      </c>
      <c r="D1243" s="163">
        <v>586.77</v>
      </c>
    </row>
    <row r="1244" spans="1:4">
      <c r="A1244" s="158">
        <v>7260300600</v>
      </c>
      <c r="B1244" s="12" t="s">
        <v>12785</v>
      </c>
      <c r="C1244" s="158" t="s">
        <v>1</v>
      </c>
      <c r="D1244" s="163">
        <v>589.92999999999995</v>
      </c>
    </row>
    <row r="1245" spans="1:4">
      <c r="A1245" s="158">
        <v>7260300610</v>
      </c>
      <c r="B1245" s="12" t="s">
        <v>12786</v>
      </c>
      <c r="C1245" s="158" t="s">
        <v>1</v>
      </c>
      <c r="D1245" s="163">
        <v>584.66</v>
      </c>
    </row>
    <row r="1246" spans="1:4">
      <c r="A1246" s="158">
        <v>7260300620</v>
      </c>
      <c r="B1246" s="12" t="s">
        <v>12787</v>
      </c>
      <c r="C1246" s="158" t="s">
        <v>1</v>
      </c>
      <c r="D1246" s="163">
        <v>662.66</v>
      </c>
    </row>
    <row r="1247" spans="1:4">
      <c r="A1247" s="158">
        <v>7260300630</v>
      </c>
      <c r="B1247" s="12" t="s">
        <v>12788</v>
      </c>
      <c r="C1247" s="158" t="s">
        <v>1</v>
      </c>
      <c r="D1247" s="163">
        <v>632.97</v>
      </c>
    </row>
    <row r="1248" spans="1:4">
      <c r="A1248" s="158">
        <v>7260300640</v>
      </c>
      <c r="B1248" s="12" t="s">
        <v>12789</v>
      </c>
      <c r="C1248" s="158" t="s">
        <v>1</v>
      </c>
      <c r="D1248" s="163">
        <v>636.27</v>
      </c>
    </row>
    <row r="1249" spans="1:4">
      <c r="A1249" s="158">
        <v>7260300650</v>
      </c>
      <c r="B1249" s="12" t="s">
        <v>12790</v>
      </c>
      <c r="C1249" s="158" t="s">
        <v>1</v>
      </c>
      <c r="D1249" s="163">
        <v>605.41</v>
      </c>
    </row>
    <row r="1250" spans="1:4">
      <c r="A1250" s="158">
        <v>7260300660</v>
      </c>
      <c r="B1250" s="12" t="s">
        <v>12791</v>
      </c>
      <c r="C1250" s="158" t="s">
        <v>1</v>
      </c>
      <c r="D1250" s="163">
        <v>683.42</v>
      </c>
    </row>
    <row r="1251" spans="1:4">
      <c r="A1251" s="158">
        <v>7260300670</v>
      </c>
      <c r="B1251" s="12" t="s">
        <v>12792</v>
      </c>
      <c r="C1251" s="158" t="s">
        <v>1</v>
      </c>
      <c r="D1251" s="163">
        <v>653.73</v>
      </c>
    </row>
    <row r="1252" spans="1:4">
      <c r="A1252" s="158">
        <v>7260300680</v>
      </c>
      <c r="B1252" s="12" t="s">
        <v>12793</v>
      </c>
      <c r="C1252" s="158" t="s">
        <v>1</v>
      </c>
      <c r="D1252" s="163">
        <v>657.03</v>
      </c>
    </row>
    <row r="1253" spans="1:4">
      <c r="A1253" s="158">
        <v>7260300690</v>
      </c>
      <c r="B1253" s="12" t="s">
        <v>12794</v>
      </c>
      <c r="C1253" s="158" t="s">
        <v>1</v>
      </c>
      <c r="D1253" s="163">
        <v>637.33000000000004</v>
      </c>
    </row>
    <row r="1254" spans="1:4">
      <c r="A1254" s="158">
        <v>7260300700</v>
      </c>
      <c r="B1254" s="12" t="s">
        <v>12795</v>
      </c>
      <c r="C1254" s="158" t="s">
        <v>1</v>
      </c>
      <c r="D1254" s="163">
        <v>723.53</v>
      </c>
    </row>
    <row r="1255" spans="1:4">
      <c r="A1255" s="158">
        <v>7260300710</v>
      </c>
      <c r="B1255" s="12" t="s">
        <v>12796</v>
      </c>
      <c r="C1255" s="158" t="s">
        <v>1</v>
      </c>
      <c r="D1255" s="163">
        <v>688.48</v>
      </c>
    </row>
    <row r="1256" spans="1:4">
      <c r="A1256" s="158">
        <v>7260300720</v>
      </c>
      <c r="B1256" s="12" t="s">
        <v>12797</v>
      </c>
      <c r="C1256" s="158" t="s">
        <v>1</v>
      </c>
      <c r="D1256" s="163">
        <v>692.07</v>
      </c>
    </row>
    <row r="1257" spans="1:4">
      <c r="A1257" s="158">
        <v>7260300730</v>
      </c>
      <c r="B1257" s="12" t="s">
        <v>12798</v>
      </c>
      <c r="C1257" s="158" t="s">
        <v>1</v>
      </c>
      <c r="D1257" s="163">
        <v>660</v>
      </c>
    </row>
    <row r="1258" spans="1:4">
      <c r="A1258" s="158">
        <v>7260300740</v>
      </c>
      <c r="B1258" s="12" t="s">
        <v>12799</v>
      </c>
      <c r="C1258" s="158" t="s">
        <v>1</v>
      </c>
      <c r="D1258" s="163">
        <v>746.2</v>
      </c>
    </row>
    <row r="1259" spans="1:4">
      <c r="A1259" s="158">
        <v>7260300750</v>
      </c>
      <c r="B1259" s="12" t="s">
        <v>12800</v>
      </c>
      <c r="C1259" s="158" t="s">
        <v>1</v>
      </c>
      <c r="D1259" s="163">
        <v>710.42</v>
      </c>
    </row>
    <row r="1260" spans="1:4">
      <c r="A1260" s="158">
        <v>7260300760</v>
      </c>
      <c r="B1260" s="12" t="s">
        <v>12801</v>
      </c>
      <c r="C1260" s="158" t="s">
        <v>1</v>
      </c>
      <c r="D1260" s="163">
        <v>713.81</v>
      </c>
    </row>
    <row r="1261" spans="1:4">
      <c r="A1261" s="158">
        <v>7260300770</v>
      </c>
      <c r="B1261" s="12" t="s">
        <v>12802</v>
      </c>
      <c r="C1261" s="158" t="s">
        <v>1</v>
      </c>
      <c r="D1261" s="163">
        <v>698.35</v>
      </c>
    </row>
    <row r="1262" spans="1:4">
      <c r="A1262" s="158">
        <v>7260300780</v>
      </c>
      <c r="B1262" s="12" t="s">
        <v>12803</v>
      </c>
      <c r="C1262" s="158" t="s">
        <v>1</v>
      </c>
      <c r="D1262" s="163">
        <v>792.76</v>
      </c>
    </row>
    <row r="1263" spans="1:4">
      <c r="A1263" s="158">
        <v>7260300790</v>
      </c>
      <c r="B1263" s="12" t="s">
        <v>12804</v>
      </c>
      <c r="C1263" s="158" t="s">
        <v>1</v>
      </c>
      <c r="D1263" s="163">
        <v>751.38</v>
      </c>
    </row>
    <row r="1264" spans="1:4">
      <c r="A1264" s="158">
        <v>7260300800</v>
      </c>
      <c r="B1264" s="12" t="s">
        <v>12805</v>
      </c>
      <c r="C1264" s="158" t="s">
        <v>1</v>
      </c>
      <c r="D1264" s="163">
        <v>755.12</v>
      </c>
    </row>
    <row r="1265" spans="1:4">
      <c r="A1265" s="158">
        <v>7260300810</v>
      </c>
      <c r="B1265" s="12" t="s">
        <v>12806</v>
      </c>
      <c r="C1265" s="158" t="s">
        <v>1</v>
      </c>
      <c r="D1265" s="163">
        <v>724.89</v>
      </c>
    </row>
    <row r="1266" spans="1:4">
      <c r="A1266" s="158">
        <v>7260300820</v>
      </c>
      <c r="B1266" s="12" t="s">
        <v>12807</v>
      </c>
      <c r="C1266" s="158" t="s">
        <v>1</v>
      </c>
      <c r="D1266" s="163">
        <v>819.3</v>
      </c>
    </row>
    <row r="1267" spans="1:4">
      <c r="A1267" s="158">
        <v>7260300830</v>
      </c>
      <c r="B1267" s="12" t="s">
        <v>12808</v>
      </c>
      <c r="C1267" s="158" t="s">
        <v>1</v>
      </c>
      <c r="D1267" s="163">
        <v>777.9</v>
      </c>
    </row>
    <row r="1268" spans="1:4">
      <c r="A1268" s="158">
        <v>7260300840</v>
      </c>
      <c r="B1268" s="12" t="s">
        <v>12809</v>
      </c>
      <c r="C1268" s="158" t="s">
        <v>1</v>
      </c>
      <c r="D1268" s="163">
        <v>781.61</v>
      </c>
    </row>
    <row r="1269" spans="1:4">
      <c r="A1269" s="158">
        <v>7260300850</v>
      </c>
      <c r="B1269" s="12" t="s">
        <v>12810</v>
      </c>
      <c r="C1269" s="158" t="s">
        <v>1</v>
      </c>
      <c r="D1269" s="163">
        <v>620.04999999999995</v>
      </c>
    </row>
    <row r="1270" spans="1:4">
      <c r="A1270" s="158">
        <v>7260300860</v>
      </c>
      <c r="B1270" s="12" t="s">
        <v>12811</v>
      </c>
      <c r="C1270" s="158" t="s">
        <v>1</v>
      </c>
      <c r="D1270" s="163">
        <v>694.49</v>
      </c>
    </row>
    <row r="1271" spans="1:4">
      <c r="A1271" s="158">
        <v>7260300870</v>
      </c>
      <c r="B1271" s="12" t="s">
        <v>12812</v>
      </c>
      <c r="C1271" s="158" t="s">
        <v>1</v>
      </c>
      <c r="D1271" s="163">
        <v>666.92</v>
      </c>
    </row>
    <row r="1272" spans="1:4">
      <c r="A1272" s="158">
        <v>7260300880</v>
      </c>
      <c r="B1272" s="12" t="s">
        <v>12813</v>
      </c>
      <c r="C1272" s="158" t="s">
        <v>1</v>
      </c>
      <c r="D1272" s="163">
        <v>670.08</v>
      </c>
    </row>
    <row r="1273" spans="1:4">
      <c r="A1273" s="158">
        <v>7260300890</v>
      </c>
      <c r="B1273" s="12" t="s">
        <v>12814</v>
      </c>
      <c r="C1273" s="158" t="s">
        <v>1</v>
      </c>
      <c r="D1273" s="163">
        <v>665.09</v>
      </c>
    </row>
    <row r="1274" spans="1:4">
      <c r="A1274" s="158">
        <v>7260300900</v>
      </c>
      <c r="B1274" s="12" t="s">
        <v>12815</v>
      </c>
      <c r="C1274" s="158" t="s">
        <v>1</v>
      </c>
      <c r="D1274" s="163">
        <v>743.09</v>
      </c>
    </row>
    <row r="1275" spans="1:4">
      <c r="A1275" s="158">
        <v>7260300910</v>
      </c>
      <c r="B1275" s="12" t="s">
        <v>12816</v>
      </c>
      <c r="C1275" s="158" t="s">
        <v>1</v>
      </c>
      <c r="D1275" s="163">
        <v>713.4</v>
      </c>
    </row>
    <row r="1276" spans="1:4">
      <c r="A1276" s="158">
        <v>7260300920</v>
      </c>
      <c r="B1276" s="12" t="s">
        <v>12817</v>
      </c>
      <c r="C1276" s="158" t="s">
        <v>1</v>
      </c>
      <c r="D1276" s="163">
        <v>716.7</v>
      </c>
    </row>
    <row r="1277" spans="1:4">
      <c r="A1277" s="158">
        <v>7260300930</v>
      </c>
      <c r="B1277" s="12" t="s">
        <v>12818</v>
      </c>
      <c r="C1277" s="158" t="s">
        <v>1</v>
      </c>
      <c r="D1277" s="163">
        <v>685.92</v>
      </c>
    </row>
    <row r="1278" spans="1:4">
      <c r="A1278" s="158">
        <v>7260300940</v>
      </c>
      <c r="B1278" s="12" t="s">
        <v>12819</v>
      </c>
      <c r="C1278" s="158" t="s">
        <v>1</v>
      </c>
      <c r="D1278" s="163">
        <v>763.92</v>
      </c>
    </row>
    <row r="1279" spans="1:4">
      <c r="A1279" s="158">
        <v>7260300950</v>
      </c>
      <c r="B1279" s="12" t="s">
        <v>12820</v>
      </c>
      <c r="C1279" s="158" t="s">
        <v>1</v>
      </c>
      <c r="D1279" s="163">
        <v>734.23</v>
      </c>
    </row>
    <row r="1280" spans="1:4">
      <c r="A1280" s="158">
        <v>7260300960</v>
      </c>
      <c r="B1280" s="12" t="s">
        <v>12821</v>
      </c>
      <c r="C1280" s="158" t="s">
        <v>1</v>
      </c>
      <c r="D1280" s="163">
        <v>737.53</v>
      </c>
    </row>
    <row r="1281" spans="1:4">
      <c r="A1281" s="158">
        <v>7260300970</v>
      </c>
      <c r="B1281" s="12" t="s">
        <v>12822</v>
      </c>
      <c r="C1281" s="158" t="s">
        <v>1</v>
      </c>
      <c r="D1281" s="163">
        <v>718.35</v>
      </c>
    </row>
    <row r="1282" spans="1:4">
      <c r="A1282" s="158">
        <v>7260300980</v>
      </c>
      <c r="B1282" s="12" t="s">
        <v>12823</v>
      </c>
      <c r="C1282" s="158" t="s">
        <v>1</v>
      </c>
      <c r="D1282" s="163">
        <v>804.53</v>
      </c>
    </row>
    <row r="1283" spans="1:4">
      <c r="A1283" s="158">
        <v>7260300990</v>
      </c>
      <c r="B1283" s="12" t="s">
        <v>12824</v>
      </c>
      <c r="C1283" s="158" t="s">
        <v>1</v>
      </c>
      <c r="D1283" s="163">
        <v>769.49</v>
      </c>
    </row>
    <row r="1284" spans="1:4">
      <c r="A1284" s="158">
        <v>7260301000</v>
      </c>
      <c r="B1284" s="12" t="s">
        <v>12825</v>
      </c>
      <c r="C1284" s="158" t="s">
        <v>1</v>
      </c>
      <c r="D1284" s="163">
        <v>773.09</v>
      </c>
    </row>
    <row r="1285" spans="1:4">
      <c r="A1285" s="158">
        <v>7260301010</v>
      </c>
      <c r="B1285" s="12" t="s">
        <v>12826</v>
      </c>
      <c r="C1285" s="158" t="s">
        <v>1</v>
      </c>
      <c r="D1285" s="163">
        <v>741.33</v>
      </c>
    </row>
    <row r="1286" spans="1:4">
      <c r="A1286" s="158">
        <v>7260301020</v>
      </c>
      <c r="B1286" s="12" t="s">
        <v>12827</v>
      </c>
      <c r="C1286" s="158" t="s">
        <v>1</v>
      </c>
      <c r="D1286" s="163">
        <v>827.51</v>
      </c>
    </row>
    <row r="1287" spans="1:4">
      <c r="A1287" s="158" t="s">
        <v>25188</v>
      </c>
      <c r="D1287" s="163"/>
    </row>
    <row r="1288" spans="1:4">
      <c r="A1288" s="158" t="s">
        <v>25189</v>
      </c>
      <c r="D1288" s="163"/>
    </row>
    <row r="1289" spans="1:4">
      <c r="A1289" s="158" t="s">
        <v>25190</v>
      </c>
      <c r="C1289" s="158" t="s">
        <v>25191</v>
      </c>
      <c r="D1289" s="163"/>
    </row>
    <row r="1290" spans="1:4">
      <c r="A1290" s="158" t="s">
        <v>25</v>
      </c>
      <c r="B1290" s="12" t="s">
        <v>993</v>
      </c>
      <c r="C1290" s="158" t="s">
        <v>0</v>
      </c>
      <c r="D1290" s="163" t="s">
        <v>25192</v>
      </c>
    </row>
    <row r="1291" spans="1:4">
      <c r="A1291" s="158">
        <v>7260301030</v>
      </c>
      <c r="B1291" s="12" t="s">
        <v>12828</v>
      </c>
      <c r="C1291" s="158" t="s">
        <v>1</v>
      </c>
      <c r="D1291" s="163">
        <v>791.74</v>
      </c>
    </row>
    <row r="1292" spans="1:4">
      <c r="A1292" s="158">
        <v>7260301040</v>
      </c>
      <c r="B1292" s="12" t="s">
        <v>12829</v>
      </c>
      <c r="C1292" s="158" t="s">
        <v>1</v>
      </c>
      <c r="D1292" s="163">
        <v>795.14</v>
      </c>
    </row>
    <row r="1293" spans="1:4">
      <c r="A1293" s="158">
        <v>7260301050</v>
      </c>
      <c r="B1293" s="12" t="s">
        <v>12830</v>
      </c>
      <c r="C1293" s="158" t="s">
        <v>1</v>
      </c>
      <c r="D1293" s="163">
        <v>780.83</v>
      </c>
    </row>
    <row r="1294" spans="1:4">
      <c r="A1294" s="158">
        <v>7260301060</v>
      </c>
      <c r="B1294" s="12" t="s">
        <v>12831</v>
      </c>
      <c r="C1294" s="158" t="s">
        <v>1</v>
      </c>
      <c r="D1294" s="163">
        <v>875.23</v>
      </c>
    </row>
    <row r="1295" spans="1:4">
      <c r="A1295" s="158">
        <v>7260301070</v>
      </c>
      <c r="B1295" s="12" t="s">
        <v>12832</v>
      </c>
      <c r="C1295" s="158" t="s">
        <v>1</v>
      </c>
      <c r="D1295" s="163">
        <v>833.86</v>
      </c>
    </row>
    <row r="1296" spans="1:4">
      <c r="A1296" s="158">
        <v>7260301080</v>
      </c>
      <c r="B1296" s="12" t="s">
        <v>12833</v>
      </c>
      <c r="C1296" s="158" t="s">
        <v>1</v>
      </c>
      <c r="D1296" s="163">
        <v>837.6</v>
      </c>
    </row>
    <row r="1297" spans="1:4">
      <c r="A1297" s="158">
        <v>7260301090</v>
      </c>
      <c r="B1297" s="12" t="s">
        <v>12834</v>
      </c>
      <c r="C1297" s="158" t="s">
        <v>1</v>
      </c>
      <c r="D1297" s="163">
        <v>810.51</v>
      </c>
    </row>
    <row r="1298" spans="1:4">
      <c r="A1298" s="158">
        <v>7260301100</v>
      </c>
      <c r="B1298" s="12" t="s">
        <v>12835</v>
      </c>
      <c r="C1298" s="158" t="s">
        <v>1</v>
      </c>
      <c r="D1298" s="163">
        <v>904.91</v>
      </c>
    </row>
    <row r="1299" spans="1:4">
      <c r="A1299" s="158">
        <v>7260301110</v>
      </c>
      <c r="B1299" s="12" t="s">
        <v>12836</v>
      </c>
      <c r="C1299" s="158" t="s">
        <v>1</v>
      </c>
      <c r="D1299" s="163">
        <v>863.52</v>
      </c>
    </row>
    <row r="1300" spans="1:4">
      <c r="A1300" s="158">
        <v>7260301120</v>
      </c>
      <c r="B1300" s="12" t="s">
        <v>12837</v>
      </c>
      <c r="C1300" s="158" t="s">
        <v>1</v>
      </c>
      <c r="D1300" s="163">
        <v>867.23</v>
      </c>
    </row>
    <row r="1301" spans="1:4">
      <c r="A1301" s="158">
        <v>7260301130</v>
      </c>
      <c r="B1301" s="12" t="s">
        <v>12838</v>
      </c>
      <c r="C1301" s="158" t="s">
        <v>1</v>
      </c>
      <c r="D1301" s="163">
        <v>825.25</v>
      </c>
    </row>
    <row r="1302" spans="1:4">
      <c r="A1302" s="158">
        <v>7260301140</v>
      </c>
      <c r="B1302" s="12" t="s">
        <v>12839</v>
      </c>
      <c r="C1302" s="158" t="s">
        <v>1</v>
      </c>
      <c r="D1302" s="163">
        <v>899.7</v>
      </c>
    </row>
    <row r="1303" spans="1:4">
      <c r="A1303" s="158">
        <v>7260301150</v>
      </c>
      <c r="B1303" s="12" t="s">
        <v>12840</v>
      </c>
      <c r="C1303" s="158" t="s">
        <v>1</v>
      </c>
      <c r="D1303" s="163">
        <v>872.13</v>
      </c>
    </row>
    <row r="1304" spans="1:4">
      <c r="A1304" s="158">
        <v>7260301160</v>
      </c>
      <c r="B1304" s="12" t="s">
        <v>12841</v>
      </c>
      <c r="C1304" s="158" t="s">
        <v>1</v>
      </c>
      <c r="D1304" s="163">
        <v>875.29</v>
      </c>
    </row>
    <row r="1305" spans="1:4">
      <c r="A1305" s="158">
        <v>7260301170</v>
      </c>
      <c r="B1305" s="12" t="s">
        <v>12842</v>
      </c>
      <c r="C1305" s="158" t="s">
        <v>1</v>
      </c>
      <c r="D1305" s="163">
        <v>870.35</v>
      </c>
    </row>
    <row r="1306" spans="1:4">
      <c r="A1306" s="158">
        <v>7260301180</v>
      </c>
      <c r="B1306" s="12" t="s">
        <v>12843</v>
      </c>
      <c r="C1306" s="158" t="s">
        <v>1</v>
      </c>
      <c r="D1306" s="163">
        <v>948.34</v>
      </c>
    </row>
    <row r="1307" spans="1:4">
      <c r="A1307" s="158">
        <v>7260301190</v>
      </c>
      <c r="B1307" s="12" t="s">
        <v>12844</v>
      </c>
      <c r="C1307" s="158" t="s">
        <v>1</v>
      </c>
      <c r="D1307" s="163">
        <v>918.64</v>
      </c>
    </row>
    <row r="1308" spans="1:4">
      <c r="A1308" s="158">
        <v>7260301200</v>
      </c>
      <c r="B1308" s="12" t="s">
        <v>12845</v>
      </c>
      <c r="C1308" s="158" t="s">
        <v>1</v>
      </c>
      <c r="D1308" s="163">
        <v>921.95</v>
      </c>
    </row>
    <row r="1309" spans="1:4">
      <c r="A1309" s="158">
        <v>7260301210</v>
      </c>
      <c r="B1309" s="12" t="s">
        <v>12846</v>
      </c>
      <c r="C1309" s="158" t="s">
        <v>1</v>
      </c>
      <c r="D1309" s="163">
        <v>891.18</v>
      </c>
    </row>
    <row r="1310" spans="1:4">
      <c r="A1310" s="158">
        <v>7260301220</v>
      </c>
      <c r="B1310" s="12" t="s">
        <v>12847</v>
      </c>
      <c r="C1310" s="158" t="s">
        <v>1</v>
      </c>
      <c r="D1310" s="163">
        <v>969.18</v>
      </c>
    </row>
    <row r="1311" spans="1:4">
      <c r="A1311" s="158">
        <v>7260301230</v>
      </c>
      <c r="B1311" s="12" t="s">
        <v>12848</v>
      </c>
      <c r="C1311" s="158" t="s">
        <v>1</v>
      </c>
      <c r="D1311" s="163">
        <v>939.48</v>
      </c>
    </row>
    <row r="1312" spans="1:4">
      <c r="A1312" s="158">
        <v>7260301240</v>
      </c>
      <c r="B1312" s="12" t="s">
        <v>12849</v>
      </c>
      <c r="C1312" s="158" t="s">
        <v>1</v>
      </c>
      <c r="D1312" s="163">
        <v>942.79</v>
      </c>
    </row>
    <row r="1313" spans="1:4">
      <c r="A1313" s="158">
        <v>7260301250</v>
      </c>
      <c r="B1313" s="12" t="s">
        <v>12850</v>
      </c>
      <c r="C1313" s="158" t="s">
        <v>1</v>
      </c>
      <c r="D1313" s="163">
        <v>924.04</v>
      </c>
    </row>
    <row r="1314" spans="1:4">
      <c r="A1314" s="158">
        <v>7260301260</v>
      </c>
      <c r="B1314" s="12" t="s">
        <v>12851</v>
      </c>
      <c r="C1314" s="158" t="s">
        <v>1</v>
      </c>
      <c r="D1314" s="163">
        <v>1010.24</v>
      </c>
    </row>
    <row r="1315" spans="1:4">
      <c r="A1315" s="158">
        <v>7260301270</v>
      </c>
      <c r="B1315" s="12" t="s">
        <v>12852</v>
      </c>
      <c r="C1315" s="158" t="s">
        <v>1</v>
      </c>
      <c r="D1315" s="163">
        <v>975.19</v>
      </c>
    </row>
    <row r="1316" spans="1:4">
      <c r="A1316" s="158">
        <v>7260301280</v>
      </c>
      <c r="B1316" s="12" t="s">
        <v>12853</v>
      </c>
      <c r="C1316" s="158" t="s">
        <v>1</v>
      </c>
      <c r="D1316" s="163">
        <v>978.78</v>
      </c>
    </row>
    <row r="1317" spans="1:4">
      <c r="A1317" s="158">
        <v>7260301290</v>
      </c>
      <c r="B1317" s="12" t="s">
        <v>12854</v>
      </c>
      <c r="C1317" s="158" t="s">
        <v>1</v>
      </c>
      <c r="D1317" s="163">
        <v>947.02</v>
      </c>
    </row>
    <row r="1318" spans="1:4">
      <c r="A1318" s="158">
        <v>7260301300</v>
      </c>
      <c r="B1318" s="12" t="s">
        <v>12855</v>
      </c>
      <c r="C1318" s="158" t="s">
        <v>1</v>
      </c>
      <c r="D1318" s="163">
        <v>1033.22</v>
      </c>
    </row>
    <row r="1319" spans="1:4">
      <c r="A1319" s="158">
        <v>7260301310</v>
      </c>
      <c r="B1319" s="12" t="s">
        <v>12856</v>
      </c>
      <c r="C1319" s="158" t="s">
        <v>1</v>
      </c>
      <c r="D1319" s="163">
        <v>997.44</v>
      </c>
    </row>
    <row r="1320" spans="1:4">
      <c r="A1320" s="158">
        <v>7260301320</v>
      </c>
      <c r="B1320" s="12" t="s">
        <v>12857</v>
      </c>
      <c r="C1320" s="158" t="s">
        <v>1</v>
      </c>
      <c r="D1320" s="163">
        <v>1000.83</v>
      </c>
    </row>
    <row r="1321" spans="1:4">
      <c r="A1321" s="158">
        <v>7260301330</v>
      </c>
      <c r="B1321" s="12" t="s">
        <v>12858</v>
      </c>
      <c r="C1321" s="158" t="s">
        <v>1</v>
      </c>
      <c r="D1321" s="163">
        <v>986.88</v>
      </c>
    </row>
    <row r="1322" spans="1:4">
      <c r="A1322" s="158">
        <v>7260301340</v>
      </c>
      <c r="B1322" s="12" t="s">
        <v>12859</v>
      </c>
      <c r="C1322" s="158" t="s">
        <v>1</v>
      </c>
      <c r="D1322" s="163">
        <v>1081.28</v>
      </c>
    </row>
    <row r="1323" spans="1:4">
      <c r="A1323" s="158">
        <v>7260301350</v>
      </c>
      <c r="B1323" s="12" t="s">
        <v>12860</v>
      </c>
      <c r="C1323" s="158" t="s">
        <v>1</v>
      </c>
      <c r="D1323" s="163">
        <v>1039.9100000000001</v>
      </c>
    </row>
    <row r="1324" spans="1:4">
      <c r="A1324" s="158">
        <v>7260301360</v>
      </c>
      <c r="B1324" s="12" t="s">
        <v>12861</v>
      </c>
      <c r="C1324" s="158" t="s">
        <v>1</v>
      </c>
      <c r="D1324" s="163">
        <v>1043.6500000000001</v>
      </c>
    </row>
    <row r="1325" spans="1:4">
      <c r="A1325" s="158">
        <v>7260301370</v>
      </c>
      <c r="B1325" s="12" t="s">
        <v>12862</v>
      </c>
      <c r="C1325" s="158" t="s">
        <v>1</v>
      </c>
      <c r="D1325" s="163">
        <v>1016.55</v>
      </c>
    </row>
    <row r="1326" spans="1:4">
      <c r="A1326" s="158">
        <v>7260301380</v>
      </c>
      <c r="B1326" s="12" t="s">
        <v>12863</v>
      </c>
      <c r="C1326" s="158" t="s">
        <v>1</v>
      </c>
      <c r="D1326" s="163">
        <v>1110.96</v>
      </c>
    </row>
    <row r="1327" spans="1:4">
      <c r="A1327" s="158">
        <v>7260301390</v>
      </c>
      <c r="B1327" s="12" t="s">
        <v>12864</v>
      </c>
      <c r="C1327" s="158" t="s">
        <v>1</v>
      </c>
      <c r="D1327" s="163">
        <v>1069.57</v>
      </c>
    </row>
    <row r="1328" spans="1:4">
      <c r="A1328" s="158">
        <v>7260301400</v>
      </c>
      <c r="B1328" s="12" t="s">
        <v>12865</v>
      </c>
      <c r="C1328" s="158" t="s">
        <v>1</v>
      </c>
      <c r="D1328" s="163">
        <v>1073.28</v>
      </c>
    </row>
    <row r="1329" spans="1:4">
      <c r="A1329" s="158">
        <v>7260301410</v>
      </c>
      <c r="B1329" s="12" t="s">
        <v>12866</v>
      </c>
      <c r="C1329" s="158" t="s">
        <v>1</v>
      </c>
      <c r="D1329" s="163">
        <v>871.99</v>
      </c>
    </row>
    <row r="1330" spans="1:4">
      <c r="A1330" s="158">
        <v>7260301420</v>
      </c>
      <c r="B1330" s="12" t="s">
        <v>12867</v>
      </c>
      <c r="C1330" s="158" t="s">
        <v>1</v>
      </c>
      <c r="D1330" s="163">
        <v>946.44</v>
      </c>
    </row>
    <row r="1331" spans="1:4">
      <c r="A1331" s="158">
        <v>7260301430</v>
      </c>
      <c r="B1331" s="12" t="s">
        <v>12868</v>
      </c>
      <c r="C1331" s="158" t="s">
        <v>1</v>
      </c>
      <c r="D1331" s="163">
        <v>918.86</v>
      </c>
    </row>
    <row r="1332" spans="1:4">
      <c r="A1332" s="158">
        <v>7260301440</v>
      </c>
      <c r="B1332" s="12" t="s">
        <v>12869</v>
      </c>
      <c r="C1332" s="158" t="s">
        <v>1</v>
      </c>
      <c r="D1332" s="163">
        <v>922.03</v>
      </c>
    </row>
    <row r="1333" spans="1:4">
      <c r="A1333" s="158">
        <v>7260301450</v>
      </c>
      <c r="B1333" s="12" t="s">
        <v>12870</v>
      </c>
      <c r="C1333" s="158" t="s">
        <v>1</v>
      </c>
      <c r="D1333" s="163">
        <v>917.47</v>
      </c>
    </row>
    <row r="1334" spans="1:4">
      <c r="A1334" s="158">
        <v>7260301460</v>
      </c>
      <c r="B1334" s="12" t="s">
        <v>12871</v>
      </c>
      <c r="C1334" s="158" t="s">
        <v>1</v>
      </c>
      <c r="D1334" s="163">
        <v>995.47</v>
      </c>
    </row>
    <row r="1335" spans="1:4">
      <c r="A1335" s="158">
        <v>7260301470</v>
      </c>
      <c r="B1335" s="12" t="s">
        <v>12872</v>
      </c>
      <c r="C1335" s="158" t="s">
        <v>1</v>
      </c>
      <c r="D1335" s="163">
        <v>965.77</v>
      </c>
    </row>
    <row r="1336" spans="1:4">
      <c r="A1336" s="158">
        <v>7260301480</v>
      </c>
      <c r="B1336" s="12" t="s">
        <v>12873</v>
      </c>
      <c r="C1336" s="158" t="s">
        <v>1</v>
      </c>
      <c r="D1336" s="163">
        <v>969.08</v>
      </c>
    </row>
    <row r="1337" spans="1:4">
      <c r="A1337" s="158">
        <v>7260301490</v>
      </c>
      <c r="B1337" s="12" t="s">
        <v>12874</v>
      </c>
      <c r="C1337" s="158" t="s">
        <v>1</v>
      </c>
      <c r="D1337" s="163">
        <v>938.46</v>
      </c>
    </row>
    <row r="1338" spans="1:4">
      <c r="A1338" s="158">
        <v>7260301500</v>
      </c>
      <c r="B1338" s="12" t="s">
        <v>12875</v>
      </c>
      <c r="C1338" s="158" t="s">
        <v>1</v>
      </c>
      <c r="D1338" s="163">
        <v>1016.46</v>
      </c>
    </row>
    <row r="1339" spans="1:4">
      <c r="A1339" s="158">
        <v>7260301510</v>
      </c>
      <c r="B1339" s="12" t="s">
        <v>12876</v>
      </c>
      <c r="C1339" s="158" t="s">
        <v>1</v>
      </c>
      <c r="D1339" s="163">
        <v>986.76</v>
      </c>
    </row>
    <row r="1340" spans="1:4">
      <c r="A1340" s="158">
        <v>7260301520</v>
      </c>
      <c r="B1340" s="12" t="s">
        <v>12877</v>
      </c>
      <c r="C1340" s="158" t="s">
        <v>1</v>
      </c>
      <c r="D1340" s="163">
        <v>990.07</v>
      </c>
    </row>
    <row r="1341" spans="1:4">
      <c r="A1341" s="158">
        <v>7260301530</v>
      </c>
      <c r="B1341" s="12" t="s">
        <v>12878</v>
      </c>
      <c r="C1341" s="158" t="s">
        <v>1</v>
      </c>
      <c r="D1341" s="163">
        <v>971.97</v>
      </c>
    </row>
    <row r="1342" spans="1:4">
      <c r="A1342" s="158">
        <v>7260301540</v>
      </c>
      <c r="B1342" s="12" t="s">
        <v>12879</v>
      </c>
      <c r="C1342" s="158" t="s">
        <v>1</v>
      </c>
      <c r="D1342" s="163">
        <v>1058.1600000000001</v>
      </c>
    </row>
    <row r="1343" spans="1:4">
      <c r="A1343" s="158" t="s">
        <v>25188</v>
      </c>
      <c r="D1343" s="163"/>
    </row>
    <row r="1344" spans="1:4">
      <c r="A1344" s="158" t="s">
        <v>25189</v>
      </c>
      <c r="D1344" s="163"/>
    </row>
    <row r="1345" spans="1:4">
      <c r="A1345" s="158" t="s">
        <v>25190</v>
      </c>
      <c r="C1345" s="158" t="s">
        <v>25191</v>
      </c>
      <c r="D1345" s="163"/>
    </row>
    <row r="1346" spans="1:4">
      <c r="A1346" s="158" t="s">
        <v>25</v>
      </c>
      <c r="B1346" s="12" t="s">
        <v>993</v>
      </c>
      <c r="C1346" s="158" t="s">
        <v>0</v>
      </c>
      <c r="D1346" s="163" t="s">
        <v>25192</v>
      </c>
    </row>
    <row r="1347" spans="1:4">
      <c r="A1347" s="158">
        <v>7260301550</v>
      </c>
      <c r="B1347" s="12" t="s">
        <v>12880</v>
      </c>
      <c r="C1347" s="158" t="s">
        <v>1</v>
      </c>
      <c r="D1347" s="163">
        <v>1023.12</v>
      </c>
    </row>
    <row r="1348" spans="1:4">
      <c r="A1348" s="158">
        <v>7260301560</v>
      </c>
      <c r="B1348" s="12" t="s">
        <v>12881</v>
      </c>
      <c r="C1348" s="158" t="s">
        <v>1</v>
      </c>
      <c r="D1348" s="163">
        <v>1026.7</v>
      </c>
    </row>
    <row r="1349" spans="1:4">
      <c r="A1349" s="158">
        <v>7260301570</v>
      </c>
      <c r="B1349" s="12" t="s">
        <v>12882</v>
      </c>
      <c r="C1349" s="158" t="s">
        <v>1</v>
      </c>
      <c r="D1349" s="163">
        <v>995.75</v>
      </c>
    </row>
    <row r="1350" spans="1:4">
      <c r="A1350" s="158">
        <v>7260301580</v>
      </c>
      <c r="B1350" s="12" t="s">
        <v>12883</v>
      </c>
      <c r="C1350" s="158" t="s">
        <v>1</v>
      </c>
      <c r="D1350" s="163">
        <v>1081.94</v>
      </c>
    </row>
    <row r="1351" spans="1:4">
      <c r="A1351" s="158">
        <v>7260301590</v>
      </c>
      <c r="B1351" s="12" t="s">
        <v>12884</v>
      </c>
      <c r="C1351" s="158" t="s">
        <v>1</v>
      </c>
      <c r="D1351" s="163">
        <v>1046.17</v>
      </c>
    </row>
    <row r="1352" spans="1:4">
      <c r="A1352" s="158">
        <v>7260301600</v>
      </c>
      <c r="B1352" s="12" t="s">
        <v>12885</v>
      </c>
      <c r="C1352" s="158" t="s">
        <v>1</v>
      </c>
      <c r="D1352" s="163">
        <v>1049.55</v>
      </c>
    </row>
    <row r="1353" spans="1:4">
      <c r="A1353" s="158">
        <v>7260301610</v>
      </c>
      <c r="B1353" s="12" t="s">
        <v>12886</v>
      </c>
      <c r="C1353" s="158" t="s">
        <v>1</v>
      </c>
      <c r="D1353" s="163">
        <v>1039.0899999999999</v>
      </c>
    </row>
    <row r="1354" spans="1:4">
      <c r="A1354" s="158">
        <v>7260301620</v>
      </c>
      <c r="B1354" s="12" t="s">
        <v>12887</v>
      </c>
      <c r="C1354" s="158" t="s">
        <v>1</v>
      </c>
      <c r="D1354" s="163">
        <v>1133.49</v>
      </c>
    </row>
    <row r="1355" spans="1:4">
      <c r="A1355" s="158">
        <v>7260301630</v>
      </c>
      <c r="B1355" s="12" t="s">
        <v>12888</v>
      </c>
      <c r="C1355" s="158" t="s">
        <v>1</v>
      </c>
      <c r="D1355" s="163">
        <v>1092.1199999999999</v>
      </c>
    </row>
    <row r="1356" spans="1:4">
      <c r="A1356" s="158">
        <v>7260301640</v>
      </c>
      <c r="B1356" s="12" t="s">
        <v>12889</v>
      </c>
      <c r="C1356" s="158" t="s">
        <v>1</v>
      </c>
      <c r="D1356" s="163">
        <v>1095.8599999999999</v>
      </c>
    </row>
    <row r="1357" spans="1:4">
      <c r="A1357" s="158">
        <v>7260301650</v>
      </c>
      <c r="B1357" s="12" t="s">
        <v>12890</v>
      </c>
      <c r="C1357" s="158" t="s">
        <v>1</v>
      </c>
      <c r="D1357" s="163">
        <v>1064.05</v>
      </c>
    </row>
    <row r="1358" spans="1:4">
      <c r="A1358" s="158">
        <v>7260301660</v>
      </c>
      <c r="B1358" s="12" t="s">
        <v>12891</v>
      </c>
      <c r="C1358" s="158" t="s">
        <v>1</v>
      </c>
      <c r="D1358" s="163">
        <v>1158.45</v>
      </c>
    </row>
    <row r="1359" spans="1:4">
      <c r="A1359" s="158">
        <v>7260301670</v>
      </c>
      <c r="B1359" s="12" t="s">
        <v>12892</v>
      </c>
      <c r="C1359" s="158" t="s">
        <v>1</v>
      </c>
      <c r="D1359" s="163">
        <v>1117.06</v>
      </c>
    </row>
    <row r="1360" spans="1:4">
      <c r="A1360" s="158">
        <v>7260301680</v>
      </c>
      <c r="B1360" s="12" t="s">
        <v>12893</v>
      </c>
      <c r="C1360" s="158" t="s">
        <v>1</v>
      </c>
      <c r="D1360" s="163">
        <v>1120.77</v>
      </c>
    </row>
    <row r="1361" spans="1:4">
      <c r="A1361" s="158">
        <v>7260350010</v>
      </c>
      <c r="B1361" s="12" t="s">
        <v>12894</v>
      </c>
      <c r="C1361" s="158" t="s">
        <v>1</v>
      </c>
      <c r="D1361" s="163">
        <v>64.430000000000007</v>
      </c>
    </row>
    <row r="1362" spans="1:4">
      <c r="A1362" s="158">
        <v>7260350020</v>
      </c>
      <c r="B1362" s="12" t="s">
        <v>12895</v>
      </c>
      <c r="C1362" s="158" t="s">
        <v>1</v>
      </c>
      <c r="D1362" s="163">
        <v>138.88</v>
      </c>
    </row>
    <row r="1363" spans="1:4">
      <c r="A1363" s="158">
        <v>7260350030</v>
      </c>
      <c r="B1363" s="12" t="s">
        <v>12896</v>
      </c>
      <c r="C1363" s="158" t="s">
        <v>1</v>
      </c>
      <c r="D1363" s="163">
        <v>114.47</v>
      </c>
    </row>
    <row r="1364" spans="1:4">
      <c r="A1364" s="158">
        <v>7260350040</v>
      </c>
      <c r="B1364" s="12" t="s">
        <v>12897</v>
      </c>
      <c r="C1364" s="158" t="s">
        <v>1</v>
      </c>
      <c r="D1364" s="163">
        <v>114.47</v>
      </c>
    </row>
    <row r="1365" spans="1:4">
      <c r="A1365" s="158">
        <v>7260350050</v>
      </c>
      <c r="B1365" s="12" t="s">
        <v>12898</v>
      </c>
      <c r="C1365" s="158" t="s">
        <v>1</v>
      </c>
      <c r="D1365" s="163">
        <v>108.76</v>
      </c>
    </row>
    <row r="1366" spans="1:4">
      <c r="A1366" s="158">
        <v>7260350060</v>
      </c>
      <c r="B1366" s="12" t="s">
        <v>12899</v>
      </c>
      <c r="C1366" s="158" t="s">
        <v>1</v>
      </c>
      <c r="D1366" s="163">
        <v>160.37</v>
      </c>
    </row>
    <row r="1367" spans="1:4">
      <c r="A1367" s="158">
        <v>7260350070</v>
      </c>
      <c r="B1367" s="12" t="s">
        <v>12900</v>
      </c>
      <c r="C1367" s="158" t="s">
        <v>1</v>
      </c>
      <c r="D1367" s="163">
        <v>157.07</v>
      </c>
    </row>
    <row r="1368" spans="1:4">
      <c r="A1368" s="158">
        <v>7260350080</v>
      </c>
      <c r="B1368" s="12" t="s">
        <v>12901</v>
      </c>
      <c r="C1368" s="158" t="s">
        <v>1</v>
      </c>
      <c r="D1368" s="163">
        <v>160.37</v>
      </c>
    </row>
    <row r="1369" spans="1:4">
      <c r="A1369" s="158">
        <v>7260350090</v>
      </c>
      <c r="B1369" s="12" t="s">
        <v>12902</v>
      </c>
      <c r="C1369" s="158" t="s">
        <v>1</v>
      </c>
      <c r="D1369" s="163">
        <v>129.51</v>
      </c>
    </row>
    <row r="1370" spans="1:4">
      <c r="A1370" s="158">
        <v>7260350100</v>
      </c>
      <c r="B1370" s="12" t="s">
        <v>12903</v>
      </c>
      <c r="C1370" s="158" t="s">
        <v>1</v>
      </c>
      <c r="D1370" s="163">
        <v>207.51</v>
      </c>
    </row>
    <row r="1371" spans="1:4">
      <c r="A1371" s="158">
        <v>7260350110</v>
      </c>
      <c r="B1371" s="12" t="s">
        <v>12904</v>
      </c>
      <c r="C1371" s="158" t="s">
        <v>1</v>
      </c>
      <c r="D1371" s="163">
        <v>177.82</v>
      </c>
    </row>
    <row r="1372" spans="1:4">
      <c r="A1372" s="158">
        <v>7260350120</v>
      </c>
      <c r="B1372" s="12" t="s">
        <v>12905</v>
      </c>
      <c r="C1372" s="158" t="s">
        <v>1</v>
      </c>
      <c r="D1372" s="163">
        <v>181.12</v>
      </c>
    </row>
    <row r="1373" spans="1:4">
      <c r="A1373" s="158">
        <v>7260350130</v>
      </c>
      <c r="B1373" s="12" t="s">
        <v>12906</v>
      </c>
      <c r="C1373" s="158" t="s">
        <v>1</v>
      </c>
      <c r="D1373" s="163">
        <v>160.72999999999999</v>
      </c>
    </row>
    <row r="1374" spans="1:4">
      <c r="A1374" s="158">
        <v>7260350140</v>
      </c>
      <c r="B1374" s="12" t="s">
        <v>12907</v>
      </c>
      <c r="C1374" s="158" t="s">
        <v>1</v>
      </c>
      <c r="D1374" s="163">
        <v>246.93</v>
      </c>
    </row>
    <row r="1375" spans="1:4">
      <c r="A1375" s="158">
        <v>7260350150</v>
      </c>
      <c r="B1375" s="12" t="s">
        <v>12908</v>
      </c>
      <c r="C1375" s="158" t="s">
        <v>1</v>
      </c>
      <c r="D1375" s="163">
        <v>211.88</v>
      </c>
    </row>
    <row r="1376" spans="1:4">
      <c r="A1376" s="158">
        <v>7260350160</v>
      </c>
      <c r="B1376" s="12" t="s">
        <v>12909</v>
      </c>
      <c r="C1376" s="158" t="s">
        <v>1</v>
      </c>
      <c r="D1376" s="163">
        <v>215.47</v>
      </c>
    </row>
    <row r="1377" spans="1:4">
      <c r="A1377" s="158">
        <v>7260350170</v>
      </c>
      <c r="B1377" s="12" t="s">
        <v>12910</v>
      </c>
      <c r="C1377" s="158" t="s">
        <v>1</v>
      </c>
      <c r="D1377" s="163">
        <v>183.4</v>
      </c>
    </row>
    <row r="1378" spans="1:4">
      <c r="A1378" s="158">
        <v>7260350180</v>
      </c>
      <c r="B1378" s="12" t="s">
        <v>12911</v>
      </c>
      <c r="C1378" s="158" t="s">
        <v>1</v>
      </c>
      <c r="D1378" s="163">
        <v>269.60000000000002</v>
      </c>
    </row>
    <row r="1379" spans="1:4">
      <c r="A1379" s="158">
        <v>7260350190</v>
      </c>
      <c r="B1379" s="12" t="s">
        <v>12912</v>
      </c>
      <c r="C1379" s="158" t="s">
        <v>1</v>
      </c>
      <c r="D1379" s="163">
        <v>233.82</v>
      </c>
    </row>
    <row r="1380" spans="1:4">
      <c r="A1380" s="158">
        <v>7260350200</v>
      </c>
      <c r="B1380" s="12" t="s">
        <v>12913</v>
      </c>
      <c r="C1380" s="158" t="s">
        <v>1</v>
      </c>
      <c r="D1380" s="163">
        <v>237.21</v>
      </c>
    </row>
    <row r="1381" spans="1:4">
      <c r="A1381" s="158">
        <v>7260350210</v>
      </c>
      <c r="B1381" s="12" t="s">
        <v>12914</v>
      </c>
      <c r="C1381" s="158" t="s">
        <v>1</v>
      </c>
      <c r="D1381" s="163">
        <v>220.97</v>
      </c>
    </row>
    <row r="1382" spans="1:4">
      <c r="A1382" s="158">
        <v>7260350220</v>
      </c>
      <c r="B1382" s="12" t="s">
        <v>12915</v>
      </c>
      <c r="C1382" s="158" t="s">
        <v>1</v>
      </c>
      <c r="D1382" s="163">
        <v>315.37</v>
      </c>
    </row>
    <row r="1383" spans="1:4">
      <c r="A1383" s="158">
        <v>7260350230</v>
      </c>
      <c r="B1383" s="12" t="s">
        <v>12916</v>
      </c>
      <c r="C1383" s="158" t="s">
        <v>1</v>
      </c>
      <c r="D1383" s="163">
        <v>274.01</v>
      </c>
    </row>
    <row r="1384" spans="1:4">
      <c r="A1384" s="158">
        <v>7260350290</v>
      </c>
      <c r="B1384" s="12" t="s">
        <v>12917</v>
      </c>
      <c r="C1384" s="158" t="s">
        <v>1</v>
      </c>
      <c r="D1384" s="163">
        <v>67.19</v>
      </c>
    </row>
    <row r="1385" spans="1:4">
      <c r="A1385" s="158">
        <v>7260350320</v>
      </c>
      <c r="B1385" s="12" t="s">
        <v>12918</v>
      </c>
      <c r="C1385" s="158" t="s">
        <v>1</v>
      </c>
      <c r="D1385" s="163">
        <v>117.22</v>
      </c>
    </row>
    <row r="1386" spans="1:4">
      <c r="A1386" s="158">
        <v>7260350360</v>
      </c>
      <c r="B1386" s="12" t="s">
        <v>12919</v>
      </c>
      <c r="C1386" s="158" t="s">
        <v>1</v>
      </c>
      <c r="D1386" s="163">
        <v>163.34</v>
      </c>
    </row>
    <row r="1387" spans="1:4">
      <c r="A1387" s="158">
        <v>7260350580</v>
      </c>
      <c r="B1387" s="12" t="s">
        <v>12920</v>
      </c>
      <c r="C1387" s="158" t="s">
        <v>1</v>
      </c>
      <c r="D1387" s="163">
        <v>144.72</v>
      </c>
    </row>
    <row r="1388" spans="1:4">
      <c r="A1388" s="158">
        <v>7260350620</v>
      </c>
      <c r="B1388" s="12" t="s">
        <v>12921</v>
      </c>
      <c r="C1388" s="158" t="s">
        <v>1</v>
      </c>
      <c r="D1388" s="163">
        <v>193.04</v>
      </c>
    </row>
    <row r="1389" spans="1:4">
      <c r="A1389" s="158">
        <v>7260350860</v>
      </c>
      <c r="B1389" s="12" t="s">
        <v>12922</v>
      </c>
      <c r="C1389" s="158" t="s">
        <v>1</v>
      </c>
      <c r="D1389" s="163">
        <v>149.22</v>
      </c>
    </row>
    <row r="1390" spans="1:4">
      <c r="A1390" s="158">
        <v>7260350880</v>
      </c>
      <c r="B1390" s="12" t="s">
        <v>12923</v>
      </c>
      <c r="C1390" s="158" t="s">
        <v>1</v>
      </c>
      <c r="D1390" s="163">
        <v>124.81</v>
      </c>
    </row>
    <row r="1391" spans="1:4">
      <c r="A1391" s="158">
        <v>7260350900</v>
      </c>
      <c r="B1391" s="12" t="s">
        <v>12924</v>
      </c>
      <c r="C1391" s="158" t="s">
        <v>1</v>
      </c>
      <c r="D1391" s="163">
        <v>197.82</v>
      </c>
    </row>
    <row r="1392" spans="1:4">
      <c r="A1392" s="158">
        <v>7260350920</v>
      </c>
      <c r="B1392" s="12" t="s">
        <v>12925</v>
      </c>
      <c r="C1392" s="158" t="s">
        <v>1</v>
      </c>
      <c r="D1392" s="163">
        <v>171.43</v>
      </c>
    </row>
    <row r="1393" spans="1:4">
      <c r="A1393" s="158">
        <v>7260350960</v>
      </c>
      <c r="B1393" s="12" t="s">
        <v>12926</v>
      </c>
      <c r="C1393" s="158" t="s">
        <v>1</v>
      </c>
      <c r="D1393" s="163">
        <v>192.26</v>
      </c>
    </row>
    <row r="1394" spans="1:4">
      <c r="A1394" s="158">
        <v>7260500010</v>
      </c>
      <c r="B1394" s="12" t="s">
        <v>12927</v>
      </c>
      <c r="C1394" s="158" t="s">
        <v>1</v>
      </c>
      <c r="D1394" s="163">
        <v>432.39</v>
      </c>
    </row>
    <row r="1395" spans="1:4">
      <c r="A1395" s="158">
        <v>7260500020</v>
      </c>
      <c r="B1395" s="12" t="s">
        <v>12928</v>
      </c>
      <c r="C1395" s="158" t="s">
        <v>1</v>
      </c>
      <c r="D1395" s="163">
        <v>495.67</v>
      </c>
    </row>
    <row r="1396" spans="1:4">
      <c r="A1396" s="158">
        <v>7260500030</v>
      </c>
      <c r="B1396" s="12" t="s">
        <v>12929</v>
      </c>
      <c r="C1396" s="158" t="s">
        <v>1</v>
      </c>
      <c r="D1396" s="163">
        <v>538.28</v>
      </c>
    </row>
    <row r="1397" spans="1:4">
      <c r="A1397" s="158">
        <v>7260500040</v>
      </c>
      <c r="B1397" s="12" t="s">
        <v>12930</v>
      </c>
      <c r="C1397" s="158" t="s">
        <v>1</v>
      </c>
      <c r="D1397" s="163">
        <v>605.38</v>
      </c>
    </row>
    <row r="1398" spans="1:4">
      <c r="A1398" s="158">
        <v>7260500050</v>
      </c>
      <c r="B1398" s="12" t="s">
        <v>12931</v>
      </c>
      <c r="C1398" s="158" t="s">
        <v>1</v>
      </c>
      <c r="D1398" s="163">
        <v>499.49</v>
      </c>
    </row>
    <row r="1399" spans="1:4">
      <c r="A1399" s="158" t="s">
        <v>25188</v>
      </c>
      <c r="D1399" s="163"/>
    </row>
    <row r="1400" spans="1:4">
      <c r="A1400" s="158" t="s">
        <v>25189</v>
      </c>
      <c r="D1400" s="163"/>
    </row>
    <row r="1401" spans="1:4">
      <c r="A1401" s="158" t="s">
        <v>25190</v>
      </c>
      <c r="C1401" s="158" t="s">
        <v>25191</v>
      </c>
      <c r="D1401" s="163"/>
    </row>
    <row r="1402" spans="1:4">
      <c r="A1402" s="158" t="s">
        <v>25</v>
      </c>
      <c r="B1402" s="12" t="s">
        <v>993</v>
      </c>
      <c r="C1402" s="158" t="s">
        <v>0</v>
      </c>
      <c r="D1402" s="163" t="s">
        <v>25192</v>
      </c>
    </row>
    <row r="1403" spans="1:4">
      <c r="A1403" s="158">
        <v>7260500060</v>
      </c>
      <c r="B1403" s="12" t="s">
        <v>12932</v>
      </c>
      <c r="C1403" s="158" t="s">
        <v>1</v>
      </c>
      <c r="D1403" s="163">
        <v>562.99</v>
      </c>
    </row>
    <row r="1404" spans="1:4">
      <c r="A1404" s="158">
        <v>7260500070</v>
      </c>
      <c r="B1404" s="12" t="s">
        <v>12933</v>
      </c>
      <c r="C1404" s="158" t="s">
        <v>1</v>
      </c>
      <c r="D1404" s="163">
        <v>605.6</v>
      </c>
    </row>
    <row r="1405" spans="1:4">
      <c r="A1405" s="158">
        <v>7260500080</v>
      </c>
      <c r="B1405" s="12" t="s">
        <v>12934</v>
      </c>
      <c r="C1405" s="158" t="s">
        <v>1</v>
      </c>
      <c r="D1405" s="163">
        <v>672.32</v>
      </c>
    </row>
    <row r="1406" spans="1:4">
      <c r="A1406" s="158">
        <v>7260500090</v>
      </c>
      <c r="B1406" s="12" t="s">
        <v>12935</v>
      </c>
      <c r="C1406" s="158" t="s">
        <v>1</v>
      </c>
      <c r="D1406" s="163">
        <v>587.87</v>
      </c>
    </row>
    <row r="1407" spans="1:4">
      <c r="A1407" s="158">
        <v>7260500100</v>
      </c>
      <c r="B1407" s="12" t="s">
        <v>12936</v>
      </c>
      <c r="C1407" s="158" t="s">
        <v>1</v>
      </c>
      <c r="D1407" s="163">
        <v>651.63</v>
      </c>
    </row>
    <row r="1408" spans="1:4">
      <c r="A1408" s="158">
        <v>7260500110</v>
      </c>
      <c r="B1408" s="12" t="s">
        <v>12937</v>
      </c>
      <c r="C1408" s="158" t="s">
        <v>1</v>
      </c>
      <c r="D1408" s="163">
        <v>694.24</v>
      </c>
    </row>
    <row r="1409" spans="1:4">
      <c r="A1409" s="158">
        <v>7260500120</v>
      </c>
      <c r="B1409" s="12" t="s">
        <v>12938</v>
      </c>
      <c r="C1409" s="158" t="s">
        <v>1</v>
      </c>
      <c r="D1409" s="163">
        <v>761.19</v>
      </c>
    </row>
    <row r="1410" spans="1:4">
      <c r="A1410" s="158">
        <v>7260500130</v>
      </c>
      <c r="B1410" s="12" t="s">
        <v>12939</v>
      </c>
      <c r="C1410" s="158" t="s">
        <v>1</v>
      </c>
      <c r="D1410" s="163">
        <v>666.91</v>
      </c>
    </row>
    <row r="1411" spans="1:4">
      <c r="A1411" s="158">
        <v>7260500140</v>
      </c>
      <c r="B1411" s="12" t="s">
        <v>12940</v>
      </c>
      <c r="C1411" s="158" t="s">
        <v>1</v>
      </c>
      <c r="D1411" s="163">
        <v>730.86</v>
      </c>
    </row>
    <row r="1412" spans="1:4">
      <c r="A1412" s="158">
        <v>7260500150</v>
      </c>
      <c r="B1412" s="12" t="s">
        <v>12941</v>
      </c>
      <c r="C1412" s="158" t="s">
        <v>1</v>
      </c>
      <c r="D1412" s="163">
        <v>773.47</v>
      </c>
    </row>
    <row r="1413" spans="1:4">
      <c r="A1413" s="158">
        <v>7260500160</v>
      </c>
      <c r="B1413" s="12" t="s">
        <v>12942</v>
      </c>
      <c r="C1413" s="158" t="s">
        <v>1</v>
      </c>
      <c r="D1413" s="163">
        <v>840.7</v>
      </c>
    </row>
    <row r="1414" spans="1:4">
      <c r="A1414" s="158">
        <v>7260500170</v>
      </c>
      <c r="B1414" s="12" t="s">
        <v>12943</v>
      </c>
      <c r="C1414" s="158" t="s">
        <v>1</v>
      </c>
      <c r="D1414" s="163">
        <v>353.05</v>
      </c>
    </row>
    <row r="1415" spans="1:4">
      <c r="A1415" s="158">
        <v>7260500180</v>
      </c>
      <c r="B1415" s="12" t="s">
        <v>12944</v>
      </c>
      <c r="C1415" s="158" t="s">
        <v>1</v>
      </c>
      <c r="D1415" s="163">
        <v>420.83</v>
      </c>
    </row>
    <row r="1416" spans="1:4">
      <c r="A1416" s="158">
        <v>7260500190</v>
      </c>
      <c r="B1416" s="12" t="s">
        <v>12945</v>
      </c>
      <c r="C1416" s="158" t="s">
        <v>1</v>
      </c>
      <c r="D1416" s="163">
        <v>508.85</v>
      </c>
    </row>
    <row r="1417" spans="1:4">
      <c r="A1417" s="158">
        <v>7260500200</v>
      </c>
      <c r="B1417" s="12" t="s">
        <v>12946</v>
      </c>
      <c r="C1417" s="158" t="s">
        <v>1</v>
      </c>
      <c r="D1417" s="163">
        <v>586.71</v>
      </c>
    </row>
    <row r="1418" spans="1:4">
      <c r="A1418" s="158">
        <v>7260550010</v>
      </c>
      <c r="B1418" s="12" t="s">
        <v>12947</v>
      </c>
      <c r="C1418" s="158" t="s">
        <v>1</v>
      </c>
      <c r="D1418" s="163">
        <v>114.32</v>
      </c>
    </row>
    <row r="1419" spans="1:4">
      <c r="A1419" s="158">
        <v>7260550020</v>
      </c>
      <c r="B1419" s="12" t="s">
        <v>12948</v>
      </c>
      <c r="C1419" s="158" t="s">
        <v>1</v>
      </c>
      <c r="D1419" s="163">
        <v>177.6</v>
      </c>
    </row>
    <row r="1420" spans="1:4">
      <c r="A1420" s="158">
        <v>7260550030</v>
      </c>
      <c r="B1420" s="12" t="s">
        <v>12949</v>
      </c>
      <c r="C1420" s="158" t="s">
        <v>1</v>
      </c>
      <c r="D1420" s="163">
        <v>220.21</v>
      </c>
    </row>
    <row r="1421" spans="1:4">
      <c r="A1421" s="158">
        <v>7260550040</v>
      </c>
      <c r="B1421" s="12" t="s">
        <v>12950</v>
      </c>
      <c r="C1421" s="158" t="s">
        <v>1</v>
      </c>
      <c r="D1421" s="163">
        <v>287.31</v>
      </c>
    </row>
    <row r="1422" spans="1:4">
      <c r="A1422" s="158">
        <v>7260550050</v>
      </c>
      <c r="B1422" s="12" t="s">
        <v>12951</v>
      </c>
      <c r="C1422" s="158" t="s">
        <v>1</v>
      </c>
      <c r="D1422" s="163">
        <v>116.11</v>
      </c>
    </row>
    <row r="1423" spans="1:4">
      <c r="A1423" s="158">
        <v>7260550060</v>
      </c>
      <c r="B1423" s="12" t="s">
        <v>12952</v>
      </c>
      <c r="C1423" s="158" t="s">
        <v>1</v>
      </c>
      <c r="D1423" s="163">
        <v>179.61</v>
      </c>
    </row>
    <row r="1424" spans="1:4">
      <c r="A1424" s="158">
        <v>7260550070</v>
      </c>
      <c r="B1424" s="12" t="s">
        <v>12953</v>
      </c>
      <c r="C1424" s="158" t="s">
        <v>1</v>
      </c>
      <c r="D1424" s="163">
        <v>222.22</v>
      </c>
    </row>
    <row r="1425" spans="1:4">
      <c r="A1425" s="158">
        <v>7260550080</v>
      </c>
      <c r="B1425" s="12" t="s">
        <v>12954</v>
      </c>
      <c r="C1425" s="158" t="s">
        <v>1</v>
      </c>
      <c r="D1425" s="163">
        <v>288.94</v>
      </c>
    </row>
    <row r="1426" spans="1:4">
      <c r="A1426" s="158">
        <v>7260550090</v>
      </c>
      <c r="B1426" s="12" t="s">
        <v>12955</v>
      </c>
      <c r="C1426" s="158" t="s">
        <v>1</v>
      </c>
      <c r="D1426" s="163">
        <v>118.25</v>
      </c>
    </row>
    <row r="1427" spans="1:4">
      <c r="A1427" s="158">
        <v>7260550100</v>
      </c>
      <c r="B1427" s="12" t="s">
        <v>12956</v>
      </c>
      <c r="C1427" s="158" t="s">
        <v>1</v>
      </c>
      <c r="D1427" s="163">
        <v>182.01</v>
      </c>
    </row>
    <row r="1428" spans="1:4">
      <c r="A1428" s="158">
        <v>7260550110</v>
      </c>
      <c r="B1428" s="12" t="s">
        <v>12957</v>
      </c>
      <c r="C1428" s="158" t="s">
        <v>1</v>
      </c>
      <c r="D1428" s="163">
        <v>224.62</v>
      </c>
    </row>
    <row r="1429" spans="1:4">
      <c r="A1429" s="158">
        <v>7260550120</v>
      </c>
      <c r="B1429" s="12" t="s">
        <v>12958</v>
      </c>
      <c r="C1429" s="158" t="s">
        <v>1</v>
      </c>
      <c r="D1429" s="163">
        <v>291.57</v>
      </c>
    </row>
    <row r="1430" spans="1:4">
      <c r="A1430" s="158">
        <v>7260550130</v>
      </c>
      <c r="B1430" s="12" t="s">
        <v>12959</v>
      </c>
      <c r="C1430" s="158" t="s">
        <v>1</v>
      </c>
      <c r="D1430" s="163">
        <v>121.64</v>
      </c>
    </row>
    <row r="1431" spans="1:4">
      <c r="A1431" s="158">
        <v>7260550140</v>
      </c>
      <c r="B1431" s="12" t="s">
        <v>12960</v>
      </c>
      <c r="C1431" s="158" t="s">
        <v>1</v>
      </c>
      <c r="D1431" s="163">
        <v>185.59</v>
      </c>
    </row>
    <row r="1432" spans="1:4">
      <c r="A1432" s="158">
        <v>7260550150</v>
      </c>
      <c r="B1432" s="12" t="s">
        <v>12961</v>
      </c>
      <c r="C1432" s="158" t="s">
        <v>1</v>
      </c>
      <c r="D1432" s="163">
        <v>228.2</v>
      </c>
    </row>
    <row r="1433" spans="1:4">
      <c r="A1433" s="158">
        <v>7260550160</v>
      </c>
      <c r="B1433" s="12" t="s">
        <v>12962</v>
      </c>
      <c r="C1433" s="158" t="s">
        <v>1</v>
      </c>
      <c r="D1433" s="163">
        <v>295.43</v>
      </c>
    </row>
    <row r="1434" spans="1:4">
      <c r="A1434" s="158">
        <v>7260550170</v>
      </c>
      <c r="B1434" s="12" t="s">
        <v>12963</v>
      </c>
      <c r="C1434" s="158" t="s">
        <v>1</v>
      </c>
      <c r="D1434" s="163">
        <v>34.979999999999997</v>
      </c>
    </row>
    <row r="1435" spans="1:4">
      <c r="A1435" s="158">
        <v>7260550180</v>
      </c>
      <c r="B1435" s="12" t="s">
        <v>12964</v>
      </c>
      <c r="C1435" s="158" t="s">
        <v>1</v>
      </c>
      <c r="D1435" s="163">
        <v>37.450000000000003</v>
      </c>
    </row>
    <row r="1436" spans="1:4">
      <c r="A1436" s="158">
        <v>7260550190</v>
      </c>
      <c r="B1436" s="12" t="s">
        <v>12965</v>
      </c>
      <c r="C1436" s="158" t="s">
        <v>1</v>
      </c>
      <c r="D1436" s="163">
        <v>39.229999999999997</v>
      </c>
    </row>
    <row r="1437" spans="1:4">
      <c r="A1437" s="158">
        <v>7260550200</v>
      </c>
      <c r="B1437" s="12" t="s">
        <v>12966</v>
      </c>
      <c r="C1437" s="158" t="s">
        <v>1</v>
      </c>
      <c r="D1437" s="163">
        <v>41.44</v>
      </c>
    </row>
  </sheetData>
  <mergeCells count="1">
    <mergeCell ref="C1:D1"/>
  </mergeCells>
  <printOptions horizontalCentered="1"/>
  <pageMargins left="0.39370078740157477" right="0.39370078740157477" top="0.59015748031496063" bottom="0.78740157480314954" header="0.39370078740157477" footer="0.39370078740157477"/>
  <pageSetup paperSize="9" fitToWidth="0" fitToHeight="0" pageOrder="overThenDown" orientation="portrait" useFirstPageNumber="1" r:id="rId1"/>
  <headerFooter alignWithMargins="0">
    <oddFooter>&amp;R&amp;10Página &amp;P de &amp;N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6">
    <tabColor theme="0"/>
  </sheetPr>
  <dimension ref="A1:D5750"/>
  <sheetViews>
    <sheetView workbookViewId="0">
      <pane ySplit="2" topLeftCell="A362" activePane="bottomLeft" state="frozen"/>
      <selection pane="bottomLeft" activeCell="B410" sqref="B410"/>
    </sheetView>
  </sheetViews>
  <sheetFormatPr defaultColWidth="0" defaultRowHeight="11.25"/>
  <cols>
    <col min="1" max="1" width="20.625" style="174" customWidth="1"/>
    <col min="2" max="2" width="40.625" style="128" customWidth="1"/>
    <col min="3" max="3" width="5.625" style="173" customWidth="1"/>
    <col min="4" max="4" width="15.625" style="192" customWidth="1"/>
    <col min="5" max="16384" width="9" style="128" hidden="1"/>
  </cols>
  <sheetData>
    <row r="1" spans="1:4" s="127" customFormat="1">
      <c r="A1" s="164" t="s">
        <v>2025</v>
      </c>
      <c r="B1" s="203" t="s">
        <v>24459</v>
      </c>
      <c r="C1" s="348" t="s">
        <v>25174</v>
      </c>
      <c r="D1" s="348"/>
    </row>
    <row r="2" spans="1:4">
      <c r="A2" s="157" t="s">
        <v>2187</v>
      </c>
      <c r="B2" s="157" t="s">
        <v>993</v>
      </c>
      <c r="C2" s="157" t="s">
        <v>26</v>
      </c>
      <c r="D2" s="190" t="s">
        <v>2179</v>
      </c>
    </row>
    <row r="3" spans="1:4">
      <c r="A3" s="165" t="s">
        <v>11576</v>
      </c>
      <c r="B3" s="166"/>
      <c r="C3" s="167"/>
      <c r="D3" s="168"/>
    </row>
    <row r="4" spans="1:4">
      <c r="A4" s="165" t="s">
        <v>13049</v>
      </c>
      <c r="B4" s="166"/>
      <c r="C4" s="167"/>
      <c r="D4" s="168"/>
    </row>
    <row r="5" spans="1:4">
      <c r="A5" s="169" t="s">
        <v>13050</v>
      </c>
      <c r="B5" s="166"/>
      <c r="C5" s="167"/>
      <c r="D5" s="168"/>
    </row>
    <row r="6" spans="1:4">
      <c r="A6" s="170" t="s">
        <v>13051</v>
      </c>
      <c r="B6" s="166" t="s">
        <v>13052</v>
      </c>
      <c r="C6" s="167" t="s">
        <v>11577</v>
      </c>
      <c r="D6" s="168">
        <v>203.15</v>
      </c>
    </row>
    <row r="7" spans="1:4">
      <c r="A7" s="170" t="s">
        <v>13053</v>
      </c>
      <c r="B7" s="166" t="s">
        <v>13054</v>
      </c>
      <c r="C7" s="167" t="s">
        <v>11577</v>
      </c>
      <c r="D7" s="168">
        <v>320.64999999999998</v>
      </c>
    </row>
    <row r="8" spans="1:4">
      <c r="A8" s="170" t="s">
        <v>13055</v>
      </c>
      <c r="B8" s="166" t="s">
        <v>13056</v>
      </c>
      <c r="C8" s="167" t="s">
        <v>11577</v>
      </c>
      <c r="D8" s="168">
        <v>1516.48</v>
      </c>
    </row>
    <row r="9" spans="1:4">
      <c r="A9" s="170" t="s">
        <v>13057</v>
      </c>
      <c r="B9" s="166" t="s">
        <v>13058</v>
      </c>
      <c r="C9" s="167" t="s">
        <v>11577</v>
      </c>
      <c r="D9" s="168">
        <v>1386.9</v>
      </c>
    </row>
    <row r="10" spans="1:4">
      <c r="A10" s="170" t="s">
        <v>13059</v>
      </c>
      <c r="B10" s="166" t="s">
        <v>13060</v>
      </c>
      <c r="C10" s="167" t="s">
        <v>11577</v>
      </c>
      <c r="D10" s="168">
        <v>169.11</v>
      </c>
    </row>
    <row r="11" spans="1:4">
      <c r="A11" s="170" t="s">
        <v>13061</v>
      </c>
      <c r="B11" s="166" t="s">
        <v>13062</v>
      </c>
      <c r="C11" s="167" t="s">
        <v>11577</v>
      </c>
      <c r="D11" s="168">
        <v>122.99</v>
      </c>
    </row>
    <row r="12" spans="1:4">
      <c r="A12" s="170" t="s">
        <v>13063</v>
      </c>
      <c r="B12" s="166" t="s">
        <v>13064</v>
      </c>
      <c r="C12" s="167" t="s">
        <v>11577</v>
      </c>
      <c r="D12" s="168">
        <v>122.99</v>
      </c>
    </row>
    <row r="13" spans="1:4">
      <c r="A13" s="170" t="s">
        <v>13065</v>
      </c>
      <c r="B13" s="166" t="s">
        <v>13066</v>
      </c>
      <c r="C13" s="167" t="s">
        <v>11577</v>
      </c>
      <c r="D13" s="168">
        <v>68.08</v>
      </c>
    </row>
    <row r="14" spans="1:4">
      <c r="A14" s="170" t="s">
        <v>13067</v>
      </c>
      <c r="B14" s="166" t="s">
        <v>13068</v>
      </c>
      <c r="C14" s="167" t="s">
        <v>11577</v>
      </c>
      <c r="D14" s="168">
        <v>68.08</v>
      </c>
    </row>
    <row r="15" spans="1:4">
      <c r="A15" s="170" t="s">
        <v>13069</v>
      </c>
      <c r="B15" s="166" t="s">
        <v>13070</v>
      </c>
      <c r="C15" s="167" t="s">
        <v>11577</v>
      </c>
      <c r="D15" s="168">
        <v>1234.26</v>
      </c>
    </row>
    <row r="16" spans="1:4">
      <c r="A16" s="170" t="s">
        <v>13071</v>
      </c>
      <c r="B16" s="166" t="s">
        <v>13072</v>
      </c>
      <c r="C16" s="167" t="s">
        <v>11577</v>
      </c>
      <c r="D16" s="168">
        <v>42.83</v>
      </c>
    </row>
    <row r="17" spans="1:4">
      <c r="A17" s="170" t="s">
        <v>13073</v>
      </c>
      <c r="B17" s="166" t="s">
        <v>13074</v>
      </c>
      <c r="C17" s="167" t="s">
        <v>11577</v>
      </c>
      <c r="D17" s="168">
        <v>63.69</v>
      </c>
    </row>
    <row r="18" spans="1:4">
      <c r="A18" s="170" t="s">
        <v>13075</v>
      </c>
      <c r="B18" s="166" t="s">
        <v>13076</v>
      </c>
      <c r="C18" s="167" t="s">
        <v>11577</v>
      </c>
      <c r="D18" s="168">
        <v>320.64999999999998</v>
      </c>
    </row>
    <row r="19" spans="1:4">
      <c r="A19" s="170" t="s">
        <v>13077</v>
      </c>
      <c r="B19" s="166" t="s">
        <v>13078</v>
      </c>
      <c r="C19" s="167" t="s">
        <v>48</v>
      </c>
      <c r="D19" s="168">
        <v>201.6</v>
      </c>
    </row>
    <row r="20" spans="1:4">
      <c r="A20" s="170" t="s">
        <v>13079</v>
      </c>
      <c r="B20" s="166" t="s">
        <v>13080</v>
      </c>
      <c r="C20" s="167" t="s">
        <v>48</v>
      </c>
      <c r="D20" s="168">
        <v>169.11</v>
      </c>
    </row>
    <row r="21" spans="1:4">
      <c r="A21" s="170" t="s">
        <v>13081</v>
      </c>
      <c r="B21" s="166" t="s">
        <v>13082</v>
      </c>
      <c r="C21" s="167" t="s">
        <v>48</v>
      </c>
      <c r="D21" s="168">
        <v>143.85</v>
      </c>
    </row>
    <row r="22" spans="1:4">
      <c r="A22" s="167" t="s">
        <v>13083</v>
      </c>
      <c r="B22" s="166" t="s">
        <v>13084</v>
      </c>
      <c r="C22" s="167" t="s">
        <v>48</v>
      </c>
      <c r="D22" s="168">
        <v>115.1</v>
      </c>
    </row>
    <row r="23" spans="1:4">
      <c r="A23" s="169" t="s">
        <v>13085</v>
      </c>
      <c r="B23" s="166"/>
      <c r="C23" s="167"/>
      <c r="D23" s="168"/>
    </row>
    <row r="24" spans="1:4">
      <c r="A24" s="170" t="s">
        <v>13086</v>
      </c>
      <c r="B24" s="166" t="s">
        <v>13087</v>
      </c>
      <c r="C24" s="167" t="s">
        <v>48</v>
      </c>
      <c r="D24" s="168">
        <v>213.21</v>
      </c>
    </row>
    <row r="25" spans="1:4">
      <c r="A25" s="170" t="s">
        <v>13088</v>
      </c>
      <c r="B25" s="166" t="s">
        <v>13089</v>
      </c>
      <c r="C25" s="167" t="s">
        <v>48</v>
      </c>
      <c r="D25" s="168">
        <v>248.81</v>
      </c>
    </row>
    <row r="26" spans="1:4">
      <c r="A26" s="170" t="s">
        <v>13090</v>
      </c>
      <c r="B26" s="166" t="s">
        <v>13091</v>
      </c>
      <c r="C26" s="167" t="s">
        <v>48</v>
      </c>
      <c r="D26" s="168">
        <v>121.6</v>
      </c>
    </row>
    <row r="27" spans="1:4">
      <c r="A27" s="167" t="s">
        <v>13092</v>
      </c>
      <c r="B27" s="166" t="s">
        <v>13093</v>
      </c>
      <c r="C27" s="167" t="s">
        <v>48</v>
      </c>
      <c r="D27" s="168">
        <v>131.33000000000001</v>
      </c>
    </row>
    <row r="28" spans="1:4">
      <c r="A28" s="169" t="s">
        <v>13094</v>
      </c>
      <c r="B28" s="166"/>
      <c r="C28" s="167"/>
      <c r="D28" s="168"/>
    </row>
    <row r="29" spans="1:4">
      <c r="A29" s="170" t="s">
        <v>13095</v>
      </c>
      <c r="B29" s="166" t="s">
        <v>13096</v>
      </c>
      <c r="C29" s="167" t="s">
        <v>48</v>
      </c>
      <c r="D29" s="168">
        <v>893.33</v>
      </c>
    </row>
    <row r="30" spans="1:4">
      <c r="A30" s="170" t="s">
        <v>13097</v>
      </c>
      <c r="B30" s="166" t="s">
        <v>13098</v>
      </c>
      <c r="C30" s="167" t="s">
        <v>48</v>
      </c>
      <c r="D30" s="168">
        <v>730.55</v>
      </c>
    </row>
    <row r="31" spans="1:4">
      <c r="A31" s="170" t="s">
        <v>13099</v>
      </c>
      <c r="B31" s="166" t="s">
        <v>13100</v>
      </c>
      <c r="C31" s="167" t="s">
        <v>48</v>
      </c>
      <c r="D31" s="168">
        <v>595.4</v>
      </c>
    </row>
    <row r="32" spans="1:4">
      <c r="A32" s="170" t="s">
        <v>13101</v>
      </c>
      <c r="B32" s="166" t="s">
        <v>13102</v>
      </c>
      <c r="C32" s="167" t="s">
        <v>48</v>
      </c>
      <c r="D32" s="168">
        <v>675.84</v>
      </c>
    </row>
    <row r="33" spans="1:4">
      <c r="A33" s="170" t="s">
        <v>13103</v>
      </c>
      <c r="B33" s="166" t="s">
        <v>13104</v>
      </c>
      <c r="C33" s="167" t="s">
        <v>48</v>
      </c>
      <c r="D33" s="168">
        <v>593.97</v>
      </c>
    </row>
    <row r="34" spans="1:4">
      <c r="A34" s="170" t="s">
        <v>13105</v>
      </c>
      <c r="B34" s="166" t="s">
        <v>13106</v>
      </c>
      <c r="C34" s="167" t="s">
        <v>48</v>
      </c>
      <c r="D34" s="168">
        <v>640.04</v>
      </c>
    </row>
    <row r="35" spans="1:4">
      <c r="A35" s="167" t="s">
        <v>13107</v>
      </c>
      <c r="B35" s="166" t="s">
        <v>13108</v>
      </c>
      <c r="C35" s="167" t="s">
        <v>48</v>
      </c>
      <c r="D35" s="168">
        <v>783.05</v>
      </c>
    </row>
    <row r="36" spans="1:4">
      <c r="A36" s="169" t="s">
        <v>13109</v>
      </c>
      <c r="B36" s="166"/>
      <c r="C36" s="167"/>
      <c r="D36" s="168"/>
    </row>
    <row r="37" spans="1:4">
      <c r="A37" s="167" t="s">
        <v>13110</v>
      </c>
      <c r="B37" s="166" t="s">
        <v>13111</v>
      </c>
      <c r="C37" s="167" t="s">
        <v>48</v>
      </c>
      <c r="D37" s="168">
        <v>80</v>
      </c>
    </row>
    <row r="38" spans="1:4">
      <c r="A38" s="165" t="s">
        <v>13112</v>
      </c>
      <c r="B38" s="166"/>
      <c r="C38" s="167"/>
      <c r="D38" s="168"/>
    </row>
    <row r="39" spans="1:4">
      <c r="A39" s="169" t="s">
        <v>13113</v>
      </c>
      <c r="B39" s="166"/>
      <c r="C39" s="167"/>
      <c r="D39" s="168"/>
    </row>
    <row r="40" spans="1:4">
      <c r="A40" s="167" t="s">
        <v>13114</v>
      </c>
      <c r="B40" s="166" t="s">
        <v>13115</v>
      </c>
      <c r="C40" s="167" t="s">
        <v>32</v>
      </c>
      <c r="D40" s="168">
        <v>2.79</v>
      </c>
    </row>
    <row r="41" spans="1:4">
      <c r="A41" s="169" t="s">
        <v>13116</v>
      </c>
      <c r="B41" s="166"/>
      <c r="C41" s="167"/>
      <c r="D41" s="168"/>
    </row>
    <row r="42" spans="1:4">
      <c r="A42" s="167" t="s">
        <v>13117</v>
      </c>
      <c r="B42" s="166" t="s">
        <v>13118</v>
      </c>
      <c r="C42" s="167" t="s">
        <v>48</v>
      </c>
      <c r="D42" s="168">
        <v>19.88</v>
      </c>
    </row>
    <row r="43" spans="1:4">
      <c r="A43" s="165" t="s">
        <v>13119</v>
      </c>
      <c r="B43" s="166"/>
      <c r="C43" s="167"/>
      <c r="D43" s="168"/>
    </row>
    <row r="44" spans="1:4">
      <c r="A44" s="169" t="s">
        <v>13120</v>
      </c>
      <c r="B44" s="166"/>
      <c r="C44" s="167"/>
      <c r="D44" s="168"/>
    </row>
    <row r="45" spans="1:4">
      <c r="A45" s="167" t="s">
        <v>13121</v>
      </c>
      <c r="B45" s="166" t="s">
        <v>13122</v>
      </c>
      <c r="C45" s="167" t="s">
        <v>11577</v>
      </c>
      <c r="D45" s="168">
        <v>265.23</v>
      </c>
    </row>
    <row r="46" spans="1:4">
      <c r="A46" s="169" t="s">
        <v>13123</v>
      </c>
      <c r="B46" s="166"/>
      <c r="C46" s="167"/>
      <c r="D46" s="168"/>
    </row>
    <row r="47" spans="1:4">
      <c r="A47" s="170" t="s">
        <v>13124</v>
      </c>
      <c r="B47" s="166" t="s">
        <v>13125</v>
      </c>
      <c r="C47" s="167" t="s">
        <v>11578</v>
      </c>
      <c r="D47" s="168">
        <v>41.56</v>
      </c>
    </row>
    <row r="48" spans="1:4">
      <c r="A48" s="170" t="s">
        <v>13126</v>
      </c>
      <c r="B48" s="166" t="s">
        <v>13127</v>
      </c>
      <c r="C48" s="167" t="s">
        <v>11579</v>
      </c>
      <c r="D48" s="168">
        <v>1.86</v>
      </c>
    </row>
    <row r="49" spans="1:4">
      <c r="A49" s="170" t="s">
        <v>13128</v>
      </c>
      <c r="B49" s="166" t="s">
        <v>13129</v>
      </c>
      <c r="C49" s="167" t="s">
        <v>11579</v>
      </c>
      <c r="D49" s="168">
        <v>9.09</v>
      </c>
    </row>
    <row r="50" spans="1:4">
      <c r="A50" s="170" t="s">
        <v>13130</v>
      </c>
      <c r="B50" s="166" t="s">
        <v>13131</v>
      </c>
      <c r="C50" s="167" t="s">
        <v>11580</v>
      </c>
      <c r="D50" s="168">
        <v>0.16</v>
      </c>
    </row>
    <row r="51" spans="1:4">
      <c r="A51" s="170" t="s">
        <v>13132</v>
      </c>
      <c r="B51" s="166" t="s">
        <v>13133</v>
      </c>
      <c r="C51" s="167" t="s">
        <v>11579</v>
      </c>
      <c r="D51" s="168">
        <v>155.61000000000001</v>
      </c>
    </row>
    <row r="52" spans="1:4">
      <c r="A52" s="170" t="s">
        <v>13134</v>
      </c>
      <c r="B52" s="166" t="s">
        <v>13135</v>
      </c>
      <c r="C52" s="167" t="s">
        <v>11581</v>
      </c>
      <c r="D52" s="168">
        <v>1.51</v>
      </c>
    </row>
    <row r="53" spans="1:4">
      <c r="A53" s="167" t="s">
        <v>13136</v>
      </c>
      <c r="B53" s="166" t="s">
        <v>13137</v>
      </c>
      <c r="C53" s="167" t="s">
        <v>11578</v>
      </c>
      <c r="D53" s="168">
        <v>38.96</v>
      </c>
    </row>
    <row r="54" spans="1:4">
      <c r="A54" s="169" t="s">
        <v>13138</v>
      </c>
      <c r="B54" s="166"/>
      <c r="C54" s="167"/>
      <c r="D54" s="168"/>
    </row>
    <row r="55" spans="1:4">
      <c r="A55" s="170" t="s">
        <v>13139</v>
      </c>
      <c r="B55" s="166" t="s">
        <v>13140</v>
      </c>
      <c r="C55" s="167" t="s">
        <v>11582</v>
      </c>
      <c r="D55" s="168">
        <v>66.739999999999995</v>
      </c>
    </row>
    <row r="56" spans="1:4">
      <c r="A56" s="170" t="s">
        <v>13141</v>
      </c>
      <c r="B56" s="166" t="s">
        <v>13142</v>
      </c>
      <c r="C56" s="167" t="s">
        <v>11582</v>
      </c>
      <c r="D56" s="168">
        <v>39.96</v>
      </c>
    </row>
    <row r="57" spans="1:4">
      <c r="A57" s="170" t="s">
        <v>13143</v>
      </c>
      <c r="B57" s="166" t="s">
        <v>13144</v>
      </c>
      <c r="C57" s="167" t="s">
        <v>11582</v>
      </c>
      <c r="D57" s="168">
        <v>17.11</v>
      </c>
    </row>
    <row r="58" spans="1:4">
      <c r="A58" s="170" t="s">
        <v>13145</v>
      </c>
      <c r="B58" s="166" t="s">
        <v>13146</v>
      </c>
      <c r="C58" s="167" t="s">
        <v>11582</v>
      </c>
      <c r="D58" s="168">
        <v>43.57</v>
      </c>
    </row>
    <row r="59" spans="1:4">
      <c r="A59" s="170" t="s">
        <v>13147</v>
      </c>
      <c r="B59" s="166" t="s">
        <v>13148</v>
      </c>
      <c r="C59" s="167" t="s">
        <v>11582</v>
      </c>
      <c r="D59" s="168">
        <v>111.25</v>
      </c>
    </row>
    <row r="60" spans="1:4">
      <c r="A60" s="170" t="s">
        <v>13149</v>
      </c>
      <c r="B60" s="166" t="s">
        <v>13150</v>
      </c>
      <c r="C60" s="167" t="s">
        <v>11582</v>
      </c>
      <c r="D60" s="168">
        <v>56.34</v>
      </c>
    </row>
    <row r="61" spans="1:4">
      <c r="A61" s="170" t="s">
        <v>13151</v>
      </c>
      <c r="B61" s="166" t="s">
        <v>13152</v>
      </c>
      <c r="C61" s="167" t="s">
        <v>11582</v>
      </c>
      <c r="D61" s="168">
        <v>19.91</v>
      </c>
    </row>
    <row r="62" spans="1:4">
      <c r="A62" s="170" t="s">
        <v>13153</v>
      </c>
      <c r="B62" s="166" t="s">
        <v>13154</v>
      </c>
      <c r="C62" s="167" t="s">
        <v>11583</v>
      </c>
      <c r="D62" s="168">
        <v>5357.32</v>
      </c>
    </row>
    <row r="63" spans="1:4">
      <c r="A63" s="170" t="s">
        <v>13155</v>
      </c>
      <c r="B63" s="166" t="s">
        <v>13156</v>
      </c>
      <c r="C63" s="167" t="s">
        <v>11584</v>
      </c>
      <c r="D63" s="168">
        <v>0.74</v>
      </c>
    </row>
    <row r="64" spans="1:4">
      <c r="A64" s="170" t="s">
        <v>13157</v>
      </c>
      <c r="B64" s="166" t="s">
        <v>13158</v>
      </c>
      <c r="C64" s="167" t="s">
        <v>11582</v>
      </c>
      <c r="D64" s="168">
        <v>302.64999999999998</v>
      </c>
    </row>
    <row r="65" spans="1:4">
      <c r="A65" s="170" t="s">
        <v>13159</v>
      </c>
      <c r="B65" s="166" t="s">
        <v>13160</v>
      </c>
      <c r="C65" s="167" t="s">
        <v>11582</v>
      </c>
      <c r="D65" s="168">
        <v>134.83000000000001</v>
      </c>
    </row>
    <row r="66" spans="1:4">
      <c r="A66" s="170" t="s">
        <v>13161</v>
      </c>
      <c r="B66" s="166" t="s">
        <v>13162</v>
      </c>
      <c r="C66" s="167" t="s">
        <v>11582</v>
      </c>
      <c r="D66" s="168">
        <v>111.39</v>
      </c>
    </row>
    <row r="67" spans="1:4">
      <c r="A67" s="170" t="s">
        <v>13163</v>
      </c>
      <c r="B67" s="166" t="s">
        <v>13164</v>
      </c>
      <c r="C67" s="167" t="s">
        <v>11582</v>
      </c>
      <c r="D67" s="168">
        <v>215.6</v>
      </c>
    </row>
    <row r="68" spans="1:4">
      <c r="A68" s="170" t="s">
        <v>13165</v>
      </c>
      <c r="B68" s="166" t="s">
        <v>13166</v>
      </c>
      <c r="C68" s="167" t="s">
        <v>11582</v>
      </c>
      <c r="D68" s="168">
        <v>111.8</v>
      </c>
    </row>
    <row r="69" spans="1:4">
      <c r="A69" s="170" t="s">
        <v>13167</v>
      </c>
      <c r="B69" s="166" t="s">
        <v>13168</v>
      </c>
      <c r="C69" s="167" t="s">
        <v>11582</v>
      </c>
      <c r="D69" s="168">
        <v>59.9</v>
      </c>
    </row>
    <row r="70" spans="1:4">
      <c r="A70" s="170" t="s">
        <v>13169</v>
      </c>
      <c r="B70" s="166" t="s">
        <v>13170</v>
      </c>
      <c r="C70" s="167" t="s">
        <v>11583</v>
      </c>
      <c r="D70" s="168">
        <v>3902.24</v>
      </c>
    </row>
    <row r="71" spans="1:4">
      <c r="A71" s="170" t="s">
        <v>13171</v>
      </c>
      <c r="B71" s="166" t="s">
        <v>13172</v>
      </c>
      <c r="C71" s="167" t="s">
        <v>11583</v>
      </c>
      <c r="D71" s="168">
        <v>3394.05</v>
      </c>
    </row>
    <row r="72" spans="1:4">
      <c r="A72" s="167" t="s">
        <v>13173</v>
      </c>
      <c r="B72" s="166" t="s">
        <v>13174</v>
      </c>
      <c r="C72" s="167" t="s">
        <v>11583</v>
      </c>
      <c r="D72" s="168">
        <v>4260.05</v>
      </c>
    </row>
    <row r="73" spans="1:4">
      <c r="A73" s="165" t="s">
        <v>13175</v>
      </c>
      <c r="B73" s="166"/>
      <c r="C73" s="167"/>
      <c r="D73" s="168"/>
    </row>
    <row r="74" spans="1:4">
      <c r="A74" s="169" t="s">
        <v>13176</v>
      </c>
      <c r="B74" s="166"/>
      <c r="C74" s="167"/>
      <c r="D74" s="168"/>
    </row>
    <row r="75" spans="1:4">
      <c r="A75" s="170" t="s">
        <v>13177</v>
      </c>
      <c r="B75" s="166" t="s">
        <v>13178</v>
      </c>
      <c r="C75" s="167" t="s">
        <v>32</v>
      </c>
      <c r="D75" s="168">
        <v>471.41</v>
      </c>
    </row>
    <row r="76" spans="1:4">
      <c r="A76" s="170" t="s">
        <v>13179</v>
      </c>
      <c r="B76" s="166" t="s">
        <v>13180</v>
      </c>
      <c r="C76" s="167" t="s">
        <v>32</v>
      </c>
      <c r="D76" s="168">
        <v>378.18</v>
      </c>
    </row>
    <row r="77" spans="1:4">
      <c r="A77" s="170" t="s">
        <v>13181</v>
      </c>
      <c r="B77" s="166" t="s">
        <v>13182</v>
      </c>
      <c r="C77" s="167" t="s">
        <v>11577</v>
      </c>
      <c r="D77" s="168">
        <v>3559.02</v>
      </c>
    </row>
    <row r="78" spans="1:4">
      <c r="A78" s="170" t="s">
        <v>13183</v>
      </c>
      <c r="B78" s="166" t="s">
        <v>13184</v>
      </c>
      <c r="C78" s="167" t="s">
        <v>11577</v>
      </c>
      <c r="D78" s="168">
        <v>2241.0700000000002</v>
      </c>
    </row>
    <row r="79" spans="1:4">
      <c r="A79" s="170" t="s">
        <v>13185</v>
      </c>
      <c r="B79" s="166" t="s">
        <v>13186</v>
      </c>
      <c r="C79" s="167" t="s">
        <v>32</v>
      </c>
      <c r="D79" s="168">
        <v>51.3</v>
      </c>
    </row>
    <row r="80" spans="1:4">
      <c r="A80" s="170" t="s">
        <v>13187</v>
      </c>
      <c r="B80" s="166" t="s">
        <v>13188</v>
      </c>
      <c r="C80" s="167" t="s">
        <v>32</v>
      </c>
      <c r="D80" s="168">
        <v>40.4</v>
      </c>
    </row>
    <row r="81" spans="1:4">
      <c r="A81" s="170" t="s">
        <v>13189</v>
      </c>
      <c r="B81" s="166" t="s">
        <v>13190</v>
      </c>
      <c r="C81" s="167" t="s">
        <v>32</v>
      </c>
      <c r="D81" s="168">
        <v>39.21</v>
      </c>
    </row>
    <row r="82" spans="1:4">
      <c r="A82" s="170" t="s">
        <v>13191</v>
      </c>
      <c r="B82" s="166" t="s">
        <v>13192</v>
      </c>
      <c r="C82" s="167" t="s">
        <v>32</v>
      </c>
      <c r="D82" s="168">
        <v>32.99</v>
      </c>
    </row>
    <row r="83" spans="1:4">
      <c r="A83" s="167" t="s">
        <v>13193</v>
      </c>
      <c r="B83" s="166" t="s">
        <v>13194</v>
      </c>
      <c r="C83" s="167" t="s">
        <v>11583</v>
      </c>
      <c r="D83" s="168">
        <v>990</v>
      </c>
    </row>
    <row r="84" spans="1:4">
      <c r="A84" s="169" t="s">
        <v>13195</v>
      </c>
      <c r="B84" s="166"/>
      <c r="C84" s="167"/>
      <c r="D84" s="168"/>
    </row>
    <row r="85" spans="1:4">
      <c r="A85" s="167" t="s">
        <v>13196</v>
      </c>
      <c r="B85" s="166" t="s">
        <v>13197</v>
      </c>
      <c r="C85" s="167" t="s">
        <v>32</v>
      </c>
      <c r="D85" s="168">
        <v>253</v>
      </c>
    </row>
    <row r="86" spans="1:4">
      <c r="A86" s="169" t="s">
        <v>13198</v>
      </c>
      <c r="B86" s="166"/>
      <c r="C86" s="167"/>
      <c r="D86" s="168"/>
    </row>
    <row r="87" spans="1:4">
      <c r="A87" s="170" t="s">
        <v>13199</v>
      </c>
      <c r="B87" s="166" t="s">
        <v>13200</v>
      </c>
      <c r="C87" s="167" t="s">
        <v>11583</v>
      </c>
      <c r="D87" s="168">
        <v>351</v>
      </c>
    </row>
    <row r="88" spans="1:4">
      <c r="A88" s="170" t="s">
        <v>13201</v>
      </c>
      <c r="B88" s="166" t="s">
        <v>13202</v>
      </c>
      <c r="C88" s="167" t="s">
        <v>11583</v>
      </c>
      <c r="D88" s="168">
        <v>243</v>
      </c>
    </row>
    <row r="89" spans="1:4">
      <c r="A89" s="167" t="s">
        <v>13203</v>
      </c>
      <c r="B89" s="166" t="s">
        <v>13204</v>
      </c>
      <c r="C89" s="167" t="s">
        <v>11583</v>
      </c>
      <c r="D89" s="168">
        <v>500</v>
      </c>
    </row>
    <row r="90" spans="1:4">
      <c r="A90" s="169" t="s">
        <v>13205</v>
      </c>
      <c r="B90" s="166"/>
      <c r="C90" s="167"/>
      <c r="D90" s="168"/>
    </row>
    <row r="91" spans="1:4">
      <c r="A91" s="170" t="s">
        <v>13206</v>
      </c>
      <c r="B91" s="166" t="s">
        <v>13207</v>
      </c>
      <c r="C91" s="167" t="s">
        <v>11577</v>
      </c>
      <c r="D91" s="168">
        <v>1387.44</v>
      </c>
    </row>
    <row r="92" spans="1:4">
      <c r="A92" s="167" t="s">
        <v>13208</v>
      </c>
      <c r="B92" s="166" t="s">
        <v>13209</v>
      </c>
      <c r="C92" s="167" t="s">
        <v>11577</v>
      </c>
      <c r="D92" s="168">
        <v>1449.35</v>
      </c>
    </row>
    <row r="93" spans="1:4">
      <c r="A93" s="169" t="s">
        <v>13210</v>
      </c>
      <c r="B93" s="166"/>
      <c r="C93" s="167"/>
      <c r="D93" s="168"/>
    </row>
    <row r="94" spans="1:4">
      <c r="A94" s="170" t="s">
        <v>13211</v>
      </c>
      <c r="B94" s="166" t="s">
        <v>13212</v>
      </c>
      <c r="C94" s="167" t="s">
        <v>48</v>
      </c>
      <c r="D94" s="168">
        <v>2.75</v>
      </c>
    </row>
    <row r="95" spans="1:4">
      <c r="A95" s="170" t="s">
        <v>13213</v>
      </c>
      <c r="B95" s="166" t="s">
        <v>13214</v>
      </c>
      <c r="C95" s="167" t="s">
        <v>48</v>
      </c>
      <c r="D95" s="168">
        <v>33.880000000000003</v>
      </c>
    </row>
    <row r="96" spans="1:4">
      <c r="A96" s="170" t="s">
        <v>13215</v>
      </c>
      <c r="B96" s="166" t="s">
        <v>13216</v>
      </c>
      <c r="C96" s="167" t="s">
        <v>48</v>
      </c>
      <c r="D96" s="168">
        <v>9.8800000000000008</v>
      </c>
    </row>
    <row r="97" spans="1:4">
      <c r="A97" s="170" t="s">
        <v>13217</v>
      </c>
      <c r="B97" s="166" t="s">
        <v>13218</v>
      </c>
      <c r="C97" s="167" t="s">
        <v>32</v>
      </c>
      <c r="D97" s="168">
        <v>9.0399999999999991</v>
      </c>
    </row>
    <row r="98" spans="1:4">
      <c r="A98" s="170" t="s">
        <v>13219</v>
      </c>
      <c r="B98" s="166" t="s">
        <v>13220</v>
      </c>
      <c r="C98" s="167" t="s">
        <v>11577</v>
      </c>
      <c r="D98" s="168">
        <v>104.59</v>
      </c>
    </row>
    <row r="99" spans="1:4">
      <c r="A99" s="170" t="s">
        <v>13221</v>
      </c>
      <c r="B99" s="166" t="s">
        <v>13222</v>
      </c>
      <c r="C99" s="167" t="s">
        <v>11577</v>
      </c>
      <c r="D99" s="168">
        <v>576</v>
      </c>
    </row>
    <row r="100" spans="1:4">
      <c r="A100" s="170" t="s">
        <v>13223</v>
      </c>
      <c r="B100" s="166" t="s">
        <v>13224</v>
      </c>
      <c r="C100" s="167" t="s">
        <v>11577</v>
      </c>
      <c r="D100" s="168">
        <v>3.1</v>
      </c>
    </row>
    <row r="101" spans="1:4">
      <c r="A101" s="170" t="s">
        <v>13225</v>
      </c>
      <c r="B101" s="166" t="s">
        <v>13226</v>
      </c>
      <c r="C101" s="167" t="s">
        <v>32</v>
      </c>
      <c r="D101" s="168">
        <v>399.15</v>
      </c>
    </row>
    <row r="102" spans="1:4">
      <c r="A102" s="170" t="s">
        <v>13227</v>
      </c>
      <c r="B102" s="166" t="s">
        <v>13228</v>
      </c>
      <c r="C102" s="167" t="s">
        <v>32</v>
      </c>
      <c r="D102" s="168">
        <v>416.89</v>
      </c>
    </row>
    <row r="103" spans="1:4">
      <c r="A103" s="170" t="s">
        <v>13229</v>
      </c>
      <c r="B103" s="166" t="s">
        <v>13230</v>
      </c>
      <c r="C103" s="167" t="s">
        <v>11577</v>
      </c>
      <c r="D103" s="168">
        <v>11.51</v>
      </c>
    </row>
    <row r="104" spans="1:4">
      <c r="A104" s="167" t="s">
        <v>13231</v>
      </c>
      <c r="B104" s="166" t="s">
        <v>13232</v>
      </c>
      <c r="C104" s="167" t="s">
        <v>11577</v>
      </c>
      <c r="D104" s="168">
        <v>47.17</v>
      </c>
    </row>
    <row r="105" spans="1:4">
      <c r="A105" s="165" t="s">
        <v>13233</v>
      </c>
      <c r="B105" s="166"/>
      <c r="C105" s="167"/>
      <c r="D105" s="168"/>
    </row>
    <row r="106" spans="1:4">
      <c r="A106" s="169" t="s">
        <v>13234</v>
      </c>
      <c r="B106" s="166"/>
      <c r="C106" s="167"/>
      <c r="D106" s="168"/>
    </row>
    <row r="107" spans="1:4">
      <c r="A107" s="170" t="s">
        <v>13235</v>
      </c>
      <c r="B107" s="166" t="s">
        <v>13236</v>
      </c>
      <c r="C107" s="167" t="s">
        <v>11583</v>
      </c>
      <c r="D107" s="168">
        <v>75</v>
      </c>
    </row>
    <row r="108" spans="1:4">
      <c r="A108" s="170" t="s">
        <v>13237</v>
      </c>
      <c r="B108" s="166" t="s">
        <v>13238</v>
      </c>
      <c r="C108" s="167" t="s">
        <v>11583</v>
      </c>
      <c r="D108" s="168">
        <v>41</v>
      </c>
    </row>
    <row r="109" spans="1:4">
      <c r="A109" s="170" t="s">
        <v>13239</v>
      </c>
      <c r="B109" s="166" t="s">
        <v>13240</v>
      </c>
      <c r="C109" s="167" t="s">
        <v>11583</v>
      </c>
      <c r="D109" s="168">
        <v>52</v>
      </c>
    </row>
    <row r="110" spans="1:4">
      <c r="A110" s="170" t="s">
        <v>13241</v>
      </c>
      <c r="B110" s="166" t="s">
        <v>13242</v>
      </c>
      <c r="C110" s="167" t="s">
        <v>11583</v>
      </c>
      <c r="D110" s="168">
        <v>48</v>
      </c>
    </row>
    <row r="111" spans="1:4">
      <c r="A111" s="170" t="s">
        <v>13243</v>
      </c>
      <c r="B111" s="166" t="s">
        <v>13244</v>
      </c>
      <c r="C111" s="167" t="s">
        <v>11583</v>
      </c>
      <c r="D111" s="168">
        <v>47.8</v>
      </c>
    </row>
    <row r="112" spans="1:4">
      <c r="A112" s="170" t="s">
        <v>13245</v>
      </c>
      <c r="B112" s="166" t="s">
        <v>13246</v>
      </c>
      <c r="C112" s="167" t="s">
        <v>11585</v>
      </c>
      <c r="D112" s="168">
        <v>27</v>
      </c>
    </row>
    <row r="113" spans="1:4">
      <c r="A113" s="170" t="s">
        <v>13247</v>
      </c>
      <c r="B113" s="166" t="s">
        <v>13248</v>
      </c>
      <c r="C113" s="167" t="s">
        <v>48</v>
      </c>
      <c r="D113" s="168">
        <v>0.7</v>
      </c>
    </row>
    <row r="114" spans="1:4">
      <c r="A114" s="167" t="s">
        <v>13249</v>
      </c>
      <c r="B114" s="166" t="s">
        <v>13250</v>
      </c>
      <c r="C114" s="167" t="s">
        <v>48</v>
      </c>
      <c r="D114" s="168">
        <v>14.93</v>
      </c>
    </row>
    <row r="115" spans="1:4">
      <c r="A115" s="165" t="s">
        <v>13251</v>
      </c>
      <c r="B115" s="166"/>
      <c r="C115" s="167"/>
      <c r="D115" s="168"/>
    </row>
    <row r="116" spans="1:4">
      <c r="A116" s="169" t="s">
        <v>13252</v>
      </c>
      <c r="B116" s="166"/>
      <c r="C116" s="167"/>
      <c r="D116" s="168"/>
    </row>
    <row r="117" spans="1:4">
      <c r="A117" s="170" t="s">
        <v>13253</v>
      </c>
      <c r="B117" s="166" t="s">
        <v>13254</v>
      </c>
      <c r="C117" s="167" t="s">
        <v>11577</v>
      </c>
      <c r="D117" s="168">
        <v>1641.98</v>
      </c>
    </row>
    <row r="118" spans="1:4">
      <c r="A118" s="170" t="s">
        <v>13255</v>
      </c>
      <c r="B118" s="166" t="s">
        <v>13256</v>
      </c>
      <c r="C118" s="167" t="s">
        <v>11577</v>
      </c>
      <c r="D118" s="168">
        <v>1431.56</v>
      </c>
    </row>
    <row r="119" spans="1:4">
      <c r="A119" s="170" t="s">
        <v>13257</v>
      </c>
      <c r="B119" s="166" t="s">
        <v>13258</v>
      </c>
      <c r="C119" s="167" t="s">
        <v>48</v>
      </c>
      <c r="D119" s="168">
        <v>5.91</v>
      </c>
    </row>
    <row r="120" spans="1:4">
      <c r="A120" s="167" t="s">
        <v>13259</v>
      </c>
      <c r="B120" s="166" t="s">
        <v>13260</v>
      </c>
      <c r="C120" s="167" t="s">
        <v>32</v>
      </c>
      <c r="D120" s="168">
        <v>9.24</v>
      </c>
    </row>
    <row r="121" spans="1:4">
      <c r="A121" s="165" t="s">
        <v>13261</v>
      </c>
      <c r="B121" s="166"/>
      <c r="C121" s="167"/>
      <c r="D121" s="168"/>
    </row>
    <row r="122" spans="1:4">
      <c r="A122" s="169" t="s">
        <v>13262</v>
      </c>
      <c r="B122" s="166"/>
      <c r="C122" s="167"/>
      <c r="D122" s="168"/>
    </row>
    <row r="123" spans="1:4">
      <c r="A123" s="170" t="s">
        <v>13263</v>
      </c>
      <c r="B123" s="166" t="s">
        <v>13264</v>
      </c>
      <c r="C123" s="167" t="s">
        <v>11577</v>
      </c>
      <c r="D123" s="168">
        <v>143.85</v>
      </c>
    </row>
    <row r="124" spans="1:4">
      <c r="A124" s="170" t="s">
        <v>13265</v>
      </c>
      <c r="B124" s="166" t="s">
        <v>13266</v>
      </c>
      <c r="C124" s="167" t="s">
        <v>11577</v>
      </c>
      <c r="D124" s="168">
        <v>138.36000000000001</v>
      </c>
    </row>
    <row r="125" spans="1:4">
      <c r="A125" s="170" t="s">
        <v>13267</v>
      </c>
      <c r="B125" s="166" t="s">
        <v>13268</v>
      </c>
      <c r="C125" s="167" t="s">
        <v>11577</v>
      </c>
      <c r="D125" s="168">
        <v>118.59</v>
      </c>
    </row>
    <row r="126" spans="1:4">
      <c r="A126" s="170" t="s">
        <v>13269</v>
      </c>
      <c r="B126" s="166" t="s">
        <v>13270</v>
      </c>
      <c r="C126" s="167" t="s">
        <v>11577</v>
      </c>
      <c r="D126" s="168">
        <v>98.83</v>
      </c>
    </row>
    <row r="127" spans="1:4">
      <c r="A127" s="167" t="s">
        <v>13271</v>
      </c>
      <c r="B127" s="166" t="s">
        <v>13272</v>
      </c>
      <c r="C127" s="167" t="s">
        <v>11577</v>
      </c>
      <c r="D127" s="168">
        <v>128.47999999999999</v>
      </c>
    </row>
    <row r="128" spans="1:4">
      <c r="A128" s="169" t="s">
        <v>13273</v>
      </c>
      <c r="B128" s="166"/>
      <c r="C128" s="167"/>
      <c r="D128" s="168"/>
    </row>
    <row r="129" spans="1:4">
      <c r="A129" s="170" t="s">
        <v>13274</v>
      </c>
      <c r="B129" s="166" t="s">
        <v>13275</v>
      </c>
      <c r="C129" s="167" t="s">
        <v>11577</v>
      </c>
      <c r="D129" s="168">
        <v>3052.72</v>
      </c>
    </row>
    <row r="130" spans="1:4">
      <c r="A130" s="167" t="s">
        <v>13276</v>
      </c>
      <c r="B130" s="166" t="s">
        <v>13277</v>
      </c>
      <c r="C130" s="167" t="s">
        <v>11577</v>
      </c>
      <c r="D130" s="168">
        <v>1767.94</v>
      </c>
    </row>
    <row r="131" spans="1:4">
      <c r="A131" s="169" t="s">
        <v>13278</v>
      </c>
      <c r="B131" s="166"/>
      <c r="C131" s="167"/>
      <c r="D131" s="168"/>
    </row>
    <row r="132" spans="1:4">
      <c r="A132" s="170" t="s">
        <v>13279</v>
      </c>
      <c r="B132" s="166" t="s">
        <v>13280</v>
      </c>
      <c r="C132" s="167" t="s">
        <v>41</v>
      </c>
      <c r="D132" s="168">
        <v>34.75</v>
      </c>
    </row>
    <row r="133" spans="1:4">
      <c r="A133" s="170" t="s">
        <v>13281</v>
      </c>
      <c r="B133" s="166" t="s">
        <v>13282</v>
      </c>
      <c r="C133" s="167" t="s">
        <v>11577</v>
      </c>
      <c r="D133" s="168">
        <v>59.42</v>
      </c>
    </row>
    <row r="134" spans="1:4">
      <c r="A134" s="170" t="s">
        <v>13283</v>
      </c>
      <c r="B134" s="166" t="s">
        <v>13284</v>
      </c>
      <c r="C134" s="167" t="s">
        <v>11577</v>
      </c>
      <c r="D134" s="168">
        <v>56.01</v>
      </c>
    </row>
    <row r="135" spans="1:4">
      <c r="A135" s="167" t="s">
        <v>13285</v>
      </c>
      <c r="B135" s="166" t="s">
        <v>13286</v>
      </c>
      <c r="C135" s="167" t="s">
        <v>11577</v>
      </c>
      <c r="D135" s="168">
        <v>15.38</v>
      </c>
    </row>
    <row r="136" spans="1:4">
      <c r="A136" s="169" t="s">
        <v>13287</v>
      </c>
      <c r="B136" s="166"/>
      <c r="C136" s="167"/>
      <c r="D136" s="168"/>
    </row>
    <row r="137" spans="1:4">
      <c r="A137" s="170" t="s">
        <v>13288</v>
      </c>
      <c r="B137" s="166" t="s">
        <v>13289</v>
      </c>
      <c r="C137" s="167" t="s">
        <v>11577</v>
      </c>
      <c r="D137" s="168">
        <v>345.9</v>
      </c>
    </row>
    <row r="138" spans="1:4">
      <c r="A138" s="170" t="s">
        <v>13290</v>
      </c>
      <c r="B138" s="166" t="s">
        <v>13291</v>
      </c>
      <c r="C138" s="167" t="s">
        <v>11577</v>
      </c>
      <c r="D138" s="168">
        <v>98.83</v>
      </c>
    </row>
    <row r="139" spans="1:4">
      <c r="A139" s="170" t="s">
        <v>13292</v>
      </c>
      <c r="B139" s="166" t="s">
        <v>13293</v>
      </c>
      <c r="C139" s="167" t="s">
        <v>11577</v>
      </c>
      <c r="D139" s="168">
        <v>98.83</v>
      </c>
    </row>
    <row r="140" spans="1:4">
      <c r="A140" s="170" t="s">
        <v>13294</v>
      </c>
      <c r="B140" s="166" t="s">
        <v>13295</v>
      </c>
      <c r="C140" s="167" t="s">
        <v>11577</v>
      </c>
      <c r="D140" s="168">
        <v>227.31</v>
      </c>
    </row>
    <row r="141" spans="1:4">
      <c r="A141" s="170" t="s">
        <v>13296</v>
      </c>
      <c r="B141" s="166" t="s">
        <v>13297</v>
      </c>
      <c r="C141" s="167" t="s">
        <v>11577</v>
      </c>
      <c r="D141" s="168">
        <v>345.9</v>
      </c>
    </row>
    <row r="142" spans="1:4">
      <c r="A142" s="170" t="s">
        <v>13298</v>
      </c>
      <c r="B142" s="166" t="s">
        <v>13299</v>
      </c>
      <c r="C142" s="167" t="s">
        <v>11577</v>
      </c>
      <c r="D142" s="168">
        <v>4139.84</v>
      </c>
    </row>
    <row r="143" spans="1:4">
      <c r="A143" s="170" t="s">
        <v>13300</v>
      </c>
      <c r="B143" s="166" t="s">
        <v>13301</v>
      </c>
      <c r="C143" s="167" t="s">
        <v>11577</v>
      </c>
      <c r="D143" s="168">
        <v>9657.7900000000009</v>
      </c>
    </row>
    <row r="144" spans="1:4">
      <c r="A144" s="170" t="s">
        <v>13302</v>
      </c>
      <c r="B144" s="166" t="s">
        <v>13303</v>
      </c>
      <c r="C144" s="167" t="s">
        <v>11577</v>
      </c>
      <c r="D144" s="168">
        <v>634.70000000000005</v>
      </c>
    </row>
    <row r="145" spans="1:4">
      <c r="A145" s="170" t="s">
        <v>13304</v>
      </c>
      <c r="B145" s="166" t="s">
        <v>13305</v>
      </c>
      <c r="C145" s="167" t="s">
        <v>11577</v>
      </c>
      <c r="D145" s="168">
        <v>1325.41</v>
      </c>
    </row>
    <row r="146" spans="1:4">
      <c r="A146" s="167" t="s">
        <v>13306</v>
      </c>
      <c r="B146" s="166" t="s">
        <v>13307</v>
      </c>
      <c r="C146" s="167" t="s">
        <v>11577</v>
      </c>
      <c r="D146" s="168">
        <v>692.9</v>
      </c>
    </row>
    <row r="147" spans="1:4">
      <c r="A147" s="169" t="s">
        <v>13308</v>
      </c>
      <c r="B147" s="166"/>
      <c r="C147" s="167"/>
      <c r="D147" s="168"/>
    </row>
    <row r="148" spans="1:4">
      <c r="A148" s="170" t="s">
        <v>13309</v>
      </c>
      <c r="B148" s="166" t="s">
        <v>13310</v>
      </c>
      <c r="C148" s="167" t="s">
        <v>11577</v>
      </c>
      <c r="D148" s="168">
        <v>2224.75</v>
      </c>
    </row>
    <row r="149" spans="1:4">
      <c r="A149" s="170" t="s">
        <v>13311</v>
      </c>
      <c r="B149" s="166" t="s">
        <v>13312</v>
      </c>
      <c r="C149" s="167" t="s">
        <v>11577</v>
      </c>
      <c r="D149" s="168">
        <v>321.74</v>
      </c>
    </row>
    <row r="150" spans="1:4">
      <c r="A150" s="170" t="s">
        <v>13313</v>
      </c>
      <c r="B150" s="166" t="s">
        <v>13314</v>
      </c>
      <c r="C150" s="167" t="s">
        <v>11577</v>
      </c>
      <c r="D150" s="168">
        <v>197.77</v>
      </c>
    </row>
    <row r="151" spans="1:4">
      <c r="A151" s="170" t="s">
        <v>13315</v>
      </c>
      <c r="B151" s="166" t="s">
        <v>13316</v>
      </c>
      <c r="C151" s="167" t="s">
        <v>11577</v>
      </c>
      <c r="D151" s="168">
        <v>70.94</v>
      </c>
    </row>
    <row r="152" spans="1:4">
      <c r="A152" s="167" t="s">
        <v>13317</v>
      </c>
      <c r="B152" s="166" t="s">
        <v>13318</v>
      </c>
      <c r="C152" s="167" t="s">
        <v>11577</v>
      </c>
      <c r="D152" s="168">
        <v>98.83</v>
      </c>
    </row>
    <row r="153" spans="1:4">
      <c r="A153" s="169" t="s">
        <v>13319</v>
      </c>
      <c r="B153" s="166"/>
      <c r="C153" s="167"/>
      <c r="D153" s="168"/>
    </row>
    <row r="154" spans="1:4">
      <c r="A154" s="170" t="s">
        <v>13320</v>
      </c>
      <c r="B154" s="166" t="s">
        <v>13321</v>
      </c>
      <c r="C154" s="167" t="s">
        <v>11577</v>
      </c>
      <c r="D154" s="168">
        <v>5400</v>
      </c>
    </row>
    <row r="155" spans="1:4">
      <c r="A155" s="170" t="s">
        <v>13322</v>
      </c>
      <c r="B155" s="166" t="s">
        <v>13323</v>
      </c>
      <c r="C155" s="167" t="s">
        <v>11577</v>
      </c>
      <c r="D155" s="168">
        <v>734.5</v>
      </c>
    </row>
    <row r="156" spans="1:4">
      <c r="A156" s="170" t="s">
        <v>13324</v>
      </c>
      <c r="B156" s="166" t="s">
        <v>13325</v>
      </c>
      <c r="C156" s="167" t="s">
        <v>11577</v>
      </c>
      <c r="D156" s="168">
        <v>410.58</v>
      </c>
    </row>
    <row r="157" spans="1:4">
      <c r="A157" s="170" t="s">
        <v>13326</v>
      </c>
      <c r="B157" s="166" t="s">
        <v>13327</v>
      </c>
      <c r="C157" s="167" t="s">
        <v>11577</v>
      </c>
      <c r="D157" s="168">
        <v>410.58</v>
      </c>
    </row>
    <row r="158" spans="1:4">
      <c r="A158" s="170" t="s">
        <v>13328</v>
      </c>
      <c r="B158" s="166" t="s">
        <v>13329</v>
      </c>
      <c r="C158" s="167" t="s">
        <v>11577</v>
      </c>
      <c r="D158" s="168">
        <v>4020</v>
      </c>
    </row>
    <row r="159" spans="1:4">
      <c r="A159" s="170" t="s">
        <v>13330</v>
      </c>
      <c r="B159" s="166" t="s">
        <v>13331</v>
      </c>
      <c r="C159" s="167" t="s">
        <v>11577</v>
      </c>
      <c r="D159" s="168">
        <v>2157.25</v>
      </c>
    </row>
    <row r="160" spans="1:4">
      <c r="A160" s="167" t="s">
        <v>13332</v>
      </c>
      <c r="B160" s="166" t="s">
        <v>13333</v>
      </c>
      <c r="C160" s="167" t="s">
        <v>11577</v>
      </c>
      <c r="D160" s="168">
        <v>13200</v>
      </c>
    </row>
    <row r="161" spans="1:4">
      <c r="A161" s="169" t="s">
        <v>13334</v>
      </c>
      <c r="B161" s="166"/>
      <c r="C161" s="167"/>
      <c r="D161" s="168"/>
    </row>
    <row r="162" spans="1:4">
      <c r="A162" s="170" t="s">
        <v>13335</v>
      </c>
      <c r="B162" s="166" t="s">
        <v>13336</v>
      </c>
      <c r="C162" s="167" t="s">
        <v>11577</v>
      </c>
      <c r="D162" s="168">
        <v>228.25</v>
      </c>
    </row>
    <row r="163" spans="1:4">
      <c r="A163" s="170" t="s">
        <v>13337</v>
      </c>
      <c r="B163" s="166" t="s">
        <v>13338</v>
      </c>
      <c r="C163" s="167" t="s">
        <v>11577</v>
      </c>
      <c r="D163" s="168">
        <v>1759.16</v>
      </c>
    </row>
    <row r="164" spans="1:4">
      <c r="A164" s="170" t="s">
        <v>13339</v>
      </c>
      <c r="B164" s="166" t="s">
        <v>13340</v>
      </c>
      <c r="C164" s="167" t="s">
        <v>11577</v>
      </c>
      <c r="D164" s="168">
        <v>132.87</v>
      </c>
    </row>
    <row r="165" spans="1:4">
      <c r="A165" s="170" t="s">
        <v>13341</v>
      </c>
      <c r="B165" s="166" t="s">
        <v>13342</v>
      </c>
      <c r="C165" s="167" t="s">
        <v>11577</v>
      </c>
      <c r="D165" s="168">
        <v>507.32</v>
      </c>
    </row>
    <row r="166" spans="1:4">
      <c r="A166" s="170" t="s">
        <v>13343</v>
      </c>
      <c r="B166" s="166" t="s">
        <v>13344</v>
      </c>
      <c r="C166" s="167" t="s">
        <v>11577</v>
      </c>
      <c r="D166" s="168">
        <v>590.78</v>
      </c>
    </row>
    <row r="167" spans="1:4">
      <c r="A167" s="170" t="s">
        <v>13345</v>
      </c>
      <c r="B167" s="166" t="s">
        <v>13346</v>
      </c>
      <c r="C167" s="167" t="s">
        <v>11577</v>
      </c>
      <c r="D167" s="168">
        <v>422.77</v>
      </c>
    </row>
    <row r="168" spans="1:4">
      <c r="A168" s="170" t="s">
        <v>13347</v>
      </c>
      <c r="B168" s="166" t="s">
        <v>13348</v>
      </c>
      <c r="C168" s="167" t="s">
        <v>11577</v>
      </c>
      <c r="D168" s="168">
        <v>219.62</v>
      </c>
    </row>
    <row r="169" spans="1:4">
      <c r="A169" s="170" t="s">
        <v>13349</v>
      </c>
      <c r="B169" s="166" t="s">
        <v>13350</v>
      </c>
      <c r="C169" s="167" t="s">
        <v>11577</v>
      </c>
      <c r="D169" s="168">
        <v>219.62</v>
      </c>
    </row>
    <row r="170" spans="1:4">
      <c r="A170" s="170" t="s">
        <v>13351</v>
      </c>
      <c r="B170" s="166" t="s">
        <v>13352</v>
      </c>
      <c r="C170" s="167" t="s">
        <v>11577</v>
      </c>
      <c r="D170" s="168">
        <v>145.12</v>
      </c>
    </row>
    <row r="171" spans="1:4">
      <c r="A171" s="170" t="s">
        <v>13353</v>
      </c>
      <c r="B171" s="166" t="s">
        <v>13354</v>
      </c>
      <c r="C171" s="167" t="s">
        <v>11577</v>
      </c>
      <c r="D171" s="168">
        <v>133.88</v>
      </c>
    </row>
    <row r="172" spans="1:4">
      <c r="A172" s="170" t="s">
        <v>13355</v>
      </c>
      <c r="B172" s="166" t="s">
        <v>13356</v>
      </c>
      <c r="C172" s="167" t="s">
        <v>11577</v>
      </c>
      <c r="D172" s="168">
        <v>338.21</v>
      </c>
    </row>
    <row r="173" spans="1:4">
      <c r="A173" s="170" t="s">
        <v>13357</v>
      </c>
      <c r="B173" s="166" t="s">
        <v>13358</v>
      </c>
      <c r="C173" s="167" t="s">
        <v>11577</v>
      </c>
      <c r="D173" s="168">
        <v>338.21</v>
      </c>
    </row>
    <row r="174" spans="1:4">
      <c r="A174" s="170" t="s">
        <v>13359</v>
      </c>
      <c r="B174" s="166" t="s">
        <v>13360</v>
      </c>
      <c r="C174" s="167" t="s">
        <v>11577</v>
      </c>
      <c r="D174" s="168">
        <v>329.43</v>
      </c>
    </row>
    <row r="175" spans="1:4">
      <c r="A175" s="170" t="s">
        <v>13361</v>
      </c>
      <c r="B175" s="166" t="s">
        <v>13362</v>
      </c>
      <c r="C175" s="167" t="s">
        <v>11577</v>
      </c>
      <c r="D175" s="168">
        <v>1773.43</v>
      </c>
    </row>
    <row r="176" spans="1:4">
      <c r="A176" s="170" t="s">
        <v>13363</v>
      </c>
      <c r="B176" s="166" t="s">
        <v>13364</v>
      </c>
      <c r="C176" s="167" t="s">
        <v>11577</v>
      </c>
      <c r="D176" s="168">
        <v>1857.99</v>
      </c>
    </row>
    <row r="177" spans="1:4">
      <c r="A177" s="170" t="s">
        <v>13365</v>
      </c>
      <c r="B177" s="166" t="s">
        <v>13366</v>
      </c>
      <c r="C177" s="167" t="s">
        <v>11577</v>
      </c>
      <c r="D177" s="168">
        <v>1605.42</v>
      </c>
    </row>
    <row r="178" spans="1:4">
      <c r="A178" s="170" t="s">
        <v>13367</v>
      </c>
      <c r="B178" s="166" t="s">
        <v>13368</v>
      </c>
      <c r="C178" s="167" t="s">
        <v>11577</v>
      </c>
      <c r="D178" s="168">
        <v>1098.0999999999999</v>
      </c>
    </row>
    <row r="179" spans="1:4">
      <c r="A179" s="170" t="s">
        <v>13369</v>
      </c>
      <c r="B179" s="166" t="s">
        <v>13370</v>
      </c>
      <c r="C179" s="167" t="s">
        <v>11577</v>
      </c>
      <c r="D179" s="168">
        <v>1182.6500000000001</v>
      </c>
    </row>
    <row r="180" spans="1:4">
      <c r="A180" s="170" t="s">
        <v>13371</v>
      </c>
      <c r="B180" s="166" t="s">
        <v>13372</v>
      </c>
      <c r="C180" s="167" t="s">
        <v>11577</v>
      </c>
      <c r="D180" s="168">
        <v>1816.26</v>
      </c>
    </row>
    <row r="181" spans="1:4">
      <c r="A181" s="170" t="s">
        <v>13373</v>
      </c>
      <c r="B181" s="166" t="s">
        <v>13374</v>
      </c>
      <c r="C181" s="167" t="s">
        <v>11577</v>
      </c>
      <c r="D181" s="168">
        <v>1688.88</v>
      </c>
    </row>
    <row r="182" spans="1:4">
      <c r="A182" s="170" t="s">
        <v>13375</v>
      </c>
      <c r="B182" s="166" t="s">
        <v>13376</v>
      </c>
      <c r="C182" s="167" t="s">
        <v>11577</v>
      </c>
      <c r="D182" s="168">
        <v>718.16</v>
      </c>
    </row>
    <row r="183" spans="1:4">
      <c r="A183" s="167" t="s">
        <v>13377</v>
      </c>
      <c r="B183" s="166" t="s">
        <v>13378</v>
      </c>
      <c r="C183" s="167" t="s">
        <v>11577</v>
      </c>
      <c r="D183" s="168">
        <v>633.6</v>
      </c>
    </row>
    <row r="184" spans="1:4">
      <c r="A184" s="165" t="s">
        <v>13379</v>
      </c>
      <c r="B184" s="166"/>
      <c r="C184" s="167"/>
      <c r="D184" s="168"/>
    </row>
    <row r="185" spans="1:4">
      <c r="A185" s="169" t="s">
        <v>13380</v>
      </c>
      <c r="B185" s="166"/>
      <c r="C185" s="167"/>
      <c r="D185" s="168"/>
    </row>
    <row r="186" spans="1:4">
      <c r="A186" s="170" t="s">
        <v>13381</v>
      </c>
      <c r="B186" s="166" t="s">
        <v>13382</v>
      </c>
      <c r="C186" s="167" t="s">
        <v>11582</v>
      </c>
      <c r="D186" s="168">
        <v>15.51</v>
      </c>
    </row>
    <row r="187" spans="1:4">
      <c r="A187" s="170" t="s">
        <v>13383</v>
      </c>
      <c r="B187" s="166" t="s">
        <v>13384</v>
      </c>
      <c r="C187" s="167" t="s">
        <v>11582</v>
      </c>
      <c r="D187" s="168">
        <v>24.63</v>
      </c>
    </row>
    <row r="188" spans="1:4">
      <c r="A188" s="170" t="s">
        <v>13385</v>
      </c>
      <c r="B188" s="166" t="s">
        <v>13386</v>
      </c>
      <c r="C188" s="167" t="s">
        <v>11582</v>
      </c>
      <c r="D188" s="168">
        <v>24.63</v>
      </c>
    </row>
    <row r="189" spans="1:4">
      <c r="A189" s="170" t="s">
        <v>13387</v>
      </c>
      <c r="B189" s="166" t="s">
        <v>13388</v>
      </c>
      <c r="C189" s="167" t="s">
        <v>11582</v>
      </c>
      <c r="D189" s="168">
        <v>19.05</v>
      </c>
    </row>
    <row r="190" spans="1:4">
      <c r="A190" s="170" t="s">
        <v>13389</v>
      </c>
      <c r="B190" s="166" t="s">
        <v>13390</v>
      </c>
      <c r="C190" s="167" t="s">
        <v>11582</v>
      </c>
      <c r="D190" s="168">
        <v>18.78</v>
      </c>
    </row>
    <row r="191" spans="1:4">
      <c r="A191" s="170" t="s">
        <v>13391</v>
      </c>
      <c r="B191" s="166" t="s">
        <v>13392</v>
      </c>
      <c r="C191" s="167" t="s">
        <v>11582</v>
      </c>
      <c r="D191" s="168">
        <v>19.05</v>
      </c>
    </row>
    <row r="192" spans="1:4">
      <c r="A192" s="170" t="s">
        <v>13393</v>
      </c>
      <c r="B192" s="166" t="s">
        <v>13394</v>
      </c>
      <c r="C192" s="167" t="s">
        <v>11582</v>
      </c>
      <c r="D192" s="168">
        <v>18.91</v>
      </c>
    </row>
    <row r="193" spans="1:4">
      <c r="A193" s="170" t="s">
        <v>13395</v>
      </c>
      <c r="B193" s="166" t="s">
        <v>13396</v>
      </c>
      <c r="C193" s="167" t="s">
        <v>11582</v>
      </c>
      <c r="D193" s="168">
        <v>21.68</v>
      </c>
    </row>
    <row r="194" spans="1:4">
      <c r="A194" s="170" t="s">
        <v>13397</v>
      </c>
      <c r="B194" s="166" t="s">
        <v>13398</v>
      </c>
      <c r="C194" s="167" t="s">
        <v>11582</v>
      </c>
      <c r="D194" s="168">
        <v>38.090000000000003</v>
      </c>
    </row>
    <row r="195" spans="1:4">
      <c r="A195" s="170" t="s">
        <v>13399</v>
      </c>
      <c r="B195" s="166" t="s">
        <v>13400</v>
      </c>
      <c r="C195" s="167" t="s">
        <v>11582</v>
      </c>
      <c r="D195" s="168">
        <v>33.25</v>
      </c>
    </row>
    <row r="196" spans="1:4">
      <c r="A196" s="170" t="s">
        <v>13401</v>
      </c>
      <c r="B196" s="166" t="s">
        <v>13402</v>
      </c>
      <c r="C196" s="167" t="s">
        <v>11582</v>
      </c>
      <c r="D196" s="168">
        <v>30.24</v>
      </c>
    </row>
    <row r="197" spans="1:4">
      <c r="A197" s="170" t="s">
        <v>13403</v>
      </c>
      <c r="B197" s="166" t="s">
        <v>13404</v>
      </c>
      <c r="C197" s="167" t="s">
        <v>11582</v>
      </c>
      <c r="D197" s="168">
        <v>14.89</v>
      </c>
    </row>
    <row r="198" spans="1:4">
      <c r="A198" s="170" t="s">
        <v>13405</v>
      </c>
      <c r="B198" s="166" t="s">
        <v>13406</v>
      </c>
      <c r="C198" s="167" t="s">
        <v>11582</v>
      </c>
      <c r="D198" s="168">
        <v>29.65</v>
      </c>
    </row>
    <row r="199" spans="1:4">
      <c r="A199" s="170" t="s">
        <v>13407</v>
      </c>
      <c r="B199" s="166" t="s">
        <v>13408</v>
      </c>
      <c r="C199" s="167" t="s">
        <v>11582</v>
      </c>
      <c r="D199" s="168">
        <v>43.14</v>
      </c>
    </row>
    <row r="200" spans="1:4">
      <c r="A200" s="170" t="s">
        <v>13409</v>
      </c>
      <c r="B200" s="166" t="s">
        <v>13410</v>
      </c>
      <c r="C200" s="167" t="s">
        <v>11582</v>
      </c>
      <c r="D200" s="168">
        <v>90.71</v>
      </c>
    </row>
    <row r="201" spans="1:4">
      <c r="A201" s="170" t="s">
        <v>13411</v>
      </c>
      <c r="B201" s="166" t="s">
        <v>13412</v>
      </c>
      <c r="C201" s="167" t="s">
        <v>11582</v>
      </c>
      <c r="D201" s="168">
        <v>141.1</v>
      </c>
    </row>
    <row r="202" spans="1:4">
      <c r="A202" s="170" t="s">
        <v>13413</v>
      </c>
      <c r="B202" s="166" t="s">
        <v>13414</v>
      </c>
      <c r="C202" s="167" t="s">
        <v>11582</v>
      </c>
      <c r="D202" s="168">
        <v>201.57</v>
      </c>
    </row>
    <row r="203" spans="1:4">
      <c r="A203" s="170" t="s">
        <v>13415</v>
      </c>
      <c r="B203" s="166" t="s">
        <v>13416</v>
      </c>
      <c r="C203" s="167" t="s">
        <v>11582</v>
      </c>
      <c r="D203" s="168">
        <v>93.43</v>
      </c>
    </row>
    <row r="204" spans="1:4">
      <c r="A204" s="170" t="s">
        <v>13417</v>
      </c>
      <c r="B204" s="166" t="s">
        <v>13418</v>
      </c>
      <c r="C204" s="167" t="s">
        <v>11582</v>
      </c>
      <c r="D204" s="168">
        <v>22.41</v>
      </c>
    </row>
    <row r="205" spans="1:4">
      <c r="A205" s="170" t="s">
        <v>13419</v>
      </c>
      <c r="B205" s="166" t="s">
        <v>13420</v>
      </c>
      <c r="C205" s="167" t="s">
        <v>11582</v>
      </c>
      <c r="D205" s="168">
        <v>5.81</v>
      </c>
    </row>
    <row r="206" spans="1:4">
      <c r="A206" s="170" t="s">
        <v>13421</v>
      </c>
      <c r="B206" s="166" t="s">
        <v>13422</v>
      </c>
      <c r="C206" s="167" t="s">
        <v>11582</v>
      </c>
      <c r="D206" s="168">
        <v>93.43</v>
      </c>
    </row>
    <row r="207" spans="1:4">
      <c r="A207" s="170" t="s">
        <v>13423</v>
      </c>
      <c r="B207" s="166" t="s">
        <v>13424</v>
      </c>
      <c r="C207" s="167" t="s">
        <v>11582</v>
      </c>
      <c r="D207" s="168">
        <v>57.49</v>
      </c>
    </row>
    <row r="208" spans="1:4">
      <c r="A208" s="170" t="s">
        <v>13425</v>
      </c>
      <c r="B208" s="166" t="s">
        <v>13426</v>
      </c>
      <c r="C208" s="167" t="s">
        <v>11582</v>
      </c>
      <c r="D208" s="168">
        <v>49.02</v>
      </c>
    </row>
    <row r="209" spans="1:4">
      <c r="A209" s="170" t="s">
        <v>13427</v>
      </c>
      <c r="B209" s="166" t="s">
        <v>13428</v>
      </c>
      <c r="C209" s="167" t="s">
        <v>11582</v>
      </c>
      <c r="D209" s="168">
        <v>14.43</v>
      </c>
    </row>
    <row r="210" spans="1:4">
      <c r="A210" s="170" t="s">
        <v>13429</v>
      </c>
      <c r="B210" s="166" t="s">
        <v>13430</v>
      </c>
      <c r="C210" s="167" t="s">
        <v>11582</v>
      </c>
      <c r="D210" s="168">
        <v>13.18</v>
      </c>
    </row>
    <row r="211" spans="1:4">
      <c r="A211" s="170" t="s">
        <v>13431</v>
      </c>
      <c r="B211" s="166" t="s">
        <v>13432</v>
      </c>
      <c r="C211" s="167" t="s">
        <v>11582</v>
      </c>
      <c r="D211" s="168">
        <v>17.77</v>
      </c>
    </row>
    <row r="212" spans="1:4">
      <c r="A212" s="170" t="s">
        <v>13433</v>
      </c>
      <c r="B212" s="166" t="s">
        <v>13434</v>
      </c>
      <c r="C212" s="167" t="s">
        <v>11582</v>
      </c>
      <c r="D212" s="168">
        <v>14.66</v>
      </c>
    </row>
    <row r="213" spans="1:4">
      <c r="A213" s="170" t="s">
        <v>13435</v>
      </c>
      <c r="B213" s="166" t="s">
        <v>13436</v>
      </c>
      <c r="C213" s="167" t="s">
        <v>11582</v>
      </c>
      <c r="D213" s="168">
        <v>22.38</v>
      </c>
    </row>
    <row r="214" spans="1:4">
      <c r="A214" s="170" t="s">
        <v>13437</v>
      </c>
      <c r="B214" s="166" t="s">
        <v>13438</v>
      </c>
      <c r="C214" s="167" t="s">
        <v>11582</v>
      </c>
      <c r="D214" s="168">
        <v>22.41</v>
      </c>
    </row>
    <row r="215" spans="1:4">
      <c r="A215" s="170" t="s">
        <v>13439</v>
      </c>
      <c r="B215" s="166" t="s">
        <v>13440</v>
      </c>
      <c r="C215" s="167" t="s">
        <v>11582</v>
      </c>
      <c r="D215" s="168">
        <v>35.96</v>
      </c>
    </row>
    <row r="216" spans="1:4">
      <c r="A216" s="170" t="s">
        <v>13441</v>
      </c>
      <c r="B216" s="166" t="s">
        <v>13442</v>
      </c>
      <c r="C216" s="167" t="s">
        <v>11582</v>
      </c>
      <c r="D216" s="168">
        <v>23.71</v>
      </c>
    </row>
    <row r="217" spans="1:4">
      <c r="A217" s="170" t="s">
        <v>13443</v>
      </c>
      <c r="B217" s="166" t="s">
        <v>13444</v>
      </c>
      <c r="C217" s="167" t="s">
        <v>11582</v>
      </c>
      <c r="D217" s="168">
        <v>34.31</v>
      </c>
    </row>
    <row r="218" spans="1:4">
      <c r="A218" s="170" t="s">
        <v>13445</v>
      </c>
      <c r="B218" s="166" t="s">
        <v>13446</v>
      </c>
      <c r="C218" s="167" t="s">
        <v>11582</v>
      </c>
      <c r="D218" s="168">
        <v>35.69</v>
      </c>
    </row>
    <row r="219" spans="1:4">
      <c r="A219" s="167" t="s">
        <v>13447</v>
      </c>
      <c r="B219" s="166" t="s">
        <v>13448</v>
      </c>
      <c r="C219" s="167" t="s">
        <v>11582</v>
      </c>
      <c r="D219" s="168">
        <v>15.87</v>
      </c>
    </row>
    <row r="220" spans="1:4">
      <c r="A220" s="165" t="s">
        <v>11586</v>
      </c>
      <c r="B220" s="166"/>
      <c r="C220" s="167"/>
      <c r="D220" s="168"/>
    </row>
    <row r="221" spans="1:4">
      <c r="A221" s="165" t="s">
        <v>11587</v>
      </c>
      <c r="B221" s="166"/>
      <c r="C221" s="167"/>
      <c r="D221" s="168"/>
    </row>
    <row r="222" spans="1:4">
      <c r="A222" s="165" t="s">
        <v>13449</v>
      </c>
      <c r="B222" s="166"/>
      <c r="C222" s="167"/>
      <c r="D222" s="168"/>
    </row>
    <row r="223" spans="1:4">
      <c r="A223" s="169" t="s">
        <v>13450</v>
      </c>
      <c r="B223" s="166"/>
      <c r="C223" s="167"/>
      <c r="D223" s="168"/>
    </row>
    <row r="224" spans="1:4">
      <c r="A224" s="167" t="s">
        <v>13451</v>
      </c>
      <c r="B224" s="166" t="s">
        <v>13452</v>
      </c>
      <c r="C224" s="167" t="s">
        <v>41</v>
      </c>
      <c r="D224" s="168">
        <v>248.08</v>
      </c>
    </row>
    <row r="225" spans="1:4">
      <c r="A225" s="169" t="s">
        <v>13453</v>
      </c>
      <c r="B225" s="166"/>
      <c r="C225" s="167"/>
      <c r="D225" s="168"/>
    </row>
    <row r="226" spans="1:4">
      <c r="A226" s="170" t="s">
        <v>13454</v>
      </c>
      <c r="B226" s="166" t="s">
        <v>13455</v>
      </c>
      <c r="C226" s="167" t="s">
        <v>41</v>
      </c>
      <c r="D226" s="168">
        <v>377.51</v>
      </c>
    </row>
    <row r="227" spans="1:4">
      <c r="A227" s="170" t="s">
        <v>13456</v>
      </c>
      <c r="B227" s="166" t="s">
        <v>13457</v>
      </c>
      <c r="C227" s="167" t="s">
        <v>41</v>
      </c>
      <c r="D227" s="168">
        <v>601.42999999999995</v>
      </c>
    </row>
    <row r="228" spans="1:4">
      <c r="A228" s="170" t="s">
        <v>13458</v>
      </c>
      <c r="B228" s="166" t="s">
        <v>13459</v>
      </c>
      <c r="C228" s="167" t="s">
        <v>41</v>
      </c>
      <c r="D228" s="168">
        <v>661.81</v>
      </c>
    </row>
    <row r="229" spans="1:4">
      <c r="A229" s="170" t="s">
        <v>13460</v>
      </c>
      <c r="B229" s="166" t="s">
        <v>13461</v>
      </c>
      <c r="C229" s="167" t="s">
        <v>41</v>
      </c>
      <c r="D229" s="168">
        <v>818.23</v>
      </c>
    </row>
    <row r="230" spans="1:4">
      <c r="A230" s="170" t="s">
        <v>13462</v>
      </c>
      <c r="B230" s="166" t="s">
        <v>13463</v>
      </c>
      <c r="C230" s="167" t="s">
        <v>41</v>
      </c>
      <c r="D230" s="168">
        <v>972.61</v>
      </c>
    </row>
    <row r="231" spans="1:4">
      <c r="A231" s="167" t="s">
        <v>13464</v>
      </c>
      <c r="B231" s="166" t="s">
        <v>13465</v>
      </c>
      <c r="C231" s="167" t="s">
        <v>32</v>
      </c>
      <c r="D231" s="168">
        <v>63.19</v>
      </c>
    </row>
    <row r="232" spans="1:4">
      <c r="A232" s="169" t="s">
        <v>13466</v>
      </c>
      <c r="B232" s="166"/>
      <c r="C232" s="167"/>
      <c r="D232" s="168"/>
    </row>
    <row r="233" spans="1:4">
      <c r="A233" s="170" t="s">
        <v>13467</v>
      </c>
      <c r="B233" s="166" t="s">
        <v>13468</v>
      </c>
      <c r="C233" s="167" t="s">
        <v>32</v>
      </c>
      <c r="D233" s="168">
        <v>98.1</v>
      </c>
    </row>
    <row r="234" spans="1:4">
      <c r="A234" s="170" t="s">
        <v>13469</v>
      </c>
      <c r="B234" s="166" t="s">
        <v>13470</v>
      </c>
      <c r="C234" s="167" t="s">
        <v>32</v>
      </c>
      <c r="D234" s="168">
        <v>100.56</v>
      </c>
    </row>
    <row r="235" spans="1:4">
      <c r="A235" s="170" t="s">
        <v>13471</v>
      </c>
      <c r="B235" s="166" t="s">
        <v>13472</v>
      </c>
      <c r="C235" s="167" t="s">
        <v>32</v>
      </c>
      <c r="D235" s="168">
        <v>129.49</v>
      </c>
    </row>
    <row r="236" spans="1:4">
      <c r="A236" s="170" t="s">
        <v>13473</v>
      </c>
      <c r="B236" s="166" t="s">
        <v>13474</v>
      </c>
      <c r="C236" s="167" t="s">
        <v>32</v>
      </c>
      <c r="D236" s="168">
        <v>108.52</v>
      </c>
    </row>
    <row r="237" spans="1:4">
      <c r="A237" s="170" t="s">
        <v>13475</v>
      </c>
      <c r="B237" s="166" t="s">
        <v>13476</v>
      </c>
      <c r="C237" s="167" t="s">
        <v>32</v>
      </c>
      <c r="D237" s="168">
        <v>145.4</v>
      </c>
    </row>
    <row r="238" spans="1:4">
      <c r="A238" s="170" t="s">
        <v>13477</v>
      </c>
      <c r="B238" s="166" t="s">
        <v>13478</v>
      </c>
      <c r="C238" s="167" t="s">
        <v>32</v>
      </c>
      <c r="D238" s="168">
        <v>188.89</v>
      </c>
    </row>
    <row r="239" spans="1:4">
      <c r="A239" s="170" t="s">
        <v>13479</v>
      </c>
      <c r="B239" s="166" t="s">
        <v>13480</v>
      </c>
      <c r="C239" s="167" t="s">
        <v>32</v>
      </c>
      <c r="D239" s="168">
        <v>192.58</v>
      </c>
    </row>
    <row r="240" spans="1:4">
      <c r="A240" s="170" t="s">
        <v>13481</v>
      </c>
      <c r="B240" s="166" t="s">
        <v>13482</v>
      </c>
      <c r="C240" s="167" t="s">
        <v>32</v>
      </c>
      <c r="D240" s="168">
        <v>213.06</v>
      </c>
    </row>
    <row r="241" spans="1:4">
      <c r="A241" s="170" t="s">
        <v>13483</v>
      </c>
      <c r="B241" s="166" t="s">
        <v>13484</v>
      </c>
      <c r="C241" s="167" t="s">
        <v>32</v>
      </c>
      <c r="D241" s="168">
        <v>247.25</v>
      </c>
    </row>
    <row r="242" spans="1:4">
      <c r="A242" s="167" t="s">
        <v>13485</v>
      </c>
      <c r="B242" s="166" t="s">
        <v>13486</v>
      </c>
      <c r="C242" s="167" t="s">
        <v>32</v>
      </c>
      <c r="D242" s="168">
        <v>276.54000000000002</v>
      </c>
    </row>
    <row r="243" spans="1:4">
      <c r="A243" s="169" t="s">
        <v>13487</v>
      </c>
      <c r="B243" s="166"/>
      <c r="C243" s="167"/>
      <c r="D243" s="168"/>
    </row>
    <row r="244" spans="1:4">
      <c r="A244" s="170" t="s">
        <v>13488</v>
      </c>
      <c r="B244" s="166" t="s">
        <v>13489</v>
      </c>
      <c r="C244" s="167" t="s">
        <v>32</v>
      </c>
      <c r="D244" s="168">
        <v>109.77</v>
      </c>
    </row>
    <row r="245" spans="1:4">
      <c r="A245" s="170" t="s">
        <v>13490</v>
      </c>
      <c r="B245" s="166" t="s">
        <v>13491</v>
      </c>
      <c r="C245" s="167" t="s">
        <v>32</v>
      </c>
      <c r="D245" s="168">
        <v>215.69</v>
      </c>
    </row>
    <row r="246" spans="1:4">
      <c r="A246" s="167" t="s">
        <v>13492</v>
      </c>
      <c r="B246" s="166" t="s">
        <v>13493</v>
      </c>
      <c r="C246" s="167" t="s">
        <v>32</v>
      </c>
      <c r="D246" s="168">
        <v>293.04000000000002</v>
      </c>
    </row>
    <row r="247" spans="1:4">
      <c r="A247" s="169" t="s">
        <v>13494</v>
      </c>
      <c r="B247" s="166"/>
      <c r="C247" s="167"/>
      <c r="D247" s="168"/>
    </row>
    <row r="248" spans="1:4">
      <c r="A248" s="170" t="s">
        <v>13495</v>
      </c>
      <c r="B248" s="166" t="s">
        <v>13496</v>
      </c>
      <c r="C248" s="167" t="s">
        <v>32</v>
      </c>
      <c r="D248" s="168">
        <v>53.57</v>
      </c>
    </row>
    <row r="249" spans="1:4">
      <c r="A249" s="170" t="s">
        <v>13497</v>
      </c>
      <c r="B249" s="166" t="s">
        <v>13498</v>
      </c>
      <c r="C249" s="167" t="s">
        <v>32</v>
      </c>
      <c r="D249" s="168">
        <v>55.58</v>
      </c>
    </row>
    <row r="250" spans="1:4">
      <c r="A250" s="170" t="s">
        <v>13499</v>
      </c>
      <c r="B250" s="166" t="s">
        <v>13500</v>
      </c>
      <c r="C250" s="167" t="s">
        <v>32</v>
      </c>
      <c r="D250" s="168">
        <v>80.709999999999994</v>
      </c>
    </row>
    <row r="251" spans="1:4">
      <c r="A251" s="170" t="s">
        <v>13501</v>
      </c>
      <c r="B251" s="166" t="s">
        <v>13502</v>
      </c>
      <c r="C251" s="167" t="s">
        <v>32</v>
      </c>
      <c r="D251" s="168">
        <v>62.44</v>
      </c>
    </row>
    <row r="252" spans="1:4">
      <c r="A252" s="170" t="s">
        <v>13503</v>
      </c>
      <c r="B252" s="166" t="s">
        <v>13504</v>
      </c>
      <c r="C252" s="167" t="s">
        <v>32</v>
      </c>
      <c r="D252" s="168">
        <v>94.22</v>
      </c>
    </row>
    <row r="253" spans="1:4">
      <c r="A253" s="170" t="s">
        <v>13505</v>
      </c>
      <c r="B253" s="166" t="s">
        <v>13506</v>
      </c>
      <c r="C253" s="167" t="s">
        <v>32</v>
      </c>
      <c r="D253" s="168">
        <v>45.27</v>
      </c>
    </row>
    <row r="254" spans="1:4">
      <c r="A254" s="170" t="s">
        <v>13507</v>
      </c>
      <c r="B254" s="166" t="s">
        <v>13508</v>
      </c>
      <c r="C254" s="167" t="s">
        <v>32</v>
      </c>
      <c r="D254" s="168">
        <v>46.42</v>
      </c>
    </row>
    <row r="255" spans="1:4">
      <c r="A255" s="170" t="s">
        <v>13509</v>
      </c>
      <c r="B255" s="166" t="s">
        <v>13510</v>
      </c>
      <c r="C255" s="167" t="s">
        <v>32</v>
      </c>
      <c r="D255" s="168">
        <v>63.98</v>
      </c>
    </row>
    <row r="256" spans="1:4">
      <c r="A256" s="170" t="s">
        <v>13511</v>
      </c>
      <c r="B256" s="166" t="s">
        <v>13512</v>
      </c>
      <c r="C256" s="167" t="s">
        <v>32</v>
      </c>
      <c r="D256" s="168">
        <v>52.36</v>
      </c>
    </row>
    <row r="257" spans="1:4">
      <c r="A257" s="170" t="s">
        <v>13513</v>
      </c>
      <c r="B257" s="166" t="s">
        <v>13514</v>
      </c>
      <c r="C257" s="167" t="s">
        <v>32</v>
      </c>
      <c r="D257" s="168">
        <v>54.67</v>
      </c>
    </row>
    <row r="258" spans="1:4">
      <c r="A258" s="170" t="s">
        <v>13515</v>
      </c>
      <c r="B258" s="166" t="s">
        <v>13516</v>
      </c>
      <c r="C258" s="167" t="s">
        <v>32</v>
      </c>
      <c r="D258" s="168">
        <v>106.5</v>
      </c>
    </row>
    <row r="259" spans="1:4">
      <c r="A259" s="170" t="s">
        <v>13517</v>
      </c>
      <c r="B259" s="166" t="s">
        <v>13518</v>
      </c>
      <c r="C259" s="167" t="s">
        <v>32</v>
      </c>
      <c r="D259" s="168">
        <v>109.58</v>
      </c>
    </row>
    <row r="260" spans="1:4">
      <c r="A260" s="170" t="s">
        <v>13519</v>
      </c>
      <c r="B260" s="166" t="s">
        <v>13520</v>
      </c>
      <c r="C260" s="167" t="s">
        <v>32</v>
      </c>
      <c r="D260" s="168">
        <v>123.74</v>
      </c>
    </row>
    <row r="261" spans="1:4">
      <c r="A261" s="170" t="s">
        <v>13521</v>
      </c>
      <c r="B261" s="166" t="s">
        <v>13522</v>
      </c>
      <c r="C261" s="167" t="s">
        <v>32</v>
      </c>
      <c r="D261" s="168">
        <v>177.56</v>
      </c>
    </row>
    <row r="262" spans="1:4">
      <c r="A262" s="170" t="s">
        <v>13523</v>
      </c>
      <c r="B262" s="166" t="s">
        <v>13524</v>
      </c>
      <c r="C262" s="167" t="s">
        <v>32</v>
      </c>
      <c r="D262" s="168">
        <v>89.42</v>
      </c>
    </row>
    <row r="263" spans="1:4">
      <c r="A263" s="170" t="s">
        <v>13525</v>
      </c>
      <c r="B263" s="166" t="s">
        <v>13526</v>
      </c>
      <c r="C263" s="167" t="s">
        <v>32</v>
      </c>
      <c r="D263" s="168">
        <v>91.9</v>
      </c>
    </row>
    <row r="264" spans="1:4">
      <c r="A264" s="170" t="s">
        <v>13527</v>
      </c>
      <c r="B264" s="166" t="s">
        <v>13528</v>
      </c>
      <c r="C264" s="167" t="s">
        <v>32</v>
      </c>
      <c r="D264" s="168">
        <v>100.45</v>
      </c>
    </row>
    <row r="265" spans="1:4">
      <c r="A265" s="170" t="s">
        <v>13529</v>
      </c>
      <c r="B265" s="166" t="s">
        <v>13530</v>
      </c>
      <c r="C265" s="167" t="s">
        <v>32</v>
      </c>
      <c r="D265" s="168">
        <v>121.87</v>
      </c>
    </row>
    <row r="266" spans="1:4">
      <c r="A266" s="167" t="s">
        <v>13531</v>
      </c>
      <c r="B266" s="166" t="s">
        <v>13532</v>
      </c>
      <c r="C266" s="167" t="s">
        <v>32</v>
      </c>
      <c r="D266" s="168">
        <v>138.25</v>
      </c>
    </row>
    <row r="267" spans="1:4">
      <c r="A267" s="169" t="s">
        <v>13533</v>
      </c>
      <c r="B267" s="166"/>
      <c r="C267" s="167"/>
      <c r="D267" s="168"/>
    </row>
    <row r="268" spans="1:4">
      <c r="A268" s="170" t="s">
        <v>13534</v>
      </c>
      <c r="B268" s="166" t="s">
        <v>13535</v>
      </c>
      <c r="C268" s="167" t="s">
        <v>32</v>
      </c>
      <c r="D268" s="168">
        <v>82.51</v>
      </c>
    </row>
    <row r="269" spans="1:4">
      <c r="A269" s="170" t="s">
        <v>13536</v>
      </c>
      <c r="B269" s="166" t="s">
        <v>13537</v>
      </c>
      <c r="C269" s="167" t="s">
        <v>48</v>
      </c>
      <c r="D269" s="168">
        <v>21.68</v>
      </c>
    </row>
    <row r="270" spans="1:4">
      <c r="A270" s="167" t="s">
        <v>13538</v>
      </c>
      <c r="B270" s="166" t="s">
        <v>13539</v>
      </c>
      <c r="C270" s="167" t="s">
        <v>48</v>
      </c>
      <c r="D270" s="168">
        <v>24.58</v>
      </c>
    </row>
    <row r="271" spans="1:4">
      <c r="A271" s="169" t="s">
        <v>13540</v>
      </c>
      <c r="B271" s="166"/>
      <c r="C271" s="167"/>
      <c r="D271" s="168"/>
    </row>
    <row r="272" spans="1:4">
      <c r="A272" s="170" t="s">
        <v>13541</v>
      </c>
      <c r="B272" s="166" t="s">
        <v>13542</v>
      </c>
      <c r="C272" s="167" t="s">
        <v>32</v>
      </c>
      <c r="D272" s="168">
        <v>49.4</v>
      </c>
    </row>
    <row r="273" spans="1:4">
      <c r="A273" s="170" t="s">
        <v>13543</v>
      </c>
      <c r="B273" s="166" t="s">
        <v>13544</v>
      </c>
      <c r="C273" s="167" t="s">
        <v>32</v>
      </c>
      <c r="D273" s="168">
        <v>74.48</v>
      </c>
    </row>
    <row r="274" spans="1:4">
      <c r="A274" s="170" t="s">
        <v>13545</v>
      </c>
      <c r="B274" s="166" t="s">
        <v>13546</v>
      </c>
      <c r="C274" s="167" t="s">
        <v>32</v>
      </c>
      <c r="D274" s="168">
        <v>60.09</v>
      </c>
    </row>
    <row r="275" spans="1:4">
      <c r="A275" s="170" t="s">
        <v>13547</v>
      </c>
      <c r="B275" s="166" t="s">
        <v>13548</v>
      </c>
      <c r="C275" s="167" t="s">
        <v>32</v>
      </c>
      <c r="D275" s="168">
        <v>79.38</v>
      </c>
    </row>
    <row r="276" spans="1:4">
      <c r="A276" s="170" t="s">
        <v>13549</v>
      </c>
      <c r="B276" s="166" t="s">
        <v>13550</v>
      </c>
      <c r="C276" s="167" t="s">
        <v>32</v>
      </c>
      <c r="D276" s="168">
        <v>104.46</v>
      </c>
    </row>
    <row r="277" spans="1:4">
      <c r="A277" s="170" t="s">
        <v>13551</v>
      </c>
      <c r="B277" s="166" t="s">
        <v>13552</v>
      </c>
      <c r="C277" s="167" t="s">
        <v>32</v>
      </c>
      <c r="D277" s="168">
        <v>55.77</v>
      </c>
    </row>
    <row r="278" spans="1:4">
      <c r="A278" s="170" t="s">
        <v>13553</v>
      </c>
      <c r="B278" s="166" t="s">
        <v>13554</v>
      </c>
      <c r="C278" s="167" t="s">
        <v>32</v>
      </c>
      <c r="D278" s="168">
        <v>100.28</v>
      </c>
    </row>
    <row r="279" spans="1:4">
      <c r="A279" s="170" t="s">
        <v>13555</v>
      </c>
      <c r="B279" s="166" t="s">
        <v>13556</v>
      </c>
      <c r="C279" s="167" t="s">
        <v>32</v>
      </c>
      <c r="D279" s="168">
        <v>111.87</v>
      </c>
    </row>
    <row r="280" spans="1:4">
      <c r="A280" s="170" t="s">
        <v>13557</v>
      </c>
      <c r="B280" s="166" t="s">
        <v>13558</v>
      </c>
      <c r="C280" s="167" t="s">
        <v>32</v>
      </c>
      <c r="D280" s="168">
        <v>109.06</v>
      </c>
    </row>
    <row r="281" spans="1:4">
      <c r="A281" s="170" t="s">
        <v>13559</v>
      </c>
      <c r="B281" s="166" t="s">
        <v>13560</v>
      </c>
      <c r="C281" s="167" t="s">
        <v>32</v>
      </c>
      <c r="D281" s="168">
        <v>126.43</v>
      </c>
    </row>
    <row r="282" spans="1:4">
      <c r="A282" s="170" t="s">
        <v>13561</v>
      </c>
      <c r="B282" s="166" t="s">
        <v>13562</v>
      </c>
      <c r="C282" s="167" t="s">
        <v>32</v>
      </c>
      <c r="D282" s="168">
        <v>80.760000000000005</v>
      </c>
    </row>
    <row r="283" spans="1:4">
      <c r="A283" s="167" t="s">
        <v>13563</v>
      </c>
      <c r="B283" s="166" t="s">
        <v>13564</v>
      </c>
      <c r="C283" s="167" t="s">
        <v>32</v>
      </c>
      <c r="D283" s="168">
        <v>96.2</v>
      </c>
    </row>
    <row r="284" spans="1:4">
      <c r="A284" s="169" t="s">
        <v>13565</v>
      </c>
      <c r="B284" s="166"/>
      <c r="C284" s="167"/>
      <c r="D284" s="168"/>
    </row>
    <row r="285" spans="1:4">
      <c r="A285" s="167" t="s">
        <v>13566</v>
      </c>
      <c r="B285" s="166" t="s">
        <v>13567</v>
      </c>
      <c r="C285" s="167" t="s">
        <v>32</v>
      </c>
      <c r="D285" s="168">
        <v>64.62</v>
      </c>
    </row>
    <row r="286" spans="1:4">
      <c r="A286" s="169" t="s">
        <v>13568</v>
      </c>
      <c r="B286" s="166"/>
      <c r="C286" s="167"/>
      <c r="D286" s="168"/>
    </row>
    <row r="287" spans="1:4">
      <c r="A287" s="167" t="s">
        <v>13569</v>
      </c>
      <c r="B287" s="166" t="s">
        <v>13570</v>
      </c>
      <c r="C287" s="167" t="s">
        <v>32</v>
      </c>
      <c r="D287" s="168">
        <v>74.39</v>
      </c>
    </row>
    <row r="288" spans="1:4">
      <c r="A288" s="169" t="s">
        <v>13571</v>
      </c>
      <c r="B288" s="166"/>
      <c r="C288" s="167"/>
      <c r="D288" s="168"/>
    </row>
    <row r="289" spans="1:4">
      <c r="A289" s="170" t="s">
        <v>13572</v>
      </c>
      <c r="B289" s="166" t="s">
        <v>13573</v>
      </c>
      <c r="C289" s="167" t="s">
        <v>32</v>
      </c>
      <c r="D289" s="168">
        <v>235.14</v>
      </c>
    </row>
    <row r="290" spans="1:4">
      <c r="A290" s="170" t="s">
        <v>13574</v>
      </c>
      <c r="B290" s="166" t="s">
        <v>13575</v>
      </c>
      <c r="C290" s="167" t="s">
        <v>32</v>
      </c>
      <c r="D290" s="168">
        <v>205.28</v>
      </c>
    </row>
    <row r="291" spans="1:4">
      <c r="A291" s="170" t="s">
        <v>13576</v>
      </c>
      <c r="B291" s="166" t="s">
        <v>13577</v>
      </c>
      <c r="C291" s="167" t="s">
        <v>32</v>
      </c>
      <c r="D291" s="168">
        <v>251.83</v>
      </c>
    </row>
    <row r="292" spans="1:4">
      <c r="A292" s="167" t="s">
        <v>13578</v>
      </c>
      <c r="B292" s="166" t="s">
        <v>13579</v>
      </c>
      <c r="C292" s="167" t="s">
        <v>32</v>
      </c>
      <c r="D292" s="168">
        <v>257.26</v>
      </c>
    </row>
    <row r="293" spans="1:4">
      <c r="A293" s="169" t="s">
        <v>13580</v>
      </c>
      <c r="B293" s="166"/>
      <c r="C293" s="167"/>
      <c r="D293" s="168"/>
    </row>
    <row r="294" spans="1:4">
      <c r="A294" s="170" t="s">
        <v>13581</v>
      </c>
      <c r="B294" s="166" t="s">
        <v>13582</v>
      </c>
      <c r="C294" s="167" t="s">
        <v>32</v>
      </c>
      <c r="D294" s="168">
        <v>745.19</v>
      </c>
    </row>
    <row r="295" spans="1:4">
      <c r="A295" s="170" t="s">
        <v>13583</v>
      </c>
      <c r="B295" s="166" t="s">
        <v>13584</v>
      </c>
      <c r="C295" s="167" t="s">
        <v>32</v>
      </c>
      <c r="D295" s="168">
        <v>432.59</v>
      </c>
    </row>
    <row r="296" spans="1:4">
      <c r="A296" s="167" t="s">
        <v>13585</v>
      </c>
      <c r="B296" s="166" t="s">
        <v>13586</v>
      </c>
      <c r="C296" s="167" t="s">
        <v>11577</v>
      </c>
      <c r="D296" s="168">
        <v>39.21</v>
      </c>
    </row>
    <row r="297" spans="1:4">
      <c r="A297" s="165" t="s">
        <v>13587</v>
      </c>
      <c r="B297" s="166"/>
      <c r="C297" s="167"/>
      <c r="D297" s="168"/>
    </row>
    <row r="298" spans="1:4">
      <c r="A298" s="169" t="s">
        <v>13588</v>
      </c>
      <c r="B298" s="166"/>
      <c r="C298" s="167"/>
      <c r="D298" s="168"/>
    </row>
    <row r="299" spans="1:4">
      <c r="A299" s="170" t="s">
        <v>13589</v>
      </c>
      <c r="B299" s="166" t="s">
        <v>13590</v>
      </c>
      <c r="C299" s="167" t="s">
        <v>32</v>
      </c>
      <c r="D299" s="168">
        <v>49.81</v>
      </c>
    </row>
    <row r="300" spans="1:4">
      <c r="A300" s="170" t="s">
        <v>13591</v>
      </c>
      <c r="B300" s="166" t="s">
        <v>13592</v>
      </c>
      <c r="C300" s="167" t="s">
        <v>32</v>
      </c>
      <c r="D300" s="168">
        <v>42.35</v>
      </c>
    </row>
    <row r="301" spans="1:4">
      <c r="A301" s="170" t="s">
        <v>13593</v>
      </c>
      <c r="B301" s="166" t="s">
        <v>13594</v>
      </c>
      <c r="C301" s="167" t="s">
        <v>32</v>
      </c>
      <c r="D301" s="168">
        <v>114.03</v>
      </c>
    </row>
    <row r="302" spans="1:4">
      <c r="A302" s="170" t="s">
        <v>13595</v>
      </c>
      <c r="B302" s="166" t="s">
        <v>13596</v>
      </c>
      <c r="C302" s="167" t="s">
        <v>32</v>
      </c>
      <c r="D302" s="168">
        <v>110.7</v>
      </c>
    </row>
    <row r="303" spans="1:4">
      <c r="A303" s="170" t="s">
        <v>13597</v>
      </c>
      <c r="B303" s="166" t="s">
        <v>13598</v>
      </c>
      <c r="C303" s="167" t="s">
        <v>32</v>
      </c>
      <c r="D303" s="168">
        <v>249.24</v>
      </c>
    </row>
    <row r="304" spans="1:4">
      <c r="A304" s="170" t="s">
        <v>13599</v>
      </c>
      <c r="B304" s="166" t="s">
        <v>13600</v>
      </c>
      <c r="C304" s="167" t="s">
        <v>32</v>
      </c>
      <c r="D304" s="168">
        <v>285.5</v>
      </c>
    </row>
    <row r="305" spans="1:4">
      <c r="A305" s="170" t="s">
        <v>13601</v>
      </c>
      <c r="B305" s="166" t="s">
        <v>13602</v>
      </c>
      <c r="C305" s="167" t="s">
        <v>32</v>
      </c>
      <c r="D305" s="168">
        <v>120</v>
      </c>
    </row>
    <row r="306" spans="1:4">
      <c r="A306" s="170" t="s">
        <v>13603</v>
      </c>
      <c r="B306" s="166" t="s">
        <v>13604</v>
      </c>
      <c r="C306" s="167" t="s">
        <v>32</v>
      </c>
      <c r="D306" s="168">
        <v>150.93</v>
      </c>
    </row>
    <row r="307" spans="1:4">
      <c r="A307" s="170" t="s">
        <v>13605</v>
      </c>
      <c r="B307" s="166" t="s">
        <v>13606</v>
      </c>
      <c r="C307" s="167" t="s">
        <v>32</v>
      </c>
      <c r="D307" s="168">
        <v>266.05</v>
      </c>
    </row>
    <row r="308" spans="1:4">
      <c r="A308" s="170" t="s">
        <v>13607</v>
      </c>
      <c r="B308" s="166" t="s">
        <v>13608</v>
      </c>
      <c r="C308" s="167" t="s">
        <v>32</v>
      </c>
      <c r="D308" s="168">
        <v>210.7</v>
      </c>
    </row>
    <row r="309" spans="1:4">
      <c r="A309" s="170" t="s">
        <v>13609</v>
      </c>
      <c r="B309" s="166" t="s">
        <v>13610</v>
      </c>
      <c r="C309" s="167" t="s">
        <v>32</v>
      </c>
      <c r="D309" s="168">
        <v>117.82</v>
      </c>
    </row>
    <row r="310" spans="1:4">
      <c r="A310" s="170" t="s">
        <v>13611</v>
      </c>
      <c r="B310" s="166" t="s">
        <v>13612</v>
      </c>
      <c r="C310" s="167" t="s">
        <v>32</v>
      </c>
      <c r="D310" s="168">
        <v>115.58</v>
      </c>
    </row>
    <row r="311" spans="1:4">
      <c r="A311" s="170" t="s">
        <v>13613</v>
      </c>
      <c r="B311" s="166" t="s">
        <v>13614</v>
      </c>
      <c r="C311" s="167" t="s">
        <v>32</v>
      </c>
      <c r="D311" s="168">
        <v>257.7</v>
      </c>
    </row>
    <row r="312" spans="1:4">
      <c r="A312" s="170" t="s">
        <v>13615</v>
      </c>
      <c r="B312" s="166" t="s">
        <v>13616</v>
      </c>
      <c r="C312" s="167" t="s">
        <v>32</v>
      </c>
      <c r="D312" s="168">
        <v>283.35000000000002</v>
      </c>
    </row>
    <row r="313" spans="1:4">
      <c r="A313" s="170" t="s">
        <v>13617</v>
      </c>
      <c r="B313" s="166" t="s">
        <v>13618</v>
      </c>
      <c r="C313" s="167" t="s">
        <v>32</v>
      </c>
      <c r="D313" s="168">
        <v>210.7</v>
      </c>
    </row>
    <row r="314" spans="1:4">
      <c r="A314" s="170" t="s">
        <v>13619</v>
      </c>
      <c r="B314" s="166" t="s">
        <v>13620</v>
      </c>
      <c r="C314" s="167" t="s">
        <v>32</v>
      </c>
      <c r="D314" s="168">
        <v>20.3</v>
      </c>
    </row>
    <row r="315" spans="1:4">
      <c r="A315" s="170" t="s">
        <v>13621</v>
      </c>
      <c r="B315" s="166" t="s">
        <v>13622</v>
      </c>
      <c r="C315" s="167" t="s">
        <v>32</v>
      </c>
      <c r="D315" s="168">
        <v>202.08</v>
      </c>
    </row>
    <row r="316" spans="1:4">
      <c r="A316" s="170" t="s">
        <v>13623</v>
      </c>
      <c r="B316" s="166" t="s">
        <v>13624</v>
      </c>
      <c r="C316" s="167" t="s">
        <v>32</v>
      </c>
      <c r="D316" s="168">
        <v>220.06</v>
      </c>
    </row>
    <row r="317" spans="1:4">
      <c r="A317" s="170" t="s">
        <v>13625</v>
      </c>
      <c r="B317" s="166" t="s">
        <v>13626</v>
      </c>
      <c r="C317" s="167" t="s">
        <v>32</v>
      </c>
      <c r="D317" s="168">
        <v>409.78</v>
      </c>
    </row>
    <row r="318" spans="1:4">
      <c r="A318" s="167" t="s">
        <v>13627</v>
      </c>
      <c r="B318" s="166" t="s">
        <v>13628</v>
      </c>
      <c r="C318" s="167" t="s">
        <v>32</v>
      </c>
      <c r="D318" s="168">
        <v>318.26</v>
      </c>
    </row>
    <row r="319" spans="1:4">
      <c r="A319" s="169" t="s">
        <v>13629</v>
      </c>
      <c r="B319" s="166"/>
      <c r="C319" s="167"/>
      <c r="D319" s="168"/>
    </row>
    <row r="320" spans="1:4">
      <c r="A320" s="170" t="s">
        <v>13630</v>
      </c>
      <c r="B320" s="166" t="s">
        <v>13631</v>
      </c>
      <c r="C320" s="167" t="s">
        <v>32</v>
      </c>
      <c r="D320" s="168">
        <v>412.71</v>
      </c>
    </row>
    <row r="321" spans="1:4">
      <c r="A321" s="170" t="s">
        <v>13632</v>
      </c>
      <c r="B321" s="166" t="s">
        <v>13633</v>
      </c>
      <c r="C321" s="167" t="s">
        <v>32</v>
      </c>
      <c r="D321" s="168">
        <v>1368.21</v>
      </c>
    </row>
    <row r="322" spans="1:4">
      <c r="A322" s="170" t="s">
        <v>13634</v>
      </c>
      <c r="B322" s="166" t="s">
        <v>13635</v>
      </c>
      <c r="C322" s="167" t="s">
        <v>32</v>
      </c>
      <c r="D322" s="168">
        <v>165.72</v>
      </c>
    </row>
    <row r="323" spans="1:4">
      <c r="A323" s="167" t="s">
        <v>13636</v>
      </c>
      <c r="B323" s="166" t="s">
        <v>13637</v>
      </c>
      <c r="C323" s="167" t="s">
        <v>32</v>
      </c>
      <c r="D323" s="168">
        <v>174.04</v>
      </c>
    </row>
    <row r="324" spans="1:4">
      <c r="A324" s="169" t="s">
        <v>13638</v>
      </c>
      <c r="B324" s="166"/>
      <c r="C324" s="167"/>
      <c r="D324" s="168"/>
    </row>
    <row r="325" spans="1:4">
      <c r="A325" s="167" t="s">
        <v>13639</v>
      </c>
      <c r="B325" s="166" t="s">
        <v>13640</v>
      </c>
      <c r="C325" s="167" t="s">
        <v>32</v>
      </c>
      <c r="D325" s="168">
        <v>178.94</v>
      </c>
    </row>
    <row r="326" spans="1:4">
      <c r="A326" s="165" t="s">
        <v>11588</v>
      </c>
      <c r="B326" s="166"/>
      <c r="C326" s="167"/>
      <c r="D326" s="168"/>
    </row>
    <row r="327" spans="1:4">
      <c r="A327" s="165" t="s">
        <v>11587</v>
      </c>
      <c r="B327" s="166"/>
      <c r="C327" s="167"/>
      <c r="D327" s="168"/>
    </row>
    <row r="328" spans="1:4">
      <c r="A328" s="165" t="s">
        <v>13641</v>
      </c>
      <c r="B328" s="166"/>
      <c r="C328" s="167"/>
      <c r="D328" s="168"/>
    </row>
    <row r="329" spans="1:4">
      <c r="A329" s="169" t="s">
        <v>13642</v>
      </c>
      <c r="B329" s="166"/>
      <c r="C329" s="167"/>
      <c r="D329" s="168"/>
    </row>
    <row r="330" spans="1:4">
      <c r="A330" s="170" t="s">
        <v>13643</v>
      </c>
      <c r="B330" s="166" t="s">
        <v>13644</v>
      </c>
      <c r="C330" s="167" t="s">
        <v>11577</v>
      </c>
      <c r="D330" s="168">
        <v>31.53</v>
      </c>
    </row>
    <row r="331" spans="1:4">
      <c r="A331" s="170" t="s">
        <v>13645</v>
      </c>
      <c r="B331" s="166" t="s">
        <v>13646</v>
      </c>
      <c r="C331" s="167" t="s">
        <v>11577</v>
      </c>
      <c r="D331" s="168">
        <v>41.64</v>
      </c>
    </row>
    <row r="332" spans="1:4">
      <c r="A332" s="170" t="s">
        <v>13647</v>
      </c>
      <c r="B332" s="166" t="s">
        <v>13648</v>
      </c>
      <c r="C332" s="167" t="s">
        <v>11577</v>
      </c>
      <c r="D332" s="168">
        <v>155.31</v>
      </c>
    </row>
    <row r="333" spans="1:4">
      <c r="A333" s="170" t="s">
        <v>13649</v>
      </c>
      <c r="B333" s="166" t="s">
        <v>13650</v>
      </c>
      <c r="C333" s="167" t="s">
        <v>11577</v>
      </c>
      <c r="D333" s="168">
        <v>146.53</v>
      </c>
    </row>
    <row r="334" spans="1:4">
      <c r="A334" s="170" t="s">
        <v>13651</v>
      </c>
      <c r="B334" s="166" t="s">
        <v>13652</v>
      </c>
      <c r="C334" s="167" t="s">
        <v>11577</v>
      </c>
      <c r="D334" s="168">
        <v>70.150000000000006</v>
      </c>
    </row>
    <row r="335" spans="1:4">
      <c r="A335" s="170" t="s">
        <v>13653</v>
      </c>
      <c r="B335" s="166" t="s">
        <v>13654</v>
      </c>
      <c r="C335" s="167" t="s">
        <v>11577</v>
      </c>
      <c r="D335" s="168">
        <v>326.45999999999998</v>
      </c>
    </row>
    <row r="336" spans="1:4">
      <c r="A336" s="170" t="s">
        <v>13655</v>
      </c>
      <c r="B336" s="166" t="s">
        <v>13656</v>
      </c>
      <c r="C336" s="167" t="s">
        <v>11577</v>
      </c>
      <c r="D336" s="168">
        <v>67.989999999999995</v>
      </c>
    </row>
    <row r="337" spans="1:4">
      <c r="A337" s="170" t="s">
        <v>13657</v>
      </c>
      <c r="B337" s="166" t="s">
        <v>13658</v>
      </c>
      <c r="C337" s="167" t="s">
        <v>11577</v>
      </c>
      <c r="D337" s="168">
        <v>597.64</v>
      </c>
    </row>
    <row r="338" spans="1:4">
      <c r="A338" s="170" t="s">
        <v>13659</v>
      </c>
      <c r="B338" s="166" t="s">
        <v>13660</v>
      </c>
      <c r="C338" s="167" t="s">
        <v>11577</v>
      </c>
      <c r="D338" s="168">
        <v>41.64</v>
      </c>
    </row>
    <row r="339" spans="1:4">
      <c r="A339" s="170" t="s">
        <v>13661</v>
      </c>
      <c r="B339" s="166" t="s">
        <v>13662</v>
      </c>
      <c r="C339" s="167" t="s">
        <v>11577</v>
      </c>
      <c r="D339" s="168">
        <v>174.49</v>
      </c>
    </row>
    <row r="340" spans="1:4">
      <c r="A340" s="170" t="s">
        <v>13663</v>
      </c>
      <c r="B340" s="166" t="s">
        <v>13664</v>
      </c>
      <c r="C340" s="167" t="s">
        <v>11577</v>
      </c>
      <c r="D340" s="168">
        <v>34.53</v>
      </c>
    </row>
    <row r="341" spans="1:4">
      <c r="A341" s="170" t="s">
        <v>13665</v>
      </c>
      <c r="B341" s="166" t="s">
        <v>13666</v>
      </c>
      <c r="C341" s="167" t="s">
        <v>11577</v>
      </c>
      <c r="D341" s="168">
        <v>40.18</v>
      </c>
    </row>
    <row r="342" spans="1:4">
      <c r="A342" s="170" t="s">
        <v>13667</v>
      </c>
      <c r="B342" s="166" t="s">
        <v>13668</v>
      </c>
      <c r="C342" s="167" t="s">
        <v>11577</v>
      </c>
      <c r="D342" s="168">
        <v>327.24</v>
      </c>
    </row>
    <row r="343" spans="1:4">
      <c r="A343" s="170" t="s">
        <v>13669</v>
      </c>
      <c r="B343" s="166" t="s">
        <v>13670</v>
      </c>
      <c r="C343" s="167" t="s">
        <v>11577</v>
      </c>
      <c r="D343" s="168">
        <v>355.7</v>
      </c>
    </row>
    <row r="344" spans="1:4">
      <c r="A344" s="170" t="s">
        <v>13671</v>
      </c>
      <c r="B344" s="166" t="s">
        <v>13672</v>
      </c>
      <c r="C344" s="167" t="s">
        <v>11577</v>
      </c>
      <c r="D344" s="168">
        <v>107.68</v>
      </c>
    </row>
    <row r="345" spans="1:4">
      <c r="A345" s="170" t="s">
        <v>13673</v>
      </c>
      <c r="B345" s="166" t="s">
        <v>13674</v>
      </c>
      <c r="C345" s="167" t="s">
        <v>11577</v>
      </c>
      <c r="D345" s="168">
        <v>158.96</v>
      </c>
    </row>
    <row r="346" spans="1:4">
      <c r="A346" s="170" t="s">
        <v>13675</v>
      </c>
      <c r="B346" s="166" t="s">
        <v>13676</v>
      </c>
      <c r="C346" s="167" t="s">
        <v>11577</v>
      </c>
      <c r="D346" s="168">
        <v>218.11</v>
      </c>
    </row>
    <row r="347" spans="1:4">
      <c r="A347" s="170" t="s">
        <v>13677</v>
      </c>
      <c r="B347" s="166" t="s">
        <v>13678</v>
      </c>
      <c r="C347" s="167" t="s">
        <v>11577</v>
      </c>
      <c r="D347" s="168">
        <v>241.06</v>
      </c>
    </row>
    <row r="348" spans="1:4">
      <c r="A348" s="167" t="s">
        <v>13679</v>
      </c>
      <c r="B348" s="166" t="s">
        <v>13680</v>
      </c>
      <c r="C348" s="167" t="s">
        <v>11577</v>
      </c>
      <c r="D348" s="168">
        <v>758.13</v>
      </c>
    </row>
    <row r="349" spans="1:4">
      <c r="A349" s="169" t="s">
        <v>13681</v>
      </c>
      <c r="B349" s="166"/>
      <c r="C349" s="167"/>
      <c r="D349" s="168"/>
    </row>
    <row r="350" spans="1:4">
      <c r="A350" s="170" t="s">
        <v>13682</v>
      </c>
      <c r="B350" s="166" t="s">
        <v>13683</v>
      </c>
      <c r="C350" s="167" t="s">
        <v>11577</v>
      </c>
      <c r="D350" s="168">
        <v>607.41</v>
      </c>
    </row>
    <row r="351" spans="1:4">
      <c r="A351" s="170" t="s">
        <v>13684</v>
      </c>
      <c r="B351" s="166" t="s">
        <v>13685</v>
      </c>
      <c r="C351" s="167" t="s">
        <v>11577</v>
      </c>
      <c r="D351" s="168">
        <v>608.9</v>
      </c>
    </row>
    <row r="352" spans="1:4">
      <c r="A352" s="167" t="s">
        <v>13686</v>
      </c>
      <c r="B352" s="166" t="s">
        <v>13687</v>
      </c>
      <c r="C352" s="167" t="s">
        <v>11577</v>
      </c>
      <c r="D352" s="168">
        <v>425.8</v>
      </c>
    </row>
    <row r="353" spans="1:4">
      <c r="A353" s="169" t="s">
        <v>13688</v>
      </c>
      <c r="B353" s="166"/>
      <c r="C353" s="167"/>
      <c r="D353" s="168"/>
    </row>
    <row r="354" spans="1:4">
      <c r="A354" s="170" t="s">
        <v>13689</v>
      </c>
      <c r="B354" s="166" t="s">
        <v>13690</v>
      </c>
      <c r="C354" s="167" t="s">
        <v>48</v>
      </c>
      <c r="D354" s="168">
        <v>818.02</v>
      </c>
    </row>
    <row r="355" spans="1:4">
      <c r="A355" s="170" t="s">
        <v>13691</v>
      </c>
      <c r="B355" s="166" t="s">
        <v>13692</v>
      </c>
      <c r="C355" s="167" t="s">
        <v>11577</v>
      </c>
      <c r="D355" s="168">
        <v>1534.05</v>
      </c>
    </row>
    <row r="356" spans="1:4">
      <c r="A356" s="170" t="s">
        <v>13693</v>
      </c>
      <c r="B356" s="166" t="s">
        <v>13694</v>
      </c>
      <c r="C356" s="167" t="s">
        <v>11577</v>
      </c>
      <c r="D356" s="168">
        <v>1992.96</v>
      </c>
    </row>
    <row r="357" spans="1:4">
      <c r="A357" s="170" t="s">
        <v>13695</v>
      </c>
      <c r="B357" s="166" t="s">
        <v>13696</v>
      </c>
      <c r="C357" s="167" t="s">
        <v>11577</v>
      </c>
      <c r="D357" s="168">
        <v>153.46</v>
      </c>
    </row>
    <row r="358" spans="1:4">
      <c r="A358" s="170" t="s">
        <v>13697</v>
      </c>
      <c r="B358" s="166" t="s">
        <v>13698</v>
      </c>
      <c r="C358" s="167" t="s">
        <v>11577</v>
      </c>
      <c r="D358" s="168">
        <v>338.84</v>
      </c>
    </row>
    <row r="359" spans="1:4">
      <c r="A359" s="170" t="s">
        <v>13699</v>
      </c>
      <c r="B359" s="166" t="s">
        <v>13700</v>
      </c>
      <c r="C359" s="167" t="s">
        <v>11577</v>
      </c>
      <c r="D359" s="168">
        <v>77.680000000000007</v>
      </c>
    </row>
    <row r="360" spans="1:4">
      <c r="A360" s="170" t="s">
        <v>13701</v>
      </c>
      <c r="B360" s="166" t="s">
        <v>13702</v>
      </c>
      <c r="C360" s="167" t="s">
        <v>11577</v>
      </c>
      <c r="D360" s="168">
        <v>490.17</v>
      </c>
    </row>
    <row r="361" spans="1:4">
      <c r="A361" s="170" t="s">
        <v>13703</v>
      </c>
      <c r="B361" s="166" t="s">
        <v>13704</v>
      </c>
      <c r="C361" s="167" t="s">
        <v>11577</v>
      </c>
      <c r="D361" s="168">
        <v>322.17</v>
      </c>
    </row>
    <row r="362" spans="1:4">
      <c r="A362" s="170" t="s">
        <v>13705</v>
      </c>
      <c r="B362" s="166" t="s">
        <v>13706</v>
      </c>
      <c r="C362" s="167" t="s">
        <v>11577</v>
      </c>
      <c r="D362" s="168">
        <v>635.89</v>
      </c>
    </row>
    <row r="363" spans="1:4">
      <c r="A363" s="170" t="s">
        <v>13707</v>
      </c>
      <c r="B363" s="166" t="s">
        <v>13708</v>
      </c>
      <c r="C363" s="167" t="s">
        <v>11577</v>
      </c>
      <c r="D363" s="168">
        <v>13689.17</v>
      </c>
    </row>
    <row r="364" spans="1:4">
      <c r="A364" s="170" t="s">
        <v>13709</v>
      </c>
      <c r="B364" s="166" t="s">
        <v>13710</v>
      </c>
      <c r="C364" s="167" t="s">
        <v>11577</v>
      </c>
      <c r="D364" s="168">
        <v>1973.27</v>
      </c>
    </row>
    <row r="365" spans="1:4">
      <c r="A365" s="170" t="s">
        <v>13711</v>
      </c>
      <c r="B365" s="166" t="s">
        <v>13712</v>
      </c>
      <c r="C365" s="167" t="s">
        <v>11577</v>
      </c>
      <c r="D365" s="168">
        <v>3855.51</v>
      </c>
    </row>
    <row r="366" spans="1:4">
      <c r="A366" s="170" t="s">
        <v>13713</v>
      </c>
      <c r="B366" s="166" t="s">
        <v>13714</v>
      </c>
      <c r="C366" s="167" t="s">
        <v>48</v>
      </c>
      <c r="D366" s="168">
        <v>1201.8</v>
      </c>
    </row>
    <row r="367" spans="1:4">
      <c r="A367" s="170" t="s">
        <v>13715</v>
      </c>
      <c r="B367" s="166" t="s">
        <v>13716</v>
      </c>
      <c r="C367" s="167" t="s">
        <v>11577</v>
      </c>
      <c r="D367" s="168">
        <v>409.3</v>
      </c>
    </row>
    <row r="368" spans="1:4">
      <c r="A368" s="170" t="s">
        <v>13717</v>
      </c>
      <c r="B368" s="166" t="s">
        <v>13718</v>
      </c>
      <c r="C368" s="167" t="s">
        <v>11577</v>
      </c>
      <c r="D368" s="168">
        <v>1753.4</v>
      </c>
    </row>
    <row r="369" spans="1:4">
      <c r="A369" s="167" t="s">
        <v>13719</v>
      </c>
      <c r="B369" s="166" t="s">
        <v>13720</v>
      </c>
      <c r="C369" s="167" t="s">
        <v>11577</v>
      </c>
      <c r="D369" s="168">
        <v>3433.44</v>
      </c>
    </row>
    <row r="370" spans="1:4">
      <c r="A370" s="169" t="s">
        <v>13721</v>
      </c>
      <c r="B370" s="166"/>
      <c r="C370" s="167"/>
      <c r="D370" s="168"/>
    </row>
    <row r="371" spans="1:4">
      <c r="A371" s="170" t="s">
        <v>13722</v>
      </c>
      <c r="B371" s="166" t="s">
        <v>13723</v>
      </c>
      <c r="C371" s="167" t="s">
        <v>11577</v>
      </c>
      <c r="D371" s="168">
        <v>9.5</v>
      </c>
    </row>
    <row r="372" spans="1:4">
      <c r="A372" s="170" t="s">
        <v>13724</v>
      </c>
      <c r="B372" s="166" t="s">
        <v>13725</v>
      </c>
      <c r="C372" s="167" t="s">
        <v>11577</v>
      </c>
      <c r="D372" s="168">
        <v>27.99</v>
      </c>
    </row>
    <row r="373" spans="1:4">
      <c r="A373" s="170" t="s">
        <v>13726</v>
      </c>
      <c r="B373" s="166" t="s">
        <v>13727</v>
      </c>
      <c r="C373" s="167" t="s">
        <v>11577</v>
      </c>
      <c r="D373" s="168">
        <v>28.9</v>
      </c>
    </row>
    <row r="374" spans="1:4">
      <c r="A374" s="170" t="s">
        <v>13728</v>
      </c>
      <c r="B374" s="166" t="s">
        <v>13729</v>
      </c>
      <c r="C374" s="167" t="s">
        <v>11577</v>
      </c>
      <c r="D374" s="168">
        <v>5.18</v>
      </c>
    </row>
    <row r="375" spans="1:4">
      <c r="A375" s="170" t="s">
        <v>13730</v>
      </c>
      <c r="B375" s="166" t="s">
        <v>13731</v>
      </c>
      <c r="C375" s="167" t="s">
        <v>11577</v>
      </c>
      <c r="D375" s="168">
        <v>23.79</v>
      </c>
    </row>
    <row r="376" spans="1:4">
      <c r="A376" s="170" t="s">
        <v>13732</v>
      </c>
      <c r="B376" s="166" t="s">
        <v>13733</v>
      </c>
      <c r="C376" s="167" t="s">
        <v>11577</v>
      </c>
      <c r="D376" s="168">
        <v>2.52</v>
      </c>
    </row>
    <row r="377" spans="1:4">
      <c r="A377" s="170" t="s">
        <v>13734</v>
      </c>
      <c r="B377" s="166" t="s">
        <v>13735</v>
      </c>
      <c r="C377" s="167" t="s">
        <v>11577</v>
      </c>
      <c r="D377" s="168">
        <v>46.21</v>
      </c>
    </row>
    <row r="378" spans="1:4">
      <c r="A378" s="170" t="s">
        <v>13736</v>
      </c>
      <c r="B378" s="166" t="s">
        <v>13737</v>
      </c>
      <c r="C378" s="167" t="s">
        <v>48</v>
      </c>
      <c r="D378" s="168">
        <v>2.09</v>
      </c>
    </row>
    <row r="379" spans="1:4">
      <c r="A379" s="170" t="s">
        <v>13738</v>
      </c>
      <c r="B379" s="166" t="s">
        <v>13739</v>
      </c>
      <c r="C379" s="167" t="s">
        <v>48</v>
      </c>
      <c r="D379" s="168">
        <v>3.32</v>
      </c>
    </row>
    <row r="380" spans="1:4">
      <c r="A380" s="170" t="s">
        <v>13740</v>
      </c>
      <c r="B380" s="166" t="s">
        <v>13741</v>
      </c>
      <c r="C380" s="167" t="s">
        <v>48</v>
      </c>
      <c r="D380" s="168">
        <v>5</v>
      </c>
    </row>
    <row r="381" spans="1:4">
      <c r="A381" s="170" t="s">
        <v>13742</v>
      </c>
      <c r="B381" s="166" t="s">
        <v>13743</v>
      </c>
      <c r="C381" s="167" t="s">
        <v>11577</v>
      </c>
      <c r="D381" s="168">
        <v>2.66</v>
      </c>
    </row>
    <row r="382" spans="1:4">
      <c r="A382" s="170" t="s">
        <v>13744</v>
      </c>
      <c r="B382" s="166" t="s">
        <v>13745</v>
      </c>
      <c r="C382" s="167" t="s">
        <v>11577</v>
      </c>
      <c r="D382" s="168">
        <v>18.61</v>
      </c>
    </row>
    <row r="383" spans="1:4">
      <c r="A383" s="170" t="s">
        <v>13746</v>
      </c>
      <c r="B383" s="166" t="s">
        <v>13747</v>
      </c>
      <c r="C383" s="167" t="s">
        <v>11577</v>
      </c>
      <c r="D383" s="168">
        <v>9.01</v>
      </c>
    </row>
    <row r="384" spans="1:4">
      <c r="A384" s="170" t="s">
        <v>13748</v>
      </c>
      <c r="B384" s="166" t="s">
        <v>13749</v>
      </c>
      <c r="C384" s="167" t="s">
        <v>11577</v>
      </c>
      <c r="D384" s="168">
        <v>15.72</v>
      </c>
    </row>
    <row r="385" spans="1:4">
      <c r="A385" s="170" t="s">
        <v>13750</v>
      </c>
      <c r="B385" s="166" t="s">
        <v>13751</v>
      </c>
      <c r="C385" s="167" t="s">
        <v>11577</v>
      </c>
      <c r="D385" s="168">
        <v>10.52</v>
      </c>
    </row>
    <row r="386" spans="1:4">
      <c r="A386" s="170" t="s">
        <v>13752</v>
      </c>
      <c r="B386" s="166" t="s">
        <v>13753</v>
      </c>
      <c r="C386" s="167" t="s">
        <v>11577</v>
      </c>
      <c r="D386" s="168">
        <v>22.29</v>
      </c>
    </row>
    <row r="387" spans="1:4">
      <c r="A387" s="170" t="s">
        <v>13754</v>
      </c>
      <c r="B387" s="166" t="s">
        <v>13755</v>
      </c>
      <c r="C387" s="167" t="s">
        <v>11577</v>
      </c>
      <c r="D387" s="168">
        <v>24.92</v>
      </c>
    </row>
    <row r="388" spans="1:4">
      <c r="A388" s="170" t="s">
        <v>13756</v>
      </c>
      <c r="B388" s="166" t="s">
        <v>13757</v>
      </c>
      <c r="C388" s="167" t="s">
        <v>11577</v>
      </c>
      <c r="D388" s="168">
        <v>18.88</v>
      </c>
    </row>
    <row r="389" spans="1:4">
      <c r="A389" s="170" t="s">
        <v>13758</v>
      </c>
      <c r="B389" s="166" t="s">
        <v>13759</v>
      </c>
      <c r="C389" s="167" t="s">
        <v>11577</v>
      </c>
      <c r="D389" s="168">
        <v>27.21</v>
      </c>
    </row>
    <row r="390" spans="1:4">
      <c r="A390" s="170" t="s">
        <v>13760</v>
      </c>
      <c r="B390" s="166" t="s">
        <v>13761</v>
      </c>
      <c r="C390" s="167" t="s">
        <v>11577</v>
      </c>
      <c r="D390" s="168">
        <v>20.76</v>
      </c>
    </row>
    <row r="391" spans="1:4">
      <c r="A391" s="170" t="s">
        <v>13762</v>
      </c>
      <c r="B391" s="166" t="s">
        <v>13763</v>
      </c>
      <c r="C391" s="167" t="s">
        <v>11577</v>
      </c>
      <c r="D391" s="168">
        <v>30.01</v>
      </c>
    </row>
    <row r="392" spans="1:4">
      <c r="A392" s="170" t="s">
        <v>13764</v>
      </c>
      <c r="B392" s="166" t="s">
        <v>13765</v>
      </c>
      <c r="C392" s="167" t="s">
        <v>11577</v>
      </c>
      <c r="D392" s="168">
        <v>29.58</v>
      </c>
    </row>
    <row r="393" spans="1:4">
      <c r="A393" s="170" t="s">
        <v>13766</v>
      </c>
      <c r="B393" s="166" t="s">
        <v>13767</v>
      </c>
      <c r="C393" s="167" t="s">
        <v>11577</v>
      </c>
      <c r="D393" s="168">
        <v>11.49</v>
      </c>
    </row>
    <row r="394" spans="1:4">
      <c r="A394" s="170" t="s">
        <v>13768</v>
      </c>
      <c r="B394" s="166" t="s">
        <v>13769</v>
      </c>
      <c r="C394" s="167" t="s">
        <v>11577</v>
      </c>
      <c r="D394" s="168">
        <v>18.57</v>
      </c>
    </row>
    <row r="395" spans="1:4">
      <c r="A395" s="170" t="s">
        <v>13770</v>
      </c>
      <c r="B395" s="166" t="s">
        <v>13771</v>
      </c>
      <c r="C395" s="167" t="s">
        <v>11577</v>
      </c>
      <c r="D395" s="168">
        <v>11.49</v>
      </c>
    </row>
    <row r="396" spans="1:4">
      <c r="A396" s="170" t="s">
        <v>13772</v>
      </c>
      <c r="B396" s="166" t="s">
        <v>13773</v>
      </c>
      <c r="C396" s="167" t="s">
        <v>11577</v>
      </c>
      <c r="D396" s="168">
        <v>3251.48</v>
      </c>
    </row>
    <row r="397" spans="1:4">
      <c r="A397" s="170" t="s">
        <v>13774</v>
      </c>
      <c r="B397" s="166" t="s">
        <v>13775</v>
      </c>
      <c r="C397" s="167" t="s">
        <v>11577</v>
      </c>
      <c r="D397" s="168">
        <v>9.1999999999999993</v>
      </c>
    </row>
    <row r="398" spans="1:4">
      <c r="A398" s="170" t="s">
        <v>13776</v>
      </c>
      <c r="B398" s="166" t="s">
        <v>13777</v>
      </c>
      <c r="C398" s="167" t="s">
        <v>11577</v>
      </c>
      <c r="D398" s="168">
        <v>10.59</v>
      </c>
    </row>
    <row r="399" spans="1:4">
      <c r="A399" s="170" t="s">
        <v>13778</v>
      </c>
      <c r="B399" s="166" t="s">
        <v>13779</v>
      </c>
      <c r="C399" s="167" t="s">
        <v>11577</v>
      </c>
      <c r="D399" s="168">
        <v>5.79</v>
      </c>
    </row>
    <row r="400" spans="1:4">
      <c r="A400" s="170" t="s">
        <v>13780</v>
      </c>
      <c r="B400" s="166" t="s">
        <v>13781</v>
      </c>
      <c r="C400" s="167" t="s">
        <v>11577</v>
      </c>
      <c r="D400" s="168">
        <v>5.79</v>
      </c>
    </row>
    <row r="401" spans="1:4">
      <c r="A401" s="170" t="s">
        <v>13782</v>
      </c>
      <c r="B401" s="166" t="s">
        <v>13783</v>
      </c>
      <c r="C401" s="167" t="s">
        <v>11577</v>
      </c>
      <c r="D401" s="168">
        <v>8.32</v>
      </c>
    </row>
    <row r="402" spans="1:4">
      <c r="A402" s="170" t="s">
        <v>13784</v>
      </c>
      <c r="B402" s="166" t="s">
        <v>13785</v>
      </c>
      <c r="C402" s="167" t="s">
        <v>11577</v>
      </c>
      <c r="D402" s="168">
        <v>3.97</v>
      </c>
    </row>
    <row r="403" spans="1:4">
      <c r="A403" s="170" t="s">
        <v>13786</v>
      </c>
      <c r="B403" s="166" t="s">
        <v>13787</v>
      </c>
      <c r="C403" s="167" t="s">
        <v>11577</v>
      </c>
      <c r="D403" s="168">
        <v>2.13</v>
      </c>
    </row>
    <row r="404" spans="1:4">
      <c r="A404" s="167" t="s">
        <v>13788</v>
      </c>
      <c r="B404" s="166" t="s">
        <v>13789</v>
      </c>
      <c r="C404" s="167" t="s">
        <v>11577</v>
      </c>
      <c r="D404" s="168">
        <v>0.84</v>
      </c>
    </row>
    <row r="405" spans="1:4">
      <c r="A405" s="169" t="s">
        <v>13790</v>
      </c>
      <c r="B405" s="166"/>
      <c r="C405" s="167"/>
      <c r="D405" s="168"/>
    </row>
    <row r="406" spans="1:4">
      <c r="A406" s="170" t="s">
        <v>13791</v>
      </c>
      <c r="B406" s="166" t="s">
        <v>13792</v>
      </c>
      <c r="C406" s="167" t="s">
        <v>11577</v>
      </c>
      <c r="D406" s="168">
        <v>157.81</v>
      </c>
    </row>
    <row r="407" spans="1:4">
      <c r="A407" s="170" t="s">
        <v>13793</v>
      </c>
      <c r="B407" s="166" t="s">
        <v>13794</v>
      </c>
      <c r="C407" s="167" t="s">
        <v>11577</v>
      </c>
      <c r="D407" s="168">
        <v>56.42</v>
      </c>
    </row>
    <row r="408" spans="1:4">
      <c r="A408" s="170" t="s">
        <v>13795</v>
      </c>
      <c r="B408" s="166" t="s">
        <v>13796</v>
      </c>
      <c r="C408" s="167" t="s">
        <v>11577</v>
      </c>
      <c r="D408" s="168">
        <v>62.1</v>
      </c>
    </row>
    <row r="409" spans="1:4">
      <c r="A409" s="170" t="s">
        <v>13797</v>
      </c>
      <c r="B409" s="166" t="s">
        <v>13798</v>
      </c>
      <c r="C409" s="167" t="s">
        <v>11577</v>
      </c>
      <c r="D409" s="168">
        <v>253.4</v>
      </c>
    </row>
    <row r="410" spans="1:4">
      <c r="A410" s="170" t="s">
        <v>13799</v>
      </c>
      <c r="B410" s="166" t="s">
        <v>13800</v>
      </c>
      <c r="C410" s="167" t="s">
        <v>11577</v>
      </c>
      <c r="D410" s="168">
        <v>49.87</v>
      </c>
    </row>
    <row r="411" spans="1:4">
      <c r="A411" s="170" t="s">
        <v>13801</v>
      </c>
      <c r="B411" s="166" t="s">
        <v>13802</v>
      </c>
      <c r="C411" s="167" t="s">
        <v>11577</v>
      </c>
      <c r="D411" s="168">
        <v>45.14</v>
      </c>
    </row>
    <row r="412" spans="1:4">
      <c r="A412" s="170" t="s">
        <v>13803</v>
      </c>
      <c r="B412" s="166" t="s">
        <v>13804</v>
      </c>
      <c r="C412" s="167" t="s">
        <v>11577</v>
      </c>
      <c r="D412" s="168">
        <v>44.9</v>
      </c>
    </row>
    <row r="413" spans="1:4">
      <c r="A413" s="170" t="s">
        <v>13805</v>
      </c>
      <c r="B413" s="166" t="s">
        <v>13806</v>
      </c>
      <c r="C413" s="167" t="s">
        <v>11577</v>
      </c>
      <c r="D413" s="168">
        <v>13.08</v>
      </c>
    </row>
    <row r="414" spans="1:4">
      <c r="A414" s="170" t="s">
        <v>13807</v>
      </c>
      <c r="B414" s="166" t="s">
        <v>13808</v>
      </c>
      <c r="C414" s="167" t="s">
        <v>11577</v>
      </c>
      <c r="D414" s="168">
        <v>32.03</v>
      </c>
    </row>
    <row r="415" spans="1:4">
      <c r="A415" s="170" t="s">
        <v>13809</v>
      </c>
      <c r="B415" s="166" t="s">
        <v>13810</v>
      </c>
      <c r="C415" s="167" t="s">
        <v>11577</v>
      </c>
      <c r="D415" s="168">
        <v>109.68</v>
      </c>
    </row>
    <row r="416" spans="1:4">
      <c r="A416" s="170" t="s">
        <v>13811</v>
      </c>
      <c r="B416" s="166" t="s">
        <v>13812</v>
      </c>
      <c r="C416" s="167" t="s">
        <v>11577</v>
      </c>
      <c r="D416" s="168">
        <v>71.61</v>
      </c>
    </row>
    <row r="417" spans="1:4">
      <c r="A417" s="170" t="s">
        <v>13813</v>
      </c>
      <c r="B417" s="166" t="s">
        <v>13814</v>
      </c>
      <c r="C417" s="167" t="s">
        <v>11577</v>
      </c>
      <c r="D417" s="168">
        <v>124.8</v>
      </c>
    </row>
    <row r="418" spans="1:4">
      <c r="A418" s="170" t="s">
        <v>13815</v>
      </c>
      <c r="B418" s="166" t="s">
        <v>13816</v>
      </c>
      <c r="C418" s="167" t="s">
        <v>11577</v>
      </c>
      <c r="D418" s="168">
        <v>49.01</v>
      </c>
    </row>
    <row r="419" spans="1:4">
      <c r="A419" s="170" t="s">
        <v>13817</v>
      </c>
      <c r="B419" s="166" t="s">
        <v>13818</v>
      </c>
      <c r="C419" s="167" t="s">
        <v>11577</v>
      </c>
      <c r="D419" s="168">
        <v>73.34</v>
      </c>
    </row>
    <row r="420" spans="1:4">
      <c r="A420" s="170" t="s">
        <v>13819</v>
      </c>
      <c r="B420" s="166" t="s">
        <v>13820</v>
      </c>
      <c r="C420" s="167" t="s">
        <v>11577</v>
      </c>
      <c r="D420" s="168">
        <v>70.680000000000007</v>
      </c>
    </row>
    <row r="421" spans="1:4">
      <c r="A421" s="170" t="s">
        <v>13821</v>
      </c>
      <c r="B421" s="166" t="s">
        <v>13822</v>
      </c>
      <c r="C421" s="167" t="s">
        <v>11577</v>
      </c>
      <c r="D421" s="168">
        <v>131.57</v>
      </c>
    </row>
    <row r="422" spans="1:4">
      <c r="A422" s="170" t="s">
        <v>13823</v>
      </c>
      <c r="B422" s="166" t="s">
        <v>13824</v>
      </c>
      <c r="C422" s="167" t="s">
        <v>11577</v>
      </c>
      <c r="D422" s="168">
        <v>98.68</v>
      </c>
    </row>
    <row r="423" spans="1:4">
      <c r="A423" s="170" t="s">
        <v>13825</v>
      </c>
      <c r="B423" s="166" t="s">
        <v>13826</v>
      </c>
      <c r="C423" s="167" t="s">
        <v>11577</v>
      </c>
      <c r="D423" s="168">
        <v>43.51</v>
      </c>
    </row>
    <row r="424" spans="1:4">
      <c r="A424" s="170" t="s">
        <v>13827</v>
      </c>
      <c r="B424" s="166" t="s">
        <v>13828</v>
      </c>
      <c r="C424" s="167" t="s">
        <v>11577</v>
      </c>
      <c r="D424" s="168">
        <v>21.93</v>
      </c>
    </row>
    <row r="425" spans="1:4">
      <c r="A425" s="170" t="s">
        <v>13829</v>
      </c>
      <c r="B425" s="166" t="s">
        <v>13830</v>
      </c>
      <c r="C425" s="167" t="s">
        <v>11577</v>
      </c>
      <c r="D425" s="168">
        <v>144</v>
      </c>
    </row>
    <row r="426" spans="1:4">
      <c r="A426" s="170" t="s">
        <v>13831</v>
      </c>
      <c r="B426" s="166" t="s">
        <v>13832</v>
      </c>
      <c r="C426" s="167" t="s">
        <v>11577</v>
      </c>
      <c r="D426" s="168">
        <v>240.71</v>
      </c>
    </row>
    <row r="427" spans="1:4">
      <c r="A427" s="170" t="s">
        <v>13833</v>
      </c>
      <c r="B427" s="166" t="s">
        <v>13834</v>
      </c>
      <c r="C427" s="167" t="s">
        <v>11577</v>
      </c>
      <c r="D427" s="168">
        <v>230.95</v>
      </c>
    </row>
    <row r="428" spans="1:4">
      <c r="A428" s="170" t="s">
        <v>13835</v>
      </c>
      <c r="B428" s="166" t="s">
        <v>13836</v>
      </c>
      <c r="C428" s="167" t="s">
        <v>11577</v>
      </c>
      <c r="D428" s="168">
        <v>144</v>
      </c>
    </row>
    <row r="429" spans="1:4">
      <c r="A429" s="170" t="s">
        <v>13837</v>
      </c>
      <c r="B429" s="166" t="s">
        <v>13838</v>
      </c>
      <c r="C429" s="167" t="s">
        <v>11577</v>
      </c>
      <c r="D429" s="168">
        <v>63</v>
      </c>
    </row>
    <row r="430" spans="1:4">
      <c r="A430" s="170" t="s">
        <v>13839</v>
      </c>
      <c r="B430" s="166" t="s">
        <v>13840</v>
      </c>
      <c r="C430" s="167" t="s">
        <v>11577</v>
      </c>
      <c r="D430" s="168">
        <v>58.26</v>
      </c>
    </row>
    <row r="431" spans="1:4">
      <c r="A431" s="170" t="s">
        <v>13841</v>
      </c>
      <c r="B431" s="166" t="s">
        <v>13842</v>
      </c>
      <c r="C431" s="167" t="s">
        <v>11577</v>
      </c>
      <c r="D431" s="168">
        <v>25.2</v>
      </c>
    </row>
    <row r="432" spans="1:4">
      <c r="A432" s="170" t="s">
        <v>13843</v>
      </c>
      <c r="B432" s="166" t="s">
        <v>13844</v>
      </c>
      <c r="C432" s="167" t="s">
        <v>11577</v>
      </c>
      <c r="D432" s="168">
        <v>25.1</v>
      </c>
    </row>
    <row r="433" spans="1:4">
      <c r="A433" s="170" t="s">
        <v>13845</v>
      </c>
      <c r="B433" s="166" t="s">
        <v>13846</v>
      </c>
      <c r="C433" s="167" t="s">
        <v>11577</v>
      </c>
      <c r="D433" s="168">
        <v>67.319999999999993</v>
      </c>
    </row>
    <row r="434" spans="1:4">
      <c r="A434" s="170" t="s">
        <v>13847</v>
      </c>
      <c r="B434" s="166" t="s">
        <v>13848</v>
      </c>
      <c r="C434" s="167" t="s">
        <v>11577</v>
      </c>
      <c r="D434" s="168">
        <v>16.82</v>
      </c>
    </row>
    <row r="435" spans="1:4">
      <c r="A435" s="170" t="s">
        <v>13849</v>
      </c>
      <c r="B435" s="166" t="s">
        <v>13850</v>
      </c>
      <c r="C435" s="167" t="s">
        <v>11577</v>
      </c>
      <c r="D435" s="168">
        <v>39.56</v>
      </c>
    </row>
    <row r="436" spans="1:4">
      <c r="A436" s="170" t="s">
        <v>13851</v>
      </c>
      <c r="B436" s="166" t="s">
        <v>13852</v>
      </c>
      <c r="C436" s="167" t="s">
        <v>11577</v>
      </c>
      <c r="D436" s="168">
        <v>761.06</v>
      </c>
    </row>
    <row r="437" spans="1:4">
      <c r="A437" s="170" t="s">
        <v>13853</v>
      </c>
      <c r="B437" s="166" t="s">
        <v>13854</v>
      </c>
      <c r="C437" s="167" t="s">
        <v>11577</v>
      </c>
      <c r="D437" s="168">
        <v>138.30000000000001</v>
      </c>
    </row>
    <row r="438" spans="1:4">
      <c r="A438" s="170" t="s">
        <v>13855</v>
      </c>
      <c r="B438" s="166" t="s">
        <v>13856</v>
      </c>
      <c r="C438" s="167" t="s">
        <v>11577</v>
      </c>
      <c r="D438" s="168">
        <v>175.25</v>
      </c>
    </row>
    <row r="439" spans="1:4">
      <c r="A439" s="170" t="s">
        <v>13857</v>
      </c>
      <c r="B439" s="166" t="s">
        <v>13858</v>
      </c>
      <c r="C439" s="167" t="s">
        <v>11577</v>
      </c>
      <c r="D439" s="168">
        <v>190.45</v>
      </c>
    </row>
    <row r="440" spans="1:4">
      <c r="A440" s="170" t="s">
        <v>13859</v>
      </c>
      <c r="B440" s="166" t="s">
        <v>13860</v>
      </c>
      <c r="C440" s="167" t="s">
        <v>11577</v>
      </c>
      <c r="D440" s="168">
        <v>72.599999999999994</v>
      </c>
    </row>
    <row r="441" spans="1:4">
      <c r="A441" s="170" t="s">
        <v>13861</v>
      </c>
      <c r="B441" s="166" t="s">
        <v>13862</v>
      </c>
      <c r="C441" s="167" t="s">
        <v>11577</v>
      </c>
      <c r="D441" s="168">
        <v>40.04</v>
      </c>
    </row>
    <row r="442" spans="1:4">
      <c r="A442" s="170" t="s">
        <v>13863</v>
      </c>
      <c r="B442" s="166" t="s">
        <v>13864</v>
      </c>
      <c r="C442" s="167" t="s">
        <v>11577</v>
      </c>
      <c r="D442" s="168">
        <v>48.23</v>
      </c>
    </row>
    <row r="443" spans="1:4">
      <c r="A443" s="170" t="s">
        <v>13865</v>
      </c>
      <c r="B443" s="166" t="s">
        <v>13866</v>
      </c>
      <c r="C443" s="167" t="s">
        <v>11577</v>
      </c>
      <c r="D443" s="168">
        <v>70.16</v>
      </c>
    </row>
    <row r="444" spans="1:4">
      <c r="A444" s="167" t="s">
        <v>13867</v>
      </c>
      <c r="B444" s="166" t="s">
        <v>13868</v>
      </c>
      <c r="C444" s="167" t="s">
        <v>11577</v>
      </c>
      <c r="D444" s="168">
        <v>122.64</v>
      </c>
    </row>
    <row r="445" spans="1:4">
      <c r="A445" s="165" t="s">
        <v>13869</v>
      </c>
      <c r="B445" s="166"/>
      <c r="C445" s="167"/>
      <c r="D445" s="168"/>
    </row>
    <row r="446" spans="1:4">
      <c r="A446" s="169" t="s">
        <v>13870</v>
      </c>
      <c r="B446" s="166"/>
      <c r="C446" s="167"/>
      <c r="D446" s="168"/>
    </row>
    <row r="447" spans="1:4">
      <c r="A447" s="167" t="s">
        <v>13871</v>
      </c>
      <c r="B447" s="166" t="s">
        <v>13872</v>
      </c>
      <c r="C447" s="167" t="s">
        <v>11577</v>
      </c>
      <c r="D447" s="168">
        <v>2989.05</v>
      </c>
    </row>
    <row r="448" spans="1:4">
      <c r="A448" s="169" t="s">
        <v>13873</v>
      </c>
      <c r="B448" s="166"/>
      <c r="C448" s="167"/>
      <c r="D448" s="168"/>
    </row>
    <row r="449" spans="1:4">
      <c r="A449" s="170" t="s">
        <v>13874</v>
      </c>
      <c r="B449" s="166" t="s">
        <v>13875</v>
      </c>
      <c r="C449" s="167" t="s">
        <v>11577</v>
      </c>
      <c r="D449" s="168">
        <v>752.41</v>
      </c>
    </row>
    <row r="450" spans="1:4">
      <c r="A450" s="167" t="s">
        <v>13876</v>
      </c>
      <c r="B450" s="166" t="s">
        <v>13877</v>
      </c>
      <c r="C450" s="167" t="s">
        <v>11577</v>
      </c>
      <c r="D450" s="168">
        <v>328.99</v>
      </c>
    </row>
    <row r="451" spans="1:4">
      <c r="A451" s="169" t="s">
        <v>13878</v>
      </c>
      <c r="B451" s="166"/>
      <c r="C451" s="167"/>
      <c r="D451" s="168"/>
    </row>
    <row r="452" spans="1:4">
      <c r="A452" s="170" t="s">
        <v>13879</v>
      </c>
      <c r="B452" s="166" t="s">
        <v>13880</v>
      </c>
      <c r="C452" s="167" t="s">
        <v>11577</v>
      </c>
      <c r="D452" s="168">
        <v>15.25</v>
      </c>
    </row>
    <row r="453" spans="1:4">
      <c r="A453" s="170" t="s">
        <v>13881</v>
      </c>
      <c r="B453" s="166" t="s">
        <v>13882</v>
      </c>
      <c r="C453" s="167" t="s">
        <v>11577</v>
      </c>
      <c r="D453" s="168">
        <v>44.56</v>
      </c>
    </row>
    <row r="454" spans="1:4">
      <c r="A454" s="167" t="s">
        <v>13883</v>
      </c>
      <c r="B454" s="166" t="s">
        <v>13884</v>
      </c>
      <c r="C454" s="167" t="s">
        <v>11577</v>
      </c>
      <c r="D454" s="168">
        <v>102.11</v>
      </c>
    </row>
    <row r="455" spans="1:4">
      <c r="A455" s="169" t="s">
        <v>13885</v>
      </c>
      <c r="B455" s="166"/>
      <c r="C455" s="167"/>
      <c r="D455" s="168"/>
    </row>
    <row r="456" spans="1:4">
      <c r="A456" s="170" t="s">
        <v>13886</v>
      </c>
      <c r="B456" s="166" t="s">
        <v>13887</v>
      </c>
      <c r="C456" s="167" t="s">
        <v>11577</v>
      </c>
      <c r="D456" s="168">
        <v>1078.95</v>
      </c>
    </row>
    <row r="457" spans="1:4">
      <c r="A457" s="170" t="s">
        <v>13888</v>
      </c>
      <c r="B457" s="166" t="s">
        <v>13889</v>
      </c>
      <c r="C457" s="167" t="s">
        <v>11577</v>
      </c>
      <c r="D457" s="168">
        <v>2724.26</v>
      </c>
    </row>
    <row r="458" spans="1:4">
      <c r="A458" s="170" t="s">
        <v>13890</v>
      </c>
      <c r="B458" s="166" t="s">
        <v>13891</v>
      </c>
      <c r="C458" s="167" t="s">
        <v>11577</v>
      </c>
      <c r="D458" s="168">
        <v>1429.5</v>
      </c>
    </row>
    <row r="459" spans="1:4">
      <c r="A459" s="170" t="s">
        <v>13892</v>
      </c>
      <c r="B459" s="166" t="s">
        <v>13893</v>
      </c>
      <c r="C459" s="167" t="s">
        <v>11577</v>
      </c>
      <c r="D459" s="168">
        <v>1491.93</v>
      </c>
    </row>
    <row r="460" spans="1:4">
      <c r="A460" s="170" t="s">
        <v>13894</v>
      </c>
      <c r="B460" s="166" t="s">
        <v>13895</v>
      </c>
      <c r="C460" s="167" t="s">
        <v>11577</v>
      </c>
      <c r="D460" s="168">
        <v>2106</v>
      </c>
    </row>
    <row r="461" spans="1:4">
      <c r="A461" s="167" t="s">
        <v>13896</v>
      </c>
      <c r="B461" s="166" t="s">
        <v>13897</v>
      </c>
      <c r="C461" s="167" t="s">
        <v>11577</v>
      </c>
      <c r="D461" s="168">
        <v>3177.4</v>
      </c>
    </row>
    <row r="462" spans="1:4">
      <c r="A462" s="169" t="s">
        <v>13898</v>
      </c>
      <c r="B462" s="166"/>
      <c r="C462" s="167"/>
      <c r="D462" s="168"/>
    </row>
    <row r="463" spans="1:4">
      <c r="A463" s="170" t="s">
        <v>13899</v>
      </c>
      <c r="B463" s="166" t="s">
        <v>13900</v>
      </c>
      <c r="C463" s="167" t="s">
        <v>11577</v>
      </c>
      <c r="D463" s="168">
        <v>742.65</v>
      </c>
    </row>
    <row r="464" spans="1:4">
      <c r="A464" s="170" t="s">
        <v>13901</v>
      </c>
      <c r="B464" s="166" t="s">
        <v>13902</v>
      </c>
      <c r="C464" s="167" t="s">
        <v>11577</v>
      </c>
      <c r="D464" s="168">
        <v>3080</v>
      </c>
    </row>
    <row r="465" spans="1:4">
      <c r="A465" s="167" t="s">
        <v>13903</v>
      </c>
      <c r="B465" s="166" t="s">
        <v>13904</v>
      </c>
      <c r="C465" s="167" t="s">
        <v>11577</v>
      </c>
      <c r="D465" s="168">
        <v>215</v>
      </c>
    </row>
    <row r="466" spans="1:4">
      <c r="A466" s="169" t="s">
        <v>13905</v>
      </c>
      <c r="B466" s="166"/>
      <c r="C466" s="167"/>
      <c r="D466" s="168"/>
    </row>
    <row r="467" spans="1:4">
      <c r="A467" s="170" t="s">
        <v>13906</v>
      </c>
      <c r="B467" s="166" t="s">
        <v>13907</v>
      </c>
      <c r="C467" s="167" t="s">
        <v>11577</v>
      </c>
      <c r="D467" s="168">
        <v>92.35</v>
      </c>
    </row>
    <row r="468" spans="1:4">
      <c r="A468" s="167" t="s">
        <v>13908</v>
      </c>
      <c r="B468" s="166" t="s">
        <v>13909</v>
      </c>
      <c r="C468" s="167" t="s">
        <v>11577</v>
      </c>
      <c r="D468" s="168">
        <v>735.05</v>
      </c>
    </row>
    <row r="469" spans="1:4">
      <c r="A469" s="169" t="s">
        <v>13910</v>
      </c>
      <c r="B469" s="166"/>
      <c r="C469" s="167"/>
      <c r="D469" s="168"/>
    </row>
    <row r="470" spans="1:4">
      <c r="A470" s="170" t="s">
        <v>13911</v>
      </c>
      <c r="B470" s="166" t="s">
        <v>13912</v>
      </c>
      <c r="C470" s="167" t="s">
        <v>11577</v>
      </c>
      <c r="D470" s="168">
        <v>217.98</v>
      </c>
    </row>
    <row r="471" spans="1:4">
      <c r="A471" s="170" t="s">
        <v>13913</v>
      </c>
      <c r="B471" s="166" t="s">
        <v>13914</v>
      </c>
      <c r="C471" s="167" t="s">
        <v>11577</v>
      </c>
      <c r="D471" s="168">
        <v>1800</v>
      </c>
    </row>
    <row r="472" spans="1:4">
      <c r="A472" s="170" t="s">
        <v>13915</v>
      </c>
      <c r="B472" s="166" t="s">
        <v>13916</v>
      </c>
      <c r="C472" s="167" t="s">
        <v>11577</v>
      </c>
      <c r="D472" s="168">
        <v>285</v>
      </c>
    </row>
    <row r="473" spans="1:4">
      <c r="A473" s="167" t="s">
        <v>13917</v>
      </c>
      <c r="B473" s="166" t="s">
        <v>13918</v>
      </c>
      <c r="C473" s="167" t="s">
        <v>11577</v>
      </c>
      <c r="D473" s="168">
        <v>425</v>
      </c>
    </row>
    <row r="474" spans="1:4">
      <c r="A474" s="169" t="s">
        <v>13919</v>
      </c>
      <c r="B474" s="166"/>
      <c r="C474" s="167"/>
      <c r="D474" s="168"/>
    </row>
    <row r="475" spans="1:4">
      <c r="A475" s="170" t="s">
        <v>13920</v>
      </c>
      <c r="B475" s="166" t="s">
        <v>13921</v>
      </c>
      <c r="C475" s="167" t="s">
        <v>11577</v>
      </c>
      <c r="D475" s="168">
        <v>597</v>
      </c>
    </row>
    <row r="476" spans="1:4">
      <c r="A476" s="167" t="s">
        <v>13922</v>
      </c>
      <c r="B476" s="166" t="s">
        <v>13923</v>
      </c>
      <c r="C476" s="167" t="s">
        <v>11577</v>
      </c>
      <c r="D476" s="168">
        <v>365.5</v>
      </c>
    </row>
    <row r="477" spans="1:4">
      <c r="A477" s="165" t="s">
        <v>13924</v>
      </c>
      <c r="B477" s="166"/>
      <c r="C477" s="167"/>
      <c r="D477" s="168"/>
    </row>
    <row r="478" spans="1:4">
      <c r="A478" s="169" t="s">
        <v>13925</v>
      </c>
      <c r="B478" s="166"/>
      <c r="C478" s="167"/>
      <c r="D478" s="168"/>
    </row>
    <row r="479" spans="1:4">
      <c r="A479" s="170" t="s">
        <v>13926</v>
      </c>
      <c r="B479" s="166" t="s">
        <v>13927</v>
      </c>
      <c r="C479" s="167" t="s">
        <v>11577</v>
      </c>
      <c r="D479" s="168">
        <v>945</v>
      </c>
    </row>
    <row r="480" spans="1:4">
      <c r="A480" s="170" t="s">
        <v>13928</v>
      </c>
      <c r="B480" s="166" t="s">
        <v>13929</v>
      </c>
      <c r="C480" s="167" t="s">
        <v>11577</v>
      </c>
      <c r="D480" s="168">
        <v>1171</v>
      </c>
    </row>
    <row r="481" spans="1:4">
      <c r="A481" s="167" t="s">
        <v>13930</v>
      </c>
      <c r="B481" s="166" t="s">
        <v>13931</v>
      </c>
      <c r="C481" s="167" t="s">
        <v>11577</v>
      </c>
      <c r="D481" s="168">
        <v>3022.61</v>
      </c>
    </row>
    <row r="482" spans="1:4">
      <c r="A482" s="169" t="s">
        <v>13932</v>
      </c>
      <c r="B482" s="166"/>
      <c r="C482" s="167"/>
      <c r="D482" s="168"/>
    </row>
    <row r="483" spans="1:4">
      <c r="A483" s="167" t="s">
        <v>13933</v>
      </c>
      <c r="B483" s="166" t="s">
        <v>13934</v>
      </c>
      <c r="C483" s="167" t="s">
        <v>11577</v>
      </c>
      <c r="D483" s="168">
        <v>14246.89</v>
      </c>
    </row>
    <row r="484" spans="1:4">
      <c r="A484" s="165" t="s">
        <v>13935</v>
      </c>
      <c r="B484" s="166"/>
      <c r="C484" s="167"/>
      <c r="D484" s="168"/>
    </row>
    <row r="485" spans="1:4">
      <c r="A485" s="169" t="s">
        <v>13936</v>
      </c>
      <c r="B485" s="166"/>
      <c r="C485" s="167"/>
      <c r="D485" s="168"/>
    </row>
    <row r="486" spans="1:4">
      <c r="A486" s="170" t="s">
        <v>13937</v>
      </c>
      <c r="B486" s="166" t="s">
        <v>13938</v>
      </c>
      <c r="C486" s="167" t="s">
        <v>11577</v>
      </c>
      <c r="D486" s="168">
        <v>80052.2</v>
      </c>
    </row>
    <row r="487" spans="1:4">
      <c r="A487" s="170" t="s">
        <v>13939</v>
      </c>
      <c r="B487" s="166" t="s">
        <v>13940</v>
      </c>
      <c r="C487" s="167" t="s">
        <v>11577</v>
      </c>
      <c r="D487" s="168">
        <v>67000</v>
      </c>
    </row>
    <row r="488" spans="1:4">
      <c r="A488" s="170" t="s">
        <v>13941</v>
      </c>
      <c r="B488" s="166" t="s">
        <v>13942</v>
      </c>
      <c r="C488" s="167" t="s">
        <v>11577</v>
      </c>
      <c r="D488" s="168">
        <v>85300</v>
      </c>
    </row>
    <row r="489" spans="1:4">
      <c r="A489" s="170" t="s">
        <v>13943</v>
      </c>
      <c r="B489" s="166" t="s">
        <v>13944</v>
      </c>
      <c r="C489" s="167" t="s">
        <v>11577</v>
      </c>
      <c r="D489" s="168">
        <v>84000</v>
      </c>
    </row>
    <row r="490" spans="1:4">
      <c r="A490" s="167" t="s">
        <v>13945</v>
      </c>
      <c r="B490" s="166" t="s">
        <v>13946</v>
      </c>
      <c r="C490" s="167" t="s">
        <v>11577</v>
      </c>
      <c r="D490" s="168">
        <v>27000</v>
      </c>
    </row>
    <row r="491" spans="1:4">
      <c r="A491" s="165" t="s">
        <v>13947</v>
      </c>
      <c r="B491" s="166"/>
      <c r="C491" s="167"/>
      <c r="D491" s="168"/>
    </row>
    <row r="492" spans="1:4">
      <c r="A492" s="169" t="s">
        <v>13948</v>
      </c>
      <c r="B492" s="166"/>
      <c r="C492" s="167"/>
      <c r="D492" s="168"/>
    </row>
    <row r="493" spans="1:4">
      <c r="A493" s="170" t="s">
        <v>13949</v>
      </c>
      <c r="B493" s="166" t="s">
        <v>13950</v>
      </c>
      <c r="C493" s="167" t="s">
        <v>11577</v>
      </c>
      <c r="D493" s="168">
        <v>153.88999999999999</v>
      </c>
    </row>
    <row r="494" spans="1:4">
      <c r="A494" s="167" t="s">
        <v>13951</v>
      </c>
      <c r="B494" s="166" t="s">
        <v>13952</v>
      </c>
      <c r="C494" s="167" t="s">
        <v>11577</v>
      </c>
      <c r="D494" s="168">
        <v>71.75</v>
      </c>
    </row>
    <row r="495" spans="1:4">
      <c r="A495" s="165" t="s">
        <v>13953</v>
      </c>
      <c r="B495" s="166"/>
      <c r="C495" s="167"/>
      <c r="D495" s="168"/>
    </row>
    <row r="496" spans="1:4">
      <c r="A496" s="169" t="s">
        <v>13954</v>
      </c>
      <c r="B496" s="166"/>
      <c r="C496" s="167"/>
      <c r="D496" s="168"/>
    </row>
    <row r="497" spans="1:4">
      <c r="A497" s="170" t="s">
        <v>13955</v>
      </c>
      <c r="B497" s="166" t="s">
        <v>13956</v>
      </c>
      <c r="C497" s="167" t="s">
        <v>11577</v>
      </c>
      <c r="D497" s="168">
        <v>186.19</v>
      </c>
    </row>
    <row r="498" spans="1:4">
      <c r="A498" s="170" t="s">
        <v>13957</v>
      </c>
      <c r="B498" s="166" t="s">
        <v>13958</v>
      </c>
      <c r="C498" s="167" t="s">
        <v>11577</v>
      </c>
      <c r="D498" s="168">
        <v>721.54</v>
      </c>
    </row>
    <row r="499" spans="1:4">
      <c r="A499" s="167" t="s">
        <v>13959</v>
      </c>
      <c r="B499" s="166" t="s">
        <v>13960</v>
      </c>
      <c r="C499" s="167" t="s">
        <v>11577</v>
      </c>
      <c r="D499" s="168">
        <v>18.79</v>
      </c>
    </row>
    <row r="500" spans="1:4">
      <c r="A500" s="165" t="s">
        <v>13961</v>
      </c>
      <c r="B500" s="166"/>
      <c r="C500" s="167"/>
      <c r="D500" s="168"/>
    </row>
    <row r="501" spans="1:4">
      <c r="A501" s="169" t="s">
        <v>13962</v>
      </c>
      <c r="B501" s="166"/>
      <c r="C501" s="167"/>
      <c r="D501" s="168"/>
    </row>
    <row r="502" spans="1:4">
      <c r="A502" s="170" t="s">
        <v>13963</v>
      </c>
      <c r="B502" s="166" t="s">
        <v>13964</v>
      </c>
      <c r="C502" s="167" t="s">
        <v>11577</v>
      </c>
      <c r="D502" s="168">
        <v>203</v>
      </c>
    </row>
    <row r="503" spans="1:4">
      <c r="A503" s="170" t="s">
        <v>13965</v>
      </c>
      <c r="B503" s="166" t="s">
        <v>13966</v>
      </c>
      <c r="C503" s="167" t="s">
        <v>11577</v>
      </c>
      <c r="D503" s="168">
        <v>291.07</v>
      </c>
    </row>
    <row r="504" spans="1:4">
      <c r="A504" s="167" t="s">
        <v>13967</v>
      </c>
      <c r="B504" s="166" t="s">
        <v>13968</v>
      </c>
      <c r="C504" s="167" t="s">
        <v>11577</v>
      </c>
      <c r="D504" s="168">
        <v>279</v>
      </c>
    </row>
    <row r="505" spans="1:4">
      <c r="A505" s="169" t="s">
        <v>13969</v>
      </c>
      <c r="B505" s="166"/>
      <c r="C505" s="167"/>
      <c r="D505" s="168"/>
    </row>
    <row r="506" spans="1:4">
      <c r="A506" s="170" t="s">
        <v>13970</v>
      </c>
      <c r="B506" s="166" t="s">
        <v>13971</v>
      </c>
      <c r="C506" s="167" t="s">
        <v>11577</v>
      </c>
      <c r="D506" s="168">
        <v>6122.22</v>
      </c>
    </row>
    <row r="507" spans="1:4">
      <c r="A507" s="170" t="s">
        <v>13972</v>
      </c>
      <c r="B507" s="166" t="s">
        <v>13973</v>
      </c>
      <c r="C507" s="167" t="s">
        <v>11577</v>
      </c>
      <c r="D507" s="168">
        <v>12970.95</v>
      </c>
    </row>
    <row r="508" spans="1:4">
      <c r="A508" s="167" t="s">
        <v>13974</v>
      </c>
      <c r="B508" s="166" t="s">
        <v>13975</v>
      </c>
      <c r="C508" s="167" t="s">
        <v>11577</v>
      </c>
      <c r="D508" s="168">
        <v>33960</v>
      </c>
    </row>
    <row r="509" spans="1:4">
      <c r="A509" s="169" t="s">
        <v>13976</v>
      </c>
      <c r="B509" s="166"/>
      <c r="C509" s="167"/>
      <c r="D509" s="168"/>
    </row>
    <row r="510" spans="1:4">
      <c r="A510" s="170" t="s">
        <v>13977</v>
      </c>
      <c r="B510" s="166" t="s">
        <v>13978</v>
      </c>
      <c r="C510" s="167" t="s">
        <v>11577</v>
      </c>
      <c r="D510" s="168">
        <v>80000</v>
      </c>
    </row>
    <row r="511" spans="1:4">
      <c r="A511" s="167" t="s">
        <v>13979</v>
      </c>
      <c r="B511" s="166" t="s">
        <v>13980</v>
      </c>
      <c r="C511" s="167" t="s">
        <v>11577</v>
      </c>
      <c r="D511" s="168">
        <v>144000</v>
      </c>
    </row>
    <row r="512" spans="1:4">
      <c r="A512" s="165" t="s">
        <v>13981</v>
      </c>
      <c r="B512" s="166"/>
      <c r="C512" s="167"/>
      <c r="D512" s="168"/>
    </row>
    <row r="513" spans="1:4">
      <c r="A513" s="169" t="s">
        <v>13982</v>
      </c>
      <c r="B513" s="166"/>
      <c r="C513" s="167"/>
      <c r="D513" s="168"/>
    </row>
    <row r="514" spans="1:4">
      <c r="A514" s="170" t="s">
        <v>13983</v>
      </c>
      <c r="B514" s="166" t="s">
        <v>13984</v>
      </c>
      <c r="C514" s="167" t="s">
        <v>48</v>
      </c>
      <c r="D514" s="168">
        <v>194.26</v>
      </c>
    </row>
    <row r="515" spans="1:4">
      <c r="A515" s="170" t="s">
        <v>13985</v>
      </c>
      <c r="B515" s="166" t="s">
        <v>13986</v>
      </c>
      <c r="C515" s="167" t="s">
        <v>48</v>
      </c>
      <c r="D515" s="168">
        <v>296.52999999999997</v>
      </c>
    </row>
    <row r="516" spans="1:4">
      <c r="A516" s="170" t="s">
        <v>13987</v>
      </c>
      <c r="B516" s="166" t="s">
        <v>13988</v>
      </c>
      <c r="C516" s="167" t="s">
        <v>48</v>
      </c>
      <c r="D516" s="168">
        <v>203.69</v>
      </c>
    </row>
    <row r="517" spans="1:4">
      <c r="A517" s="167" t="s">
        <v>13989</v>
      </c>
      <c r="B517" s="166" t="s">
        <v>13990</v>
      </c>
      <c r="C517" s="167" t="s">
        <v>48</v>
      </c>
      <c r="D517" s="168">
        <v>171.06</v>
      </c>
    </row>
    <row r="518" spans="1:4">
      <c r="A518" s="165" t="s">
        <v>13991</v>
      </c>
      <c r="B518" s="166"/>
      <c r="C518" s="167"/>
      <c r="D518" s="168"/>
    </row>
    <row r="519" spans="1:4">
      <c r="A519" s="169" t="s">
        <v>13992</v>
      </c>
      <c r="B519" s="166"/>
      <c r="C519" s="167"/>
      <c r="D519" s="168"/>
    </row>
    <row r="520" spans="1:4">
      <c r="A520" s="170" t="s">
        <v>13993</v>
      </c>
      <c r="B520" s="166" t="s">
        <v>13994</v>
      </c>
      <c r="C520" s="167" t="s">
        <v>11577</v>
      </c>
      <c r="D520" s="168">
        <v>125</v>
      </c>
    </row>
    <row r="521" spans="1:4">
      <c r="A521" s="170" t="s">
        <v>13995</v>
      </c>
      <c r="B521" s="166" t="s">
        <v>13996</v>
      </c>
      <c r="C521" s="167" t="s">
        <v>11577</v>
      </c>
      <c r="D521" s="168">
        <v>369.3</v>
      </c>
    </row>
    <row r="522" spans="1:4">
      <c r="A522" s="170" t="s">
        <v>13997</v>
      </c>
      <c r="B522" s="166" t="s">
        <v>13998</v>
      </c>
      <c r="C522" s="167" t="s">
        <v>11577</v>
      </c>
      <c r="D522" s="168">
        <v>419.3</v>
      </c>
    </row>
    <row r="523" spans="1:4">
      <c r="A523" s="170" t="s">
        <v>13999</v>
      </c>
      <c r="B523" s="166" t="s">
        <v>14000</v>
      </c>
      <c r="C523" s="167" t="s">
        <v>11577</v>
      </c>
      <c r="D523" s="168">
        <v>1280</v>
      </c>
    </row>
    <row r="524" spans="1:4">
      <c r="A524" s="170" t="s">
        <v>14001</v>
      </c>
      <c r="B524" s="166" t="s">
        <v>14002</v>
      </c>
      <c r="C524" s="167" t="s">
        <v>11577</v>
      </c>
      <c r="D524" s="168">
        <v>121.9</v>
      </c>
    </row>
    <row r="525" spans="1:4">
      <c r="A525" s="170" t="s">
        <v>14003</v>
      </c>
      <c r="B525" s="166" t="s">
        <v>14004</v>
      </c>
      <c r="C525" s="167" t="s">
        <v>11577</v>
      </c>
      <c r="D525" s="168">
        <v>137.66999999999999</v>
      </c>
    </row>
    <row r="526" spans="1:4">
      <c r="A526" s="170" t="s">
        <v>14005</v>
      </c>
      <c r="B526" s="166" t="s">
        <v>14006</v>
      </c>
      <c r="C526" s="167" t="s">
        <v>11577</v>
      </c>
      <c r="D526" s="168">
        <v>169.1</v>
      </c>
    </row>
    <row r="527" spans="1:4">
      <c r="A527" s="167" t="s">
        <v>14007</v>
      </c>
      <c r="B527" s="166" t="s">
        <v>14008</v>
      </c>
      <c r="C527" s="167" t="s">
        <v>11577</v>
      </c>
      <c r="D527" s="168">
        <v>2496.1</v>
      </c>
    </row>
    <row r="528" spans="1:4">
      <c r="A528" s="165" t="s">
        <v>14009</v>
      </c>
      <c r="B528" s="166"/>
      <c r="C528" s="167"/>
      <c r="D528" s="168"/>
    </row>
    <row r="529" spans="1:4">
      <c r="A529" s="169" t="s">
        <v>14010</v>
      </c>
      <c r="B529" s="166"/>
      <c r="C529" s="167"/>
      <c r="D529" s="168"/>
    </row>
    <row r="530" spans="1:4">
      <c r="A530" s="170" t="s">
        <v>14011</v>
      </c>
      <c r="B530" s="166" t="s">
        <v>14012</v>
      </c>
      <c r="C530" s="167" t="s">
        <v>11577</v>
      </c>
      <c r="D530" s="168">
        <v>356.53</v>
      </c>
    </row>
    <row r="531" spans="1:4">
      <c r="A531" s="170" t="s">
        <v>14013</v>
      </c>
      <c r="B531" s="166" t="s">
        <v>14014</v>
      </c>
      <c r="C531" s="167" t="s">
        <v>11577</v>
      </c>
      <c r="D531" s="168">
        <v>392.73</v>
      </c>
    </row>
    <row r="532" spans="1:4">
      <c r="A532" s="170" t="s">
        <v>14015</v>
      </c>
      <c r="B532" s="166" t="s">
        <v>14016</v>
      </c>
      <c r="C532" s="167" t="s">
        <v>11577</v>
      </c>
      <c r="D532" s="168">
        <v>500.12</v>
      </c>
    </row>
    <row r="533" spans="1:4">
      <c r="A533" s="170" t="s">
        <v>14017</v>
      </c>
      <c r="B533" s="166" t="s">
        <v>14018</v>
      </c>
      <c r="C533" s="167" t="s">
        <v>11577</v>
      </c>
      <c r="D533" s="168">
        <v>1570.76</v>
      </c>
    </row>
    <row r="534" spans="1:4">
      <c r="A534" s="170" t="s">
        <v>14019</v>
      </c>
      <c r="B534" s="166" t="s">
        <v>14020</v>
      </c>
      <c r="C534" s="167" t="s">
        <v>11577</v>
      </c>
      <c r="D534" s="168">
        <v>607.52</v>
      </c>
    </row>
    <row r="535" spans="1:4">
      <c r="A535" s="170" t="s">
        <v>14021</v>
      </c>
      <c r="B535" s="166" t="s">
        <v>14022</v>
      </c>
      <c r="C535" s="167" t="s">
        <v>11577</v>
      </c>
      <c r="D535" s="168">
        <v>635.1</v>
      </c>
    </row>
    <row r="536" spans="1:4">
      <c r="A536" s="170" t="s">
        <v>14023</v>
      </c>
      <c r="B536" s="166" t="s">
        <v>14024</v>
      </c>
      <c r="C536" s="167" t="s">
        <v>11577</v>
      </c>
      <c r="D536" s="168">
        <v>822.29</v>
      </c>
    </row>
    <row r="537" spans="1:4">
      <c r="A537" s="170" t="s">
        <v>14025</v>
      </c>
      <c r="B537" s="166" t="s">
        <v>14026</v>
      </c>
      <c r="C537" s="167" t="s">
        <v>11577</v>
      </c>
      <c r="D537" s="168">
        <v>929.69</v>
      </c>
    </row>
    <row r="538" spans="1:4">
      <c r="A538" s="170" t="s">
        <v>14027</v>
      </c>
      <c r="B538" s="166" t="s">
        <v>14028</v>
      </c>
      <c r="C538" s="167" t="s">
        <v>32</v>
      </c>
      <c r="D538" s="168">
        <v>419.33</v>
      </c>
    </row>
    <row r="539" spans="1:4">
      <c r="A539" s="170" t="s">
        <v>14029</v>
      </c>
      <c r="B539" s="166" t="s">
        <v>14030</v>
      </c>
      <c r="C539" s="167" t="s">
        <v>11577</v>
      </c>
      <c r="D539" s="168">
        <v>392.73</v>
      </c>
    </row>
    <row r="540" spans="1:4">
      <c r="A540" s="170" t="s">
        <v>14031</v>
      </c>
      <c r="B540" s="166" t="s">
        <v>14032</v>
      </c>
      <c r="C540" s="167" t="s">
        <v>48</v>
      </c>
      <c r="D540" s="168">
        <v>276.05</v>
      </c>
    </row>
    <row r="541" spans="1:4">
      <c r="A541" s="170" t="s">
        <v>14033</v>
      </c>
      <c r="B541" s="166" t="s">
        <v>14034</v>
      </c>
      <c r="C541" s="167" t="s">
        <v>11577</v>
      </c>
      <c r="D541" s="168">
        <v>160.69999999999999</v>
      </c>
    </row>
    <row r="542" spans="1:4">
      <c r="A542" s="170" t="s">
        <v>14035</v>
      </c>
      <c r="B542" s="166" t="s">
        <v>14036</v>
      </c>
      <c r="C542" s="167" t="s">
        <v>11577</v>
      </c>
      <c r="D542" s="168">
        <v>206.21</v>
      </c>
    </row>
    <row r="543" spans="1:4">
      <c r="A543" s="170" t="s">
        <v>14037</v>
      </c>
      <c r="B543" s="166" t="s">
        <v>14038</v>
      </c>
      <c r="C543" s="167" t="s">
        <v>11577</v>
      </c>
      <c r="D543" s="168">
        <v>199.35</v>
      </c>
    </row>
    <row r="544" spans="1:4">
      <c r="A544" s="170" t="s">
        <v>14039</v>
      </c>
      <c r="B544" s="166" t="s">
        <v>14040</v>
      </c>
      <c r="C544" s="167" t="s">
        <v>11577</v>
      </c>
      <c r="D544" s="168">
        <v>273.54000000000002</v>
      </c>
    </row>
    <row r="545" spans="1:4">
      <c r="A545" s="170" t="s">
        <v>14041</v>
      </c>
      <c r="B545" s="166" t="s">
        <v>14042</v>
      </c>
      <c r="C545" s="167" t="s">
        <v>11577</v>
      </c>
      <c r="D545" s="168">
        <v>108.23</v>
      </c>
    </row>
    <row r="546" spans="1:4">
      <c r="A546" s="170" t="s">
        <v>14043</v>
      </c>
      <c r="B546" s="166" t="s">
        <v>14044</v>
      </c>
      <c r="C546" s="167" t="s">
        <v>48</v>
      </c>
      <c r="D546" s="168">
        <v>274.73</v>
      </c>
    </row>
    <row r="547" spans="1:4">
      <c r="A547" s="170" t="s">
        <v>14045</v>
      </c>
      <c r="B547" s="166" t="s">
        <v>14046</v>
      </c>
      <c r="C547" s="167" t="s">
        <v>48</v>
      </c>
      <c r="D547" s="168">
        <v>299.45</v>
      </c>
    </row>
    <row r="548" spans="1:4">
      <c r="A548" s="170" t="s">
        <v>14047</v>
      </c>
      <c r="B548" s="166" t="s">
        <v>14048</v>
      </c>
      <c r="C548" s="167" t="s">
        <v>32</v>
      </c>
      <c r="D548" s="168">
        <v>430.33</v>
      </c>
    </row>
    <row r="549" spans="1:4">
      <c r="A549" s="170" t="s">
        <v>14049</v>
      </c>
      <c r="B549" s="166" t="s">
        <v>14050</v>
      </c>
      <c r="C549" s="167" t="s">
        <v>48</v>
      </c>
      <c r="D549" s="168">
        <v>165.44</v>
      </c>
    </row>
    <row r="550" spans="1:4">
      <c r="A550" s="167" t="s">
        <v>14051</v>
      </c>
      <c r="B550" s="166" t="s">
        <v>14052</v>
      </c>
      <c r="C550" s="167" t="s">
        <v>11577</v>
      </c>
      <c r="D550" s="168">
        <v>259.89999999999998</v>
      </c>
    </row>
    <row r="551" spans="1:4">
      <c r="A551" s="165" t="s">
        <v>14053</v>
      </c>
      <c r="B551" s="166"/>
      <c r="C551" s="167"/>
      <c r="D551" s="168"/>
    </row>
    <row r="552" spans="1:4">
      <c r="A552" s="169" t="s">
        <v>14054</v>
      </c>
      <c r="B552" s="166"/>
      <c r="C552" s="167"/>
      <c r="D552" s="168"/>
    </row>
    <row r="553" spans="1:4">
      <c r="A553" s="170" t="s">
        <v>14055</v>
      </c>
      <c r="B553" s="166" t="s">
        <v>14056</v>
      </c>
      <c r="C553" s="167" t="s">
        <v>11577</v>
      </c>
      <c r="D553" s="168">
        <v>295</v>
      </c>
    </row>
    <row r="554" spans="1:4">
      <c r="A554" s="170" t="s">
        <v>14057</v>
      </c>
      <c r="B554" s="166" t="s">
        <v>14058</v>
      </c>
      <c r="C554" s="167" t="s">
        <v>11577</v>
      </c>
      <c r="D554" s="168">
        <v>176.7</v>
      </c>
    </row>
    <row r="555" spans="1:4">
      <c r="A555" s="167" t="s">
        <v>14059</v>
      </c>
      <c r="B555" s="166" t="s">
        <v>14060</v>
      </c>
      <c r="C555" s="167" t="s">
        <v>11577</v>
      </c>
      <c r="D555" s="168">
        <v>2778</v>
      </c>
    </row>
    <row r="556" spans="1:4">
      <c r="A556" s="165" t="s">
        <v>14061</v>
      </c>
      <c r="B556" s="166"/>
      <c r="C556" s="167"/>
      <c r="D556" s="168"/>
    </row>
    <row r="557" spans="1:4">
      <c r="A557" s="169" t="s">
        <v>14062</v>
      </c>
      <c r="B557" s="166"/>
      <c r="C557" s="167"/>
      <c r="D557" s="168"/>
    </row>
    <row r="558" spans="1:4">
      <c r="A558" s="167" t="s">
        <v>14063</v>
      </c>
      <c r="B558" s="166" t="s">
        <v>14064</v>
      </c>
      <c r="C558" s="167" t="s">
        <v>11577</v>
      </c>
      <c r="D558" s="168">
        <v>183.1</v>
      </c>
    </row>
    <row r="559" spans="1:4">
      <c r="A559" s="165" t="s">
        <v>14065</v>
      </c>
      <c r="B559" s="166"/>
      <c r="C559" s="167"/>
      <c r="D559" s="168"/>
    </row>
    <row r="560" spans="1:4">
      <c r="A560" s="169" t="s">
        <v>14066</v>
      </c>
      <c r="B560" s="166"/>
      <c r="C560" s="167"/>
      <c r="D560" s="168"/>
    </row>
    <row r="561" spans="1:4">
      <c r="A561" s="170" t="s">
        <v>14067</v>
      </c>
      <c r="B561" s="166" t="s">
        <v>14068</v>
      </c>
      <c r="C561" s="167" t="s">
        <v>11577</v>
      </c>
      <c r="D561" s="168">
        <v>231.25</v>
      </c>
    </row>
    <row r="562" spans="1:4">
      <c r="A562" s="170" t="s">
        <v>14069</v>
      </c>
      <c r="B562" s="166" t="s">
        <v>14070</v>
      </c>
      <c r="C562" s="167" t="s">
        <v>32</v>
      </c>
      <c r="D562" s="168">
        <v>130</v>
      </c>
    </row>
    <row r="563" spans="1:4">
      <c r="A563" s="170" t="s">
        <v>14071</v>
      </c>
      <c r="B563" s="166" t="s">
        <v>14072</v>
      </c>
      <c r="C563" s="167" t="s">
        <v>32</v>
      </c>
      <c r="D563" s="168">
        <v>100</v>
      </c>
    </row>
    <row r="564" spans="1:4">
      <c r="A564" s="167" t="s">
        <v>14073</v>
      </c>
      <c r="B564" s="166" t="s">
        <v>14074</v>
      </c>
      <c r="C564" s="167" t="s">
        <v>32</v>
      </c>
      <c r="D564" s="168">
        <v>145</v>
      </c>
    </row>
    <row r="565" spans="1:4">
      <c r="A565" s="165" t="s">
        <v>14075</v>
      </c>
      <c r="B565" s="166"/>
      <c r="C565" s="167"/>
      <c r="D565" s="168"/>
    </row>
    <row r="566" spans="1:4">
      <c r="A566" s="169" t="s">
        <v>14076</v>
      </c>
      <c r="B566" s="166"/>
      <c r="C566" s="167"/>
      <c r="D566" s="168"/>
    </row>
    <row r="567" spans="1:4">
      <c r="A567" s="170" t="s">
        <v>14077</v>
      </c>
      <c r="B567" s="166" t="s">
        <v>14078</v>
      </c>
      <c r="C567" s="167" t="s">
        <v>48</v>
      </c>
      <c r="D567" s="168">
        <v>26.9</v>
      </c>
    </row>
    <row r="568" spans="1:4">
      <c r="A568" s="170" t="s">
        <v>14079</v>
      </c>
      <c r="B568" s="166" t="s">
        <v>14080</v>
      </c>
      <c r="C568" s="167" t="s">
        <v>11577</v>
      </c>
      <c r="D568" s="168">
        <v>692.5</v>
      </c>
    </row>
    <row r="569" spans="1:4">
      <c r="A569" s="170" t="s">
        <v>14081</v>
      </c>
      <c r="B569" s="166" t="s">
        <v>14082</v>
      </c>
      <c r="C569" s="167" t="s">
        <v>11577</v>
      </c>
      <c r="D569" s="168">
        <v>14097.99</v>
      </c>
    </row>
    <row r="570" spans="1:4">
      <c r="A570" s="167" t="s">
        <v>14083</v>
      </c>
      <c r="B570" s="166" t="s">
        <v>14084</v>
      </c>
      <c r="C570" s="167" t="s">
        <v>11577</v>
      </c>
      <c r="D570" s="168">
        <v>16607.990000000002</v>
      </c>
    </row>
    <row r="571" spans="1:4">
      <c r="A571" s="165" t="s">
        <v>11589</v>
      </c>
      <c r="B571" s="166"/>
      <c r="C571" s="167"/>
      <c r="D571" s="168"/>
    </row>
    <row r="572" spans="1:4">
      <c r="A572" s="165" t="s">
        <v>11587</v>
      </c>
      <c r="B572" s="166"/>
      <c r="C572" s="167"/>
      <c r="D572" s="168"/>
    </row>
    <row r="573" spans="1:4">
      <c r="A573" s="165" t="s">
        <v>14085</v>
      </c>
      <c r="B573" s="166"/>
      <c r="C573" s="167"/>
      <c r="D573" s="168"/>
    </row>
    <row r="574" spans="1:4">
      <c r="A574" s="169" t="s">
        <v>14086</v>
      </c>
      <c r="B574" s="166"/>
      <c r="C574" s="167"/>
      <c r="D574" s="168"/>
    </row>
    <row r="575" spans="1:4">
      <c r="A575" s="170" t="s">
        <v>14087</v>
      </c>
      <c r="B575" s="166" t="s">
        <v>14088</v>
      </c>
      <c r="C575" s="167" t="s">
        <v>41</v>
      </c>
      <c r="D575" s="168">
        <v>123.47</v>
      </c>
    </row>
    <row r="576" spans="1:4">
      <c r="A576" s="170" t="s">
        <v>14089</v>
      </c>
      <c r="B576" s="166" t="s">
        <v>14090</v>
      </c>
      <c r="C576" s="167" t="s">
        <v>41</v>
      </c>
      <c r="D576" s="168">
        <v>85.59</v>
      </c>
    </row>
    <row r="577" spans="1:4">
      <c r="A577" s="170" t="s">
        <v>14091</v>
      </c>
      <c r="B577" s="166" t="s">
        <v>14092</v>
      </c>
      <c r="C577" s="167" t="s">
        <v>41</v>
      </c>
      <c r="D577" s="168">
        <v>8.2799999999999994</v>
      </c>
    </row>
    <row r="578" spans="1:4">
      <c r="A578" s="170" t="s">
        <v>14093</v>
      </c>
      <c r="B578" s="166" t="s">
        <v>14094</v>
      </c>
      <c r="C578" s="167" t="s">
        <v>41</v>
      </c>
      <c r="D578" s="168">
        <v>9.69</v>
      </c>
    </row>
    <row r="579" spans="1:4">
      <c r="A579" s="170" t="s">
        <v>14095</v>
      </c>
      <c r="B579" s="166" t="s">
        <v>14096</v>
      </c>
      <c r="C579" s="167" t="s">
        <v>41</v>
      </c>
      <c r="D579" s="168">
        <v>21.16</v>
      </c>
    </row>
    <row r="580" spans="1:4">
      <c r="A580" s="170" t="s">
        <v>14097</v>
      </c>
      <c r="B580" s="166" t="s">
        <v>14098</v>
      </c>
      <c r="C580" s="167" t="s">
        <v>41</v>
      </c>
      <c r="D580" s="168">
        <v>94.65</v>
      </c>
    </row>
    <row r="581" spans="1:4">
      <c r="A581" s="170" t="s">
        <v>14099</v>
      </c>
      <c r="B581" s="166" t="s">
        <v>14100</v>
      </c>
      <c r="C581" s="167" t="s">
        <v>41</v>
      </c>
      <c r="D581" s="168">
        <v>74.569999999999993</v>
      </c>
    </row>
    <row r="582" spans="1:4">
      <c r="A582" s="170" t="s">
        <v>14101</v>
      </c>
      <c r="B582" s="166" t="s">
        <v>14102</v>
      </c>
      <c r="C582" s="167" t="s">
        <v>41</v>
      </c>
      <c r="D582" s="168">
        <v>93.29</v>
      </c>
    </row>
    <row r="583" spans="1:4">
      <c r="A583" s="170" t="s">
        <v>14103</v>
      </c>
      <c r="B583" s="166" t="s">
        <v>14104</v>
      </c>
      <c r="C583" s="167" t="s">
        <v>32</v>
      </c>
      <c r="D583" s="168">
        <v>5.41</v>
      </c>
    </row>
    <row r="584" spans="1:4">
      <c r="A584" s="170" t="s">
        <v>14105</v>
      </c>
      <c r="B584" s="166" t="s">
        <v>14106</v>
      </c>
      <c r="C584" s="167" t="s">
        <v>41</v>
      </c>
      <c r="D584" s="168">
        <v>2.79</v>
      </c>
    </row>
    <row r="585" spans="1:4">
      <c r="A585" s="170" t="s">
        <v>14107</v>
      </c>
      <c r="B585" s="166" t="s">
        <v>14108</v>
      </c>
      <c r="C585" s="167" t="s">
        <v>41</v>
      </c>
      <c r="D585" s="168">
        <v>3.79</v>
      </c>
    </row>
    <row r="586" spans="1:4">
      <c r="A586" s="170" t="s">
        <v>14109</v>
      </c>
      <c r="B586" s="166" t="s">
        <v>14110</v>
      </c>
      <c r="C586" s="167" t="s">
        <v>32</v>
      </c>
      <c r="D586" s="168">
        <v>13.13</v>
      </c>
    </row>
    <row r="587" spans="1:4">
      <c r="A587" s="170" t="s">
        <v>14111</v>
      </c>
      <c r="B587" s="166" t="s">
        <v>14112</v>
      </c>
      <c r="C587" s="167" t="s">
        <v>32</v>
      </c>
      <c r="D587" s="168">
        <v>15.33</v>
      </c>
    </row>
    <row r="588" spans="1:4">
      <c r="A588" s="170" t="s">
        <v>14113</v>
      </c>
      <c r="B588" s="166" t="s">
        <v>14114</v>
      </c>
      <c r="C588" s="167" t="s">
        <v>32</v>
      </c>
      <c r="D588" s="168">
        <v>7.97</v>
      </c>
    </row>
    <row r="589" spans="1:4">
      <c r="A589" s="167" t="s">
        <v>14115</v>
      </c>
      <c r="B589" s="166" t="s">
        <v>14116</v>
      </c>
      <c r="C589" s="167" t="s">
        <v>32</v>
      </c>
      <c r="D589" s="168">
        <v>1.0900000000000001</v>
      </c>
    </row>
    <row r="590" spans="1:4">
      <c r="A590" s="169" t="s">
        <v>14117</v>
      </c>
      <c r="B590" s="166"/>
      <c r="C590" s="167"/>
      <c r="D590" s="168"/>
    </row>
    <row r="591" spans="1:4">
      <c r="A591" s="170" t="s">
        <v>14118</v>
      </c>
      <c r="B591" s="166" t="s">
        <v>14119</v>
      </c>
      <c r="C591" s="167" t="s">
        <v>41</v>
      </c>
      <c r="D591" s="168">
        <v>70.03</v>
      </c>
    </row>
    <row r="592" spans="1:4">
      <c r="A592" s="167" t="s">
        <v>14120</v>
      </c>
      <c r="B592" s="166" t="s">
        <v>14121</v>
      </c>
      <c r="C592" s="167" t="s">
        <v>41</v>
      </c>
      <c r="D592" s="168">
        <v>62.26</v>
      </c>
    </row>
    <row r="593" spans="1:4">
      <c r="A593" s="165" t="s">
        <v>14122</v>
      </c>
      <c r="B593" s="166"/>
      <c r="C593" s="167"/>
      <c r="D593" s="168"/>
    </row>
    <row r="594" spans="1:4">
      <c r="A594" s="169" t="s">
        <v>14123</v>
      </c>
      <c r="B594" s="166"/>
      <c r="C594" s="167"/>
      <c r="D594" s="168"/>
    </row>
    <row r="595" spans="1:4">
      <c r="A595" s="170" t="s">
        <v>14124</v>
      </c>
      <c r="B595" s="166" t="s">
        <v>14125</v>
      </c>
      <c r="C595" s="167" t="s">
        <v>11578</v>
      </c>
      <c r="D595" s="168">
        <v>286.2</v>
      </c>
    </row>
    <row r="596" spans="1:4">
      <c r="A596" s="170" t="s">
        <v>14126</v>
      </c>
      <c r="B596" s="166" t="s">
        <v>14127</v>
      </c>
      <c r="C596" s="167" t="s">
        <v>11578</v>
      </c>
      <c r="D596" s="168">
        <v>386.63</v>
      </c>
    </row>
    <row r="597" spans="1:4">
      <c r="A597" s="170" t="s">
        <v>14128</v>
      </c>
      <c r="B597" s="166" t="s">
        <v>14129</v>
      </c>
      <c r="C597" s="167" t="s">
        <v>41</v>
      </c>
      <c r="D597" s="168">
        <v>627.5</v>
      </c>
    </row>
    <row r="598" spans="1:4">
      <c r="A598" s="170" t="s">
        <v>14130</v>
      </c>
      <c r="B598" s="166" t="s">
        <v>14131</v>
      </c>
      <c r="C598" s="167" t="s">
        <v>11578</v>
      </c>
      <c r="D598" s="168">
        <v>323.10000000000002</v>
      </c>
    </row>
    <row r="599" spans="1:4">
      <c r="A599" s="170" t="s">
        <v>14132</v>
      </c>
      <c r="B599" s="166" t="s">
        <v>14133</v>
      </c>
      <c r="C599" s="167" t="s">
        <v>11578</v>
      </c>
      <c r="D599" s="168">
        <v>5.55</v>
      </c>
    </row>
    <row r="600" spans="1:4">
      <c r="A600" s="170" t="s">
        <v>14134</v>
      </c>
      <c r="B600" s="166" t="s">
        <v>14135</v>
      </c>
      <c r="C600" s="167" t="s">
        <v>11578</v>
      </c>
      <c r="D600" s="168">
        <v>4.88</v>
      </c>
    </row>
    <row r="601" spans="1:4">
      <c r="A601" s="170" t="s">
        <v>14136</v>
      </c>
      <c r="B601" s="166" t="s">
        <v>14137</v>
      </c>
      <c r="C601" s="167" t="s">
        <v>11578</v>
      </c>
      <c r="D601" s="168">
        <v>3.51</v>
      </c>
    </row>
    <row r="602" spans="1:4">
      <c r="A602" s="170" t="s">
        <v>14138</v>
      </c>
      <c r="B602" s="166" t="s">
        <v>14139</v>
      </c>
      <c r="C602" s="167" t="s">
        <v>11578</v>
      </c>
      <c r="D602" s="168">
        <v>5.76</v>
      </c>
    </row>
    <row r="603" spans="1:4">
      <c r="A603" s="170" t="s">
        <v>14140</v>
      </c>
      <c r="B603" s="166" t="s">
        <v>14141</v>
      </c>
      <c r="C603" s="167" t="s">
        <v>32</v>
      </c>
      <c r="D603" s="168">
        <v>6.49</v>
      </c>
    </row>
    <row r="604" spans="1:4">
      <c r="A604" s="170" t="s">
        <v>14142</v>
      </c>
      <c r="B604" s="166" t="s">
        <v>11590</v>
      </c>
      <c r="C604" s="167" t="s">
        <v>41</v>
      </c>
      <c r="D604" s="168">
        <v>4598.3</v>
      </c>
    </row>
    <row r="605" spans="1:4">
      <c r="A605" s="170" t="s">
        <v>14143</v>
      </c>
      <c r="B605" s="166" t="s">
        <v>14144</v>
      </c>
      <c r="C605" s="167" t="s">
        <v>32</v>
      </c>
      <c r="D605" s="168">
        <v>2.2200000000000002</v>
      </c>
    </row>
    <row r="606" spans="1:4">
      <c r="A606" s="170" t="s">
        <v>14145</v>
      </c>
      <c r="B606" s="166" t="s">
        <v>14146</v>
      </c>
      <c r="C606" s="167" t="s">
        <v>32</v>
      </c>
      <c r="D606" s="168">
        <v>434.72</v>
      </c>
    </row>
    <row r="607" spans="1:4">
      <c r="A607" s="170" t="s">
        <v>14147</v>
      </c>
      <c r="B607" s="166" t="s">
        <v>14148</v>
      </c>
      <c r="C607" s="167" t="s">
        <v>32</v>
      </c>
      <c r="D607" s="168">
        <v>6.14</v>
      </c>
    </row>
    <row r="608" spans="1:4">
      <c r="A608" s="170" t="s">
        <v>14149</v>
      </c>
      <c r="B608" s="166" t="s">
        <v>14150</v>
      </c>
      <c r="C608" s="167" t="s">
        <v>32</v>
      </c>
      <c r="D608" s="168">
        <v>34.450000000000003</v>
      </c>
    </row>
    <row r="609" spans="1:4">
      <c r="A609" s="170" t="s">
        <v>14151</v>
      </c>
      <c r="B609" s="166" t="s">
        <v>14152</v>
      </c>
      <c r="C609" s="167" t="s">
        <v>32</v>
      </c>
      <c r="D609" s="168">
        <v>9.1300000000000008</v>
      </c>
    </row>
    <row r="610" spans="1:4">
      <c r="A610" s="170" t="s">
        <v>14153</v>
      </c>
      <c r="B610" s="166" t="s">
        <v>14154</v>
      </c>
      <c r="C610" s="167" t="s">
        <v>32</v>
      </c>
      <c r="D610" s="168">
        <v>36.93</v>
      </c>
    </row>
    <row r="611" spans="1:4">
      <c r="A611" s="170" t="s">
        <v>14155</v>
      </c>
      <c r="B611" s="166" t="s">
        <v>14156</v>
      </c>
      <c r="C611" s="167" t="s">
        <v>32</v>
      </c>
      <c r="D611" s="168">
        <v>39.24</v>
      </c>
    </row>
    <row r="612" spans="1:4">
      <c r="A612" s="170" t="s">
        <v>14157</v>
      </c>
      <c r="B612" s="166" t="s">
        <v>14158</v>
      </c>
      <c r="C612" s="167" t="s">
        <v>32</v>
      </c>
      <c r="D612" s="168">
        <v>46.16</v>
      </c>
    </row>
    <row r="613" spans="1:4">
      <c r="A613" s="170" t="s">
        <v>14159</v>
      </c>
      <c r="B613" s="166" t="s">
        <v>14160</v>
      </c>
      <c r="C613" s="167" t="s">
        <v>32</v>
      </c>
      <c r="D613" s="168">
        <v>72.87</v>
      </c>
    </row>
    <row r="614" spans="1:4">
      <c r="A614" s="170" t="s">
        <v>14161</v>
      </c>
      <c r="B614" s="166" t="s">
        <v>14162</v>
      </c>
      <c r="C614" s="167" t="s">
        <v>32</v>
      </c>
      <c r="D614" s="168">
        <v>89.98</v>
      </c>
    </row>
    <row r="615" spans="1:4">
      <c r="A615" s="170" t="s">
        <v>14163</v>
      </c>
      <c r="B615" s="166" t="s">
        <v>14164</v>
      </c>
      <c r="C615" s="167" t="s">
        <v>11578</v>
      </c>
      <c r="D615" s="168">
        <v>401.36</v>
      </c>
    </row>
    <row r="616" spans="1:4">
      <c r="A616" s="170" t="s">
        <v>14165</v>
      </c>
      <c r="B616" s="166" t="s">
        <v>14166</v>
      </c>
      <c r="C616" s="167" t="s">
        <v>32</v>
      </c>
      <c r="D616" s="168">
        <v>51.09</v>
      </c>
    </row>
    <row r="617" spans="1:4">
      <c r="A617" s="170" t="s">
        <v>14167</v>
      </c>
      <c r="B617" s="166" t="s">
        <v>14168</v>
      </c>
      <c r="C617" s="167" t="s">
        <v>32</v>
      </c>
      <c r="D617" s="168">
        <v>70.5</v>
      </c>
    </row>
    <row r="618" spans="1:4">
      <c r="A618" s="170" t="s">
        <v>14169</v>
      </c>
      <c r="B618" s="166" t="s">
        <v>14170</v>
      </c>
      <c r="C618" s="167" t="s">
        <v>32</v>
      </c>
      <c r="D618" s="168">
        <v>55.31</v>
      </c>
    </row>
    <row r="619" spans="1:4">
      <c r="A619" s="170" t="s">
        <v>14171</v>
      </c>
      <c r="B619" s="166" t="s">
        <v>14172</v>
      </c>
      <c r="C619" s="167" t="s">
        <v>32</v>
      </c>
      <c r="D619" s="168">
        <v>63.75</v>
      </c>
    </row>
    <row r="620" spans="1:4">
      <c r="A620" s="170" t="s">
        <v>14173</v>
      </c>
      <c r="B620" s="166" t="s">
        <v>14174</v>
      </c>
      <c r="C620" s="167" t="s">
        <v>41</v>
      </c>
      <c r="D620" s="168">
        <v>8.34</v>
      </c>
    </row>
    <row r="621" spans="1:4">
      <c r="A621" s="167" t="s">
        <v>14175</v>
      </c>
      <c r="B621" s="166" t="s">
        <v>14176</v>
      </c>
      <c r="C621" s="167" t="s">
        <v>41</v>
      </c>
      <c r="D621" s="168">
        <v>5.9</v>
      </c>
    </row>
    <row r="622" spans="1:4">
      <c r="A622" s="169" t="s">
        <v>14177</v>
      </c>
      <c r="B622" s="166"/>
      <c r="C622" s="167"/>
      <c r="D622" s="168"/>
    </row>
    <row r="623" spans="1:4">
      <c r="A623" s="170" t="s">
        <v>14178</v>
      </c>
      <c r="B623" s="166" t="s">
        <v>14179</v>
      </c>
      <c r="C623" s="167" t="s">
        <v>32</v>
      </c>
      <c r="D623" s="168">
        <v>146.94</v>
      </c>
    </row>
    <row r="624" spans="1:4">
      <c r="A624" s="170" t="s">
        <v>14180</v>
      </c>
      <c r="B624" s="166" t="s">
        <v>14181</v>
      </c>
      <c r="C624" s="167" t="s">
        <v>32</v>
      </c>
      <c r="D624" s="168">
        <v>112.13</v>
      </c>
    </row>
    <row r="625" spans="1:4">
      <c r="A625" s="167" t="s">
        <v>14182</v>
      </c>
      <c r="B625" s="166" t="s">
        <v>14183</v>
      </c>
      <c r="C625" s="167" t="s">
        <v>32</v>
      </c>
      <c r="D625" s="168">
        <v>93.2</v>
      </c>
    </row>
    <row r="626" spans="1:4">
      <c r="A626" s="169" t="s">
        <v>14184</v>
      </c>
      <c r="B626" s="166"/>
      <c r="C626" s="167"/>
      <c r="D626" s="168"/>
    </row>
    <row r="627" spans="1:4">
      <c r="A627" s="170" t="s">
        <v>14185</v>
      </c>
      <c r="B627" s="166" t="s">
        <v>14186</v>
      </c>
      <c r="C627" s="167" t="s">
        <v>48</v>
      </c>
      <c r="D627" s="168">
        <v>16.600000000000001</v>
      </c>
    </row>
    <row r="628" spans="1:4">
      <c r="A628" s="170" t="s">
        <v>14187</v>
      </c>
      <c r="B628" s="166" t="s">
        <v>14188</v>
      </c>
      <c r="C628" s="167" t="s">
        <v>48</v>
      </c>
      <c r="D628" s="168">
        <v>13.21</v>
      </c>
    </row>
    <row r="629" spans="1:4">
      <c r="A629" s="170" t="s">
        <v>14189</v>
      </c>
      <c r="B629" s="166" t="s">
        <v>14190</v>
      </c>
      <c r="C629" s="167" t="s">
        <v>48</v>
      </c>
      <c r="D629" s="168">
        <v>36.799999999999997</v>
      </c>
    </row>
    <row r="630" spans="1:4">
      <c r="A630" s="167" t="s">
        <v>14191</v>
      </c>
      <c r="B630" s="166" t="s">
        <v>14192</v>
      </c>
      <c r="C630" s="167" t="s">
        <v>48</v>
      </c>
      <c r="D630" s="168">
        <v>4.21</v>
      </c>
    </row>
    <row r="631" spans="1:4">
      <c r="A631" s="169" t="s">
        <v>14193</v>
      </c>
      <c r="B631" s="166"/>
      <c r="C631" s="167"/>
      <c r="D631" s="168"/>
    </row>
    <row r="632" spans="1:4">
      <c r="A632" s="170" t="s">
        <v>14194</v>
      </c>
      <c r="B632" s="166" t="s">
        <v>14195</v>
      </c>
      <c r="C632" s="167" t="s">
        <v>32</v>
      </c>
      <c r="D632" s="168">
        <v>38.729999999999997</v>
      </c>
    </row>
    <row r="633" spans="1:4">
      <c r="A633" s="170" t="s">
        <v>14196</v>
      </c>
      <c r="B633" s="166" t="s">
        <v>14197</v>
      </c>
      <c r="C633" s="167" t="s">
        <v>32</v>
      </c>
      <c r="D633" s="168">
        <v>46.48</v>
      </c>
    </row>
    <row r="634" spans="1:4">
      <c r="A634" s="170" t="s">
        <v>14198</v>
      </c>
      <c r="B634" s="166" t="s">
        <v>14199</v>
      </c>
      <c r="C634" s="167" t="s">
        <v>32</v>
      </c>
      <c r="D634" s="168">
        <v>22.72</v>
      </c>
    </row>
    <row r="635" spans="1:4">
      <c r="A635" s="170" t="s">
        <v>14200</v>
      </c>
      <c r="B635" s="166" t="s">
        <v>14201</v>
      </c>
      <c r="C635" s="167" t="s">
        <v>32</v>
      </c>
      <c r="D635" s="168">
        <v>120.41</v>
      </c>
    </row>
    <row r="636" spans="1:4">
      <c r="A636" s="170" t="s">
        <v>14202</v>
      </c>
      <c r="B636" s="166" t="s">
        <v>14203</v>
      </c>
      <c r="C636" s="167" t="s">
        <v>32</v>
      </c>
      <c r="D636" s="168">
        <v>78.87</v>
      </c>
    </row>
    <row r="637" spans="1:4">
      <c r="A637" s="170" t="s">
        <v>14204</v>
      </c>
      <c r="B637" s="166" t="s">
        <v>14205</v>
      </c>
      <c r="C637" s="167" t="s">
        <v>32</v>
      </c>
      <c r="D637" s="168">
        <v>20.14</v>
      </c>
    </row>
    <row r="638" spans="1:4">
      <c r="A638" s="170" t="s">
        <v>14206</v>
      </c>
      <c r="B638" s="166" t="s">
        <v>14207</v>
      </c>
      <c r="C638" s="167" t="s">
        <v>32</v>
      </c>
      <c r="D638" s="168">
        <v>71.92</v>
      </c>
    </row>
    <row r="639" spans="1:4">
      <c r="A639" s="170" t="s">
        <v>14208</v>
      </c>
      <c r="B639" s="166" t="s">
        <v>14209</v>
      </c>
      <c r="C639" s="167" t="s">
        <v>32</v>
      </c>
      <c r="D639" s="168">
        <v>77.28</v>
      </c>
    </row>
    <row r="640" spans="1:4">
      <c r="A640" s="170" t="s">
        <v>14210</v>
      </c>
      <c r="B640" s="166" t="s">
        <v>14211</v>
      </c>
      <c r="C640" s="167" t="s">
        <v>32</v>
      </c>
      <c r="D640" s="168">
        <v>77.930000000000007</v>
      </c>
    </row>
    <row r="641" spans="1:4">
      <c r="A641" s="170" t="s">
        <v>14212</v>
      </c>
      <c r="B641" s="166" t="s">
        <v>14213</v>
      </c>
      <c r="C641" s="167" t="s">
        <v>32</v>
      </c>
      <c r="D641" s="168">
        <v>86.41</v>
      </c>
    </row>
    <row r="642" spans="1:4">
      <c r="A642" s="170" t="s">
        <v>14214</v>
      </c>
      <c r="B642" s="166" t="s">
        <v>14215</v>
      </c>
      <c r="C642" s="167" t="s">
        <v>32</v>
      </c>
      <c r="D642" s="168">
        <v>85.34</v>
      </c>
    </row>
    <row r="643" spans="1:4">
      <c r="A643" s="170" t="s">
        <v>14216</v>
      </c>
      <c r="B643" s="166" t="s">
        <v>14217</v>
      </c>
      <c r="C643" s="167" t="s">
        <v>32</v>
      </c>
      <c r="D643" s="168">
        <v>91.02</v>
      </c>
    </row>
    <row r="644" spans="1:4">
      <c r="A644" s="167" t="s">
        <v>14218</v>
      </c>
      <c r="B644" s="166" t="s">
        <v>14219</v>
      </c>
      <c r="C644" s="167" t="s">
        <v>32</v>
      </c>
      <c r="D644" s="168">
        <v>94.6</v>
      </c>
    </row>
    <row r="645" spans="1:4">
      <c r="A645" s="169" t="s">
        <v>14220</v>
      </c>
      <c r="B645" s="166"/>
      <c r="C645" s="167"/>
      <c r="D645" s="168"/>
    </row>
    <row r="646" spans="1:4">
      <c r="A646" s="170" t="s">
        <v>14221</v>
      </c>
      <c r="B646" s="166" t="s">
        <v>14222</v>
      </c>
      <c r="C646" s="167" t="s">
        <v>11577</v>
      </c>
      <c r="D646" s="168">
        <v>0.99</v>
      </c>
    </row>
    <row r="647" spans="1:4">
      <c r="A647" s="170" t="s">
        <v>14223</v>
      </c>
      <c r="B647" s="166" t="s">
        <v>14224</v>
      </c>
      <c r="C647" s="167" t="s">
        <v>32</v>
      </c>
      <c r="D647" s="168">
        <v>62.77</v>
      </c>
    </row>
    <row r="648" spans="1:4">
      <c r="A648" s="170" t="s">
        <v>14225</v>
      </c>
      <c r="B648" s="166" t="s">
        <v>14226</v>
      </c>
      <c r="C648" s="167" t="s">
        <v>32</v>
      </c>
      <c r="D648" s="168">
        <v>41.72</v>
      </c>
    </row>
    <row r="649" spans="1:4">
      <c r="A649" s="170" t="s">
        <v>14227</v>
      </c>
      <c r="B649" s="166" t="s">
        <v>14228</v>
      </c>
      <c r="C649" s="167" t="s">
        <v>32</v>
      </c>
      <c r="D649" s="168">
        <v>46.11</v>
      </c>
    </row>
    <row r="650" spans="1:4">
      <c r="A650" s="170" t="s">
        <v>14229</v>
      </c>
      <c r="B650" s="166" t="s">
        <v>14230</v>
      </c>
      <c r="C650" s="167" t="s">
        <v>32</v>
      </c>
      <c r="D650" s="168">
        <v>61.88</v>
      </c>
    </row>
    <row r="651" spans="1:4">
      <c r="A651" s="170" t="s">
        <v>14231</v>
      </c>
      <c r="B651" s="166" t="s">
        <v>14232</v>
      </c>
      <c r="C651" s="167" t="s">
        <v>32</v>
      </c>
      <c r="D651" s="168">
        <v>32.14</v>
      </c>
    </row>
    <row r="652" spans="1:4">
      <c r="A652" s="170" t="s">
        <v>14233</v>
      </c>
      <c r="B652" s="166" t="s">
        <v>14234</v>
      </c>
      <c r="C652" s="167" t="s">
        <v>32</v>
      </c>
      <c r="D652" s="168">
        <v>47.25</v>
      </c>
    </row>
    <row r="653" spans="1:4">
      <c r="A653" s="170" t="s">
        <v>14235</v>
      </c>
      <c r="B653" s="166" t="s">
        <v>14236</v>
      </c>
      <c r="C653" s="167" t="s">
        <v>32</v>
      </c>
      <c r="D653" s="168">
        <v>9.18</v>
      </c>
    </row>
    <row r="654" spans="1:4">
      <c r="A654" s="170" t="s">
        <v>14237</v>
      </c>
      <c r="B654" s="166" t="s">
        <v>14238</v>
      </c>
      <c r="C654" s="167" t="s">
        <v>32</v>
      </c>
      <c r="D654" s="168">
        <v>19.88</v>
      </c>
    </row>
    <row r="655" spans="1:4">
      <c r="A655" s="167" t="s">
        <v>14239</v>
      </c>
      <c r="B655" s="166" t="s">
        <v>14240</v>
      </c>
      <c r="C655" s="167" t="s">
        <v>32</v>
      </c>
      <c r="D655" s="168">
        <v>95.25</v>
      </c>
    </row>
    <row r="656" spans="1:4">
      <c r="A656" s="165" t="s">
        <v>14241</v>
      </c>
      <c r="B656" s="166"/>
      <c r="C656" s="167"/>
      <c r="D656" s="168"/>
    </row>
    <row r="657" spans="1:4">
      <c r="A657" s="169" t="s">
        <v>14242</v>
      </c>
      <c r="B657" s="166"/>
      <c r="C657" s="167"/>
      <c r="D657" s="168"/>
    </row>
    <row r="658" spans="1:4">
      <c r="A658" s="170" t="s">
        <v>14243</v>
      </c>
      <c r="B658" s="166" t="s">
        <v>14244</v>
      </c>
      <c r="C658" s="167" t="s">
        <v>41</v>
      </c>
      <c r="D658" s="168">
        <v>82.95</v>
      </c>
    </row>
    <row r="659" spans="1:4">
      <c r="A659" s="170" t="s">
        <v>14245</v>
      </c>
      <c r="B659" s="166" t="s">
        <v>14246</v>
      </c>
      <c r="C659" s="167" t="s">
        <v>41</v>
      </c>
      <c r="D659" s="168">
        <v>129.03</v>
      </c>
    </row>
    <row r="660" spans="1:4">
      <c r="A660" s="167" t="s">
        <v>14247</v>
      </c>
      <c r="B660" s="166" t="s">
        <v>14248</v>
      </c>
      <c r="C660" s="167" t="s">
        <v>41</v>
      </c>
      <c r="D660" s="168">
        <v>399.31</v>
      </c>
    </row>
    <row r="661" spans="1:4">
      <c r="A661" s="165" t="s">
        <v>14249</v>
      </c>
      <c r="B661" s="166"/>
      <c r="C661" s="167"/>
      <c r="D661" s="168"/>
    </row>
    <row r="662" spans="1:4">
      <c r="A662" s="169" t="s">
        <v>14250</v>
      </c>
      <c r="B662" s="166"/>
      <c r="C662" s="167"/>
      <c r="D662" s="168"/>
    </row>
    <row r="663" spans="1:4">
      <c r="A663" s="170" t="s">
        <v>14251</v>
      </c>
      <c r="B663" s="166" t="s">
        <v>14252</v>
      </c>
      <c r="C663" s="167" t="s">
        <v>48</v>
      </c>
      <c r="D663" s="168">
        <v>75.41</v>
      </c>
    </row>
    <row r="664" spans="1:4">
      <c r="A664" s="170" t="s">
        <v>14253</v>
      </c>
      <c r="B664" s="166" t="s">
        <v>14254</v>
      </c>
      <c r="C664" s="167" t="s">
        <v>48</v>
      </c>
      <c r="D664" s="168">
        <v>75.41</v>
      </c>
    </row>
    <row r="665" spans="1:4">
      <c r="A665" s="167" t="s">
        <v>14255</v>
      </c>
      <c r="B665" s="166" t="s">
        <v>14256</v>
      </c>
      <c r="C665" s="167" t="s">
        <v>48</v>
      </c>
      <c r="D665" s="168">
        <v>43.11</v>
      </c>
    </row>
    <row r="666" spans="1:4">
      <c r="A666" s="169" t="s">
        <v>14257</v>
      </c>
      <c r="B666" s="166"/>
      <c r="C666" s="167"/>
      <c r="D666" s="168"/>
    </row>
    <row r="667" spans="1:4">
      <c r="A667" s="170" t="s">
        <v>14258</v>
      </c>
      <c r="B667" s="166" t="s">
        <v>14259</v>
      </c>
      <c r="C667" s="167" t="s">
        <v>48</v>
      </c>
      <c r="D667" s="168">
        <v>21.31</v>
      </c>
    </row>
    <row r="668" spans="1:4">
      <c r="A668" s="170" t="s">
        <v>14260</v>
      </c>
      <c r="B668" s="166" t="s">
        <v>14261</v>
      </c>
      <c r="C668" s="167" t="s">
        <v>48</v>
      </c>
      <c r="D668" s="168">
        <v>40.03</v>
      </c>
    </row>
    <row r="669" spans="1:4">
      <c r="A669" s="170" t="s">
        <v>14262</v>
      </c>
      <c r="B669" s="166" t="s">
        <v>14263</v>
      </c>
      <c r="C669" s="167" t="s">
        <v>48</v>
      </c>
      <c r="D669" s="168">
        <v>57.96</v>
      </c>
    </row>
    <row r="670" spans="1:4">
      <c r="A670" s="170" t="s">
        <v>14264</v>
      </c>
      <c r="B670" s="166" t="s">
        <v>14265</v>
      </c>
      <c r="C670" s="167" t="s">
        <v>48</v>
      </c>
      <c r="D670" s="168">
        <v>85.07</v>
      </c>
    </row>
    <row r="671" spans="1:4">
      <c r="A671" s="170" t="s">
        <v>14266</v>
      </c>
      <c r="B671" s="166" t="s">
        <v>14267</v>
      </c>
      <c r="C671" s="167" t="s">
        <v>48</v>
      </c>
      <c r="D671" s="168">
        <v>63.76</v>
      </c>
    </row>
    <row r="672" spans="1:4">
      <c r="A672" s="170" t="s">
        <v>14268</v>
      </c>
      <c r="B672" s="166" t="s">
        <v>14269</v>
      </c>
      <c r="C672" s="167" t="s">
        <v>48</v>
      </c>
      <c r="D672" s="168">
        <v>93.58</v>
      </c>
    </row>
    <row r="673" spans="1:4">
      <c r="A673" s="167" t="s">
        <v>14270</v>
      </c>
      <c r="B673" s="166" t="s">
        <v>14271</v>
      </c>
      <c r="C673" s="167" t="s">
        <v>48</v>
      </c>
      <c r="D673" s="168">
        <v>52.58</v>
      </c>
    </row>
    <row r="674" spans="1:4">
      <c r="A674" s="169" t="s">
        <v>14272</v>
      </c>
      <c r="B674" s="166"/>
      <c r="C674" s="167"/>
      <c r="D674" s="168"/>
    </row>
    <row r="675" spans="1:4">
      <c r="A675" s="170" t="s">
        <v>14273</v>
      </c>
      <c r="B675" s="166" t="s">
        <v>14274</v>
      </c>
      <c r="C675" s="167" t="s">
        <v>48</v>
      </c>
      <c r="D675" s="168">
        <v>79.75</v>
      </c>
    </row>
    <row r="676" spans="1:4">
      <c r="A676" s="170" t="s">
        <v>14275</v>
      </c>
      <c r="B676" s="166" t="s">
        <v>14276</v>
      </c>
      <c r="C676" s="167" t="s">
        <v>48</v>
      </c>
      <c r="D676" s="168">
        <v>89.89</v>
      </c>
    </row>
    <row r="677" spans="1:4">
      <c r="A677" s="170" t="s">
        <v>14277</v>
      </c>
      <c r="B677" s="166" t="s">
        <v>14278</v>
      </c>
      <c r="C677" s="167" t="s">
        <v>48</v>
      </c>
      <c r="D677" s="168">
        <v>94.65</v>
      </c>
    </row>
    <row r="678" spans="1:4">
      <c r="A678" s="170" t="s">
        <v>14279</v>
      </c>
      <c r="B678" s="166" t="s">
        <v>14280</v>
      </c>
      <c r="C678" s="167" t="s">
        <v>48</v>
      </c>
      <c r="D678" s="168">
        <v>99.7</v>
      </c>
    </row>
    <row r="679" spans="1:4">
      <c r="A679" s="167" t="s">
        <v>14281</v>
      </c>
      <c r="B679" s="166" t="s">
        <v>14282</v>
      </c>
      <c r="C679" s="167" t="s">
        <v>48</v>
      </c>
      <c r="D679" s="168">
        <v>66.98</v>
      </c>
    </row>
    <row r="680" spans="1:4">
      <c r="A680" s="169" t="s">
        <v>14283</v>
      </c>
      <c r="B680" s="166"/>
      <c r="C680" s="167"/>
      <c r="D680" s="168"/>
    </row>
    <row r="681" spans="1:4">
      <c r="A681" s="170" t="s">
        <v>14284</v>
      </c>
      <c r="B681" s="166" t="s">
        <v>14285</v>
      </c>
      <c r="C681" s="167" t="s">
        <v>48</v>
      </c>
      <c r="D681" s="168">
        <v>38.44</v>
      </c>
    </row>
    <row r="682" spans="1:4">
      <c r="A682" s="167" t="s">
        <v>14286</v>
      </c>
      <c r="B682" s="166" t="s">
        <v>14287</v>
      </c>
      <c r="C682" s="167" t="s">
        <v>48</v>
      </c>
      <c r="D682" s="168">
        <v>59.5</v>
      </c>
    </row>
    <row r="683" spans="1:4">
      <c r="A683" s="169" t="s">
        <v>14288</v>
      </c>
      <c r="B683" s="166"/>
      <c r="C683" s="167"/>
      <c r="D683" s="168"/>
    </row>
    <row r="684" spans="1:4">
      <c r="A684" s="170" t="s">
        <v>14289</v>
      </c>
      <c r="B684" s="166" t="s">
        <v>14290</v>
      </c>
      <c r="C684" s="167" t="s">
        <v>48</v>
      </c>
      <c r="D684" s="168">
        <v>163.77000000000001</v>
      </c>
    </row>
    <row r="685" spans="1:4">
      <c r="A685" s="170" t="s">
        <v>14291</v>
      </c>
      <c r="B685" s="166" t="s">
        <v>14292</v>
      </c>
      <c r="C685" s="167" t="s">
        <v>48</v>
      </c>
      <c r="D685" s="168">
        <v>26.44</v>
      </c>
    </row>
    <row r="686" spans="1:4">
      <c r="A686" s="170" t="s">
        <v>14293</v>
      </c>
      <c r="B686" s="166" t="s">
        <v>14294</v>
      </c>
      <c r="C686" s="167" t="s">
        <v>48</v>
      </c>
      <c r="D686" s="168">
        <v>22.6</v>
      </c>
    </row>
    <row r="687" spans="1:4">
      <c r="A687" s="167" t="s">
        <v>14295</v>
      </c>
      <c r="B687" s="166" t="s">
        <v>14296</v>
      </c>
      <c r="C687" s="167" t="s">
        <v>48</v>
      </c>
      <c r="D687" s="168">
        <v>33.65</v>
      </c>
    </row>
    <row r="688" spans="1:4">
      <c r="A688" s="169" t="s">
        <v>14297</v>
      </c>
      <c r="B688" s="166"/>
      <c r="C688" s="167"/>
      <c r="D688" s="168"/>
    </row>
    <row r="689" spans="1:4">
      <c r="A689" s="170" t="s">
        <v>14298</v>
      </c>
      <c r="B689" s="166" t="s">
        <v>14299</v>
      </c>
      <c r="C689" s="167" t="s">
        <v>48</v>
      </c>
      <c r="D689" s="168">
        <v>52.04</v>
      </c>
    </row>
    <row r="690" spans="1:4">
      <c r="A690" s="170" t="s">
        <v>14300</v>
      </c>
      <c r="B690" s="166" t="s">
        <v>14301</v>
      </c>
      <c r="C690" s="167" t="s">
        <v>48</v>
      </c>
      <c r="D690" s="168">
        <v>41.71</v>
      </c>
    </row>
    <row r="691" spans="1:4">
      <c r="A691" s="170" t="s">
        <v>14302</v>
      </c>
      <c r="B691" s="166" t="s">
        <v>14303</v>
      </c>
      <c r="C691" s="167" t="s">
        <v>48</v>
      </c>
      <c r="D691" s="168">
        <v>41.17</v>
      </c>
    </row>
    <row r="692" spans="1:4">
      <c r="A692" s="167" t="s">
        <v>14304</v>
      </c>
      <c r="B692" s="166" t="s">
        <v>14305</v>
      </c>
      <c r="C692" s="167" t="s">
        <v>48</v>
      </c>
      <c r="D692" s="168">
        <v>36.56</v>
      </c>
    </row>
    <row r="693" spans="1:4">
      <c r="A693" s="165" t="s">
        <v>11591</v>
      </c>
      <c r="B693" s="166"/>
      <c r="C693" s="167"/>
      <c r="D693" s="168"/>
    </row>
    <row r="694" spans="1:4">
      <c r="A694" s="165" t="s">
        <v>14306</v>
      </c>
      <c r="B694" s="166"/>
      <c r="C694" s="167"/>
      <c r="D694" s="168"/>
    </row>
    <row r="695" spans="1:4">
      <c r="A695" s="169" t="s">
        <v>14307</v>
      </c>
      <c r="B695" s="166"/>
      <c r="C695" s="167"/>
      <c r="D695" s="168"/>
    </row>
    <row r="696" spans="1:4">
      <c r="A696" s="167" t="s">
        <v>14308</v>
      </c>
      <c r="B696" s="166" t="s">
        <v>14309</v>
      </c>
      <c r="C696" s="167" t="s">
        <v>11592</v>
      </c>
      <c r="D696" s="168">
        <v>152.44</v>
      </c>
    </row>
    <row r="697" spans="1:4">
      <c r="A697" s="169" t="s">
        <v>14310</v>
      </c>
      <c r="B697" s="166"/>
      <c r="C697" s="167"/>
      <c r="D697" s="168"/>
    </row>
    <row r="698" spans="1:4">
      <c r="A698" s="170" t="s">
        <v>14311</v>
      </c>
      <c r="B698" s="166" t="s">
        <v>14312</v>
      </c>
      <c r="C698" s="167" t="s">
        <v>11582</v>
      </c>
      <c r="D698" s="168">
        <v>75.180000000000007</v>
      </c>
    </row>
    <row r="699" spans="1:4">
      <c r="A699" s="170" t="s">
        <v>14313</v>
      </c>
      <c r="B699" s="166" t="s">
        <v>14314</v>
      </c>
      <c r="C699" s="167" t="s">
        <v>11582</v>
      </c>
      <c r="D699" s="168">
        <v>116.94</v>
      </c>
    </row>
    <row r="700" spans="1:4">
      <c r="A700" s="170" t="s">
        <v>14315</v>
      </c>
      <c r="B700" s="166" t="s">
        <v>14316</v>
      </c>
      <c r="C700" s="167" t="s">
        <v>11582</v>
      </c>
      <c r="D700" s="168">
        <v>167.06</v>
      </c>
    </row>
    <row r="701" spans="1:4">
      <c r="A701" s="170" t="s">
        <v>14317</v>
      </c>
      <c r="B701" s="166" t="s">
        <v>14318</v>
      </c>
      <c r="C701" s="167" t="s">
        <v>11582</v>
      </c>
      <c r="D701" s="168">
        <v>10.62</v>
      </c>
    </row>
    <row r="702" spans="1:4">
      <c r="A702" s="170" t="s">
        <v>14319</v>
      </c>
      <c r="B702" s="166" t="s">
        <v>14320</v>
      </c>
      <c r="C702" s="167" t="s">
        <v>11582</v>
      </c>
      <c r="D702" s="168">
        <v>9.74</v>
      </c>
    </row>
    <row r="703" spans="1:4">
      <c r="A703" s="170" t="s">
        <v>14321</v>
      </c>
      <c r="B703" s="166" t="s">
        <v>14322</v>
      </c>
      <c r="C703" s="167" t="s">
        <v>11582</v>
      </c>
      <c r="D703" s="168">
        <v>10.62</v>
      </c>
    </row>
    <row r="704" spans="1:4">
      <c r="A704" s="170" t="s">
        <v>14323</v>
      </c>
      <c r="B704" s="166" t="s">
        <v>14324</v>
      </c>
      <c r="C704" s="167" t="s">
        <v>11582</v>
      </c>
      <c r="D704" s="168">
        <v>10.62</v>
      </c>
    </row>
    <row r="705" spans="1:4">
      <c r="A705" s="170" t="s">
        <v>14325</v>
      </c>
      <c r="B705" s="166" t="s">
        <v>14326</v>
      </c>
      <c r="C705" s="167" t="s">
        <v>11582</v>
      </c>
      <c r="D705" s="168">
        <v>35.79</v>
      </c>
    </row>
    <row r="706" spans="1:4">
      <c r="A706" s="170" t="s">
        <v>14327</v>
      </c>
      <c r="B706" s="166" t="s">
        <v>14328</v>
      </c>
      <c r="C706" s="167" t="s">
        <v>11582</v>
      </c>
      <c r="D706" s="168">
        <v>116.94</v>
      </c>
    </row>
    <row r="707" spans="1:4">
      <c r="A707" s="170" t="s">
        <v>14329</v>
      </c>
      <c r="B707" s="166" t="s">
        <v>14330</v>
      </c>
      <c r="C707" s="167" t="s">
        <v>11582</v>
      </c>
      <c r="D707" s="168">
        <v>75.180000000000007</v>
      </c>
    </row>
    <row r="708" spans="1:4">
      <c r="A708" s="170" t="s">
        <v>14331</v>
      </c>
      <c r="B708" s="166" t="s">
        <v>14332</v>
      </c>
      <c r="C708" s="167" t="s">
        <v>11582</v>
      </c>
      <c r="D708" s="168">
        <v>36.229999999999997</v>
      </c>
    </row>
    <row r="709" spans="1:4">
      <c r="A709" s="170" t="s">
        <v>14333</v>
      </c>
      <c r="B709" s="166" t="s">
        <v>14334</v>
      </c>
      <c r="C709" s="167" t="s">
        <v>11582</v>
      </c>
      <c r="D709" s="168">
        <v>16.3</v>
      </c>
    </row>
    <row r="710" spans="1:4">
      <c r="A710" s="170" t="s">
        <v>14335</v>
      </c>
      <c r="B710" s="166" t="s">
        <v>14336</v>
      </c>
      <c r="C710" s="167" t="s">
        <v>11582</v>
      </c>
      <c r="D710" s="168">
        <v>25.36</v>
      </c>
    </row>
    <row r="711" spans="1:4">
      <c r="A711" s="170" t="s">
        <v>14337</v>
      </c>
      <c r="B711" s="166" t="s">
        <v>14338</v>
      </c>
      <c r="C711" s="167" t="s">
        <v>11582</v>
      </c>
      <c r="D711" s="168">
        <v>10.94</v>
      </c>
    </row>
    <row r="712" spans="1:4">
      <c r="A712" s="170" t="s">
        <v>14339</v>
      </c>
      <c r="B712" s="166" t="s">
        <v>14340</v>
      </c>
      <c r="C712" s="167" t="s">
        <v>11582</v>
      </c>
      <c r="D712" s="168">
        <v>75.180000000000007</v>
      </c>
    </row>
    <row r="713" spans="1:4">
      <c r="A713" s="170" t="s">
        <v>14341</v>
      </c>
      <c r="B713" s="166" t="s">
        <v>14342</v>
      </c>
      <c r="C713" s="167" t="s">
        <v>11582</v>
      </c>
      <c r="D713" s="168">
        <v>116.94</v>
      </c>
    </row>
    <row r="714" spans="1:4">
      <c r="A714" s="170" t="s">
        <v>14343</v>
      </c>
      <c r="B714" s="166" t="s">
        <v>14344</v>
      </c>
      <c r="C714" s="167" t="s">
        <v>11582</v>
      </c>
      <c r="D714" s="168">
        <v>167.06</v>
      </c>
    </row>
    <row r="715" spans="1:4">
      <c r="A715" s="170" t="s">
        <v>14345</v>
      </c>
      <c r="B715" s="166" t="s">
        <v>14346</v>
      </c>
      <c r="C715" s="167" t="s">
        <v>11582</v>
      </c>
      <c r="D715" s="168">
        <v>75.180000000000007</v>
      </c>
    </row>
    <row r="716" spans="1:4">
      <c r="A716" s="170" t="s">
        <v>14347</v>
      </c>
      <c r="B716" s="166" t="s">
        <v>14348</v>
      </c>
      <c r="C716" s="167" t="s">
        <v>11582</v>
      </c>
      <c r="D716" s="168">
        <v>116.94</v>
      </c>
    </row>
    <row r="717" spans="1:4">
      <c r="A717" s="170" t="s">
        <v>14349</v>
      </c>
      <c r="B717" s="166" t="s">
        <v>14350</v>
      </c>
      <c r="C717" s="167" t="s">
        <v>11582</v>
      </c>
      <c r="D717" s="168">
        <v>167.06</v>
      </c>
    </row>
    <row r="718" spans="1:4">
      <c r="A718" s="170" t="s">
        <v>14351</v>
      </c>
      <c r="B718" s="166" t="s">
        <v>14352</v>
      </c>
      <c r="C718" s="167" t="s">
        <v>11582</v>
      </c>
      <c r="D718" s="168">
        <v>10.94</v>
      </c>
    </row>
    <row r="719" spans="1:4">
      <c r="A719" s="170" t="s">
        <v>14353</v>
      </c>
      <c r="B719" s="166" t="s">
        <v>14354</v>
      </c>
      <c r="C719" s="167" t="s">
        <v>11582</v>
      </c>
      <c r="D719" s="168">
        <v>35.69</v>
      </c>
    </row>
    <row r="720" spans="1:4">
      <c r="A720" s="170" t="s">
        <v>14355</v>
      </c>
      <c r="B720" s="166" t="s">
        <v>14356</v>
      </c>
      <c r="C720" s="167" t="s">
        <v>11582</v>
      </c>
      <c r="D720" s="168">
        <v>10.029999999999999</v>
      </c>
    </row>
    <row r="721" spans="1:4">
      <c r="A721" s="170" t="s">
        <v>14357</v>
      </c>
      <c r="B721" s="166" t="s">
        <v>14358</v>
      </c>
      <c r="C721" s="167" t="s">
        <v>11582</v>
      </c>
      <c r="D721" s="168">
        <v>20.05</v>
      </c>
    </row>
    <row r="722" spans="1:4">
      <c r="A722" s="170" t="s">
        <v>14359</v>
      </c>
      <c r="B722" s="166" t="s">
        <v>14360</v>
      </c>
      <c r="C722" s="167" t="s">
        <v>11582</v>
      </c>
      <c r="D722" s="168">
        <v>31.2</v>
      </c>
    </row>
    <row r="723" spans="1:4">
      <c r="A723" s="170" t="s">
        <v>14361</v>
      </c>
      <c r="B723" s="166" t="s">
        <v>14362</v>
      </c>
      <c r="C723" s="167" t="s">
        <v>11582</v>
      </c>
      <c r="D723" s="168">
        <v>44.56</v>
      </c>
    </row>
    <row r="724" spans="1:4">
      <c r="A724" s="170" t="s">
        <v>14363</v>
      </c>
      <c r="B724" s="166" t="s">
        <v>14364</v>
      </c>
      <c r="C724" s="167" t="s">
        <v>11582</v>
      </c>
      <c r="D724" s="168">
        <v>24.76</v>
      </c>
    </row>
    <row r="725" spans="1:4">
      <c r="A725" s="170" t="s">
        <v>14365</v>
      </c>
      <c r="B725" s="166" t="s">
        <v>14366</v>
      </c>
      <c r="C725" s="167" t="s">
        <v>11582</v>
      </c>
      <c r="D725" s="168">
        <v>20.05</v>
      </c>
    </row>
    <row r="726" spans="1:4">
      <c r="A726" s="170" t="s">
        <v>14367</v>
      </c>
      <c r="B726" s="166" t="s">
        <v>14368</v>
      </c>
      <c r="C726" s="167" t="s">
        <v>11582</v>
      </c>
      <c r="D726" s="168">
        <v>20.65</v>
      </c>
    </row>
    <row r="727" spans="1:4">
      <c r="A727" s="170" t="s">
        <v>14369</v>
      </c>
      <c r="B727" s="166" t="s">
        <v>14370</v>
      </c>
      <c r="C727" s="167" t="s">
        <v>11582</v>
      </c>
      <c r="D727" s="168">
        <v>45.9</v>
      </c>
    </row>
    <row r="728" spans="1:4">
      <c r="A728" s="167" t="s">
        <v>14371</v>
      </c>
      <c r="B728" s="166" t="s">
        <v>14372</v>
      </c>
      <c r="C728" s="167" t="s">
        <v>11582</v>
      </c>
      <c r="D728" s="168">
        <v>16.79</v>
      </c>
    </row>
    <row r="729" spans="1:4">
      <c r="A729" s="165" t="s">
        <v>11593</v>
      </c>
      <c r="B729" s="166"/>
      <c r="C729" s="167"/>
      <c r="D729" s="168"/>
    </row>
    <row r="730" spans="1:4">
      <c r="A730" s="165" t="s">
        <v>11587</v>
      </c>
      <c r="B730" s="166"/>
      <c r="C730" s="167"/>
      <c r="D730" s="168"/>
    </row>
    <row r="731" spans="1:4">
      <c r="A731" s="165" t="s">
        <v>14373</v>
      </c>
      <c r="B731" s="166"/>
      <c r="C731" s="167"/>
      <c r="D731" s="168"/>
    </row>
    <row r="732" spans="1:4">
      <c r="A732" s="169" t="s">
        <v>14374</v>
      </c>
      <c r="B732" s="166"/>
      <c r="C732" s="167"/>
      <c r="D732" s="168"/>
    </row>
    <row r="733" spans="1:4">
      <c r="A733" s="170" t="s">
        <v>14375</v>
      </c>
      <c r="B733" s="166" t="s">
        <v>14376</v>
      </c>
      <c r="C733" s="167" t="s">
        <v>32</v>
      </c>
      <c r="D733" s="168">
        <v>44.59</v>
      </c>
    </row>
    <row r="734" spans="1:4">
      <c r="A734" s="170" t="s">
        <v>14377</v>
      </c>
      <c r="B734" s="166" t="s">
        <v>14378</v>
      </c>
      <c r="C734" s="167" t="s">
        <v>32</v>
      </c>
      <c r="D734" s="168">
        <v>26.52</v>
      </c>
    </row>
    <row r="735" spans="1:4">
      <c r="A735" s="170" t="s">
        <v>14379</v>
      </c>
      <c r="B735" s="166" t="s">
        <v>14380</v>
      </c>
      <c r="C735" s="167" t="s">
        <v>32</v>
      </c>
      <c r="D735" s="168">
        <v>83.6</v>
      </c>
    </row>
    <row r="736" spans="1:4">
      <c r="A736" s="167" t="s">
        <v>14381</v>
      </c>
      <c r="B736" s="166" t="s">
        <v>14382</v>
      </c>
      <c r="C736" s="167" t="s">
        <v>48</v>
      </c>
      <c r="D736" s="168">
        <v>59.58</v>
      </c>
    </row>
    <row r="737" spans="1:4">
      <c r="A737" s="169" t="s">
        <v>14383</v>
      </c>
      <c r="B737" s="166"/>
      <c r="C737" s="167"/>
      <c r="D737" s="168"/>
    </row>
    <row r="738" spans="1:4">
      <c r="A738" s="170" t="s">
        <v>14384</v>
      </c>
      <c r="B738" s="166" t="s">
        <v>14385</v>
      </c>
      <c r="C738" s="167" t="s">
        <v>48</v>
      </c>
      <c r="D738" s="168">
        <v>10.01</v>
      </c>
    </row>
    <row r="739" spans="1:4">
      <c r="A739" s="170" t="s">
        <v>14386</v>
      </c>
      <c r="B739" s="166" t="s">
        <v>14387</v>
      </c>
      <c r="C739" s="167" t="s">
        <v>48</v>
      </c>
      <c r="D739" s="168">
        <v>35.340000000000003</v>
      </c>
    </row>
    <row r="740" spans="1:4">
      <c r="A740" s="170" t="s">
        <v>14388</v>
      </c>
      <c r="B740" s="166" t="s">
        <v>14389</v>
      </c>
      <c r="C740" s="167" t="s">
        <v>48</v>
      </c>
      <c r="D740" s="168">
        <v>29.53</v>
      </c>
    </row>
    <row r="741" spans="1:4">
      <c r="A741" s="167" t="s">
        <v>14390</v>
      </c>
      <c r="B741" s="166" t="s">
        <v>14391</v>
      </c>
      <c r="C741" s="167" t="s">
        <v>48</v>
      </c>
      <c r="D741" s="168">
        <v>45.28</v>
      </c>
    </row>
    <row r="742" spans="1:4">
      <c r="A742" s="169" t="s">
        <v>14392</v>
      </c>
      <c r="B742" s="166"/>
      <c r="C742" s="167"/>
      <c r="D742" s="168"/>
    </row>
    <row r="743" spans="1:4">
      <c r="A743" s="170" t="s">
        <v>14393</v>
      </c>
      <c r="B743" s="166" t="s">
        <v>14394</v>
      </c>
      <c r="C743" s="167" t="s">
        <v>48</v>
      </c>
      <c r="D743" s="168">
        <v>11.3</v>
      </c>
    </row>
    <row r="744" spans="1:4">
      <c r="A744" s="167" t="s">
        <v>14395</v>
      </c>
      <c r="B744" s="166" t="s">
        <v>14396</v>
      </c>
      <c r="C744" s="167" t="s">
        <v>48</v>
      </c>
      <c r="D744" s="168">
        <v>23.95</v>
      </c>
    </row>
    <row r="745" spans="1:4">
      <c r="A745" s="169" t="s">
        <v>14397</v>
      </c>
      <c r="B745" s="166"/>
      <c r="C745" s="167"/>
      <c r="D745" s="168"/>
    </row>
    <row r="746" spans="1:4">
      <c r="A746" s="170" t="s">
        <v>14398</v>
      </c>
      <c r="B746" s="166" t="s">
        <v>14399</v>
      </c>
      <c r="C746" s="167" t="s">
        <v>11577</v>
      </c>
      <c r="D746" s="168">
        <v>932.65</v>
      </c>
    </row>
    <row r="747" spans="1:4">
      <c r="A747" s="170" t="s">
        <v>14400</v>
      </c>
      <c r="B747" s="166" t="s">
        <v>14401</v>
      </c>
      <c r="C747" s="167" t="s">
        <v>11577</v>
      </c>
      <c r="D747" s="168">
        <v>1104.01</v>
      </c>
    </row>
    <row r="748" spans="1:4">
      <c r="A748" s="170" t="s">
        <v>14402</v>
      </c>
      <c r="B748" s="166" t="s">
        <v>14403</v>
      </c>
      <c r="C748" s="167" t="s">
        <v>11577</v>
      </c>
      <c r="D748" s="168">
        <v>1295.3800000000001</v>
      </c>
    </row>
    <row r="749" spans="1:4">
      <c r="A749" s="170" t="s">
        <v>14404</v>
      </c>
      <c r="B749" s="166" t="s">
        <v>14405</v>
      </c>
      <c r="C749" s="167" t="s">
        <v>11577</v>
      </c>
      <c r="D749" s="168">
        <v>1488.82</v>
      </c>
    </row>
    <row r="750" spans="1:4">
      <c r="A750" s="170" t="s">
        <v>14406</v>
      </c>
      <c r="B750" s="166" t="s">
        <v>14407</v>
      </c>
      <c r="C750" s="167" t="s">
        <v>11577</v>
      </c>
      <c r="D750" s="168">
        <v>1864.03</v>
      </c>
    </row>
    <row r="751" spans="1:4">
      <c r="A751" s="170" t="s">
        <v>14408</v>
      </c>
      <c r="B751" s="166" t="s">
        <v>14409</v>
      </c>
      <c r="C751" s="167" t="s">
        <v>11577</v>
      </c>
      <c r="D751" s="168">
        <v>2082.87</v>
      </c>
    </row>
    <row r="752" spans="1:4">
      <c r="A752" s="170" t="s">
        <v>14410</v>
      </c>
      <c r="B752" s="166" t="s">
        <v>14411</v>
      </c>
      <c r="C752" s="167" t="s">
        <v>11577</v>
      </c>
      <c r="D752" s="168">
        <v>2292.1799999999998</v>
      </c>
    </row>
    <row r="753" spans="1:4">
      <c r="A753" s="167" t="s">
        <v>14412</v>
      </c>
      <c r="B753" s="166" t="s">
        <v>14413</v>
      </c>
      <c r="C753" s="167" t="s">
        <v>11577</v>
      </c>
      <c r="D753" s="168">
        <v>2899.35</v>
      </c>
    </row>
    <row r="754" spans="1:4">
      <c r="A754" s="169" t="s">
        <v>14414</v>
      </c>
      <c r="B754" s="166"/>
      <c r="C754" s="167"/>
      <c r="D754" s="168"/>
    </row>
    <row r="755" spans="1:4">
      <c r="A755" s="170" t="s">
        <v>14415</v>
      </c>
      <c r="B755" s="166" t="s">
        <v>14416</v>
      </c>
      <c r="C755" s="167" t="s">
        <v>32</v>
      </c>
      <c r="D755" s="168">
        <v>19.39</v>
      </c>
    </row>
    <row r="756" spans="1:4">
      <c r="A756" s="167" t="s">
        <v>14417</v>
      </c>
      <c r="B756" s="166" t="s">
        <v>14418</v>
      </c>
      <c r="C756" s="167" t="s">
        <v>32</v>
      </c>
      <c r="D756" s="168">
        <v>15.19</v>
      </c>
    </row>
    <row r="757" spans="1:4">
      <c r="A757" s="169" t="s">
        <v>14419</v>
      </c>
      <c r="B757" s="166"/>
      <c r="C757" s="167"/>
      <c r="D757" s="168"/>
    </row>
    <row r="758" spans="1:4">
      <c r="A758" s="170" t="s">
        <v>14420</v>
      </c>
      <c r="B758" s="166" t="s">
        <v>14421</v>
      </c>
      <c r="C758" s="167" t="s">
        <v>32</v>
      </c>
      <c r="D758" s="168">
        <v>129.72</v>
      </c>
    </row>
    <row r="759" spans="1:4">
      <c r="A759" s="170" t="s">
        <v>14422</v>
      </c>
      <c r="B759" s="166" t="s">
        <v>14423</v>
      </c>
      <c r="C759" s="167" t="s">
        <v>32</v>
      </c>
      <c r="D759" s="168">
        <v>78.540000000000006</v>
      </c>
    </row>
    <row r="760" spans="1:4">
      <c r="A760" s="170" t="s">
        <v>14424</v>
      </c>
      <c r="B760" s="166" t="s">
        <v>14425</v>
      </c>
      <c r="C760" s="167" t="s">
        <v>32</v>
      </c>
      <c r="D760" s="168">
        <v>60.94</v>
      </c>
    </row>
    <row r="761" spans="1:4">
      <c r="A761" s="170" t="s">
        <v>14426</v>
      </c>
      <c r="B761" s="166" t="s">
        <v>14427</v>
      </c>
      <c r="C761" s="167" t="s">
        <v>32</v>
      </c>
      <c r="D761" s="168">
        <v>69.430000000000007</v>
      </c>
    </row>
    <row r="762" spans="1:4">
      <c r="A762" s="170" t="s">
        <v>14428</v>
      </c>
      <c r="B762" s="166" t="s">
        <v>14429</v>
      </c>
      <c r="C762" s="167" t="s">
        <v>32</v>
      </c>
      <c r="D762" s="168">
        <v>62.06</v>
      </c>
    </row>
    <row r="763" spans="1:4">
      <c r="A763" s="170" t="s">
        <v>14430</v>
      </c>
      <c r="B763" s="166" t="s">
        <v>14431</v>
      </c>
      <c r="C763" s="167" t="s">
        <v>48</v>
      </c>
      <c r="D763" s="168">
        <v>42.84</v>
      </c>
    </row>
    <row r="764" spans="1:4">
      <c r="A764" s="170" t="s">
        <v>14432</v>
      </c>
      <c r="B764" s="166" t="s">
        <v>14433</v>
      </c>
      <c r="C764" s="167" t="s">
        <v>48</v>
      </c>
      <c r="D764" s="168">
        <v>26.49</v>
      </c>
    </row>
    <row r="765" spans="1:4">
      <c r="A765" s="170" t="s">
        <v>14434</v>
      </c>
      <c r="B765" s="166" t="s">
        <v>14435</v>
      </c>
      <c r="C765" s="167" t="s">
        <v>48</v>
      </c>
      <c r="D765" s="168">
        <v>41.51</v>
      </c>
    </row>
    <row r="766" spans="1:4">
      <c r="A766" s="167" t="s">
        <v>14436</v>
      </c>
      <c r="B766" s="166" t="s">
        <v>14437</v>
      </c>
      <c r="C766" s="167" t="s">
        <v>32</v>
      </c>
      <c r="D766" s="168">
        <v>36.799999999999997</v>
      </c>
    </row>
    <row r="767" spans="1:4">
      <c r="A767" s="169" t="s">
        <v>14438</v>
      </c>
      <c r="B767" s="166"/>
      <c r="C767" s="167"/>
      <c r="D767" s="168"/>
    </row>
    <row r="768" spans="1:4">
      <c r="A768" s="170" t="s">
        <v>14439</v>
      </c>
      <c r="B768" s="166" t="s">
        <v>14440</v>
      </c>
      <c r="C768" s="167" t="s">
        <v>32</v>
      </c>
      <c r="D768" s="168">
        <v>90.75</v>
      </c>
    </row>
    <row r="769" spans="1:4">
      <c r="A769" s="167" t="s">
        <v>14441</v>
      </c>
      <c r="B769" s="166" t="s">
        <v>14442</v>
      </c>
      <c r="C769" s="167" t="s">
        <v>32</v>
      </c>
      <c r="D769" s="168">
        <v>56.24</v>
      </c>
    </row>
    <row r="770" spans="1:4">
      <c r="A770" s="169" t="s">
        <v>14443</v>
      </c>
      <c r="B770" s="166"/>
      <c r="C770" s="167"/>
      <c r="D770" s="168"/>
    </row>
    <row r="771" spans="1:4">
      <c r="A771" s="170" t="s">
        <v>14444</v>
      </c>
      <c r="B771" s="166" t="s">
        <v>14445</v>
      </c>
      <c r="C771" s="167" t="s">
        <v>32</v>
      </c>
      <c r="D771" s="168">
        <v>100.33</v>
      </c>
    </row>
    <row r="772" spans="1:4">
      <c r="A772" s="170" t="s">
        <v>14446</v>
      </c>
      <c r="B772" s="166" t="s">
        <v>14447</v>
      </c>
      <c r="C772" s="167" t="s">
        <v>32</v>
      </c>
      <c r="D772" s="168">
        <v>108.85</v>
      </c>
    </row>
    <row r="773" spans="1:4">
      <c r="A773" s="167" t="s">
        <v>14448</v>
      </c>
      <c r="B773" s="166" t="s">
        <v>14449</v>
      </c>
      <c r="C773" s="167" t="s">
        <v>32</v>
      </c>
      <c r="D773" s="168">
        <v>126.11</v>
      </c>
    </row>
    <row r="774" spans="1:4">
      <c r="A774" s="169" t="s">
        <v>14450</v>
      </c>
      <c r="B774" s="166"/>
      <c r="C774" s="167"/>
      <c r="D774" s="168"/>
    </row>
    <row r="775" spans="1:4">
      <c r="A775" s="170" t="s">
        <v>14451</v>
      </c>
      <c r="B775" s="166" t="s">
        <v>14452</v>
      </c>
      <c r="C775" s="167" t="s">
        <v>32</v>
      </c>
      <c r="D775" s="168">
        <v>80.290000000000006</v>
      </c>
    </row>
    <row r="776" spans="1:4">
      <c r="A776" s="170" t="s">
        <v>14453</v>
      </c>
      <c r="B776" s="166" t="s">
        <v>14454</v>
      </c>
      <c r="C776" s="167" t="s">
        <v>32</v>
      </c>
      <c r="D776" s="168">
        <v>55.33</v>
      </c>
    </row>
    <row r="777" spans="1:4">
      <c r="A777" s="170" t="s">
        <v>14455</v>
      </c>
      <c r="B777" s="166" t="s">
        <v>14456</v>
      </c>
      <c r="C777" s="167" t="s">
        <v>48</v>
      </c>
      <c r="D777" s="168">
        <v>89.75</v>
      </c>
    </row>
    <row r="778" spans="1:4">
      <c r="A778" s="170" t="s">
        <v>14457</v>
      </c>
      <c r="B778" s="166" t="s">
        <v>14458</v>
      </c>
      <c r="C778" s="167" t="s">
        <v>48</v>
      </c>
      <c r="D778" s="168">
        <v>112.68</v>
      </c>
    </row>
    <row r="779" spans="1:4">
      <c r="A779" s="170" t="s">
        <v>14459</v>
      </c>
      <c r="B779" s="166" t="s">
        <v>14460</v>
      </c>
      <c r="C779" s="167" t="s">
        <v>48</v>
      </c>
      <c r="D779" s="168">
        <v>61.16</v>
      </c>
    </row>
    <row r="780" spans="1:4">
      <c r="A780" s="170" t="s">
        <v>14461</v>
      </c>
      <c r="B780" s="166" t="s">
        <v>14462</v>
      </c>
      <c r="C780" s="167" t="s">
        <v>48</v>
      </c>
      <c r="D780" s="168">
        <v>53.7</v>
      </c>
    </row>
    <row r="781" spans="1:4">
      <c r="A781" s="170" t="s">
        <v>14463</v>
      </c>
      <c r="B781" s="166" t="s">
        <v>14464</v>
      </c>
      <c r="C781" s="167" t="s">
        <v>48</v>
      </c>
      <c r="D781" s="168">
        <v>43.88</v>
      </c>
    </row>
    <row r="782" spans="1:4">
      <c r="A782" s="170" t="s">
        <v>14465</v>
      </c>
      <c r="B782" s="166" t="s">
        <v>14466</v>
      </c>
      <c r="C782" s="167" t="s">
        <v>48</v>
      </c>
      <c r="D782" s="168">
        <v>56.27</v>
      </c>
    </row>
    <row r="783" spans="1:4">
      <c r="A783" s="170" t="s">
        <v>14467</v>
      </c>
      <c r="B783" s="166" t="s">
        <v>14468</v>
      </c>
      <c r="C783" s="167" t="s">
        <v>32</v>
      </c>
      <c r="D783" s="168">
        <v>60.4</v>
      </c>
    </row>
    <row r="784" spans="1:4">
      <c r="A784" s="167" t="s">
        <v>14469</v>
      </c>
      <c r="B784" s="166" t="s">
        <v>14470</v>
      </c>
      <c r="C784" s="167" t="s">
        <v>32</v>
      </c>
      <c r="D784" s="168">
        <v>61.69</v>
      </c>
    </row>
    <row r="785" spans="1:4">
      <c r="A785" s="169" t="s">
        <v>14471</v>
      </c>
      <c r="B785" s="166"/>
      <c r="C785" s="167"/>
      <c r="D785" s="168"/>
    </row>
    <row r="786" spans="1:4">
      <c r="A786" s="170" t="s">
        <v>14472</v>
      </c>
      <c r="B786" s="166" t="s">
        <v>14473</v>
      </c>
      <c r="C786" s="167" t="s">
        <v>32</v>
      </c>
      <c r="D786" s="168">
        <v>143.58000000000001</v>
      </c>
    </row>
    <row r="787" spans="1:4">
      <c r="A787" s="167" t="s">
        <v>14474</v>
      </c>
      <c r="B787" s="166" t="s">
        <v>14475</v>
      </c>
      <c r="C787" s="167" t="s">
        <v>32</v>
      </c>
      <c r="D787" s="168">
        <v>123.39</v>
      </c>
    </row>
    <row r="788" spans="1:4">
      <c r="A788" s="169" t="s">
        <v>14476</v>
      </c>
      <c r="B788" s="166"/>
      <c r="C788" s="167"/>
      <c r="D788" s="168"/>
    </row>
    <row r="789" spans="1:4">
      <c r="A789" s="170" t="s">
        <v>14477</v>
      </c>
      <c r="B789" s="166" t="s">
        <v>14478</v>
      </c>
      <c r="C789" s="167" t="s">
        <v>32</v>
      </c>
      <c r="D789" s="168">
        <v>26.09</v>
      </c>
    </row>
    <row r="790" spans="1:4">
      <c r="A790" s="170" t="s">
        <v>14479</v>
      </c>
      <c r="B790" s="166" t="s">
        <v>14480</v>
      </c>
      <c r="C790" s="167" t="s">
        <v>32</v>
      </c>
      <c r="D790" s="168">
        <v>31.5</v>
      </c>
    </row>
    <row r="791" spans="1:4">
      <c r="A791" s="170" t="s">
        <v>14481</v>
      </c>
      <c r="B791" s="166" t="s">
        <v>14482</v>
      </c>
      <c r="C791" s="167" t="s">
        <v>32</v>
      </c>
      <c r="D791" s="168">
        <v>47.29</v>
      </c>
    </row>
    <row r="792" spans="1:4">
      <c r="A792" s="170" t="s">
        <v>14483</v>
      </c>
      <c r="B792" s="166" t="s">
        <v>14484</v>
      </c>
      <c r="C792" s="167" t="s">
        <v>32</v>
      </c>
      <c r="D792" s="168">
        <v>46.07</v>
      </c>
    </row>
    <row r="793" spans="1:4">
      <c r="A793" s="170" t="s">
        <v>14485</v>
      </c>
      <c r="B793" s="166" t="s">
        <v>14486</v>
      </c>
      <c r="C793" s="167" t="s">
        <v>32</v>
      </c>
      <c r="D793" s="168">
        <v>96.1</v>
      </c>
    </row>
    <row r="794" spans="1:4">
      <c r="A794" s="170" t="s">
        <v>14487</v>
      </c>
      <c r="B794" s="166" t="s">
        <v>14488</v>
      </c>
      <c r="C794" s="167" t="s">
        <v>32</v>
      </c>
      <c r="D794" s="168">
        <v>109.27</v>
      </c>
    </row>
    <row r="795" spans="1:4">
      <c r="A795" s="170" t="s">
        <v>14489</v>
      </c>
      <c r="B795" s="166" t="s">
        <v>14490</v>
      </c>
      <c r="C795" s="167" t="s">
        <v>48</v>
      </c>
      <c r="D795" s="168">
        <v>67.38</v>
      </c>
    </row>
    <row r="796" spans="1:4">
      <c r="A796" s="170" t="s">
        <v>14491</v>
      </c>
      <c r="B796" s="166" t="s">
        <v>14492</v>
      </c>
      <c r="C796" s="167" t="s">
        <v>48</v>
      </c>
      <c r="D796" s="168">
        <v>40.6</v>
      </c>
    </row>
    <row r="797" spans="1:4">
      <c r="A797" s="170" t="s">
        <v>14493</v>
      </c>
      <c r="B797" s="166" t="s">
        <v>14494</v>
      </c>
      <c r="C797" s="167" t="s">
        <v>48</v>
      </c>
      <c r="D797" s="168">
        <v>104.76</v>
      </c>
    </row>
    <row r="798" spans="1:4">
      <c r="A798" s="170" t="s">
        <v>14495</v>
      </c>
      <c r="B798" s="166" t="s">
        <v>14496</v>
      </c>
      <c r="C798" s="167" t="s">
        <v>48</v>
      </c>
      <c r="D798" s="168">
        <v>37.06</v>
      </c>
    </row>
    <row r="799" spans="1:4">
      <c r="A799" s="170" t="s">
        <v>14497</v>
      </c>
      <c r="B799" s="166" t="s">
        <v>14498</v>
      </c>
      <c r="C799" s="167" t="s">
        <v>48</v>
      </c>
      <c r="D799" s="168">
        <v>39.42</v>
      </c>
    </row>
    <row r="800" spans="1:4">
      <c r="A800" s="167" t="s">
        <v>14499</v>
      </c>
      <c r="B800" s="166" t="s">
        <v>14500</v>
      </c>
      <c r="C800" s="167" t="s">
        <v>48</v>
      </c>
      <c r="D800" s="168">
        <v>44</v>
      </c>
    </row>
    <row r="801" spans="1:4">
      <c r="A801" s="169" t="s">
        <v>14501</v>
      </c>
      <c r="B801" s="166"/>
      <c r="C801" s="167"/>
      <c r="D801" s="168"/>
    </row>
    <row r="802" spans="1:4">
      <c r="A802" s="170" t="s">
        <v>14502</v>
      </c>
      <c r="B802" s="166" t="s">
        <v>14503</v>
      </c>
      <c r="C802" s="167" t="s">
        <v>32</v>
      </c>
      <c r="D802" s="168">
        <v>64.55</v>
      </c>
    </row>
    <row r="803" spans="1:4">
      <c r="A803" s="167" t="s">
        <v>14504</v>
      </c>
      <c r="B803" s="166" t="s">
        <v>14505</v>
      </c>
      <c r="C803" s="167" t="s">
        <v>48</v>
      </c>
      <c r="D803" s="168">
        <v>59.93</v>
      </c>
    </row>
    <row r="804" spans="1:4">
      <c r="A804" s="169" t="s">
        <v>14506</v>
      </c>
      <c r="B804" s="166"/>
      <c r="C804" s="167"/>
      <c r="D804" s="168"/>
    </row>
    <row r="805" spans="1:4">
      <c r="A805" s="170" t="s">
        <v>14507</v>
      </c>
      <c r="B805" s="166" t="s">
        <v>14508</v>
      </c>
      <c r="C805" s="167" t="s">
        <v>32</v>
      </c>
      <c r="D805" s="168">
        <v>141.69</v>
      </c>
    </row>
    <row r="806" spans="1:4">
      <c r="A806" s="170" t="s">
        <v>14509</v>
      </c>
      <c r="B806" s="166" t="s">
        <v>14510</v>
      </c>
      <c r="C806" s="167" t="s">
        <v>32</v>
      </c>
      <c r="D806" s="168">
        <v>360.99</v>
      </c>
    </row>
    <row r="807" spans="1:4">
      <c r="A807" s="170" t="s">
        <v>14511</v>
      </c>
      <c r="B807" s="166" t="s">
        <v>14512</v>
      </c>
      <c r="C807" s="167" t="s">
        <v>32</v>
      </c>
      <c r="D807" s="168">
        <v>374.74</v>
      </c>
    </row>
    <row r="808" spans="1:4">
      <c r="A808" s="170" t="s">
        <v>14513</v>
      </c>
      <c r="B808" s="166" t="s">
        <v>14514</v>
      </c>
      <c r="C808" s="167" t="s">
        <v>32</v>
      </c>
      <c r="D808" s="168">
        <v>39.659999999999997</v>
      </c>
    </row>
    <row r="809" spans="1:4">
      <c r="A809" s="170" t="s">
        <v>14515</v>
      </c>
      <c r="B809" s="166" t="s">
        <v>14516</v>
      </c>
      <c r="C809" s="167" t="s">
        <v>32</v>
      </c>
      <c r="D809" s="168">
        <v>64.989999999999995</v>
      </c>
    </row>
    <row r="810" spans="1:4">
      <c r="A810" s="170" t="s">
        <v>14517</v>
      </c>
      <c r="B810" s="166" t="s">
        <v>14518</v>
      </c>
      <c r="C810" s="167" t="s">
        <v>32</v>
      </c>
      <c r="D810" s="168">
        <v>72.67</v>
      </c>
    </row>
    <row r="811" spans="1:4">
      <c r="A811" s="170" t="s">
        <v>14519</v>
      </c>
      <c r="B811" s="166" t="s">
        <v>14520</v>
      </c>
      <c r="C811" s="167" t="s">
        <v>32</v>
      </c>
      <c r="D811" s="168">
        <v>302.23</v>
      </c>
    </row>
    <row r="812" spans="1:4">
      <c r="A812" s="170" t="s">
        <v>14521</v>
      </c>
      <c r="B812" s="166" t="s">
        <v>14522</v>
      </c>
      <c r="C812" s="167" t="s">
        <v>32</v>
      </c>
      <c r="D812" s="168">
        <v>105.2</v>
      </c>
    </row>
    <row r="813" spans="1:4">
      <c r="A813" s="167" t="s">
        <v>14523</v>
      </c>
      <c r="B813" s="166" t="s">
        <v>14524</v>
      </c>
      <c r="C813" s="167" t="s">
        <v>48</v>
      </c>
      <c r="D813" s="168">
        <v>91.14</v>
      </c>
    </row>
    <row r="814" spans="1:4">
      <c r="A814" s="169" t="s">
        <v>14525</v>
      </c>
      <c r="B814" s="166"/>
      <c r="C814" s="167"/>
      <c r="D814" s="168"/>
    </row>
    <row r="815" spans="1:4">
      <c r="A815" s="170" t="s">
        <v>14526</v>
      </c>
      <c r="B815" s="166" t="s">
        <v>14527</v>
      </c>
      <c r="C815" s="167" t="s">
        <v>48</v>
      </c>
      <c r="D815" s="168">
        <v>105.96</v>
      </c>
    </row>
    <row r="816" spans="1:4">
      <c r="A816" s="167" t="s">
        <v>14528</v>
      </c>
      <c r="B816" s="166" t="s">
        <v>14529</v>
      </c>
      <c r="C816" s="167" t="s">
        <v>48</v>
      </c>
      <c r="D816" s="168">
        <v>32.79</v>
      </c>
    </row>
    <row r="817" spans="1:4">
      <c r="A817" s="169" t="s">
        <v>14530</v>
      </c>
      <c r="B817" s="166"/>
      <c r="C817" s="167"/>
      <c r="D817" s="168"/>
    </row>
    <row r="818" spans="1:4">
      <c r="A818" s="167" t="s">
        <v>14531</v>
      </c>
      <c r="B818" s="166" t="s">
        <v>14532</v>
      </c>
      <c r="C818" s="167" t="s">
        <v>48</v>
      </c>
      <c r="D818" s="168">
        <v>121.22</v>
      </c>
    </row>
    <row r="819" spans="1:4">
      <c r="A819" s="169" t="s">
        <v>14533</v>
      </c>
      <c r="B819" s="166"/>
      <c r="C819" s="167"/>
      <c r="D819" s="168"/>
    </row>
    <row r="820" spans="1:4">
      <c r="A820" s="170" t="s">
        <v>14534</v>
      </c>
      <c r="B820" s="166" t="s">
        <v>14535</v>
      </c>
      <c r="C820" s="167" t="s">
        <v>48</v>
      </c>
      <c r="D820" s="168">
        <v>85.11</v>
      </c>
    </row>
    <row r="821" spans="1:4">
      <c r="A821" s="170" t="s">
        <v>14536</v>
      </c>
      <c r="B821" s="166" t="s">
        <v>14537</v>
      </c>
      <c r="C821" s="167" t="s">
        <v>48</v>
      </c>
      <c r="D821" s="168">
        <v>54.72</v>
      </c>
    </row>
    <row r="822" spans="1:4">
      <c r="A822" s="167" t="s">
        <v>14538</v>
      </c>
      <c r="B822" s="166" t="s">
        <v>14539</v>
      </c>
      <c r="C822" s="167" t="s">
        <v>48</v>
      </c>
      <c r="D822" s="168">
        <v>118.12</v>
      </c>
    </row>
    <row r="823" spans="1:4">
      <c r="A823" s="169" t="s">
        <v>14540</v>
      </c>
      <c r="B823" s="166"/>
      <c r="C823" s="167"/>
      <c r="D823" s="168"/>
    </row>
    <row r="824" spans="1:4">
      <c r="A824" s="167" t="s">
        <v>14541</v>
      </c>
      <c r="B824" s="166" t="s">
        <v>14542</v>
      </c>
      <c r="C824" s="167" t="s">
        <v>32</v>
      </c>
      <c r="D824" s="168">
        <v>40.61</v>
      </c>
    </row>
    <row r="825" spans="1:4">
      <c r="A825" s="165" t="s">
        <v>14543</v>
      </c>
      <c r="B825" s="166"/>
      <c r="C825" s="167"/>
      <c r="D825" s="168"/>
    </row>
    <row r="826" spans="1:4">
      <c r="A826" s="169" t="s">
        <v>14544</v>
      </c>
      <c r="B826" s="166"/>
      <c r="C826" s="167"/>
      <c r="D826" s="168"/>
    </row>
    <row r="827" spans="1:4">
      <c r="A827" s="170" t="s">
        <v>14545</v>
      </c>
      <c r="B827" s="166" t="s">
        <v>14546</v>
      </c>
      <c r="C827" s="167" t="s">
        <v>41</v>
      </c>
      <c r="D827" s="168">
        <v>369.74</v>
      </c>
    </row>
    <row r="828" spans="1:4">
      <c r="A828" s="170" t="s">
        <v>14547</v>
      </c>
      <c r="B828" s="166" t="s">
        <v>14548</v>
      </c>
      <c r="C828" s="167" t="s">
        <v>41</v>
      </c>
      <c r="D828" s="168">
        <v>339</v>
      </c>
    </row>
    <row r="829" spans="1:4">
      <c r="A829" s="170" t="s">
        <v>14549</v>
      </c>
      <c r="B829" s="166" t="s">
        <v>14550</v>
      </c>
      <c r="C829" s="167" t="s">
        <v>32</v>
      </c>
      <c r="D829" s="168">
        <v>258.06</v>
      </c>
    </row>
    <row r="830" spans="1:4">
      <c r="A830" s="170" t="s">
        <v>14551</v>
      </c>
      <c r="B830" s="166" t="s">
        <v>14552</v>
      </c>
      <c r="C830" s="167" t="s">
        <v>32</v>
      </c>
      <c r="D830" s="168">
        <v>139.78</v>
      </c>
    </row>
    <row r="831" spans="1:4">
      <c r="A831" s="170" t="s">
        <v>14553</v>
      </c>
      <c r="B831" s="166" t="s">
        <v>14554</v>
      </c>
      <c r="C831" s="167" t="s">
        <v>32</v>
      </c>
      <c r="D831" s="168">
        <v>22.76</v>
      </c>
    </row>
    <row r="832" spans="1:4">
      <c r="A832" s="170" t="s">
        <v>14555</v>
      </c>
      <c r="B832" s="166" t="s">
        <v>14556</v>
      </c>
      <c r="C832" s="167" t="s">
        <v>32</v>
      </c>
      <c r="D832" s="168">
        <v>22.33</v>
      </c>
    </row>
    <row r="833" spans="1:4">
      <c r="A833" s="170" t="s">
        <v>14557</v>
      </c>
      <c r="B833" s="166" t="s">
        <v>14558</v>
      </c>
      <c r="C833" s="167" t="s">
        <v>32</v>
      </c>
      <c r="D833" s="168">
        <v>20.21</v>
      </c>
    </row>
    <row r="834" spans="1:4">
      <c r="A834" s="170" t="s">
        <v>14559</v>
      </c>
      <c r="B834" s="166" t="s">
        <v>14560</v>
      </c>
      <c r="C834" s="167" t="s">
        <v>32</v>
      </c>
      <c r="D834" s="168">
        <v>51.46</v>
      </c>
    </row>
    <row r="835" spans="1:4">
      <c r="A835" s="167" t="s">
        <v>14561</v>
      </c>
      <c r="B835" s="166" t="s">
        <v>14562</v>
      </c>
      <c r="C835" s="167" t="s">
        <v>32</v>
      </c>
      <c r="D835" s="168">
        <v>22.87</v>
      </c>
    </row>
    <row r="836" spans="1:4">
      <c r="A836" s="165" t="s">
        <v>14563</v>
      </c>
      <c r="B836" s="166"/>
      <c r="C836" s="167"/>
      <c r="D836" s="168"/>
    </row>
    <row r="837" spans="1:4">
      <c r="A837" s="169" t="s">
        <v>14564</v>
      </c>
      <c r="B837" s="166"/>
      <c r="C837" s="167"/>
      <c r="D837" s="168"/>
    </row>
    <row r="838" spans="1:4">
      <c r="A838" s="170" t="s">
        <v>14565</v>
      </c>
      <c r="B838" s="166" t="s">
        <v>14566</v>
      </c>
      <c r="C838" s="167" t="s">
        <v>32</v>
      </c>
      <c r="D838" s="168">
        <v>80</v>
      </c>
    </row>
    <row r="839" spans="1:4">
      <c r="A839" s="170" t="s">
        <v>14567</v>
      </c>
      <c r="B839" s="166" t="s">
        <v>14568</v>
      </c>
      <c r="C839" s="167" t="s">
        <v>32</v>
      </c>
      <c r="D839" s="168">
        <v>32.71</v>
      </c>
    </row>
    <row r="840" spans="1:4">
      <c r="A840" s="170" t="s">
        <v>14569</v>
      </c>
      <c r="B840" s="166" t="s">
        <v>14570</v>
      </c>
      <c r="C840" s="167" t="s">
        <v>32</v>
      </c>
      <c r="D840" s="168">
        <v>38.270000000000003</v>
      </c>
    </row>
    <row r="841" spans="1:4">
      <c r="A841" s="170" t="s">
        <v>14571</v>
      </c>
      <c r="B841" s="166" t="s">
        <v>14572</v>
      </c>
      <c r="C841" s="167" t="s">
        <v>32</v>
      </c>
      <c r="D841" s="168">
        <v>152.62</v>
      </c>
    </row>
    <row r="842" spans="1:4">
      <c r="A842" s="170" t="s">
        <v>14573</v>
      </c>
      <c r="B842" s="166" t="s">
        <v>14574</v>
      </c>
      <c r="C842" s="167" t="s">
        <v>32</v>
      </c>
      <c r="D842" s="168">
        <v>96</v>
      </c>
    </row>
    <row r="843" spans="1:4">
      <c r="A843" s="170" t="s">
        <v>14575</v>
      </c>
      <c r="B843" s="166" t="s">
        <v>14576</v>
      </c>
      <c r="C843" s="167" t="s">
        <v>32</v>
      </c>
      <c r="D843" s="168">
        <v>198.09</v>
      </c>
    </row>
    <row r="844" spans="1:4">
      <c r="A844" s="170" t="s">
        <v>14577</v>
      </c>
      <c r="B844" s="166" t="s">
        <v>14578</v>
      </c>
      <c r="C844" s="167" t="s">
        <v>32</v>
      </c>
      <c r="D844" s="168">
        <v>116.26</v>
      </c>
    </row>
    <row r="845" spans="1:4">
      <c r="A845" s="170" t="s">
        <v>14579</v>
      </c>
      <c r="B845" s="166" t="s">
        <v>14580</v>
      </c>
      <c r="C845" s="167" t="s">
        <v>32</v>
      </c>
      <c r="D845" s="168">
        <v>100.85</v>
      </c>
    </row>
    <row r="846" spans="1:4">
      <c r="A846" s="170" t="s">
        <v>14581</v>
      </c>
      <c r="B846" s="166" t="s">
        <v>14582</v>
      </c>
      <c r="C846" s="167" t="s">
        <v>32</v>
      </c>
      <c r="D846" s="168">
        <v>65.08</v>
      </c>
    </row>
    <row r="847" spans="1:4">
      <c r="A847" s="170" t="s">
        <v>14583</v>
      </c>
      <c r="B847" s="166" t="s">
        <v>14584</v>
      </c>
      <c r="C847" s="167" t="s">
        <v>32</v>
      </c>
      <c r="D847" s="168">
        <v>67.7</v>
      </c>
    </row>
    <row r="848" spans="1:4">
      <c r="A848" s="170" t="s">
        <v>14585</v>
      </c>
      <c r="B848" s="166" t="s">
        <v>14586</v>
      </c>
      <c r="C848" s="167" t="s">
        <v>32</v>
      </c>
      <c r="D848" s="168">
        <v>66.959999999999994</v>
      </c>
    </row>
    <row r="849" spans="1:4">
      <c r="A849" s="170" t="s">
        <v>14587</v>
      </c>
      <c r="B849" s="166" t="s">
        <v>14588</v>
      </c>
      <c r="C849" s="167" t="s">
        <v>32</v>
      </c>
      <c r="D849" s="168">
        <v>64.19</v>
      </c>
    </row>
    <row r="850" spans="1:4">
      <c r="A850" s="170" t="s">
        <v>14589</v>
      </c>
      <c r="B850" s="166" t="s">
        <v>14590</v>
      </c>
      <c r="C850" s="167" t="s">
        <v>32</v>
      </c>
      <c r="D850" s="168">
        <v>95.55</v>
      </c>
    </row>
    <row r="851" spans="1:4">
      <c r="A851" s="170" t="s">
        <v>14591</v>
      </c>
      <c r="B851" s="166" t="s">
        <v>14592</v>
      </c>
      <c r="C851" s="167" t="s">
        <v>32</v>
      </c>
      <c r="D851" s="168">
        <v>128.91999999999999</v>
      </c>
    </row>
    <row r="852" spans="1:4">
      <c r="A852" s="170" t="s">
        <v>14593</v>
      </c>
      <c r="B852" s="166" t="s">
        <v>14594</v>
      </c>
      <c r="C852" s="167" t="s">
        <v>32</v>
      </c>
      <c r="D852" s="168">
        <v>183.38</v>
      </c>
    </row>
    <row r="853" spans="1:4">
      <c r="A853" s="170" t="s">
        <v>14595</v>
      </c>
      <c r="B853" s="166" t="s">
        <v>14596</v>
      </c>
      <c r="C853" s="167" t="s">
        <v>32</v>
      </c>
      <c r="D853" s="168">
        <v>98.11</v>
      </c>
    </row>
    <row r="854" spans="1:4">
      <c r="A854" s="170" t="s">
        <v>14597</v>
      </c>
      <c r="B854" s="166" t="s">
        <v>14598</v>
      </c>
      <c r="C854" s="167" t="s">
        <v>32</v>
      </c>
      <c r="D854" s="168">
        <v>80.3</v>
      </c>
    </row>
    <row r="855" spans="1:4">
      <c r="A855" s="170" t="s">
        <v>14599</v>
      </c>
      <c r="B855" s="166" t="s">
        <v>14600</v>
      </c>
      <c r="C855" s="167" t="s">
        <v>32</v>
      </c>
      <c r="D855" s="168">
        <v>7.71</v>
      </c>
    </row>
    <row r="856" spans="1:4">
      <c r="A856" s="170" t="s">
        <v>14601</v>
      </c>
      <c r="B856" s="166" t="s">
        <v>14602</v>
      </c>
      <c r="C856" s="167" t="s">
        <v>32</v>
      </c>
      <c r="D856" s="168">
        <v>99.99</v>
      </c>
    </row>
    <row r="857" spans="1:4">
      <c r="A857" s="170" t="s">
        <v>14603</v>
      </c>
      <c r="B857" s="166" t="s">
        <v>14604</v>
      </c>
      <c r="C857" s="167" t="s">
        <v>32</v>
      </c>
      <c r="D857" s="168">
        <v>27.94</v>
      </c>
    </row>
    <row r="858" spans="1:4">
      <c r="A858" s="167" t="s">
        <v>14605</v>
      </c>
      <c r="B858" s="166" t="s">
        <v>14606</v>
      </c>
      <c r="C858" s="167" t="s">
        <v>48</v>
      </c>
      <c r="D858" s="168">
        <v>16.87</v>
      </c>
    </row>
    <row r="859" spans="1:4">
      <c r="A859" s="165" t="s">
        <v>14607</v>
      </c>
      <c r="B859" s="166"/>
      <c r="C859" s="167"/>
      <c r="D859" s="168"/>
    </row>
    <row r="860" spans="1:4">
      <c r="A860" s="169" t="s">
        <v>14608</v>
      </c>
      <c r="B860" s="166"/>
      <c r="C860" s="167"/>
      <c r="D860" s="168"/>
    </row>
    <row r="861" spans="1:4">
      <c r="A861" s="170" t="s">
        <v>14609</v>
      </c>
      <c r="B861" s="166" t="s">
        <v>14610</v>
      </c>
      <c r="C861" s="167" t="s">
        <v>32</v>
      </c>
      <c r="D861" s="168">
        <v>65.290000000000006</v>
      </c>
    </row>
    <row r="862" spans="1:4">
      <c r="A862" s="170" t="s">
        <v>14611</v>
      </c>
      <c r="B862" s="166" t="s">
        <v>14612</v>
      </c>
      <c r="C862" s="167" t="s">
        <v>32</v>
      </c>
      <c r="D862" s="168">
        <v>52.91</v>
      </c>
    </row>
    <row r="863" spans="1:4">
      <c r="A863" s="170" t="s">
        <v>14613</v>
      </c>
      <c r="B863" s="166" t="s">
        <v>14614</v>
      </c>
      <c r="C863" s="167" t="s">
        <v>32</v>
      </c>
      <c r="D863" s="168">
        <v>19.3</v>
      </c>
    </row>
    <row r="864" spans="1:4">
      <c r="A864" s="170" t="s">
        <v>14615</v>
      </c>
      <c r="B864" s="166" t="s">
        <v>14616</v>
      </c>
      <c r="C864" s="167" t="s">
        <v>32</v>
      </c>
      <c r="D864" s="168">
        <v>17.57</v>
      </c>
    </row>
    <row r="865" spans="1:4">
      <c r="A865" s="167" t="s">
        <v>14617</v>
      </c>
      <c r="B865" s="166" t="s">
        <v>14618</v>
      </c>
      <c r="C865" s="167" t="s">
        <v>32</v>
      </c>
      <c r="D865" s="168">
        <v>22.81</v>
      </c>
    </row>
    <row r="866" spans="1:4">
      <c r="A866" s="165" t="s">
        <v>11594</v>
      </c>
      <c r="B866" s="166"/>
      <c r="C866" s="167"/>
      <c r="D866" s="168"/>
    </row>
    <row r="867" spans="1:4">
      <c r="A867" s="165" t="s">
        <v>11587</v>
      </c>
      <c r="B867" s="166"/>
      <c r="C867" s="167"/>
      <c r="D867" s="168"/>
    </row>
    <row r="868" spans="1:4">
      <c r="A868" s="165" t="s">
        <v>14619</v>
      </c>
      <c r="B868" s="166"/>
      <c r="C868" s="167"/>
      <c r="D868" s="168"/>
    </row>
    <row r="869" spans="1:4">
      <c r="A869" s="169" t="s">
        <v>14620</v>
      </c>
      <c r="B869" s="166"/>
      <c r="C869" s="167"/>
      <c r="D869" s="168"/>
    </row>
    <row r="870" spans="1:4">
      <c r="A870" s="170" t="s">
        <v>14621</v>
      </c>
      <c r="B870" s="166" t="s">
        <v>14622</v>
      </c>
      <c r="C870" s="167" t="s">
        <v>41</v>
      </c>
      <c r="D870" s="168">
        <v>22.87</v>
      </c>
    </row>
    <row r="871" spans="1:4">
      <c r="A871" s="170" t="s">
        <v>14623</v>
      </c>
      <c r="B871" s="166" t="s">
        <v>14624</v>
      </c>
      <c r="C871" s="167" t="s">
        <v>41</v>
      </c>
      <c r="D871" s="168">
        <v>30.36</v>
      </c>
    </row>
    <row r="872" spans="1:4">
      <c r="A872" s="170" t="s">
        <v>14625</v>
      </c>
      <c r="B872" s="166" t="s">
        <v>14626</v>
      </c>
      <c r="C872" s="167" t="s">
        <v>32</v>
      </c>
      <c r="D872" s="168">
        <v>6.17</v>
      </c>
    </row>
    <row r="873" spans="1:4">
      <c r="A873" s="170" t="s">
        <v>14627</v>
      </c>
      <c r="B873" s="166" t="s">
        <v>14628</v>
      </c>
      <c r="C873" s="167" t="s">
        <v>32</v>
      </c>
      <c r="D873" s="168">
        <v>7.47</v>
      </c>
    </row>
    <row r="874" spans="1:4">
      <c r="A874" s="170" t="s">
        <v>14629</v>
      </c>
      <c r="B874" s="166" t="s">
        <v>14630</v>
      </c>
      <c r="C874" s="167" t="s">
        <v>32</v>
      </c>
      <c r="D874" s="168">
        <v>49.51</v>
      </c>
    </row>
    <row r="875" spans="1:4">
      <c r="A875" s="170" t="s">
        <v>14631</v>
      </c>
      <c r="B875" s="166" t="s">
        <v>14632</v>
      </c>
      <c r="C875" s="167" t="s">
        <v>48</v>
      </c>
      <c r="D875" s="168">
        <v>71.569999999999993</v>
      </c>
    </row>
    <row r="876" spans="1:4">
      <c r="A876" s="170" t="s">
        <v>14633</v>
      </c>
      <c r="B876" s="166" t="s">
        <v>14634</v>
      </c>
      <c r="C876" s="167" t="s">
        <v>48</v>
      </c>
      <c r="D876" s="168">
        <v>1133.83</v>
      </c>
    </row>
    <row r="877" spans="1:4">
      <c r="A877" s="170" t="s">
        <v>14635</v>
      </c>
      <c r="B877" s="166" t="s">
        <v>14636</v>
      </c>
      <c r="C877" s="167" t="s">
        <v>32</v>
      </c>
      <c r="D877" s="168">
        <v>16.559999999999999</v>
      </c>
    </row>
    <row r="878" spans="1:4">
      <c r="A878" s="170" t="s">
        <v>14637</v>
      </c>
      <c r="B878" s="166" t="s">
        <v>14638</v>
      </c>
      <c r="C878" s="167" t="s">
        <v>48</v>
      </c>
      <c r="D878" s="168">
        <v>206.52</v>
      </c>
    </row>
    <row r="879" spans="1:4">
      <c r="A879" s="170" t="s">
        <v>14639</v>
      </c>
      <c r="B879" s="166" t="s">
        <v>14640</v>
      </c>
      <c r="C879" s="167" t="s">
        <v>32</v>
      </c>
      <c r="D879" s="168">
        <v>2.1</v>
      </c>
    </row>
    <row r="880" spans="1:4">
      <c r="A880" s="170" t="s">
        <v>14641</v>
      </c>
      <c r="B880" s="166" t="s">
        <v>14642</v>
      </c>
      <c r="C880" s="167" t="s">
        <v>32</v>
      </c>
      <c r="D880" s="168">
        <v>1.05</v>
      </c>
    </row>
    <row r="881" spans="1:4">
      <c r="A881" s="170" t="s">
        <v>14643</v>
      </c>
      <c r="B881" s="166" t="s">
        <v>14644</v>
      </c>
      <c r="C881" s="167" t="s">
        <v>32</v>
      </c>
      <c r="D881" s="168">
        <v>108.6</v>
      </c>
    </row>
    <row r="882" spans="1:4">
      <c r="A882" s="170" t="s">
        <v>14645</v>
      </c>
      <c r="B882" s="166" t="s">
        <v>14646</v>
      </c>
      <c r="C882" s="167" t="s">
        <v>32</v>
      </c>
      <c r="D882" s="168">
        <v>20.309999999999999</v>
      </c>
    </row>
    <row r="883" spans="1:4">
      <c r="A883" s="167" t="s">
        <v>14647</v>
      </c>
      <c r="B883" s="166" t="s">
        <v>14648</v>
      </c>
      <c r="C883" s="167" t="s">
        <v>48</v>
      </c>
      <c r="D883" s="168">
        <v>443.44</v>
      </c>
    </row>
    <row r="884" spans="1:4">
      <c r="A884" s="169" t="s">
        <v>14649</v>
      </c>
      <c r="B884" s="166"/>
      <c r="C884" s="167"/>
      <c r="D884" s="168"/>
    </row>
    <row r="885" spans="1:4">
      <c r="A885" s="170" t="s">
        <v>14650</v>
      </c>
      <c r="B885" s="166" t="s">
        <v>14651</v>
      </c>
      <c r="C885" s="167" t="s">
        <v>11585</v>
      </c>
      <c r="D885" s="168">
        <v>5</v>
      </c>
    </row>
    <row r="886" spans="1:4">
      <c r="A886" s="170" t="s">
        <v>14652</v>
      </c>
      <c r="B886" s="166" t="s">
        <v>14653</v>
      </c>
      <c r="C886" s="167" t="s">
        <v>11585</v>
      </c>
      <c r="D886" s="168">
        <v>6</v>
      </c>
    </row>
    <row r="887" spans="1:4">
      <c r="A887" s="170" t="s">
        <v>14654</v>
      </c>
      <c r="B887" s="166" t="s">
        <v>14655</v>
      </c>
      <c r="C887" s="167" t="s">
        <v>11583</v>
      </c>
      <c r="D887" s="168">
        <v>47</v>
      </c>
    </row>
    <row r="888" spans="1:4">
      <c r="A888" s="170" t="s">
        <v>14656</v>
      </c>
      <c r="B888" s="166" t="s">
        <v>14657</v>
      </c>
      <c r="C888" s="167" t="s">
        <v>11583</v>
      </c>
      <c r="D888" s="168">
        <v>236.82</v>
      </c>
    </row>
    <row r="889" spans="1:4">
      <c r="A889" s="170" t="s">
        <v>14658</v>
      </c>
      <c r="B889" s="166" t="s">
        <v>14659</v>
      </c>
      <c r="C889" s="167" t="s">
        <v>11583</v>
      </c>
      <c r="D889" s="168">
        <v>295.32</v>
      </c>
    </row>
    <row r="890" spans="1:4">
      <c r="A890" s="170" t="s">
        <v>14660</v>
      </c>
      <c r="B890" s="166" t="s">
        <v>14661</v>
      </c>
      <c r="C890" s="167" t="s">
        <v>11583</v>
      </c>
      <c r="D890" s="168">
        <v>645.32000000000005</v>
      </c>
    </row>
    <row r="891" spans="1:4">
      <c r="A891" s="170" t="s">
        <v>14662</v>
      </c>
      <c r="B891" s="166" t="s">
        <v>14663</v>
      </c>
      <c r="C891" s="167" t="s">
        <v>11583</v>
      </c>
      <c r="D891" s="168">
        <v>201</v>
      </c>
    </row>
    <row r="892" spans="1:4">
      <c r="A892" s="170" t="s">
        <v>14664</v>
      </c>
      <c r="B892" s="166" t="s">
        <v>14665</v>
      </c>
      <c r="C892" s="167" t="s">
        <v>11583</v>
      </c>
      <c r="D892" s="168">
        <v>1776.3</v>
      </c>
    </row>
    <row r="893" spans="1:4">
      <c r="A893" s="170" t="s">
        <v>14666</v>
      </c>
      <c r="B893" s="166" t="s">
        <v>14667</v>
      </c>
      <c r="C893" s="167" t="s">
        <v>11583</v>
      </c>
      <c r="D893" s="168">
        <v>2301.9</v>
      </c>
    </row>
    <row r="894" spans="1:4">
      <c r="A894" s="170" t="s">
        <v>14668</v>
      </c>
      <c r="B894" s="166" t="s">
        <v>14669</v>
      </c>
      <c r="C894" s="167" t="s">
        <v>11583</v>
      </c>
      <c r="D894" s="168">
        <v>887.66</v>
      </c>
    </row>
    <row r="895" spans="1:4">
      <c r="A895" s="170" t="s">
        <v>14670</v>
      </c>
      <c r="B895" s="166" t="s">
        <v>14671</v>
      </c>
      <c r="C895" s="167" t="s">
        <v>11583</v>
      </c>
      <c r="D895" s="168">
        <v>77.180000000000007</v>
      </c>
    </row>
    <row r="896" spans="1:4">
      <c r="A896" s="170" t="s">
        <v>14672</v>
      </c>
      <c r="B896" s="166" t="s">
        <v>14673</v>
      </c>
      <c r="C896" s="167" t="s">
        <v>11583</v>
      </c>
      <c r="D896" s="168">
        <v>300</v>
      </c>
    </row>
    <row r="897" spans="1:4">
      <c r="A897" s="167" t="s">
        <v>14674</v>
      </c>
      <c r="B897" s="166" t="s">
        <v>14675</v>
      </c>
      <c r="C897" s="167" t="s">
        <v>48</v>
      </c>
      <c r="D897" s="168">
        <v>209.45</v>
      </c>
    </row>
    <row r="898" spans="1:4">
      <c r="A898" s="169" t="s">
        <v>14676</v>
      </c>
      <c r="B898" s="166"/>
      <c r="C898" s="167"/>
      <c r="D898" s="168"/>
    </row>
    <row r="899" spans="1:4">
      <c r="A899" s="170" t="s">
        <v>14677</v>
      </c>
      <c r="B899" s="166" t="s">
        <v>14678</v>
      </c>
      <c r="C899" s="167" t="s">
        <v>11582</v>
      </c>
      <c r="D899" s="168">
        <v>13.2</v>
      </c>
    </row>
    <row r="900" spans="1:4">
      <c r="A900" s="170" t="s">
        <v>14679</v>
      </c>
      <c r="B900" s="166" t="s">
        <v>14680</v>
      </c>
      <c r="C900" s="167" t="s">
        <v>32</v>
      </c>
      <c r="D900" s="168">
        <v>6.2</v>
      </c>
    </row>
    <row r="901" spans="1:4">
      <c r="A901" s="170" t="s">
        <v>14681</v>
      </c>
      <c r="B901" s="166" t="s">
        <v>14682</v>
      </c>
      <c r="C901" s="167" t="s">
        <v>48</v>
      </c>
      <c r="D901" s="168">
        <v>30.17</v>
      </c>
    </row>
    <row r="902" spans="1:4">
      <c r="A902" s="170" t="s">
        <v>14683</v>
      </c>
      <c r="B902" s="166" t="s">
        <v>14684</v>
      </c>
      <c r="C902" s="167" t="s">
        <v>32</v>
      </c>
      <c r="D902" s="168">
        <v>48.82</v>
      </c>
    </row>
    <row r="903" spans="1:4">
      <c r="A903" s="170" t="s">
        <v>14685</v>
      </c>
      <c r="B903" s="166" t="s">
        <v>14686</v>
      </c>
      <c r="C903" s="167" t="s">
        <v>32</v>
      </c>
      <c r="D903" s="168">
        <v>2.4900000000000002</v>
      </c>
    </row>
    <row r="904" spans="1:4">
      <c r="A904" s="167" t="s">
        <v>14687</v>
      </c>
      <c r="B904" s="166" t="s">
        <v>14688</v>
      </c>
      <c r="C904" s="167" t="s">
        <v>32</v>
      </c>
      <c r="D904" s="168">
        <v>0.52</v>
      </c>
    </row>
    <row r="905" spans="1:4">
      <c r="A905" s="169" t="s">
        <v>14689</v>
      </c>
      <c r="B905" s="166"/>
      <c r="C905" s="167"/>
      <c r="D905" s="168"/>
    </row>
    <row r="906" spans="1:4">
      <c r="A906" s="167" t="s">
        <v>14690</v>
      </c>
      <c r="B906" s="166" t="s">
        <v>14691</v>
      </c>
      <c r="C906" s="167" t="s">
        <v>11577</v>
      </c>
      <c r="D906" s="168">
        <v>496.38</v>
      </c>
    </row>
    <row r="907" spans="1:4">
      <c r="A907" s="165" t="s">
        <v>14692</v>
      </c>
      <c r="B907" s="166"/>
      <c r="C907" s="167"/>
      <c r="D907" s="168"/>
    </row>
    <row r="908" spans="1:4">
      <c r="A908" s="169" t="s">
        <v>14693</v>
      </c>
      <c r="B908" s="166"/>
      <c r="C908" s="167"/>
      <c r="D908" s="168"/>
    </row>
    <row r="909" spans="1:4">
      <c r="A909" s="167" t="s">
        <v>14694</v>
      </c>
      <c r="B909" s="166" t="s">
        <v>14695</v>
      </c>
      <c r="C909" s="167" t="s">
        <v>32</v>
      </c>
      <c r="D909" s="168">
        <v>102.86</v>
      </c>
    </row>
    <row r="910" spans="1:4">
      <c r="A910" s="165" t="s">
        <v>11595</v>
      </c>
      <c r="B910" s="166"/>
      <c r="C910" s="167"/>
      <c r="D910" s="168"/>
    </row>
    <row r="911" spans="1:4">
      <c r="A911" s="165" t="s">
        <v>11587</v>
      </c>
      <c r="B911" s="166"/>
      <c r="C911" s="167"/>
      <c r="D911" s="168"/>
    </row>
    <row r="912" spans="1:4">
      <c r="A912" s="165" t="s">
        <v>14696</v>
      </c>
      <c r="B912" s="166"/>
      <c r="C912" s="167"/>
      <c r="D912" s="168"/>
    </row>
    <row r="913" spans="1:4">
      <c r="A913" s="169" t="s">
        <v>14697</v>
      </c>
      <c r="B913" s="166"/>
      <c r="C913" s="167"/>
      <c r="D913" s="168"/>
    </row>
    <row r="914" spans="1:4">
      <c r="A914" s="170" t="s">
        <v>14698</v>
      </c>
      <c r="B914" s="166" t="s">
        <v>14699</v>
      </c>
      <c r="C914" s="167" t="s">
        <v>11577</v>
      </c>
      <c r="D914" s="168">
        <v>39.68</v>
      </c>
    </row>
    <row r="915" spans="1:4">
      <c r="A915" s="170" t="s">
        <v>14700</v>
      </c>
      <c r="B915" s="166" t="s">
        <v>14701</v>
      </c>
      <c r="C915" s="167" t="s">
        <v>11577</v>
      </c>
      <c r="D915" s="168">
        <v>80.819999999999993</v>
      </c>
    </row>
    <row r="916" spans="1:4">
      <c r="A916" s="170" t="s">
        <v>14702</v>
      </c>
      <c r="B916" s="166" t="s">
        <v>14703</v>
      </c>
      <c r="C916" s="167" t="s">
        <v>11577</v>
      </c>
      <c r="D916" s="168">
        <v>22.74</v>
      </c>
    </row>
    <row r="917" spans="1:4">
      <c r="A917" s="170" t="s">
        <v>14704</v>
      </c>
      <c r="B917" s="166" t="s">
        <v>14705</v>
      </c>
      <c r="C917" s="167" t="s">
        <v>11577</v>
      </c>
      <c r="D917" s="168">
        <v>63.21</v>
      </c>
    </row>
    <row r="918" spans="1:4">
      <c r="A918" s="167" t="s">
        <v>14706</v>
      </c>
      <c r="B918" s="166" t="s">
        <v>14707</v>
      </c>
      <c r="C918" s="167" t="s">
        <v>11577</v>
      </c>
      <c r="D918" s="168">
        <v>79</v>
      </c>
    </row>
    <row r="919" spans="1:4">
      <c r="A919" s="169" t="s">
        <v>14708</v>
      </c>
      <c r="B919" s="166"/>
      <c r="C919" s="167"/>
      <c r="D919" s="168"/>
    </row>
    <row r="920" spans="1:4">
      <c r="A920" s="170" t="s">
        <v>14709</v>
      </c>
      <c r="B920" s="166" t="s">
        <v>14710</v>
      </c>
      <c r="C920" s="167" t="s">
        <v>48</v>
      </c>
      <c r="D920" s="168">
        <v>50.66</v>
      </c>
    </row>
    <row r="921" spans="1:4">
      <c r="A921" s="170" t="s">
        <v>14711</v>
      </c>
      <c r="B921" s="166" t="s">
        <v>14712</v>
      </c>
      <c r="C921" s="167" t="s">
        <v>48</v>
      </c>
      <c r="D921" s="168">
        <v>61.01</v>
      </c>
    </row>
    <row r="922" spans="1:4">
      <c r="A922" s="167" t="s">
        <v>14713</v>
      </c>
      <c r="B922" s="166" t="s">
        <v>14714</v>
      </c>
      <c r="C922" s="167" t="s">
        <v>48</v>
      </c>
      <c r="D922" s="168">
        <v>123.92</v>
      </c>
    </row>
    <row r="923" spans="1:4">
      <c r="A923" s="169" t="s">
        <v>14715</v>
      </c>
      <c r="B923" s="166"/>
      <c r="C923" s="167"/>
      <c r="D923" s="168"/>
    </row>
    <row r="924" spans="1:4">
      <c r="A924" s="170" t="s">
        <v>14716</v>
      </c>
      <c r="B924" s="166" t="s">
        <v>14717</v>
      </c>
      <c r="C924" s="167" t="s">
        <v>48</v>
      </c>
      <c r="D924" s="168">
        <v>74.95</v>
      </c>
    </row>
    <row r="925" spans="1:4">
      <c r="A925" s="170" t="s">
        <v>14718</v>
      </c>
      <c r="B925" s="166" t="s">
        <v>14719</v>
      </c>
      <c r="C925" s="167" t="s">
        <v>48</v>
      </c>
      <c r="D925" s="168">
        <v>112.84</v>
      </c>
    </row>
    <row r="926" spans="1:4">
      <c r="A926" s="170" t="s">
        <v>14720</v>
      </c>
      <c r="B926" s="166" t="s">
        <v>14721</v>
      </c>
      <c r="C926" s="167" t="s">
        <v>48</v>
      </c>
      <c r="D926" s="168">
        <v>154.15</v>
      </c>
    </row>
    <row r="927" spans="1:4">
      <c r="A927" s="167" t="s">
        <v>14722</v>
      </c>
      <c r="B927" s="166" t="s">
        <v>14723</v>
      </c>
      <c r="C927" s="167" t="s">
        <v>48</v>
      </c>
      <c r="D927" s="168">
        <v>199.38</v>
      </c>
    </row>
    <row r="928" spans="1:4">
      <c r="A928" s="169" t="s">
        <v>14724</v>
      </c>
      <c r="B928" s="166"/>
      <c r="C928" s="167"/>
      <c r="D928" s="168"/>
    </row>
    <row r="929" spans="1:4">
      <c r="A929" s="170" t="s">
        <v>14725</v>
      </c>
      <c r="B929" s="166" t="s">
        <v>14726</v>
      </c>
      <c r="C929" s="167" t="s">
        <v>48</v>
      </c>
      <c r="D929" s="168">
        <v>129.81</v>
      </c>
    </row>
    <row r="930" spans="1:4">
      <c r="A930" s="170" t="s">
        <v>14727</v>
      </c>
      <c r="B930" s="166" t="s">
        <v>14728</v>
      </c>
      <c r="C930" s="167" t="s">
        <v>48</v>
      </c>
      <c r="D930" s="168">
        <v>168.88</v>
      </c>
    </row>
    <row r="931" spans="1:4">
      <c r="A931" s="170" t="s">
        <v>14729</v>
      </c>
      <c r="B931" s="166" t="s">
        <v>14730</v>
      </c>
      <c r="C931" s="167" t="s">
        <v>48</v>
      </c>
      <c r="D931" s="168">
        <v>222.35</v>
      </c>
    </row>
    <row r="932" spans="1:4">
      <c r="A932" s="170" t="s">
        <v>14731</v>
      </c>
      <c r="B932" s="166" t="s">
        <v>14732</v>
      </c>
      <c r="C932" s="167" t="s">
        <v>48</v>
      </c>
      <c r="D932" s="168">
        <v>249.05</v>
      </c>
    </row>
    <row r="933" spans="1:4">
      <c r="A933" s="170" t="s">
        <v>14733</v>
      </c>
      <c r="B933" s="166" t="s">
        <v>14734</v>
      </c>
      <c r="C933" s="167" t="s">
        <v>48</v>
      </c>
      <c r="D933" s="168">
        <v>335.58</v>
      </c>
    </row>
    <row r="934" spans="1:4">
      <c r="A934" s="170" t="s">
        <v>14735</v>
      </c>
      <c r="B934" s="166" t="s">
        <v>14736</v>
      </c>
      <c r="C934" s="167" t="s">
        <v>48</v>
      </c>
      <c r="D934" s="168">
        <v>402.89</v>
      </c>
    </row>
    <row r="935" spans="1:4">
      <c r="A935" s="170" t="s">
        <v>14737</v>
      </c>
      <c r="B935" s="166" t="s">
        <v>14738</v>
      </c>
      <c r="C935" s="167" t="s">
        <v>48</v>
      </c>
      <c r="D935" s="168">
        <v>497.5</v>
      </c>
    </row>
    <row r="936" spans="1:4">
      <c r="A936" s="170" t="s">
        <v>14739</v>
      </c>
      <c r="B936" s="166" t="s">
        <v>14740</v>
      </c>
      <c r="C936" s="167" t="s">
        <v>48</v>
      </c>
      <c r="D936" s="168">
        <v>640.65</v>
      </c>
    </row>
    <row r="937" spans="1:4">
      <c r="A937" s="170" t="s">
        <v>14741</v>
      </c>
      <c r="B937" s="166" t="s">
        <v>14742</v>
      </c>
      <c r="C937" s="167" t="s">
        <v>48</v>
      </c>
      <c r="D937" s="168">
        <v>754.64</v>
      </c>
    </row>
    <row r="938" spans="1:4">
      <c r="A938" s="170" t="s">
        <v>14743</v>
      </c>
      <c r="B938" s="166" t="s">
        <v>14744</v>
      </c>
      <c r="C938" s="167" t="s">
        <v>48</v>
      </c>
      <c r="D938" s="168">
        <v>1086.1500000000001</v>
      </c>
    </row>
    <row r="939" spans="1:4">
      <c r="A939" s="167" t="s">
        <v>14745</v>
      </c>
      <c r="B939" s="166" t="s">
        <v>14746</v>
      </c>
      <c r="C939" s="167" t="s">
        <v>48</v>
      </c>
      <c r="D939" s="168">
        <v>1795.31</v>
      </c>
    </row>
    <row r="940" spans="1:4">
      <c r="A940" s="169" t="s">
        <v>14747</v>
      </c>
      <c r="B940" s="166"/>
      <c r="C940" s="167"/>
      <c r="D940" s="168"/>
    </row>
    <row r="941" spans="1:4">
      <c r="A941" s="170" t="s">
        <v>14748</v>
      </c>
      <c r="B941" s="166" t="s">
        <v>14749</v>
      </c>
      <c r="C941" s="167" t="s">
        <v>48</v>
      </c>
      <c r="D941" s="168">
        <v>149.43</v>
      </c>
    </row>
    <row r="942" spans="1:4">
      <c r="A942" s="170" t="s">
        <v>14750</v>
      </c>
      <c r="B942" s="166" t="s">
        <v>14751</v>
      </c>
      <c r="C942" s="167" t="s">
        <v>48</v>
      </c>
      <c r="D942" s="168">
        <v>194.17</v>
      </c>
    </row>
    <row r="943" spans="1:4">
      <c r="A943" s="170" t="s">
        <v>14752</v>
      </c>
      <c r="B943" s="166" t="s">
        <v>14753</v>
      </c>
      <c r="C943" s="167" t="s">
        <v>48</v>
      </c>
      <c r="D943" s="168">
        <v>257.85000000000002</v>
      </c>
    </row>
    <row r="944" spans="1:4">
      <c r="A944" s="170" t="s">
        <v>14754</v>
      </c>
      <c r="B944" s="166" t="s">
        <v>11596</v>
      </c>
      <c r="C944" s="167" t="s">
        <v>48</v>
      </c>
      <c r="D944" s="168">
        <v>275.45</v>
      </c>
    </row>
    <row r="945" spans="1:4">
      <c r="A945" s="170" t="s">
        <v>14755</v>
      </c>
      <c r="B945" s="166" t="s">
        <v>11597</v>
      </c>
      <c r="C945" s="167" t="s">
        <v>48</v>
      </c>
      <c r="D945" s="168">
        <v>305.14</v>
      </c>
    </row>
    <row r="946" spans="1:4">
      <c r="A946" s="170" t="s">
        <v>14756</v>
      </c>
      <c r="B946" s="166" t="s">
        <v>11598</v>
      </c>
      <c r="C946" s="167" t="s">
        <v>48</v>
      </c>
      <c r="D946" s="168">
        <v>354.82</v>
      </c>
    </row>
    <row r="947" spans="1:4">
      <c r="A947" s="170" t="s">
        <v>14757</v>
      </c>
      <c r="B947" s="166" t="s">
        <v>14758</v>
      </c>
      <c r="C947" s="167" t="s">
        <v>48</v>
      </c>
      <c r="D947" s="168">
        <v>591.36</v>
      </c>
    </row>
    <row r="948" spans="1:4">
      <c r="A948" s="170" t="s">
        <v>14759</v>
      </c>
      <c r="B948" s="166" t="s">
        <v>11599</v>
      </c>
      <c r="C948" s="167" t="s">
        <v>48</v>
      </c>
      <c r="D948" s="168">
        <v>650.23</v>
      </c>
    </row>
    <row r="949" spans="1:4">
      <c r="A949" s="170" t="s">
        <v>14760</v>
      </c>
      <c r="B949" s="166" t="s">
        <v>11600</v>
      </c>
      <c r="C949" s="167" t="s">
        <v>48</v>
      </c>
      <c r="D949" s="168">
        <v>760.15</v>
      </c>
    </row>
    <row r="950" spans="1:4">
      <c r="A950" s="167" t="s">
        <v>14761</v>
      </c>
      <c r="B950" s="166" t="s">
        <v>11601</v>
      </c>
      <c r="C950" s="167" t="s">
        <v>48</v>
      </c>
      <c r="D950" s="168">
        <v>1958.31</v>
      </c>
    </row>
    <row r="951" spans="1:4">
      <c r="A951" s="169" t="s">
        <v>14762</v>
      </c>
      <c r="B951" s="166"/>
      <c r="C951" s="167"/>
      <c r="D951" s="168"/>
    </row>
    <row r="952" spans="1:4">
      <c r="A952" s="170" t="s">
        <v>14763</v>
      </c>
      <c r="B952" s="166" t="s">
        <v>14764</v>
      </c>
      <c r="C952" s="167" t="s">
        <v>48</v>
      </c>
      <c r="D952" s="168">
        <v>104.98</v>
      </c>
    </row>
    <row r="953" spans="1:4">
      <c r="A953" s="170" t="s">
        <v>14765</v>
      </c>
      <c r="B953" s="166" t="s">
        <v>14766</v>
      </c>
      <c r="C953" s="167" t="s">
        <v>48</v>
      </c>
      <c r="D953" s="168">
        <v>271.49</v>
      </c>
    </row>
    <row r="954" spans="1:4">
      <c r="A954" s="170" t="s">
        <v>14767</v>
      </c>
      <c r="B954" s="166" t="s">
        <v>14768</v>
      </c>
      <c r="C954" s="167" t="s">
        <v>48</v>
      </c>
      <c r="D954" s="168">
        <v>391.55</v>
      </c>
    </row>
    <row r="955" spans="1:4">
      <c r="A955" s="170" t="s">
        <v>14769</v>
      </c>
      <c r="B955" s="166" t="s">
        <v>14770</v>
      </c>
      <c r="C955" s="167" t="s">
        <v>48</v>
      </c>
      <c r="D955" s="168">
        <v>438.54</v>
      </c>
    </row>
    <row r="956" spans="1:4">
      <c r="A956" s="170" t="s">
        <v>14771</v>
      </c>
      <c r="B956" s="166" t="s">
        <v>14772</v>
      </c>
      <c r="C956" s="167" t="s">
        <v>48</v>
      </c>
      <c r="D956" s="168">
        <v>553.53</v>
      </c>
    </row>
    <row r="957" spans="1:4">
      <c r="A957" s="167" t="s">
        <v>14773</v>
      </c>
      <c r="B957" s="166" t="s">
        <v>14774</v>
      </c>
      <c r="C957" s="167" t="s">
        <v>48</v>
      </c>
      <c r="D957" s="168">
        <v>825.32</v>
      </c>
    </row>
    <row r="958" spans="1:4">
      <c r="A958" s="169" t="s">
        <v>14775</v>
      </c>
      <c r="B958" s="166"/>
      <c r="C958" s="167"/>
      <c r="D958" s="168"/>
    </row>
    <row r="959" spans="1:4">
      <c r="A959" s="170" t="s">
        <v>14776</v>
      </c>
      <c r="B959" s="166" t="s">
        <v>14777</v>
      </c>
      <c r="C959" s="167" t="s">
        <v>48</v>
      </c>
      <c r="D959" s="168">
        <v>23.99</v>
      </c>
    </row>
    <row r="960" spans="1:4">
      <c r="A960" s="170" t="s">
        <v>14778</v>
      </c>
      <c r="B960" s="166" t="s">
        <v>14779</v>
      </c>
      <c r="C960" s="167" t="s">
        <v>48</v>
      </c>
      <c r="D960" s="168">
        <v>50.25</v>
      </c>
    </row>
    <row r="961" spans="1:4">
      <c r="A961" s="170" t="s">
        <v>14780</v>
      </c>
      <c r="B961" s="166" t="s">
        <v>14781</v>
      </c>
      <c r="C961" s="167" t="s">
        <v>48</v>
      </c>
      <c r="D961" s="168">
        <v>71.13</v>
      </c>
    </row>
    <row r="962" spans="1:4">
      <c r="A962" s="170" t="s">
        <v>14782</v>
      </c>
      <c r="B962" s="166" t="s">
        <v>14783</v>
      </c>
      <c r="C962" s="167" t="s">
        <v>48</v>
      </c>
      <c r="D962" s="168">
        <v>104.41</v>
      </c>
    </row>
    <row r="963" spans="1:4">
      <c r="A963" s="167" t="s">
        <v>14784</v>
      </c>
      <c r="B963" s="166" t="s">
        <v>14785</v>
      </c>
      <c r="C963" s="167" t="s">
        <v>48</v>
      </c>
      <c r="D963" s="168">
        <v>163.87</v>
      </c>
    </row>
    <row r="964" spans="1:4">
      <c r="A964" s="169" t="s">
        <v>14786</v>
      </c>
      <c r="B964" s="166"/>
      <c r="C964" s="167"/>
      <c r="D964" s="168"/>
    </row>
    <row r="965" spans="1:4">
      <c r="A965" s="170" t="s">
        <v>14787</v>
      </c>
      <c r="B965" s="166" t="s">
        <v>14788</v>
      </c>
      <c r="C965" s="167" t="s">
        <v>11577</v>
      </c>
      <c r="D965" s="168">
        <v>40.090000000000003</v>
      </c>
    </row>
    <row r="966" spans="1:4">
      <c r="A966" s="170" t="s">
        <v>14789</v>
      </c>
      <c r="B966" s="166" t="s">
        <v>14790</v>
      </c>
      <c r="C966" s="167" t="s">
        <v>11577</v>
      </c>
      <c r="D966" s="168">
        <v>48.07</v>
      </c>
    </row>
    <row r="967" spans="1:4">
      <c r="A967" s="167" t="s">
        <v>14791</v>
      </c>
      <c r="B967" s="166" t="s">
        <v>14792</v>
      </c>
      <c r="C967" s="167" t="s">
        <v>11577</v>
      </c>
      <c r="D967" s="168">
        <v>68.06</v>
      </c>
    </row>
    <row r="968" spans="1:4">
      <c r="A968" s="169" t="s">
        <v>14793</v>
      </c>
      <c r="B968" s="166"/>
      <c r="C968" s="167"/>
      <c r="D968" s="168"/>
    </row>
    <row r="969" spans="1:4">
      <c r="A969" s="170" t="s">
        <v>14794</v>
      </c>
      <c r="B969" s="166" t="s">
        <v>14795</v>
      </c>
      <c r="C969" s="167" t="s">
        <v>48</v>
      </c>
      <c r="D969" s="168">
        <v>38.43</v>
      </c>
    </row>
    <row r="970" spans="1:4">
      <c r="A970" s="170" t="s">
        <v>14796</v>
      </c>
      <c r="B970" s="166" t="s">
        <v>14797</v>
      </c>
      <c r="C970" s="167" t="s">
        <v>48</v>
      </c>
      <c r="D970" s="168">
        <v>51.17</v>
      </c>
    </row>
    <row r="971" spans="1:4">
      <c r="A971" s="170" t="s">
        <v>14798</v>
      </c>
      <c r="B971" s="166" t="s">
        <v>14799</v>
      </c>
      <c r="C971" s="167" t="s">
        <v>48</v>
      </c>
      <c r="D971" s="168">
        <v>69.59</v>
      </c>
    </row>
    <row r="972" spans="1:4">
      <c r="A972" s="170" t="s">
        <v>14800</v>
      </c>
      <c r="B972" s="166" t="s">
        <v>14801</v>
      </c>
      <c r="C972" s="167" t="s">
        <v>48</v>
      </c>
      <c r="D972" s="168">
        <v>159.44999999999999</v>
      </c>
    </row>
    <row r="973" spans="1:4">
      <c r="A973" s="167" t="s">
        <v>14802</v>
      </c>
      <c r="B973" s="166" t="s">
        <v>14803</v>
      </c>
      <c r="C973" s="167" t="s">
        <v>48</v>
      </c>
      <c r="D973" s="168">
        <v>276.39999999999998</v>
      </c>
    </row>
    <row r="974" spans="1:4">
      <c r="A974" s="169" t="s">
        <v>14804</v>
      </c>
      <c r="B974" s="166"/>
      <c r="C974" s="167"/>
      <c r="D974" s="168"/>
    </row>
    <row r="975" spans="1:4">
      <c r="A975" s="170" t="s">
        <v>14805</v>
      </c>
      <c r="B975" s="166" t="s">
        <v>14806</v>
      </c>
      <c r="C975" s="167" t="s">
        <v>48</v>
      </c>
      <c r="D975" s="168">
        <v>22.38</v>
      </c>
    </row>
    <row r="976" spans="1:4">
      <c r="A976" s="167" t="s">
        <v>14807</v>
      </c>
      <c r="B976" s="166" t="s">
        <v>14808</v>
      </c>
      <c r="C976" s="167" t="s">
        <v>48</v>
      </c>
      <c r="D976" s="168">
        <v>48.03</v>
      </c>
    </row>
    <row r="977" spans="1:4">
      <c r="A977" s="169" t="s">
        <v>14809</v>
      </c>
      <c r="B977" s="166"/>
      <c r="C977" s="167"/>
      <c r="D977" s="168"/>
    </row>
    <row r="978" spans="1:4">
      <c r="A978" s="170" t="s">
        <v>14810</v>
      </c>
      <c r="B978" s="166" t="s">
        <v>14811</v>
      </c>
      <c r="C978" s="167" t="s">
        <v>48</v>
      </c>
      <c r="D978" s="168">
        <v>14.81</v>
      </c>
    </row>
    <row r="979" spans="1:4">
      <c r="A979" s="170" t="s">
        <v>14812</v>
      </c>
      <c r="B979" s="166" t="s">
        <v>14813</v>
      </c>
      <c r="C979" s="167" t="s">
        <v>48</v>
      </c>
      <c r="D979" s="168">
        <v>25.27</v>
      </c>
    </row>
    <row r="980" spans="1:4">
      <c r="A980" s="170" t="s">
        <v>14814</v>
      </c>
      <c r="B980" s="166" t="s">
        <v>14815</v>
      </c>
      <c r="C980" s="167" t="s">
        <v>48</v>
      </c>
      <c r="D980" s="168">
        <v>29.53</v>
      </c>
    </row>
    <row r="981" spans="1:4">
      <c r="A981" s="170" t="s">
        <v>14816</v>
      </c>
      <c r="B981" s="166" t="s">
        <v>14817</v>
      </c>
      <c r="C981" s="167" t="s">
        <v>48</v>
      </c>
      <c r="D981" s="168">
        <v>15.46</v>
      </c>
    </row>
    <row r="982" spans="1:4">
      <c r="A982" s="170" t="s">
        <v>14818</v>
      </c>
      <c r="B982" s="166" t="s">
        <v>14819</v>
      </c>
      <c r="C982" s="167" t="s">
        <v>48</v>
      </c>
      <c r="D982" s="168">
        <v>28.54</v>
      </c>
    </row>
    <row r="983" spans="1:4">
      <c r="A983" s="170" t="s">
        <v>14820</v>
      </c>
      <c r="B983" s="166" t="s">
        <v>14821</v>
      </c>
      <c r="C983" s="167" t="s">
        <v>48</v>
      </c>
      <c r="D983" s="168">
        <v>43.07</v>
      </c>
    </row>
    <row r="984" spans="1:4">
      <c r="A984" s="170" t="s">
        <v>14822</v>
      </c>
      <c r="B984" s="166" t="s">
        <v>14823</v>
      </c>
      <c r="C984" s="167" t="s">
        <v>48</v>
      </c>
      <c r="D984" s="168">
        <v>19.71</v>
      </c>
    </row>
    <row r="985" spans="1:4">
      <c r="A985" s="170" t="s">
        <v>14824</v>
      </c>
      <c r="B985" s="166" t="s">
        <v>14825</v>
      </c>
      <c r="C985" s="167" t="s">
        <v>48</v>
      </c>
      <c r="D985" s="168">
        <v>36.229999999999997</v>
      </c>
    </row>
    <row r="986" spans="1:4">
      <c r="A986" s="170" t="s">
        <v>14826</v>
      </c>
      <c r="B986" s="166" t="s">
        <v>14827</v>
      </c>
      <c r="C986" s="167" t="s">
        <v>48</v>
      </c>
      <c r="D986" s="168">
        <v>57.53</v>
      </c>
    </row>
    <row r="987" spans="1:4">
      <c r="A987" s="170" t="s">
        <v>14828</v>
      </c>
      <c r="B987" s="166" t="s">
        <v>14829</v>
      </c>
      <c r="C987" s="167" t="s">
        <v>48</v>
      </c>
      <c r="D987" s="168">
        <v>35.42</v>
      </c>
    </row>
    <row r="988" spans="1:4">
      <c r="A988" s="170" t="s">
        <v>14830</v>
      </c>
      <c r="B988" s="166" t="s">
        <v>14831</v>
      </c>
      <c r="C988" s="167" t="s">
        <v>48</v>
      </c>
      <c r="D988" s="168">
        <v>67.48</v>
      </c>
    </row>
    <row r="989" spans="1:4">
      <c r="A989" s="170" t="s">
        <v>14832</v>
      </c>
      <c r="B989" s="166" t="s">
        <v>14833</v>
      </c>
      <c r="C989" s="167" t="s">
        <v>48</v>
      </c>
      <c r="D989" s="168">
        <v>108.16</v>
      </c>
    </row>
    <row r="990" spans="1:4">
      <c r="A990" s="170" t="s">
        <v>14834</v>
      </c>
      <c r="B990" s="166" t="s">
        <v>14835</v>
      </c>
      <c r="C990" s="167" t="s">
        <v>48</v>
      </c>
      <c r="D990" s="168">
        <v>163.85</v>
      </c>
    </row>
    <row r="991" spans="1:4">
      <c r="A991" s="167" t="s">
        <v>14836</v>
      </c>
      <c r="B991" s="166" t="s">
        <v>14837</v>
      </c>
      <c r="C991" s="167" t="s">
        <v>48</v>
      </c>
      <c r="D991" s="168">
        <v>227.78</v>
      </c>
    </row>
    <row r="992" spans="1:4">
      <c r="A992" s="169" t="s">
        <v>14838</v>
      </c>
      <c r="B992" s="166"/>
      <c r="C992" s="167"/>
      <c r="D992" s="168"/>
    </row>
    <row r="993" spans="1:4">
      <c r="A993" s="170" t="s">
        <v>14839</v>
      </c>
      <c r="B993" s="166" t="s">
        <v>14840</v>
      </c>
      <c r="C993" s="167" t="s">
        <v>11577</v>
      </c>
      <c r="D993" s="168">
        <v>16.16</v>
      </c>
    </row>
    <row r="994" spans="1:4">
      <c r="A994" s="170" t="s">
        <v>14841</v>
      </c>
      <c r="B994" s="166" t="s">
        <v>14842</v>
      </c>
      <c r="C994" s="167" t="s">
        <v>11577</v>
      </c>
      <c r="D994" s="168">
        <v>31.76</v>
      </c>
    </row>
    <row r="995" spans="1:4">
      <c r="A995" s="170" t="s">
        <v>14843</v>
      </c>
      <c r="B995" s="166" t="s">
        <v>14844</v>
      </c>
      <c r="C995" s="167" t="s">
        <v>11577</v>
      </c>
      <c r="D995" s="168">
        <v>45.27</v>
      </c>
    </row>
    <row r="996" spans="1:4">
      <c r="A996" s="170" t="s">
        <v>14845</v>
      </c>
      <c r="B996" s="166" t="s">
        <v>14846</v>
      </c>
      <c r="C996" s="167" t="s">
        <v>11577</v>
      </c>
      <c r="D996" s="168">
        <v>17.399999999999999</v>
      </c>
    </row>
    <row r="997" spans="1:4">
      <c r="A997" s="170" t="s">
        <v>14847</v>
      </c>
      <c r="B997" s="166" t="s">
        <v>14848</v>
      </c>
      <c r="C997" s="167" t="s">
        <v>11577</v>
      </c>
      <c r="D997" s="168">
        <v>50.46</v>
      </c>
    </row>
    <row r="998" spans="1:4">
      <c r="A998" s="170" t="s">
        <v>14849</v>
      </c>
      <c r="B998" s="166" t="s">
        <v>14850</v>
      </c>
      <c r="C998" s="167" t="s">
        <v>11577</v>
      </c>
      <c r="D998" s="168">
        <v>20.85</v>
      </c>
    </row>
    <row r="999" spans="1:4">
      <c r="A999" s="170" t="s">
        <v>14851</v>
      </c>
      <c r="B999" s="166" t="s">
        <v>14852</v>
      </c>
      <c r="C999" s="167" t="s">
        <v>11577</v>
      </c>
      <c r="D999" s="168">
        <v>54.9</v>
      </c>
    </row>
    <row r="1000" spans="1:4">
      <c r="A1000" s="170" t="s">
        <v>14853</v>
      </c>
      <c r="B1000" s="166" t="s">
        <v>14854</v>
      </c>
      <c r="C1000" s="167" t="s">
        <v>11577</v>
      </c>
      <c r="D1000" s="168">
        <v>78.88</v>
      </c>
    </row>
    <row r="1001" spans="1:4">
      <c r="A1001" s="170" t="s">
        <v>14855</v>
      </c>
      <c r="B1001" s="166" t="s">
        <v>14856</v>
      </c>
      <c r="C1001" s="167" t="s">
        <v>11577</v>
      </c>
      <c r="D1001" s="168">
        <v>35.46</v>
      </c>
    </row>
    <row r="1002" spans="1:4">
      <c r="A1002" s="170" t="s">
        <v>14857</v>
      </c>
      <c r="B1002" s="166" t="s">
        <v>14858</v>
      </c>
      <c r="C1002" s="167" t="s">
        <v>11577</v>
      </c>
      <c r="D1002" s="168">
        <v>12.06</v>
      </c>
    </row>
    <row r="1003" spans="1:4">
      <c r="A1003" s="170" t="s">
        <v>14859</v>
      </c>
      <c r="B1003" s="166" t="s">
        <v>14860</v>
      </c>
      <c r="C1003" s="167" t="s">
        <v>11577</v>
      </c>
      <c r="D1003" s="168">
        <v>20.37</v>
      </c>
    </row>
    <row r="1004" spans="1:4">
      <c r="A1004" s="170" t="s">
        <v>14861</v>
      </c>
      <c r="B1004" s="166" t="s">
        <v>14862</v>
      </c>
      <c r="C1004" s="167" t="s">
        <v>11577</v>
      </c>
      <c r="D1004" s="168">
        <v>35</v>
      </c>
    </row>
    <row r="1005" spans="1:4">
      <c r="A1005" s="170" t="s">
        <v>14863</v>
      </c>
      <c r="B1005" s="166" t="s">
        <v>14864</v>
      </c>
      <c r="C1005" s="167" t="s">
        <v>11577</v>
      </c>
      <c r="D1005" s="168">
        <v>21.05</v>
      </c>
    </row>
    <row r="1006" spans="1:4">
      <c r="A1006" s="170" t="s">
        <v>14865</v>
      </c>
      <c r="B1006" s="166" t="s">
        <v>14866</v>
      </c>
      <c r="C1006" s="167" t="s">
        <v>11577</v>
      </c>
      <c r="D1006" s="168">
        <v>43.07</v>
      </c>
    </row>
    <row r="1007" spans="1:4">
      <c r="A1007" s="170" t="s">
        <v>14867</v>
      </c>
      <c r="B1007" s="166" t="s">
        <v>14868</v>
      </c>
      <c r="C1007" s="167" t="s">
        <v>11577</v>
      </c>
      <c r="D1007" s="168">
        <v>76.81</v>
      </c>
    </row>
    <row r="1008" spans="1:4">
      <c r="A1008" s="170" t="s">
        <v>14869</v>
      </c>
      <c r="B1008" s="166" t="s">
        <v>14870</v>
      </c>
      <c r="C1008" s="167" t="s">
        <v>11577</v>
      </c>
      <c r="D1008" s="168">
        <v>30.69</v>
      </c>
    </row>
    <row r="1009" spans="1:4">
      <c r="A1009" s="170" t="s">
        <v>14871</v>
      </c>
      <c r="B1009" s="166" t="s">
        <v>14872</v>
      </c>
      <c r="C1009" s="167" t="s">
        <v>11577</v>
      </c>
      <c r="D1009" s="168">
        <v>48.03</v>
      </c>
    </row>
    <row r="1010" spans="1:4">
      <c r="A1010" s="170" t="s">
        <v>14873</v>
      </c>
      <c r="B1010" s="166" t="s">
        <v>14874</v>
      </c>
      <c r="C1010" s="167" t="s">
        <v>11577</v>
      </c>
      <c r="D1010" s="168">
        <v>75.59</v>
      </c>
    </row>
    <row r="1011" spans="1:4">
      <c r="A1011" s="170" t="s">
        <v>14875</v>
      </c>
      <c r="B1011" s="166" t="s">
        <v>14876</v>
      </c>
      <c r="C1011" s="167" t="s">
        <v>11577</v>
      </c>
      <c r="D1011" s="168">
        <v>133.43</v>
      </c>
    </row>
    <row r="1012" spans="1:4">
      <c r="A1012" s="170" t="s">
        <v>14877</v>
      </c>
      <c r="B1012" s="166" t="s">
        <v>14878</v>
      </c>
      <c r="C1012" s="167" t="s">
        <v>11577</v>
      </c>
      <c r="D1012" s="168">
        <v>37.020000000000003</v>
      </c>
    </row>
    <row r="1013" spans="1:4">
      <c r="A1013" s="170" t="s">
        <v>14879</v>
      </c>
      <c r="B1013" s="166" t="s">
        <v>14880</v>
      </c>
      <c r="C1013" s="167" t="s">
        <v>11577</v>
      </c>
      <c r="D1013" s="168">
        <v>30.75</v>
      </c>
    </row>
    <row r="1014" spans="1:4">
      <c r="A1014" s="170" t="s">
        <v>14881</v>
      </c>
      <c r="B1014" s="166" t="s">
        <v>14882</v>
      </c>
      <c r="C1014" s="167" t="s">
        <v>11577</v>
      </c>
      <c r="D1014" s="168">
        <v>87.1</v>
      </c>
    </row>
    <row r="1015" spans="1:4">
      <c r="A1015" s="170" t="s">
        <v>14883</v>
      </c>
      <c r="B1015" s="166" t="s">
        <v>14884</v>
      </c>
      <c r="C1015" s="167" t="s">
        <v>11577</v>
      </c>
      <c r="D1015" s="168">
        <v>132.72</v>
      </c>
    </row>
    <row r="1016" spans="1:4">
      <c r="A1016" s="170" t="s">
        <v>14885</v>
      </c>
      <c r="B1016" s="166" t="s">
        <v>14886</v>
      </c>
      <c r="C1016" s="167" t="s">
        <v>11577</v>
      </c>
      <c r="D1016" s="168">
        <v>158.52000000000001</v>
      </c>
    </row>
    <row r="1017" spans="1:4">
      <c r="A1017" s="170" t="s">
        <v>14887</v>
      </c>
      <c r="B1017" s="166" t="s">
        <v>14888</v>
      </c>
      <c r="C1017" s="167" t="s">
        <v>11577</v>
      </c>
      <c r="D1017" s="168">
        <v>496.73</v>
      </c>
    </row>
    <row r="1018" spans="1:4">
      <c r="A1018" s="170" t="s">
        <v>14889</v>
      </c>
      <c r="B1018" s="166" t="s">
        <v>14890</v>
      </c>
      <c r="C1018" s="167" t="s">
        <v>11577</v>
      </c>
      <c r="D1018" s="168">
        <v>34.01</v>
      </c>
    </row>
    <row r="1019" spans="1:4">
      <c r="A1019" s="170" t="s">
        <v>14891</v>
      </c>
      <c r="B1019" s="166" t="s">
        <v>14892</v>
      </c>
      <c r="C1019" s="167" t="s">
        <v>11577</v>
      </c>
      <c r="D1019" s="168">
        <v>58.11</v>
      </c>
    </row>
    <row r="1020" spans="1:4">
      <c r="A1020" s="170" t="s">
        <v>14893</v>
      </c>
      <c r="B1020" s="166" t="s">
        <v>14894</v>
      </c>
      <c r="C1020" s="167" t="s">
        <v>11577</v>
      </c>
      <c r="D1020" s="168">
        <v>112.4</v>
      </c>
    </row>
    <row r="1021" spans="1:4">
      <c r="A1021" s="170" t="s">
        <v>14895</v>
      </c>
      <c r="B1021" s="166" t="s">
        <v>14896</v>
      </c>
      <c r="C1021" s="167" t="s">
        <v>11577</v>
      </c>
      <c r="D1021" s="168">
        <v>356.02</v>
      </c>
    </row>
    <row r="1022" spans="1:4">
      <c r="A1022" s="170" t="s">
        <v>14897</v>
      </c>
      <c r="B1022" s="166" t="s">
        <v>14898</v>
      </c>
      <c r="C1022" s="167" t="s">
        <v>11577</v>
      </c>
      <c r="D1022" s="168">
        <v>27.25</v>
      </c>
    </row>
    <row r="1023" spans="1:4">
      <c r="A1023" s="170" t="s">
        <v>14899</v>
      </c>
      <c r="B1023" s="166" t="s">
        <v>14900</v>
      </c>
      <c r="C1023" s="167" t="s">
        <v>11577</v>
      </c>
      <c r="D1023" s="168">
        <v>104.86</v>
      </c>
    </row>
    <row r="1024" spans="1:4">
      <c r="A1024" s="170" t="s">
        <v>14901</v>
      </c>
      <c r="B1024" s="166" t="s">
        <v>14902</v>
      </c>
      <c r="C1024" s="167" t="s">
        <v>11577</v>
      </c>
      <c r="D1024" s="168">
        <v>25.84</v>
      </c>
    </row>
    <row r="1025" spans="1:4">
      <c r="A1025" s="170" t="s">
        <v>14903</v>
      </c>
      <c r="B1025" s="166" t="s">
        <v>14904</v>
      </c>
      <c r="C1025" s="167" t="s">
        <v>11577</v>
      </c>
      <c r="D1025" s="168">
        <v>80.14</v>
      </c>
    </row>
    <row r="1026" spans="1:4">
      <c r="A1026" s="170" t="s">
        <v>14905</v>
      </c>
      <c r="B1026" s="166" t="s">
        <v>14906</v>
      </c>
      <c r="C1026" s="167" t="s">
        <v>11577</v>
      </c>
      <c r="D1026" s="168">
        <v>87.48</v>
      </c>
    </row>
    <row r="1027" spans="1:4">
      <c r="A1027" s="170" t="s">
        <v>14907</v>
      </c>
      <c r="B1027" s="166" t="s">
        <v>14908</v>
      </c>
      <c r="C1027" s="167" t="s">
        <v>11577</v>
      </c>
      <c r="D1027" s="168">
        <v>71.31</v>
      </c>
    </row>
    <row r="1028" spans="1:4">
      <c r="A1028" s="170" t="s">
        <v>14909</v>
      </c>
      <c r="B1028" s="166" t="s">
        <v>14910</v>
      </c>
      <c r="C1028" s="167" t="s">
        <v>11577</v>
      </c>
      <c r="D1028" s="168">
        <v>100.72</v>
      </c>
    </row>
    <row r="1029" spans="1:4">
      <c r="A1029" s="170" t="s">
        <v>14911</v>
      </c>
      <c r="B1029" s="166" t="s">
        <v>14912</v>
      </c>
      <c r="C1029" s="167" t="s">
        <v>11577</v>
      </c>
      <c r="D1029" s="168">
        <v>173.93</v>
      </c>
    </row>
    <row r="1030" spans="1:4">
      <c r="A1030" s="170" t="s">
        <v>14913</v>
      </c>
      <c r="B1030" s="166" t="s">
        <v>14914</v>
      </c>
      <c r="C1030" s="167" t="s">
        <v>11577</v>
      </c>
      <c r="D1030" s="168">
        <v>96.93</v>
      </c>
    </row>
    <row r="1031" spans="1:4">
      <c r="A1031" s="170" t="s">
        <v>14915</v>
      </c>
      <c r="B1031" s="166" t="s">
        <v>14916</v>
      </c>
      <c r="C1031" s="167" t="s">
        <v>11577</v>
      </c>
      <c r="D1031" s="168">
        <v>131.28</v>
      </c>
    </row>
    <row r="1032" spans="1:4">
      <c r="A1032" s="170" t="s">
        <v>14917</v>
      </c>
      <c r="B1032" s="166" t="s">
        <v>14918</v>
      </c>
      <c r="C1032" s="167" t="s">
        <v>11577</v>
      </c>
      <c r="D1032" s="168">
        <v>169.01</v>
      </c>
    </row>
    <row r="1033" spans="1:4">
      <c r="A1033" s="170" t="s">
        <v>14919</v>
      </c>
      <c r="B1033" s="166" t="s">
        <v>14920</v>
      </c>
      <c r="C1033" s="167" t="s">
        <v>11577</v>
      </c>
      <c r="D1033" s="168">
        <v>42.67</v>
      </c>
    </row>
    <row r="1034" spans="1:4">
      <c r="A1034" s="170" t="s">
        <v>14921</v>
      </c>
      <c r="B1034" s="166" t="s">
        <v>14922</v>
      </c>
      <c r="C1034" s="167" t="s">
        <v>11577</v>
      </c>
      <c r="D1034" s="168">
        <v>35.44</v>
      </c>
    </row>
    <row r="1035" spans="1:4">
      <c r="A1035" s="170" t="s">
        <v>14923</v>
      </c>
      <c r="B1035" s="166" t="s">
        <v>14924</v>
      </c>
      <c r="C1035" s="167" t="s">
        <v>11577</v>
      </c>
      <c r="D1035" s="168">
        <v>32.97</v>
      </c>
    </row>
    <row r="1036" spans="1:4">
      <c r="A1036" s="170" t="s">
        <v>14925</v>
      </c>
      <c r="B1036" s="166" t="s">
        <v>14926</v>
      </c>
      <c r="C1036" s="167" t="s">
        <v>11577</v>
      </c>
      <c r="D1036" s="168">
        <v>38.97</v>
      </c>
    </row>
    <row r="1037" spans="1:4">
      <c r="A1037" s="170" t="s">
        <v>14927</v>
      </c>
      <c r="B1037" s="166" t="s">
        <v>14928</v>
      </c>
      <c r="C1037" s="167" t="s">
        <v>11577</v>
      </c>
      <c r="D1037" s="168">
        <v>58.64</v>
      </c>
    </row>
    <row r="1038" spans="1:4">
      <c r="A1038" s="170" t="s">
        <v>14929</v>
      </c>
      <c r="B1038" s="166" t="s">
        <v>14930</v>
      </c>
      <c r="C1038" s="167" t="s">
        <v>11577</v>
      </c>
      <c r="D1038" s="168">
        <v>39.229999999999997</v>
      </c>
    </row>
    <row r="1039" spans="1:4">
      <c r="A1039" s="170" t="s">
        <v>14931</v>
      </c>
      <c r="B1039" s="166" t="s">
        <v>14932</v>
      </c>
      <c r="C1039" s="167" t="s">
        <v>11577</v>
      </c>
      <c r="D1039" s="168">
        <v>48.9</v>
      </c>
    </row>
    <row r="1040" spans="1:4">
      <c r="A1040" s="170" t="s">
        <v>14933</v>
      </c>
      <c r="B1040" s="166" t="s">
        <v>14934</v>
      </c>
      <c r="C1040" s="167" t="s">
        <v>11577</v>
      </c>
      <c r="D1040" s="168">
        <v>52.78</v>
      </c>
    </row>
    <row r="1041" spans="1:4">
      <c r="A1041" s="170" t="s">
        <v>14935</v>
      </c>
      <c r="B1041" s="166" t="s">
        <v>14936</v>
      </c>
      <c r="C1041" s="167" t="s">
        <v>11577</v>
      </c>
      <c r="D1041" s="168">
        <v>56.36</v>
      </c>
    </row>
    <row r="1042" spans="1:4">
      <c r="A1042" s="170" t="s">
        <v>14937</v>
      </c>
      <c r="B1042" s="166" t="s">
        <v>14938</v>
      </c>
      <c r="C1042" s="167" t="s">
        <v>11577</v>
      </c>
      <c r="D1042" s="168">
        <v>96.48</v>
      </c>
    </row>
    <row r="1043" spans="1:4">
      <c r="A1043" s="170" t="s">
        <v>14939</v>
      </c>
      <c r="B1043" s="166" t="s">
        <v>14940</v>
      </c>
      <c r="C1043" s="167" t="s">
        <v>11577</v>
      </c>
      <c r="D1043" s="168">
        <v>157.97</v>
      </c>
    </row>
    <row r="1044" spans="1:4">
      <c r="A1044" s="170" t="s">
        <v>14941</v>
      </c>
      <c r="B1044" s="166" t="s">
        <v>14942</v>
      </c>
      <c r="C1044" s="167" t="s">
        <v>11577</v>
      </c>
      <c r="D1044" s="168">
        <v>239.69</v>
      </c>
    </row>
    <row r="1045" spans="1:4">
      <c r="A1045" s="170" t="s">
        <v>14943</v>
      </c>
      <c r="B1045" s="166" t="s">
        <v>14944</v>
      </c>
      <c r="C1045" s="167" t="s">
        <v>11577</v>
      </c>
      <c r="D1045" s="168">
        <v>371.96</v>
      </c>
    </row>
    <row r="1046" spans="1:4">
      <c r="A1046" s="170" t="s">
        <v>14945</v>
      </c>
      <c r="B1046" s="166" t="s">
        <v>14946</v>
      </c>
      <c r="C1046" s="167" t="s">
        <v>11577</v>
      </c>
      <c r="D1046" s="168">
        <v>38.159999999999997</v>
      </c>
    </row>
    <row r="1047" spans="1:4">
      <c r="A1047" s="170" t="s">
        <v>14947</v>
      </c>
      <c r="B1047" s="166" t="s">
        <v>14948</v>
      </c>
      <c r="C1047" s="167" t="s">
        <v>11577</v>
      </c>
      <c r="D1047" s="168">
        <v>59.64</v>
      </c>
    </row>
    <row r="1048" spans="1:4">
      <c r="A1048" s="170" t="s">
        <v>14949</v>
      </c>
      <c r="B1048" s="166" t="s">
        <v>14950</v>
      </c>
      <c r="C1048" s="167" t="s">
        <v>11577</v>
      </c>
      <c r="D1048" s="168">
        <v>94.74</v>
      </c>
    </row>
    <row r="1049" spans="1:4">
      <c r="A1049" s="170" t="s">
        <v>14951</v>
      </c>
      <c r="B1049" s="166" t="s">
        <v>14952</v>
      </c>
      <c r="C1049" s="167" t="s">
        <v>11577</v>
      </c>
      <c r="D1049" s="168">
        <v>138.71</v>
      </c>
    </row>
    <row r="1050" spans="1:4">
      <c r="A1050" s="170" t="s">
        <v>14953</v>
      </c>
      <c r="B1050" s="166" t="s">
        <v>14954</v>
      </c>
      <c r="C1050" s="167" t="s">
        <v>11577</v>
      </c>
      <c r="D1050" s="168">
        <v>196.89</v>
      </c>
    </row>
    <row r="1051" spans="1:4">
      <c r="A1051" s="170" t="s">
        <v>14955</v>
      </c>
      <c r="B1051" s="166" t="s">
        <v>14956</v>
      </c>
      <c r="C1051" s="167" t="s">
        <v>11577</v>
      </c>
      <c r="D1051" s="168">
        <v>15.28</v>
      </c>
    </row>
    <row r="1052" spans="1:4">
      <c r="A1052" s="170" t="s">
        <v>14957</v>
      </c>
      <c r="B1052" s="166" t="s">
        <v>14958</v>
      </c>
      <c r="C1052" s="167" t="s">
        <v>11577</v>
      </c>
      <c r="D1052" s="168">
        <v>23.51</v>
      </c>
    </row>
    <row r="1053" spans="1:4">
      <c r="A1053" s="170" t="s">
        <v>14959</v>
      </c>
      <c r="B1053" s="166" t="s">
        <v>14960</v>
      </c>
      <c r="C1053" s="167" t="s">
        <v>11577</v>
      </c>
      <c r="D1053" s="168">
        <v>39.090000000000003</v>
      </c>
    </row>
    <row r="1054" spans="1:4">
      <c r="A1054" s="170" t="s">
        <v>14961</v>
      </c>
      <c r="B1054" s="166" t="s">
        <v>14962</v>
      </c>
      <c r="C1054" s="167" t="s">
        <v>11577</v>
      </c>
      <c r="D1054" s="168">
        <v>56</v>
      </c>
    </row>
    <row r="1055" spans="1:4">
      <c r="A1055" s="170" t="s">
        <v>14963</v>
      </c>
      <c r="B1055" s="166" t="s">
        <v>14964</v>
      </c>
      <c r="C1055" s="167" t="s">
        <v>11577</v>
      </c>
      <c r="D1055" s="168">
        <v>148.97</v>
      </c>
    </row>
    <row r="1056" spans="1:4">
      <c r="A1056" s="170" t="s">
        <v>14965</v>
      </c>
      <c r="B1056" s="166" t="s">
        <v>14966</v>
      </c>
      <c r="C1056" s="167" t="s">
        <v>11577</v>
      </c>
      <c r="D1056" s="168">
        <v>23.6</v>
      </c>
    </row>
    <row r="1057" spans="1:4">
      <c r="A1057" s="170" t="s">
        <v>14967</v>
      </c>
      <c r="B1057" s="166" t="s">
        <v>14968</v>
      </c>
      <c r="C1057" s="167" t="s">
        <v>11577</v>
      </c>
      <c r="D1057" s="168">
        <v>69.900000000000006</v>
      </c>
    </row>
    <row r="1058" spans="1:4">
      <c r="A1058" s="170" t="s">
        <v>14969</v>
      </c>
      <c r="B1058" s="166" t="s">
        <v>14970</v>
      </c>
      <c r="C1058" s="167" t="s">
        <v>11577</v>
      </c>
      <c r="D1058" s="168">
        <v>111.28</v>
      </c>
    </row>
    <row r="1059" spans="1:4">
      <c r="A1059" s="170" t="s">
        <v>14971</v>
      </c>
      <c r="B1059" s="166" t="s">
        <v>14972</v>
      </c>
      <c r="C1059" s="167" t="s">
        <v>11577</v>
      </c>
      <c r="D1059" s="168">
        <v>130.58000000000001</v>
      </c>
    </row>
    <row r="1060" spans="1:4">
      <c r="A1060" s="170" t="s">
        <v>14973</v>
      </c>
      <c r="B1060" s="166" t="s">
        <v>14974</v>
      </c>
      <c r="C1060" s="167" t="s">
        <v>11577</v>
      </c>
      <c r="D1060" s="168">
        <v>27.17</v>
      </c>
    </row>
    <row r="1061" spans="1:4">
      <c r="A1061" s="170" t="s">
        <v>14975</v>
      </c>
      <c r="B1061" s="166" t="s">
        <v>14976</v>
      </c>
      <c r="C1061" s="167" t="s">
        <v>11577</v>
      </c>
      <c r="D1061" s="168">
        <v>32.85</v>
      </c>
    </row>
    <row r="1062" spans="1:4">
      <c r="A1062" s="170" t="s">
        <v>14977</v>
      </c>
      <c r="B1062" s="166" t="s">
        <v>14978</v>
      </c>
      <c r="C1062" s="167" t="s">
        <v>11577</v>
      </c>
      <c r="D1062" s="168">
        <v>49.85</v>
      </c>
    </row>
    <row r="1063" spans="1:4">
      <c r="A1063" s="170" t="s">
        <v>14979</v>
      </c>
      <c r="B1063" s="166" t="s">
        <v>14980</v>
      </c>
      <c r="C1063" s="167" t="s">
        <v>11577</v>
      </c>
      <c r="D1063" s="168">
        <v>68.849999999999994</v>
      </c>
    </row>
    <row r="1064" spans="1:4">
      <c r="A1064" s="170" t="s">
        <v>14981</v>
      </c>
      <c r="B1064" s="166" t="s">
        <v>14982</v>
      </c>
      <c r="C1064" s="167" t="s">
        <v>11577</v>
      </c>
      <c r="D1064" s="168">
        <v>35.08</v>
      </c>
    </row>
    <row r="1065" spans="1:4">
      <c r="A1065" s="170" t="s">
        <v>14983</v>
      </c>
      <c r="B1065" s="166" t="s">
        <v>14984</v>
      </c>
      <c r="C1065" s="167" t="s">
        <v>11577</v>
      </c>
      <c r="D1065" s="168">
        <v>59.42</v>
      </c>
    </row>
    <row r="1066" spans="1:4">
      <c r="A1066" s="170" t="s">
        <v>14985</v>
      </c>
      <c r="B1066" s="166" t="s">
        <v>14986</v>
      </c>
      <c r="C1066" s="167" t="s">
        <v>11577</v>
      </c>
      <c r="D1066" s="168">
        <v>87.97</v>
      </c>
    </row>
    <row r="1067" spans="1:4">
      <c r="A1067" s="170" t="s">
        <v>14987</v>
      </c>
      <c r="B1067" s="166" t="s">
        <v>14988</v>
      </c>
      <c r="C1067" s="167" t="s">
        <v>11577</v>
      </c>
      <c r="D1067" s="168">
        <v>297.58999999999997</v>
      </c>
    </row>
    <row r="1068" spans="1:4">
      <c r="A1068" s="170" t="s">
        <v>14989</v>
      </c>
      <c r="B1068" s="166" t="s">
        <v>14990</v>
      </c>
      <c r="C1068" s="167" t="s">
        <v>11577</v>
      </c>
      <c r="D1068" s="168">
        <v>56.68</v>
      </c>
    </row>
    <row r="1069" spans="1:4">
      <c r="A1069" s="170" t="s">
        <v>14991</v>
      </c>
      <c r="B1069" s="166" t="s">
        <v>14992</v>
      </c>
      <c r="C1069" s="167" t="s">
        <v>11577</v>
      </c>
      <c r="D1069" s="168">
        <v>81.290000000000006</v>
      </c>
    </row>
    <row r="1070" spans="1:4">
      <c r="A1070" s="170" t="s">
        <v>14993</v>
      </c>
      <c r="B1070" s="166" t="s">
        <v>14994</v>
      </c>
      <c r="C1070" s="167" t="s">
        <v>11577</v>
      </c>
      <c r="D1070" s="168">
        <v>88.53</v>
      </c>
    </row>
    <row r="1071" spans="1:4">
      <c r="A1071" s="170" t="s">
        <v>14995</v>
      </c>
      <c r="B1071" s="166" t="s">
        <v>14996</v>
      </c>
      <c r="C1071" s="167" t="s">
        <v>11577</v>
      </c>
      <c r="D1071" s="168">
        <v>184.82</v>
      </c>
    </row>
    <row r="1072" spans="1:4">
      <c r="A1072" s="170" t="s">
        <v>14997</v>
      </c>
      <c r="B1072" s="166" t="s">
        <v>14998</v>
      </c>
      <c r="C1072" s="167" t="s">
        <v>11577</v>
      </c>
      <c r="D1072" s="168">
        <v>208.86</v>
      </c>
    </row>
    <row r="1073" spans="1:4">
      <c r="A1073" s="170" t="s">
        <v>14999</v>
      </c>
      <c r="B1073" s="166" t="s">
        <v>15000</v>
      </c>
      <c r="C1073" s="167" t="s">
        <v>11577</v>
      </c>
      <c r="D1073" s="168">
        <v>312.20999999999998</v>
      </c>
    </row>
    <row r="1074" spans="1:4">
      <c r="A1074" s="170" t="s">
        <v>15001</v>
      </c>
      <c r="B1074" s="166" t="s">
        <v>15002</v>
      </c>
      <c r="C1074" s="167" t="s">
        <v>11577</v>
      </c>
      <c r="D1074" s="168">
        <v>67.59</v>
      </c>
    </row>
    <row r="1075" spans="1:4">
      <c r="A1075" s="170" t="s">
        <v>15003</v>
      </c>
      <c r="B1075" s="166" t="s">
        <v>15004</v>
      </c>
      <c r="C1075" s="167" t="s">
        <v>11577</v>
      </c>
      <c r="D1075" s="168">
        <v>90.04</v>
      </c>
    </row>
    <row r="1076" spans="1:4">
      <c r="A1076" s="170" t="s">
        <v>15005</v>
      </c>
      <c r="B1076" s="166" t="s">
        <v>15006</v>
      </c>
      <c r="C1076" s="167" t="s">
        <v>11577</v>
      </c>
      <c r="D1076" s="168">
        <v>132.74</v>
      </c>
    </row>
    <row r="1077" spans="1:4">
      <c r="A1077" s="170" t="s">
        <v>15007</v>
      </c>
      <c r="B1077" s="166" t="s">
        <v>15008</v>
      </c>
      <c r="C1077" s="167" t="s">
        <v>11577</v>
      </c>
      <c r="D1077" s="168">
        <v>328.68</v>
      </c>
    </row>
    <row r="1078" spans="1:4">
      <c r="A1078" s="170" t="s">
        <v>15009</v>
      </c>
      <c r="B1078" s="166" t="s">
        <v>15010</v>
      </c>
      <c r="C1078" s="167" t="s">
        <v>11577</v>
      </c>
      <c r="D1078" s="168">
        <v>421.82</v>
      </c>
    </row>
    <row r="1079" spans="1:4">
      <c r="A1079" s="170" t="s">
        <v>15011</v>
      </c>
      <c r="B1079" s="166" t="s">
        <v>15012</v>
      </c>
      <c r="C1079" s="167" t="s">
        <v>11577</v>
      </c>
      <c r="D1079" s="168">
        <v>148.57</v>
      </c>
    </row>
    <row r="1080" spans="1:4">
      <c r="A1080" s="170" t="s">
        <v>15013</v>
      </c>
      <c r="B1080" s="166" t="s">
        <v>15014</v>
      </c>
      <c r="C1080" s="167" t="s">
        <v>11577</v>
      </c>
      <c r="D1080" s="168">
        <v>244.42</v>
      </c>
    </row>
    <row r="1081" spans="1:4">
      <c r="A1081" s="167" t="s">
        <v>15015</v>
      </c>
      <c r="B1081" s="166" t="s">
        <v>15016</v>
      </c>
      <c r="C1081" s="167" t="s">
        <v>11577</v>
      </c>
      <c r="D1081" s="168">
        <v>286.88</v>
      </c>
    </row>
    <row r="1082" spans="1:4">
      <c r="A1082" s="169" t="s">
        <v>15017</v>
      </c>
      <c r="B1082" s="166"/>
      <c r="C1082" s="167"/>
      <c r="D1082" s="168"/>
    </row>
    <row r="1083" spans="1:4">
      <c r="A1083" s="170" t="s">
        <v>15018</v>
      </c>
      <c r="B1083" s="166" t="s">
        <v>15019</v>
      </c>
      <c r="C1083" s="167" t="s">
        <v>48</v>
      </c>
      <c r="D1083" s="168">
        <v>156.78</v>
      </c>
    </row>
    <row r="1084" spans="1:4">
      <c r="A1084" s="170" t="s">
        <v>15020</v>
      </c>
      <c r="B1084" s="166" t="s">
        <v>15021</v>
      </c>
      <c r="C1084" s="167" t="s">
        <v>48</v>
      </c>
      <c r="D1084" s="168">
        <v>160.41</v>
      </c>
    </row>
    <row r="1085" spans="1:4">
      <c r="A1085" s="170" t="s">
        <v>15022</v>
      </c>
      <c r="B1085" s="166" t="s">
        <v>15023</v>
      </c>
      <c r="C1085" s="167" t="s">
        <v>48</v>
      </c>
      <c r="D1085" s="168">
        <v>257.58999999999997</v>
      </c>
    </row>
    <row r="1086" spans="1:4">
      <c r="A1086" s="170" t="s">
        <v>15024</v>
      </c>
      <c r="B1086" s="166" t="s">
        <v>15025</v>
      </c>
      <c r="C1086" s="167" t="s">
        <v>48</v>
      </c>
      <c r="D1086" s="168">
        <v>370.96</v>
      </c>
    </row>
    <row r="1087" spans="1:4">
      <c r="A1087" s="170" t="s">
        <v>15026</v>
      </c>
      <c r="B1087" s="166" t="s">
        <v>15027</v>
      </c>
      <c r="C1087" s="167" t="s">
        <v>48</v>
      </c>
      <c r="D1087" s="168">
        <v>429.16</v>
      </c>
    </row>
    <row r="1088" spans="1:4">
      <c r="A1088" s="170" t="s">
        <v>15028</v>
      </c>
      <c r="B1088" s="166" t="s">
        <v>15029</v>
      </c>
      <c r="C1088" s="167" t="s">
        <v>48</v>
      </c>
      <c r="D1088" s="168">
        <v>575.57000000000005</v>
      </c>
    </row>
    <row r="1089" spans="1:4">
      <c r="A1089" s="170" t="s">
        <v>15030</v>
      </c>
      <c r="B1089" s="166" t="s">
        <v>15031</v>
      </c>
      <c r="C1089" s="167" t="s">
        <v>48</v>
      </c>
      <c r="D1089" s="168">
        <v>662.58</v>
      </c>
    </row>
    <row r="1090" spans="1:4">
      <c r="A1090" s="170" t="s">
        <v>15032</v>
      </c>
      <c r="B1090" s="166" t="s">
        <v>15033</v>
      </c>
      <c r="C1090" s="167" t="s">
        <v>48</v>
      </c>
      <c r="D1090" s="168">
        <v>949.9</v>
      </c>
    </row>
    <row r="1091" spans="1:4">
      <c r="A1091" s="170" t="s">
        <v>15034</v>
      </c>
      <c r="B1091" s="166" t="s">
        <v>15035</v>
      </c>
      <c r="C1091" s="167" t="s">
        <v>48</v>
      </c>
      <c r="D1091" s="168">
        <v>957.37</v>
      </c>
    </row>
    <row r="1092" spans="1:4">
      <c r="A1092" s="167" t="s">
        <v>15036</v>
      </c>
      <c r="B1092" s="166" t="s">
        <v>15037</v>
      </c>
      <c r="C1092" s="167" t="s">
        <v>48</v>
      </c>
      <c r="D1092" s="168">
        <v>1207.54</v>
      </c>
    </row>
    <row r="1093" spans="1:4">
      <c r="A1093" s="165" t="s">
        <v>15038</v>
      </c>
      <c r="B1093" s="166"/>
      <c r="C1093" s="167"/>
      <c r="D1093" s="168"/>
    </row>
    <row r="1094" spans="1:4">
      <c r="A1094" s="169" t="s">
        <v>15039</v>
      </c>
      <c r="B1094" s="166"/>
      <c r="C1094" s="167"/>
      <c r="D1094" s="168"/>
    </row>
    <row r="1095" spans="1:4">
      <c r="A1095" s="170" t="s">
        <v>15040</v>
      </c>
      <c r="B1095" s="166" t="s">
        <v>15041</v>
      </c>
      <c r="C1095" s="167" t="s">
        <v>48</v>
      </c>
      <c r="D1095" s="168">
        <v>382.33</v>
      </c>
    </row>
    <row r="1096" spans="1:4">
      <c r="A1096" s="170" t="s">
        <v>15042</v>
      </c>
      <c r="B1096" s="166" t="s">
        <v>15043</v>
      </c>
      <c r="C1096" s="167" t="s">
        <v>48</v>
      </c>
      <c r="D1096" s="168">
        <v>418.58</v>
      </c>
    </row>
    <row r="1097" spans="1:4">
      <c r="A1097" s="170" t="s">
        <v>15044</v>
      </c>
      <c r="B1097" s="166" t="s">
        <v>15045</v>
      </c>
      <c r="C1097" s="167" t="s">
        <v>48</v>
      </c>
      <c r="D1097" s="168">
        <v>529.99</v>
      </c>
    </row>
    <row r="1098" spans="1:4">
      <c r="A1098" s="170" t="s">
        <v>15046</v>
      </c>
      <c r="B1098" s="166" t="s">
        <v>15047</v>
      </c>
      <c r="C1098" s="167" t="s">
        <v>48</v>
      </c>
      <c r="D1098" s="168">
        <v>571.11</v>
      </c>
    </row>
    <row r="1099" spans="1:4">
      <c r="A1099" s="170" t="s">
        <v>15048</v>
      </c>
      <c r="B1099" s="166" t="s">
        <v>15049</v>
      </c>
      <c r="C1099" s="167" t="s">
        <v>48</v>
      </c>
      <c r="D1099" s="168">
        <v>756.83</v>
      </c>
    </row>
    <row r="1100" spans="1:4">
      <c r="A1100" s="167" t="s">
        <v>15050</v>
      </c>
      <c r="B1100" s="166" t="s">
        <v>15051</v>
      </c>
      <c r="C1100" s="167" t="s">
        <v>48</v>
      </c>
      <c r="D1100" s="168">
        <v>878.01</v>
      </c>
    </row>
    <row r="1101" spans="1:4">
      <c r="A1101" s="169" t="s">
        <v>15052</v>
      </c>
      <c r="B1101" s="166"/>
      <c r="C1101" s="167"/>
      <c r="D1101" s="168"/>
    </row>
    <row r="1102" spans="1:4">
      <c r="A1102" s="170" t="s">
        <v>15053</v>
      </c>
      <c r="B1102" s="166" t="s">
        <v>15054</v>
      </c>
      <c r="C1102" s="167" t="s">
        <v>11577</v>
      </c>
      <c r="D1102" s="168">
        <v>114.85</v>
      </c>
    </row>
    <row r="1103" spans="1:4">
      <c r="A1103" s="170" t="s">
        <v>15055</v>
      </c>
      <c r="B1103" s="166" t="s">
        <v>15056</v>
      </c>
      <c r="C1103" s="167" t="s">
        <v>11577</v>
      </c>
      <c r="D1103" s="168">
        <v>147.38</v>
      </c>
    </row>
    <row r="1104" spans="1:4">
      <c r="A1104" s="170" t="s">
        <v>15057</v>
      </c>
      <c r="B1104" s="166" t="s">
        <v>15058</v>
      </c>
      <c r="C1104" s="167" t="s">
        <v>11577</v>
      </c>
      <c r="D1104" s="168">
        <v>212.69</v>
      </c>
    </row>
    <row r="1105" spans="1:4">
      <c r="A1105" s="170" t="s">
        <v>15059</v>
      </c>
      <c r="B1105" s="166" t="s">
        <v>15060</v>
      </c>
      <c r="C1105" s="167" t="s">
        <v>11577</v>
      </c>
      <c r="D1105" s="168">
        <v>298.87</v>
      </c>
    </row>
    <row r="1106" spans="1:4">
      <c r="A1106" s="170" t="s">
        <v>15061</v>
      </c>
      <c r="B1106" s="166" t="s">
        <v>15062</v>
      </c>
      <c r="C1106" s="167" t="s">
        <v>11577</v>
      </c>
      <c r="D1106" s="168">
        <v>372.45</v>
      </c>
    </row>
    <row r="1107" spans="1:4">
      <c r="A1107" s="170" t="s">
        <v>15063</v>
      </c>
      <c r="B1107" s="166" t="s">
        <v>15064</v>
      </c>
      <c r="C1107" s="167" t="s">
        <v>11577</v>
      </c>
      <c r="D1107" s="168">
        <v>460.42</v>
      </c>
    </row>
    <row r="1108" spans="1:4">
      <c r="A1108" s="170" t="s">
        <v>15065</v>
      </c>
      <c r="B1108" s="166" t="s">
        <v>15066</v>
      </c>
      <c r="C1108" s="167" t="s">
        <v>11577</v>
      </c>
      <c r="D1108" s="168">
        <v>714.19</v>
      </c>
    </row>
    <row r="1109" spans="1:4">
      <c r="A1109" s="170" t="s">
        <v>15067</v>
      </c>
      <c r="B1109" s="166" t="s">
        <v>15068</v>
      </c>
      <c r="C1109" s="167" t="s">
        <v>11577</v>
      </c>
      <c r="D1109" s="168">
        <v>1010.05</v>
      </c>
    </row>
    <row r="1110" spans="1:4">
      <c r="A1110" s="170" t="s">
        <v>15069</v>
      </c>
      <c r="B1110" s="166" t="s">
        <v>15070</v>
      </c>
      <c r="C1110" s="167" t="s">
        <v>11577</v>
      </c>
      <c r="D1110" s="168">
        <v>1900.29</v>
      </c>
    </row>
    <row r="1111" spans="1:4">
      <c r="A1111" s="170" t="s">
        <v>15071</v>
      </c>
      <c r="B1111" s="166" t="s">
        <v>15072</v>
      </c>
      <c r="C1111" s="167" t="s">
        <v>11577</v>
      </c>
      <c r="D1111" s="168">
        <v>2326.1999999999998</v>
      </c>
    </row>
    <row r="1112" spans="1:4">
      <c r="A1112" s="170" t="s">
        <v>15073</v>
      </c>
      <c r="B1112" s="166" t="s">
        <v>15074</v>
      </c>
      <c r="C1112" s="167" t="s">
        <v>11577</v>
      </c>
      <c r="D1112" s="168">
        <v>377.65</v>
      </c>
    </row>
    <row r="1113" spans="1:4">
      <c r="A1113" s="170" t="s">
        <v>15075</v>
      </c>
      <c r="B1113" s="166" t="s">
        <v>15076</v>
      </c>
      <c r="C1113" s="167" t="s">
        <v>11577</v>
      </c>
      <c r="D1113" s="168">
        <v>496</v>
      </c>
    </row>
    <row r="1114" spans="1:4">
      <c r="A1114" s="170" t="s">
        <v>15077</v>
      </c>
      <c r="B1114" s="166" t="s">
        <v>15078</v>
      </c>
      <c r="C1114" s="167" t="s">
        <v>11577</v>
      </c>
      <c r="D1114" s="168">
        <v>721.27</v>
      </c>
    </row>
    <row r="1115" spans="1:4">
      <c r="A1115" s="170" t="s">
        <v>15079</v>
      </c>
      <c r="B1115" s="166" t="s">
        <v>15080</v>
      </c>
      <c r="C1115" s="167" t="s">
        <v>11577</v>
      </c>
      <c r="D1115" s="168">
        <v>998.6</v>
      </c>
    </row>
    <row r="1116" spans="1:4">
      <c r="A1116" s="170" t="s">
        <v>15081</v>
      </c>
      <c r="B1116" s="166" t="s">
        <v>15082</v>
      </c>
      <c r="C1116" s="167" t="s">
        <v>11577</v>
      </c>
      <c r="D1116" s="168">
        <v>2213.04</v>
      </c>
    </row>
    <row r="1117" spans="1:4">
      <c r="A1117" s="170" t="s">
        <v>15083</v>
      </c>
      <c r="B1117" s="166" t="s">
        <v>15084</v>
      </c>
      <c r="C1117" s="167" t="s">
        <v>11577</v>
      </c>
      <c r="D1117" s="168">
        <v>2769.69</v>
      </c>
    </row>
    <row r="1118" spans="1:4">
      <c r="A1118" s="170" t="s">
        <v>15085</v>
      </c>
      <c r="B1118" s="166" t="s">
        <v>15086</v>
      </c>
      <c r="C1118" s="167" t="s">
        <v>11577</v>
      </c>
      <c r="D1118" s="168">
        <v>321.02999999999997</v>
      </c>
    </row>
    <row r="1119" spans="1:4">
      <c r="A1119" s="170" t="s">
        <v>15087</v>
      </c>
      <c r="B1119" s="166" t="s">
        <v>15088</v>
      </c>
      <c r="C1119" s="167" t="s">
        <v>11577</v>
      </c>
      <c r="D1119" s="168">
        <v>610.52</v>
      </c>
    </row>
    <row r="1120" spans="1:4">
      <c r="A1120" s="170" t="s">
        <v>15089</v>
      </c>
      <c r="B1120" s="166" t="s">
        <v>15090</v>
      </c>
      <c r="C1120" s="167" t="s">
        <v>11577</v>
      </c>
      <c r="D1120" s="168">
        <v>938.42</v>
      </c>
    </row>
    <row r="1121" spans="1:4">
      <c r="A1121" s="170" t="s">
        <v>15091</v>
      </c>
      <c r="B1121" s="166" t="s">
        <v>15092</v>
      </c>
      <c r="C1121" s="167" t="s">
        <v>11577</v>
      </c>
      <c r="D1121" s="168">
        <v>1214.48</v>
      </c>
    </row>
    <row r="1122" spans="1:4">
      <c r="A1122" s="170" t="s">
        <v>15093</v>
      </c>
      <c r="B1122" s="166" t="s">
        <v>15094</v>
      </c>
      <c r="C1122" s="167" t="s">
        <v>11577</v>
      </c>
      <c r="D1122" s="168">
        <v>1474.86</v>
      </c>
    </row>
    <row r="1123" spans="1:4">
      <c r="A1123" s="170" t="s">
        <v>15095</v>
      </c>
      <c r="B1123" s="166" t="s">
        <v>15096</v>
      </c>
      <c r="C1123" s="167" t="s">
        <v>11577</v>
      </c>
      <c r="D1123" s="168">
        <v>2887.75</v>
      </c>
    </row>
    <row r="1124" spans="1:4">
      <c r="A1124" s="170" t="s">
        <v>15097</v>
      </c>
      <c r="B1124" s="166" t="s">
        <v>15098</v>
      </c>
      <c r="C1124" s="167" t="s">
        <v>11577</v>
      </c>
      <c r="D1124" s="168">
        <v>289.31</v>
      </c>
    </row>
    <row r="1125" spans="1:4">
      <c r="A1125" s="170" t="s">
        <v>15099</v>
      </c>
      <c r="B1125" s="166" t="s">
        <v>15100</v>
      </c>
      <c r="C1125" s="167" t="s">
        <v>11577</v>
      </c>
      <c r="D1125" s="168">
        <v>339.33</v>
      </c>
    </row>
    <row r="1126" spans="1:4">
      <c r="A1126" s="170" t="s">
        <v>15101</v>
      </c>
      <c r="B1126" s="166" t="s">
        <v>15102</v>
      </c>
      <c r="C1126" s="167" t="s">
        <v>11577</v>
      </c>
      <c r="D1126" s="168">
        <v>509.61</v>
      </c>
    </row>
    <row r="1127" spans="1:4">
      <c r="A1127" s="170" t="s">
        <v>15103</v>
      </c>
      <c r="B1127" s="166" t="s">
        <v>15104</v>
      </c>
      <c r="C1127" s="167" t="s">
        <v>11577</v>
      </c>
      <c r="D1127" s="168">
        <v>643.34</v>
      </c>
    </row>
    <row r="1128" spans="1:4">
      <c r="A1128" s="170" t="s">
        <v>15105</v>
      </c>
      <c r="B1128" s="166" t="s">
        <v>15106</v>
      </c>
      <c r="C1128" s="167" t="s">
        <v>11577</v>
      </c>
      <c r="D1128" s="168">
        <v>889.59</v>
      </c>
    </row>
    <row r="1129" spans="1:4">
      <c r="A1129" s="170" t="s">
        <v>15107</v>
      </c>
      <c r="B1129" s="166" t="s">
        <v>15108</v>
      </c>
      <c r="C1129" s="167" t="s">
        <v>11577</v>
      </c>
      <c r="D1129" s="168">
        <v>1004.46</v>
      </c>
    </row>
    <row r="1130" spans="1:4">
      <c r="A1130" s="170" t="s">
        <v>15109</v>
      </c>
      <c r="B1130" s="166" t="s">
        <v>15110</v>
      </c>
      <c r="C1130" s="167" t="s">
        <v>11577</v>
      </c>
      <c r="D1130" s="168">
        <v>316.14999999999998</v>
      </c>
    </row>
    <row r="1131" spans="1:4">
      <c r="A1131" s="170" t="s">
        <v>15111</v>
      </c>
      <c r="B1131" s="166" t="s">
        <v>15112</v>
      </c>
      <c r="C1131" s="167" t="s">
        <v>11577</v>
      </c>
      <c r="D1131" s="168">
        <v>419.54</v>
      </c>
    </row>
    <row r="1132" spans="1:4">
      <c r="A1132" s="170" t="s">
        <v>15113</v>
      </c>
      <c r="B1132" s="166" t="s">
        <v>15114</v>
      </c>
      <c r="C1132" s="167" t="s">
        <v>11577</v>
      </c>
      <c r="D1132" s="168">
        <v>809.81</v>
      </c>
    </row>
    <row r="1133" spans="1:4">
      <c r="A1133" s="170" t="s">
        <v>15115</v>
      </c>
      <c r="B1133" s="166" t="s">
        <v>15116</v>
      </c>
      <c r="C1133" s="167" t="s">
        <v>11577</v>
      </c>
      <c r="D1133" s="168">
        <v>1083.07</v>
      </c>
    </row>
    <row r="1134" spans="1:4">
      <c r="A1134" s="170" t="s">
        <v>15117</v>
      </c>
      <c r="B1134" s="166" t="s">
        <v>15118</v>
      </c>
      <c r="C1134" s="167" t="s">
        <v>11577</v>
      </c>
      <c r="D1134" s="168">
        <v>1922.14</v>
      </c>
    </row>
    <row r="1135" spans="1:4">
      <c r="A1135" s="170" t="s">
        <v>15119</v>
      </c>
      <c r="B1135" s="166" t="s">
        <v>15120</v>
      </c>
      <c r="C1135" s="167" t="s">
        <v>11577</v>
      </c>
      <c r="D1135" s="168">
        <v>2480.5</v>
      </c>
    </row>
    <row r="1136" spans="1:4">
      <c r="A1136" s="170" t="s">
        <v>15121</v>
      </c>
      <c r="B1136" s="166" t="s">
        <v>15122</v>
      </c>
      <c r="C1136" s="167" t="s">
        <v>11577</v>
      </c>
      <c r="D1136" s="168">
        <v>550.72</v>
      </c>
    </row>
    <row r="1137" spans="1:4">
      <c r="A1137" s="170" t="s">
        <v>15123</v>
      </c>
      <c r="B1137" s="166" t="s">
        <v>15124</v>
      </c>
      <c r="C1137" s="167" t="s">
        <v>11577</v>
      </c>
      <c r="D1137" s="168">
        <v>809.81</v>
      </c>
    </row>
    <row r="1138" spans="1:4">
      <c r="A1138" s="170" t="s">
        <v>15125</v>
      </c>
      <c r="B1138" s="166" t="s">
        <v>15126</v>
      </c>
      <c r="C1138" s="167" t="s">
        <v>11577</v>
      </c>
      <c r="D1138" s="168">
        <v>1083.07</v>
      </c>
    </row>
    <row r="1139" spans="1:4">
      <c r="A1139" s="170" t="s">
        <v>15127</v>
      </c>
      <c r="B1139" s="166" t="s">
        <v>15128</v>
      </c>
      <c r="C1139" s="167" t="s">
        <v>11577</v>
      </c>
      <c r="D1139" s="168">
        <v>127.19</v>
      </c>
    </row>
    <row r="1140" spans="1:4">
      <c r="A1140" s="170" t="s">
        <v>15129</v>
      </c>
      <c r="B1140" s="166" t="s">
        <v>15130</v>
      </c>
      <c r="C1140" s="167" t="s">
        <v>11577</v>
      </c>
      <c r="D1140" s="168">
        <v>181.78</v>
      </c>
    </row>
    <row r="1141" spans="1:4">
      <c r="A1141" s="170" t="s">
        <v>15131</v>
      </c>
      <c r="B1141" s="166" t="s">
        <v>15132</v>
      </c>
      <c r="C1141" s="167" t="s">
        <v>11577</v>
      </c>
      <c r="D1141" s="168">
        <v>245.93</v>
      </c>
    </row>
    <row r="1142" spans="1:4">
      <c r="A1142" s="170" t="s">
        <v>15133</v>
      </c>
      <c r="B1142" s="166" t="s">
        <v>15134</v>
      </c>
      <c r="C1142" s="167" t="s">
        <v>11577</v>
      </c>
      <c r="D1142" s="168">
        <v>285.83999999999997</v>
      </c>
    </row>
    <row r="1143" spans="1:4">
      <c r="A1143" s="170" t="s">
        <v>15135</v>
      </c>
      <c r="B1143" s="166" t="s">
        <v>15136</v>
      </c>
      <c r="C1143" s="167" t="s">
        <v>11577</v>
      </c>
      <c r="D1143" s="168">
        <v>365.16</v>
      </c>
    </row>
    <row r="1144" spans="1:4">
      <c r="A1144" s="170" t="s">
        <v>15137</v>
      </c>
      <c r="B1144" s="166" t="s">
        <v>15138</v>
      </c>
      <c r="C1144" s="167" t="s">
        <v>11577</v>
      </c>
      <c r="D1144" s="168">
        <v>117.58</v>
      </c>
    </row>
    <row r="1145" spans="1:4">
      <c r="A1145" s="170" t="s">
        <v>15139</v>
      </c>
      <c r="B1145" s="166" t="s">
        <v>15140</v>
      </c>
      <c r="C1145" s="167" t="s">
        <v>11577</v>
      </c>
      <c r="D1145" s="168">
        <v>178.34</v>
      </c>
    </row>
    <row r="1146" spans="1:4">
      <c r="A1146" s="170" t="s">
        <v>15141</v>
      </c>
      <c r="B1146" s="166" t="s">
        <v>15142</v>
      </c>
      <c r="C1146" s="167" t="s">
        <v>11577</v>
      </c>
      <c r="D1146" s="168">
        <v>233.68</v>
      </c>
    </row>
    <row r="1147" spans="1:4">
      <c r="A1147" s="170" t="s">
        <v>15143</v>
      </c>
      <c r="B1147" s="166" t="s">
        <v>15144</v>
      </c>
      <c r="C1147" s="167" t="s">
        <v>11577</v>
      </c>
      <c r="D1147" s="168">
        <v>279.49</v>
      </c>
    </row>
    <row r="1148" spans="1:4">
      <c r="A1148" s="170" t="s">
        <v>15145</v>
      </c>
      <c r="B1148" s="166" t="s">
        <v>15146</v>
      </c>
      <c r="C1148" s="167" t="s">
        <v>11577</v>
      </c>
      <c r="D1148" s="168">
        <v>384.85</v>
      </c>
    </row>
    <row r="1149" spans="1:4">
      <c r="A1149" s="170" t="s">
        <v>15147</v>
      </c>
      <c r="B1149" s="166" t="s">
        <v>15148</v>
      </c>
      <c r="C1149" s="167" t="s">
        <v>11577</v>
      </c>
      <c r="D1149" s="168">
        <v>647.73</v>
      </c>
    </row>
    <row r="1150" spans="1:4">
      <c r="A1150" s="170" t="s">
        <v>15149</v>
      </c>
      <c r="B1150" s="166" t="s">
        <v>15150</v>
      </c>
      <c r="C1150" s="167" t="s">
        <v>11577</v>
      </c>
      <c r="D1150" s="168">
        <v>717.39</v>
      </c>
    </row>
    <row r="1151" spans="1:4">
      <c r="A1151" s="170" t="s">
        <v>15151</v>
      </c>
      <c r="B1151" s="166" t="s">
        <v>15152</v>
      </c>
      <c r="C1151" s="167" t="s">
        <v>11577</v>
      </c>
      <c r="D1151" s="168">
        <v>900.25</v>
      </c>
    </row>
    <row r="1152" spans="1:4">
      <c r="A1152" s="170" t="s">
        <v>15153</v>
      </c>
      <c r="B1152" s="166" t="s">
        <v>15154</v>
      </c>
      <c r="C1152" s="167" t="s">
        <v>11577</v>
      </c>
      <c r="D1152" s="168">
        <v>1364.93</v>
      </c>
    </row>
    <row r="1153" spans="1:4">
      <c r="A1153" s="170" t="s">
        <v>15155</v>
      </c>
      <c r="B1153" s="166" t="s">
        <v>15156</v>
      </c>
      <c r="C1153" s="167" t="s">
        <v>11577</v>
      </c>
      <c r="D1153" s="168">
        <v>3481.47</v>
      </c>
    </row>
    <row r="1154" spans="1:4">
      <c r="A1154" s="170" t="s">
        <v>15157</v>
      </c>
      <c r="B1154" s="166" t="s">
        <v>15158</v>
      </c>
      <c r="C1154" s="167" t="s">
        <v>11577</v>
      </c>
      <c r="D1154" s="168">
        <v>254.89</v>
      </c>
    </row>
    <row r="1155" spans="1:4">
      <c r="A1155" s="170" t="s">
        <v>15159</v>
      </c>
      <c r="B1155" s="166" t="s">
        <v>15160</v>
      </c>
      <c r="C1155" s="167" t="s">
        <v>11577</v>
      </c>
      <c r="D1155" s="168">
        <v>266.32</v>
      </c>
    </row>
    <row r="1156" spans="1:4">
      <c r="A1156" s="170" t="s">
        <v>15161</v>
      </c>
      <c r="B1156" s="166" t="s">
        <v>15162</v>
      </c>
      <c r="C1156" s="167" t="s">
        <v>11577</v>
      </c>
      <c r="D1156" s="168">
        <v>309.23</v>
      </c>
    </row>
    <row r="1157" spans="1:4">
      <c r="A1157" s="170" t="s">
        <v>15163</v>
      </c>
      <c r="B1157" s="166" t="s">
        <v>15164</v>
      </c>
      <c r="C1157" s="167" t="s">
        <v>11577</v>
      </c>
      <c r="D1157" s="168">
        <v>494.72</v>
      </c>
    </row>
    <row r="1158" spans="1:4">
      <c r="A1158" s="170" t="s">
        <v>15165</v>
      </c>
      <c r="B1158" s="166" t="s">
        <v>15166</v>
      </c>
      <c r="C1158" s="167" t="s">
        <v>11577</v>
      </c>
      <c r="D1158" s="168">
        <v>568.54999999999995</v>
      </c>
    </row>
    <row r="1159" spans="1:4">
      <c r="A1159" s="170" t="s">
        <v>15167</v>
      </c>
      <c r="B1159" s="166" t="s">
        <v>15168</v>
      </c>
      <c r="C1159" s="167" t="s">
        <v>11577</v>
      </c>
      <c r="D1159" s="168">
        <v>780.57</v>
      </c>
    </row>
    <row r="1160" spans="1:4">
      <c r="A1160" s="170" t="s">
        <v>15169</v>
      </c>
      <c r="B1160" s="166" t="s">
        <v>15170</v>
      </c>
      <c r="C1160" s="167" t="s">
        <v>11577</v>
      </c>
      <c r="D1160" s="168">
        <v>852.43</v>
      </c>
    </row>
    <row r="1161" spans="1:4">
      <c r="A1161" s="170" t="s">
        <v>15171</v>
      </c>
      <c r="B1161" s="166" t="s">
        <v>15172</v>
      </c>
      <c r="C1161" s="167" t="s">
        <v>11577</v>
      </c>
      <c r="D1161" s="168">
        <v>227</v>
      </c>
    </row>
    <row r="1162" spans="1:4">
      <c r="A1162" s="170" t="s">
        <v>15173</v>
      </c>
      <c r="B1162" s="166" t="s">
        <v>15174</v>
      </c>
      <c r="C1162" s="167" t="s">
        <v>11577</v>
      </c>
      <c r="D1162" s="168">
        <v>321.72000000000003</v>
      </c>
    </row>
    <row r="1163" spans="1:4">
      <c r="A1163" s="170" t="s">
        <v>15175</v>
      </c>
      <c r="B1163" s="166" t="s">
        <v>15176</v>
      </c>
      <c r="C1163" s="167" t="s">
        <v>11577</v>
      </c>
      <c r="D1163" s="168">
        <v>499.75</v>
      </c>
    </row>
    <row r="1164" spans="1:4">
      <c r="A1164" s="170" t="s">
        <v>15177</v>
      </c>
      <c r="B1164" s="166" t="s">
        <v>15178</v>
      </c>
      <c r="C1164" s="167" t="s">
        <v>11577</v>
      </c>
      <c r="D1164" s="168">
        <v>198.61</v>
      </c>
    </row>
    <row r="1165" spans="1:4">
      <c r="A1165" s="170" t="s">
        <v>15179</v>
      </c>
      <c r="B1165" s="166" t="s">
        <v>15180</v>
      </c>
      <c r="C1165" s="167" t="s">
        <v>11577</v>
      </c>
      <c r="D1165" s="168">
        <v>289.52</v>
      </c>
    </row>
    <row r="1166" spans="1:4">
      <c r="A1166" s="170" t="s">
        <v>15181</v>
      </c>
      <c r="B1166" s="166" t="s">
        <v>15182</v>
      </c>
      <c r="C1166" s="167" t="s">
        <v>11577</v>
      </c>
      <c r="D1166" s="168">
        <v>287.99</v>
      </c>
    </row>
    <row r="1167" spans="1:4">
      <c r="A1167" s="170" t="s">
        <v>15183</v>
      </c>
      <c r="B1167" s="166" t="s">
        <v>15184</v>
      </c>
      <c r="C1167" s="167" t="s">
        <v>11577</v>
      </c>
      <c r="D1167" s="168">
        <v>382.1</v>
      </c>
    </row>
    <row r="1168" spans="1:4">
      <c r="A1168" s="170" t="s">
        <v>15185</v>
      </c>
      <c r="B1168" s="166" t="s">
        <v>15186</v>
      </c>
      <c r="C1168" s="167" t="s">
        <v>11577</v>
      </c>
      <c r="D1168" s="168">
        <v>412.6</v>
      </c>
    </row>
    <row r="1169" spans="1:4">
      <c r="A1169" s="170" t="s">
        <v>15187</v>
      </c>
      <c r="B1169" s="166" t="s">
        <v>15188</v>
      </c>
      <c r="C1169" s="167" t="s">
        <v>11577</v>
      </c>
      <c r="D1169" s="168">
        <v>330.09</v>
      </c>
    </row>
    <row r="1170" spans="1:4">
      <c r="A1170" s="170" t="s">
        <v>15189</v>
      </c>
      <c r="B1170" s="166" t="s">
        <v>15190</v>
      </c>
      <c r="C1170" s="167" t="s">
        <v>11577</v>
      </c>
      <c r="D1170" s="168">
        <v>388.18</v>
      </c>
    </row>
    <row r="1171" spans="1:4">
      <c r="A1171" s="170" t="s">
        <v>15191</v>
      </c>
      <c r="B1171" s="166" t="s">
        <v>15192</v>
      </c>
      <c r="C1171" s="167" t="s">
        <v>11577</v>
      </c>
      <c r="D1171" s="168">
        <v>583.33000000000004</v>
      </c>
    </row>
    <row r="1172" spans="1:4">
      <c r="A1172" s="170" t="s">
        <v>15193</v>
      </c>
      <c r="B1172" s="166" t="s">
        <v>15194</v>
      </c>
      <c r="C1172" s="167" t="s">
        <v>11577</v>
      </c>
      <c r="D1172" s="168">
        <v>560.66999999999996</v>
      </c>
    </row>
    <row r="1173" spans="1:4">
      <c r="A1173" s="170" t="s">
        <v>15195</v>
      </c>
      <c r="B1173" s="166" t="s">
        <v>15196</v>
      </c>
      <c r="C1173" s="167" t="s">
        <v>11577</v>
      </c>
      <c r="D1173" s="168">
        <v>938.29</v>
      </c>
    </row>
    <row r="1174" spans="1:4">
      <c r="A1174" s="170" t="s">
        <v>15197</v>
      </c>
      <c r="B1174" s="166" t="s">
        <v>15198</v>
      </c>
      <c r="C1174" s="167" t="s">
        <v>11577</v>
      </c>
      <c r="D1174" s="168">
        <v>745.35</v>
      </c>
    </row>
    <row r="1175" spans="1:4">
      <c r="A1175" s="170" t="s">
        <v>15199</v>
      </c>
      <c r="B1175" s="166" t="s">
        <v>15200</v>
      </c>
      <c r="C1175" s="167" t="s">
        <v>11577</v>
      </c>
      <c r="D1175" s="168">
        <v>1001.68</v>
      </c>
    </row>
    <row r="1176" spans="1:4">
      <c r="A1176" s="170" t="s">
        <v>15201</v>
      </c>
      <c r="B1176" s="166" t="s">
        <v>15202</v>
      </c>
      <c r="C1176" s="167" t="s">
        <v>11577</v>
      </c>
      <c r="D1176" s="168">
        <v>281.27</v>
      </c>
    </row>
    <row r="1177" spans="1:4">
      <c r="A1177" s="170" t="s">
        <v>15203</v>
      </c>
      <c r="B1177" s="166" t="s">
        <v>15204</v>
      </c>
      <c r="C1177" s="167" t="s">
        <v>11577</v>
      </c>
      <c r="D1177" s="168">
        <v>349.78</v>
      </c>
    </row>
    <row r="1178" spans="1:4">
      <c r="A1178" s="170" t="s">
        <v>15205</v>
      </c>
      <c r="B1178" s="166" t="s">
        <v>15206</v>
      </c>
      <c r="C1178" s="167" t="s">
        <v>11577</v>
      </c>
      <c r="D1178" s="168">
        <v>502.99</v>
      </c>
    </row>
    <row r="1179" spans="1:4">
      <c r="A1179" s="170" t="s">
        <v>15207</v>
      </c>
      <c r="B1179" s="166" t="s">
        <v>15208</v>
      </c>
      <c r="C1179" s="167" t="s">
        <v>11577</v>
      </c>
      <c r="D1179" s="168">
        <v>645.01</v>
      </c>
    </row>
    <row r="1180" spans="1:4">
      <c r="A1180" s="170" t="s">
        <v>15209</v>
      </c>
      <c r="B1180" s="166" t="s">
        <v>15210</v>
      </c>
      <c r="C1180" s="167" t="s">
        <v>11577</v>
      </c>
      <c r="D1180" s="168">
        <v>937.78</v>
      </c>
    </row>
    <row r="1181" spans="1:4">
      <c r="A1181" s="170" t="s">
        <v>15211</v>
      </c>
      <c r="B1181" s="166" t="s">
        <v>15212</v>
      </c>
      <c r="C1181" s="167" t="s">
        <v>11577</v>
      </c>
      <c r="D1181" s="168">
        <v>321.2</v>
      </c>
    </row>
    <row r="1182" spans="1:4">
      <c r="A1182" s="170" t="s">
        <v>15213</v>
      </c>
      <c r="B1182" s="166" t="s">
        <v>15214</v>
      </c>
      <c r="C1182" s="167" t="s">
        <v>11577</v>
      </c>
      <c r="D1182" s="168">
        <v>377.81</v>
      </c>
    </row>
    <row r="1183" spans="1:4">
      <c r="A1183" s="170" t="s">
        <v>15215</v>
      </c>
      <c r="B1183" s="166" t="s">
        <v>15216</v>
      </c>
      <c r="C1183" s="167" t="s">
        <v>11577</v>
      </c>
      <c r="D1183" s="168">
        <v>358.86</v>
      </c>
    </row>
    <row r="1184" spans="1:4">
      <c r="A1184" s="170" t="s">
        <v>15217</v>
      </c>
      <c r="B1184" s="166" t="s">
        <v>15218</v>
      </c>
      <c r="C1184" s="167" t="s">
        <v>11577</v>
      </c>
      <c r="D1184" s="168">
        <v>464.59</v>
      </c>
    </row>
    <row r="1185" spans="1:4">
      <c r="A1185" s="170" t="s">
        <v>15219</v>
      </c>
      <c r="B1185" s="166" t="s">
        <v>15220</v>
      </c>
      <c r="C1185" s="167" t="s">
        <v>11577</v>
      </c>
      <c r="D1185" s="168">
        <v>480.49</v>
      </c>
    </row>
    <row r="1186" spans="1:4">
      <c r="A1186" s="170" t="s">
        <v>15221</v>
      </c>
      <c r="B1186" s="166" t="s">
        <v>15222</v>
      </c>
      <c r="C1186" s="167" t="s">
        <v>11577</v>
      </c>
      <c r="D1186" s="168">
        <v>513.38</v>
      </c>
    </row>
    <row r="1187" spans="1:4">
      <c r="A1187" s="170" t="s">
        <v>15223</v>
      </c>
      <c r="B1187" s="166" t="s">
        <v>15224</v>
      </c>
      <c r="C1187" s="167" t="s">
        <v>11577</v>
      </c>
      <c r="D1187" s="168">
        <v>700.15</v>
      </c>
    </row>
    <row r="1188" spans="1:4">
      <c r="A1188" s="170" t="s">
        <v>15225</v>
      </c>
      <c r="B1188" s="166" t="s">
        <v>15226</v>
      </c>
      <c r="C1188" s="167" t="s">
        <v>11577</v>
      </c>
      <c r="D1188" s="168">
        <v>876.6</v>
      </c>
    </row>
    <row r="1189" spans="1:4">
      <c r="A1189" s="170" t="s">
        <v>15227</v>
      </c>
      <c r="B1189" s="166" t="s">
        <v>15228</v>
      </c>
      <c r="C1189" s="167" t="s">
        <v>11577</v>
      </c>
      <c r="D1189" s="168">
        <v>732.74</v>
      </c>
    </row>
    <row r="1190" spans="1:4">
      <c r="A1190" s="170" t="s">
        <v>15229</v>
      </c>
      <c r="B1190" s="166" t="s">
        <v>15230</v>
      </c>
      <c r="C1190" s="167" t="s">
        <v>11577</v>
      </c>
      <c r="D1190" s="168">
        <v>1363.48</v>
      </c>
    </row>
    <row r="1191" spans="1:4">
      <c r="A1191" s="170" t="s">
        <v>15231</v>
      </c>
      <c r="B1191" s="166" t="s">
        <v>15232</v>
      </c>
      <c r="C1191" s="167" t="s">
        <v>11577</v>
      </c>
      <c r="D1191" s="168">
        <v>2110.06</v>
      </c>
    </row>
    <row r="1192" spans="1:4">
      <c r="A1192" s="170" t="s">
        <v>15233</v>
      </c>
      <c r="B1192" s="166" t="s">
        <v>15234</v>
      </c>
      <c r="C1192" s="167" t="s">
        <v>11577</v>
      </c>
      <c r="D1192" s="168">
        <v>1494.41</v>
      </c>
    </row>
    <row r="1193" spans="1:4">
      <c r="A1193" s="170" t="s">
        <v>15235</v>
      </c>
      <c r="B1193" s="166" t="s">
        <v>15236</v>
      </c>
      <c r="C1193" s="167" t="s">
        <v>11577</v>
      </c>
      <c r="D1193" s="168">
        <v>463.51</v>
      </c>
    </row>
    <row r="1194" spans="1:4">
      <c r="A1194" s="170" t="s">
        <v>15237</v>
      </c>
      <c r="B1194" s="166" t="s">
        <v>15238</v>
      </c>
      <c r="C1194" s="167" t="s">
        <v>11577</v>
      </c>
      <c r="D1194" s="168">
        <v>523.65</v>
      </c>
    </row>
    <row r="1195" spans="1:4">
      <c r="A1195" s="170" t="s">
        <v>15239</v>
      </c>
      <c r="B1195" s="166" t="s">
        <v>15240</v>
      </c>
      <c r="C1195" s="167" t="s">
        <v>11577</v>
      </c>
      <c r="D1195" s="168">
        <v>570.17999999999995</v>
      </c>
    </row>
    <row r="1196" spans="1:4">
      <c r="A1196" s="170" t="s">
        <v>15241</v>
      </c>
      <c r="B1196" s="166" t="s">
        <v>15242</v>
      </c>
      <c r="C1196" s="167" t="s">
        <v>11577</v>
      </c>
      <c r="D1196" s="168">
        <v>639.59</v>
      </c>
    </row>
    <row r="1197" spans="1:4">
      <c r="A1197" s="170" t="s">
        <v>15243</v>
      </c>
      <c r="B1197" s="166" t="s">
        <v>15244</v>
      </c>
      <c r="C1197" s="167" t="s">
        <v>11577</v>
      </c>
      <c r="D1197" s="168">
        <v>853.03</v>
      </c>
    </row>
    <row r="1198" spans="1:4">
      <c r="A1198" s="170" t="s">
        <v>15245</v>
      </c>
      <c r="B1198" s="166" t="s">
        <v>15246</v>
      </c>
      <c r="C1198" s="167" t="s">
        <v>11577</v>
      </c>
      <c r="D1198" s="168">
        <v>950.33</v>
      </c>
    </row>
    <row r="1199" spans="1:4">
      <c r="A1199" s="170" t="s">
        <v>15247</v>
      </c>
      <c r="B1199" s="166" t="s">
        <v>15248</v>
      </c>
      <c r="C1199" s="167" t="s">
        <v>11577</v>
      </c>
      <c r="D1199" s="168">
        <v>987.89</v>
      </c>
    </row>
    <row r="1200" spans="1:4">
      <c r="A1200" s="170" t="s">
        <v>15249</v>
      </c>
      <c r="B1200" s="166" t="s">
        <v>15250</v>
      </c>
      <c r="C1200" s="167" t="s">
        <v>11577</v>
      </c>
      <c r="D1200" s="168">
        <v>1219.18</v>
      </c>
    </row>
    <row r="1201" spans="1:4">
      <c r="A1201" s="170" t="s">
        <v>15251</v>
      </c>
      <c r="B1201" s="166" t="s">
        <v>15252</v>
      </c>
      <c r="C1201" s="167" t="s">
        <v>11577</v>
      </c>
      <c r="D1201" s="168">
        <v>1175.02</v>
      </c>
    </row>
    <row r="1202" spans="1:4">
      <c r="A1202" s="170" t="s">
        <v>15253</v>
      </c>
      <c r="B1202" s="166" t="s">
        <v>15254</v>
      </c>
      <c r="C1202" s="167" t="s">
        <v>11577</v>
      </c>
      <c r="D1202" s="168">
        <v>1539.11</v>
      </c>
    </row>
    <row r="1203" spans="1:4">
      <c r="A1203" s="170" t="s">
        <v>15255</v>
      </c>
      <c r="B1203" s="166" t="s">
        <v>15256</v>
      </c>
      <c r="C1203" s="167" t="s">
        <v>11577</v>
      </c>
      <c r="D1203" s="168">
        <v>1377.34</v>
      </c>
    </row>
    <row r="1204" spans="1:4">
      <c r="A1204" s="170" t="s">
        <v>15257</v>
      </c>
      <c r="B1204" s="166" t="s">
        <v>15258</v>
      </c>
      <c r="C1204" s="167" t="s">
        <v>11577</v>
      </c>
      <c r="D1204" s="168">
        <v>1709.57</v>
      </c>
    </row>
    <row r="1205" spans="1:4">
      <c r="A1205" s="170" t="s">
        <v>15259</v>
      </c>
      <c r="B1205" s="166" t="s">
        <v>15260</v>
      </c>
      <c r="C1205" s="167" t="s">
        <v>11577</v>
      </c>
      <c r="D1205" s="168">
        <v>2223.1799999999998</v>
      </c>
    </row>
    <row r="1206" spans="1:4">
      <c r="A1206" s="170" t="s">
        <v>15261</v>
      </c>
      <c r="B1206" s="166" t="s">
        <v>15262</v>
      </c>
      <c r="C1206" s="167" t="s">
        <v>11577</v>
      </c>
      <c r="D1206" s="168">
        <v>633.03</v>
      </c>
    </row>
    <row r="1207" spans="1:4">
      <c r="A1207" s="170" t="s">
        <v>15263</v>
      </c>
      <c r="B1207" s="166" t="s">
        <v>15264</v>
      </c>
      <c r="C1207" s="167" t="s">
        <v>11577</v>
      </c>
      <c r="D1207" s="168">
        <v>863.01</v>
      </c>
    </row>
    <row r="1208" spans="1:4">
      <c r="A1208" s="170" t="s">
        <v>15265</v>
      </c>
      <c r="B1208" s="166" t="s">
        <v>15266</v>
      </c>
      <c r="C1208" s="167" t="s">
        <v>11577</v>
      </c>
      <c r="D1208" s="168">
        <v>2447.19</v>
      </c>
    </row>
    <row r="1209" spans="1:4">
      <c r="A1209" s="170" t="s">
        <v>15267</v>
      </c>
      <c r="B1209" s="166" t="s">
        <v>15268</v>
      </c>
      <c r="C1209" s="167" t="s">
        <v>11577</v>
      </c>
      <c r="D1209" s="168">
        <v>422.13</v>
      </c>
    </row>
    <row r="1210" spans="1:4">
      <c r="A1210" s="170" t="s">
        <v>15269</v>
      </c>
      <c r="B1210" s="166" t="s">
        <v>15270</v>
      </c>
      <c r="C1210" s="167" t="s">
        <v>11577</v>
      </c>
      <c r="D1210" s="168">
        <v>437.34</v>
      </c>
    </row>
    <row r="1211" spans="1:4">
      <c r="A1211" s="170" t="s">
        <v>15271</v>
      </c>
      <c r="B1211" s="166" t="s">
        <v>15272</v>
      </c>
      <c r="C1211" s="167" t="s">
        <v>11577</v>
      </c>
      <c r="D1211" s="168">
        <v>462.11</v>
      </c>
    </row>
    <row r="1212" spans="1:4">
      <c r="A1212" s="170" t="s">
        <v>15273</v>
      </c>
      <c r="B1212" s="166" t="s">
        <v>15274</v>
      </c>
      <c r="C1212" s="167" t="s">
        <v>11577</v>
      </c>
      <c r="D1212" s="168">
        <v>634.37</v>
      </c>
    </row>
    <row r="1213" spans="1:4">
      <c r="A1213" s="170" t="s">
        <v>15275</v>
      </c>
      <c r="B1213" s="166" t="s">
        <v>15276</v>
      </c>
      <c r="C1213" s="167" t="s">
        <v>11577</v>
      </c>
      <c r="D1213" s="168">
        <v>883.77</v>
      </c>
    </row>
    <row r="1214" spans="1:4">
      <c r="A1214" s="170" t="s">
        <v>15277</v>
      </c>
      <c r="B1214" s="166" t="s">
        <v>15278</v>
      </c>
      <c r="C1214" s="167" t="s">
        <v>11577</v>
      </c>
      <c r="D1214" s="168">
        <v>1266.45</v>
      </c>
    </row>
    <row r="1215" spans="1:4">
      <c r="A1215" s="170" t="s">
        <v>15279</v>
      </c>
      <c r="B1215" s="166" t="s">
        <v>15280</v>
      </c>
      <c r="C1215" s="167" t="s">
        <v>11577</v>
      </c>
      <c r="D1215" s="168">
        <v>473.46</v>
      </c>
    </row>
    <row r="1216" spans="1:4">
      <c r="A1216" s="170" t="s">
        <v>15281</v>
      </c>
      <c r="B1216" s="166" t="s">
        <v>15282</v>
      </c>
      <c r="C1216" s="167" t="s">
        <v>11577</v>
      </c>
      <c r="D1216" s="168">
        <v>568.44000000000005</v>
      </c>
    </row>
    <row r="1217" spans="1:4">
      <c r="A1217" s="170" t="s">
        <v>15283</v>
      </c>
      <c r="B1217" s="166" t="s">
        <v>15284</v>
      </c>
      <c r="C1217" s="167" t="s">
        <v>11577</v>
      </c>
      <c r="D1217" s="168">
        <v>541</v>
      </c>
    </row>
    <row r="1218" spans="1:4">
      <c r="A1218" s="170" t="s">
        <v>15285</v>
      </c>
      <c r="B1218" s="166" t="s">
        <v>15286</v>
      </c>
      <c r="C1218" s="167" t="s">
        <v>11577</v>
      </c>
      <c r="D1218" s="168">
        <v>916.97</v>
      </c>
    </row>
    <row r="1219" spans="1:4">
      <c r="A1219" s="170" t="s">
        <v>15287</v>
      </c>
      <c r="B1219" s="166" t="s">
        <v>15288</v>
      </c>
      <c r="C1219" s="167" t="s">
        <v>11577</v>
      </c>
      <c r="D1219" s="168">
        <v>995.08</v>
      </c>
    </row>
    <row r="1220" spans="1:4">
      <c r="A1220" s="170" t="s">
        <v>15289</v>
      </c>
      <c r="B1220" s="166" t="s">
        <v>15290</v>
      </c>
      <c r="C1220" s="167" t="s">
        <v>11577</v>
      </c>
      <c r="D1220" s="168">
        <v>693.59</v>
      </c>
    </row>
    <row r="1221" spans="1:4">
      <c r="A1221" s="170" t="s">
        <v>15291</v>
      </c>
      <c r="B1221" s="166" t="s">
        <v>15292</v>
      </c>
      <c r="C1221" s="167" t="s">
        <v>11577</v>
      </c>
      <c r="D1221" s="168">
        <v>710.09</v>
      </c>
    </row>
    <row r="1222" spans="1:4">
      <c r="A1222" s="170" t="s">
        <v>15293</v>
      </c>
      <c r="B1222" s="166" t="s">
        <v>15294</v>
      </c>
      <c r="C1222" s="167" t="s">
        <v>11577</v>
      </c>
      <c r="D1222" s="168">
        <v>1108.3399999999999</v>
      </c>
    </row>
    <row r="1223" spans="1:4">
      <c r="A1223" s="167" t="s">
        <v>15295</v>
      </c>
      <c r="B1223" s="166" t="s">
        <v>15296</v>
      </c>
      <c r="C1223" s="167" t="s">
        <v>11577</v>
      </c>
      <c r="D1223" s="168">
        <v>1961</v>
      </c>
    </row>
    <row r="1224" spans="1:4">
      <c r="A1224" s="165" t="s">
        <v>15297</v>
      </c>
      <c r="B1224" s="166"/>
      <c r="C1224" s="167"/>
      <c r="D1224" s="168"/>
    </row>
    <row r="1225" spans="1:4">
      <c r="A1225" s="169" t="s">
        <v>15298</v>
      </c>
      <c r="B1225" s="166"/>
      <c r="C1225" s="167"/>
      <c r="D1225" s="168"/>
    </row>
    <row r="1226" spans="1:4">
      <c r="A1226" s="170" t="s">
        <v>15299</v>
      </c>
      <c r="B1226" s="166" t="s">
        <v>15300</v>
      </c>
      <c r="C1226" s="167" t="s">
        <v>11577</v>
      </c>
      <c r="D1226" s="168">
        <v>765.47</v>
      </c>
    </row>
    <row r="1227" spans="1:4">
      <c r="A1227" s="170" t="s">
        <v>15301</v>
      </c>
      <c r="B1227" s="166" t="s">
        <v>15302</v>
      </c>
      <c r="C1227" s="167" t="s">
        <v>11577</v>
      </c>
      <c r="D1227" s="168">
        <v>856.24</v>
      </c>
    </row>
    <row r="1228" spans="1:4">
      <c r="A1228" s="170" t="s">
        <v>15303</v>
      </c>
      <c r="B1228" s="166" t="s">
        <v>15304</v>
      </c>
      <c r="C1228" s="167" t="s">
        <v>11577</v>
      </c>
      <c r="D1228" s="168">
        <v>1322.7</v>
      </c>
    </row>
    <row r="1229" spans="1:4">
      <c r="A1229" s="170" t="s">
        <v>15305</v>
      </c>
      <c r="B1229" s="166" t="s">
        <v>15306</v>
      </c>
      <c r="C1229" s="167" t="s">
        <v>11577</v>
      </c>
      <c r="D1229" s="168">
        <v>2181.2600000000002</v>
      </c>
    </row>
    <row r="1230" spans="1:4">
      <c r="A1230" s="170" t="s">
        <v>15307</v>
      </c>
      <c r="B1230" s="166" t="s">
        <v>15308</v>
      </c>
      <c r="C1230" s="167" t="s">
        <v>11577</v>
      </c>
      <c r="D1230" s="168">
        <v>3079.68</v>
      </c>
    </row>
    <row r="1231" spans="1:4">
      <c r="A1231" s="170" t="s">
        <v>15309</v>
      </c>
      <c r="B1231" s="166" t="s">
        <v>15310</v>
      </c>
      <c r="C1231" s="167" t="s">
        <v>11577</v>
      </c>
      <c r="D1231" s="168">
        <v>6433.23</v>
      </c>
    </row>
    <row r="1232" spans="1:4">
      <c r="A1232" s="170" t="s">
        <v>15311</v>
      </c>
      <c r="B1232" s="166" t="s">
        <v>15312</v>
      </c>
      <c r="C1232" s="167" t="s">
        <v>11577</v>
      </c>
      <c r="D1232" s="168">
        <v>43633.16</v>
      </c>
    </row>
    <row r="1233" spans="1:4">
      <c r="A1233" s="167" t="s">
        <v>15313</v>
      </c>
      <c r="B1233" s="166" t="s">
        <v>15314</v>
      </c>
      <c r="C1233" s="167" t="s">
        <v>11577</v>
      </c>
      <c r="D1233" s="168">
        <v>781.81</v>
      </c>
    </row>
    <row r="1234" spans="1:4">
      <c r="A1234" s="169" t="s">
        <v>15315</v>
      </c>
      <c r="B1234" s="166"/>
      <c r="C1234" s="167"/>
      <c r="D1234" s="168"/>
    </row>
    <row r="1235" spans="1:4">
      <c r="A1235" s="170" t="s">
        <v>15316</v>
      </c>
      <c r="B1235" s="166" t="s">
        <v>15317</v>
      </c>
      <c r="C1235" s="167" t="s">
        <v>11577</v>
      </c>
      <c r="D1235" s="168">
        <v>81.72</v>
      </c>
    </row>
    <row r="1236" spans="1:4">
      <c r="A1236" s="170" t="s">
        <v>15318</v>
      </c>
      <c r="B1236" s="166" t="s">
        <v>15319</v>
      </c>
      <c r="C1236" s="167" t="s">
        <v>11577</v>
      </c>
      <c r="D1236" s="168">
        <v>111.56</v>
      </c>
    </row>
    <row r="1237" spans="1:4">
      <c r="A1237" s="170" t="s">
        <v>15320</v>
      </c>
      <c r="B1237" s="166" t="s">
        <v>15321</v>
      </c>
      <c r="C1237" s="167" t="s">
        <v>11577</v>
      </c>
      <c r="D1237" s="168">
        <v>158.72</v>
      </c>
    </row>
    <row r="1238" spans="1:4">
      <c r="A1238" s="167" t="s">
        <v>15322</v>
      </c>
      <c r="B1238" s="166" t="s">
        <v>15323</v>
      </c>
      <c r="C1238" s="167" t="s">
        <v>11577</v>
      </c>
      <c r="D1238" s="168">
        <v>336.01</v>
      </c>
    </row>
    <row r="1239" spans="1:4">
      <c r="A1239" s="169" t="s">
        <v>15324</v>
      </c>
      <c r="B1239" s="166"/>
      <c r="C1239" s="167"/>
      <c r="D1239" s="168"/>
    </row>
    <row r="1240" spans="1:4">
      <c r="A1240" s="167" t="s">
        <v>15325</v>
      </c>
      <c r="B1240" s="166" t="s">
        <v>15326</v>
      </c>
      <c r="C1240" s="167" t="s">
        <v>11577</v>
      </c>
      <c r="D1240" s="168">
        <v>475.66</v>
      </c>
    </row>
    <row r="1241" spans="1:4">
      <c r="A1241" s="169" t="s">
        <v>15327</v>
      </c>
      <c r="B1241" s="166"/>
      <c r="C1241" s="167"/>
      <c r="D1241" s="168"/>
    </row>
    <row r="1242" spans="1:4">
      <c r="A1242" s="170" t="s">
        <v>15328</v>
      </c>
      <c r="B1242" s="166" t="s">
        <v>15329</v>
      </c>
      <c r="C1242" s="167" t="s">
        <v>11577</v>
      </c>
      <c r="D1242" s="168">
        <v>2420.39</v>
      </c>
    </row>
    <row r="1243" spans="1:4">
      <c r="A1243" s="170" t="s">
        <v>15330</v>
      </c>
      <c r="B1243" s="166" t="s">
        <v>15331</v>
      </c>
      <c r="C1243" s="167" t="s">
        <v>11577</v>
      </c>
      <c r="D1243" s="168">
        <v>3513.24</v>
      </c>
    </row>
    <row r="1244" spans="1:4">
      <c r="A1244" s="170" t="s">
        <v>15332</v>
      </c>
      <c r="B1244" s="166" t="s">
        <v>15333</v>
      </c>
      <c r="C1244" s="167" t="s">
        <v>11577</v>
      </c>
      <c r="D1244" s="168">
        <v>5430.43</v>
      </c>
    </row>
    <row r="1245" spans="1:4">
      <c r="A1245" s="170" t="s">
        <v>15334</v>
      </c>
      <c r="B1245" s="166" t="s">
        <v>15335</v>
      </c>
      <c r="C1245" s="167" t="s">
        <v>11577</v>
      </c>
      <c r="D1245" s="168">
        <v>6938.42</v>
      </c>
    </row>
    <row r="1246" spans="1:4">
      <c r="A1246" s="167" t="s">
        <v>15336</v>
      </c>
      <c r="B1246" s="166" t="s">
        <v>15337</v>
      </c>
      <c r="C1246" s="167" t="s">
        <v>11577</v>
      </c>
      <c r="D1246" s="168">
        <v>7734.73</v>
      </c>
    </row>
    <row r="1247" spans="1:4">
      <c r="A1247" s="169" t="s">
        <v>15338</v>
      </c>
      <c r="B1247" s="166"/>
      <c r="C1247" s="167"/>
      <c r="D1247" s="168"/>
    </row>
    <row r="1248" spans="1:4">
      <c r="A1248" s="170" t="s">
        <v>15339</v>
      </c>
      <c r="B1248" s="166" t="s">
        <v>15340</v>
      </c>
      <c r="C1248" s="167" t="s">
        <v>11577</v>
      </c>
      <c r="D1248" s="168">
        <v>1066.57</v>
      </c>
    </row>
    <row r="1249" spans="1:4">
      <c r="A1249" s="170" t="s">
        <v>15341</v>
      </c>
      <c r="B1249" s="166" t="s">
        <v>15342</v>
      </c>
      <c r="C1249" s="167" t="s">
        <v>11577</v>
      </c>
      <c r="D1249" s="168">
        <v>1721.65</v>
      </c>
    </row>
    <row r="1250" spans="1:4">
      <c r="A1250" s="170" t="s">
        <v>15343</v>
      </c>
      <c r="B1250" s="166" t="s">
        <v>15344</v>
      </c>
      <c r="C1250" s="167" t="s">
        <v>11577</v>
      </c>
      <c r="D1250" s="168">
        <v>2240.73</v>
      </c>
    </row>
    <row r="1251" spans="1:4">
      <c r="A1251" s="170" t="s">
        <v>15345</v>
      </c>
      <c r="B1251" s="166" t="s">
        <v>15346</v>
      </c>
      <c r="C1251" s="167" t="s">
        <v>11577</v>
      </c>
      <c r="D1251" s="168">
        <v>2821.17</v>
      </c>
    </row>
    <row r="1252" spans="1:4">
      <c r="A1252" s="170" t="s">
        <v>15347</v>
      </c>
      <c r="B1252" s="166" t="s">
        <v>15348</v>
      </c>
      <c r="C1252" s="167" t="s">
        <v>11577</v>
      </c>
      <c r="D1252" s="168">
        <v>3374.79</v>
      </c>
    </row>
    <row r="1253" spans="1:4">
      <c r="A1253" s="170" t="s">
        <v>15349</v>
      </c>
      <c r="B1253" s="166" t="s">
        <v>15350</v>
      </c>
      <c r="C1253" s="167" t="s">
        <v>11577</v>
      </c>
      <c r="D1253" s="168">
        <v>4331.68</v>
      </c>
    </row>
    <row r="1254" spans="1:4">
      <c r="A1254" s="167" t="s">
        <v>15351</v>
      </c>
      <c r="B1254" s="166" t="s">
        <v>15352</v>
      </c>
      <c r="C1254" s="167" t="s">
        <v>11577</v>
      </c>
      <c r="D1254" s="168">
        <v>6655.41</v>
      </c>
    </row>
    <row r="1255" spans="1:4">
      <c r="A1255" s="169" t="s">
        <v>15353</v>
      </c>
      <c r="B1255" s="166"/>
      <c r="C1255" s="167"/>
      <c r="D1255" s="168"/>
    </row>
    <row r="1256" spans="1:4">
      <c r="A1256" s="170" t="s">
        <v>15354</v>
      </c>
      <c r="B1256" s="166" t="s">
        <v>15355</v>
      </c>
      <c r="C1256" s="167" t="s">
        <v>11577</v>
      </c>
      <c r="D1256" s="168">
        <v>2047.24</v>
      </c>
    </row>
    <row r="1257" spans="1:4">
      <c r="A1257" s="170" t="s">
        <v>15356</v>
      </c>
      <c r="B1257" s="166" t="s">
        <v>15357</v>
      </c>
      <c r="C1257" s="167" t="s">
        <v>11577</v>
      </c>
      <c r="D1257" s="168">
        <v>2819.39</v>
      </c>
    </row>
    <row r="1258" spans="1:4">
      <c r="A1258" s="170" t="s">
        <v>15358</v>
      </c>
      <c r="B1258" s="166" t="s">
        <v>15359</v>
      </c>
      <c r="C1258" s="167" t="s">
        <v>11577</v>
      </c>
      <c r="D1258" s="168">
        <v>5813.26</v>
      </c>
    </row>
    <row r="1259" spans="1:4">
      <c r="A1259" s="167" t="s">
        <v>15360</v>
      </c>
      <c r="B1259" s="166" t="s">
        <v>15361</v>
      </c>
      <c r="C1259" s="167" t="s">
        <v>11577</v>
      </c>
      <c r="D1259" s="168">
        <v>8756.59</v>
      </c>
    </row>
    <row r="1260" spans="1:4">
      <c r="A1260" s="169" t="s">
        <v>15362</v>
      </c>
      <c r="B1260" s="166"/>
      <c r="C1260" s="167"/>
      <c r="D1260" s="168"/>
    </row>
    <row r="1261" spans="1:4">
      <c r="A1261" s="170" t="s">
        <v>15363</v>
      </c>
      <c r="B1261" s="166" t="s">
        <v>15364</v>
      </c>
      <c r="C1261" s="167" t="s">
        <v>11577</v>
      </c>
      <c r="D1261" s="168">
        <v>23.71</v>
      </c>
    </row>
    <row r="1262" spans="1:4">
      <c r="A1262" s="170" t="s">
        <v>15365</v>
      </c>
      <c r="B1262" s="166" t="s">
        <v>15366</v>
      </c>
      <c r="C1262" s="167" t="s">
        <v>11577</v>
      </c>
      <c r="D1262" s="168">
        <v>34.67</v>
      </c>
    </row>
    <row r="1263" spans="1:4">
      <c r="A1263" s="170" t="s">
        <v>15367</v>
      </c>
      <c r="B1263" s="166" t="s">
        <v>15368</v>
      </c>
      <c r="C1263" s="167" t="s">
        <v>11577</v>
      </c>
      <c r="D1263" s="168">
        <v>74.099999999999994</v>
      </c>
    </row>
    <row r="1264" spans="1:4">
      <c r="A1264" s="170" t="s">
        <v>15369</v>
      </c>
      <c r="B1264" s="166" t="s">
        <v>15370</v>
      </c>
      <c r="C1264" s="167" t="s">
        <v>11577</v>
      </c>
      <c r="D1264" s="168">
        <v>145.4</v>
      </c>
    </row>
    <row r="1265" spans="1:4">
      <c r="A1265" s="167" t="s">
        <v>15371</v>
      </c>
      <c r="B1265" s="166" t="s">
        <v>15372</v>
      </c>
      <c r="C1265" s="167" t="s">
        <v>11577</v>
      </c>
      <c r="D1265" s="168">
        <v>201.46</v>
      </c>
    </row>
    <row r="1266" spans="1:4">
      <c r="A1266" s="165" t="s">
        <v>15373</v>
      </c>
      <c r="B1266" s="166"/>
      <c r="C1266" s="167"/>
      <c r="D1266" s="168"/>
    </row>
    <row r="1267" spans="1:4">
      <c r="A1267" s="169" t="s">
        <v>15374</v>
      </c>
      <c r="B1267" s="166"/>
      <c r="C1267" s="167"/>
      <c r="D1267" s="168"/>
    </row>
    <row r="1268" spans="1:4">
      <c r="A1268" s="167" t="s">
        <v>15375</v>
      </c>
      <c r="B1268" s="166" t="s">
        <v>15376</v>
      </c>
      <c r="C1268" s="167" t="s">
        <v>11577</v>
      </c>
      <c r="D1268" s="168">
        <v>1991.06</v>
      </c>
    </row>
    <row r="1269" spans="1:4">
      <c r="A1269" s="169" t="s">
        <v>15377</v>
      </c>
      <c r="B1269" s="166"/>
      <c r="C1269" s="167"/>
      <c r="D1269" s="168"/>
    </row>
    <row r="1270" spans="1:4">
      <c r="A1270" s="170" t="s">
        <v>15378</v>
      </c>
      <c r="B1270" s="166" t="s">
        <v>15379</v>
      </c>
      <c r="C1270" s="167" t="s">
        <v>11577</v>
      </c>
      <c r="D1270" s="168">
        <v>1977.82</v>
      </c>
    </row>
    <row r="1271" spans="1:4">
      <c r="A1271" s="170" t="s">
        <v>15380</v>
      </c>
      <c r="B1271" s="166" t="s">
        <v>15381</v>
      </c>
      <c r="C1271" s="167" t="s">
        <v>11577</v>
      </c>
      <c r="D1271" s="168">
        <v>2085.34</v>
      </c>
    </row>
    <row r="1272" spans="1:4">
      <c r="A1272" s="170" t="s">
        <v>15382</v>
      </c>
      <c r="B1272" s="166" t="s">
        <v>15383</v>
      </c>
      <c r="C1272" s="167" t="s">
        <v>11577</v>
      </c>
      <c r="D1272" s="168">
        <v>2313.39</v>
      </c>
    </row>
    <row r="1273" spans="1:4">
      <c r="A1273" s="170" t="s">
        <v>15384</v>
      </c>
      <c r="B1273" s="166" t="s">
        <v>15385</v>
      </c>
      <c r="C1273" s="167" t="s">
        <v>11577</v>
      </c>
      <c r="D1273" s="168">
        <v>2670.51</v>
      </c>
    </row>
    <row r="1274" spans="1:4">
      <c r="A1274" s="170" t="s">
        <v>15386</v>
      </c>
      <c r="B1274" s="166" t="s">
        <v>15387</v>
      </c>
      <c r="C1274" s="167" t="s">
        <v>11577</v>
      </c>
      <c r="D1274" s="168">
        <v>3079.01</v>
      </c>
    </row>
    <row r="1275" spans="1:4">
      <c r="A1275" s="170" t="s">
        <v>15388</v>
      </c>
      <c r="B1275" s="166" t="s">
        <v>15389</v>
      </c>
      <c r="C1275" s="167" t="s">
        <v>11577</v>
      </c>
      <c r="D1275" s="168">
        <v>3931.72</v>
      </c>
    </row>
    <row r="1276" spans="1:4">
      <c r="A1276" s="167" t="s">
        <v>15390</v>
      </c>
      <c r="B1276" s="166" t="s">
        <v>15391</v>
      </c>
      <c r="C1276" s="167" t="s">
        <v>11577</v>
      </c>
      <c r="D1276" s="168">
        <v>5212.6099999999997</v>
      </c>
    </row>
    <row r="1277" spans="1:4">
      <c r="A1277" s="169" t="s">
        <v>15392</v>
      </c>
      <c r="B1277" s="166"/>
      <c r="C1277" s="167"/>
      <c r="D1277" s="168"/>
    </row>
    <row r="1278" spans="1:4">
      <c r="A1278" s="170" t="s">
        <v>15393</v>
      </c>
      <c r="B1278" s="166" t="s">
        <v>15394</v>
      </c>
      <c r="C1278" s="167" t="s">
        <v>11577</v>
      </c>
      <c r="D1278" s="168">
        <v>281.52999999999997</v>
      </c>
    </row>
    <row r="1279" spans="1:4">
      <c r="A1279" s="170" t="s">
        <v>15395</v>
      </c>
      <c r="B1279" s="166" t="s">
        <v>15396</v>
      </c>
      <c r="C1279" s="167" t="s">
        <v>11577</v>
      </c>
      <c r="D1279" s="168">
        <v>378.16</v>
      </c>
    </row>
    <row r="1280" spans="1:4">
      <c r="A1280" s="170" t="s">
        <v>15397</v>
      </c>
      <c r="B1280" s="166" t="s">
        <v>15398</v>
      </c>
      <c r="C1280" s="167" t="s">
        <v>11577</v>
      </c>
      <c r="D1280" s="168">
        <v>1231.6600000000001</v>
      </c>
    </row>
    <row r="1281" spans="1:4">
      <c r="A1281" s="170" t="s">
        <v>15399</v>
      </c>
      <c r="B1281" s="166" t="s">
        <v>15400</v>
      </c>
      <c r="C1281" s="167" t="s">
        <v>11577</v>
      </c>
      <c r="D1281" s="168">
        <v>1373.42</v>
      </c>
    </row>
    <row r="1282" spans="1:4">
      <c r="A1282" s="170" t="s">
        <v>15401</v>
      </c>
      <c r="B1282" s="166" t="s">
        <v>15402</v>
      </c>
      <c r="C1282" s="167" t="s">
        <v>11577</v>
      </c>
      <c r="D1282" s="168">
        <v>1359.17</v>
      </c>
    </row>
    <row r="1283" spans="1:4">
      <c r="A1283" s="170" t="s">
        <v>15403</v>
      </c>
      <c r="B1283" s="166" t="s">
        <v>15404</v>
      </c>
      <c r="C1283" s="167" t="s">
        <v>11577</v>
      </c>
      <c r="D1283" s="168">
        <v>1750.76</v>
      </c>
    </row>
    <row r="1284" spans="1:4">
      <c r="A1284" s="170" t="s">
        <v>15405</v>
      </c>
      <c r="B1284" s="166" t="s">
        <v>15406</v>
      </c>
      <c r="C1284" s="167" t="s">
        <v>11577</v>
      </c>
      <c r="D1284" s="168">
        <v>1767.02</v>
      </c>
    </row>
    <row r="1285" spans="1:4">
      <c r="A1285" s="170" t="s">
        <v>15407</v>
      </c>
      <c r="B1285" s="166" t="s">
        <v>15408</v>
      </c>
      <c r="C1285" s="167" t="s">
        <v>11577</v>
      </c>
      <c r="D1285" s="168">
        <v>1644.95</v>
      </c>
    </row>
    <row r="1286" spans="1:4">
      <c r="A1286" s="170" t="s">
        <v>15409</v>
      </c>
      <c r="B1286" s="166" t="s">
        <v>15410</v>
      </c>
      <c r="C1286" s="167" t="s">
        <v>11577</v>
      </c>
      <c r="D1286" s="168">
        <v>2070.11</v>
      </c>
    </row>
    <row r="1287" spans="1:4">
      <c r="A1287" s="170" t="s">
        <v>15411</v>
      </c>
      <c r="B1287" s="166" t="s">
        <v>15412</v>
      </c>
      <c r="C1287" s="167" t="s">
        <v>11577</v>
      </c>
      <c r="D1287" s="168">
        <v>2193.7199999999998</v>
      </c>
    </row>
    <row r="1288" spans="1:4">
      <c r="A1288" s="170" t="s">
        <v>15413</v>
      </c>
      <c r="B1288" s="166" t="s">
        <v>15414</v>
      </c>
      <c r="C1288" s="167" t="s">
        <v>11577</v>
      </c>
      <c r="D1288" s="168">
        <v>2497.1799999999998</v>
      </c>
    </row>
    <row r="1289" spans="1:4">
      <c r="A1289" s="170" t="s">
        <v>15415</v>
      </c>
      <c r="B1289" s="166" t="s">
        <v>15416</v>
      </c>
      <c r="C1289" s="167" t="s">
        <v>11577</v>
      </c>
      <c r="D1289" s="168">
        <v>2945.46</v>
      </c>
    </row>
    <row r="1290" spans="1:4">
      <c r="A1290" s="170" t="s">
        <v>15417</v>
      </c>
      <c r="B1290" s="166" t="s">
        <v>15418</v>
      </c>
      <c r="C1290" s="167" t="s">
        <v>11577</v>
      </c>
      <c r="D1290" s="168">
        <v>3250.38</v>
      </c>
    </row>
    <row r="1291" spans="1:4">
      <c r="A1291" s="170" t="s">
        <v>15419</v>
      </c>
      <c r="B1291" s="166" t="s">
        <v>15420</v>
      </c>
      <c r="C1291" s="167" t="s">
        <v>11577</v>
      </c>
      <c r="D1291" s="168">
        <v>3509.46</v>
      </c>
    </row>
    <row r="1292" spans="1:4">
      <c r="A1292" s="170" t="s">
        <v>15421</v>
      </c>
      <c r="B1292" s="166" t="s">
        <v>15422</v>
      </c>
      <c r="C1292" s="167" t="s">
        <v>11577</v>
      </c>
      <c r="D1292" s="168">
        <v>3802.45</v>
      </c>
    </row>
    <row r="1293" spans="1:4">
      <c r="A1293" s="170" t="s">
        <v>15423</v>
      </c>
      <c r="B1293" s="166" t="s">
        <v>15424</v>
      </c>
      <c r="C1293" s="167" t="s">
        <v>11577</v>
      </c>
      <c r="D1293" s="168">
        <v>4000.76</v>
      </c>
    </row>
    <row r="1294" spans="1:4">
      <c r="A1294" s="170" t="s">
        <v>15425</v>
      </c>
      <c r="B1294" s="166" t="s">
        <v>15426</v>
      </c>
      <c r="C1294" s="167" t="s">
        <v>11577</v>
      </c>
      <c r="D1294" s="168">
        <v>4282.91</v>
      </c>
    </row>
    <row r="1295" spans="1:4">
      <c r="A1295" s="170" t="s">
        <v>15427</v>
      </c>
      <c r="B1295" s="166" t="s">
        <v>15428</v>
      </c>
      <c r="C1295" s="167" t="s">
        <v>11577</v>
      </c>
      <c r="D1295" s="168">
        <v>4564.72</v>
      </c>
    </row>
    <row r="1296" spans="1:4">
      <c r="A1296" s="170" t="s">
        <v>15429</v>
      </c>
      <c r="B1296" s="166" t="s">
        <v>15430</v>
      </c>
      <c r="C1296" s="167" t="s">
        <v>11577</v>
      </c>
      <c r="D1296" s="168">
        <v>98.8</v>
      </c>
    </row>
    <row r="1297" spans="1:4">
      <c r="A1297" s="170" t="s">
        <v>15431</v>
      </c>
      <c r="B1297" s="166" t="s">
        <v>15432</v>
      </c>
      <c r="C1297" s="167" t="s">
        <v>11577</v>
      </c>
      <c r="D1297" s="168">
        <v>137.59</v>
      </c>
    </row>
    <row r="1298" spans="1:4">
      <c r="A1298" s="167" t="s">
        <v>15433</v>
      </c>
      <c r="B1298" s="166" t="s">
        <v>15434</v>
      </c>
      <c r="C1298" s="167" t="s">
        <v>11577</v>
      </c>
      <c r="D1298" s="168">
        <v>68.239999999999995</v>
      </c>
    </row>
    <row r="1299" spans="1:4">
      <c r="A1299" s="169" t="s">
        <v>15435</v>
      </c>
      <c r="B1299" s="166"/>
      <c r="C1299" s="167"/>
      <c r="D1299" s="168"/>
    </row>
    <row r="1300" spans="1:4">
      <c r="A1300" s="167" t="s">
        <v>15436</v>
      </c>
      <c r="B1300" s="166" t="s">
        <v>15437</v>
      </c>
      <c r="C1300" s="167" t="s">
        <v>11577</v>
      </c>
      <c r="D1300" s="168">
        <v>7177.74</v>
      </c>
    </row>
    <row r="1301" spans="1:4">
      <c r="A1301" s="165" t="s">
        <v>15438</v>
      </c>
      <c r="B1301" s="166"/>
      <c r="C1301" s="167"/>
      <c r="D1301" s="168"/>
    </row>
    <row r="1302" spans="1:4">
      <c r="A1302" s="169" t="s">
        <v>15439</v>
      </c>
      <c r="B1302" s="166"/>
      <c r="C1302" s="167"/>
      <c r="D1302" s="168"/>
    </row>
    <row r="1303" spans="1:4">
      <c r="A1303" s="170" t="s">
        <v>15440</v>
      </c>
      <c r="B1303" s="166" t="s">
        <v>15441</v>
      </c>
      <c r="C1303" s="167" t="s">
        <v>11577</v>
      </c>
      <c r="D1303" s="168">
        <v>231.16</v>
      </c>
    </row>
    <row r="1304" spans="1:4">
      <c r="A1304" s="167" t="s">
        <v>15442</v>
      </c>
      <c r="B1304" s="166" t="s">
        <v>15443</v>
      </c>
      <c r="C1304" s="167" t="s">
        <v>11577</v>
      </c>
      <c r="D1304" s="168">
        <v>416.79</v>
      </c>
    </row>
    <row r="1305" spans="1:4">
      <c r="A1305" s="169" t="s">
        <v>15444</v>
      </c>
      <c r="B1305" s="166"/>
      <c r="C1305" s="167"/>
      <c r="D1305" s="168"/>
    </row>
    <row r="1306" spans="1:4">
      <c r="A1306" s="170" t="s">
        <v>15445</v>
      </c>
      <c r="B1306" s="166" t="s">
        <v>15446</v>
      </c>
      <c r="C1306" s="167" t="s">
        <v>11577</v>
      </c>
      <c r="D1306" s="168">
        <v>228.11</v>
      </c>
    </row>
    <row r="1307" spans="1:4">
      <c r="A1307" s="170" t="s">
        <v>15447</v>
      </c>
      <c r="B1307" s="166" t="s">
        <v>15448</v>
      </c>
      <c r="C1307" s="167" t="s">
        <v>11577</v>
      </c>
      <c r="D1307" s="168">
        <v>240.65</v>
      </c>
    </row>
    <row r="1308" spans="1:4">
      <c r="A1308" s="170" t="s">
        <v>15449</v>
      </c>
      <c r="B1308" s="166" t="s">
        <v>15450</v>
      </c>
      <c r="C1308" s="167" t="s">
        <v>11577</v>
      </c>
      <c r="D1308" s="168">
        <v>504.53</v>
      </c>
    </row>
    <row r="1309" spans="1:4">
      <c r="A1309" s="170" t="s">
        <v>15451</v>
      </c>
      <c r="B1309" s="166" t="s">
        <v>15452</v>
      </c>
      <c r="C1309" s="167" t="s">
        <v>11577</v>
      </c>
      <c r="D1309" s="168">
        <v>301.02999999999997</v>
      </c>
    </row>
    <row r="1310" spans="1:4">
      <c r="A1310" s="167" t="s">
        <v>15453</v>
      </c>
      <c r="B1310" s="166" t="s">
        <v>15454</v>
      </c>
      <c r="C1310" s="167" t="s">
        <v>11577</v>
      </c>
      <c r="D1310" s="168">
        <v>165.09</v>
      </c>
    </row>
    <row r="1311" spans="1:4">
      <c r="A1311" s="169" t="s">
        <v>15455</v>
      </c>
      <c r="B1311" s="166"/>
      <c r="C1311" s="167"/>
      <c r="D1311" s="168"/>
    </row>
    <row r="1312" spans="1:4">
      <c r="A1312" s="170" t="s">
        <v>15456</v>
      </c>
      <c r="B1312" s="166" t="s">
        <v>15457</v>
      </c>
      <c r="C1312" s="167" t="s">
        <v>11577</v>
      </c>
      <c r="D1312" s="168">
        <v>1572.22</v>
      </c>
    </row>
    <row r="1313" spans="1:4">
      <c r="A1313" s="170" t="s">
        <v>15458</v>
      </c>
      <c r="B1313" s="166" t="s">
        <v>15459</v>
      </c>
      <c r="C1313" s="167" t="s">
        <v>11577</v>
      </c>
      <c r="D1313" s="168">
        <v>1414.34</v>
      </c>
    </row>
    <row r="1314" spans="1:4">
      <c r="A1314" s="170" t="s">
        <v>15460</v>
      </c>
      <c r="B1314" s="166" t="s">
        <v>15461</v>
      </c>
      <c r="C1314" s="167" t="s">
        <v>11577</v>
      </c>
      <c r="D1314" s="168">
        <v>762.45</v>
      </c>
    </row>
    <row r="1315" spans="1:4">
      <c r="A1315" s="170" t="s">
        <v>15462</v>
      </c>
      <c r="B1315" s="166" t="s">
        <v>15463</v>
      </c>
      <c r="C1315" s="167" t="s">
        <v>11577</v>
      </c>
      <c r="D1315" s="168">
        <v>1040.8399999999999</v>
      </c>
    </row>
    <row r="1316" spans="1:4">
      <c r="A1316" s="167" t="s">
        <v>15464</v>
      </c>
      <c r="B1316" s="166" t="s">
        <v>15465</v>
      </c>
      <c r="C1316" s="167" t="s">
        <v>11577</v>
      </c>
      <c r="D1316" s="168">
        <v>797.66</v>
      </c>
    </row>
    <row r="1317" spans="1:4">
      <c r="A1317" s="169" t="s">
        <v>15466</v>
      </c>
      <c r="B1317" s="166"/>
      <c r="C1317" s="167"/>
      <c r="D1317" s="168"/>
    </row>
    <row r="1318" spans="1:4">
      <c r="A1318" s="170" t="s">
        <v>15467</v>
      </c>
      <c r="B1318" s="166" t="s">
        <v>15468</v>
      </c>
      <c r="C1318" s="167" t="s">
        <v>11577</v>
      </c>
      <c r="D1318" s="168">
        <v>487.05</v>
      </c>
    </row>
    <row r="1319" spans="1:4">
      <c r="A1319" s="170" t="s">
        <v>15469</v>
      </c>
      <c r="B1319" s="166" t="s">
        <v>15470</v>
      </c>
      <c r="C1319" s="167" t="s">
        <v>11577</v>
      </c>
      <c r="D1319" s="168">
        <v>495.93</v>
      </c>
    </row>
    <row r="1320" spans="1:4">
      <c r="A1320" s="167" t="s">
        <v>15471</v>
      </c>
      <c r="B1320" s="166" t="s">
        <v>15472</v>
      </c>
      <c r="C1320" s="167" t="s">
        <v>11577</v>
      </c>
      <c r="D1320" s="168">
        <v>548.66</v>
      </c>
    </row>
    <row r="1321" spans="1:4">
      <c r="A1321" s="165" t="s">
        <v>15473</v>
      </c>
      <c r="B1321" s="166"/>
      <c r="C1321" s="167"/>
      <c r="D1321" s="168"/>
    </row>
    <row r="1322" spans="1:4">
      <c r="A1322" s="169" t="s">
        <v>15474</v>
      </c>
      <c r="B1322" s="166"/>
      <c r="C1322" s="167"/>
      <c r="D1322" s="168"/>
    </row>
    <row r="1323" spans="1:4">
      <c r="A1323" s="170" t="s">
        <v>15475</v>
      </c>
      <c r="B1323" s="166" t="s">
        <v>15476</v>
      </c>
      <c r="C1323" s="167" t="s">
        <v>11577</v>
      </c>
      <c r="D1323" s="168">
        <v>152.74</v>
      </c>
    </row>
    <row r="1324" spans="1:4">
      <c r="A1324" s="170" t="s">
        <v>15477</v>
      </c>
      <c r="B1324" s="166" t="s">
        <v>15478</v>
      </c>
      <c r="C1324" s="167" t="s">
        <v>11577</v>
      </c>
      <c r="D1324" s="168">
        <v>293.20999999999998</v>
      </c>
    </row>
    <row r="1325" spans="1:4">
      <c r="A1325" s="170" t="s">
        <v>15479</v>
      </c>
      <c r="B1325" s="166" t="s">
        <v>15480</v>
      </c>
      <c r="C1325" s="167" t="s">
        <v>11577</v>
      </c>
      <c r="D1325" s="168">
        <v>618.64</v>
      </c>
    </row>
    <row r="1326" spans="1:4">
      <c r="A1326" s="170" t="s">
        <v>15481</v>
      </c>
      <c r="B1326" s="166" t="s">
        <v>15482</v>
      </c>
      <c r="C1326" s="167" t="s">
        <v>11577</v>
      </c>
      <c r="D1326" s="168">
        <v>219.68</v>
      </c>
    </row>
    <row r="1327" spans="1:4">
      <c r="A1327" s="170" t="s">
        <v>15483</v>
      </c>
      <c r="B1327" s="166" t="s">
        <v>15484</v>
      </c>
      <c r="C1327" s="167" t="s">
        <v>11577</v>
      </c>
      <c r="D1327" s="168">
        <v>433.75</v>
      </c>
    </row>
    <row r="1328" spans="1:4">
      <c r="A1328" s="170" t="s">
        <v>15485</v>
      </c>
      <c r="B1328" s="166" t="s">
        <v>15486</v>
      </c>
      <c r="C1328" s="167" t="s">
        <v>11577</v>
      </c>
      <c r="D1328" s="168">
        <v>449.54</v>
      </c>
    </row>
    <row r="1329" spans="1:4">
      <c r="A1329" s="170" t="s">
        <v>15487</v>
      </c>
      <c r="B1329" s="166" t="s">
        <v>15488</v>
      </c>
      <c r="C1329" s="167" t="s">
        <v>11577</v>
      </c>
      <c r="D1329" s="168">
        <v>490</v>
      </c>
    </row>
    <row r="1330" spans="1:4">
      <c r="A1330" s="170" t="s">
        <v>15489</v>
      </c>
      <c r="B1330" s="166" t="s">
        <v>15490</v>
      </c>
      <c r="C1330" s="167" t="s">
        <v>11577</v>
      </c>
      <c r="D1330" s="168">
        <v>389.13</v>
      </c>
    </row>
    <row r="1331" spans="1:4">
      <c r="A1331" s="170" t="s">
        <v>15491</v>
      </c>
      <c r="B1331" s="166" t="s">
        <v>15492</v>
      </c>
      <c r="C1331" s="167" t="s">
        <v>11577</v>
      </c>
      <c r="D1331" s="168">
        <v>491.25</v>
      </c>
    </row>
    <row r="1332" spans="1:4">
      <c r="A1332" s="167" t="s">
        <v>15493</v>
      </c>
      <c r="B1332" s="166" t="s">
        <v>15494</v>
      </c>
      <c r="C1332" s="167" t="s">
        <v>11577</v>
      </c>
      <c r="D1332" s="168">
        <v>2845.86</v>
      </c>
    </row>
    <row r="1333" spans="1:4">
      <c r="A1333" s="169" t="s">
        <v>15495</v>
      </c>
      <c r="B1333" s="166"/>
      <c r="C1333" s="167"/>
      <c r="D1333" s="168"/>
    </row>
    <row r="1334" spans="1:4">
      <c r="A1334" s="170" t="s">
        <v>15496</v>
      </c>
      <c r="B1334" s="166" t="s">
        <v>15497</v>
      </c>
      <c r="C1334" s="167" t="s">
        <v>11577</v>
      </c>
      <c r="D1334" s="168">
        <v>413</v>
      </c>
    </row>
    <row r="1335" spans="1:4">
      <c r="A1335" s="170" t="s">
        <v>15498</v>
      </c>
      <c r="B1335" s="166" t="s">
        <v>15499</v>
      </c>
      <c r="C1335" s="167" t="s">
        <v>11577</v>
      </c>
      <c r="D1335" s="168">
        <v>454.39</v>
      </c>
    </row>
    <row r="1336" spans="1:4">
      <c r="A1336" s="170" t="s">
        <v>15500</v>
      </c>
      <c r="B1336" s="166" t="s">
        <v>15501</v>
      </c>
      <c r="C1336" s="167" t="s">
        <v>48</v>
      </c>
      <c r="D1336" s="168">
        <v>87.48</v>
      </c>
    </row>
    <row r="1337" spans="1:4">
      <c r="A1337" s="170" t="s">
        <v>15502</v>
      </c>
      <c r="B1337" s="166" t="s">
        <v>15503</v>
      </c>
      <c r="C1337" s="167" t="s">
        <v>48</v>
      </c>
      <c r="D1337" s="168">
        <v>227.84</v>
      </c>
    </row>
    <row r="1338" spans="1:4">
      <c r="A1338" s="170" t="s">
        <v>15504</v>
      </c>
      <c r="B1338" s="166" t="s">
        <v>15505</v>
      </c>
      <c r="C1338" s="167" t="s">
        <v>48</v>
      </c>
      <c r="D1338" s="168">
        <v>197.48</v>
      </c>
    </row>
    <row r="1339" spans="1:4">
      <c r="A1339" s="170" t="s">
        <v>15506</v>
      </c>
      <c r="B1339" s="166" t="s">
        <v>15507</v>
      </c>
      <c r="C1339" s="167" t="s">
        <v>11577</v>
      </c>
      <c r="D1339" s="168">
        <v>206.38</v>
      </c>
    </row>
    <row r="1340" spans="1:4">
      <c r="A1340" s="167" t="s">
        <v>15508</v>
      </c>
      <c r="B1340" s="166" t="s">
        <v>15509</v>
      </c>
      <c r="C1340" s="167" t="s">
        <v>11577</v>
      </c>
      <c r="D1340" s="168">
        <v>162.08000000000001</v>
      </c>
    </row>
    <row r="1341" spans="1:4">
      <c r="A1341" s="169" t="s">
        <v>15510</v>
      </c>
      <c r="B1341" s="166"/>
      <c r="C1341" s="167"/>
      <c r="D1341" s="168"/>
    </row>
    <row r="1342" spans="1:4">
      <c r="A1342" s="167" t="s">
        <v>15511</v>
      </c>
      <c r="B1342" s="166" t="s">
        <v>15512</v>
      </c>
      <c r="C1342" s="167" t="s">
        <v>11577</v>
      </c>
      <c r="D1342" s="168">
        <v>254.89</v>
      </c>
    </row>
    <row r="1343" spans="1:4">
      <c r="A1343" s="169" t="s">
        <v>15513</v>
      </c>
      <c r="B1343" s="166"/>
      <c r="C1343" s="167"/>
      <c r="D1343" s="168"/>
    </row>
    <row r="1344" spans="1:4">
      <c r="A1344" s="167" t="s">
        <v>15514</v>
      </c>
      <c r="B1344" s="166" t="s">
        <v>15515</v>
      </c>
      <c r="C1344" s="167" t="s">
        <v>11577</v>
      </c>
      <c r="D1344" s="168">
        <v>224.71</v>
      </c>
    </row>
    <row r="1345" spans="1:4">
      <c r="A1345" s="165" t="s">
        <v>15516</v>
      </c>
      <c r="B1345" s="166"/>
      <c r="C1345" s="167"/>
      <c r="D1345" s="168"/>
    </row>
    <row r="1346" spans="1:4">
      <c r="A1346" s="169" t="s">
        <v>15517</v>
      </c>
      <c r="B1346" s="166"/>
      <c r="C1346" s="167"/>
      <c r="D1346" s="168"/>
    </row>
    <row r="1347" spans="1:4">
      <c r="A1347" s="167" t="s">
        <v>15518</v>
      </c>
      <c r="B1347" s="166" t="s">
        <v>15519</v>
      </c>
      <c r="C1347" s="167" t="s">
        <v>11577</v>
      </c>
      <c r="D1347" s="168">
        <v>34.6</v>
      </c>
    </row>
    <row r="1348" spans="1:4">
      <c r="A1348" s="169" t="s">
        <v>15520</v>
      </c>
      <c r="B1348" s="166"/>
      <c r="C1348" s="167"/>
      <c r="D1348" s="168"/>
    </row>
    <row r="1349" spans="1:4">
      <c r="A1349" s="170" t="s">
        <v>15521</v>
      </c>
      <c r="B1349" s="166" t="s">
        <v>15522</v>
      </c>
      <c r="C1349" s="167" t="s">
        <v>11577</v>
      </c>
      <c r="D1349" s="168">
        <v>32</v>
      </c>
    </row>
    <row r="1350" spans="1:4">
      <c r="A1350" s="170" t="s">
        <v>15523</v>
      </c>
      <c r="B1350" s="166" t="s">
        <v>15524</v>
      </c>
      <c r="C1350" s="167" t="s">
        <v>11577</v>
      </c>
      <c r="D1350" s="168">
        <v>155.57</v>
      </c>
    </row>
    <row r="1351" spans="1:4">
      <c r="A1351" s="170" t="s">
        <v>15525</v>
      </c>
      <c r="B1351" s="166" t="s">
        <v>15526</v>
      </c>
      <c r="C1351" s="167" t="s">
        <v>11577</v>
      </c>
      <c r="D1351" s="168">
        <v>234.79</v>
      </c>
    </row>
    <row r="1352" spans="1:4">
      <c r="A1352" s="167" t="s">
        <v>15527</v>
      </c>
      <c r="B1352" s="166" t="s">
        <v>15528</v>
      </c>
      <c r="C1352" s="167" t="s">
        <v>11577</v>
      </c>
      <c r="D1352" s="168">
        <v>179.84</v>
      </c>
    </row>
    <row r="1353" spans="1:4">
      <c r="A1353" s="169" t="s">
        <v>15529</v>
      </c>
      <c r="B1353" s="166"/>
      <c r="C1353" s="167"/>
      <c r="D1353" s="168"/>
    </row>
    <row r="1354" spans="1:4">
      <c r="A1354" s="170" t="s">
        <v>15530</v>
      </c>
      <c r="B1354" s="166" t="s">
        <v>15531</v>
      </c>
      <c r="C1354" s="167" t="s">
        <v>11577</v>
      </c>
      <c r="D1354" s="168">
        <v>303.63</v>
      </c>
    </row>
    <row r="1355" spans="1:4">
      <c r="A1355" s="170" t="s">
        <v>15532</v>
      </c>
      <c r="B1355" s="166" t="s">
        <v>15533</v>
      </c>
      <c r="C1355" s="167" t="s">
        <v>11577</v>
      </c>
      <c r="D1355" s="168">
        <v>399.23</v>
      </c>
    </row>
    <row r="1356" spans="1:4">
      <c r="A1356" s="167" t="s">
        <v>15534</v>
      </c>
      <c r="B1356" s="166" t="s">
        <v>15535</v>
      </c>
      <c r="C1356" s="167" t="s">
        <v>11577</v>
      </c>
      <c r="D1356" s="168">
        <v>743.03</v>
      </c>
    </row>
    <row r="1357" spans="1:4">
      <c r="A1357" s="165" t="s">
        <v>15536</v>
      </c>
      <c r="B1357" s="166"/>
      <c r="C1357" s="167"/>
      <c r="D1357" s="168"/>
    </row>
    <row r="1358" spans="1:4">
      <c r="A1358" s="169" t="s">
        <v>15537</v>
      </c>
      <c r="B1358" s="166"/>
      <c r="C1358" s="167"/>
      <c r="D1358" s="168"/>
    </row>
    <row r="1359" spans="1:4">
      <c r="A1359" s="170" t="s">
        <v>15538</v>
      </c>
      <c r="B1359" s="166" t="s">
        <v>15539</v>
      </c>
      <c r="C1359" s="167" t="s">
        <v>11577</v>
      </c>
      <c r="D1359" s="168">
        <v>469</v>
      </c>
    </row>
    <row r="1360" spans="1:4">
      <c r="A1360" s="167" t="s">
        <v>15540</v>
      </c>
      <c r="B1360" s="166" t="s">
        <v>15541</v>
      </c>
      <c r="C1360" s="167" t="s">
        <v>11577</v>
      </c>
      <c r="D1360" s="168">
        <v>254.35</v>
      </c>
    </row>
    <row r="1361" spans="1:4">
      <c r="A1361" s="165" t="s">
        <v>15542</v>
      </c>
      <c r="B1361" s="166"/>
      <c r="C1361" s="167"/>
      <c r="D1361" s="168"/>
    </row>
    <row r="1362" spans="1:4">
      <c r="A1362" s="169" t="s">
        <v>15543</v>
      </c>
      <c r="B1362" s="166"/>
      <c r="C1362" s="167"/>
      <c r="D1362" s="168"/>
    </row>
    <row r="1363" spans="1:4">
      <c r="A1363" s="170" t="s">
        <v>15544</v>
      </c>
      <c r="B1363" s="166" t="s">
        <v>15545</v>
      </c>
      <c r="C1363" s="167" t="s">
        <v>48</v>
      </c>
      <c r="D1363" s="168">
        <v>223.25</v>
      </c>
    </row>
    <row r="1364" spans="1:4">
      <c r="A1364" s="167" t="s">
        <v>15546</v>
      </c>
      <c r="B1364" s="166" t="s">
        <v>15547</v>
      </c>
      <c r="C1364" s="167" t="s">
        <v>48</v>
      </c>
      <c r="D1364" s="168">
        <v>244.73</v>
      </c>
    </row>
    <row r="1365" spans="1:4">
      <c r="A1365" s="169" t="s">
        <v>15548</v>
      </c>
      <c r="B1365" s="166"/>
      <c r="C1365" s="167"/>
      <c r="D1365" s="168"/>
    </row>
    <row r="1366" spans="1:4">
      <c r="A1366" s="170" t="s">
        <v>15549</v>
      </c>
      <c r="B1366" s="166" t="s">
        <v>15550</v>
      </c>
      <c r="C1366" s="167" t="s">
        <v>11577</v>
      </c>
      <c r="D1366" s="168">
        <v>728.21</v>
      </c>
    </row>
    <row r="1367" spans="1:4">
      <c r="A1367" s="167" t="s">
        <v>15551</v>
      </c>
      <c r="B1367" s="166" t="s">
        <v>15552</v>
      </c>
      <c r="C1367" s="167" t="s">
        <v>11577</v>
      </c>
      <c r="D1367" s="168">
        <v>775.26</v>
      </c>
    </row>
    <row r="1368" spans="1:4">
      <c r="A1368" s="165" t="s">
        <v>15553</v>
      </c>
      <c r="B1368" s="166"/>
      <c r="C1368" s="167"/>
      <c r="D1368" s="168"/>
    </row>
    <row r="1369" spans="1:4">
      <c r="A1369" s="169" t="s">
        <v>15554</v>
      </c>
      <c r="B1369" s="166"/>
      <c r="C1369" s="167"/>
      <c r="D1369" s="168"/>
    </row>
    <row r="1370" spans="1:4">
      <c r="A1370" s="170" t="s">
        <v>15555</v>
      </c>
      <c r="B1370" s="166" t="s">
        <v>15556</v>
      </c>
      <c r="C1370" s="167" t="s">
        <v>41</v>
      </c>
      <c r="D1370" s="168">
        <v>137.24</v>
      </c>
    </row>
    <row r="1371" spans="1:4">
      <c r="A1371" s="170" t="s">
        <v>15557</v>
      </c>
      <c r="B1371" s="166" t="s">
        <v>15558</v>
      </c>
      <c r="C1371" s="167" t="s">
        <v>41</v>
      </c>
      <c r="D1371" s="168">
        <v>136.49</v>
      </c>
    </row>
    <row r="1372" spans="1:4">
      <c r="A1372" s="170" t="s">
        <v>15559</v>
      </c>
      <c r="B1372" s="166" t="s">
        <v>15560</v>
      </c>
      <c r="C1372" s="167" t="s">
        <v>41</v>
      </c>
      <c r="D1372" s="168">
        <v>114.9</v>
      </c>
    </row>
    <row r="1373" spans="1:4">
      <c r="A1373" s="170" t="s">
        <v>15561</v>
      </c>
      <c r="B1373" s="166" t="s">
        <v>15562</v>
      </c>
      <c r="C1373" s="167" t="s">
        <v>48</v>
      </c>
      <c r="D1373" s="168">
        <v>239.57</v>
      </c>
    </row>
    <row r="1374" spans="1:4">
      <c r="A1374" s="170" t="s">
        <v>15563</v>
      </c>
      <c r="B1374" s="166" t="s">
        <v>15564</v>
      </c>
      <c r="C1374" s="167" t="s">
        <v>48</v>
      </c>
      <c r="D1374" s="168">
        <v>301.66000000000003</v>
      </c>
    </row>
    <row r="1375" spans="1:4">
      <c r="A1375" s="170" t="s">
        <v>15565</v>
      </c>
      <c r="B1375" s="166" t="s">
        <v>15566</v>
      </c>
      <c r="C1375" s="167" t="s">
        <v>48</v>
      </c>
      <c r="D1375" s="168">
        <v>364.49</v>
      </c>
    </row>
    <row r="1376" spans="1:4">
      <c r="A1376" s="170" t="s">
        <v>15567</v>
      </c>
      <c r="B1376" s="166" t="s">
        <v>15568</v>
      </c>
      <c r="C1376" s="167" t="s">
        <v>48</v>
      </c>
      <c r="D1376" s="168">
        <v>430.63</v>
      </c>
    </row>
    <row r="1377" spans="1:4">
      <c r="A1377" s="170" t="s">
        <v>15569</v>
      </c>
      <c r="B1377" s="166" t="s">
        <v>15570</v>
      </c>
      <c r="C1377" s="167" t="s">
        <v>48</v>
      </c>
      <c r="D1377" s="168">
        <v>61.69</v>
      </c>
    </row>
    <row r="1378" spans="1:4">
      <c r="A1378" s="170" t="s">
        <v>15571</v>
      </c>
      <c r="B1378" s="166" t="s">
        <v>15572</v>
      </c>
      <c r="C1378" s="167" t="s">
        <v>48</v>
      </c>
      <c r="D1378" s="168">
        <v>18.41</v>
      </c>
    </row>
    <row r="1379" spans="1:4">
      <c r="A1379" s="170" t="s">
        <v>15573</v>
      </c>
      <c r="B1379" s="166" t="s">
        <v>15574</v>
      </c>
      <c r="C1379" s="167" t="s">
        <v>48</v>
      </c>
      <c r="D1379" s="168">
        <v>28.87</v>
      </c>
    </row>
    <row r="1380" spans="1:4">
      <c r="A1380" s="170" t="s">
        <v>15575</v>
      </c>
      <c r="B1380" s="166" t="s">
        <v>15576</v>
      </c>
      <c r="C1380" s="167" t="s">
        <v>48</v>
      </c>
      <c r="D1380" s="168">
        <v>126.06</v>
      </c>
    </row>
    <row r="1381" spans="1:4">
      <c r="A1381" s="170" t="s">
        <v>15577</v>
      </c>
      <c r="B1381" s="166" t="s">
        <v>15578</v>
      </c>
      <c r="C1381" s="167" t="s">
        <v>48</v>
      </c>
      <c r="D1381" s="168">
        <v>29.14</v>
      </c>
    </row>
    <row r="1382" spans="1:4">
      <c r="A1382" s="170" t="s">
        <v>15579</v>
      </c>
      <c r="B1382" s="166" t="s">
        <v>15580</v>
      </c>
      <c r="C1382" s="167" t="s">
        <v>48</v>
      </c>
      <c r="D1382" s="168">
        <v>84.44</v>
      </c>
    </row>
    <row r="1383" spans="1:4">
      <c r="A1383" s="170" t="s">
        <v>15581</v>
      </c>
      <c r="B1383" s="166" t="s">
        <v>15582</v>
      </c>
      <c r="C1383" s="167" t="s">
        <v>32</v>
      </c>
      <c r="D1383" s="168">
        <v>10.06</v>
      </c>
    </row>
    <row r="1384" spans="1:4">
      <c r="A1384" s="170" t="s">
        <v>15583</v>
      </c>
      <c r="B1384" s="166" t="s">
        <v>15584</v>
      </c>
      <c r="C1384" s="167" t="s">
        <v>48</v>
      </c>
      <c r="D1384" s="168">
        <v>75.63</v>
      </c>
    </row>
    <row r="1385" spans="1:4">
      <c r="A1385" s="170" t="s">
        <v>15585</v>
      </c>
      <c r="B1385" s="166" t="s">
        <v>15586</v>
      </c>
      <c r="C1385" s="167" t="s">
        <v>41</v>
      </c>
      <c r="D1385" s="168">
        <v>106</v>
      </c>
    </row>
    <row r="1386" spans="1:4">
      <c r="A1386" s="170" t="s">
        <v>15587</v>
      </c>
      <c r="B1386" s="166" t="s">
        <v>15588</v>
      </c>
      <c r="C1386" s="167" t="s">
        <v>41</v>
      </c>
      <c r="D1386" s="168">
        <v>91.77</v>
      </c>
    </row>
    <row r="1387" spans="1:4">
      <c r="A1387" s="170" t="s">
        <v>15589</v>
      </c>
      <c r="B1387" s="166" t="s">
        <v>15590</v>
      </c>
      <c r="C1387" s="167" t="s">
        <v>41</v>
      </c>
      <c r="D1387" s="168">
        <v>122.8</v>
      </c>
    </row>
    <row r="1388" spans="1:4">
      <c r="A1388" s="170" t="s">
        <v>15591</v>
      </c>
      <c r="B1388" s="166" t="s">
        <v>15592</v>
      </c>
      <c r="C1388" s="167" t="s">
        <v>41</v>
      </c>
      <c r="D1388" s="168">
        <v>211.24</v>
      </c>
    </row>
    <row r="1389" spans="1:4">
      <c r="A1389" s="170" t="s">
        <v>15593</v>
      </c>
      <c r="B1389" s="166" t="s">
        <v>15594</v>
      </c>
      <c r="C1389" s="167" t="s">
        <v>41</v>
      </c>
      <c r="D1389" s="168">
        <v>224.74</v>
      </c>
    </row>
    <row r="1390" spans="1:4">
      <c r="A1390" s="167" t="s">
        <v>15595</v>
      </c>
      <c r="B1390" s="166" t="s">
        <v>15596</v>
      </c>
      <c r="C1390" s="167" t="s">
        <v>41</v>
      </c>
      <c r="D1390" s="168">
        <v>209.27</v>
      </c>
    </row>
    <row r="1391" spans="1:4">
      <c r="A1391" s="169" t="s">
        <v>15597</v>
      </c>
      <c r="B1391" s="166"/>
      <c r="C1391" s="167"/>
      <c r="D1391" s="168"/>
    </row>
    <row r="1392" spans="1:4">
      <c r="A1392" s="170" t="s">
        <v>15598</v>
      </c>
      <c r="B1392" s="166" t="s">
        <v>15599</v>
      </c>
      <c r="C1392" s="167" t="s">
        <v>48</v>
      </c>
      <c r="D1392" s="168">
        <v>2693.73</v>
      </c>
    </row>
    <row r="1393" spans="1:4">
      <c r="A1393" s="170" t="s">
        <v>15600</v>
      </c>
      <c r="B1393" s="166" t="s">
        <v>15601</v>
      </c>
      <c r="C1393" s="167" t="s">
        <v>48</v>
      </c>
      <c r="D1393" s="168">
        <v>2956.72</v>
      </c>
    </row>
    <row r="1394" spans="1:4">
      <c r="A1394" s="170" t="s">
        <v>15602</v>
      </c>
      <c r="B1394" s="166" t="s">
        <v>15603</v>
      </c>
      <c r="C1394" s="167" t="s">
        <v>48</v>
      </c>
      <c r="D1394" s="168">
        <v>8822.92</v>
      </c>
    </row>
    <row r="1395" spans="1:4">
      <c r="A1395" s="167" t="s">
        <v>15604</v>
      </c>
      <c r="B1395" s="166" t="s">
        <v>15605</v>
      </c>
      <c r="C1395" s="167" t="s">
        <v>48</v>
      </c>
      <c r="D1395" s="168">
        <v>6979.84</v>
      </c>
    </row>
    <row r="1396" spans="1:4">
      <c r="A1396" s="165" t="s">
        <v>15606</v>
      </c>
      <c r="B1396" s="166"/>
      <c r="C1396" s="167"/>
      <c r="D1396" s="168"/>
    </row>
    <row r="1397" spans="1:4">
      <c r="A1397" s="169" t="s">
        <v>15607</v>
      </c>
      <c r="B1397" s="166"/>
      <c r="C1397" s="167"/>
      <c r="D1397" s="168"/>
    </row>
    <row r="1398" spans="1:4">
      <c r="A1398" s="170" t="s">
        <v>15608</v>
      </c>
      <c r="B1398" s="166" t="s">
        <v>15609</v>
      </c>
      <c r="C1398" s="167" t="s">
        <v>41</v>
      </c>
      <c r="D1398" s="168">
        <v>371.42</v>
      </c>
    </row>
    <row r="1399" spans="1:4">
      <c r="A1399" s="170" t="s">
        <v>15610</v>
      </c>
      <c r="B1399" s="166" t="s">
        <v>15611</v>
      </c>
      <c r="C1399" s="167" t="s">
        <v>41</v>
      </c>
      <c r="D1399" s="168">
        <v>437.7</v>
      </c>
    </row>
    <row r="1400" spans="1:4">
      <c r="A1400" s="170" t="s">
        <v>15612</v>
      </c>
      <c r="B1400" s="166" t="s">
        <v>15613</v>
      </c>
      <c r="C1400" s="167" t="s">
        <v>41</v>
      </c>
      <c r="D1400" s="168">
        <v>338.6</v>
      </c>
    </row>
    <row r="1401" spans="1:4">
      <c r="A1401" s="170" t="s">
        <v>15614</v>
      </c>
      <c r="B1401" s="166" t="s">
        <v>15615</v>
      </c>
      <c r="C1401" s="167" t="s">
        <v>41</v>
      </c>
      <c r="D1401" s="168">
        <v>412.58</v>
      </c>
    </row>
    <row r="1402" spans="1:4">
      <c r="A1402" s="167" t="s">
        <v>15616</v>
      </c>
      <c r="B1402" s="166" t="s">
        <v>15617</v>
      </c>
      <c r="C1402" s="167" t="s">
        <v>41</v>
      </c>
      <c r="D1402" s="168">
        <v>404.88</v>
      </c>
    </row>
    <row r="1403" spans="1:4">
      <c r="A1403" s="169" t="s">
        <v>15618</v>
      </c>
      <c r="B1403" s="166"/>
      <c r="C1403" s="167"/>
      <c r="D1403" s="168"/>
    </row>
    <row r="1404" spans="1:4">
      <c r="A1404" s="167" t="s">
        <v>15619</v>
      </c>
      <c r="B1404" s="166" t="s">
        <v>15620</v>
      </c>
      <c r="C1404" s="167" t="s">
        <v>32</v>
      </c>
      <c r="D1404" s="168">
        <v>240.13</v>
      </c>
    </row>
    <row r="1405" spans="1:4">
      <c r="A1405" s="165" t="s">
        <v>15621</v>
      </c>
      <c r="B1405" s="166"/>
      <c r="C1405" s="167"/>
      <c r="D1405" s="168"/>
    </row>
    <row r="1406" spans="1:4">
      <c r="A1406" s="169" t="s">
        <v>15622</v>
      </c>
      <c r="B1406" s="166"/>
      <c r="C1406" s="167"/>
      <c r="D1406" s="168"/>
    </row>
    <row r="1407" spans="1:4">
      <c r="A1407" s="170" t="s">
        <v>15623</v>
      </c>
      <c r="B1407" s="166" t="s">
        <v>15624</v>
      </c>
      <c r="C1407" s="167" t="s">
        <v>32</v>
      </c>
      <c r="D1407" s="168">
        <v>48.56</v>
      </c>
    </row>
    <row r="1408" spans="1:4">
      <c r="A1408" s="170" t="s">
        <v>15625</v>
      </c>
      <c r="B1408" s="166" t="s">
        <v>15626</v>
      </c>
      <c r="C1408" s="167" t="s">
        <v>32</v>
      </c>
      <c r="D1408" s="168">
        <v>8.02</v>
      </c>
    </row>
    <row r="1409" spans="1:4">
      <c r="A1409" s="170" t="s">
        <v>15627</v>
      </c>
      <c r="B1409" s="166" t="s">
        <v>15628</v>
      </c>
      <c r="C1409" s="167" t="s">
        <v>32</v>
      </c>
      <c r="D1409" s="168">
        <v>10.56</v>
      </c>
    </row>
    <row r="1410" spans="1:4">
      <c r="A1410" s="170" t="s">
        <v>15629</v>
      </c>
      <c r="B1410" s="166" t="s">
        <v>15630</v>
      </c>
      <c r="C1410" s="167" t="s">
        <v>32</v>
      </c>
      <c r="D1410" s="168">
        <v>13.46</v>
      </c>
    </row>
    <row r="1411" spans="1:4">
      <c r="A1411" s="170" t="s">
        <v>15631</v>
      </c>
      <c r="B1411" s="166" t="s">
        <v>15632</v>
      </c>
      <c r="C1411" s="167" t="s">
        <v>32</v>
      </c>
      <c r="D1411" s="168">
        <v>18.3</v>
      </c>
    </row>
    <row r="1412" spans="1:4">
      <c r="A1412" s="170" t="s">
        <v>15633</v>
      </c>
      <c r="B1412" s="166" t="s">
        <v>15634</v>
      </c>
      <c r="C1412" s="167" t="s">
        <v>32</v>
      </c>
      <c r="D1412" s="168">
        <v>24.47</v>
      </c>
    </row>
    <row r="1413" spans="1:4">
      <c r="A1413" s="170" t="s">
        <v>15635</v>
      </c>
      <c r="B1413" s="166" t="s">
        <v>15636</v>
      </c>
      <c r="C1413" s="167" t="s">
        <v>32</v>
      </c>
      <c r="D1413" s="168">
        <v>33.369999999999997</v>
      </c>
    </row>
    <row r="1414" spans="1:4">
      <c r="A1414" s="170" t="s">
        <v>15637</v>
      </c>
      <c r="B1414" s="166" t="s">
        <v>15638</v>
      </c>
      <c r="C1414" s="167" t="s">
        <v>32</v>
      </c>
      <c r="D1414" s="168">
        <v>39.840000000000003</v>
      </c>
    </row>
    <row r="1415" spans="1:4">
      <c r="A1415" s="170" t="s">
        <v>15639</v>
      </c>
      <c r="B1415" s="166" t="s">
        <v>15640</v>
      </c>
      <c r="C1415" s="167" t="s">
        <v>32</v>
      </c>
      <c r="D1415" s="168">
        <v>59.54</v>
      </c>
    </row>
    <row r="1416" spans="1:4">
      <c r="A1416" s="167" t="s">
        <v>15641</v>
      </c>
      <c r="B1416" s="166" t="s">
        <v>15642</v>
      </c>
      <c r="C1416" s="167" t="s">
        <v>32</v>
      </c>
      <c r="D1416" s="168">
        <v>21.73</v>
      </c>
    </row>
    <row r="1417" spans="1:4">
      <c r="A1417" s="165" t="s">
        <v>15643</v>
      </c>
      <c r="B1417" s="166"/>
      <c r="C1417" s="167"/>
      <c r="D1417" s="168"/>
    </row>
    <row r="1418" spans="1:4">
      <c r="A1418" s="169" t="s">
        <v>15644</v>
      </c>
      <c r="B1418" s="166"/>
      <c r="C1418" s="167"/>
      <c r="D1418" s="168"/>
    </row>
    <row r="1419" spans="1:4">
      <c r="A1419" s="167" t="s">
        <v>15645</v>
      </c>
      <c r="B1419" s="166" t="s">
        <v>15646</v>
      </c>
      <c r="C1419" s="167" t="s">
        <v>32</v>
      </c>
      <c r="D1419" s="168">
        <v>80.48</v>
      </c>
    </row>
    <row r="1420" spans="1:4">
      <c r="A1420" s="165" t="s">
        <v>15647</v>
      </c>
      <c r="B1420" s="166"/>
      <c r="C1420" s="167"/>
      <c r="D1420" s="168"/>
    </row>
    <row r="1421" spans="1:4">
      <c r="A1421" s="169" t="s">
        <v>15648</v>
      </c>
      <c r="B1421" s="166"/>
      <c r="C1421" s="167"/>
      <c r="D1421" s="168"/>
    </row>
    <row r="1422" spans="1:4">
      <c r="A1422" s="170" t="s">
        <v>15649</v>
      </c>
      <c r="B1422" s="166" t="s">
        <v>15650</v>
      </c>
      <c r="C1422" s="167" t="s">
        <v>48</v>
      </c>
      <c r="D1422" s="168">
        <v>85.59</v>
      </c>
    </row>
    <row r="1423" spans="1:4">
      <c r="A1423" s="170" t="s">
        <v>15651</v>
      </c>
      <c r="B1423" s="166" t="s">
        <v>15652</v>
      </c>
      <c r="C1423" s="167" t="s">
        <v>48</v>
      </c>
      <c r="D1423" s="168">
        <v>110.79</v>
      </c>
    </row>
    <row r="1424" spans="1:4">
      <c r="A1424" s="170" t="s">
        <v>15653</v>
      </c>
      <c r="B1424" s="166" t="s">
        <v>15654</v>
      </c>
      <c r="C1424" s="167" t="s">
        <v>48</v>
      </c>
      <c r="D1424" s="168">
        <v>130.53</v>
      </c>
    </row>
    <row r="1425" spans="1:4">
      <c r="A1425" s="170" t="s">
        <v>15655</v>
      </c>
      <c r="B1425" s="166" t="s">
        <v>15656</v>
      </c>
      <c r="C1425" s="167" t="s">
        <v>48</v>
      </c>
      <c r="D1425" s="168">
        <v>152.97</v>
      </c>
    </row>
    <row r="1426" spans="1:4">
      <c r="A1426" s="170" t="s">
        <v>15657</v>
      </c>
      <c r="B1426" s="166" t="s">
        <v>15658</v>
      </c>
      <c r="C1426" s="167" t="s">
        <v>48</v>
      </c>
      <c r="D1426" s="168">
        <v>175.03</v>
      </c>
    </row>
    <row r="1427" spans="1:4">
      <c r="A1427" s="170" t="s">
        <v>15659</v>
      </c>
      <c r="B1427" s="166" t="s">
        <v>15660</v>
      </c>
      <c r="C1427" s="167" t="s">
        <v>48</v>
      </c>
      <c r="D1427" s="168">
        <v>231.89</v>
      </c>
    </row>
    <row r="1428" spans="1:4">
      <c r="A1428" s="170" t="s">
        <v>15661</v>
      </c>
      <c r="B1428" s="166" t="s">
        <v>15662</v>
      </c>
      <c r="C1428" s="167" t="s">
        <v>48</v>
      </c>
      <c r="D1428" s="168">
        <v>277.72000000000003</v>
      </c>
    </row>
    <row r="1429" spans="1:4">
      <c r="A1429" s="170" t="s">
        <v>15663</v>
      </c>
      <c r="B1429" s="166" t="s">
        <v>15664</v>
      </c>
      <c r="C1429" s="167" t="s">
        <v>48</v>
      </c>
      <c r="D1429" s="168">
        <v>327.33999999999997</v>
      </c>
    </row>
    <row r="1430" spans="1:4">
      <c r="A1430" s="170" t="s">
        <v>15665</v>
      </c>
      <c r="B1430" s="166" t="s">
        <v>15666</v>
      </c>
      <c r="C1430" s="167" t="s">
        <v>48</v>
      </c>
      <c r="D1430" s="168">
        <v>359.18</v>
      </c>
    </row>
    <row r="1431" spans="1:4">
      <c r="A1431" s="170" t="s">
        <v>15667</v>
      </c>
      <c r="B1431" s="166" t="s">
        <v>15668</v>
      </c>
      <c r="C1431" s="167" t="s">
        <v>48</v>
      </c>
      <c r="D1431" s="168">
        <v>434.77</v>
      </c>
    </row>
    <row r="1432" spans="1:4">
      <c r="A1432" s="167" t="s">
        <v>15669</v>
      </c>
      <c r="B1432" s="166" t="s">
        <v>15670</v>
      </c>
      <c r="C1432" s="167" t="s">
        <v>48</v>
      </c>
      <c r="D1432" s="168">
        <v>608.5</v>
      </c>
    </row>
    <row r="1433" spans="1:4">
      <c r="A1433" s="165" t="s">
        <v>11602</v>
      </c>
      <c r="B1433" s="166"/>
      <c r="C1433" s="167"/>
      <c r="D1433" s="168"/>
    </row>
    <row r="1434" spans="1:4">
      <c r="A1434" s="165" t="s">
        <v>11603</v>
      </c>
      <c r="B1434" s="166"/>
      <c r="C1434" s="167"/>
      <c r="D1434" s="168"/>
    </row>
    <row r="1435" spans="1:4">
      <c r="A1435" s="165" t="s">
        <v>15671</v>
      </c>
      <c r="B1435" s="166"/>
      <c r="C1435" s="167"/>
      <c r="D1435" s="168"/>
    </row>
    <row r="1436" spans="1:4">
      <c r="A1436" s="169" t="s">
        <v>15672</v>
      </c>
      <c r="B1436" s="166"/>
      <c r="C1436" s="167"/>
      <c r="D1436" s="168"/>
    </row>
    <row r="1437" spans="1:4">
      <c r="A1437" s="170" t="s">
        <v>15673</v>
      </c>
      <c r="B1437" s="166" t="s">
        <v>15674</v>
      </c>
      <c r="C1437" s="167" t="s">
        <v>11582</v>
      </c>
      <c r="D1437" s="168">
        <v>95.63</v>
      </c>
    </row>
    <row r="1438" spans="1:4">
      <c r="A1438" s="170" t="s">
        <v>15675</v>
      </c>
      <c r="B1438" s="166" t="s">
        <v>15676</v>
      </c>
      <c r="C1438" s="167" t="s">
        <v>11582</v>
      </c>
      <c r="D1438" s="168">
        <v>55.03</v>
      </c>
    </row>
    <row r="1439" spans="1:4">
      <c r="A1439" s="170" t="s">
        <v>15677</v>
      </c>
      <c r="B1439" s="166" t="s">
        <v>15678</v>
      </c>
      <c r="C1439" s="167" t="s">
        <v>11582</v>
      </c>
      <c r="D1439" s="168">
        <v>23.89</v>
      </c>
    </row>
    <row r="1440" spans="1:4">
      <c r="A1440" s="170" t="s">
        <v>15679</v>
      </c>
      <c r="B1440" s="166" t="s">
        <v>15680</v>
      </c>
      <c r="C1440" s="167" t="s">
        <v>11583</v>
      </c>
      <c r="D1440" s="168">
        <v>9349.7800000000007</v>
      </c>
    </row>
    <row r="1441" spans="1:4">
      <c r="A1441" s="170" t="s">
        <v>15681</v>
      </c>
      <c r="B1441" s="166" t="s">
        <v>15682</v>
      </c>
      <c r="C1441" s="167" t="s">
        <v>11582</v>
      </c>
      <c r="D1441" s="168">
        <v>104.3</v>
      </c>
    </row>
    <row r="1442" spans="1:4">
      <c r="A1442" s="170" t="s">
        <v>15683</v>
      </c>
      <c r="B1442" s="166" t="s">
        <v>15684</v>
      </c>
      <c r="C1442" s="167" t="s">
        <v>11582</v>
      </c>
      <c r="D1442" s="168">
        <v>28.45</v>
      </c>
    </row>
    <row r="1443" spans="1:4">
      <c r="A1443" s="170" t="s">
        <v>15685</v>
      </c>
      <c r="B1443" s="166" t="s">
        <v>15686</v>
      </c>
      <c r="C1443" s="167" t="s">
        <v>11582</v>
      </c>
      <c r="D1443" s="168">
        <v>119.61</v>
      </c>
    </row>
    <row r="1444" spans="1:4">
      <c r="A1444" s="170" t="s">
        <v>15687</v>
      </c>
      <c r="B1444" s="166" t="s">
        <v>15688</v>
      </c>
      <c r="C1444" s="167" t="s">
        <v>11582</v>
      </c>
      <c r="D1444" s="168">
        <v>67.02</v>
      </c>
    </row>
    <row r="1445" spans="1:4">
      <c r="A1445" s="170" t="s">
        <v>15689</v>
      </c>
      <c r="B1445" s="166" t="s">
        <v>15690</v>
      </c>
      <c r="C1445" s="167" t="s">
        <v>11582</v>
      </c>
      <c r="D1445" s="168">
        <v>30.69</v>
      </c>
    </row>
    <row r="1446" spans="1:4">
      <c r="A1446" s="170" t="s">
        <v>15691</v>
      </c>
      <c r="B1446" s="166" t="s">
        <v>15692</v>
      </c>
      <c r="C1446" s="167" t="s">
        <v>11583</v>
      </c>
      <c r="D1446" s="168">
        <v>13329.81</v>
      </c>
    </row>
    <row r="1447" spans="1:4">
      <c r="A1447" s="170" t="s">
        <v>15693</v>
      </c>
      <c r="B1447" s="166" t="s">
        <v>15694</v>
      </c>
      <c r="C1447" s="167" t="s">
        <v>11582</v>
      </c>
      <c r="D1447" s="168">
        <v>116.47</v>
      </c>
    </row>
    <row r="1448" spans="1:4">
      <c r="A1448" s="170" t="s">
        <v>15695</v>
      </c>
      <c r="B1448" s="166" t="s">
        <v>15696</v>
      </c>
      <c r="C1448" s="167" t="s">
        <v>11582</v>
      </c>
      <c r="D1448" s="168">
        <v>65.45</v>
      </c>
    </row>
    <row r="1449" spans="1:4">
      <c r="A1449" s="170" t="s">
        <v>15697</v>
      </c>
      <c r="B1449" s="166" t="s">
        <v>15698</v>
      </c>
      <c r="C1449" s="167" t="s">
        <v>11582</v>
      </c>
      <c r="D1449" s="168">
        <v>29.12</v>
      </c>
    </row>
    <row r="1450" spans="1:4">
      <c r="A1450" s="170" t="s">
        <v>15699</v>
      </c>
      <c r="B1450" s="166" t="s">
        <v>15700</v>
      </c>
      <c r="C1450" s="167" t="s">
        <v>11582</v>
      </c>
      <c r="D1450" s="168">
        <v>131.99</v>
      </c>
    </row>
    <row r="1451" spans="1:4">
      <c r="A1451" s="170" t="s">
        <v>15701</v>
      </c>
      <c r="B1451" s="166" t="s">
        <v>15702</v>
      </c>
      <c r="C1451" s="167" t="s">
        <v>11582</v>
      </c>
      <c r="D1451" s="168">
        <v>73.209999999999994</v>
      </c>
    </row>
    <row r="1452" spans="1:4">
      <c r="A1452" s="170" t="s">
        <v>15703</v>
      </c>
      <c r="B1452" s="166" t="s">
        <v>15704</v>
      </c>
      <c r="C1452" s="167" t="s">
        <v>11582</v>
      </c>
      <c r="D1452" s="168">
        <v>35.15</v>
      </c>
    </row>
    <row r="1453" spans="1:4">
      <c r="A1453" s="170" t="s">
        <v>15705</v>
      </c>
      <c r="B1453" s="166" t="s">
        <v>15706</v>
      </c>
      <c r="C1453" s="167" t="s">
        <v>11583</v>
      </c>
      <c r="D1453" s="168">
        <v>6541.56</v>
      </c>
    </row>
    <row r="1454" spans="1:4">
      <c r="A1454" s="170" t="s">
        <v>15707</v>
      </c>
      <c r="B1454" s="166" t="s">
        <v>15708</v>
      </c>
      <c r="C1454" s="167" t="s">
        <v>11582</v>
      </c>
      <c r="D1454" s="168">
        <v>85.85</v>
      </c>
    </row>
    <row r="1455" spans="1:4">
      <c r="A1455" s="170" t="s">
        <v>15709</v>
      </c>
      <c r="B1455" s="166" t="s">
        <v>15710</v>
      </c>
      <c r="C1455" s="167" t="s">
        <v>11582</v>
      </c>
      <c r="D1455" s="168">
        <v>43.6</v>
      </c>
    </row>
    <row r="1456" spans="1:4">
      <c r="A1456" s="170" t="s">
        <v>15711</v>
      </c>
      <c r="B1456" s="166" t="s">
        <v>15712</v>
      </c>
      <c r="C1456" s="167" t="s">
        <v>11582</v>
      </c>
      <c r="D1456" s="168">
        <v>22.85</v>
      </c>
    </row>
    <row r="1457" spans="1:4">
      <c r="A1457" s="170" t="s">
        <v>15713</v>
      </c>
      <c r="B1457" s="166" t="s">
        <v>15714</v>
      </c>
      <c r="C1457" s="167" t="s">
        <v>11583</v>
      </c>
      <c r="D1457" s="168">
        <v>8429.09</v>
      </c>
    </row>
    <row r="1458" spans="1:4">
      <c r="A1458" s="170" t="s">
        <v>15715</v>
      </c>
      <c r="B1458" s="166" t="s">
        <v>15716</v>
      </c>
      <c r="C1458" s="167" t="s">
        <v>11582</v>
      </c>
      <c r="D1458" s="168">
        <v>130.57</v>
      </c>
    </row>
    <row r="1459" spans="1:4">
      <c r="A1459" s="170" t="s">
        <v>15717</v>
      </c>
      <c r="B1459" s="166" t="s">
        <v>15718</v>
      </c>
      <c r="C1459" s="167" t="s">
        <v>11582</v>
      </c>
      <c r="D1459" s="168">
        <v>91.63</v>
      </c>
    </row>
    <row r="1460" spans="1:4">
      <c r="A1460" s="170" t="s">
        <v>15719</v>
      </c>
      <c r="B1460" s="166" t="s">
        <v>15720</v>
      </c>
      <c r="C1460" s="167" t="s">
        <v>11582</v>
      </c>
      <c r="D1460" s="168">
        <v>60.49</v>
      </c>
    </row>
    <row r="1461" spans="1:4">
      <c r="A1461" s="170" t="s">
        <v>15721</v>
      </c>
      <c r="B1461" s="166" t="s">
        <v>15722</v>
      </c>
      <c r="C1461" s="167" t="s">
        <v>11582</v>
      </c>
      <c r="D1461" s="168">
        <v>85.64</v>
      </c>
    </row>
    <row r="1462" spans="1:4">
      <c r="A1462" s="170" t="s">
        <v>15723</v>
      </c>
      <c r="B1462" s="166" t="s">
        <v>15724</v>
      </c>
      <c r="C1462" s="167" t="s">
        <v>11582</v>
      </c>
      <c r="D1462" s="168">
        <v>24.31</v>
      </c>
    </row>
    <row r="1463" spans="1:4">
      <c r="A1463" s="170" t="s">
        <v>15725</v>
      </c>
      <c r="B1463" s="166" t="s">
        <v>15726</v>
      </c>
      <c r="C1463" s="167" t="s">
        <v>11583</v>
      </c>
      <c r="D1463" s="168">
        <v>8198.51</v>
      </c>
    </row>
    <row r="1464" spans="1:4">
      <c r="A1464" s="170" t="s">
        <v>15727</v>
      </c>
      <c r="B1464" s="166" t="s">
        <v>15728</v>
      </c>
      <c r="C1464" s="167" t="s">
        <v>11582</v>
      </c>
      <c r="D1464" s="168">
        <v>112.61</v>
      </c>
    </row>
    <row r="1465" spans="1:4">
      <c r="A1465" s="170" t="s">
        <v>15729</v>
      </c>
      <c r="B1465" s="166" t="s">
        <v>15730</v>
      </c>
      <c r="C1465" s="167" t="s">
        <v>11582</v>
      </c>
      <c r="D1465" s="168">
        <v>54.25</v>
      </c>
    </row>
    <row r="1466" spans="1:4">
      <c r="A1466" s="170" t="s">
        <v>15731</v>
      </c>
      <c r="B1466" s="166" t="s">
        <v>15732</v>
      </c>
      <c r="C1466" s="167" t="s">
        <v>11582</v>
      </c>
      <c r="D1466" s="168">
        <v>22.02</v>
      </c>
    </row>
    <row r="1467" spans="1:4">
      <c r="A1467" s="170" t="s">
        <v>15733</v>
      </c>
      <c r="B1467" s="166" t="s">
        <v>15734</v>
      </c>
      <c r="C1467" s="167" t="s">
        <v>11582</v>
      </c>
      <c r="D1467" s="168">
        <v>147.15</v>
      </c>
    </row>
    <row r="1468" spans="1:4">
      <c r="A1468" s="170" t="s">
        <v>15735</v>
      </c>
      <c r="B1468" s="166" t="s">
        <v>15736</v>
      </c>
      <c r="C1468" s="167" t="s">
        <v>11582</v>
      </c>
      <c r="D1468" s="168">
        <v>84.64</v>
      </c>
    </row>
    <row r="1469" spans="1:4">
      <c r="A1469" s="170" t="s">
        <v>15737</v>
      </c>
      <c r="B1469" s="166" t="s">
        <v>15738</v>
      </c>
      <c r="C1469" s="167" t="s">
        <v>11582</v>
      </c>
      <c r="D1469" s="168">
        <v>52.41</v>
      </c>
    </row>
    <row r="1470" spans="1:4">
      <c r="A1470" s="170" t="s">
        <v>15739</v>
      </c>
      <c r="B1470" s="166" t="s">
        <v>15740</v>
      </c>
      <c r="C1470" s="167" t="s">
        <v>11582</v>
      </c>
      <c r="D1470" s="168">
        <v>139.56</v>
      </c>
    </row>
    <row r="1471" spans="1:4">
      <c r="A1471" s="170" t="s">
        <v>15741</v>
      </c>
      <c r="B1471" s="166" t="s">
        <v>15742</v>
      </c>
      <c r="C1471" s="167" t="s">
        <v>11582</v>
      </c>
      <c r="D1471" s="168">
        <v>81.97</v>
      </c>
    </row>
    <row r="1472" spans="1:4">
      <c r="A1472" s="170" t="s">
        <v>15743</v>
      </c>
      <c r="B1472" s="166" t="s">
        <v>15744</v>
      </c>
      <c r="C1472" s="167" t="s">
        <v>11582</v>
      </c>
      <c r="D1472" s="168">
        <v>41.66</v>
      </c>
    </row>
    <row r="1473" spans="1:4">
      <c r="A1473" s="170" t="s">
        <v>15745</v>
      </c>
      <c r="B1473" s="166" t="s">
        <v>15746</v>
      </c>
      <c r="C1473" s="167" t="s">
        <v>11582</v>
      </c>
      <c r="D1473" s="168">
        <v>52.29</v>
      </c>
    </row>
    <row r="1474" spans="1:4">
      <c r="A1474" s="170" t="s">
        <v>15747</v>
      </c>
      <c r="B1474" s="166" t="s">
        <v>15748</v>
      </c>
      <c r="C1474" s="167" t="s">
        <v>11583</v>
      </c>
      <c r="D1474" s="168">
        <v>14783.21</v>
      </c>
    </row>
    <row r="1475" spans="1:4">
      <c r="A1475" s="170" t="s">
        <v>15749</v>
      </c>
      <c r="B1475" s="166" t="s">
        <v>15750</v>
      </c>
      <c r="C1475" s="167" t="s">
        <v>11582</v>
      </c>
      <c r="D1475" s="168">
        <v>29.44</v>
      </c>
    </row>
    <row r="1476" spans="1:4">
      <c r="A1476" s="170" t="s">
        <v>15751</v>
      </c>
      <c r="B1476" s="166" t="s">
        <v>15752</v>
      </c>
      <c r="C1476" s="167" t="s">
        <v>11582</v>
      </c>
      <c r="D1476" s="168">
        <v>116.48</v>
      </c>
    </row>
    <row r="1477" spans="1:4">
      <c r="A1477" s="170" t="s">
        <v>15753</v>
      </c>
      <c r="B1477" s="166" t="s">
        <v>15754</v>
      </c>
      <c r="C1477" s="167" t="s">
        <v>11582</v>
      </c>
      <c r="D1477" s="168">
        <v>55.92</v>
      </c>
    </row>
    <row r="1478" spans="1:4">
      <c r="A1478" s="170" t="s">
        <v>15755</v>
      </c>
      <c r="B1478" s="166" t="s">
        <v>15756</v>
      </c>
      <c r="C1478" s="167" t="s">
        <v>11582</v>
      </c>
      <c r="D1478" s="168">
        <v>23.69</v>
      </c>
    </row>
    <row r="1479" spans="1:4">
      <c r="A1479" s="170" t="s">
        <v>15757</v>
      </c>
      <c r="B1479" s="166" t="s">
        <v>15758</v>
      </c>
      <c r="C1479" s="167" t="s">
        <v>11582</v>
      </c>
      <c r="D1479" s="168">
        <v>125.51</v>
      </c>
    </row>
    <row r="1480" spans="1:4">
      <c r="A1480" s="170" t="s">
        <v>15759</v>
      </c>
      <c r="B1480" s="166" t="s">
        <v>15760</v>
      </c>
      <c r="C1480" s="167" t="s">
        <v>11582</v>
      </c>
      <c r="D1480" s="168">
        <v>59.57</v>
      </c>
    </row>
    <row r="1481" spans="1:4">
      <c r="A1481" s="170" t="s">
        <v>15761</v>
      </c>
      <c r="B1481" s="166" t="s">
        <v>15762</v>
      </c>
      <c r="C1481" s="167" t="s">
        <v>11582</v>
      </c>
      <c r="D1481" s="168">
        <v>24.9</v>
      </c>
    </row>
    <row r="1482" spans="1:4">
      <c r="A1482" s="170" t="s">
        <v>15763</v>
      </c>
      <c r="B1482" s="166" t="s">
        <v>15764</v>
      </c>
      <c r="C1482" s="167" t="s">
        <v>11582</v>
      </c>
      <c r="D1482" s="168">
        <v>9.9499999999999993</v>
      </c>
    </row>
    <row r="1483" spans="1:4">
      <c r="A1483" s="170" t="s">
        <v>15765</v>
      </c>
      <c r="B1483" s="166" t="s">
        <v>15766</v>
      </c>
      <c r="C1483" s="167" t="s">
        <v>11582</v>
      </c>
      <c r="D1483" s="168">
        <v>3.81</v>
      </c>
    </row>
    <row r="1484" spans="1:4">
      <c r="A1484" s="170" t="s">
        <v>15767</v>
      </c>
      <c r="B1484" s="166" t="s">
        <v>15768</v>
      </c>
      <c r="C1484" s="167" t="s">
        <v>11582</v>
      </c>
      <c r="D1484" s="168">
        <v>143.58000000000001</v>
      </c>
    </row>
    <row r="1485" spans="1:4">
      <c r="A1485" s="170" t="s">
        <v>15769</v>
      </c>
      <c r="B1485" s="166" t="s">
        <v>15770</v>
      </c>
      <c r="C1485" s="167" t="s">
        <v>11582</v>
      </c>
      <c r="D1485" s="168">
        <v>82.51</v>
      </c>
    </row>
    <row r="1486" spans="1:4">
      <c r="A1486" s="170" t="s">
        <v>15771</v>
      </c>
      <c r="B1486" s="166" t="s">
        <v>15772</v>
      </c>
      <c r="C1486" s="167" t="s">
        <v>11582</v>
      </c>
      <c r="D1486" s="168">
        <v>52.97</v>
      </c>
    </row>
    <row r="1487" spans="1:4">
      <c r="A1487" s="170" t="s">
        <v>15773</v>
      </c>
      <c r="B1487" s="166" t="s">
        <v>15774</v>
      </c>
      <c r="C1487" s="167" t="s">
        <v>11582</v>
      </c>
      <c r="D1487" s="168">
        <v>281.45</v>
      </c>
    </row>
    <row r="1488" spans="1:4">
      <c r="A1488" s="170" t="s">
        <v>15775</v>
      </c>
      <c r="B1488" s="166" t="s">
        <v>15776</v>
      </c>
      <c r="C1488" s="167" t="s">
        <v>11582</v>
      </c>
      <c r="D1488" s="168">
        <v>152.38</v>
      </c>
    </row>
    <row r="1489" spans="1:4">
      <c r="A1489" s="170" t="s">
        <v>15777</v>
      </c>
      <c r="B1489" s="166" t="s">
        <v>15778</v>
      </c>
      <c r="C1489" s="167" t="s">
        <v>11582</v>
      </c>
      <c r="D1489" s="168">
        <v>122.84</v>
      </c>
    </row>
    <row r="1490" spans="1:4">
      <c r="A1490" s="170" t="s">
        <v>15779</v>
      </c>
      <c r="B1490" s="166" t="s">
        <v>15780</v>
      </c>
      <c r="C1490" s="167" t="s">
        <v>11582</v>
      </c>
      <c r="D1490" s="168">
        <v>381.94</v>
      </c>
    </row>
    <row r="1491" spans="1:4">
      <c r="A1491" s="170" t="s">
        <v>15781</v>
      </c>
      <c r="B1491" s="166" t="s">
        <v>15782</v>
      </c>
      <c r="C1491" s="167" t="s">
        <v>11582</v>
      </c>
      <c r="D1491" s="168">
        <v>166.85</v>
      </c>
    </row>
    <row r="1492" spans="1:4">
      <c r="A1492" s="170" t="s">
        <v>15783</v>
      </c>
      <c r="B1492" s="166" t="s">
        <v>15784</v>
      </c>
      <c r="C1492" s="167" t="s">
        <v>11582</v>
      </c>
      <c r="D1492" s="168">
        <v>137.31</v>
      </c>
    </row>
    <row r="1493" spans="1:4">
      <c r="A1493" s="170" t="s">
        <v>15785</v>
      </c>
      <c r="B1493" s="166" t="s">
        <v>15786</v>
      </c>
      <c r="C1493" s="167" t="s">
        <v>11582</v>
      </c>
      <c r="D1493" s="168">
        <v>43.42</v>
      </c>
    </row>
    <row r="1494" spans="1:4">
      <c r="A1494" s="170" t="s">
        <v>15787</v>
      </c>
      <c r="B1494" s="166" t="s">
        <v>15788</v>
      </c>
      <c r="C1494" s="167" t="s">
        <v>11582</v>
      </c>
      <c r="D1494" s="168">
        <v>39.4</v>
      </c>
    </row>
    <row r="1495" spans="1:4">
      <c r="A1495" s="170" t="s">
        <v>15789</v>
      </c>
      <c r="B1495" s="166" t="s">
        <v>15790</v>
      </c>
      <c r="C1495" s="167" t="s">
        <v>11582</v>
      </c>
      <c r="D1495" s="168">
        <v>9.48</v>
      </c>
    </row>
    <row r="1496" spans="1:4">
      <c r="A1496" s="170" t="s">
        <v>15791</v>
      </c>
      <c r="B1496" s="166" t="s">
        <v>15792</v>
      </c>
      <c r="C1496" s="167" t="s">
        <v>11582</v>
      </c>
      <c r="D1496" s="168">
        <v>1.88</v>
      </c>
    </row>
    <row r="1497" spans="1:4">
      <c r="A1497" s="170" t="s">
        <v>15793</v>
      </c>
      <c r="B1497" s="166" t="s">
        <v>15794</v>
      </c>
      <c r="C1497" s="167" t="s">
        <v>11582</v>
      </c>
      <c r="D1497" s="168">
        <v>81.510000000000005</v>
      </c>
    </row>
    <row r="1498" spans="1:4">
      <c r="A1498" s="167" t="s">
        <v>15795</v>
      </c>
      <c r="B1498" s="166" t="s">
        <v>15796</v>
      </c>
      <c r="C1498" s="167" t="s">
        <v>11582</v>
      </c>
      <c r="D1498" s="168">
        <v>50.51</v>
      </c>
    </row>
    <row r="1499" spans="1:4">
      <c r="A1499" s="169" t="s">
        <v>15797</v>
      </c>
      <c r="B1499" s="166"/>
      <c r="C1499" s="167"/>
      <c r="D1499" s="168"/>
    </row>
    <row r="1500" spans="1:4">
      <c r="A1500" s="170" t="s">
        <v>15798</v>
      </c>
      <c r="B1500" s="166" t="s">
        <v>15799</v>
      </c>
      <c r="C1500" s="167" t="s">
        <v>11582</v>
      </c>
      <c r="D1500" s="168">
        <v>119.48</v>
      </c>
    </row>
    <row r="1501" spans="1:4">
      <c r="A1501" s="170" t="s">
        <v>15800</v>
      </c>
      <c r="B1501" s="166" t="s">
        <v>15801</v>
      </c>
      <c r="C1501" s="167" t="s">
        <v>11582</v>
      </c>
      <c r="D1501" s="168">
        <v>123.03</v>
      </c>
    </row>
    <row r="1502" spans="1:4">
      <c r="A1502" s="167" t="s">
        <v>15802</v>
      </c>
      <c r="B1502" s="166" t="s">
        <v>15803</v>
      </c>
      <c r="C1502" s="167" t="s">
        <v>11582</v>
      </c>
      <c r="D1502" s="168">
        <v>206.45</v>
      </c>
    </row>
    <row r="1503" spans="1:4">
      <c r="A1503" s="169" t="s">
        <v>15804</v>
      </c>
      <c r="B1503" s="166"/>
      <c r="C1503" s="167"/>
      <c r="D1503" s="168"/>
    </row>
    <row r="1504" spans="1:4">
      <c r="A1504" s="167" t="s">
        <v>15805</v>
      </c>
      <c r="B1504" s="166" t="s">
        <v>15806</v>
      </c>
      <c r="C1504" s="167" t="s">
        <v>11583</v>
      </c>
      <c r="D1504" s="168">
        <v>11602.62</v>
      </c>
    </row>
    <row r="1505" spans="1:4">
      <c r="A1505" s="165" t="s">
        <v>15807</v>
      </c>
      <c r="B1505" s="166"/>
      <c r="C1505" s="167"/>
      <c r="D1505" s="168"/>
    </row>
    <row r="1506" spans="1:4">
      <c r="A1506" s="169" t="s">
        <v>15808</v>
      </c>
      <c r="B1506" s="166"/>
      <c r="C1506" s="167"/>
      <c r="D1506" s="168"/>
    </row>
    <row r="1507" spans="1:4">
      <c r="A1507" s="170" t="s">
        <v>15809</v>
      </c>
      <c r="B1507" s="166" t="s">
        <v>15810</v>
      </c>
      <c r="C1507" s="167" t="s">
        <v>11582</v>
      </c>
      <c r="D1507" s="168">
        <v>1.23</v>
      </c>
    </row>
    <row r="1508" spans="1:4">
      <c r="A1508" s="167" t="s">
        <v>15811</v>
      </c>
      <c r="B1508" s="166" t="s">
        <v>15812</v>
      </c>
      <c r="C1508" s="167" t="s">
        <v>11582</v>
      </c>
      <c r="D1508" s="168">
        <v>0.82</v>
      </c>
    </row>
    <row r="1509" spans="1:4">
      <c r="A1509" s="165" t="s">
        <v>15813</v>
      </c>
      <c r="B1509" s="166"/>
      <c r="C1509" s="167"/>
      <c r="D1509" s="168"/>
    </row>
    <row r="1510" spans="1:4">
      <c r="A1510" s="169" t="s">
        <v>15814</v>
      </c>
      <c r="B1510" s="166"/>
      <c r="C1510" s="167"/>
      <c r="D1510" s="168"/>
    </row>
    <row r="1511" spans="1:4">
      <c r="A1511" s="170" t="s">
        <v>15815</v>
      </c>
      <c r="B1511" s="166" t="s">
        <v>15816</v>
      </c>
      <c r="C1511" s="167" t="s">
        <v>11582</v>
      </c>
      <c r="D1511" s="168">
        <v>155.81</v>
      </c>
    </row>
    <row r="1512" spans="1:4">
      <c r="A1512" s="170" t="s">
        <v>15817</v>
      </c>
      <c r="B1512" s="166" t="s">
        <v>15818</v>
      </c>
      <c r="C1512" s="167" t="s">
        <v>11582</v>
      </c>
      <c r="D1512" s="168">
        <v>82.32</v>
      </c>
    </row>
    <row r="1513" spans="1:4">
      <c r="A1513" s="170" t="s">
        <v>15819</v>
      </c>
      <c r="B1513" s="166" t="s">
        <v>15820</v>
      </c>
      <c r="C1513" s="167" t="s">
        <v>11582</v>
      </c>
      <c r="D1513" s="168">
        <v>51.8</v>
      </c>
    </row>
    <row r="1514" spans="1:4">
      <c r="A1514" s="170" t="s">
        <v>15821</v>
      </c>
      <c r="B1514" s="166" t="s">
        <v>15822</v>
      </c>
      <c r="C1514" s="167" t="s">
        <v>11582</v>
      </c>
      <c r="D1514" s="168">
        <v>112.21</v>
      </c>
    </row>
    <row r="1515" spans="1:4">
      <c r="A1515" s="170" t="s">
        <v>15823</v>
      </c>
      <c r="B1515" s="166" t="s">
        <v>15824</v>
      </c>
      <c r="C1515" s="167" t="s">
        <v>11582</v>
      </c>
      <c r="D1515" s="168">
        <v>546.67999999999995</v>
      </c>
    </row>
    <row r="1516" spans="1:4">
      <c r="A1516" s="170" t="s">
        <v>15825</v>
      </c>
      <c r="B1516" s="166" t="s">
        <v>15826</v>
      </c>
      <c r="C1516" s="167" t="s">
        <v>11582</v>
      </c>
      <c r="D1516" s="168">
        <v>151.59</v>
      </c>
    </row>
    <row r="1517" spans="1:4">
      <c r="A1517" s="170" t="s">
        <v>15827</v>
      </c>
      <c r="B1517" s="166" t="s">
        <v>15828</v>
      </c>
      <c r="C1517" s="167" t="s">
        <v>11582</v>
      </c>
      <c r="D1517" s="168">
        <v>116.96</v>
      </c>
    </row>
    <row r="1518" spans="1:4">
      <c r="A1518" s="170" t="s">
        <v>15829</v>
      </c>
      <c r="B1518" s="166" t="s">
        <v>15830</v>
      </c>
      <c r="C1518" s="167" t="s">
        <v>11582</v>
      </c>
      <c r="D1518" s="168">
        <v>4.13</v>
      </c>
    </row>
    <row r="1519" spans="1:4">
      <c r="A1519" s="170" t="s">
        <v>15831</v>
      </c>
      <c r="B1519" s="166" t="s">
        <v>15832</v>
      </c>
      <c r="C1519" s="167" t="s">
        <v>11582</v>
      </c>
      <c r="D1519" s="168">
        <v>2.17</v>
      </c>
    </row>
    <row r="1520" spans="1:4">
      <c r="A1520" s="170" t="s">
        <v>15833</v>
      </c>
      <c r="B1520" s="166" t="s">
        <v>15834</v>
      </c>
      <c r="C1520" s="167" t="s">
        <v>11582</v>
      </c>
      <c r="D1520" s="168">
        <v>83.27</v>
      </c>
    </row>
    <row r="1521" spans="1:4">
      <c r="A1521" s="170" t="s">
        <v>15835</v>
      </c>
      <c r="B1521" s="166" t="s">
        <v>15836</v>
      </c>
      <c r="C1521" s="167" t="s">
        <v>11582</v>
      </c>
      <c r="D1521" s="168">
        <v>35.299999999999997</v>
      </c>
    </row>
    <row r="1522" spans="1:4">
      <c r="A1522" s="170" t="s">
        <v>15837</v>
      </c>
      <c r="B1522" s="166" t="s">
        <v>15838</v>
      </c>
      <c r="C1522" s="167" t="s">
        <v>11582</v>
      </c>
      <c r="D1522" s="168">
        <v>196.23</v>
      </c>
    </row>
    <row r="1523" spans="1:4">
      <c r="A1523" s="170" t="s">
        <v>15839</v>
      </c>
      <c r="B1523" s="166" t="s">
        <v>15840</v>
      </c>
      <c r="C1523" s="167" t="s">
        <v>11582</v>
      </c>
      <c r="D1523" s="168">
        <v>102.53</v>
      </c>
    </row>
    <row r="1524" spans="1:4">
      <c r="A1524" s="170" t="s">
        <v>15841</v>
      </c>
      <c r="B1524" s="166" t="s">
        <v>15842</v>
      </c>
      <c r="C1524" s="167" t="s">
        <v>11582</v>
      </c>
      <c r="D1524" s="168">
        <v>72.010000000000005</v>
      </c>
    </row>
    <row r="1525" spans="1:4">
      <c r="A1525" s="170" t="s">
        <v>15843</v>
      </c>
      <c r="B1525" s="166" t="s">
        <v>15844</v>
      </c>
      <c r="C1525" s="167" t="s">
        <v>11582</v>
      </c>
      <c r="D1525" s="168">
        <v>148.66</v>
      </c>
    </row>
    <row r="1526" spans="1:4">
      <c r="A1526" s="170" t="s">
        <v>15845</v>
      </c>
      <c r="B1526" s="166" t="s">
        <v>15846</v>
      </c>
      <c r="C1526" s="167" t="s">
        <v>11582</v>
      </c>
      <c r="D1526" s="168">
        <v>69.33</v>
      </c>
    </row>
    <row r="1527" spans="1:4">
      <c r="A1527" s="170" t="s">
        <v>15847</v>
      </c>
      <c r="B1527" s="166" t="s">
        <v>15848</v>
      </c>
      <c r="C1527" s="167" t="s">
        <v>11582</v>
      </c>
      <c r="D1527" s="168">
        <v>50.04</v>
      </c>
    </row>
    <row r="1528" spans="1:4">
      <c r="A1528" s="170" t="s">
        <v>15849</v>
      </c>
      <c r="B1528" s="166" t="s">
        <v>15850</v>
      </c>
      <c r="C1528" s="167" t="s">
        <v>11582</v>
      </c>
      <c r="D1528" s="168">
        <v>258.88</v>
      </c>
    </row>
    <row r="1529" spans="1:4">
      <c r="A1529" s="170" t="s">
        <v>15851</v>
      </c>
      <c r="B1529" s="166" t="s">
        <v>15852</v>
      </c>
      <c r="C1529" s="167" t="s">
        <v>11582</v>
      </c>
      <c r="D1529" s="168">
        <v>130.27000000000001</v>
      </c>
    </row>
    <row r="1530" spans="1:4">
      <c r="A1530" s="170" t="s">
        <v>15853</v>
      </c>
      <c r="B1530" s="166" t="s">
        <v>15854</v>
      </c>
      <c r="C1530" s="167" t="s">
        <v>11582</v>
      </c>
      <c r="D1530" s="168">
        <v>85.43</v>
      </c>
    </row>
    <row r="1531" spans="1:4">
      <c r="A1531" s="170" t="s">
        <v>15855</v>
      </c>
      <c r="B1531" s="166" t="s">
        <v>15856</v>
      </c>
      <c r="C1531" s="167" t="s">
        <v>11582</v>
      </c>
      <c r="D1531" s="168">
        <v>102.3</v>
      </c>
    </row>
    <row r="1532" spans="1:4">
      <c r="A1532" s="170" t="s">
        <v>15857</v>
      </c>
      <c r="B1532" s="166" t="s">
        <v>15858</v>
      </c>
      <c r="C1532" s="167" t="s">
        <v>11582</v>
      </c>
      <c r="D1532" s="168">
        <v>58.37</v>
      </c>
    </row>
    <row r="1533" spans="1:4">
      <c r="A1533" s="170" t="s">
        <v>15859</v>
      </c>
      <c r="B1533" s="166" t="s">
        <v>15860</v>
      </c>
      <c r="C1533" s="167" t="s">
        <v>11582</v>
      </c>
      <c r="D1533" s="168">
        <v>39.08</v>
      </c>
    </row>
    <row r="1534" spans="1:4">
      <c r="A1534" s="170" t="s">
        <v>15861</v>
      </c>
      <c r="B1534" s="166" t="s">
        <v>15862</v>
      </c>
      <c r="C1534" s="167" t="s">
        <v>11582</v>
      </c>
      <c r="D1534" s="168">
        <v>16.260000000000002</v>
      </c>
    </row>
    <row r="1535" spans="1:4">
      <c r="A1535" s="170" t="s">
        <v>15863</v>
      </c>
      <c r="B1535" s="166" t="s">
        <v>15864</v>
      </c>
      <c r="C1535" s="167" t="s">
        <v>11582</v>
      </c>
      <c r="D1535" s="168">
        <v>33.299999999999997</v>
      </c>
    </row>
    <row r="1536" spans="1:4">
      <c r="A1536" s="170" t="s">
        <v>15865</v>
      </c>
      <c r="B1536" s="166" t="s">
        <v>15866</v>
      </c>
      <c r="C1536" s="167" t="s">
        <v>11582</v>
      </c>
      <c r="D1536" s="168">
        <v>32.76</v>
      </c>
    </row>
    <row r="1537" spans="1:4">
      <c r="A1537" s="170" t="s">
        <v>15867</v>
      </c>
      <c r="B1537" s="166" t="s">
        <v>15868</v>
      </c>
      <c r="C1537" s="167" t="s">
        <v>11582</v>
      </c>
      <c r="D1537" s="168">
        <v>141.19</v>
      </c>
    </row>
    <row r="1538" spans="1:4">
      <c r="A1538" s="170" t="s">
        <v>15869</v>
      </c>
      <c r="B1538" s="166" t="s">
        <v>15870</v>
      </c>
      <c r="C1538" s="167" t="s">
        <v>11582</v>
      </c>
      <c r="D1538" s="168">
        <v>77.040000000000006</v>
      </c>
    </row>
    <row r="1539" spans="1:4">
      <c r="A1539" s="170" t="s">
        <v>15871</v>
      </c>
      <c r="B1539" s="166" t="s">
        <v>15872</v>
      </c>
      <c r="C1539" s="167" t="s">
        <v>11582</v>
      </c>
      <c r="D1539" s="168">
        <v>54.62</v>
      </c>
    </row>
    <row r="1540" spans="1:4">
      <c r="A1540" s="170" t="s">
        <v>15873</v>
      </c>
      <c r="B1540" s="166" t="s">
        <v>15874</v>
      </c>
      <c r="C1540" s="167" t="s">
        <v>11582</v>
      </c>
      <c r="D1540" s="168">
        <v>230.29</v>
      </c>
    </row>
    <row r="1541" spans="1:4">
      <c r="A1541" s="170" t="s">
        <v>15875</v>
      </c>
      <c r="B1541" s="166" t="s">
        <v>15876</v>
      </c>
      <c r="C1541" s="167" t="s">
        <v>11582</v>
      </c>
      <c r="D1541" s="168">
        <v>117.53</v>
      </c>
    </row>
    <row r="1542" spans="1:4">
      <c r="A1542" s="170" t="s">
        <v>15877</v>
      </c>
      <c r="B1542" s="166" t="s">
        <v>15878</v>
      </c>
      <c r="C1542" s="167" t="s">
        <v>11582</v>
      </c>
      <c r="D1542" s="168">
        <v>78.92</v>
      </c>
    </row>
    <row r="1543" spans="1:4">
      <c r="A1543" s="170" t="s">
        <v>15879</v>
      </c>
      <c r="B1543" s="166" t="s">
        <v>15880</v>
      </c>
      <c r="C1543" s="167" t="s">
        <v>11582</v>
      </c>
      <c r="D1543" s="168">
        <v>77.19</v>
      </c>
    </row>
    <row r="1544" spans="1:4">
      <c r="A1544" s="170" t="s">
        <v>15881</v>
      </c>
      <c r="B1544" s="166" t="s">
        <v>15882</v>
      </c>
      <c r="C1544" s="167" t="s">
        <v>11582</v>
      </c>
      <c r="D1544" s="168">
        <v>46.67</v>
      </c>
    </row>
    <row r="1545" spans="1:4">
      <c r="A1545" s="167" t="s">
        <v>15883</v>
      </c>
      <c r="B1545" s="166" t="s">
        <v>15884</v>
      </c>
      <c r="C1545" s="167" t="s">
        <v>11582</v>
      </c>
      <c r="D1545" s="168">
        <v>30.8</v>
      </c>
    </row>
    <row r="1546" spans="1:4">
      <c r="A1546" s="165" t="s">
        <v>15885</v>
      </c>
      <c r="B1546" s="166"/>
      <c r="C1546" s="167"/>
      <c r="D1546" s="168"/>
    </row>
    <row r="1547" spans="1:4">
      <c r="A1547" s="169" t="s">
        <v>15886</v>
      </c>
      <c r="B1547" s="166"/>
      <c r="C1547" s="167"/>
      <c r="D1547" s="168"/>
    </row>
    <row r="1548" spans="1:4">
      <c r="A1548" s="170" t="s">
        <v>15887</v>
      </c>
      <c r="B1548" s="166" t="s">
        <v>15888</v>
      </c>
      <c r="C1548" s="167" t="s">
        <v>11582</v>
      </c>
      <c r="D1548" s="168">
        <v>507.96</v>
      </c>
    </row>
    <row r="1549" spans="1:4">
      <c r="A1549" s="170" t="s">
        <v>15889</v>
      </c>
      <c r="B1549" s="166" t="s">
        <v>15890</v>
      </c>
      <c r="C1549" s="167" t="s">
        <v>11582</v>
      </c>
      <c r="D1549" s="168">
        <v>121.69</v>
      </c>
    </row>
    <row r="1550" spans="1:4">
      <c r="A1550" s="170" t="s">
        <v>15891</v>
      </c>
      <c r="B1550" s="166" t="s">
        <v>15892</v>
      </c>
      <c r="C1550" s="167" t="s">
        <v>11582</v>
      </c>
      <c r="D1550" s="168">
        <v>65.97</v>
      </c>
    </row>
    <row r="1551" spans="1:4">
      <c r="A1551" s="170" t="s">
        <v>15893</v>
      </c>
      <c r="B1551" s="166" t="s">
        <v>15894</v>
      </c>
      <c r="C1551" s="167" t="s">
        <v>11582</v>
      </c>
      <c r="D1551" s="168">
        <v>38.32</v>
      </c>
    </row>
    <row r="1552" spans="1:4">
      <c r="A1552" s="170" t="s">
        <v>15895</v>
      </c>
      <c r="B1552" s="166" t="s">
        <v>15896</v>
      </c>
      <c r="C1552" s="167" t="s">
        <v>11583</v>
      </c>
      <c r="D1552" s="168">
        <v>22567.39</v>
      </c>
    </row>
    <row r="1553" spans="1:4">
      <c r="A1553" s="170" t="s">
        <v>15897</v>
      </c>
      <c r="B1553" s="166" t="s">
        <v>15898</v>
      </c>
      <c r="C1553" s="167" t="s">
        <v>11582</v>
      </c>
      <c r="D1553" s="168">
        <v>88.31</v>
      </c>
    </row>
    <row r="1554" spans="1:4">
      <c r="A1554" s="170" t="s">
        <v>15899</v>
      </c>
      <c r="B1554" s="166" t="s">
        <v>15900</v>
      </c>
      <c r="C1554" s="167" t="s">
        <v>11582</v>
      </c>
      <c r="D1554" s="168">
        <v>51.55</v>
      </c>
    </row>
    <row r="1555" spans="1:4">
      <c r="A1555" s="170" t="s">
        <v>15901</v>
      </c>
      <c r="B1555" s="166" t="s">
        <v>15902</v>
      </c>
      <c r="C1555" s="167" t="s">
        <v>11582</v>
      </c>
      <c r="D1555" s="168">
        <v>33</v>
      </c>
    </row>
    <row r="1556" spans="1:4">
      <c r="A1556" s="170" t="s">
        <v>15903</v>
      </c>
      <c r="B1556" s="166" t="s">
        <v>15904</v>
      </c>
      <c r="C1556" s="167" t="s">
        <v>11582</v>
      </c>
      <c r="D1556" s="168">
        <v>194.19</v>
      </c>
    </row>
    <row r="1557" spans="1:4">
      <c r="A1557" s="170" t="s">
        <v>15905</v>
      </c>
      <c r="B1557" s="166" t="s">
        <v>15906</v>
      </c>
      <c r="C1557" s="167" t="s">
        <v>11582</v>
      </c>
      <c r="D1557" s="168">
        <v>55.79</v>
      </c>
    </row>
    <row r="1558" spans="1:4">
      <c r="A1558" s="170" t="s">
        <v>15907</v>
      </c>
      <c r="B1558" s="166" t="s">
        <v>15908</v>
      </c>
      <c r="C1558" s="167" t="s">
        <v>11583</v>
      </c>
      <c r="D1558" s="168">
        <v>36067.660000000003</v>
      </c>
    </row>
    <row r="1559" spans="1:4">
      <c r="A1559" s="170" t="s">
        <v>15909</v>
      </c>
      <c r="B1559" s="166" t="s">
        <v>15910</v>
      </c>
      <c r="C1559" s="167" t="s">
        <v>11582</v>
      </c>
      <c r="D1559" s="168">
        <v>3.8</v>
      </c>
    </row>
    <row r="1560" spans="1:4">
      <c r="A1560" s="170" t="s">
        <v>15911</v>
      </c>
      <c r="B1560" s="166" t="s">
        <v>15912</v>
      </c>
      <c r="C1560" s="167" t="s">
        <v>11582</v>
      </c>
      <c r="D1560" s="168">
        <v>2.85</v>
      </c>
    </row>
    <row r="1561" spans="1:4">
      <c r="A1561" s="170" t="s">
        <v>15913</v>
      </c>
      <c r="B1561" s="166" t="s">
        <v>15914</v>
      </c>
      <c r="C1561" s="167" t="s">
        <v>11582</v>
      </c>
      <c r="D1561" s="168">
        <v>382.95</v>
      </c>
    </row>
    <row r="1562" spans="1:4">
      <c r="A1562" s="170" t="s">
        <v>15915</v>
      </c>
      <c r="B1562" s="166" t="s">
        <v>15916</v>
      </c>
      <c r="C1562" s="167" t="s">
        <v>11582</v>
      </c>
      <c r="D1562" s="168">
        <v>258.08</v>
      </c>
    </row>
    <row r="1563" spans="1:4">
      <c r="A1563" s="170" t="s">
        <v>15917</v>
      </c>
      <c r="B1563" s="166" t="s">
        <v>15918</v>
      </c>
      <c r="C1563" s="167" t="s">
        <v>11582</v>
      </c>
      <c r="D1563" s="168">
        <v>38.020000000000003</v>
      </c>
    </row>
    <row r="1564" spans="1:4">
      <c r="A1564" s="170" t="s">
        <v>15919</v>
      </c>
      <c r="B1564" s="166" t="s">
        <v>15920</v>
      </c>
      <c r="C1564" s="167" t="s">
        <v>11582</v>
      </c>
      <c r="D1564" s="168">
        <v>29.22</v>
      </c>
    </row>
    <row r="1565" spans="1:4">
      <c r="A1565" s="170" t="s">
        <v>15921</v>
      </c>
      <c r="B1565" s="166" t="s">
        <v>15922</v>
      </c>
      <c r="C1565" s="167" t="s">
        <v>11582</v>
      </c>
      <c r="D1565" s="168">
        <v>24.24</v>
      </c>
    </row>
    <row r="1566" spans="1:4">
      <c r="A1566" s="170" t="s">
        <v>15923</v>
      </c>
      <c r="B1566" s="166" t="s">
        <v>15924</v>
      </c>
      <c r="C1566" s="167" t="s">
        <v>11582</v>
      </c>
      <c r="D1566" s="168">
        <v>43.85</v>
      </c>
    </row>
    <row r="1567" spans="1:4">
      <c r="A1567" s="170" t="s">
        <v>15925</v>
      </c>
      <c r="B1567" s="166" t="s">
        <v>15926</v>
      </c>
      <c r="C1567" s="167" t="s">
        <v>11582</v>
      </c>
      <c r="D1567" s="168">
        <v>35.14</v>
      </c>
    </row>
    <row r="1568" spans="1:4">
      <c r="A1568" s="170" t="s">
        <v>15927</v>
      </c>
      <c r="B1568" s="166" t="s">
        <v>15928</v>
      </c>
      <c r="C1568" s="167" t="s">
        <v>11582</v>
      </c>
      <c r="D1568" s="168">
        <v>30.78</v>
      </c>
    </row>
    <row r="1569" spans="1:4">
      <c r="A1569" s="170" t="s">
        <v>15929</v>
      </c>
      <c r="B1569" s="166" t="s">
        <v>15930</v>
      </c>
      <c r="C1569" s="167" t="s">
        <v>11583</v>
      </c>
      <c r="D1569" s="168">
        <v>8167.67</v>
      </c>
    </row>
    <row r="1570" spans="1:4">
      <c r="A1570" s="170" t="s">
        <v>15931</v>
      </c>
      <c r="B1570" s="166" t="s">
        <v>15932</v>
      </c>
      <c r="C1570" s="167" t="s">
        <v>11582</v>
      </c>
      <c r="D1570" s="168">
        <v>74.77</v>
      </c>
    </row>
    <row r="1571" spans="1:4">
      <c r="A1571" s="170" t="s">
        <v>15933</v>
      </c>
      <c r="B1571" s="166" t="s">
        <v>15934</v>
      </c>
      <c r="C1571" s="167" t="s">
        <v>11582</v>
      </c>
      <c r="D1571" s="168">
        <v>45.85</v>
      </c>
    </row>
    <row r="1572" spans="1:4">
      <c r="A1572" s="170" t="s">
        <v>15935</v>
      </c>
      <c r="B1572" s="166" t="s">
        <v>15936</v>
      </c>
      <c r="C1572" s="167" t="s">
        <v>11582</v>
      </c>
      <c r="D1572" s="168">
        <v>31.57</v>
      </c>
    </row>
    <row r="1573" spans="1:4">
      <c r="A1573" s="170" t="s">
        <v>15937</v>
      </c>
      <c r="B1573" s="166" t="s">
        <v>15938</v>
      </c>
      <c r="C1573" s="167" t="s">
        <v>11582</v>
      </c>
      <c r="D1573" s="168">
        <v>102.64</v>
      </c>
    </row>
    <row r="1574" spans="1:4">
      <c r="A1574" s="170" t="s">
        <v>15939</v>
      </c>
      <c r="B1574" s="166" t="s">
        <v>15940</v>
      </c>
      <c r="C1574" s="167" t="s">
        <v>11582</v>
      </c>
      <c r="D1574" s="168">
        <v>60.89</v>
      </c>
    </row>
    <row r="1575" spans="1:4">
      <c r="A1575" s="170" t="s">
        <v>15941</v>
      </c>
      <c r="B1575" s="166" t="s">
        <v>15942</v>
      </c>
      <c r="C1575" s="167" t="s">
        <v>11582</v>
      </c>
      <c r="D1575" s="168">
        <v>50.99</v>
      </c>
    </row>
    <row r="1576" spans="1:4">
      <c r="A1576" s="170" t="s">
        <v>15943</v>
      </c>
      <c r="B1576" s="166" t="s">
        <v>15944</v>
      </c>
      <c r="C1576" s="167" t="s">
        <v>11583</v>
      </c>
      <c r="D1576" s="168">
        <v>19044.37</v>
      </c>
    </row>
    <row r="1577" spans="1:4">
      <c r="A1577" s="170" t="s">
        <v>15945</v>
      </c>
      <c r="B1577" s="166" t="s">
        <v>15946</v>
      </c>
      <c r="C1577" s="167" t="s">
        <v>11582</v>
      </c>
      <c r="D1577" s="168">
        <v>4.12</v>
      </c>
    </row>
    <row r="1578" spans="1:4">
      <c r="A1578" s="170" t="s">
        <v>15947</v>
      </c>
      <c r="B1578" s="166" t="s">
        <v>15948</v>
      </c>
      <c r="C1578" s="167" t="s">
        <v>11582</v>
      </c>
      <c r="D1578" s="168">
        <v>2.68</v>
      </c>
    </row>
    <row r="1579" spans="1:4">
      <c r="A1579" s="170" t="s">
        <v>15949</v>
      </c>
      <c r="B1579" s="166" t="s">
        <v>15950</v>
      </c>
      <c r="C1579" s="167" t="s">
        <v>11582</v>
      </c>
      <c r="D1579" s="168">
        <v>94.37</v>
      </c>
    </row>
    <row r="1580" spans="1:4">
      <c r="A1580" s="170" t="s">
        <v>15951</v>
      </c>
      <c r="B1580" s="166" t="s">
        <v>15952</v>
      </c>
      <c r="C1580" s="167" t="s">
        <v>11582</v>
      </c>
      <c r="D1580" s="168">
        <v>54.56</v>
      </c>
    </row>
    <row r="1581" spans="1:4">
      <c r="A1581" s="170" t="s">
        <v>15953</v>
      </c>
      <c r="B1581" s="166" t="s">
        <v>15954</v>
      </c>
      <c r="C1581" s="167" t="s">
        <v>11582</v>
      </c>
      <c r="D1581" s="168">
        <v>35.880000000000003</v>
      </c>
    </row>
    <row r="1582" spans="1:4">
      <c r="A1582" s="170" t="s">
        <v>15955</v>
      </c>
      <c r="B1582" s="166" t="s">
        <v>15956</v>
      </c>
      <c r="C1582" s="167" t="s">
        <v>11582</v>
      </c>
      <c r="D1582" s="168">
        <v>55.25</v>
      </c>
    </row>
    <row r="1583" spans="1:4">
      <c r="A1583" s="170" t="s">
        <v>15957</v>
      </c>
      <c r="B1583" s="166" t="s">
        <v>15958</v>
      </c>
      <c r="C1583" s="167" t="s">
        <v>11582</v>
      </c>
      <c r="D1583" s="168">
        <v>37.96</v>
      </c>
    </row>
    <row r="1584" spans="1:4">
      <c r="A1584" s="170" t="s">
        <v>15959</v>
      </c>
      <c r="B1584" s="166" t="s">
        <v>15960</v>
      </c>
      <c r="C1584" s="167" t="s">
        <v>11582</v>
      </c>
      <c r="D1584" s="168">
        <v>31.12</v>
      </c>
    </row>
    <row r="1585" spans="1:4">
      <c r="A1585" s="170" t="s">
        <v>15961</v>
      </c>
      <c r="B1585" s="166" t="s">
        <v>15962</v>
      </c>
      <c r="C1585" s="167" t="s">
        <v>11582</v>
      </c>
      <c r="D1585" s="168">
        <v>6.01</v>
      </c>
    </row>
    <row r="1586" spans="1:4">
      <c r="A1586" s="170" t="s">
        <v>15963</v>
      </c>
      <c r="B1586" s="166" t="s">
        <v>15964</v>
      </c>
      <c r="C1586" s="167" t="s">
        <v>11582</v>
      </c>
      <c r="D1586" s="168">
        <v>2.1800000000000002</v>
      </c>
    </row>
    <row r="1587" spans="1:4">
      <c r="A1587" s="170" t="s">
        <v>15965</v>
      </c>
      <c r="B1587" s="166" t="s">
        <v>15966</v>
      </c>
      <c r="C1587" s="167" t="s">
        <v>11582</v>
      </c>
      <c r="D1587" s="168">
        <v>223.35</v>
      </c>
    </row>
    <row r="1588" spans="1:4">
      <c r="A1588" s="170" t="s">
        <v>15967</v>
      </c>
      <c r="B1588" s="166" t="s">
        <v>15968</v>
      </c>
      <c r="C1588" s="167" t="s">
        <v>11582</v>
      </c>
      <c r="D1588" s="168">
        <v>173.9</v>
      </c>
    </row>
    <row r="1589" spans="1:4">
      <c r="A1589" s="170" t="s">
        <v>15969</v>
      </c>
      <c r="B1589" s="166" t="s">
        <v>15970</v>
      </c>
      <c r="C1589" s="167" t="s">
        <v>11582</v>
      </c>
      <c r="D1589" s="168">
        <v>3721.84</v>
      </c>
    </row>
    <row r="1590" spans="1:4">
      <c r="A1590" s="170" t="s">
        <v>15971</v>
      </c>
      <c r="B1590" s="166" t="s">
        <v>15970</v>
      </c>
      <c r="C1590" s="167" t="s">
        <v>11582</v>
      </c>
      <c r="D1590" s="168">
        <v>529.9</v>
      </c>
    </row>
    <row r="1591" spans="1:4">
      <c r="A1591" s="170" t="s">
        <v>15972</v>
      </c>
      <c r="B1591" s="166" t="s">
        <v>15973</v>
      </c>
      <c r="C1591" s="167" t="s">
        <v>11582</v>
      </c>
      <c r="D1591" s="168">
        <v>8.5500000000000007</v>
      </c>
    </row>
    <row r="1592" spans="1:4">
      <c r="A1592" s="170" t="s">
        <v>15974</v>
      </c>
      <c r="B1592" s="166" t="s">
        <v>15975</v>
      </c>
      <c r="C1592" s="167" t="s">
        <v>11582</v>
      </c>
      <c r="D1592" s="168">
        <v>3.42</v>
      </c>
    </row>
    <row r="1593" spans="1:4">
      <c r="A1593" s="170" t="s">
        <v>15976</v>
      </c>
      <c r="B1593" s="166" t="s">
        <v>15977</v>
      </c>
      <c r="C1593" s="167" t="s">
        <v>11582</v>
      </c>
      <c r="D1593" s="168">
        <v>220.42</v>
      </c>
    </row>
    <row r="1594" spans="1:4">
      <c r="A1594" s="170" t="s">
        <v>15978</v>
      </c>
      <c r="B1594" s="166" t="s">
        <v>15979</v>
      </c>
      <c r="C1594" s="167" t="s">
        <v>11582</v>
      </c>
      <c r="D1594" s="168">
        <v>111.93</v>
      </c>
    </row>
    <row r="1595" spans="1:4">
      <c r="A1595" s="170" t="s">
        <v>15980</v>
      </c>
      <c r="B1595" s="166" t="s">
        <v>15981</v>
      </c>
      <c r="C1595" s="167" t="s">
        <v>11582</v>
      </c>
      <c r="D1595" s="168">
        <v>88</v>
      </c>
    </row>
    <row r="1596" spans="1:4">
      <c r="A1596" s="170" t="s">
        <v>15982</v>
      </c>
      <c r="B1596" s="166" t="s">
        <v>15983</v>
      </c>
      <c r="C1596" s="167" t="s">
        <v>11582</v>
      </c>
      <c r="D1596" s="168">
        <v>205.65</v>
      </c>
    </row>
    <row r="1597" spans="1:4">
      <c r="A1597" s="170" t="s">
        <v>15984</v>
      </c>
      <c r="B1597" s="166" t="s">
        <v>15985</v>
      </c>
      <c r="C1597" s="167" t="s">
        <v>11582</v>
      </c>
      <c r="D1597" s="168">
        <v>106.01</v>
      </c>
    </row>
    <row r="1598" spans="1:4">
      <c r="A1598" s="170" t="s">
        <v>15986</v>
      </c>
      <c r="B1598" s="166" t="s">
        <v>15987</v>
      </c>
      <c r="C1598" s="167" t="s">
        <v>11582</v>
      </c>
      <c r="D1598" s="168">
        <v>81.849999999999994</v>
      </c>
    </row>
    <row r="1599" spans="1:4">
      <c r="A1599" s="170" t="s">
        <v>15988</v>
      </c>
      <c r="B1599" s="166" t="s">
        <v>15989</v>
      </c>
      <c r="C1599" s="167" t="s">
        <v>11583</v>
      </c>
      <c r="D1599" s="168">
        <v>36230.1</v>
      </c>
    </row>
    <row r="1600" spans="1:4">
      <c r="A1600" s="170" t="s">
        <v>15990</v>
      </c>
      <c r="B1600" s="166" t="s">
        <v>15991</v>
      </c>
      <c r="C1600" s="167" t="s">
        <v>11582</v>
      </c>
      <c r="D1600" s="168">
        <v>1.98</v>
      </c>
    </row>
    <row r="1601" spans="1:4">
      <c r="A1601" s="170" t="s">
        <v>15992</v>
      </c>
      <c r="B1601" s="166" t="s">
        <v>15993</v>
      </c>
      <c r="C1601" s="167" t="s">
        <v>11582</v>
      </c>
      <c r="D1601" s="168">
        <v>229.16</v>
      </c>
    </row>
    <row r="1602" spans="1:4">
      <c r="A1602" s="167" t="s">
        <v>15994</v>
      </c>
      <c r="B1602" s="166" t="s">
        <v>15995</v>
      </c>
      <c r="C1602" s="167" t="s">
        <v>11582</v>
      </c>
      <c r="D1602" s="168">
        <v>74.92</v>
      </c>
    </row>
    <row r="1603" spans="1:4">
      <c r="A1603" s="165" t="s">
        <v>15996</v>
      </c>
      <c r="B1603" s="166"/>
      <c r="C1603" s="167"/>
      <c r="D1603" s="168"/>
    </row>
    <row r="1604" spans="1:4">
      <c r="A1604" s="169" t="s">
        <v>15997</v>
      </c>
      <c r="B1604" s="166"/>
      <c r="C1604" s="167"/>
      <c r="D1604" s="168"/>
    </row>
    <row r="1605" spans="1:4">
      <c r="A1605" s="170" t="s">
        <v>15998</v>
      </c>
      <c r="B1605" s="166" t="s">
        <v>15999</v>
      </c>
      <c r="C1605" s="167" t="s">
        <v>11582</v>
      </c>
      <c r="D1605" s="168">
        <v>128.58000000000001</v>
      </c>
    </row>
    <row r="1606" spans="1:4">
      <c r="A1606" s="170" t="s">
        <v>16000</v>
      </c>
      <c r="B1606" s="166" t="s">
        <v>16001</v>
      </c>
      <c r="C1606" s="167" t="s">
        <v>11582</v>
      </c>
      <c r="D1606" s="168">
        <v>113.21</v>
      </c>
    </row>
    <row r="1607" spans="1:4">
      <c r="A1607" s="170" t="s">
        <v>16002</v>
      </c>
      <c r="B1607" s="166" t="s">
        <v>16003</v>
      </c>
      <c r="C1607" s="167" t="s">
        <v>11582</v>
      </c>
      <c r="D1607" s="168">
        <v>103</v>
      </c>
    </row>
    <row r="1608" spans="1:4">
      <c r="A1608" s="170" t="s">
        <v>16004</v>
      </c>
      <c r="B1608" s="166" t="s">
        <v>16005</v>
      </c>
      <c r="C1608" s="167" t="s">
        <v>11582</v>
      </c>
      <c r="D1608" s="168">
        <v>136.27000000000001</v>
      </c>
    </row>
    <row r="1609" spans="1:4">
      <c r="A1609" s="170" t="s">
        <v>16006</v>
      </c>
      <c r="B1609" s="166" t="s">
        <v>16007</v>
      </c>
      <c r="C1609" s="167" t="s">
        <v>11582</v>
      </c>
      <c r="D1609" s="168">
        <v>117.16</v>
      </c>
    </row>
    <row r="1610" spans="1:4">
      <c r="A1610" s="170" t="s">
        <v>16008</v>
      </c>
      <c r="B1610" s="166" t="s">
        <v>16009</v>
      </c>
      <c r="C1610" s="167" t="s">
        <v>11582</v>
      </c>
      <c r="D1610" s="168">
        <v>104.45</v>
      </c>
    </row>
    <row r="1611" spans="1:4">
      <c r="A1611" s="170" t="s">
        <v>16010</v>
      </c>
      <c r="B1611" s="166" t="s">
        <v>16011</v>
      </c>
      <c r="C1611" s="167" t="s">
        <v>11582</v>
      </c>
      <c r="D1611" s="168">
        <v>144.01</v>
      </c>
    </row>
    <row r="1612" spans="1:4">
      <c r="A1612" s="170" t="s">
        <v>16012</v>
      </c>
      <c r="B1612" s="166" t="s">
        <v>16013</v>
      </c>
      <c r="C1612" s="167" t="s">
        <v>11582</v>
      </c>
      <c r="D1612" s="168">
        <v>121.15</v>
      </c>
    </row>
    <row r="1613" spans="1:4">
      <c r="A1613" s="170" t="s">
        <v>16014</v>
      </c>
      <c r="B1613" s="166" t="s">
        <v>16015</v>
      </c>
      <c r="C1613" s="167" t="s">
        <v>11582</v>
      </c>
      <c r="D1613" s="168">
        <v>105.95</v>
      </c>
    </row>
    <row r="1614" spans="1:4">
      <c r="A1614" s="170" t="s">
        <v>16016</v>
      </c>
      <c r="B1614" s="166" t="s">
        <v>16017</v>
      </c>
      <c r="C1614" s="167" t="s">
        <v>11582</v>
      </c>
      <c r="D1614" s="168">
        <v>173.25</v>
      </c>
    </row>
    <row r="1615" spans="1:4">
      <c r="A1615" s="170" t="s">
        <v>16018</v>
      </c>
      <c r="B1615" s="166" t="s">
        <v>16019</v>
      </c>
      <c r="C1615" s="167" t="s">
        <v>11582</v>
      </c>
      <c r="D1615" s="168">
        <v>146.44999999999999</v>
      </c>
    </row>
    <row r="1616" spans="1:4">
      <c r="A1616" s="170" t="s">
        <v>16020</v>
      </c>
      <c r="B1616" s="166" t="s">
        <v>16021</v>
      </c>
      <c r="C1616" s="167" t="s">
        <v>11582</v>
      </c>
      <c r="D1616" s="168">
        <v>128.76</v>
      </c>
    </row>
    <row r="1617" spans="1:4">
      <c r="A1617" s="170" t="s">
        <v>16022</v>
      </c>
      <c r="B1617" s="166" t="s">
        <v>16023</v>
      </c>
      <c r="C1617" s="167" t="s">
        <v>11582</v>
      </c>
      <c r="D1617" s="168">
        <v>196.74</v>
      </c>
    </row>
    <row r="1618" spans="1:4">
      <c r="A1618" s="170" t="s">
        <v>16024</v>
      </c>
      <c r="B1618" s="166" t="s">
        <v>16025</v>
      </c>
      <c r="C1618" s="167" t="s">
        <v>11582</v>
      </c>
      <c r="D1618" s="168">
        <v>166.06</v>
      </c>
    </row>
    <row r="1619" spans="1:4">
      <c r="A1619" s="170" t="s">
        <v>16026</v>
      </c>
      <c r="B1619" s="166" t="s">
        <v>16027</v>
      </c>
      <c r="C1619" s="167" t="s">
        <v>11582</v>
      </c>
      <c r="D1619" s="168">
        <v>145.88</v>
      </c>
    </row>
    <row r="1620" spans="1:4">
      <c r="A1620" s="170" t="s">
        <v>16028</v>
      </c>
      <c r="B1620" s="166" t="s">
        <v>16029</v>
      </c>
      <c r="C1620" s="167" t="s">
        <v>11582</v>
      </c>
      <c r="D1620" s="168">
        <v>19.440000000000001</v>
      </c>
    </row>
    <row r="1621" spans="1:4">
      <c r="A1621" s="167" t="s">
        <v>16030</v>
      </c>
      <c r="B1621" s="166" t="s">
        <v>16031</v>
      </c>
      <c r="C1621" s="167" t="s">
        <v>11582</v>
      </c>
      <c r="D1621" s="168">
        <v>14.48</v>
      </c>
    </row>
    <row r="1622" spans="1:4">
      <c r="A1622" s="165" t="s">
        <v>16032</v>
      </c>
      <c r="B1622" s="166"/>
      <c r="C1622" s="167"/>
      <c r="D1622" s="168"/>
    </row>
    <row r="1623" spans="1:4">
      <c r="A1623" s="169" t="s">
        <v>16033</v>
      </c>
      <c r="B1623" s="166"/>
      <c r="C1623" s="167"/>
      <c r="D1623" s="168"/>
    </row>
    <row r="1624" spans="1:4">
      <c r="A1624" s="170" t="s">
        <v>16034</v>
      </c>
      <c r="B1624" s="166" t="s">
        <v>16035</v>
      </c>
      <c r="C1624" s="167" t="s">
        <v>11582</v>
      </c>
      <c r="D1624" s="168">
        <v>2.96</v>
      </c>
    </row>
    <row r="1625" spans="1:4">
      <c r="A1625" s="170" t="s">
        <v>16036</v>
      </c>
      <c r="B1625" s="166" t="s">
        <v>16037</v>
      </c>
      <c r="C1625" s="167" t="s">
        <v>11582</v>
      </c>
      <c r="D1625" s="168">
        <v>0.3</v>
      </c>
    </row>
    <row r="1626" spans="1:4">
      <c r="A1626" s="170" t="s">
        <v>16038</v>
      </c>
      <c r="B1626" s="166" t="s">
        <v>16039</v>
      </c>
      <c r="C1626" s="167" t="s">
        <v>11582</v>
      </c>
      <c r="D1626" s="168">
        <v>6.73</v>
      </c>
    </row>
    <row r="1627" spans="1:4">
      <c r="A1627" s="170" t="s">
        <v>16040</v>
      </c>
      <c r="B1627" s="166" t="s">
        <v>16041</v>
      </c>
      <c r="C1627" s="167" t="s">
        <v>11582</v>
      </c>
      <c r="D1627" s="168">
        <v>0.62</v>
      </c>
    </row>
    <row r="1628" spans="1:4">
      <c r="A1628" s="170" t="s">
        <v>16042</v>
      </c>
      <c r="B1628" s="166" t="s">
        <v>16043</v>
      </c>
      <c r="C1628" s="167" t="s">
        <v>11582</v>
      </c>
      <c r="D1628" s="168">
        <v>10.81</v>
      </c>
    </row>
    <row r="1629" spans="1:4">
      <c r="A1629" s="170" t="s">
        <v>16044</v>
      </c>
      <c r="B1629" s="166" t="s">
        <v>16045</v>
      </c>
      <c r="C1629" s="167" t="s">
        <v>11582</v>
      </c>
      <c r="D1629" s="168">
        <v>3.32</v>
      </c>
    </row>
    <row r="1630" spans="1:4">
      <c r="A1630" s="170" t="s">
        <v>16046</v>
      </c>
      <c r="B1630" s="166" t="s">
        <v>16047</v>
      </c>
      <c r="C1630" s="167" t="s">
        <v>11582</v>
      </c>
      <c r="D1630" s="168">
        <v>24.51</v>
      </c>
    </row>
    <row r="1631" spans="1:4">
      <c r="A1631" s="170" t="s">
        <v>16048</v>
      </c>
      <c r="B1631" s="166" t="s">
        <v>16049</v>
      </c>
      <c r="C1631" s="167" t="s">
        <v>11582</v>
      </c>
      <c r="D1631" s="168">
        <v>7.41</v>
      </c>
    </row>
    <row r="1632" spans="1:4">
      <c r="A1632" s="170" t="s">
        <v>16050</v>
      </c>
      <c r="B1632" s="166" t="s">
        <v>16051</v>
      </c>
      <c r="C1632" s="167" t="s">
        <v>11582</v>
      </c>
      <c r="D1632" s="168">
        <v>1.57</v>
      </c>
    </row>
    <row r="1633" spans="1:4">
      <c r="A1633" s="167" t="s">
        <v>16052</v>
      </c>
      <c r="B1633" s="166" t="s">
        <v>16053</v>
      </c>
      <c r="C1633" s="167" t="s">
        <v>11582</v>
      </c>
      <c r="D1633" s="168">
        <v>0.36</v>
      </c>
    </row>
    <row r="1634" spans="1:4">
      <c r="A1634" s="165" t="s">
        <v>16054</v>
      </c>
      <c r="B1634" s="166"/>
      <c r="C1634" s="167"/>
      <c r="D1634" s="168"/>
    </row>
    <row r="1635" spans="1:4">
      <c r="A1635" s="169" t="s">
        <v>16055</v>
      </c>
      <c r="B1635" s="166"/>
      <c r="C1635" s="167"/>
      <c r="D1635" s="168"/>
    </row>
    <row r="1636" spans="1:4">
      <c r="A1636" s="170" t="s">
        <v>16056</v>
      </c>
      <c r="B1636" s="166" t="s">
        <v>16057</v>
      </c>
      <c r="C1636" s="167" t="s">
        <v>11582</v>
      </c>
      <c r="D1636" s="168">
        <v>431.54</v>
      </c>
    </row>
    <row r="1637" spans="1:4">
      <c r="A1637" s="170" t="s">
        <v>16058</v>
      </c>
      <c r="B1637" s="166" t="s">
        <v>16059</v>
      </c>
      <c r="C1637" s="167" t="s">
        <v>11582</v>
      </c>
      <c r="D1637" s="168">
        <v>277.51</v>
      </c>
    </row>
    <row r="1638" spans="1:4">
      <c r="A1638" s="167" t="s">
        <v>16060</v>
      </c>
      <c r="B1638" s="166" t="s">
        <v>16061</v>
      </c>
      <c r="C1638" s="167" t="s">
        <v>11582</v>
      </c>
      <c r="D1638" s="168">
        <v>251.41</v>
      </c>
    </row>
    <row r="1639" spans="1:4">
      <c r="A1639" s="169" t="s">
        <v>16062</v>
      </c>
      <c r="B1639" s="166"/>
      <c r="C1639" s="167"/>
      <c r="D1639" s="168"/>
    </row>
    <row r="1640" spans="1:4">
      <c r="A1640" s="170" t="s">
        <v>16063</v>
      </c>
      <c r="B1640" s="166" t="s">
        <v>16064</v>
      </c>
      <c r="C1640" s="167" t="s">
        <v>11577</v>
      </c>
      <c r="D1640" s="168">
        <v>3635.32</v>
      </c>
    </row>
    <row r="1641" spans="1:4">
      <c r="A1641" s="170" t="s">
        <v>16065</v>
      </c>
      <c r="B1641" s="166" t="s">
        <v>16066</v>
      </c>
      <c r="C1641" s="167" t="s">
        <v>11577</v>
      </c>
      <c r="D1641" s="168">
        <v>5679.25</v>
      </c>
    </row>
    <row r="1642" spans="1:4">
      <c r="A1642" s="170" t="s">
        <v>16067</v>
      </c>
      <c r="B1642" s="166" t="s">
        <v>16068</v>
      </c>
      <c r="C1642" s="167" t="s">
        <v>11577</v>
      </c>
      <c r="D1642" s="168">
        <v>5844.08</v>
      </c>
    </row>
    <row r="1643" spans="1:4">
      <c r="A1643" s="170" t="s">
        <v>16069</v>
      </c>
      <c r="B1643" s="166" t="s">
        <v>16070</v>
      </c>
      <c r="C1643" s="167" t="s">
        <v>11582</v>
      </c>
      <c r="D1643" s="168">
        <v>8.09</v>
      </c>
    </row>
    <row r="1644" spans="1:4">
      <c r="A1644" s="170" t="s">
        <v>16071</v>
      </c>
      <c r="B1644" s="166" t="s">
        <v>16072</v>
      </c>
      <c r="C1644" s="167" t="s">
        <v>11582</v>
      </c>
      <c r="D1644" s="168">
        <v>2.98</v>
      </c>
    </row>
    <row r="1645" spans="1:4">
      <c r="A1645" s="170" t="s">
        <v>16073</v>
      </c>
      <c r="B1645" s="166" t="s">
        <v>16074</v>
      </c>
      <c r="C1645" s="167" t="s">
        <v>11577</v>
      </c>
      <c r="D1645" s="168">
        <v>16975.5</v>
      </c>
    </row>
    <row r="1646" spans="1:4">
      <c r="A1646" s="170" t="s">
        <v>16075</v>
      </c>
      <c r="B1646" s="166" t="s">
        <v>16076</v>
      </c>
      <c r="C1646" s="167" t="s">
        <v>11577</v>
      </c>
      <c r="D1646" s="168">
        <v>17000</v>
      </c>
    </row>
    <row r="1647" spans="1:4">
      <c r="A1647" s="170" t="s">
        <v>16077</v>
      </c>
      <c r="B1647" s="166" t="s">
        <v>16078</v>
      </c>
      <c r="C1647" s="167" t="s">
        <v>11577</v>
      </c>
      <c r="D1647" s="168">
        <v>6984.29</v>
      </c>
    </row>
    <row r="1648" spans="1:4">
      <c r="A1648" s="170" t="s">
        <v>16079</v>
      </c>
      <c r="B1648" s="166" t="s">
        <v>16080</v>
      </c>
      <c r="C1648" s="167" t="s">
        <v>11577</v>
      </c>
      <c r="D1648" s="168">
        <v>13125</v>
      </c>
    </row>
    <row r="1649" spans="1:4">
      <c r="A1649" s="170" t="s">
        <v>16081</v>
      </c>
      <c r="B1649" s="166" t="s">
        <v>16082</v>
      </c>
      <c r="C1649" s="167" t="s">
        <v>11577</v>
      </c>
      <c r="D1649" s="168">
        <v>18799.22</v>
      </c>
    </row>
    <row r="1650" spans="1:4">
      <c r="A1650" s="170" t="s">
        <v>16083</v>
      </c>
      <c r="B1650" s="166" t="s">
        <v>16084</v>
      </c>
      <c r="C1650" s="167" t="s">
        <v>11577</v>
      </c>
      <c r="D1650" s="168">
        <v>17615.03</v>
      </c>
    </row>
    <row r="1651" spans="1:4">
      <c r="A1651" s="170" t="s">
        <v>16085</v>
      </c>
      <c r="B1651" s="166" t="s">
        <v>16086</v>
      </c>
      <c r="C1651" s="167" t="s">
        <v>11577</v>
      </c>
      <c r="D1651" s="168">
        <v>22000</v>
      </c>
    </row>
    <row r="1652" spans="1:4">
      <c r="A1652" s="170" t="s">
        <v>16087</v>
      </c>
      <c r="B1652" s="166" t="s">
        <v>16088</v>
      </c>
      <c r="C1652" s="167" t="s">
        <v>11577</v>
      </c>
      <c r="D1652" s="168">
        <v>7955</v>
      </c>
    </row>
    <row r="1653" spans="1:4">
      <c r="A1653" s="170" t="s">
        <v>16089</v>
      </c>
      <c r="B1653" s="166" t="s">
        <v>16090</v>
      </c>
      <c r="C1653" s="167" t="s">
        <v>11577</v>
      </c>
      <c r="D1653" s="168">
        <v>7955</v>
      </c>
    </row>
    <row r="1654" spans="1:4">
      <c r="A1654" s="170" t="s">
        <v>16091</v>
      </c>
      <c r="B1654" s="166" t="s">
        <v>16092</v>
      </c>
      <c r="C1654" s="167" t="s">
        <v>11577</v>
      </c>
      <c r="D1654" s="168">
        <v>5208.5600000000004</v>
      </c>
    </row>
    <row r="1655" spans="1:4">
      <c r="A1655" s="170" t="s">
        <v>16093</v>
      </c>
      <c r="B1655" s="166" t="s">
        <v>16094</v>
      </c>
      <c r="C1655" s="167" t="s">
        <v>11577</v>
      </c>
      <c r="D1655" s="168">
        <v>10974.63</v>
      </c>
    </row>
    <row r="1656" spans="1:4">
      <c r="A1656" s="170" t="s">
        <v>16095</v>
      </c>
      <c r="B1656" s="166" t="s">
        <v>16096</v>
      </c>
      <c r="C1656" s="167" t="s">
        <v>11577</v>
      </c>
      <c r="D1656" s="168">
        <v>35214.35</v>
      </c>
    </row>
    <row r="1657" spans="1:4">
      <c r="A1657" s="170" t="s">
        <v>16097</v>
      </c>
      <c r="B1657" s="166" t="s">
        <v>16098</v>
      </c>
      <c r="C1657" s="167" t="s">
        <v>11577</v>
      </c>
      <c r="D1657" s="168">
        <v>65462</v>
      </c>
    </row>
    <row r="1658" spans="1:4">
      <c r="A1658" s="170" t="s">
        <v>16099</v>
      </c>
      <c r="B1658" s="166" t="s">
        <v>16100</v>
      </c>
      <c r="C1658" s="167" t="s">
        <v>11582</v>
      </c>
      <c r="D1658" s="168">
        <v>3.37</v>
      </c>
    </row>
    <row r="1659" spans="1:4">
      <c r="A1659" s="170" t="s">
        <v>16101</v>
      </c>
      <c r="B1659" s="166" t="s">
        <v>16102</v>
      </c>
      <c r="C1659" s="167" t="s">
        <v>11582</v>
      </c>
      <c r="D1659" s="168">
        <v>0.4</v>
      </c>
    </row>
    <row r="1660" spans="1:4">
      <c r="A1660" s="170" t="s">
        <v>16103</v>
      </c>
      <c r="B1660" s="166" t="s">
        <v>16104</v>
      </c>
      <c r="C1660" s="167" t="s">
        <v>11582</v>
      </c>
      <c r="D1660" s="168">
        <v>18.36</v>
      </c>
    </row>
    <row r="1661" spans="1:4">
      <c r="A1661" s="170" t="s">
        <v>16105</v>
      </c>
      <c r="B1661" s="166" t="s">
        <v>16106</v>
      </c>
      <c r="C1661" s="167" t="s">
        <v>11582</v>
      </c>
      <c r="D1661" s="168">
        <v>10.23</v>
      </c>
    </row>
    <row r="1662" spans="1:4">
      <c r="A1662" s="170" t="s">
        <v>16107</v>
      </c>
      <c r="B1662" s="166" t="s">
        <v>16108</v>
      </c>
      <c r="C1662" s="167" t="s">
        <v>11577</v>
      </c>
      <c r="D1662" s="168">
        <v>2850</v>
      </c>
    </row>
    <row r="1663" spans="1:4">
      <c r="A1663" s="170" t="s">
        <v>16109</v>
      </c>
      <c r="B1663" s="166" t="s">
        <v>16110</v>
      </c>
      <c r="C1663" s="167" t="s">
        <v>11577</v>
      </c>
      <c r="D1663" s="168">
        <v>357.5</v>
      </c>
    </row>
    <row r="1664" spans="1:4">
      <c r="A1664" s="170" t="s">
        <v>16111</v>
      </c>
      <c r="B1664" s="166" t="s">
        <v>16112</v>
      </c>
      <c r="C1664" s="167" t="s">
        <v>11577</v>
      </c>
      <c r="D1664" s="168">
        <v>1761.59</v>
      </c>
    </row>
    <row r="1665" spans="1:4">
      <c r="A1665" s="170" t="s">
        <v>16113</v>
      </c>
      <c r="B1665" s="166" t="s">
        <v>16114</v>
      </c>
      <c r="C1665" s="167" t="s">
        <v>11577</v>
      </c>
      <c r="D1665" s="168">
        <v>736.04</v>
      </c>
    </row>
    <row r="1666" spans="1:4">
      <c r="A1666" s="170" t="s">
        <v>16115</v>
      </c>
      <c r="B1666" s="166" t="s">
        <v>16116</v>
      </c>
      <c r="C1666" s="167" t="s">
        <v>11577</v>
      </c>
      <c r="D1666" s="168">
        <v>460.58</v>
      </c>
    </row>
    <row r="1667" spans="1:4">
      <c r="A1667" s="170" t="s">
        <v>16117</v>
      </c>
      <c r="B1667" s="166" t="s">
        <v>16118</v>
      </c>
      <c r="C1667" s="167" t="s">
        <v>11577</v>
      </c>
      <c r="D1667" s="168">
        <v>2783.55</v>
      </c>
    </row>
    <row r="1668" spans="1:4">
      <c r="A1668" s="170" t="s">
        <v>16119</v>
      </c>
      <c r="B1668" s="166" t="s">
        <v>16120</v>
      </c>
      <c r="C1668" s="167" t="s">
        <v>11577</v>
      </c>
      <c r="D1668" s="168">
        <v>1667.56</v>
      </c>
    </row>
    <row r="1669" spans="1:4">
      <c r="A1669" s="170" t="s">
        <v>16121</v>
      </c>
      <c r="B1669" s="166" t="s">
        <v>16122</v>
      </c>
      <c r="C1669" s="167" t="s">
        <v>11577</v>
      </c>
      <c r="D1669" s="168">
        <v>1092.5</v>
      </c>
    </row>
    <row r="1670" spans="1:4">
      <c r="A1670" s="170" t="s">
        <v>16123</v>
      </c>
      <c r="B1670" s="166" t="s">
        <v>16124</v>
      </c>
      <c r="C1670" s="167" t="s">
        <v>11577</v>
      </c>
      <c r="D1670" s="168">
        <v>2865.97</v>
      </c>
    </row>
    <row r="1671" spans="1:4">
      <c r="A1671" s="170" t="s">
        <v>16125</v>
      </c>
      <c r="B1671" s="166" t="s">
        <v>16126</v>
      </c>
      <c r="C1671" s="167" t="s">
        <v>11577</v>
      </c>
      <c r="D1671" s="168">
        <v>8500</v>
      </c>
    </row>
    <row r="1672" spans="1:4">
      <c r="A1672" s="170" t="s">
        <v>16127</v>
      </c>
      <c r="B1672" s="166" t="s">
        <v>16128</v>
      </c>
      <c r="C1672" s="167" t="s">
        <v>11577</v>
      </c>
      <c r="D1672" s="168">
        <v>1059.02</v>
      </c>
    </row>
    <row r="1673" spans="1:4">
      <c r="A1673" s="170" t="s">
        <v>16129</v>
      </c>
      <c r="B1673" s="166" t="s">
        <v>16130</v>
      </c>
      <c r="C1673" s="167" t="s">
        <v>11577</v>
      </c>
      <c r="D1673" s="168">
        <v>8431.68</v>
      </c>
    </row>
    <row r="1674" spans="1:4">
      <c r="A1674" s="170" t="s">
        <v>16131</v>
      </c>
      <c r="B1674" s="166" t="s">
        <v>16132</v>
      </c>
      <c r="C1674" s="167" t="s">
        <v>11577</v>
      </c>
      <c r="D1674" s="168">
        <v>11000</v>
      </c>
    </row>
    <row r="1675" spans="1:4">
      <c r="A1675" s="170" t="s">
        <v>16133</v>
      </c>
      <c r="B1675" s="166" t="s">
        <v>16134</v>
      </c>
      <c r="C1675" s="167" t="s">
        <v>11577</v>
      </c>
      <c r="D1675" s="168">
        <v>3945.41</v>
      </c>
    </row>
    <row r="1676" spans="1:4">
      <c r="A1676" s="170" t="s">
        <v>16135</v>
      </c>
      <c r="B1676" s="166" t="s">
        <v>16136</v>
      </c>
      <c r="C1676" s="167" t="s">
        <v>11577</v>
      </c>
      <c r="D1676" s="168">
        <v>5854.33</v>
      </c>
    </row>
    <row r="1677" spans="1:4">
      <c r="A1677" s="167" t="s">
        <v>16137</v>
      </c>
      <c r="B1677" s="166" t="s">
        <v>16138</v>
      </c>
      <c r="C1677" s="167" t="s">
        <v>11577</v>
      </c>
      <c r="D1677" s="168">
        <v>32731</v>
      </c>
    </row>
    <row r="1678" spans="1:4">
      <c r="A1678" s="169" t="s">
        <v>16139</v>
      </c>
      <c r="B1678" s="166"/>
      <c r="C1678" s="167"/>
      <c r="D1678" s="168"/>
    </row>
    <row r="1679" spans="1:4">
      <c r="A1679" s="170" t="s">
        <v>16140</v>
      </c>
      <c r="B1679" s="166" t="s">
        <v>16141</v>
      </c>
      <c r="C1679" s="167" t="s">
        <v>11577</v>
      </c>
      <c r="D1679" s="168">
        <v>827.15</v>
      </c>
    </row>
    <row r="1680" spans="1:4">
      <c r="A1680" s="170" t="s">
        <v>16142</v>
      </c>
      <c r="B1680" s="166" t="s">
        <v>16143</v>
      </c>
      <c r="C1680" s="167" t="s">
        <v>11577</v>
      </c>
      <c r="D1680" s="168">
        <v>1685.29</v>
      </c>
    </row>
    <row r="1681" spans="1:4">
      <c r="A1681" s="170" t="s">
        <v>16144</v>
      </c>
      <c r="B1681" s="166" t="s">
        <v>16145</v>
      </c>
      <c r="C1681" s="167" t="s">
        <v>11577</v>
      </c>
      <c r="D1681" s="168">
        <v>2118.0300000000002</v>
      </c>
    </row>
    <row r="1682" spans="1:4">
      <c r="A1682" s="170" t="s">
        <v>16146</v>
      </c>
      <c r="B1682" s="166" t="s">
        <v>16147</v>
      </c>
      <c r="C1682" s="167" t="s">
        <v>11577</v>
      </c>
      <c r="D1682" s="168">
        <v>1164.47</v>
      </c>
    </row>
    <row r="1683" spans="1:4">
      <c r="A1683" s="170" t="s">
        <v>16148</v>
      </c>
      <c r="B1683" s="166" t="s">
        <v>16149</v>
      </c>
      <c r="C1683" s="167" t="s">
        <v>11577</v>
      </c>
      <c r="D1683" s="168">
        <v>1486.65</v>
      </c>
    </row>
    <row r="1684" spans="1:4">
      <c r="A1684" s="170" t="s">
        <v>16150</v>
      </c>
      <c r="B1684" s="166" t="s">
        <v>16151</v>
      </c>
      <c r="C1684" s="167" t="s">
        <v>11577</v>
      </c>
      <c r="D1684" s="168">
        <v>3612.15</v>
      </c>
    </row>
    <row r="1685" spans="1:4">
      <c r="A1685" s="170" t="s">
        <v>16152</v>
      </c>
      <c r="B1685" s="166" t="s">
        <v>16153</v>
      </c>
      <c r="C1685" s="167" t="s">
        <v>11577</v>
      </c>
      <c r="D1685" s="168">
        <v>5245.53</v>
      </c>
    </row>
    <row r="1686" spans="1:4">
      <c r="A1686" s="170" t="s">
        <v>16154</v>
      </c>
      <c r="B1686" s="166" t="s">
        <v>16155</v>
      </c>
      <c r="C1686" s="167" t="s">
        <v>11577</v>
      </c>
      <c r="D1686" s="168">
        <v>5108</v>
      </c>
    </row>
    <row r="1687" spans="1:4">
      <c r="A1687" s="170" t="s">
        <v>16156</v>
      </c>
      <c r="B1687" s="166" t="s">
        <v>16157</v>
      </c>
      <c r="C1687" s="167" t="s">
        <v>11577</v>
      </c>
      <c r="D1687" s="168">
        <v>10240.209999999999</v>
      </c>
    </row>
    <row r="1688" spans="1:4">
      <c r="A1688" s="170" t="s">
        <v>16158</v>
      </c>
      <c r="B1688" s="166" t="s">
        <v>16159</v>
      </c>
      <c r="C1688" s="167" t="s">
        <v>11577</v>
      </c>
      <c r="D1688" s="168">
        <v>2094.23</v>
      </c>
    </row>
    <row r="1689" spans="1:4">
      <c r="A1689" s="170" t="s">
        <v>16160</v>
      </c>
      <c r="B1689" s="166" t="s">
        <v>16161</v>
      </c>
      <c r="C1689" s="167" t="s">
        <v>11577</v>
      </c>
      <c r="D1689" s="168">
        <v>261.14</v>
      </c>
    </row>
    <row r="1690" spans="1:4">
      <c r="A1690" s="170" t="s">
        <v>16162</v>
      </c>
      <c r="B1690" s="166" t="s">
        <v>16163</v>
      </c>
      <c r="C1690" s="167" t="s">
        <v>11577</v>
      </c>
      <c r="D1690" s="168">
        <v>687.25</v>
      </c>
    </row>
    <row r="1691" spans="1:4">
      <c r="A1691" s="170" t="s">
        <v>16164</v>
      </c>
      <c r="B1691" s="166" t="s">
        <v>16165</v>
      </c>
      <c r="C1691" s="167" t="s">
        <v>11577</v>
      </c>
      <c r="D1691" s="168">
        <v>1750</v>
      </c>
    </row>
    <row r="1692" spans="1:4">
      <c r="A1692" s="170" t="s">
        <v>16166</v>
      </c>
      <c r="B1692" s="166" t="s">
        <v>16167</v>
      </c>
      <c r="C1692" s="167" t="s">
        <v>11577</v>
      </c>
      <c r="D1692" s="168">
        <v>2548.21</v>
      </c>
    </row>
    <row r="1693" spans="1:4">
      <c r="A1693" s="170" t="s">
        <v>16168</v>
      </c>
      <c r="B1693" s="166" t="s">
        <v>16169</v>
      </c>
      <c r="C1693" s="167" t="s">
        <v>11577</v>
      </c>
      <c r="D1693" s="168">
        <v>2492.33</v>
      </c>
    </row>
    <row r="1694" spans="1:4">
      <c r="A1694" s="167" t="s">
        <v>16170</v>
      </c>
      <c r="B1694" s="166" t="s">
        <v>16171</v>
      </c>
      <c r="C1694" s="167" t="s">
        <v>11577</v>
      </c>
      <c r="D1694" s="168">
        <v>5050.01</v>
      </c>
    </row>
    <row r="1695" spans="1:4">
      <c r="A1695" s="165" t="s">
        <v>16172</v>
      </c>
      <c r="B1695" s="166"/>
      <c r="C1695" s="167"/>
      <c r="D1695" s="168"/>
    </row>
    <row r="1696" spans="1:4">
      <c r="A1696" s="169" t="s">
        <v>16173</v>
      </c>
      <c r="B1696" s="166"/>
      <c r="C1696" s="167"/>
      <c r="D1696" s="168"/>
    </row>
    <row r="1697" spans="1:4">
      <c r="A1697" s="170" t="s">
        <v>16174</v>
      </c>
      <c r="B1697" s="166" t="s">
        <v>16175</v>
      </c>
      <c r="C1697" s="167" t="s">
        <v>11582</v>
      </c>
      <c r="D1697" s="168">
        <v>220.99</v>
      </c>
    </row>
    <row r="1698" spans="1:4">
      <c r="A1698" s="170" t="s">
        <v>16176</v>
      </c>
      <c r="B1698" s="166" t="s">
        <v>16177</v>
      </c>
      <c r="C1698" s="167" t="s">
        <v>11582</v>
      </c>
      <c r="D1698" s="168">
        <v>281.75</v>
      </c>
    </row>
    <row r="1699" spans="1:4">
      <c r="A1699" s="170" t="s">
        <v>16178</v>
      </c>
      <c r="B1699" s="166" t="s">
        <v>16179</v>
      </c>
      <c r="C1699" s="167" t="s">
        <v>11582</v>
      </c>
      <c r="D1699" s="168">
        <v>183.55</v>
      </c>
    </row>
    <row r="1700" spans="1:4">
      <c r="A1700" s="170" t="s">
        <v>16180</v>
      </c>
      <c r="B1700" s="166" t="s">
        <v>16181</v>
      </c>
      <c r="C1700" s="167" t="s">
        <v>11582</v>
      </c>
      <c r="D1700" s="168">
        <v>20.079999999999998</v>
      </c>
    </row>
    <row r="1701" spans="1:4">
      <c r="A1701" s="170" t="s">
        <v>16182</v>
      </c>
      <c r="B1701" s="166" t="s">
        <v>16183</v>
      </c>
      <c r="C1701" s="167" t="s">
        <v>11582</v>
      </c>
      <c r="D1701" s="168">
        <v>9.89</v>
      </c>
    </row>
    <row r="1702" spans="1:4">
      <c r="A1702" s="170" t="s">
        <v>16184</v>
      </c>
      <c r="B1702" s="166" t="s">
        <v>16185</v>
      </c>
      <c r="C1702" s="167" t="s">
        <v>11582</v>
      </c>
      <c r="D1702" s="168">
        <v>6.96</v>
      </c>
    </row>
    <row r="1703" spans="1:4">
      <c r="A1703" s="170" t="s">
        <v>16186</v>
      </c>
      <c r="B1703" s="166" t="s">
        <v>16187</v>
      </c>
      <c r="C1703" s="167" t="s">
        <v>11582</v>
      </c>
      <c r="D1703" s="168">
        <v>250</v>
      </c>
    </row>
    <row r="1704" spans="1:4">
      <c r="A1704" s="167" t="s">
        <v>16188</v>
      </c>
      <c r="B1704" s="166" t="s">
        <v>16189</v>
      </c>
      <c r="C1704" s="167" t="s">
        <v>11582</v>
      </c>
      <c r="D1704" s="168">
        <v>250</v>
      </c>
    </row>
    <row r="1705" spans="1:4">
      <c r="A1705" s="165" t="s">
        <v>16190</v>
      </c>
      <c r="B1705" s="166"/>
      <c r="C1705" s="167"/>
      <c r="D1705" s="168"/>
    </row>
    <row r="1706" spans="1:4">
      <c r="A1706" s="169" t="s">
        <v>16191</v>
      </c>
      <c r="B1706" s="166"/>
      <c r="C1706" s="167"/>
      <c r="D1706" s="168"/>
    </row>
    <row r="1707" spans="1:4">
      <c r="A1707" s="170" t="s">
        <v>16192</v>
      </c>
      <c r="B1707" s="166" t="s">
        <v>16193</v>
      </c>
      <c r="C1707" s="167" t="s">
        <v>11582</v>
      </c>
      <c r="D1707" s="168">
        <v>12.27</v>
      </c>
    </row>
    <row r="1708" spans="1:4">
      <c r="A1708" s="170" t="s">
        <v>16194</v>
      </c>
      <c r="B1708" s="166" t="s">
        <v>16195</v>
      </c>
      <c r="C1708" s="167" t="s">
        <v>11582</v>
      </c>
      <c r="D1708" s="168">
        <v>16.02</v>
      </c>
    </row>
    <row r="1709" spans="1:4">
      <c r="A1709" s="170" t="s">
        <v>16196</v>
      </c>
      <c r="B1709" s="166" t="s">
        <v>16197</v>
      </c>
      <c r="C1709" s="167" t="s">
        <v>11582</v>
      </c>
      <c r="D1709" s="168">
        <v>19.059999999999999</v>
      </c>
    </row>
    <row r="1710" spans="1:4">
      <c r="A1710" s="170" t="s">
        <v>16198</v>
      </c>
      <c r="B1710" s="166" t="s">
        <v>16199</v>
      </c>
      <c r="C1710" s="167" t="s">
        <v>11604</v>
      </c>
      <c r="D1710" s="168">
        <v>0.1</v>
      </c>
    </row>
    <row r="1711" spans="1:4">
      <c r="A1711" s="170" t="s">
        <v>16200</v>
      </c>
      <c r="B1711" s="166" t="s">
        <v>16201</v>
      </c>
      <c r="C1711" s="167" t="s">
        <v>11582</v>
      </c>
      <c r="D1711" s="168">
        <v>59.08</v>
      </c>
    </row>
    <row r="1712" spans="1:4">
      <c r="A1712" s="170" t="s">
        <v>16202</v>
      </c>
      <c r="B1712" s="166" t="s">
        <v>16203</v>
      </c>
      <c r="C1712" s="167" t="s">
        <v>11582</v>
      </c>
      <c r="D1712" s="168">
        <v>24.84</v>
      </c>
    </row>
    <row r="1713" spans="1:4">
      <c r="A1713" s="170" t="s">
        <v>16204</v>
      </c>
      <c r="B1713" s="166" t="s">
        <v>16205</v>
      </c>
      <c r="C1713" s="167" t="s">
        <v>11582</v>
      </c>
      <c r="D1713" s="168">
        <v>6.04</v>
      </c>
    </row>
    <row r="1714" spans="1:4">
      <c r="A1714" s="170" t="s">
        <v>16206</v>
      </c>
      <c r="B1714" s="166" t="s">
        <v>16207</v>
      </c>
      <c r="C1714" s="167" t="s">
        <v>11582</v>
      </c>
      <c r="D1714" s="168">
        <v>61.92</v>
      </c>
    </row>
    <row r="1715" spans="1:4">
      <c r="A1715" s="170" t="s">
        <v>16208</v>
      </c>
      <c r="B1715" s="166" t="s">
        <v>16209</v>
      </c>
      <c r="C1715" s="167" t="s">
        <v>11582</v>
      </c>
      <c r="D1715" s="168">
        <v>26.26</v>
      </c>
    </row>
    <row r="1716" spans="1:4">
      <c r="A1716" s="170" t="s">
        <v>16210</v>
      </c>
      <c r="B1716" s="166" t="s">
        <v>16211</v>
      </c>
      <c r="C1716" s="167" t="s">
        <v>11582</v>
      </c>
      <c r="D1716" s="168">
        <v>7.46</v>
      </c>
    </row>
    <row r="1717" spans="1:4">
      <c r="A1717" s="170" t="s">
        <v>16212</v>
      </c>
      <c r="B1717" s="166" t="s">
        <v>16213</v>
      </c>
      <c r="C1717" s="167" t="s">
        <v>11582</v>
      </c>
      <c r="D1717" s="168">
        <v>106.28</v>
      </c>
    </row>
    <row r="1718" spans="1:4">
      <c r="A1718" s="170" t="s">
        <v>16214</v>
      </c>
      <c r="B1718" s="166" t="s">
        <v>11605</v>
      </c>
      <c r="C1718" s="167" t="s">
        <v>11582</v>
      </c>
      <c r="D1718" s="168">
        <v>28.76</v>
      </c>
    </row>
    <row r="1719" spans="1:4">
      <c r="A1719" s="170" t="s">
        <v>16215</v>
      </c>
      <c r="B1719" s="166" t="s">
        <v>11606</v>
      </c>
      <c r="C1719" s="167" t="s">
        <v>11582</v>
      </c>
      <c r="D1719" s="168">
        <v>21.02</v>
      </c>
    </row>
    <row r="1720" spans="1:4">
      <c r="A1720" s="170" t="s">
        <v>16216</v>
      </c>
      <c r="B1720" s="166" t="s">
        <v>16217</v>
      </c>
      <c r="C1720" s="167" t="s">
        <v>11582</v>
      </c>
      <c r="D1720" s="168">
        <v>140.38999999999999</v>
      </c>
    </row>
    <row r="1721" spans="1:4">
      <c r="A1721" s="170" t="s">
        <v>16218</v>
      </c>
      <c r="B1721" s="166" t="s">
        <v>16219</v>
      </c>
      <c r="C1721" s="167" t="s">
        <v>11582</v>
      </c>
      <c r="D1721" s="168">
        <v>29.58</v>
      </c>
    </row>
    <row r="1722" spans="1:4">
      <c r="A1722" s="170" t="s">
        <v>16220</v>
      </c>
      <c r="B1722" s="166" t="s">
        <v>11607</v>
      </c>
      <c r="C1722" s="167" t="s">
        <v>11582</v>
      </c>
      <c r="D1722" s="168">
        <v>18.02</v>
      </c>
    </row>
    <row r="1723" spans="1:4">
      <c r="A1723" s="170" t="s">
        <v>16221</v>
      </c>
      <c r="B1723" s="166" t="s">
        <v>16222</v>
      </c>
      <c r="C1723" s="167" t="s">
        <v>11582</v>
      </c>
      <c r="D1723" s="168">
        <v>1.69</v>
      </c>
    </row>
    <row r="1724" spans="1:4">
      <c r="A1724" s="167" t="s">
        <v>16223</v>
      </c>
      <c r="B1724" s="166" t="s">
        <v>16224</v>
      </c>
      <c r="C1724" s="167" t="s">
        <v>11582</v>
      </c>
      <c r="D1724" s="168">
        <v>1.1299999999999999</v>
      </c>
    </row>
    <row r="1725" spans="1:4">
      <c r="A1725" s="169" t="s">
        <v>16225</v>
      </c>
      <c r="B1725" s="166"/>
      <c r="C1725" s="167"/>
      <c r="D1725" s="168"/>
    </row>
    <row r="1726" spans="1:4">
      <c r="A1726" s="170" t="s">
        <v>16226</v>
      </c>
      <c r="B1726" s="166" t="s">
        <v>16227</v>
      </c>
      <c r="C1726" s="167" t="s">
        <v>11582</v>
      </c>
      <c r="D1726" s="168">
        <v>6.59</v>
      </c>
    </row>
    <row r="1727" spans="1:4">
      <c r="A1727" s="170" t="s">
        <v>16228</v>
      </c>
      <c r="B1727" s="166" t="s">
        <v>16229</v>
      </c>
      <c r="C1727" s="167" t="s">
        <v>11582</v>
      </c>
      <c r="D1727" s="168">
        <v>0.31</v>
      </c>
    </row>
    <row r="1728" spans="1:4">
      <c r="A1728" s="170" t="s">
        <v>16230</v>
      </c>
      <c r="B1728" s="166" t="s">
        <v>16231</v>
      </c>
      <c r="C1728" s="167" t="s">
        <v>11582</v>
      </c>
      <c r="D1728" s="168">
        <v>58.29</v>
      </c>
    </row>
    <row r="1729" spans="1:4">
      <c r="A1729" s="170" t="s">
        <v>16232</v>
      </c>
      <c r="B1729" s="166" t="s">
        <v>16233</v>
      </c>
      <c r="C1729" s="167" t="s">
        <v>11582</v>
      </c>
      <c r="D1729" s="168">
        <v>24.25</v>
      </c>
    </row>
    <row r="1730" spans="1:4">
      <c r="A1730" s="170" t="s">
        <v>16234</v>
      </c>
      <c r="B1730" s="166" t="s">
        <v>16235</v>
      </c>
      <c r="C1730" s="167" t="s">
        <v>11582</v>
      </c>
      <c r="D1730" s="168">
        <v>3.5</v>
      </c>
    </row>
    <row r="1731" spans="1:4">
      <c r="A1731" s="170" t="s">
        <v>16236</v>
      </c>
      <c r="B1731" s="166" t="s">
        <v>16237</v>
      </c>
      <c r="C1731" s="167" t="s">
        <v>11582</v>
      </c>
      <c r="D1731" s="168">
        <v>118.56</v>
      </c>
    </row>
    <row r="1732" spans="1:4">
      <c r="A1732" s="167" t="s">
        <v>16238</v>
      </c>
      <c r="B1732" s="166" t="s">
        <v>16239</v>
      </c>
      <c r="C1732" s="167" t="s">
        <v>11582</v>
      </c>
      <c r="D1732" s="168">
        <v>4.75</v>
      </c>
    </row>
    <row r="1733" spans="1:4">
      <c r="A1733" s="169" t="s">
        <v>16240</v>
      </c>
      <c r="B1733" s="166"/>
      <c r="C1733" s="167"/>
      <c r="D1733" s="168"/>
    </row>
    <row r="1734" spans="1:4">
      <c r="A1734" s="167" t="s">
        <v>16241</v>
      </c>
      <c r="B1734" s="166" t="s">
        <v>16242</v>
      </c>
      <c r="C1734" s="167" t="s">
        <v>11582</v>
      </c>
      <c r="D1734" s="168">
        <v>17.02</v>
      </c>
    </row>
    <row r="1735" spans="1:4">
      <c r="A1735" s="165" t="s">
        <v>16243</v>
      </c>
      <c r="B1735" s="166"/>
      <c r="C1735" s="167"/>
      <c r="D1735" s="168"/>
    </row>
    <row r="1736" spans="1:4">
      <c r="A1736" s="169" t="s">
        <v>16244</v>
      </c>
      <c r="B1736" s="166"/>
      <c r="C1736" s="167"/>
      <c r="D1736" s="168"/>
    </row>
    <row r="1737" spans="1:4">
      <c r="A1737" s="170" t="s">
        <v>16245</v>
      </c>
      <c r="B1737" s="166" t="s">
        <v>16246</v>
      </c>
      <c r="C1737" s="167" t="s">
        <v>11582</v>
      </c>
      <c r="D1737" s="168">
        <v>146.12</v>
      </c>
    </row>
    <row r="1738" spans="1:4">
      <c r="A1738" s="170" t="s">
        <v>16247</v>
      </c>
      <c r="B1738" s="166" t="s">
        <v>16248</v>
      </c>
      <c r="C1738" s="167" t="s">
        <v>11582</v>
      </c>
      <c r="D1738" s="168">
        <v>272.66000000000003</v>
      </c>
    </row>
    <row r="1739" spans="1:4">
      <c r="A1739" s="167" t="s">
        <v>16249</v>
      </c>
      <c r="B1739" s="166" t="s">
        <v>16250</v>
      </c>
      <c r="C1739" s="167" t="s">
        <v>11582</v>
      </c>
      <c r="D1739" s="168">
        <v>164.72</v>
      </c>
    </row>
    <row r="1740" spans="1:4">
      <c r="A1740" s="165" t="s">
        <v>16251</v>
      </c>
      <c r="B1740" s="166"/>
      <c r="C1740" s="167"/>
      <c r="D1740" s="168"/>
    </row>
    <row r="1741" spans="1:4">
      <c r="A1741" s="169" t="s">
        <v>16252</v>
      </c>
      <c r="B1741" s="166"/>
      <c r="C1741" s="167"/>
      <c r="D1741" s="168"/>
    </row>
    <row r="1742" spans="1:4">
      <c r="A1742" s="167" t="s">
        <v>16253</v>
      </c>
      <c r="B1742" s="166" t="s">
        <v>16254</v>
      </c>
      <c r="C1742" s="167" t="s">
        <v>11582</v>
      </c>
      <c r="D1742" s="168">
        <v>0.1</v>
      </c>
    </row>
    <row r="1743" spans="1:4">
      <c r="A1743" s="169" t="s">
        <v>16255</v>
      </c>
      <c r="B1743" s="166"/>
      <c r="C1743" s="167"/>
      <c r="D1743" s="168"/>
    </row>
    <row r="1744" spans="1:4">
      <c r="A1744" s="170" t="s">
        <v>16256</v>
      </c>
      <c r="B1744" s="166" t="s">
        <v>16257</v>
      </c>
      <c r="C1744" s="167" t="s">
        <v>11582</v>
      </c>
      <c r="D1744" s="168">
        <v>3.28</v>
      </c>
    </row>
    <row r="1745" spans="1:4">
      <c r="A1745" s="170" t="s">
        <v>16258</v>
      </c>
      <c r="B1745" s="166" t="s">
        <v>16259</v>
      </c>
      <c r="C1745" s="167" t="s">
        <v>11582</v>
      </c>
      <c r="D1745" s="168">
        <v>1.21</v>
      </c>
    </row>
    <row r="1746" spans="1:4">
      <c r="A1746" s="170" t="s">
        <v>16260</v>
      </c>
      <c r="B1746" s="166" t="s">
        <v>16261</v>
      </c>
      <c r="C1746" s="167" t="s">
        <v>11582</v>
      </c>
      <c r="D1746" s="168">
        <v>0.2</v>
      </c>
    </row>
    <row r="1747" spans="1:4">
      <c r="A1747" s="170" t="s">
        <v>16262</v>
      </c>
      <c r="B1747" s="166" t="s">
        <v>16263</v>
      </c>
      <c r="C1747" s="167" t="s">
        <v>11582</v>
      </c>
      <c r="D1747" s="168">
        <v>3.1</v>
      </c>
    </row>
    <row r="1748" spans="1:4">
      <c r="A1748" s="167" t="s">
        <v>16264</v>
      </c>
      <c r="B1748" s="166" t="s">
        <v>16265</v>
      </c>
      <c r="C1748" s="167" t="s">
        <v>11582</v>
      </c>
      <c r="D1748" s="168">
        <v>0.95</v>
      </c>
    </row>
    <row r="1749" spans="1:4">
      <c r="A1749" s="169" t="s">
        <v>16266</v>
      </c>
      <c r="B1749" s="166"/>
      <c r="C1749" s="167"/>
      <c r="D1749" s="168"/>
    </row>
    <row r="1750" spans="1:4">
      <c r="A1750" s="170" t="s">
        <v>16267</v>
      </c>
      <c r="B1750" s="166" t="s">
        <v>16268</v>
      </c>
      <c r="C1750" s="167" t="s">
        <v>48</v>
      </c>
      <c r="D1750" s="168">
        <v>12.1</v>
      </c>
    </row>
    <row r="1751" spans="1:4">
      <c r="A1751" s="170" t="s">
        <v>16269</v>
      </c>
      <c r="B1751" s="166" t="s">
        <v>16270</v>
      </c>
      <c r="C1751" s="167" t="s">
        <v>11582</v>
      </c>
      <c r="D1751" s="168">
        <v>134.9</v>
      </c>
    </row>
    <row r="1752" spans="1:4">
      <c r="A1752" s="170" t="s">
        <v>16271</v>
      </c>
      <c r="B1752" s="166" t="s">
        <v>16272</v>
      </c>
      <c r="C1752" s="167" t="s">
        <v>11582</v>
      </c>
      <c r="D1752" s="168">
        <v>1.78</v>
      </c>
    </row>
    <row r="1753" spans="1:4">
      <c r="A1753" s="170" t="s">
        <v>16273</v>
      </c>
      <c r="B1753" s="166" t="s">
        <v>16274</v>
      </c>
      <c r="C1753" s="167" t="s">
        <v>11582</v>
      </c>
      <c r="D1753" s="168">
        <v>0.63</v>
      </c>
    </row>
    <row r="1754" spans="1:4">
      <c r="A1754" s="170" t="s">
        <v>16275</v>
      </c>
      <c r="B1754" s="166" t="s">
        <v>16276</v>
      </c>
      <c r="C1754" s="167" t="s">
        <v>11582</v>
      </c>
      <c r="D1754" s="168">
        <v>9.66</v>
      </c>
    </row>
    <row r="1755" spans="1:4">
      <c r="A1755" s="170" t="s">
        <v>16277</v>
      </c>
      <c r="B1755" s="166" t="s">
        <v>16278</v>
      </c>
      <c r="C1755" s="167" t="s">
        <v>11582</v>
      </c>
      <c r="D1755" s="168">
        <v>20</v>
      </c>
    </row>
    <row r="1756" spans="1:4">
      <c r="A1756" s="167" t="s">
        <v>16279</v>
      </c>
      <c r="B1756" s="166" t="s">
        <v>16280</v>
      </c>
      <c r="C1756" s="167" t="s">
        <v>11582</v>
      </c>
      <c r="D1756" s="168">
        <v>0.45</v>
      </c>
    </row>
    <row r="1757" spans="1:4">
      <c r="A1757" s="165" t="s">
        <v>11608</v>
      </c>
      <c r="B1757" s="166"/>
      <c r="C1757" s="167"/>
      <c r="D1757" s="168"/>
    </row>
    <row r="1758" spans="1:4">
      <c r="A1758" s="165" t="s">
        <v>11587</v>
      </c>
      <c r="B1758" s="166"/>
      <c r="C1758" s="167"/>
      <c r="D1758" s="168"/>
    </row>
    <row r="1759" spans="1:4">
      <c r="A1759" s="165" t="s">
        <v>16281</v>
      </c>
      <c r="B1759" s="166"/>
      <c r="C1759" s="167"/>
      <c r="D1759" s="168"/>
    </row>
    <row r="1760" spans="1:4">
      <c r="A1760" s="169" t="s">
        <v>16282</v>
      </c>
      <c r="B1760" s="166"/>
      <c r="C1760" s="167"/>
      <c r="D1760" s="168"/>
    </row>
    <row r="1761" spans="1:4">
      <c r="A1761" s="170" t="s">
        <v>16283</v>
      </c>
      <c r="B1761" s="166" t="s">
        <v>16284</v>
      </c>
      <c r="C1761" s="167" t="s">
        <v>32</v>
      </c>
      <c r="D1761" s="168">
        <v>330</v>
      </c>
    </row>
    <row r="1762" spans="1:4">
      <c r="A1762" s="170" t="s">
        <v>16285</v>
      </c>
      <c r="B1762" s="166" t="s">
        <v>16286</v>
      </c>
      <c r="C1762" s="167" t="s">
        <v>11577</v>
      </c>
      <c r="D1762" s="168">
        <v>100.34</v>
      </c>
    </row>
    <row r="1763" spans="1:4">
      <c r="A1763" s="170" t="s">
        <v>16287</v>
      </c>
      <c r="B1763" s="166" t="s">
        <v>16288</v>
      </c>
      <c r="C1763" s="167" t="s">
        <v>32</v>
      </c>
      <c r="D1763" s="168">
        <v>500</v>
      </c>
    </row>
    <row r="1764" spans="1:4">
      <c r="A1764" s="170" t="s">
        <v>16289</v>
      </c>
      <c r="B1764" s="166" t="s">
        <v>16290</v>
      </c>
      <c r="C1764" s="167" t="s">
        <v>32</v>
      </c>
      <c r="D1764" s="168">
        <v>1025.01</v>
      </c>
    </row>
    <row r="1765" spans="1:4">
      <c r="A1765" s="170" t="s">
        <v>16291</v>
      </c>
      <c r="B1765" s="166" t="s">
        <v>16292</v>
      </c>
      <c r="C1765" s="167" t="s">
        <v>11577</v>
      </c>
      <c r="D1765" s="168">
        <v>19876.580000000002</v>
      </c>
    </row>
    <row r="1766" spans="1:4">
      <c r="A1766" s="170" t="s">
        <v>16293</v>
      </c>
      <c r="B1766" s="166" t="s">
        <v>16294</v>
      </c>
      <c r="C1766" s="167" t="s">
        <v>11577</v>
      </c>
      <c r="D1766" s="168">
        <v>7890.28</v>
      </c>
    </row>
    <row r="1767" spans="1:4">
      <c r="A1767" s="167" t="s">
        <v>16295</v>
      </c>
      <c r="B1767" s="166" t="s">
        <v>16296</v>
      </c>
      <c r="C1767" s="167" t="s">
        <v>32</v>
      </c>
      <c r="D1767" s="168">
        <v>681.5</v>
      </c>
    </row>
    <row r="1768" spans="1:4">
      <c r="A1768" s="169" t="s">
        <v>16297</v>
      </c>
      <c r="B1768" s="166"/>
      <c r="C1768" s="167"/>
      <c r="D1768" s="168"/>
    </row>
    <row r="1769" spans="1:4">
      <c r="A1769" s="167" t="s">
        <v>16298</v>
      </c>
      <c r="B1769" s="166" t="s">
        <v>16299</v>
      </c>
      <c r="C1769" s="167" t="s">
        <v>11577</v>
      </c>
      <c r="D1769" s="168">
        <v>648.14</v>
      </c>
    </row>
    <row r="1770" spans="1:4">
      <c r="A1770" s="169" t="s">
        <v>16300</v>
      </c>
      <c r="B1770" s="166"/>
      <c r="C1770" s="167"/>
      <c r="D1770" s="168"/>
    </row>
    <row r="1771" spans="1:4">
      <c r="A1771" s="170" t="s">
        <v>16301</v>
      </c>
      <c r="B1771" s="166" t="s">
        <v>16302</v>
      </c>
      <c r="C1771" s="167" t="s">
        <v>32</v>
      </c>
      <c r="D1771" s="168">
        <v>881.08</v>
      </c>
    </row>
    <row r="1772" spans="1:4">
      <c r="A1772" s="170" t="s">
        <v>16303</v>
      </c>
      <c r="B1772" s="166" t="s">
        <v>16304</v>
      </c>
      <c r="C1772" s="167" t="s">
        <v>32</v>
      </c>
      <c r="D1772" s="168">
        <v>648.28</v>
      </c>
    </row>
    <row r="1773" spans="1:4">
      <c r="A1773" s="170" t="s">
        <v>16305</v>
      </c>
      <c r="B1773" s="166" t="s">
        <v>16306</v>
      </c>
      <c r="C1773" s="167" t="s">
        <v>32</v>
      </c>
      <c r="D1773" s="168">
        <v>493.44</v>
      </c>
    </row>
    <row r="1774" spans="1:4">
      <c r="A1774" s="170" t="s">
        <v>16307</v>
      </c>
      <c r="B1774" s="166" t="s">
        <v>16308</v>
      </c>
      <c r="C1774" s="167" t="s">
        <v>32</v>
      </c>
      <c r="D1774" s="168">
        <v>648.28</v>
      </c>
    </row>
    <row r="1775" spans="1:4">
      <c r="A1775" s="170" t="s">
        <v>16309</v>
      </c>
      <c r="B1775" s="166" t="s">
        <v>16310</v>
      </c>
      <c r="C1775" s="167" t="s">
        <v>11577</v>
      </c>
      <c r="D1775" s="168">
        <v>4597.3599999999997</v>
      </c>
    </row>
    <row r="1776" spans="1:4">
      <c r="A1776" s="170" t="s">
        <v>16311</v>
      </c>
      <c r="B1776" s="166" t="s">
        <v>16312</v>
      </c>
      <c r="C1776" s="167" t="s">
        <v>11577</v>
      </c>
      <c r="D1776" s="168">
        <v>1964.2</v>
      </c>
    </row>
    <row r="1777" spans="1:4">
      <c r="A1777" s="170" t="s">
        <v>16313</v>
      </c>
      <c r="B1777" s="166" t="s">
        <v>16314</v>
      </c>
      <c r="C1777" s="167" t="s">
        <v>11577</v>
      </c>
      <c r="D1777" s="168">
        <v>1642.75</v>
      </c>
    </row>
    <row r="1778" spans="1:4">
      <c r="A1778" s="170" t="s">
        <v>16315</v>
      </c>
      <c r="B1778" s="166" t="s">
        <v>16316</v>
      </c>
      <c r="C1778" s="167" t="s">
        <v>11577</v>
      </c>
      <c r="D1778" s="168">
        <v>2564.1799999999998</v>
      </c>
    </row>
    <row r="1779" spans="1:4">
      <c r="A1779" s="170" t="s">
        <v>16317</v>
      </c>
      <c r="B1779" s="166" t="s">
        <v>16318</v>
      </c>
      <c r="C1779" s="167" t="s">
        <v>11577</v>
      </c>
      <c r="D1779" s="168">
        <v>1922.93</v>
      </c>
    </row>
    <row r="1780" spans="1:4">
      <c r="A1780" s="170" t="s">
        <v>16319</v>
      </c>
      <c r="B1780" s="166" t="s">
        <v>16320</v>
      </c>
      <c r="C1780" s="167" t="s">
        <v>11577</v>
      </c>
      <c r="D1780" s="168">
        <v>3194.41</v>
      </c>
    </row>
    <row r="1781" spans="1:4">
      <c r="A1781" s="170" t="s">
        <v>16321</v>
      </c>
      <c r="B1781" s="166" t="s">
        <v>16322</v>
      </c>
      <c r="C1781" s="167" t="s">
        <v>32</v>
      </c>
      <c r="D1781" s="168">
        <v>556.6</v>
      </c>
    </row>
    <row r="1782" spans="1:4">
      <c r="A1782" s="170" t="s">
        <v>16323</v>
      </c>
      <c r="B1782" s="166" t="s">
        <v>16324</v>
      </c>
      <c r="C1782" s="167" t="s">
        <v>11577</v>
      </c>
      <c r="D1782" s="168">
        <v>6474.86</v>
      </c>
    </row>
    <row r="1783" spans="1:4">
      <c r="A1783" s="170" t="s">
        <v>16325</v>
      </c>
      <c r="B1783" s="166" t="s">
        <v>16326</v>
      </c>
      <c r="C1783" s="167" t="s">
        <v>11577</v>
      </c>
      <c r="D1783" s="168">
        <v>4688.82</v>
      </c>
    </row>
    <row r="1784" spans="1:4">
      <c r="A1784" s="167" t="s">
        <v>16327</v>
      </c>
      <c r="B1784" s="166" t="s">
        <v>16328</v>
      </c>
      <c r="C1784" s="167" t="s">
        <v>32</v>
      </c>
      <c r="D1784" s="168">
        <v>715</v>
      </c>
    </row>
    <row r="1785" spans="1:4">
      <c r="A1785" s="169" t="s">
        <v>16329</v>
      </c>
      <c r="B1785" s="166"/>
      <c r="C1785" s="167"/>
      <c r="D1785" s="168"/>
    </row>
    <row r="1786" spans="1:4">
      <c r="A1786" s="170" t="s">
        <v>16330</v>
      </c>
      <c r="B1786" s="166" t="s">
        <v>16331</v>
      </c>
      <c r="C1786" s="167" t="s">
        <v>32</v>
      </c>
      <c r="D1786" s="168">
        <v>290</v>
      </c>
    </row>
    <row r="1787" spans="1:4">
      <c r="A1787" s="170" t="s">
        <v>16332</v>
      </c>
      <c r="B1787" s="166" t="s">
        <v>16333</v>
      </c>
      <c r="C1787" s="167" t="s">
        <v>11577</v>
      </c>
      <c r="D1787" s="168">
        <v>413.47</v>
      </c>
    </row>
    <row r="1788" spans="1:4">
      <c r="A1788" s="170" t="s">
        <v>16334</v>
      </c>
      <c r="B1788" s="166" t="s">
        <v>16335</v>
      </c>
      <c r="C1788" s="167" t="s">
        <v>11577</v>
      </c>
      <c r="D1788" s="168">
        <v>914.09</v>
      </c>
    </row>
    <row r="1789" spans="1:4">
      <c r="A1789" s="170" t="s">
        <v>16336</v>
      </c>
      <c r="B1789" s="166" t="s">
        <v>16337</v>
      </c>
      <c r="C1789" s="167" t="s">
        <v>11577</v>
      </c>
      <c r="D1789" s="168">
        <v>1218.55</v>
      </c>
    </row>
    <row r="1790" spans="1:4">
      <c r="A1790" s="167" t="s">
        <v>16338</v>
      </c>
      <c r="B1790" s="166" t="s">
        <v>16339</v>
      </c>
      <c r="C1790" s="167" t="s">
        <v>32</v>
      </c>
      <c r="D1790" s="168">
        <v>529.16999999999996</v>
      </c>
    </row>
    <row r="1791" spans="1:4">
      <c r="A1791" s="169" t="s">
        <v>16340</v>
      </c>
      <c r="B1791" s="166"/>
      <c r="C1791" s="167"/>
      <c r="D1791" s="168"/>
    </row>
    <row r="1792" spans="1:4">
      <c r="A1792" s="170" t="s">
        <v>16341</v>
      </c>
      <c r="B1792" s="166" t="s">
        <v>16342</v>
      </c>
      <c r="C1792" s="167" t="s">
        <v>11609</v>
      </c>
      <c r="D1792" s="168">
        <v>977.4</v>
      </c>
    </row>
    <row r="1793" spans="1:4">
      <c r="A1793" s="170" t="s">
        <v>16343</v>
      </c>
      <c r="B1793" s="166" t="s">
        <v>16344</v>
      </c>
      <c r="C1793" s="167" t="s">
        <v>32</v>
      </c>
      <c r="D1793" s="168">
        <v>579.08000000000004</v>
      </c>
    </row>
    <row r="1794" spans="1:4">
      <c r="A1794" s="170" t="s">
        <v>16345</v>
      </c>
      <c r="B1794" s="166" t="s">
        <v>16346</v>
      </c>
      <c r="C1794" s="167" t="s">
        <v>32</v>
      </c>
      <c r="D1794" s="168">
        <v>180</v>
      </c>
    </row>
    <row r="1795" spans="1:4">
      <c r="A1795" s="170" t="s">
        <v>16347</v>
      </c>
      <c r="B1795" s="166" t="s">
        <v>16348</v>
      </c>
      <c r="C1795" s="167" t="s">
        <v>32</v>
      </c>
      <c r="D1795" s="168">
        <v>626.29</v>
      </c>
    </row>
    <row r="1796" spans="1:4">
      <c r="A1796" s="170" t="s">
        <v>16349</v>
      </c>
      <c r="B1796" s="166" t="s">
        <v>16350</v>
      </c>
      <c r="C1796" s="167" t="s">
        <v>11609</v>
      </c>
      <c r="D1796" s="168">
        <v>1152.57</v>
      </c>
    </row>
    <row r="1797" spans="1:4">
      <c r="A1797" s="170" t="s">
        <v>16351</v>
      </c>
      <c r="B1797" s="166" t="s">
        <v>16352</v>
      </c>
      <c r="C1797" s="167" t="s">
        <v>11609</v>
      </c>
      <c r="D1797" s="168">
        <v>1540.05</v>
      </c>
    </row>
    <row r="1798" spans="1:4">
      <c r="A1798" s="170" t="s">
        <v>16353</v>
      </c>
      <c r="B1798" s="166" t="s">
        <v>16354</v>
      </c>
      <c r="C1798" s="167" t="s">
        <v>11609</v>
      </c>
      <c r="D1798" s="168">
        <v>1230.04</v>
      </c>
    </row>
    <row r="1799" spans="1:4">
      <c r="A1799" s="170" t="s">
        <v>16355</v>
      </c>
      <c r="B1799" s="166" t="s">
        <v>16356</v>
      </c>
      <c r="C1799" s="167" t="s">
        <v>11577</v>
      </c>
      <c r="D1799" s="168">
        <v>114.46</v>
      </c>
    </row>
    <row r="1800" spans="1:4">
      <c r="A1800" s="170" t="s">
        <v>16357</v>
      </c>
      <c r="B1800" s="166" t="s">
        <v>16358</v>
      </c>
      <c r="C1800" s="167" t="s">
        <v>48</v>
      </c>
      <c r="D1800" s="168">
        <v>415.01</v>
      </c>
    </row>
    <row r="1801" spans="1:4">
      <c r="A1801" s="170" t="s">
        <v>16359</v>
      </c>
      <c r="B1801" s="166" t="s">
        <v>16360</v>
      </c>
      <c r="C1801" s="167" t="s">
        <v>48</v>
      </c>
      <c r="D1801" s="168">
        <v>682.5</v>
      </c>
    </row>
    <row r="1802" spans="1:4">
      <c r="A1802" s="170" t="s">
        <v>16361</v>
      </c>
      <c r="B1802" s="166" t="s">
        <v>16362</v>
      </c>
      <c r="C1802" s="167" t="s">
        <v>48</v>
      </c>
      <c r="D1802" s="168">
        <v>466.92</v>
      </c>
    </row>
    <row r="1803" spans="1:4">
      <c r="A1803" s="170" t="s">
        <v>16363</v>
      </c>
      <c r="B1803" s="166" t="s">
        <v>16364</v>
      </c>
      <c r="C1803" s="167" t="s">
        <v>48</v>
      </c>
      <c r="D1803" s="168">
        <v>1015.57</v>
      </c>
    </row>
    <row r="1804" spans="1:4">
      <c r="A1804" s="170" t="s">
        <v>16365</v>
      </c>
      <c r="B1804" s="166" t="s">
        <v>16366</v>
      </c>
      <c r="C1804" s="167" t="s">
        <v>32</v>
      </c>
      <c r="D1804" s="168">
        <v>481.89</v>
      </c>
    </row>
    <row r="1805" spans="1:4">
      <c r="A1805" s="170" t="s">
        <v>16367</v>
      </c>
      <c r="B1805" s="166" t="s">
        <v>16368</v>
      </c>
      <c r="C1805" s="167" t="s">
        <v>32</v>
      </c>
      <c r="D1805" s="168">
        <v>230</v>
      </c>
    </row>
    <row r="1806" spans="1:4">
      <c r="A1806" s="170" t="s">
        <v>16369</v>
      </c>
      <c r="B1806" s="166" t="s">
        <v>16370</v>
      </c>
      <c r="C1806" s="167" t="s">
        <v>11609</v>
      </c>
      <c r="D1806" s="168">
        <v>391.39</v>
      </c>
    </row>
    <row r="1807" spans="1:4">
      <c r="A1807" s="170" t="s">
        <v>16371</v>
      </c>
      <c r="B1807" s="166" t="s">
        <v>16372</v>
      </c>
      <c r="C1807" s="167" t="s">
        <v>11609</v>
      </c>
      <c r="D1807" s="168">
        <v>895.89</v>
      </c>
    </row>
    <row r="1808" spans="1:4">
      <c r="A1808" s="170" t="s">
        <v>16373</v>
      </c>
      <c r="B1808" s="166" t="s">
        <v>16374</v>
      </c>
      <c r="C1808" s="167" t="s">
        <v>11609</v>
      </c>
      <c r="D1808" s="168">
        <v>2885</v>
      </c>
    </row>
    <row r="1809" spans="1:4">
      <c r="A1809" s="170" t="s">
        <v>16375</v>
      </c>
      <c r="B1809" s="166" t="s">
        <v>16376</v>
      </c>
      <c r="C1809" s="167" t="s">
        <v>11609</v>
      </c>
      <c r="D1809" s="168">
        <v>1680.81</v>
      </c>
    </row>
    <row r="1810" spans="1:4">
      <c r="A1810" s="170" t="s">
        <v>16377</v>
      </c>
      <c r="B1810" s="166" t="s">
        <v>16378</v>
      </c>
      <c r="C1810" s="167" t="s">
        <v>11577</v>
      </c>
      <c r="D1810" s="168">
        <v>1194.93</v>
      </c>
    </row>
    <row r="1811" spans="1:4">
      <c r="A1811" s="170" t="s">
        <v>16379</v>
      </c>
      <c r="B1811" s="166" t="s">
        <v>16380</v>
      </c>
      <c r="C1811" s="167" t="s">
        <v>11609</v>
      </c>
      <c r="D1811" s="168">
        <v>1851.23</v>
      </c>
    </row>
    <row r="1812" spans="1:4">
      <c r="A1812" s="170" t="s">
        <v>16381</v>
      </c>
      <c r="B1812" s="166" t="s">
        <v>16382</v>
      </c>
      <c r="C1812" s="167" t="s">
        <v>11609</v>
      </c>
      <c r="D1812" s="168">
        <v>759.01</v>
      </c>
    </row>
    <row r="1813" spans="1:4">
      <c r="A1813" s="170" t="s">
        <v>16383</v>
      </c>
      <c r="B1813" s="166" t="s">
        <v>16384</v>
      </c>
      <c r="C1813" s="167" t="s">
        <v>48</v>
      </c>
      <c r="D1813" s="168">
        <v>500.09</v>
      </c>
    </row>
    <row r="1814" spans="1:4">
      <c r="A1814" s="170" t="s">
        <v>16385</v>
      </c>
      <c r="B1814" s="166" t="s">
        <v>16386</v>
      </c>
      <c r="C1814" s="167" t="s">
        <v>32</v>
      </c>
      <c r="D1814" s="168">
        <v>356.01</v>
      </c>
    </row>
    <row r="1815" spans="1:4">
      <c r="A1815" s="170" t="s">
        <v>16387</v>
      </c>
      <c r="B1815" s="166" t="s">
        <v>16388</v>
      </c>
      <c r="C1815" s="167" t="s">
        <v>32</v>
      </c>
      <c r="D1815" s="168">
        <v>1393.43</v>
      </c>
    </row>
    <row r="1816" spans="1:4">
      <c r="A1816" s="170" t="s">
        <v>16389</v>
      </c>
      <c r="B1816" s="166" t="s">
        <v>16390</v>
      </c>
      <c r="C1816" s="167" t="s">
        <v>32</v>
      </c>
      <c r="D1816" s="168">
        <v>142.66999999999999</v>
      </c>
    </row>
    <row r="1817" spans="1:4">
      <c r="A1817" s="170" t="s">
        <v>16391</v>
      </c>
      <c r="B1817" s="166" t="s">
        <v>16392</v>
      </c>
      <c r="C1817" s="167" t="s">
        <v>32</v>
      </c>
      <c r="D1817" s="168">
        <v>1413.03</v>
      </c>
    </row>
    <row r="1818" spans="1:4">
      <c r="A1818" s="170" t="s">
        <v>16393</v>
      </c>
      <c r="B1818" s="166" t="s">
        <v>16394</v>
      </c>
      <c r="C1818" s="167" t="s">
        <v>32</v>
      </c>
      <c r="D1818" s="168">
        <v>682.89</v>
      </c>
    </row>
    <row r="1819" spans="1:4">
      <c r="A1819" s="170" t="s">
        <v>16395</v>
      </c>
      <c r="B1819" s="166" t="s">
        <v>16396</v>
      </c>
      <c r="C1819" s="167" t="s">
        <v>32</v>
      </c>
      <c r="D1819" s="168">
        <v>259.04000000000002</v>
      </c>
    </row>
    <row r="1820" spans="1:4">
      <c r="A1820" s="170" t="s">
        <v>16397</v>
      </c>
      <c r="B1820" s="166" t="s">
        <v>16398</v>
      </c>
      <c r="C1820" s="167" t="s">
        <v>11577</v>
      </c>
      <c r="D1820" s="168">
        <v>779.67</v>
      </c>
    </row>
    <row r="1821" spans="1:4">
      <c r="A1821" s="170" t="s">
        <v>16399</v>
      </c>
      <c r="B1821" s="166" t="s">
        <v>16400</v>
      </c>
      <c r="C1821" s="167" t="s">
        <v>11577</v>
      </c>
      <c r="D1821" s="168">
        <v>1216.8599999999999</v>
      </c>
    </row>
    <row r="1822" spans="1:4">
      <c r="A1822" s="167" t="s">
        <v>16401</v>
      </c>
      <c r="B1822" s="166" t="s">
        <v>16402</v>
      </c>
      <c r="C1822" s="167" t="s">
        <v>11577</v>
      </c>
      <c r="D1822" s="168">
        <v>1612.71</v>
      </c>
    </row>
    <row r="1823" spans="1:4">
      <c r="A1823" s="169" t="s">
        <v>16403</v>
      </c>
      <c r="B1823" s="166"/>
      <c r="C1823" s="167"/>
      <c r="D1823" s="168"/>
    </row>
    <row r="1824" spans="1:4">
      <c r="A1824" s="170" t="s">
        <v>16404</v>
      </c>
      <c r="B1824" s="166" t="s">
        <v>16405</v>
      </c>
      <c r="C1824" s="167" t="s">
        <v>11610</v>
      </c>
      <c r="D1824" s="168">
        <v>354.8</v>
      </c>
    </row>
    <row r="1825" spans="1:4">
      <c r="A1825" s="167" t="s">
        <v>16406</v>
      </c>
      <c r="B1825" s="166" t="s">
        <v>16407</v>
      </c>
      <c r="C1825" s="167" t="s">
        <v>11610</v>
      </c>
      <c r="D1825" s="168">
        <v>340.42</v>
      </c>
    </row>
    <row r="1826" spans="1:4">
      <c r="A1826" s="169" t="s">
        <v>16408</v>
      </c>
      <c r="B1826" s="166"/>
      <c r="C1826" s="167"/>
      <c r="D1826" s="168"/>
    </row>
    <row r="1827" spans="1:4">
      <c r="A1827" s="170" t="s">
        <v>16409</v>
      </c>
      <c r="B1827" s="166" t="s">
        <v>16410</v>
      </c>
      <c r="C1827" s="167" t="s">
        <v>48</v>
      </c>
      <c r="D1827" s="168">
        <v>110.65</v>
      </c>
    </row>
    <row r="1828" spans="1:4">
      <c r="A1828" s="170" t="s">
        <v>16411</v>
      </c>
      <c r="B1828" s="166" t="s">
        <v>16412</v>
      </c>
      <c r="C1828" s="167" t="s">
        <v>48</v>
      </c>
      <c r="D1828" s="168">
        <v>453.63</v>
      </c>
    </row>
    <row r="1829" spans="1:4">
      <c r="A1829" s="170" t="s">
        <v>16413</v>
      </c>
      <c r="B1829" s="166" t="s">
        <v>16414</v>
      </c>
      <c r="C1829" s="167" t="s">
        <v>48</v>
      </c>
      <c r="D1829" s="168">
        <v>675.65</v>
      </c>
    </row>
    <row r="1830" spans="1:4">
      <c r="A1830" s="170" t="s">
        <v>16415</v>
      </c>
      <c r="B1830" s="166" t="s">
        <v>16416</v>
      </c>
      <c r="C1830" s="167" t="s">
        <v>48</v>
      </c>
      <c r="D1830" s="168">
        <v>239.21</v>
      </c>
    </row>
    <row r="1831" spans="1:4">
      <c r="A1831" s="170" t="s">
        <v>16417</v>
      </c>
      <c r="B1831" s="166" t="s">
        <v>16418</v>
      </c>
      <c r="C1831" s="167" t="s">
        <v>48</v>
      </c>
      <c r="D1831" s="168">
        <v>214.29</v>
      </c>
    </row>
    <row r="1832" spans="1:4">
      <c r="A1832" s="170" t="s">
        <v>16419</v>
      </c>
      <c r="B1832" s="166" t="s">
        <v>16420</v>
      </c>
      <c r="C1832" s="167" t="s">
        <v>11577</v>
      </c>
      <c r="D1832" s="168">
        <v>245.72</v>
      </c>
    </row>
    <row r="1833" spans="1:4">
      <c r="A1833" s="170" t="s">
        <v>16421</v>
      </c>
      <c r="B1833" s="166" t="s">
        <v>16422</v>
      </c>
      <c r="C1833" s="167" t="s">
        <v>32</v>
      </c>
      <c r="D1833" s="168">
        <v>225.91</v>
      </c>
    </row>
    <row r="1834" spans="1:4">
      <c r="A1834" s="170" t="s">
        <v>16423</v>
      </c>
      <c r="B1834" s="166" t="s">
        <v>16424</v>
      </c>
      <c r="C1834" s="167" t="s">
        <v>48</v>
      </c>
      <c r="D1834" s="168">
        <v>253.99</v>
      </c>
    </row>
    <row r="1835" spans="1:4">
      <c r="A1835" s="170" t="s">
        <v>16425</v>
      </c>
      <c r="B1835" s="166" t="s">
        <v>16426</v>
      </c>
      <c r="C1835" s="167" t="s">
        <v>11609</v>
      </c>
      <c r="D1835" s="168">
        <v>987.22</v>
      </c>
    </row>
    <row r="1836" spans="1:4">
      <c r="A1836" s="167" t="s">
        <v>16427</v>
      </c>
      <c r="B1836" s="166" t="s">
        <v>16428</v>
      </c>
      <c r="C1836" s="167" t="s">
        <v>11609</v>
      </c>
      <c r="D1836" s="168">
        <v>1699.1</v>
      </c>
    </row>
    <row r="1837" spans="1:4">
      <c r="A1837" s="169" t="s">
        <v>16429</v>
      </c>
      <c r="B1837" s="166"/>
      <c r="C1837" s="167"/>
      <c r="D1837" s="168"/>
    </row>
    <row r="1838" spans="1:4">
      <c r="A1838" s="170" t="s">
        <v>16430</v>
      </c>
      <c r="B1838" s="166" t="s">
        <v>16431</v>
      </c>
      <c r="C1838" s="167" t="s">
        <v>11577</v>
      </c>
      <c r="D1838" s="168">
        <v>653.4</v>
      </c>
    </row>
    <row r="1839" spans="1:4">
      <c r="A1839" s="167" t="s">
        <v>16432</v>
      </c>
      <c r="B1839" s="166" t="s">
        <v>16433</v>
      </c>
      <c r="C1839" s="167" t="s">
        <v>48</v>
      </c>
      <c r="D1839" s="168">
        <v>330.95</v>
      </c>
    </row>
    <row r="1840" spans="1:4">
      <c r="A1840" s="169" t="s">
        <v>16434</v>
      </c>
      <c r="B1840" s="166"/>
      <c r="C1840" s="167"/>
      <c r="D1840" s="168"/>
    </row>
    <row r="1841" spans="1:4">
      <c r="A1841" s="170" t="s">
        <v>16435</v>
      </c>
      <c r="B1841" s="166" t="s">
        <v>16436</v>
      </c>
      <c r="C1841" s="167" t="s">
        <v>11577</v>
      </c>
      <c r="D1841" s="168">
        <v>178.96</v>
      </c>
    </row>
    <row r="1842" spans="1:4">
      <c r="A1842" s="170" t="s">
        <v>16437</v>
      </c>
      <c r="B1842" s="166" t="s">
        <v>16438</v>
      </c>
      <c r="C1842" s="167" t="s">
        <v>48</v>
      </c>
      <c r="D1842" s="168">
        <v>24.7</v>
      </c>
    </row>
    <row r="1843" spans="1:4">
      <c r="A1843" s="170" t="s">
        <v>16439</v>
      </c>
      <c r="B1843" s="166" t="s">
        <v>16440</v>
      </c>
      <c r="C1843" s="167" t="s">
        <v>11609</v>
      </c>
      <c r="D1843" s="168">
        <v>315.45</v>
      </c>
    </row>
    <row r="1844" spans="1:4">
      <c r="A1844" s="170" t="s">
        <v>16441</v>
      </c>
      <c r="B1844" s="166" t="s">
        <v>16442</v>
      </c>
      <c r="C1844" s="167" t="s">
        <v>11609</v>
      </c>
      <c r="D1844" s="168">
        <v>909.77</v>
      </c>
    </row>
    <row r="1845" spans="1:4">
      <c r="A1845" s="170" t="s">
        <v>16443</v>
      </c>
      <c r="B1845" s="166" t="s">
        <v>16444</v>
      </c>
      <c r="C1845" s="167" t="s">
        <v>11577</v>
      </c>
      <c r="D1845" s="168">
        <v>431.36</v>
      </c>
    </row>
    <row r="1846" spans="1:4">
      <c r="A1846" s="170" t="s">
        <v>16445</v>
      </c>
      <c r="B1846" s="166" t="s">
        <v>16446</v>
      </c>
      <c r="C1846" s="167" t="s">
        <v>11577</v>
      </c>
      <c r="D1846" s="168">
        <v>284.18</v>
      </c>
    </row>
    <row r="1847" spans="1:4">
      <c r="A1847" s="170" t="s">
        <v>16447</v>
      </c>
      <c r="B1847" s="166" t="s">
        <v>16448</v>
      </c>
      <c r="C1847" s="167" t="s">
        <v>11577</v>
      </c>
      <c r="D1847" s="168">
        <v>775</v>
      </c>
    </row>
    <row r="1848" spans="1:4">
      <c r="A1848" s="170" t="s">
        <v>16449</v>
      </c>
      <c r="B1848" s="166" t="s">
        <v>16450</v>
      </c>
      <c r="C1848" s="167" t="s">
        <v>11577</v>
      </c>
      <c r="D1848" s="168">
        <v>53.2</v>
      </c>
    </row>
    <row r="1849" spans="1:4">
      <c r="A1849" s="170" t="s">
        <v>16451</v>
      </c>
      <c r="B1849" s="166" t="s">
        <v>16452</v>
      </c>
      <c r="C1849" s="167" t="s">
        <v>11577</v>
      </c>
      <c r="D1849" s="168">
        <v>11.86</v>
      </c>
    </row>
    <row r="1850" spans="1:4">
      <c r="A1850" s="170" t="s">
        <v>16453</v>
      </c>
      <c r="B1850" s="166" t="s">
        <v>16454</v>
      </c>
      <c r="C1850" s="167" t="s">
        <v>11577</v>
      </c>
      <c r="D1850" s="168">
        <v>1067.69</v>
      </c>
    </row>
    <row r="1851" spans="1:4">
      <c r="A1851" s="170" t="s">
        <v>16455</v>
      </c>
      <c r="B1851" s="166" t="s">
        <v>16456</v>
      </c>
      <c r="C1851" s="167" t="s">
        <v>11577</v>
      </c>
      <c r="D1851" s="168">
        <v>1066.8499999999999</v>
      </c>
    </row>
    <row r="1852" spans="1:4">
      <c r="A1852" s="170" t="s">
        <v>16457</v>
      </c>
      <c r="B1852" s="166" t="s">
        <v>16458</v>
      </c>
      <c r="C1852" s="167" t="s">
        <v>11577</v>
      </c>
      <c r="D1852" s="168">
        <v>991.88</v>
      </c>
    </row>
    <row r="1853" spans="1:4">
      <c r="A1853" s="170" t="s">
        <v>16459</v>
      </c>
      <c r="B1853" s="166" t="s">
        <v>16460</v>
      </c>
      <c r="C1853" s="167" t="s">
        <v>11577</v>
      </c>
      <c r="D1853" s="168">
        <v>404.51</v>
      </c>
    </row>
    <row r="1854" spans="1:4">
      <c r="A1854" s="170" t="s">
        <v>16461</v>
      </c>
      <c r="B1854" s="166" t="s">
        <v>16462</v>
      </c>
      <c r="C1854" s="167" t="s">
        <v>32</v>
      </c>
      <c r="D1854" s="168">
        <v>224.32</v>
      </c>
    </row>
    <row r="1855" spans="1:4">
      <c r="A1855" s="167" t="s">
        <v>16463</v>
      </c>
      <c r="B1855" s="166" t="s">
        <v>16464</v>
      </c>
      <c r="C1855" s="167" t="s">
        <v>32</v>
      </c>
      <c r="D1855" s="168">
        <v>40.89</v>
      </c>
    </row>
    <row r="1856" spans="1:4">
      <c r="A1856" s="165" t="s">
        <v>16465</v>
      </c>
      <c r="B1856" s="166"/>
      <c r="C1856" s="167"/>
      <c r="D1856" s="168"/>
    </row>
    <row r="1857" spans="1:4">
      <c r="A1857" s="169" t="s">
        <v>16466</v>
      </c>
      <c r="B1857" s="166"/>
      <c r="C1857" s="167"/>
      <c r="D1857" s="168"/>
    </row>
    <row r="1858" spans="1:4">
      <c r="A1858" s="170" t="s">
        <v>16467</v>
      </c>
      <c r="B1858" s="166" t="s">
        <v>16468</v>
      </c>
      <c r="C1858" s="167" t="s">
        <v>48</v>
      </c>
      <c r="D1858" s="168">
        <v>34.020000000000003</v>
      </c>
    </row>
    <row r="1859" spans="1:4">
      <c r="A1859" s="170" t="s">
        <v>16469</v>
      </c>
      <c r="B1859" s="166" t="s">
        <v>16470</v>
      </c>
      <c r="C1859" s="167" t="s">
        <v>48</v>
      </c>
      <c r="D1859" s="168">
        <v>31.92</v>
      </c>
    </row>
    <row r="1860" spans="1:4">
      <c r="A1860" s="170" t="s">
        <v>16471</v>
      </c>
      <c r="B1860" s="166" t="s">
        <v>16472</v>
      </c>
      <c r="C1860" s="167" t="s">
        <v>48</v>
      </c>
      <c r="D1860" s="168">
        <v>7.61</v>
      </c>
    </row>
    <row r="1861" spans="1:4">
      <c r="A1861" s="167" t="s">
        <v>16473</v>
      </c>
      <c r="B1861" s="166" t="s">
        <v>16474</v>
      </c>
      <c r="C1861" s="167" t="s">
        <v>48</v>
      </c>
      <c r="D1861" s="168">
        <v>31.63</v>
      </c>
    </row>
    <row r="1862" spans="1:4">
      <c r="A1862" s="169" t="s">
        <v>16475</v>
      </c>
      <c r="B1862" s="166"/>
      <c r="C1862" s="167"/>
      <c r="D1862" s="168"/>
    </row>
    <row r="1863" spans="1:4">
      <c r="A1863" s="170" t="s">
        <v>16476</v>
      </c>
      <c r="B1863" s="166" t="s">
        <v>16477</v>
      </c>
      <c r="C1863" s="167" t="s">
        <v>32</v>
      </c>
      <c r="D1863" s="168">
        <v>267.47000000000003</v>
      </c>
    </row>
    <row r="1864" spans="1:4">
      <c r="A1864" s="170" t="s">
        <v>16478</v>
      </c>
      <c r="B1864" s="166" t="s">
        <v>16479</v>
      </c>
      <c r="C1864" s="167" t="s">
        <v>11577</v>
      </c>
      <c r="D1864" s="168">
        <v>260.39999999999998</v>
      </c>
    </row>
    <row r="1865" spans="1:4">
      <c r="A1865" s="170" t="s">
        <v>16480</v>
      </c>
      <c r="B1865" s="166" t="s">
        <v>16481</v>
      </c>
      <c r="C1865" s="167" t="s">
        <v>11577</v>
      </c>
      <c r="D1865" s="168">
        <v>260.39999999999998</v>
      </c>
    </row>
    <row r="1866" spans="1:4">
      <c r="A1866" s="170" t="s">
        <v>16482</v>
      </c>
      <c r="B1866" s="166" t="s">
        <v>16483</v>
      </c>
      <c r="C1866" s="167" t="s">
        <v>11577</v>
      </c>
      <c r="D1866" s="168">
        <v>352.88</v>
      </c>
    </row>
    <row r="1867" spans="1:4">
      <c r="A1867" s="170" t="s">
        <v>16484</v>
      </c>
      <c r="B1867" s="166" t="s">
        <v>16485</v>
      </c>
      <c r="C1867" s="167" t="s">
        <v>11577</v>
      </c>
      <c r="D1867" s="168">
        <v>489.76</v>
      </c>
    </row>
    <row r="1868" spans="1:4">
      <c r="A1868" s="170" t="s">
        <v>16486</v>
      </c>
      <c r="B1868" s="166" t="s">
        <v>16487</v>
      </c>
      <c r="C1868" s="167" t="s">
        <v>11577</v>
      </c>
      <c r="D1868" s="168">
        <v>469.56</v>
      </c>
    </row>
    <row r="1869" spans="1:4">
      <c r="A1869" s="170" t="s">
        <v>16488</v>
      </c>
      <c r="B1869" s="166" t="s">
        <v>16489</v>
      </c>
      <c r="C1869" s="167" t="s">
        <v>11577</v>
      </c>
      <c r="D1869" s="168">
        <v>480.93</v>
      </c>
    </row>
    <row r="1870" spans="1:4">
      <c r="A1870" s="170" t="s">
        <v>16490</v>
      </c>
      <c r="B1870" s="166" t="s">
        <v>16491</v>
      </c>
      <c r="C1870" s="167" t="s">
        <v>11577</v>
      </c>
      <c r="D1870" s="168">
        <v>638.19000000000005</v>
      </c>
    </row>
    <row r="1871" spans="1:4">
      <c r="A1871" s="170" t="s">
        <v>16492</v>
      </c>
      <c r="B1871" s="166" t="s">
        <v>16493</v>
      </c>
      <c r="C1871" s="167" t="s">
        <v>11577</v>
      </c>
      <c r="D1871" s="168">
        <v>958.32</v>
      </c>
    </row>
    <row r="1872" spans="1:4">
      <c r="A1872" s="170" t="s">
        <v>16494</v>
      </c>
      <c r="B1872" s="166" t="s">
        <v>16495</v>
      </c>
      <c r="C1872" s="167" t="s">
        <v>11577</v>
      </c>
      <c r="D1872" s="168">
        <v>231.73</v>
      </c>
    </row>
    <row r="1873" spans="1:4">
      <c r="A1873" s="170" t="s">
        <v>16496</v>
      </c>
      <c r="B1873" s="166" t="s">
        <v>16497</v>
      </c>
      <c r="C1873" s="167" t="s">
        <v>11577</v>
      </c>
      <c r="D1873" s="168">
        <v>231.73</v>
      </c>
    </row>
    <row r="1874" spans="1:4">
      <c r="A1874" s="170" t="s">
        <v>16498</v>
      </c>
      <c r="B1874" s="166" t="s">
        <v>16499</v>
      </c>
      <c r="C1874" s="167" t="s">
        <v>11577</v>
      </c>
      <c r="D1874" s="168">
        <v>799.88</v>
      </c>
    </row>
    <row r="1875" spans="1:4">
      <c r="A1875" s="170" t="s">
        <v>16500</v>
      </c>
      <c r="B1875" s="166" t="s">
        <v>16501</v>
      </c>
      <c r="C1875" s="167" t="s">
        <v>11577</v>
      </c>
      <c r="D1875" s="168">
        <v>815.91</v>
      </c>
    </row>
    <row r="1876" spans="1:4">
      <c r="A1876" s="170" t="s">
        <v>16502</v>
      </c>
      <c r="B1876" s="166" t="s">
        <v>16503</v>
      </c>
      <c r="C1876" s="167" t="s">
        <v>11577</v>
      </c>
      <c r="D1876" s="168">
        <v>558.84</v>
      </c>
    </row>
    <row r="1877" spans="1:4">
      <c r="A1877" s="170" t="s">
        <v>16504</v>
      </c>
      <c r="B1877" s="166" t="s">
        <v>16505</v>
      </c>
      <c r="C1877" s="167" t="s">
        <v>11577</v>
      </c>
      <c r="D1877" s="168">
        <v>434.39</v>
      </c>
    </row>
    <row r="1878" spans="1:4">
      <c r="A1878" s="170" t="s">
        <v>16506</v>
      </c>
      <c r="B1878" s="166" t="s">
        <v>16507</v>
      </c>
      <c r="C1878" s="167" t="s">
        <v>11577</v>
      </c>
      <c r="D1878" s="168">
        <v>282.01</v>
      </c>
    </row>
    <row r="1879" spans="1:4">
      <c r="A1879" s="170" t="s">
        <v>16508</v>
      </c>
      <c r="B1879" s="166" t="s">
        <v>16509</v>
      </c>
      <c r="C1879" s="167" t="s">
        <v>11577</v>
      </c>
      <c r="D1879" s="168">
        <v>288.68</v>
      </c>
    </row>
    <row r="1880" spans="1:4">
      <c r="A1880" s="167" t="s">
        <v>16510</v>
      </c>
      <c r="B1880" s="166" t="s">
        <v>16511</v>
      </c>
      <c r="C1880" s="167" t="s">
        <v>32</v>
      </c>
      <c r="D1880" s="168">
        <v>277.26</v>
      </c>
    </row>
    <row r="1881" spans="1:4">
      <c r="A1881" s="169" t="s">
        <v>16512</v>
      </c>
      <c r="B1881" s="166"/>
      <c r="C1881" s="167"/>
      <c r="D1881" s="168"/>
    </row>
    <row r="1882" spans="1:4">
      <c r="A1882" s="170" t="s">
        <v>16513</v>
      </c>
      <c r="B1882" s="166" t="s">
        <v>16514</v>
      </c>
      <c r="C1882" s="167" t="s">
        <v>11577</v>
      </c>
      <c r="D1882" s="168">
        <v>593.44000000000005</v>
      </c>
    </row>
    <row r="1883" spans="1:4">
      <c r="A1883" s="170" t="s">
        <v>16515</v>
      </c>
      <c r="B1883" s="166" t="s">
        <v>16516</v>
      </c>
      <c r="C1883" s="167" t="s">
        <v>11577</v>
      </c>
      <c r="D1883" s="168">
        <v>595.83000000000004</v>
      </c>
    </row>
    <row r="1884" spans="1:4">
      <c r="A1884" s="170" t="s">
        <v>16517</v>
      </c>
      <c r="B1884" s="166" t="s">
        <v>16518</v>
      </c>
      <c r="C1884" s="167" t="s">
        <v>11577</v>
      </c>
      <c r="D1884" s="168">
        <v>438.96</v>
      </c>
    </row>
    <row r="1885" spans="1:4">
      <c r="A1885" s="170" t="s">
        <v>16519</v>
      </c>
      <c r="B1885" s="166" t="s">
        <v>16520</v>
      </c>
      <c r="C1885" s="167" t="s">
        <v>11577</v>
      </c>
      <c r="D1885" s="168">
        <v>658.05</v>
      </c>
    </row>
    <row r="1886" spans="1:4">
      <c r="A1886" s="170" t="s">
        <v>16521</v>
      </c>
      <c r="B1886" s="166" t="s">
        <v>16522</v>
      </c>
      <c r="C1886" s="167" t="s">
        <v>11577</v>
      </c>
      <c r="D1886" s="168">
        <v>648.12</v>
      </c>
    </row>
    <row r="1887" spans="1:4">
      <c r="A1887" s="167" t="s">
        <v>16523</v>
      </c>
      <c r="B1887" s="166" t="s">
        <v>16524</v>
      </c>
      <c r="C1887" s="167" t="s">
        <v>11577</v>
      </c>
      <c r="D1887" s="168">
        <v>2112.04</v>
      </c>
    </row>
    <row r="1888" spans="1:4">
      <c r="A1888" s="169" t="s">
        <v>16525</v>
      </c>
      <c r="B1888" s="166"/>
      <c r="C1888" s="167"/>
      <c r="D1888" s="168"/>
    </row>
    <row r="1889" spans="1:4">
      <c r="A1889" s="170" t="s">
        <v>16526</v>
      </c>
      <c r="B1889" s="166" t="s">
        <v>16527</v>
      </c>
      <c r="C1889" s="167" t="s">
        <v>11577</v>
      </c>
      <c r="D1889" s="168">
        <v>1712.82</v>
      </c>
    </row>
    <row r="1890" spans="1:4">
      <c r="A1890" s="170" t="s">
        <v>16528</v>
      </c>
      <c r="B1890" s="166" t="s">
        <v>16529</v>
      </c>
      <c r="C1890" s="167" t="s">
        <v>11577</v>
      </c>
      <c r="D1890" s="168">
        <v>791.21</v>
      </c>
    </row>
    <row r="1891" spans="1:4">
      <c r="A1891" s="170" t="s">
        <v>16530</v>
      </c>
      <c r="B1891" s="166" t="s">
        <v>16531</v>
      </c>
      <c r="C1891" s="167" t="s">
        <v>11577</v>
      </c>
      <c r="D1891" s="168">
        <v>3612.79</v>
      </c>
    </row>
    <row r="1892" spans="1:4">
      <c r="A1892" s="170" t="s">
        <v>16532</v>
      </c>
      <c r="B1892" s="166" t="s">
        <v>16533</v>
      </c>
      <c r="C1892" s="167" t="s">
        <v>11577</v>
      </c>
      <c r="D1892" s="168">
        <v>3612.03</v>
      </c>
    </row>
    <row r="1893" spans="1:4">
      <c r="A1893" s="170" t="s">
        <v>16534</v>
      </c>
      <c r="B1893" s="166" t="s">
        <v>16535</v>
      </c>
      <c r="C1893" s="167" t="s">
        <v>11577</v>
      </c>
      <c r="D1893" s="168">
        <v>8148.07</v>
      </c>
    </row>
    <row r="1894" spans="1:4">
      <c r="A1894" s="170" t="s">
        <v>16536</v>
      </c>
      <c r="B1894" s="166" t="s">
        <v>16537</v>
      </c>
      <c r="C1894" s="167" t="s">
        <v>11577</v>
      </c>
      <c r="D1894" s="168">
        <v>4176.83</v>
      </c>
    </row>
    <row r="1895" spans="1:4">
      <c r="A1895" s="170" t="s">
        <v>16538</v>
      </c>
      <c r="B1895" s="166" t="s">
        <v>16539</v>
      </c>
      <c r="C1895" s="167" t="s">
        <v>11577</v>
      </c>
      <c r="D1895" s="168">
        <v>3670.69</v>
      </c>
    </row>
    <row r="1896" spans="1:4">
      <c r="A1896" s="170" t="s">
        <v>16540</v>
      </c>
      <c r="B1896" s="166" t="s">
        <v>16541</v>
      </c>
      <c r="C1896" s="167" t="s">
        <v>11577</v>
      </c>
      <c r="D1896" s="168">
        <v>3802.73</v>
      </c>
    </row>
    <row r="1897" spans="1:4">
      <c r="A1897" s="170" t="s">
        <v>16542</v>
      </c>
      <c r="B1897" s="166" t="s">
        <v>16543</v>
      </c>
      <c r="C1897" s="167" t="s">
        <v>11577</v>
      </c>
      <c r="D1897" s="168">
        <v>1598.13</v>
      </c>
    </row>
    <row r="1898" spans="1:4">
      <c r="A1898" s="170" t="s">
        <v>16544</v>
      </c>
      <c r="B1898" s="166" t="s">
        <v>16545</v>
      </c>
      <c r="C1898" s="167" t="s">
        <v>11577</v>
      </c>
      <c r="D1898" s="168">
        <v>1034.28</v>
      </c>
    </row>
    <row r="1899" spans="1:4">
      <c r="A1899" s="167" t="s">
        <v>16546</v>
      </c>
      <c r="B1899" s="166" t="s">
        <v>16547</v>
      </c>
      <c r="C1899" s="167" t="s">
        <v>11577</v>
      </c>
      <c r="D1899" s="168">
        <v>1209.1600000000001</v>
      </c>
    </row>
    <row r="1900" spans="1:4">
      <c r="A1900" s="169" t="s">
        <v>16548</v>
      </c>
      <c r="B1900" s="166"/>
      <c r="C1900" s="167"/>
      <c r="D1900" s="168"/>
    </row>
    <row r="1901" spans="1:4">
      <c r="A1901" s="170" t="s">
        <v>16549</v>
      </c>
      <c r="B1901" s="166" t="s">
        <v>16550</v>
      </c>
      <c r="C1901" s="167" t="s">
        <v>32</v>
      </c>
      <c r="D1901" s="168">
        <v>12.85</v>
      </c>
    </row>
    <row r="1902" spans="1:4">
      <c r="A1902" s="170" t="s">
        <v>16551</v>
      </c>
      <c r="B1902" s="166" t="s">
        <v>16552</v>
      </c>
      <c r="C1902" s="167" t="s">
        <v>32</v>
      </c>
      <c r="D1902" s="168">
        <v>16.18</v>
      </c>
    </row>
    <row r="1903" spans="1:4">
      <c r="A1903" s="170" t="s">
        <v>16553</v>
      </c>
      <c r="B1903" s="166" t="s">
        <v>16554</v>
      </c>
      <c r="C1903" s="167" t="s">
        <v>32</v>
      </c>
      <c r="D1903" s="168">
        <v>27.58</v>
      </c>
    </row>
    <row r="1904" spans="1:4">
      <c r="A1904" s="170" t="s">
        <v>16555</v>
      </c>
      <c r="B1904" s="166" t="s">
        <v>16556</v>
      </c>
      <c r="C1904" s="167" t="s">
        <v>32</v>
      </c>
      <c r="D1904" s="168">
        <v>41.16</v>
      </c>
    </row>
    <row r="1905" spans="1:4">
      <c r="A1905" s="170" t="s">
        <v>16557</v>
      </c>
      <c r="B1905" s="166" t="s">
        <v>16558</v>
      </c>
      <c r="C1905" s="167" t="s">
        <v>32</v>
      </c>
      <c r="D1905" s="168">
        <v>65.7</v>
      </c>
    </row>
    <row r="1906" spans="1:4">
      <c r="A1906" s="170" t="s">
        <v>16559</v>
      </c>
      <c r="B1906" s="166" t="s">
        <v>16560</v>
      </c>
      <c r="C1906" s="167" t="s">
        <v>32</v>
      </c>
      <c r="D1906" s="168">
        <v>24.91</v>
      </c>
    </row>
    <row r="1907" spans="1:4">
      <c r="A1907" s="170" t="s">
        <v>16561</v>
      </c>
      <c r="B1907" s="166" t="s">
        <v>16562</v>
      </c>
      <c r="C1907" s="167" t="s">
        <v>32</v>
      </c>
      <c r="D1907" s="168">
        <v>33.29</v>
      </c>
    </row>
    <row r="1908" spans="1:4">
      <c r="A1908" s="170" t="s">
        <v>16563</v>
      </c>
      <c r="B1908" s="166" t="s">
        <v>16564</v>
      </c>
      <c r="C1908" s="167" t="s">
        <v>48</v>
      </c>
      <c r="D1908" s="168">
        <v>6</v>
      </c>
    </row>
    <row r="1909" spans="1:4">
      <c r="A1909" s="170" t="s">
        <v>16565</v>
      </c>
      <c r="B1909" s="166" t="s">
        <v>16566</v>
      </c>
      <c r="C1909" s="167" t="s">
        <v>48</v>
      </c>
      <c r="D1909" s="168">
        <v>12.1</v>
      </c>
    </row>
    <row r="1910" spans="1:4">
      <c r="A1910" s="170" t="s">
        <v>16567</v>
      </c>
      <c r="B1910" s="166" t="s">
        <v>16568</v>
      </c>
      <c r="C1910" s="167" t="s">
        <v>48</v>
      </c>
      <c r="D1910" s="168">
        <v>28.56</v>
      </c>
    </row>
    <row r="1911" spans="1:4">
      <c r="A1911" s="170" t="s">
        <v>16569</v>
      </c>
      <c r="B1911" s="166" t="s">
        <v>16570</v>
      </c>
      <c r="C1911" s="167" t="s">
        <v>48</v>
      </c>
      <c r="D1911" s="168">
        <v>33</v>
      </c>
    </row>
    <row r="1912" spans="1:4">
      <c r="A1912" s="170" t="s">
        <v>16571</v>
      </c>
      <c r="B1912" s="166" t="s">
        <v>16572</v>
      </c>
      <c r="C1912" s="167" t="s">
        <v>48</v>
      </c>
      <c r="D1912" s="168">
        <v>5.41</v>
      </c>
    </row>
    <row r="1913" spans="1:4">
      <c r="A1913" s="170" t="s">
        <v>16573</v>
      </c>
      <c r="B1913" s="166" t="s">
        <v>16574</v>
      </c>
      <c r="C1913" s="167" t="s">
        <v>48</v>
      </c>
      <c r="D1913" s="168">
        <v>24.36</v>
      </c>
    </row>
    <row r="1914" spans="1:4">
      <c r="A1914" s="170" t="s">
        <v>16575</v>
      </c>
      <c r="B1914" s="166" t="s">
        <v>16576</v>
      </c>
      <c r="C1914" s="167" t="s">
        <v>48</v>
      </c>
      <c r="D1914" s="168">
        <v>1.9</v>
      </c>
    </row>
    <row r="1915" spans="1:4">
      <c r="A1915" s="170" t="s">
        <v>16577</v>
      </c>
      <c r="B1915" s="166" t="s">
        <v>16578</v>
      </c>
      <c r="C1915" s="167" t="s">
        <v>48</v>
      </c>
      <c r="D1915" s="168">
        <v>2.35</v>
      </c>
    </row>
    <row r="1916" spans="1:4">
      <c r="A1916" s="170" t="s">
        <v>16579</v>
      </c>
      <c r="B1916" s="166" t="s">
        <v>16580</v>
      </c>
      <c r="C1916" s="167" t="s">
        <v>48</v>
      </c>
      <c r="D1916" s="168">
        <v>23.7</v>
      </c>
    </row>
    <row r="1917" spans="1:4">
      <c r="A1917" s="170" t="s">
        <v>16581</v>
      </c>
      <c r="B1917" s="166" t="s">
        <v>16582</v>
      </c>
      <c r="C1917" s="167" t="s">
        <v>48</v>
      </c>
      <c r="D1917" s="168">
        <v>16.29</v>
      </c>
    </row>
    <row r="1918" spans="1:4">
      <c r="A1918" s="167" t="s">
        <v>16583</v>
      </c>
      <c r="B1918" s="166" t="s">
        <v>16584</v>
      </c>
      <c r="C1918" s="167" t="s">
        <v>48</v>
      </c>
      <c r="D1918" s="168">
        <v>29.66</v>
      </c>
    </row>
    <row r="1919" spans="1:4">
      <c r="A1919" s="169" t="s">
        <v>16585</v>
      </c>
      <c r="B1919" s="166"/>
      <c r="C1919" s="167"/>
      <c r="D1919" s="168"/>
    </row>
    <row r="1920" spans="1:4">
      <c r="A1920" s="170" t="s">
        <v>16586</v>
      </c>
      <c r="B1920" s="166" t="s">
        <v>16587</v>
      </c>
      <c r="C1920" s="167" t="s">
        <v>48</v>
      </c>
      <c r="D1920" s="168">
        <v>71.8</v>
      </c>
    </row>
    <row r="1921" spans="1:4">
      <c r="A1921" s="170" t="s">
        <v>16588</v>
      </c>
      <c r="B1921" s="166" t="s">
        <v>16589</v>
      </c>
      <c r="C1921" s="167" t="s">
        <v>48</v>
      </c>
      <c r="D1921" s="168">
        <v>172.28</v>
      </c>
    </row>
    <row r="1922" spans="1:4">
      <c r="A1922" s="170" t="s">
        <v>16590</v>
      </c>
      <c r="B1922" s="166" t="s">
        <v>16591</v>
      </c>
      <c r="C1922" s="167" t="s">
        <v>48</v>
      </c>
      <c r="D1922" s="168">
        <v>77.069999999999993</v>
      </c>
    </row>
    <row r="1923" spans="1:4">
      <c r="A1923" s="170" t="s">
        <v>16592</v>
      </c>
      <c r="B1923" s="166" t="s">
        <v>16593</v>
      </c>
      <c r="C1923" s="167" t="s">
        <v>48</v>
      </c>
      <c r="D1923" s="168">
        <v>150.02000000000001</v>
      </c>
    </row>
    <row r="1924" spans="1:4">
      <c r="A1924" s="170" t="s">
        <v>16594</v>
      </c>
      <c r="B1924" s="166" t="s">
        <v>16595</v>
      </c>
      <c r="C1924" s="167" t="s">
        <v>48</v>
      </c>
      <c r="D1924" s="168">
        <v>84.24</v>
      </c>
    </row>
    <row r="1925" spans="1:4">
      <c r="A1925" s="170" t="s">
        <v>16596</v>
      </c>
      <c r="B1925" s="166" t="s">
        <v>16597</v>
      </c>
      <c r="C1925" s="167" t="s">
        <v>48</v>
      </c>
      <c r="D1925" s="168">
        <v>172.26</v>
      </c>
    </row>
    <row r="1926" spans="1:4">
      <c r="A1926" s="167" t="s">
        <v>16598</v>
      </c>
      <c r="B1926" s="166" t="s">
        <v>16599</v>
      </c>
      <c r="C1926" s="167" t="s">
        <v>48</v>
      </c>
      <c r="D1926" s="168">
        <v>169.32</v>
      </c>
    </row>
    <row r="1927" spans="1:4">
      <c r="A1927" s="169" t="s">
        <v>16600</v>
      </c>
      <c r="B1927" s="166"/>
      <c r="C1927" s="167"/>
      <c r="D1927" s="168"/>
    </row>
    <row r="1928" spans="1:4">
      <c r="A1928" s="170" t="s">
        <v>16601</v>
      </c>
      <c r="B1928" s="166" t="s">
        <v>16602</v>
      </c>
      <c r="C1928" s="167" t="s">
        <v>11577</v>
      </c>
      <c r="D1928" s="168">
        <v>2321.11</v>
      </c>
    </row>
    <row r="1929" spans="1:4">
      <c r="A1929" s="170" t="s">
        <v>16603</v>
      </c>
      <c r="B1929" s="166" t="s">
        <v>16604</v>
      </c>
      <c r="C1929" s="167" t="s">
        <v>32</v>
      </c>
      <c r="D1929" s="168">
        <v>222.16</v>
      </c>
    </row>
    <row r="1930" spans="1:4">
      <c r="A1930" s="167" t="s">
        <v>16605</v>
      </c>
      <c r="B1930" s="166" t="s">
        <v>16606</v>
      </c>
      <c r="C1930" s="167" t="s">
        <v>11577</v>
      </c>
      <c r="D1930" s="168">
        <v>1265.1400000000001</v>
      </c>
    </row>
    <row r="1931" spans="1:4">
      <c r="A1931" s="169" t="s">
        <v>16607</v>
      </c>
      <c r="B1931" s="166"/>
      <c r="C1931" s="167"/>
      <c r="D1931" s="168"/>
    </row>
    <row r="1932" spans="1:4">
      <c r="A1932" s="170" t="s">
        <v>16608</v>
      </c>
      <c r="B1932" s="166" t="s">
        <v>16609</v>
      </c>
      <c r="C1932" s="167" t="s">
        <v>11577</v>
      </c>
      <c r="D1932" s="168">
        <v>987.57</v>
      </c>
    </row>
    <row r="1933" spans="1:4">
      <c r="A1933" s="170" t="s">
        <v>16610</v>
      </c>
      <c r="B1933" s="166" t="s">
        <v>16611</v>
      </c>
      <c r="C1933" s="167" t="s">
        <v>48</v>
      </c>
      <c r="D1933" s="168">
        <v>44.76</v>
      </c>
    </row>
    <row r="1934" spans="1:4">
      <c r="A1934" s="170" t="s">
        <v>16612</v>
      </c>
      <c r="B1934" s="166" t="s">
        <v>16613</v>
      </c>
      <c r="C1934" s="167" t="s">
        <v>32</v>
      </c>
      <c r="D1934" s="168">
        <v>216.08</v>
      </c>
    </row>
    <row r="1935" spans="1:4">
      <c r="A1935" s="170" t="s">
        <v>16614</v>
      </c>
      <c r="B1935" s="166" t="s">
        <v>16615</v>
      </c>
      <c r="C1935" s="167" t="s">
        <v>32</v>
      </c>
      <c r="D1935" s="168">
        <v>344.84</v>
      </c>
    </row>
    <row r="1936" spans="1:4">
      <c r="A1936" s="170" t="s">
        <v>16616</v>
      </c>
      <c r="B1936" s="166" t="s">
        <v>16617</v>
      </c>
      <c r="C1936" s="167" t="s">
        <v>32</v>
      </c>
      <c r="D1936" s="168">
        <v>171.77</v>
      </c>
    </row>
    <row r="1937" spans="1:4">
      <c r="A1937" s="170" t="s">
        <v>16618</v>
      </c>
      <c r="B1937" s="166" t="s">
        <v>16619</v>
      </c>
      <c r="C1937" s="167" t="s">
        <v>11609</v>
      </c>
      <c r="D1937" s="168">
        <v>1609.91</v>
      </c>
    </row>
    <row r="1938" spans="1:4">
      <c r="A1938" s="170" t="s">
        <v>16620</v>
      </c>
      <c r="B1938" s="166" t="s">
        <v>16621</v>
      </c>
      <c r="C1938" s="167" t="s">
        <v>48</v>
      </c>
      <c r="D1938" s="168">
        <v>66.67</v>
      </c>
    </row>
    <row r="1939" spans="1:4">
      <c r="A1939" s="170" t="s">
        <v>16622</v>
      </c>
      <c r="B1939" s="166" t="s">
        <v>16623</v>
      </c>
      <c r="C1939" s="167" t="s">
        <v>32</v>
      </c>
      <c r="D1939" s="168">
        <v>1575.08</v>
      </c>
    </row>
    <row r="1940" spans="1:4">
      <c r="A1940" s="170" t="s">
        <v>16624</v>
      </c>
      <c r="B1940" s="166" t="s">
        <v>16625</v>
      </c>
      <c r="C1940" s="167" t="s">
        <v>32</v>
      </c>
      <c r="D1940" s="168">
        <v>444.69</v>
      </c>
    </row>
    <row r="1941" spans="1:4">
      <c r="A1941" s="170" t="s">
        <v>16626</v>
      </c>
      <c r="B1941" s="166" t="s">
        <v>16627</v>
      </c>
      <c r="C1941" s="167" t="s">
        <v>32</v>
      </c>
      <c r="D1941" s="168">
        <v>1654.56</v>
      </c>
    </row>
    <row r="1942" spans="1:4">
      <c r="A1942" s="170" t="s">
        <v>16628</v>
      </c>
      <c r="B1942" s="166" t="s">
        <v>16629</v>
      </c>
      <c r="C1942" s="167" t="s">
        <v>32</v>
      </c>
      <c r="D1942" s="168">
        <v>141.76</v>
      </c>
    </row>
    <row r="1943" spans="1:4">
      <c r="A1943" s="170" t="s">
        <v>16630</v>
      </c>
      <c r="B1943" s="166" t="s">
        <v>16631</v>
      </c>
      <c r="C1943" s="167" t="s">
        <v>48</v>
      </c>
      <c r="D1943" s="168">
        <v>266.24</v>
      </c>
    </row>
    <row r="1944" spans="1:4">
      <c r="A1944" s="170" t="s">
        <v>16632</v>
      </c>
      <c r="B1944" s="166" t="s">
        <v>16633</v>
      </c>
      <c r="C1944" s="167" t="s">
        <v>48</v>
      </c>
      <c r="D1944" s="168">
        <v>36.869999999999997</v>
      </c>
    </row>
    <row r="1945" spans="1:4">
      <c r="A1945" s="170" t="s">
        <v>16634</v>
      </c>
      <c r="B1945" s="166" t="s">
        <v>16635</v>
      </c>
      <c r="C1945" s="167" t="s">
        <v>48</v>
      </c>
      <c r="D1945" s="168">
        <v>148.28</v>
      </c>
    </row>
    <row r="1946" spans="1:4">
      <c r="A1946" s="170" t="s">
        <v>16636</v>
      </c>
      <c r="B1946" s="166" t="s">
        <v>16637</v>
      </c>
      <c r="C1946" s="167" t="s">
        <v>11577</v>
      </c>
      <c r="D1946" s="168">
        <v>221.72</v>
      </c>
    </row>
    <row r="1947" spans="1:4">
      <c r="A1947" s="170" t="s">
        <v>16638</v>
      </c>
      <c r="B1947" s="166" t="s">
        <v>16639</v>
      </c>
      <c r="C1947" s="167" t="s">
        <v>11577</v>
      </c>
      <c r="D1947" s="168">
        <v>9965.65</v>
      </c>
    </row>
    <row r="1948" spans="1:4">
      <c r="A1948" s="170" t="s">
        <v>16640</v>
      </c>
      <c r="B1948" s="166" t="s">
        <v>16641</v>
      </c>
      <c r="C1948" s="167" t="s">
        <v>11577</v>
      </c>
      <c r="D1948" s="168">
        <v>60112</v>
      </c>
    </row>
    <row r="1949" spans="1:4">
      <c r="A1949" s="167" t="s">
        <v>16642</v>
      </c>
      <c r="B1949" s="166" t="s">
        <v>16643</v>
      </c>
      <c r="C1949" s="167" t="s">
        <v>11577</v>
      </c>
      <c r="D1949" s="168">
        <v>66718</v>
      </c>
    </row>
    <row r="1950" spans="1:4">
      <c r="A1950" s="165" t="s">
        <v>16644</v>
      </c>
      <c r="B1950" s="166"/>
      <c r="C1950" s="167"/>
      <c r="D1950" s="168"/>
    </row>
    <row r="1951" spans="1:4">
      <c r="A1951" s="169" t="s">
        <v>16645</v>
      </c>
      <c r="B1951" s="166"/>
      <c r="C1951" s="167"/>
      <c r="D1951" s="168"/>
    </row>
    <row r="1952" spans="1:4">
      <c r="A1952" s="170" t="s">
        <v>16646</v>
      </c>
      <c r="B1952" s="166" t="s">
        <v>16647</v>
      </c>
      <c r="C1952" s="167" t="s">
        <v>32</v>
      </c>
      <c r="D1952" s="168">
        <v>862.34</v>
      </c>
    </row>
    <row r="1953" spans="1:4">
      <c r="A1953" s="170" t="s">
        <v>16648</v>
      </c>
      <c r="B1953" s="166" t="s">
        <v>16649</v>
      </c>
      <c r="C1953" s="167" t="s">
        <v>32</v>
      </c>
      <c r="D1953" s="168">
        <v>702.66</v>
      </c>
    </row>
    <row r="1954" spans="1:4">
      <c r="A1954" s="170" t="s">
        <v>16650</v>
      </c>
      <c r="B1954" s="166" t="s">
        <v>16651</v>
      </c>
      <c r="C1954" s="167" t="s">
        <v>32</v>
      </c>
      <c r="D1954" s="168">
        <v>1386</v>
      </c>
    </row>
    <row r="1955" spans="1:4">
      <c r="A1955" s="167" t="s">
        <v>16652</v>
      </c>
      <c r="B1955" s="166" t="s">
        <v>16653</v>
      </c>
      <c r="C1955" s="167" t="s">
        <v>32</v>
      </c>
      <c r="D1955" s="168">
        <v>775.13</v>
      </c>
    </row>
    <row r="1956" spans="1:4">
      <c r="A1956" s="169" t="s">
        <v>16654</v>
      </c>
      <c r="B1956" s="166"/>
      <c r="C1956" s="167"/>
      <c r="D1956" s="168"/>
    </row>
    <row r="1957" spans="1:4">
      <c r="A1957" s="170" t="s">
        <v>16655</v>
      </c>
      <c r="B1957" s="166" t="s">
        <v>16656</v>
      </c>
      <c r="C1957" s="167" t="s">
        <v>32</v>
      </c>
      <c r="D1957" s="168">
        <v>692.28</v>
      </c>
    </row>
    <row r="1958" spans="1:4">
      <c r="A1958" s="170" t="s">
        <v>16657</v>
      </c>
      <c r="B1958" s="166" t="s">
        <v>16658</v>
      </c>
      <c r="C1958" s="167" t="s">
        <v>32</v>
      </c>
      <c r="D1958" s="168">
        <v>651.45000000000005</v>
      </c>
    </row>
    <row r="1959" spans="1:4">
      <c r="A1959" s="170" t="s">
        <v>16659</v>
      </c>
      <c r="B1959" s="166" t="s">
        <v>16660</v>
      </c>
      <c r="C1959" s="167" t="s">
        <v>32</v>
      </c>
      <c r="D1959" s="168">
        <v>656.2</v>
      </c>
    </row>
    <row r="1960" spans="1:4">
      <c r="A1960" s="170" t="s">
        <v>16661</v>
      </c>
      <c r="B1960" s="166" t="s">
        <v>16662</v>
      </c>
      <c r="C1960" s="167" t="s">
        <v>32</v>
      </c>
      <c r="D1960" s="168">
        <v>603.99</v>
      </c>
    </row>
    <row r="1961" spans="1:4">
      <c r="A1961" s="170" t="s">
        <v>16663</v>
      </c>
      <c r="B1961" s="166" t="s">
        <v>16664</v>
      </c>
      <c r="C1961" s="167" t="s">
        <v>32</v>
      </c>
      <c r="D1961" s="168">
        <v>338.15</v>
      </c>
    </row>
    <row r="1962" spans="1:4">
      <c r="A1962" s="170" t="s">
        <v>16665</v>
      </c>
      <c r="B1962" s="166" t="s">
        <v>16666</v>
      </c>
      <c r="C1962" s="167" t="s">
        <v>32</v>
      </c>
      <c r="D1962" s="168">
        <v>264.64999999999998</v>
      </c>
    </row>
    <row r="1963" spans="1:4">
      <c r="A1963" s="170" t="s">
        <v>16667</v>
      </c>
      <c r="B1963" s="166" t="s">
        <v>16668</v>
      </c>
      <c r="C1963" s="167" t="s">
        <v>32</v>
      </c>
      <c r="D1963" s="168">
        <v>247.1</v>
      </c>
    </row>
    <row r="1964" spans="1:4">
      <c r="A1964" s="170" t="s">
        <v>16669</v>
      </c>
      <c r="B1964" s="166" t="s">
        <v>16670</v>
      </c>
      <c r="C1964" s="167" t="s">
        <v>32</v>
      </c>
      <c r="D1964" s="168">
        <v>219.78</v>
      </c>
    </row>
    <row r="1965" spans="1:4">
      <c r="A1965" s="170" t="s">
        <v>16671</v>
      </c>
      <c r="B1965" s="166" t="s">
        <v>16672</v>
      </c>
      <c r="C1965" s="167" t="s">
        <v>32</v>
      </c>
      <c r="D1965" s="168">
        <v>282.75</v>
      </c>
    </row>
    <row r="1966" spans="1:4">
      <c r="A1966" s="170" t="s">
        <v>16673</v>
      </c>
      <c r="B1966" s="166" t="s">
        <v>16674</v>
      </c>
      <c r="C1966" s="167" t="s">
        <v>32</v>
      </c>
      <c r="D1966" s="168">
        <v>396.03</v>
      </c>
    </row>
    <row r="1967" spans="1:4">
      <c r="A1967" s="170" t="s">
        <v>16675</v>
      </c>
      <c r="B1967" s="166" t="s">
        <v>16676</v>
      </c>
      <c r="C1967" s="167" t="s">
        <v>32</v>
      </c>
      <c r="D1967" s="168">
        <v>247.1</v>
      </c>
    </row>
    <row r="1968" spans="1:4">
      <c r="A1968" s="170" t="s">
        <v>16677</v>
      </c>
      <c r="B1968" s="166" t="s">
        <v>16678</v>
      </c>
      <c r="C1968" s="167" t="s">
        <v>11577</v>
      </c>
      <c r="D1968" s="168">
        <v>1021.09</v>
      </c>
    </row>
    <row r="1969" spans="1:4">
      <c r="A1969" s="170" t="s">
        <v>16679</v>
      </c>
      <c r="B1969" s="166" t="s">
        <v>16680</v>
      </c>
      <c r="C1969" s="167" t="s">
        <v>11577</v>
      </c>
      <c r="D1969" s="168">
        <v>802.13</v>
      </c>
    </row>
    <row r="1970" spans="1:4">
      <c r="A1970" s="170" t="s">
        <v>16681</v>
      </c>
      <c r="B1970" s="166" t="s">
        <v>16682</v>
      </c>
      <c r="C1970" s="167" t="s">
        <v>11577</v>
      </c>
      <c r="D1970" s="168">
        <v>2032.86</v>
      </c>
    </row>
    <row r="1971" spans="1:4">
      <c r="A1971" s="167" t="s">
        <v>16683</v>
      </c>
      <c r="B1971" s="166" t="s">
        <v>16684</v>
      </c>
      <c r="C1971" s="167" t="s">
        <v>11577</v>
      </c>
      <c r="D1971" s="168">
        <v>2971.92</v>
      </c>
    </row>
    <row r="1972" spans="1:4">
      <c r="A1972" s="169" t="s">
        <v>16685</v>
      </c>
      <c r="B1972" s="166"/>
      <c r="C1972" s="167"/>
      <c r="D1972" s="168"/>
    </row>
    <row r="1973" spans="1:4">
      <c r="A1973" s="170" t="s">
        <v>16686</v>
      </c>
      <c r="B1973" s="166" t="s">
        <v>16687</v>
      </c>
      <c r="C1973" s="167" t="s">
        <v>32</v>
      </c>
      <c r="D1973" s="168">
        <v>56.48</v>
      </c>
    </row>
    <row r="1974" spans="1:4">
      <c r="A1974" s="170" t="s">
        <v>16688</v>
      </c>
      <c r="B1974" s="166" t="s">
        <v>16689</v>
      </c>
      <c r="C1974" s="167" t="s">
        <v>32</v>
      </c>
      <c r="D1974" s="168">
        <v>1573.89</v>
      </c>
    </row>
    <row r="1975" spans="1:4">
      <c r="A1975" s="170" t="s">
        <v>16690</v>
      </c>
      <c r="B1975" s="166" t="s">
        <v>16691</v>
      </c>
      <c r="C1975" s="167" t="s">
        <v>11577</v>
      </c>
      <c r="D1975" s="168">
        <v>640.72</v>
      </c>
    </row>
    <row r="1976" spans="1:4">
      <c r="A1976" s="167" t="s">
        <v>16692</v>
      </c>
      <c r="B1976" s="166" t="s">
        <v>16693</v>
      </c>
      <c r="C1976" s="167" t="s">
        <v>48</v>
      </c>
      <c r="D1976" s="168">
        <v>44.07</v>
      </c>
    </row>
    <row r="1977" spans="1:4">
      <c r="A1977" s="165" t="s">
        <v>16694</v>
      </c>
      <c r="B1977" s="166"/>
      <c r="C1977" s="167"/>
      <c r="D1977" s="168"/>
    </row>
    <row r="1978" spans="1:4">
      <c r="A1978" s="169" t="s">
        <v>16695</v>
      </c>
      <c r="B1978" s="166"/>
      <c r="C1978" s="167"/>
      <c r="D1978" s="168"/>
    </row>
    <row r="1979" spans="1:4">
      <c r="A1979" s="170" t="s">
        <v>16696</v>
      </c>
      <c r="B1979" s="166" t="s">
        <v>16697</v>
      </c>
      <c r="C1979" s="167" t="s">
        <v>11577</v>
      </c>
      <c r="D1979" s="168">
        <v>1969.82</v>
      </c>
    </row>
    <row r="1980" spans="1:4">
      <c r="A1980" s="170" t="s">
        <v>16698</v>
      </c>
      <c r="B1980" s="166" t="s">
        <v>16699</v>
      </c>
      <c r="C1980" s="167" t="s">
        <v>11577</v>
      </c>
      <c r="D1980" s="168">
        <v>368</v>
      </c>
    </row>
    <row r="1981" spans="1:4">
      <c r="A1981" s="170" t="s">
        <v>16700</v>
      </c>
      <c r="B1981" s="166" t="s">
        <v>16701</v>
      </c>
      <c r="C1981" s="167" t="s">
        <v>11577</v>
      </c>
      <c r="D1981" s="168">
        <v>425.34</v>
      </c>
    </row>
    <row r="1982" spans="1:4">
      <c r="A1982" s="170" t="s">
        <v>16702</v>
      </c>
      <c r="B1982" s="166" t="s">
        <v>16703</v>
      </c>
      <c r="C1982" s="167" t="s">
        <v>11577</v>
      </c>
      <c r="D1982" s="168">
        <v>394.94</v>
      </c>
    </row>
    <row r="1983" spans="1:4">
      <c r="A1983" s="170" t="s">
        <v>16704</v>
      </c>
      <c r="B1983" s="166" t="s">
        <v>16705</v>
      </c>
      <c r="C1983" s="167" t="s">
        <v>11577</v>
      </c>
      <c r="D1983" s="168">
        <v>509.34</v>
      </c>
    </row>
    <row r="1984" spans="1:4">
      <c r="A1984" s="170" t="s">
        <v>16706</v>
      </c>
      <c r="B1984" s="166" t="s">
        <v>16707</v>
      </c>
      <c r="C1984" s="167" t="s">
        <v>11577</v>
      </c>
      <c r="D1984" s="168">
        <v>948.18</v>
      </c>
    </row>
    <row r="1985" spans="1:4">
      <c r="A1985" s="170" t="s">
        <v>16708</v>
      </c>
      <c r="B1985" s="166" t="s">
        <v>16709</v>
      </c>
      <c r="C1985" s="167" t="s">
        <v>11577</v>
      </c>
      <c r="D1985" s="168">
        <v>1066.67</v>
      </c>
    </row>
    <row r="1986" spans="1:4">
      <c r="A1986" s="170" t="s">
        <v>16710</v>
      </c>
      <c r="B1986" s="166" t="s">
        <v>16711</v>
      </c>
      <c r="C1986" s="167" t="s">
        <v>11577</v>
      </c>
      <c r="D1986" s="168">
        <v>409.85</v>
      </c>
    </row>
    <row r="1987" spans="1:4">
      <c r="A1987" s="167" t="s">
        <v>16712</v>
      </c>
      <c r="B1987" s="166" t="s">
        <v>16713</v>
      </c>
      <c r="C1987" s="167" t="s">
        <v>11577</v>
      </c>
      <c r="D1987" s="168">
        <v>393.3</v>
      </c>
    </row>
    <row r="1988" spans="1:4">
      <c r="A1988" s="169" t="s">
        <v>16714</v>
      </c>
      <c r="B1988" s="166"/>
      <c r="C1988" s="167"/>
      <c r="D1988" s="168"/>
    </row>
    <row r="1989" spans="1:4">
      <c r="A1989" s="170" t="s">
        <v>16715</v>
      </c>
      <c r="B1989" s="166" t="s">
        <v>16716</v>
      </c>
      <c r="C1989" s="167" t="s">
        <v>11577</v>
      </c>
      <c r="D1989" s="168">
        <v>108.9</v>
      </c>
    </row>
    <row r="1990" spans="1:4">
      <c r="A1990" s="170" t="s">
        <v>16717</v>
      </c>
      <c r="B1990" s="166" t="s">
        <v>16718</v>
      </c>
      <c r="C1990" s="167" t="s">
        <v>11577</v>
      </c>
      <c r="D1990" s="168">
        <v>121.29</v>
      </c>
    </row>
    <row r="1991" spans="1:4">
      <c r="A1991" s="170" t="s">
        <v>16719</v>
      </c>
      <c r="B1991" s="166" t="s">
        <v>16720</v>
      </c>
      <c r="C1991" s="167" t="s">
        <v>11577</v>
      </c>
      <c r="D1991" s="168">
        <v>150.18</v>
      </c>
    </row>
    <row r="1992" spans="1:4">
      <c r="A1992" s="170" t="s">
        <v>16721</v>
      </c>
      <c r="B1992" s="166" t="s">
        <v>16722</v>
      </c>
      <c r="C1992" s="167" t="s">
        <v>11577</v>
      </c>
      <c r="D1992" s="168">
        <v>168.02</v>
      </c>
    </row>
    <row r="1993" spans="1:4">
      <c r="A1993" s="170" t="s">
        <v>16723</v>
      </c>
      <c r="B1993" s="166" t="s">
        <v>16724</v>
      </c>
      <c r="C1993" s="167" t="s">
        <v>11577</v>
      </c>
      <c r="D1993" s="168">
        <v>171.55</v>
      </c>
    </row>
    <row r="1994" spans="1:4">
      <c r="A1994" s="170" t="s">
        <v>16725</v>
      </c>
      <c r="B1994" s="166" t="s">
        <v>16726</v>
      </c>
      <c r="C1994" s="167" t="s">
        <v>11577</v>
      </c>
      <c r="D1994" s="168">
        <v>251.51</v>
      </c>
    </row>
    <row r="1995" spans="1:4">
      <c r="A1995" s="170" t="s">
        <v>16727</v>
      </c>
      <c r="B1995" s="166" t="s">
        <v>16728</v>
      </c>
      <c r="C1995" s="167" t="s">
        <v>11577</v>
      </c>
      <c r="D1995" s="168">
        <v>167.87</v>
      </c>
    </row>
    <row r="1996" spans="1:4">
      <c r="A1996" s="170" t="s">
        <v>16729</v>
      </c>
      <c r="B1996" s="166" t="s">
        <v>16730</v>
      </c>
      <c r="C1996" s="167" t="s">
        <v>11577</v>
      </c>
      <c r="D1996" s="168">
        <v>203.68</v>
      </c>
    </row>
    <row r="1997" spans="1:4">
      <c r="A1997" s="170" t="s">
        <v>16731</v>
      </c>
      <c r="B1997" s="166" t="s">
        <v>16732</v>
      </c>
      <c r="C1997" s="167" t="s">
        <v>11577</v>
      </c>
      <c r="D1997" s="168">
        <v>232.78</v>
      </c>
    </row>
    <row r="1998" spans="1:4">
      <c r="A1998" s="170" t="s">
        <v>16733</v>
      </c>
      <c r="B1998" s="166" t="s">
        <v>16734</v>
      </c>
      <c r="C1998" s="167" t="s">
        <v>11577</v>
      </c>
      <c r="D1998" s="168">
        <v>210.11</v>
      </c>
    </row>
    <row r="1999" spans="1:4">
      <c r="A1999" s="170" t="s">
        <v>16735</v>
      </c>
      <c r="B1999" s="166" t="s">
        <v>16736</v>
      </c>
      <c r="C1999" s="167" t="s">
        <v>11577</v>
      </c>
      <c r="D1999" s="168">
        <v>305.52999999999997</v>
      </c>
    </row>
    <row r="2000" spans="1:4">
      <c r="A2000" s="170" t="s">
        <v>16737</v>
      </c>
      <c r="B2000" s="166" t="s">
        <v>16738</v>
      </c>
      <c r="C2000" s="167" t="s">
        <v>11577</v>
      </c>
      <c r="D2000" s="168">
        <v>349.27</v>
      </c>
    </row>
    <row r="2001" spans="1:4">
      <c r="A2001" s="170" t="s">
        <v>16739</v>
      </c>
      <c r="B2001" s="166" t="s">
        <v>16740</v>
      </c>
      <c r="C2001" s="167" t="s">
        <v>11577</v>
      </c>
      <c r="D2001" s="168">
        <v>361.44</v>
      </c>
    </row>
    <row r="2002" spans="1:4">
      <c r="A2002" s="170" t="s">
        <v>16741</v>
      </c>
      <c r="B2002" s="166" t="s">
        <v>16742</v>
      </c>
      <c r="C2002" s="167" t="s">
        <v>11577</v>
      </c>
      <c r="D2002" s="168">
        <v>363.14</v>
      </c>
    </row>
    <row r="2003" spans="1:4">
      <c r="A2003" s="170" t="s">
        <v>16743</v>
      </c>
      <c r="B2003" s="166" t="s">
        <v>16744</v>
      </c>
      <c r="C2003" s="167" t="s">
        <v>11577</v>
      </c>
      <c r="D2003" s="168">
        <v>524.79</v>
      </c>
    </row>
    <row r="2004" spans="1:4">
      <c r="A2004" s="170" t="s">
        <v>16745</v>
      </c>
      <c r="B2004" s="166" t="s">
        <v>16746</v>
      </c>
      <c r="C2004" s="167" t="s">
        <v>11577</v>
      </c>
      <c r="D2004" s="168">
        <v>480.62</v>
      </c>
    </row>
    <row r="2005" spans="1:4">
      <c r="A2005" s="170" t="s">
        <v>16747</v>
      </c>
      <c r="B2005" s="166" t="s">
        <v>16748</v>
      </c>
      <c r="C2005" s="167" t="s">
        <v>11577</v>
      </c>
      <c r="D2005" s="168">
        <v>156.59</v>
      </c>
    </row>
    <row r="2006" spans="1:4">
      <c r="A2006" s="170" t="s">
        <v>16749</v>
      </c>
      <c r="B2006" s="166" t="s">
        <v>16750</v>
      </c>
      <c r="C2006" s="167" t="s">
        <v>11577</v>
      </c>
      <c r="D2006" s="168">
        <v>212.99</v>
      </c>
    </row>
    <row r="2007" spans="1:4">
      <c r="A2007" s="170" t="s">
        <v>16751</v>
      </c>
      <c r="B2007" s="166" t="s">
        <v>16752</v>
      </c>
      <c r="C2007" s="167" t="s">
        <v>11577</v>
      </c>
      <c r="D2007" s="168">
        <v>255.66</v>
      </c>
    </row>
    <row r="2008" spans="1:4">
      <c r="A2008" s="170" t="s">
        <v>16753</v>
      </c>
      <c r="B2008" s="166" t="s">
        <v>16754</v>
      </c>
      <c r="C2008" s="167" t="s">
        <v>11577</v>
      </c>
      <c r="D2008" s="168">
        <v>234.55</v>
      </c>
    </row>
    <row r="2009" spans="1:4">
      <c r="A2009" s="170" t="s">
        <v>16755</v>
      </c>
      <c r="B2009" s="166" t="s">
        <v>16756</v>
      </c>
      <c r="C2009" s="167" t="s">
        <v>11577</v>
      </c>
      <c r="D2009" s="168">
        <v>336.19</v>
      </c>
    </row>
    <row r="2010" spans="1:4">
      <c r="A2010" s="170" t="s">
        <v>16757</v>
      </c>
      <c r="B2010" s="166" t="s">
        <v>16758</v>
      </c>
      <c r="C2010" s="167" t="s">
        <v>11577</v>
      </c>
      <c r="D2010" s="168">
        <v>350.6</v>
      </c>
    </row>
    <row r="2011" spans="1:4">
      <c r="A2011" s="170" t="s">
        <v>16759</v>
      </c>
      <c r="B2011" s="166" t="s">
        <v>16760</v>
      </c>
      <c r="C2011" s="167" t="s">
        <v>11577</v>
      </c>
      <c r="D2011" s="168">
        <v>482.73</v>
      </c>
    </row>
    <row r="2012" spans="1:4">
      <c r="A2012" s="170" t="s">
        <v>16761</v>
      </c>
      <c r="B2012" s="166" t="s">
        <v>16762</v>
      </c>
      <c r="C2012" s="167" t="s">
        <v>11577</v>
      </c>
      <c r="D2012" s="168">
        <v>566.72</v>
      </c>
    </row>
    <row r="2013" spans="1:4">
      <c r="A2013" s="170" t="s">
        <v>16763</v>
      </c>
      <c r="B2013" s="166" t="s">
        <v>16764</v>
      </c>
      <c r="C2013" s="167" t="s">
        <v>11577</v>
      </c>
      <c r="D2013" s="168">
        <v>466.1</v>
      </c>
    </row>
    <row r="2014" spans="1:4">
      <c r="A2014" s="170" t="s">
        <v>16765</v>
      </c>
      <c r="B2014" s="166" t="s">
        <v>16766</v>
      </c>
      <c r="C2014" s="167" t="s">
        <v>11577</v>
      </c>
      <c r="D2014" s="168">
        <v>268.95</v>
      </c>
    </row>
    <row r="2015" spans="1:4">
      <c r="A2015" s="170" t="s">
        <v>16767</v>
      </c>
      <c r="B2015" s="166" t="s">
        <v>16768</v>
      </c>
      <c r="C2015" s="167" t="s">
        <v>11577</v>
      </c>
      <c r="D2015" s="168">
        <v>376.21</v>
      </c>
    </row>
    <row r="2016" spans="1:4">
      <c r="A2016" s="170" t="s">
        <v>16769</v>
      </c>
      <c r="B2016" s="166" t="s">
        <v>16770</v>
      </c>
      <c r="C2016" s="167" t="s">
        <v>11577</v>
      </c>
      <c r="D2016" s="168">
        <v>475.1</v>
      </c>
    </row>
    <row r="2017" spans="1:4">
      <c r="A2017" s="170" t="s">
        <v>16771</v>
      </c>
      <c r="B2017" s="166" t="s">
        <v>16772</v>
      </c>
      <c r="C2017" s="167" t="s">
        <v>11577</v>
      </c>
      <c r="D2017" s="168">
        <v>534.11</v>
      </c>
    </row>
    <row r="2018" spans="1:4">
      <c r="A2018" s="170" t="s">
        <v>16773</v>
      </c>
      <c r="B2018" s="166" t="s">
        <v>16774</v>
      </c>
      <c r="C2018" s="167" t="s">
        <v>11577</v>
      </c>
      <c r="D2018" s="168">
        <v>846.21</v>
      </c>
    </row>
    <row r="2019" spans="1:4">
      <c r="A2019" s="170" t="s">
        <v>16775</v>
      </c>
      <c r="B2019" s="166" t="s">
        <v>16776</v>
      </c>
      <c r="C2019" s="167" t="s">
        <v>11577</v>
      </c>
      <c r="D2019" s="168">
        <v>605.11</v>
      </c>
    </row>
    <row r="2020" spans="1:4">
      <c r="A2020" s="170" t="s">
        <v>16777</v>
      </c>
      <c r="B2020" s="166" t="s">
        <v>16778</v>
      </c>
      <c r="C2020" s="167" t="s">
        <v>11577</v>
      </c>
      <c r="D2020" s="168">
        <v>1218.71</v>
      </c>
    </row>
    <row r="2021" spans="1:4">
      <c r="A2021" s="170" t="s">
        <v>16779</v>
      </c>
      <c r="B2021" s="166" t="s">
        <v>16780</v>
      </c>
      <c r="C2021" s="167" t="s">
        <v>11577</v>
      </c>
      <c r="D2021" s="168">
        <v>452.48</v>
      </c>
    </row>
    <row r="2022" spans="1:4">
      <c r="A2022" s="170" t="s">
        <v>16781</v>
      </c>
      <c r="B2022" s="166" t="s">
        <v>16782</v>
      </c>
      <c r="C2022" s="167" t="s">
        <v>11577</v>
      </c>
      <c r="D2022" s="168">
        <v>622.27</v>
      </c>
    </row>
    <row r="2023" spans="1:4">
      <c r="A2023" s="167" t="s">
        <v>16783</v>
      </c>
      <c r="B2023" s="166" t="s">
        <v>16784</v>
      </c>
      <c r="C2023" s="167" t="s">
        <v>11577</v>
      </c>
      <c r="D2023" s="168">
        <v>537.79</v>
      </c>
    </row>
    <row r="2024" spans="1:4">
      <c r="A2024" s="165" t="s">
        <v>16785</v>
      </c>
      <c r="B2024" s="166"/>
      <c r="C2024" s="167"/>
      <c r="D2024" s="168"/>
    </row>
    <row r="2025" spans="1:4">
      <c r="A2025" s="169" t="s">
        <v>16786</v>
      </c>
      <c r="B2025" s="166"/>
      <c r="C2025" s="167"/>
      <c r="D2025" s="168"/>
    </row>
    <row r="2026" spans="1:4">
      <c r="A2026" s="170" t="s">
        <v>16787</v>
      </c>
      <c r="B2026" s="166" t="s">
        <v>16788</v>
      </c>
      <c r="C2026" s="167" t="s">
        <v>11577</v>
      </c>
      <c r="D2026" s="168">
        <v>165.59</v>
      </c>
    </row>
    <row r="2027" spans="1:4">
      <c r="A2027" s="170" t="s">
        <v>16789</v>
      </c>
      <c r="B2027" s="166" t="s">
        <v>16790</v>
      </c>
      <c r="C2027" s="167" t="s">
        <v>11577</v>
      </c>
      <c r="D2027" s="168">
        <v>190.69</v>
      </c>
    </row>
    <row r="2028" spans="1:4">
      <c r="A2028" s="170" t="s">
        <v>16791</v>
      </c>
      <c r="B2028" s="166" t="s">
        <v>16792</v>
      </c>
      <c r="C2028" s="167" t="s">
        <v>11577</v>
      </c>
      <c r="D2028" s="168">
        <v>221.54</v>
      </c>
    </row>
    <row r="2029" spans="1:4">
      <c r="A2029" s="167" t="s">
        <v>16793</v>
      </c>
      <c r="B2029" s="166" t="s">
        <v>16794</v>
      </c>
      <c r="C2029" s="167" t="s">
        <v>11577</v>
      </c>
      <c r="D2029" s="168">
        <v>151.85</v>
      </c>
    </row>
    <row r="2030" spans="1:4">
      <c r="A2030" s="169" t="s">
        <v>16795</v>
      </c>
      <c r="B2030" s="166"/>
      <c r="C2030" s="167"/>
      <c r="D2030" s="168"/>
    </row>
    <row r="2031" spans="1:4">
      <c r="A2031" s="167" t="s">
        <v>16796</v>
      </c>
      <c r="B2031" s="166" t="s">
        <v>16797</v>
      </c>
      <c r="C2031" s="167" t="s">
        <v>32</v>
      </c>
      <c r="D2031" s="168">
        <v>246.22</v>
      </c>
    </row>
    <row r="2032" spans="1:4">
      <c r="A2032" s="165" t="s">
        <v>16798</v>
      </c>
      <c r="B2032" s="166"/>
      <c r="C2032" s="167"/>
      <c r="D2032" s="168"/>
    </row>
    <row r="2033" spans="1:4">
      <c r="A2033" s="169" t="s">
        <v>16799</v>
      </c>
      <c r="B2033" s="166"/>
      <c r="C2033" s="167"/>
      <c r="D2033" s="168"/>
    </row>
    <row r="2034" spans="1:4">
      <c r="A2034" s="167" t="s">
        <v>16800</v>
      </c>
      <c r="B2034" s="166" t="s">
        <v>16801</v>
      </c>
      <c r="C2034" s="167" t="s">
        <v>32</v>
      </c>
      <c r="D2034" s="168">
        <v>581.03</v>
      </c>
    </row>
    <row r="2035" spans="1:4">
      <c r="A2035" s="165" t="s">
        <v>16802</v>
      </c>
      <c r="B2035" s="166"/>
      <c r="C2035" s="167"/>
      <c r="D2035" s="168"/>
    </row>
    <row r="2036" spans="1:4">
      <c r="A2036" s="169" t="s">
        <v>16803</v>
      </c>
      <c r="B2036" s="166"/>
      <c r="C2036" s="167"/>
      <c r="D2036" s="168"/>
    </row>
    <row r="2037" spans="1:4">
      <c r="A2037" s="170" t="s">
        <v>16804</v>
      </c>
      <c r="B2037" s="166" t="s">
        <v>16805</v>
      </c>
      <c r="C2037" s="167" t="s">
        <v>11577</v>
      </c>
      <c r="D2037" s="168">
        <v>3088.33</v>
      </c>
    </row>
    <row r="2038" spans="1:4">
      <c r="A2038" s="170" t="s">
        <v>16806</v>
      </c>
      <c r="B2038" s="166" t="s">
        <v>16807</v>
      </c>
      <c r="C2038" s="167" t="s">
        <v>11609</v>
      </c>
      <c r="D2038" s="168">
        <v>276</v>
      </c>
    </row>
    <row r="2039" spans="1:4">
      <c r="A2039" s="170" t="s">
        <v>16808</v>
      </c>
      <c r="B2039" s="166" t="s">
        <v>16809</v>
      </c>
      <c r="C2039" s="167" t="s">
        <v>32</v>
      </c>
      <c r="D2039" s="168">
        <v>1030.6600000000001</v>
      </c>
    </row>
    <row r="2040" spans="1:4">
      <c r="A2040" s="170" t="s">
        <v>16810</v>
      </c>
      <c r="B2040" s="166" t="s">
        <v>16811</v>
      </c>
      <c r="C2040" s="167" t="s">
        <v>32</v>
      </c>
      <c r="D2040" s="168">
        <v>1156.9000000000001</v>
      </c>
    </row>
    <row r="2041" spans="1:4">
      <c r="A2041" s="170" t="s">
        <v>16812</v>
      </c>
      <c r="B2041" s="166" t="s">
        <v>16813</v>
      </c>
      <c r="C2041" s="167" t="s">
        <v>11577</v>
      </c>
      <c r="D2041" s="168">
        <v>3280</v>
      </c>
    </row>
    <row r="2042" spans="1:4">
      <c r="A2042" s="170" t="s">
        <v>16814</v>
      </c>
      <c r="B2042" s="166" t="s">
        <v>16815</v>
      </c>
      <c r="C2042" s="167" t="s">
        <v>32</v>
      </c>
      <c r="D2042" s="168">
        <v>1933.27</v>
      </c>
    </row>
    <row r="2043" spans="1:4">
      <c r="A2043" s="170" t="s">
        <v>16816</v>
      </c>
      <c r="B2043" s="166" t="s">
        <v>16817</v>
      </c>
      <c r="C2043" s="167" t="s">
        <v>32</v>
      </c>
      <c r="D2043" s="168">
        <v>1759</v>
      </c>
    </row>
    <row r="2044" spans="1:4">
      <c r="A2044" s="170" t="s">
        <v>16818</v>
      </c>
      <c r="B2044" s="166" t="s">
        <v>16819</v>
      </c>
      <c r="C2044" s="167" t="s">
        <v>32</v>
      </c>
      <c r="D2044" s="168">
        <v>1696.94</v>
      </c>
    </row>
    <row r="2045" spans="1:4">
      <c r="A2045" s="170" t="s">
        <v>16820</v>
      </c>
      <c r="B2045" s="166" t="s">
        <v>16821</v>
      </c>
      <c r="C2045" s="167" t="s">
        <v>48</v>
      </c>
      <c r="D2045" s="168">
        <v>130.4</v>
      </c>
    </row>
    <row r="2046" spans="1:4">
      <c r="A2046" s="170" t="s">
        <v>16822</v>
      </c>
      <c r="B2046" s="166" t="s">
        <v>16823</v>
      </c>
      <c r="C2046" s="167" t="s">
        <v>48</v>
      </c>
      <c r="D2046" s="168">
        <v>265.18</v>
      </c>
    </row>
    <row r="2047" spans="1:4">
      <c r="A2047" s="170" t="s">
        <v>16824</v>
      </c>
      <c r="B2047" s="166" t="s">
        <v>16825</v>
      </c>
      <c r="C2047" s="167" t="s">
        <v>48</v>
      </c>
      <c r="D2047" s="168">
        <v>288.18</v>
      </c>
    </row>
    <row r="2048" spans="1:4">
      <c r="A2048" s="170" t="s">
        <v>16826</v>
      </c>
      <c r="B2048" s="166" t="s">
        <v>16827</v>
      </c>
      <c r="C2048" s="167" t="s">
        <v>48</v>
      </c>
      <c r="D2048" s="168">
        <v>493.68</v>
      </c>
    </row>
    <row r="2049" spans="1:4">
      <c r="A2049" s="170" t="s">
        <v>16828</v>
      </c>
      <c r="B2049" s="166" t="s">
        <v>16829</v>
      </c>
      <c r="C2049" s="167" t="s">
        <v>48</v>
      </c>
      <c r="D2049" s="168">
        <v>396.18</v>
      </c>
    </row>
    <row r="2050" spans="1:4">
      <c r="A2050" s="167" t="s">
        <v>16830</v>
      </c>
      <c r="B2050" s="166" t="s">
        <v>16831</v>
      </c>
      <c r="C2050" s="167" t="s">
        <v>11577</v>
      </c>
      <c r="D2050" s="168">
        <v>399.96</v>
      </c>
    </row>
    <row r="2051" spans="1:4">
      <c r="A2051" s="165" t="s">
        <v>16832</v>
      </c>
      <c r="B2051" s="166"/>
      <c r="C2051" s="167"/>
      <c r="D2051" s="168"/>
    </row>
    <row r="2052" spans="1:4">
      <c r="A2052" s="169" t="s">
        <v>16833</v>
      </c>
      <c r="B2052" s="166"/>
      <c r="C2052" s="167"/>
      <c r="D2052" s="168"/>
    </row>
    <row r="2053" spans="1:4">
      <c r="A2053" s="170" t="s">
        <v>16834</v>
      </c>
      <c r="B2053" s="166" t="s">
        <v>16835</v>
      </c>
      <c r="C2053" s="167" t="s">
        <v>11577</v>
      </c>
      <c r="D2053" s="168">
        <v>136.66</v>
      </c>
    </row>
    <row r="2054" spans="1:4">
      <c r="A2054" s="170" t="s">
        <v>16836</v>
      </c>
      <c r="B2054" s="166" t="s">
        <v>16837</v>
      </c>
      <c r="C2054" s="167" t="s">
        <v>11577</v>
      </c>
      <c r="D2054" s="168">
        <v>256.37</v>
      </c>
    </row>
    <row r="2055" spans="1:4">
      <c r="A2055" s="170" t="s">
        <v>16838</v>
      </c>
      <c r="B2055" s="166" t="s">
        <v>16839</v>
      </c>
      <c r="C2055" s="167" t="s">
        <v>11577</v>
      </c>
      <c r="D2055" s="168">
        <v>48.89</v>
      </c>
    </row>
    <row r="2056" spans="1:4">
      <c r="A2056" s="170" t="s">
        <v>16840</v>
      </c>
      <c r="B2056" s="166" t="s">
        <v>16841</v>
      </c>
      <c r="C2056" s="167" t="s">
        <v>11577</v>
      </c>
      <c r="D2056" s="168">
        <v>46.79</v>
      </c>
    </row>
    <row r="2057" spans="1:4">
      <c r="A2057" s="170" t="s">
        <v>16842</v>
      </c>
      <c r="B2057" s="166" t="s">
        <v>16843</v>
      </c>
      <c r="C2057" s="167" t="s">
        <v>11577</v>
      </c>
      <c r="D2057" s="168">
        <v>55.7</v>
      </c>
    </row>
    <row r="2058" spans="1:4">
      <c r="A2058" s="170" t="s">
        <v>16844</v>
      </c>
      <c r="B2058" s="166" t="s">
        <v>16845</v>
      </c>
      <c r="C2058" s="167" t="s">
        <v>11577</v>
      </c>
      <c r="D2058" s="168">
        <v>460.4</v>
      </c>
    </row>
    <row r="2059" spans="1:4">
      <c r="A2059" s="170" t="s">
        <v>16846</v>
      </c>
      <c r="B2059" s="166" t="s">
        <v>16847</v>
      </c>
      <c r="C2059" s="167" t="s">
        <v>11577</v>
      </c>
      <c r="D2059" s="168">
        <v>256.37</v>
      </c>
    </row>
    <row r="2060" spans="1:4">
      <c r="A2060" s="170" t="s">
        <v>16848</v>
      </c>
      <c r="B2060" s="166" t="s">
        <v>16849</v>
      </c>
      <c r="C2060" s="167" t="s">
        <v>11577</v>
      </c>
      <c r="D2060" s="168">
        <v>136.62</v>
      </c>
    </row>
    <row r="2061" spans="1:4">
      <c r="A2061" s="170" t="s">
        <v>16850</v>
      </c>
      <c r="B2061" s="166" t="s">
        <v>16851</v>
      </c>
      <c r="C2061" s="167" t="s">
        <v>11577</v>
      </c>
      <c r="D2061" s="168">
        <v>146.94999999999999</v>
      </c>
    </row>
    <row r="2062" spans="1:4">
      <c r="A2062" s="170" t="s">
        <v>16852</v>
      </c>
      <c r="B2062" s="166" t="s">
        <v>16853</v>
      </c>
      <c r="C2062" s="167" t="s">
        <v>11577</v>
      </c>
      <c r="D2062" s="168">
        <v>206.37</v>
      </c>
    </row>
    <row r="2063" spans="1:4">
      <c r="A2063" s="170" t="s">
        <v>16854</v>
      </c>
      <c r="B2063" s="166" t="s">
        <v>16855</v>
      </c>
      <c r="C2063" s="167" t="s">
        <v>11577</v>
      </c>
      <c r="D2063" s="168">
        <v>36.65</v>
      </c>
    </row>
    <row r="2064" spans="1:4">
      <c r="A2064" s="170" t="s">
        <v>16856</v>
      </c>
      <c r="B2064" s="166" t="s">
        <v>16857</v>
      </c>
      <c r="C2064" s="167" t="s">
        <v>11577</v>
      </c>
      <c r="D2064" s="168">
        <v>74.22</v>
      </c>
    </row>
    <row r="2065" spans="1:4">
      <c r="A2065" s="170" t="s">
        <v>16858</v>
      </c>
      <c r="B2065" s="166" t="s">
        <v>16859</v>
      </c>
      <c r="C2065" s="167" t="s">
        <v>11577</v>
      </c>
      <c r="D2065" s="168">
        <v>146.66</v>
      </c>
    </row>
    <row r="2066" spans="1:4">
      <c r="A2066" s="170" t="s">
        <v>16860</v>
      </c>
      <c r="B2066" s="166" t="s">
        <v>16861</v>
      </c>
      <c r="C2066" s="167" t="s">
        <v>11577</v>
      </c>
      <c r="D2066" s="168">
        <v>315.79000000000002</v>
      </c>
    </row>
    <row r="2067" spans="1:4">
      <c r="A2067" s="170" t="s">
        <v>16862</v>
      </c>
      <c r="B2067" s="166" t="s">
        <v>16863</v>
      </c>
      <c r="C2067" s="167" t="s">
        <v>11577</v>
      </c>
      <c r="D2067" s="168">
        <v>600.01</v>
      </c>
    </row>
    <row r="2068" spans="1:4">
      <c r="A2068" s="170" t="s">
        <v>16864</v>
      </c>
      <c r="B2068" s="166" t="s">
        <v>16865</v>
      </c>
      <c r="C2068" s="167" t="s">
        <v>11577</v>
      </c>
      <c r="D2068" s="168">
        <v>781.02</v>
      </c>
    </row>
    <row r="2069" spans="1:4">
      <c r="A2069" s="170" t="s">
        <v>16866</v>
      </c>
      <c r="B2069" s="166" t="s">
        <v>16867</v>
      </c>
      <c r="C2069" s="167" t="s">
        <v>11577</v>
      </c>
      <c r="D2069" s="168">
        <v>105.7</v>
      </c>
    </row>
    <row r="2070" spans="1:4">
      <c r="A2070" s="170" t="s">
        <v>16868</v>
      </c>
      <c r="B2070" s="166" t="s">
        <v>16869</v>
      </c>
      <c r="C2070" s="167" t="s">
        <v>11577</v>
      </c>
      <c r="D2070" s="168">
        <v>3.9</v>
      </c>
    </row>
    <row r="2071" spans="1:4">
      <c r="A2071" s="170" t="s">
        <v>16870</v>
      </c>
      <c r="B2071" s="166" t="s">
        <v>16871</v>
      </c>
      <c r="C2071" s="167" t="s">
        <v>11577</v>
      </c>
      <c r="D2071" s="168">
        <v>24.16</v>
      </c>
    </row>
    <row r="2072" spans="1:4">
      <c r="A2072" s="170" t="s">
        <v>16872</v>
      </c>
      <c r="B2072" s="166" t="s">
        <v>16873</v>
      </c>
      <c r="C2072" s="167" t="s">
        <v>11577</v>
      </c>
      <c r="D2072" s="168">
        <v>24.04</v>
      </c>
    </row>
    <row r="2073" spans="1:4">
      <c r="A2073" s="170" t="s">
        <v>16874</v>
      </c>
      <c r="B2073" s="166" t="s">
        <v>16875</v>
      </c>
      <c r="C2073" s="167" t="s">
        <v>11577</v>
      </c>
      <c r="D2073" s="168">
        <v>122.73</v>
      </c>
    </row>
    <row r="2074" spans="1:4">
      <c r="A2074" s="170" t="s">
        <v>16876</v>
      </c>
      <c r="B2074" s="166" t="s">
        <v>16877</v>
      </c>
      <c r="C2074" s="167" t="s">
        <v>11577</v>
      </c>
      <c r="D2074" s="168">
        <v>23.08</v>
      </c>
    </row>
    <row r="2075" spans="1:4">
      <c r="A2075" s="170" t="s">
        <v>16878</v>
      </c>
      <c r="B2075" s="166" t="s">
        <v>16879</v>
      </c>
      <c r="C2075" s="167" t="s">
        <v>11577</v>
      </c>
      <c r="D2075" s="168">
        <v>398</v>
      </c>
    </row>
    <row r="2076" spans="1:4">
      <c r="A2076" s="170" t="s">
        <v>16880</v>
      </c>
      <c r="B2076" s="166" t="s">
        <v>16881</v>
      </c>
      <c r="C2076" s="167" t="s">
        <v>11577</v>
      </c>
      <c r="D2076" s="168">
        <v>412.01</v>
      </c>
    </row>
    <row r="2077" spans="1:4">
      <c r="A2077" s="170" t="s">
        <v>16882</v>
      </c>
      <c r="B2077" s="166" t="s">
        <v>16883</v>
      </c>
      <c r="C2077" s="167" t="s">
        <v>11577</v>
      </c>
      <c r="D2077" s="168">
        <v>147.21</v>
      </c>
    </row>
    <row r="2078" spans="1:4">
      <c r="A2078" s="170" t="s">
        <v>16884</v>
      </c>
      <c r="B2078" s="166" t="s">
        <v>16885</v>
      </c>
      <c r="C2078" s="167" t="s">
        <v>11577</v>
      </c>
      <c r="D2078" s="168">
        <v>82.65</v>
      </c>
    </row>
    <row r="2079" spans="1:4">
      <c r="A2079" s="170" t="s">
        <v>16886</v>
      </c>
      <c r="B2079" s="166" t="s">
        <v>16887</v>
      </c>
      <c r="C2079" s="167" t="s">
        <v>11577</v>
      </c>
      <c r="D2079" s="168">
        <v>71.650000000000006</v>
      </c>
    </row>
    <row r="2080" spans="1:4">
      <c r="A2080" s="170" t="s">
        <v>16888</v>
      </c>
      <c r="B2080" s="166" t="s">
        <v>16889</v>
      </c>
      <c r="C2080" s="167" t="s">
        <v>11577</v>
      </c>
      <c r="D2080" s="168">
        <v>41.2</v>
      </c>
    </row>
    <row r="2081" spans="1:4">
      <c r="A2081" s="170" t="s">
        <v>16890</v>
      </c>
      <c r="B2081" s="166" t="s">
        <v>16891</v>
      </c>
      <c r="C2081" s="167" t="s">
        <v>11577</v>
      </c>
      <c r="D2081" s="168">
        <v>227.45</v>
      </c>
    </row>
    <row r="2082" spans="1:4">
      <c r="A2082" s="170" t="s">
        <v>16892</v>
      </c>
      <c r="B2082" s="166" t="s">
        <v>16893</v>
      </c>
      <c r="C2082" s="167" t="s">
        <v>11577</v>
      </c>
      <c r="D2082" s="168">
        <v>97.44</v>
      </c>
    </row>
    <row r="2083" spans="1:4">
      <c r="A2083" s="170" t="s">
        <v>16894</v>
      </c>
      <c r="B2083" s="166" t="s">
        <v>16895</v>
      </c>
      <c r="C2083" s="167" t="s">
        <v>11577</v>
      </c>
      <c r="D2083" s="168">
        <v>171.32</v>
      </c>
    </row>
    <row r="2084" spans="1:4">
      <c r="A2084" s="170" t="s">
        <v>16896</v>
      </c>
      <c r="B2084" s="166" t="s">
        <v>16897</v>
      </c>
      <c r="C2084" s="167" t="s">
        <v>11577</v>
      </c>
      <c r="D2084" s="168">
        <v>180</v>
      </c>
    </row>
    <row r="2085" spans="1:4">
      <c r="A2085" s="167" t="s">
        <v>16898</v>
      </c>
      <c r="B2085" s="166" t="s">
        <v>16899</v>
      </c>
      <c r="C2085" s="167" t="s">
        <v>11577</v>
      </c>
      <c r="D2085" s="168">
        <v>23.08</v>
      </c>
    </row>
    <row r="2086" spans="1:4">
      <c r="A2086" s="169" t="s">
        <v>16900</v>
      </c>
      <c r="B2086" s="166"/>
      <c r="C2086" s="167"/>
      <c r="D2086" s="168"/>
    </row>
    <row r="2087" spans="1:4">
      <c r="A2087" s="170" t="s">
        <v>16901</v>
      </c>
      <c r="B2087" s="166" t="s">
        <v>16902</v>
      </c>
      <c r="C2087" s="167" t="s">
        <v>11577</v>
      </c>
      <c r="D2087" s="168">
        <v>45</v>
      </c>
    </row>
    <row r="2088" spans="1:4">
      <c r="A2088" s="170" t="s">
        <v>16903</v>
      </c>
      <c r="B2088" s="166" t="s">
        <v>16904</v>
      </c>
      <c r="C2088" s="167" t="s">
        <v>11577</v>
      </c>
      <c r="D2088" s="168">
        <v>112.04</v>
      </c>
    </row>
    <row r="2089" spans="1:4">
      <c r="A2089" s="167" t="s">
        <v>16905</v>
      </c>
      <c r="B2089" s="166" t="s">
        <v>16906</v>
      </c>
      <c r="C2089" s="167" t="s">
        <v>11577</v>
      </c>
      <c r="D2089" s="168">
        <v>85.44</v>
      </c>
    </row>
    <row r="2090" spans="1:4">
      <c r="A2090" s="169" t="s">
        <v>16907</v>
      </c>
      <c r="B2090" s="166"/>
      <c r="C2090" s="167"/>
      <c r="D2090" s="168"/>
    </row>
    <row r="2091" spans="1:4">
      <c r="A2091" s="170" t="s">
        <v>16908</v>
      </c>
      <c r="B2091" s="166" t="s">
        <v>16909</v>
      </c>
      <c r="C2091" s="167" t="s">
        <v>11577</v>
      </c>
      <c r="D2091" s="168">
        <v>127.11</v>
      </c>
    </row>
    <row r="2092" spans="1:4">
      <c r="A2092" s="170" t="s">
        <v>16910</v>
      </c>
      <c r="B2092" s="166" t="s">
        <v>16911</v>
      </c>
      <c r="C2092" s="167" t="s">
        <v>11577</v>
      </c>
      <c r="D2092" s="168">
        <v>401.06</v>
      </c>
    </row>
    <row r="2093" spans="1:4">
      <c r="A2093" s="167" t="s">
        <v>16912</v>
      </c>
      <c r="B2093" s="166" t="s">
        <v>16913</v>
      </c>
      <c r="C2093" s="167" t="s">
        <v>11577</v>
      </c>
      <c r="D2093" s="168">
        <v>163.36000000000001</v>
      </c>
    </row>
    <row r="2094" spans="1:4">
      <c r="A2094" s="165" t="s">
        <v>16914</v>
      </c>
      <c r="B2094" s="166"/>
      <c r="C2094" s="167"/>
      <c r="D2094" s="168"/>
    </row>
    <row r="2095" spans="1:4">
      <c r="A2095" s="169" t="s">
        <v>16915</v>
      </c>
      <c r="B2095" s="166"/>
      <c r="C2095" s="167"/>
      <c r="D2095" s="168"/>
    </row>
    <row r="2096" spans="1:4">
      <c r="A2096" s="170" t="s">
        <v>16916</v>
      </c>
      <c r="B2096" s="166" t="s">
        <v>16917</v>
      </c>
      <c r="C2096" s="167" t="s">
        <v>32</v>
      </c>
      <c r="D2096" s="168">
        <v>210.23</v>
      </c>
    </row>
    <row r="2097" spans="1:4">
      <c r="A2097" s="170" t="s">
        <v>16918</v>
      </c>
      <c r="B2097" s="166" t="s">
        <v>16919</v>
      </c>
      <c r="C2097" s="167" t="s">
        <v>32</v>
      </c>
      <c r="D2097" s="168">
        <v>353.19</v>
      </c>
    </row>
    <row r="2098" spans="1:4">
      <c r="A2098" s="170" t="s">
        <v>16920</v>
      </c>
      <c r="B2098" s="166" t="s">
        <v>16921</v>
      </c>
      <c r="C2098" s="167" t="s">
        <v>32</v>
      </c>
      <c r="D2098" s="168">
        <v>330</v>
      </c>
    </row>
    <row r="2099" spans="1:4">
      <c r="A2099" s="170" t="s">
        <v>16922</v>
      </c>
      <c r="B2099" s="166" t="s">
        <v>16923</v>
      </c>
      <c r="C2099" s="167" t="s">
        <v>32</v>
      </c>
      <c r="D2099" s="168">
        <v>326</v>
      </c>
    </row>
    <row r="2100" spans="1:4">
      <c r="A2100" s="170" t="s">
        <v>16924</v>
      </c>
      <c r="B2100" s="166" t="s">
        <v>16925</v>
      </c>
      <c r="C2100" s="167" t="s">
        <v>32</v>
      </c>
      <c r="D2100" s="168">
        <v>357.5</v>
      </c>
    </row>
    <row r="2101" spans="1:4">
      <c r="A2101" s="170" t="s">
        <v>16926</v>
      </c>
      <c r="B2101" s="166" t="s">
        <v>16927</v>
      </c>
      <c r="C2101" s="167" t="s">
        <v>32</v>
      </c>
      <c r="D2101" s="168">
        <v>77.3</v>
      </c>
    </row>
    <row r="2102" spans="1:4">
      <c r="A2102" s="170" t="s">
        <v>16928</v>
      </c>
      <c r="B2102" s="166" t="s">
        <v>16929</v>
      </c>
      <c r="C2102" s="167" t="s">
        <v>32</v>
      </c>
      <c r="D2102" s="168">
        <v>89.3</v>
      </c>
    </row>
    <row r="2103" spans="1:4">
      <c r="A2103" s="170" t="s">
        <v>16930</v>
      </c>
      <c r="B2103" s="166" t="s">
        <v>16931</v>
      </c>
      <c r="C2103" s="167" t="s">
        <v>32</v>
      </c>
      <c r="D2103" s="168">
        <v>117.3</v>
      </c>
    </row>
    <row r="2104" spans="1:4">
      <c r="A2104" s="170" t="s">
        <v>16932</v>
      </c>
      <c r="B2104" s="166" t="s">
        <v>16933</v>
      </c>
      <c r="C2104" s="167" t="s">
        <v>32</v>
      </c>
      <c r="D2104" s="168">
        <v>117.16</v>
      </c>
    </row>
    <row r="2105" spans="1:4">
      <c r="A2105" s="167" t="s">
        <v>16934</v>
      </c>
      <c r="B2105" s="166" t="s">
        <v>16935</v>
      </c>
      <c r="C2105" s="167" t="s">
        <v>32</v>
      </c>
      <c r="D2105" s="168">
        <v>96</v>
      </c>
    </row>
    <row r="2106" spans="1:4">
      <c r="A2106" s="169" t="s">
        <v>16936</v>
      </c>
      <c r="B2106" s="166"/>
      <c r="C2106" s="167"/>
      <c r="D2106" s="168"/>
    </row>
    <row r="2107" spans="1:4">
      <c r="A2107" s="167" t="s">
        <v>16937</v>
      </c>
      <c r="B2107" s="166" t="s">
        <v>16938</v>
      </c>
      <c r="C2107" s="167" t="s">
        <v>32</v>
      </c>
      <c r="D2107" s="168">
        <v>303.01</v>
      </c>
    </row>
    <row r="2108" spans="1:4">
      <c r="A2108" s="169" t="s">
        <v>16939</v>
      </c>
      <c r="B2108" s="166"/>
      <c r="C2108" s="167"/>
      <c r="D2108" s="168"/>
    </row>
    <row r="2109" spans="1:4">
      <c r="A2109" s="167" t="s">
        <v>16940</v>
      </c>
      <c r="B2109" s="166" t="s">
        <v>16941</v>
      </c>
      <c r="C2109" s="167" t="s">
        <v>11577</v>
      </c>
      <c r="D2109" s="168">
        <v>2660</v>
      </c>
    </row>
    <row r="2110" spans="1:4">
      <c r="A2110" s="169" t="s">
        <v>16942</v>
      </c>
      <c r="B2110" s="166"/>
      <c r="C2110" s="167"/>
      <c r="D2110" s="168"/>
    </row>
    <row r="2111" spans="1:4">
      <c r="A2111" s="170" t="s">
        <v>16943</v>
      </c>
      <c r="B2111" s="166" t="s">
        <v>16944</v>
      </c>
      <c r="C2111" s="167" t="s">
        <v>32</v>
      </c>
      <c r="D2111" s="168">
        <v>207.45</v>
      </c>
    </row>
    <row r="2112" spans="1:4">
      <c r="A2112" s="170" t="s">
        <v>16945</v>
      </c>
      <c r="B2112" s="166" t="s">
        <v>16946</v>
      </c>
      <c r="C2112" s="167" t="s">
        <v>32</v>
      </c>
      <c r="D2112" s="168">
        <v>303.26</v>
      </c>
    </row>
    <row r="2113" spans="1:4">
      <c r="A2113" s="170" t="s">
        <v>16947</v>
      </c>
      <c r="B2113" s="166" t="s">
        <v>16948</v>
      </c>
      <c r="C2113" s="167" t="s">
        <v>32</v>
      </c>
      <c r="D2113" s="168">
        <v>399.84</v>
      </c>
    </row>
    <row r="2114" spans="1:4">
      <c r="A2114" s="167" t="s">
        <v>16949</v>
      </c>
      <c r="B2114" s="166" t="s">
        <v>16950</v>
      </c>
      <c r="C2114" s="167" t="s">
        <v>32</v>
      </c>
      <c r="D2114" s="168">
        <v>500.29</v>
      </c>
    </row>
    <row r="2115" spans="1:4">
      <c r="A2115" s="169" t="s">
        <v>16951</v>
      </c>
      <c r="B2115" s="166"/>
      <c r="C2115" s="167"/>
      <c r="D2115" s="168"/>
    </row>
    <row r="2116" spans="1:4">
      <c r="A2116" s="167" t="s">
        <v>16952</v>
      </c>
      <c r="B2116" s="166" t="s">
        <v>16953</v>
      </c>
      <c r="C2116" s="167" t="s">
        <v>32</v>
      </c>
      <c r="D2116" s="168">
        <v>82.43</v>
      </c>
    </row>
    <row r="2117" spans="1:4">
      <c r="A2117" s="165" t="s">
        <v>16954</v>
      </c>
      <c r="B2117" s="166"/>
      <c r="C2117" s="167"/>
      <c r="D2117" s="168"/>
    </row>
    <row r="2118" spans="1:4">
      <c r="A2118" s="169" t="s">
        <v>16955</v>
      </c>
      <c r="B2118" s="166"/>
      <c r="C2118" s="167"/>
      <c r="D2118" s="168"/>
    </row>
    <row r="2119" spans="1:4">
      <c r="A2119" s="170" t="s">
        <v>16956</v>
      </c>
      <c r="B2119" s="166" t="s">
        <v>16957</v>
      </c>
      <c r="C2119" s="167" t="s">
        <v>11577</v>
      </c>
      <c r="D2119" s="168">
        <v>915.76</v>
      </c>
    </row>
    <row r="2120" spans="1:4">
      <c r="A2120" s="167" t="s">
        <v>16958</v>
      </c>
      <c r="B2120" s="166" t="s">
        <v>16959</v>
      </c>
      <c r="C2120" s="167" t="s">
        <v>11577</v>
      </c>
      <c r="D2120" s="168">
        <v>960.47</v>
      </c>
    </row>
    <row r="2121" spans="1:4">
      <c r="A2121" s="165" t="s">
        <v>16960</v>
      </c>
      <c r="B2121" s="166"/>
      <c r="C2121" s="167"/>
      <c r="D2121" s="168"/>
    </row>
    <row r="2122" spans="1:4">
      <c r="A2122" s="169" t="s">
        <v>16961</v>
      </c>
      <c r="B2122" s="166"/>
      <c r="C2122" s="167"/>
      <c r="D2122" s="168"/>
    </row>
    <row r="2123" spans="1:4">
      <c r="A2123" s="170" t="s">
        <v>16962</v>
      </c>
      <c r="B2123" s="166" t="s">
        <v>16963</v>
      </c>
      <c r="C2123" s="167" t="s">
        <v>11577</v>
      </c>
      <c r="D2123" s="168">
        <v>7.0000000000000007E-2</v>
      </c>
    </row>
    <row r="2124" spans="1:4">
      <c r="A2124" s="170" t="s">
        <v>16964</v>
      </c>
      <c r="B2124" s="166" t="s">
        <v>16965</v>
      </c>
      <c r="C2124" s="167" t="s">
        <v>11577</v>
      </c>
      <c r="D2124" s="168">
        <v>8.9700000000000006</v>
      </c>
    </row>
    <row r="2125" spans="1:4">
      <c r="A2125" s="170" t="s">
        <v>16966</v>
      </c>
      <c r="B2125" s="166" t="s">
        <v>16967</v>
      </c>
      <c r="C2125" s="167" t="s">
        <v>11577</v>
      </c>
      <c r="D2125" s="168">
        <v>17.329999999999998</v>
      </c>
    </row>
    <row r="2126" spans="1:4">
      <c r="A2126" s="170" t="s">
        <v>16968</v>
      </c>
      <c r="B2126" s="166" t="s">
        <v>16969</v>
      </c>
      <c r="C2126" s="167" t="s">
        <v>32</v>
      </c>
      <c r="D2126" s="168">
        <v>434.48</v>
      </c>
    </row>
    <row r="2127" spans="1:4">
      <c r="A2127" s="170" t="s">
        <v>16970</v>
      </c>
      <c r="B2127" s="166" t="s">
        <v>16971</v>
      </c>
      <c r="C2127" s="167" t="s">
        <v>32</v>
      </c>
      <c r="D2127" s="168">
        <v>1232.9000000000001</v>
      </c>
    </row>
    <row r="2128" spans="1:4">
      <c r="A2128" s="170" t="s">
        <v>16972</v>
      </c>
      <c r="B2128" s="166" t="s">
        <v>16973</v>
      </c>
      <c r="C2128" s="167" t="s">
        <v>11577</v>
      </c>
      <c r="D2128" s="168">
        <v>23.08</v>
      </c>
    </row>
    <row r="2129" spans="1:4">
      <c r="A2129" s="170" t="s">
        <v>16974</v>
      </c>
      <c r="B2129" s="166" t="s">
        <v>16975</v>
      </c>
      <c r="C2129" s="167" t="s">
        <v>11577</v>
      </c>
      <c r="D2129" s="168">
        <v>46.16</v>
      </c>
    </row>
    <row r="2130" spans="1:4">
      <c r="A2130" s="170" t="s">
        <v>16976</v>
      </c>
      <c r="B2130" s="166" t="s">
        <v>16977</v>
      </c>
      <c r="C2130" s="167" t="s">
        <v>11577</v>
      </c>
      <c r="D2130" s="168">
        <v>80</v>
      </c>
    </row>
    <row r="2131" spans="1:4">
      <c r="A2131" s="170" t="s">
        <v>16978</v>
      </c>
      <c r="B2131" s="166" t="s">
        <v>16979</v>
      </c>
      <c r="C2131" s="167" t="s">
        <v>11577</v>
      </c>
      <c r="D2131" s="168">
        <v>36.5</v>
      </c>
    </row>
    <row r="2132" spans="1:4">
      <c r="A2132" s="170" t="s">
        <v>16980</v>
      </c>
      <c r="B2132" s="166" t="s">
        <v>16981</v>
      </c>
      <c r="C2132" s="167" t="s">
        <v>11577</v>
      </c>
      <c r="D2132" s="168">
        <v>1.75</v>
      </c>
    </row>
    <row r="2133" spans="1:4">
      <c r="A2133" s="170" t="s">
        <v>16982</v>
      </c>
      <c r="B2133" s="166" t="s">
        <v>16983</v>
      </c>
      <c r="C2133" s="167" t="s">
        <v>11577</v>
      </c>
      <c r="D2133" s="168">
        <v>0.08</v>
      </c>
    </row>
    <row r="2134" spans="1:4">
      <c r="A2134" s="170" t="s">
        <v>16984</v>
      </c>
      <c r="B2134" s="166" t="s">
        <v>16985</v>
      </c>
      <c r="C2134" s="167" t="s">
        <v>11611</v>
      </c>
      <c r="D2134" s="168">
        <v>6.76</v>
      </c>
    </row>
    <row r="2135" spans="1:4">
      <c r="A2135" s="170" t="s">
        <v>16986</v>
      </c>
      <c r="B2135" s="166" t="s">
        <v>16987</v>
      </c>
      <c r="C2135" s="167" t="s">
        <v>11577</v>
      </c>
      <c r="D2135" s="168">
        <v>1.56</v>
      </c>
    </row>
    <row r="2136" spans="1:4">
      <c r="A2136" s="167" t="s">
        <v>16988</v>
      </c>
      <c r="B2136" s="166" t="s">
        <v>16989</v>
      </c>
      <c r="C2136" s="167" t="s">
        <v>11577</v>
      </c>
      <c r="D2136" s="168">
        <v>72.34</v>
      </c>
    </row>
    <row r="2137" spans="1:4">
      <c r="A2137" s="165" t="s">
        <v>11612</v>
      </c>
      <c r="B2137" s="166"/>
      <c r="C2137" s="167"/>
      <c r="D2137" s="168"/>
    </row>
    <row r="2138" spans="1:4">
      <c r="A2138" s="165" t="s">
        <v>11587</v>
      </c>
      <c r="B2138" s="166"/>
      <c r="C2138" s="167"/>
      <c r="D2138" s="168"/>
    </row>
    <row r="2139" spans="1:4">
      <c r="A2139" s="165" t="s">
        <v>16990</v>
      </c>
      <c r="B2139" s="166"/>
      <c r="C2139" s="167"/>
      <c r="D2139" s="168"/>
    </row>
    <row r="2140" spans="1:4">
      <c r="A2140" s="169" t="s">
        <v>16991</v>
      </c>
      <c r="B2140" s="166"/>
      <c r="C2140" s="167"/>
      <c r="D2140" s="168"/>
    </row>
    <row r="2141" spans="1:4">
      <c r="A2141" s="170" t="s">
        <v>16992</v>
      </c>
      <c r="B2141" s="166" t="s">
        <v>16993</v>
      </c>
      <c r="C2141" s="167" t="s">
        <v>41</v>
      </c>
      <c r="D2141" s="168">
        <v>200.46</v>
      </c>
    </row>
    <row r="2142" spans="1:4">
      <c r="A2142" s="170" t="s">
        <v>16994</v>
      </c>
      <c r="B2142" s="166" t="s">
        <v>16995</v>
      </c>
      <c r="C2142" s="167" t="s">
        <v>41</v>
      </c>
      <c r="D2142" s="168">
        <v>216.22</v>
      </c>
    </row>
    <row r="2143" spans="1:4">
      <c r="A2143" s="170" t="s">
        <v>16996</v>
      </c>
      <c r="B2143" s="166" t="s">
        <v>16997</v>
      </c>
      <c r="C2143" s="167" t="s">
        <v>41</v>
      </c>
      <c r="D2143" s="168">
        <v>211.27</v>
      </c>
    </row>
    <row r="2144" spans="1:4">
      <c r="A2144" s="170" t="s">
        <v>16998</v>
      </c>
      <c r="B2144" s="166" t="s">
        <v>16999</v>
      </c>
      <c r="C2144" s="167" t="s">
        <v>41</v>
      </c>
      <c r="D2144" s="168">
        <v>215.05</v>
      </c>
    </row>
    <row r="2145" spans="1:4">
      <c r="A2145" s="170" t="s">
        <v>17000</v>
      </c>
      <c r="B2145" s="166" t="s">
        <v>17001</v>
      </c>
      <c r="C2145" s="167" t="s">
        <v>41</v>
      </c>
      <c r="D2145" s="168">
        <v>220.86</v>
      </c>
    </row>
    <row r="2146" spans="1:4">
      <c r="A2146" s="170" t="s">
        <v>17002</v>
      </c>
      <c r="B2146" s="166" t="s">
        <v>17003</v>
      </c>
      <c r="C2146" s="167" t="s">
        <v>41</v>
      </c>
      <c r="D2146" s="168">
        <v>223.16</v>
      </c>
    </row>
    <row r="2147" spans="1:4">
      <c r="A2147" s="170" t="s">
        <v>17004</v>
      </c>
      <c r="B2147" s="166" t="s">
        <v>17005</v>
      </c>
      <c r="C2147" s="167" t="s">
        <v>41</v>
      </c>
      <c r="D2147" s="168">
        <v>235.46</v>
      </c>
    </row>
    <row r="2148" spans="1:4">
      <c r="A2148" s="170" t="s">
        <v>17006</v>
      </c>
      <c r="B2148" s="166" t="s">
        <v>17007</v>
      </c>
      <c r="C2148" s="167" t="s">
        <v>41</v>
      </c>
      <c r="D2148" s="168">
        <v>244.64</v>
      </c>
    </row>
    <row r="2149" spans="1:4">
      <c r="A2149" s="170" t="s">
        <v>17008</v>
      </c>
      <c r="B2149" s="166" t="s">
        <v>17009</v>
      </c>
      <c r="C2149" s="167" t="s">
        <v>41</v>
      </c>
      <c r="D2149" s="168">
        <v>255.17</v>
      </c>
    </row>
    <row r="2150" spans="1:4">
      <c r="A2150" s="170" t="s">
        <v>17010</v>
      </c>
      <c r="B2150" s="166" t="s">
        <v>17011</v>
      </c>
      <c r="C2150" s="167" t="s">
        <v>41</v>
      </c>
      <c r="D2150" s="168">
        <v>268.29000000000002</v>
      </c>
    </row>
    <row r="2151" spans="1:4">
      <c r="A2151" s="170" t="s">
        <v>17012</v>
      </c>
      <c r="B2151" s="166" t="s">
        <v>17013</v>
      </c>
      <c r="C2151" s="167" t="s">
        <v>41</v>
      </c>
      <c r="D2151" s="168">
        <v>298.73</v>
      </c>
    </row>
    <row r="2152" spans="1:4">
      <c r="A2152" s="167" t="s">
        <v>17014</v>
      </c>
      <c r="B2152" s="166" t="s">
        <v>17015</v>
      </c>
      <c r="C2152" s="167" t="s">
        <v>41</v>
      </c>
      <c r="D2152" s="168">
        <v>236.49</v>
      </c>
    </row>
    <row r="2153" spans="1:4">
      <c r="A2153" s="169" t="s">
        <v>17016</v>
      </c>
      <c r="B2153" s="166"/>
      <c r="C2153" s="167"/>
      <c r="D2153" s="168"/>
    </row>
    <row r="2154" spans="1:4">
      <c r="A2154" s="167" t="s">
        <v>17017</v>
      </c>
      <c r="B2154" s="166" t="s">
        <v>17018</v>
      </c>
      <c r="C2154" s="167" t="s">
        <v>41</v>
      </c>
      <c r="D2154" s="168">
        <v>190.86</v>
      </c>
    </row>
    <row r="2155" spans="1:4">
      <c r="A2155" s="169" t="s">
        <v>17019</v>
      </c>
      <c r="B2155" s="166"/>
      <c r="C2155" s="167"/>
      <c r="D2155" s="168"/>
    </row>
    <row r="2156" spans="1:4">
      <c r="A2156" s="167" t="s">
        <v>17020</v>
      </c>
      <c r="B2156" s="166" t="s">
        <v>17021</v>
      </c>
      <c r="C2156" s="167" t="s">
        <v>41</v>
      </c>
      <c r="D2156" s="168">
        <v>335</v>
      </c>
    </row>
    <row r="2157" spans="1:4">
      <c r="A2157" s="169" t="s">
        <v>17022</v>
      </c>
      <c r="B2157" s="166"/>
      <c r="C2157" s="167"/>
      <c r="D2157" s="168"/>
    </row>
    <row r="2158" spans="1:4">
      <c r="A2158" s="170" t="s">
        <v>17023</v>
      </c>
      <c r="B2158" s="166" t="s">
        <v>17024</v>
      </c>
      <c r="C2158" s="167" t="s">
        <v>41</v>
      </c>
      <c r="D2158" s="168">
        <v>110.86</v>
      </c>
    </row>
    <row r="2159" spans="1:4">
      <c r="A2159" s="170" t="s">
        <v>17025</v>
      </c>
      <c r="B2159" s="166" t="s">
        <v>17026</v>
      </c>
      <c r="C2159" s="167" t="s">
        <v>41</v>
      </c>
      <c r="D2159" s="168">
        <v>56.27</v>
      </c>
    </row>
    <row r="2160" spans="1:4">
      <c r="A2160" s="167" t="s">
        <v>17027</v>
      </c>
      <c r="B2160" s="166" t="s">
        <v>17028</v>
      </c>
      <c r="C2160" s="167" t="s">
        <v>41</v>
      </c>
      <c r="D2160" s="168">
        <v>83.77</v>
      </c>
    </row>
    <row r="2161" spans="1:4">
      <c r="A2161" s="169" t="s">
        <v>17029</v>
      </c>
      <c r="B2161" s="166"/>
      <c r="C2161" s="167"/>
      <c r="D2161" s="168"/>
    </row>
    <row r="2162" spans="1:4">
      <c r="A2162" s="170" t="s">
        <v>17030</v>
      </c>
      <c r="B2162" s="166" t="s">
        <v>17031</v>
      </c>
      <c r="C2162" s="167" t="s">
        <v>41</v>
      </c>
      <c r="D2162" s="168">
        <v>44.8</v>
      </c>
    </row>
    <row r="2163" spans="1:4">
      <c r="A2163" s="170" t="s">
        <v>17032</v>
      </c>
      <c r="B2163" s="166" t="s">
        <v>17033</v>
      </c>
      <c r="C2163" s="167" t="s">
        <v>41</v>
      </c>
      <c r="D2163" s="168">
        <v>52.51</v>
      </c>
    </row>
    <row r="2164" spans="1:4">
      <c r="A2164" s="170" t="s">
        <v>17034</v>
      </c>
      <c r="B2164" s="166" t="s">
        <v>17035</v>
      </c>
      <c r="C2164" s="167" t="s">
        <v>41</v>
      </c>
      <c r="D2164" s="168">
        <v>46.1</v>
      </c>
    </row>
    <row r="2165" spans="1:4">
      <c r="A2165" s="167" t="s">
        <v>17036</v>
      </c>
      <c r="B2165" s="166" t="s">
        <v>17037</v>
      </c>
      <c r="C2165" s="167" t="s">
        <v>41</v>
      </c>
      <c r="D2165" s="168">
        <v>53.82</v>
      </c>
    </row>
    <row r="2166" spans="1:4">
      <c r="A2166" s="169" t="s">
        <v>17038</v>
      </c>
      <c r="B2166" s="166"/>
      <c r="C2166" s="167"/>
      <c r="D2166" s="168"/>
    </row>
    <row r="2167" spans="1:4">
      <c r="A2167" s="167" t="s">
        <v>17039</v>
      </c>
      <c r="B2167" s="166" t="s">
        <v>17040</v>
      </c>
      <c r="C2167" s="167" t="s">
        <v>41</v>
      </c>
      <c r="D2167" s="168">
        <v>317.29000000000002</v>
      </c>
    </row>
    <row r="2168" spans="1:4">
      <c r="A2168" s="169" t="s">
        <v>17041</v>
      </c>
      <c r="B2168" s="166"/>
      <c r="C2168" s="167"/>
      <c r="D2168" s="168"/>
    </row>
    <row r="2169" spans="1:4">
      <c r="A2169" s="167" t="s">
        <v>17042</v>
      </c>
      <c r="B2169" s="166" t="s">
        <v>17043</v>
      </c>
      <c r="C2169" s="167" t="s">
        <v>41</v>
      </c>
      <c r="D2169" s="168">
        <v>317.42</v>
      </c>
    </row>
    <row r="2170" spans="1:4">
      <c r="A2170" s="169" t="s">
        <v>17044</v>
      </c>
      <c r="B2170" s="166"/>
      <c r="C2170" s="167"/>
      <c r="D2170" s="168"/>
    </row>
    <row r="2171" spans="1:4">
      <c r="A2171" s="170" t="s">
        <v>17045</v>
      </c>
      <c r="B2171" s="166" t="s">
        <v>17046</v>
      </c>
      <c r="C2171" s="167" t="s">
        <v>41</v>
      </c>
      <c r="D2171" s="168">
        <v>236.8</v>
      </c>
    </row>
    <row r="2172" spans="1:4">
      <c r="A2172" s="167" t="s">
        <v>17047</v>
      </c>
      <c r="B2172" s="166" t="s">
        <v>17048</v>
      </c>
      <c r="C2172" s="167" t="s">
        <v>41</v>
      </c>
      <c r="D2172" s="168">
        <v>266.62</v>
      </c>
    </row>
    <row r="2173" spans="1:4">
      <c r="A2173" s="169" t="s">
        <v>17049</v>
      </c>
      <c r="B2173" s="166"/>
      <c r="C2173" s="167"/>
      <c r="D2173" s="168"/>
    </row>
    <row r="2174" spans="1:4">
      <c r="A2174" s="170" t="s">
        <v>17050</v>
      </c>
      <c r="B2174" s="166" t="s">
        <v>17051</v>
      </c>
      <c r="C2174" s="167" t="s">
        <v>48</v>
      </c>
      <c r="D2174" s="168">
        <v>35.11</v>
      </c>
    </row>
    <row r="2175" spans="1:4">
      <c r="A2175" s="167" t="s">
        <v>17052</v>
      </c>
      <c r="B2175" s="166" t="s">
        <v>17053</v>
      </c>
      <c r="C2175" s="167" t="s">
        <v>41</v>
      </c>
      <c r="D2175" s="168">
        <v>1601.23</v>
      </c>
    </row>
    <row r="2176" spans="1:4">
      <c r="A2176" s="169" t="s">
        <v>17054</v>
      </c>
      <c r="B2176" s="166"/>
      <c r="C2176" s="167"/>
      <c r="D2176" s="168"/>
    </row>
    <row r="2177" spans="1:4">
      <c r="A2177" s="167" t="s">
        <v>17055</v>
      </c>
      <c r="B2177" s="166" t="s">
        <v>17056</v>
      </c>
      <c r="C2177" s="167" t="s">
        <v>32</v>
      </c>
      <c r="D2177" s="168">
        <v>1.42</v>
      </c>
    </row>
    <row r="2178" spans="1:4">
      <c r="A2178" s="169" t="s">
        <v>17057</v>
      </c>
      <c r="B2178" s="166"/>
      <c r="C2178" s="167"/>
      <c r="D2178" s="168"/>
    </row>
    <row r="2179" spans="1:4">
      <c r="A2179" s="170" t="s">
        <v>17058</v>
      </c>
      <c r="B2179" s="166" t="s">
        <v>17059</v>
      </c>
      <c r="C2179" s="167" t="s">
        <v>41</v>
      </c>
      <c r="D2179" s="168">
        <v>1606.53</v>
      </c>
    </row>
    <row r="2180" spans="1:4">
      <c r="A2180" s="170" t="s">
        <v>17060</v>
      </c>
      <c r="B2180" s="166" t="s">
        <v>17061</v>
      </c>
      <c r="C2180" s="167" t="s">
        <v>41</v>
      </c>
      <c r="D2180" s="168">
        <v>1829.51</v>
      </c>
    </row>
    <row r="2181" spans="1:4">
      <c r="A2181" s="167" t="s">
        <v>17062</v>
      </c>
      <c r="B2181" s="166" t="s">
        <v>17063</v>
      </c>
      <c r="C2181" s="167" t="s">
        <v>41</v>
      </c>
      <c r="D2181" s="168">
        <v>1850.99</v>
      </c>
    </row>
    <row r="2182" spans="1:4">
      <c r="A2182" s="169" t="s">
        <v>17064</v>
      </c>
      <c r="B2182" s="166"/>
      <c r="C2182" s="167"/>
      <c r="D2182" s="168"/>
    </row>
    <row r="2183" spans="1:4">
      <c r="A2183" s="170" t="s">
        <v>17065</v>
      </c>
      <c r="B2183" s="166" t="s">
        <v>17066</v>
      </c>
      <c r="C2183" s="167" t="s">
        <v>48</v>
      </c>
      <c r="D2183" s="168">
        <v>222.97</v>
      </c>
    </row>
    <row r="2184" spans="1:4">
      <c r="A2184" s="170" t="s">
        <v>17067</v>
      </c>
      <c r="B2184" s="166" t="s">
        <v>17068</v>
      </c>
      <c r="C2184" s="167" t="s">
        <v>48</v>
      </c>
      <c r="D2184" s="168">
        <v>442.91</v>
      </c>
    </row>
    <row r="2185" spans="1:4">
      <c r="A2185" s="167" t="s">
        <v>17069</v>
      </c>
      <c r="B2185" s="166" t="s">
        <v>17070</v>
      </c>
      <c r="C2185" s="167" t="s">
        <v>48</v>
      </c>
      <c r="D2185" s="168">
        <v>172.28</v>
      </c>
    </row>
    <row r="2186" spans="1:4">
      <c r="A2186" s="169" t="s">
        <v>17071</v>
      </c>
      <c r="B2186" s="166"/>
      <c r="C2186" s="167"/>
      <c r="D2186" s="168"/>
    </row>
    <row r="2187" spans="1:4">
      <c r="A2187" s="170" t="s">
        <v>17072</v>
      </c>
      <c r="B2187" s="166" t="s">
        <v>17073</v>
      </c>
      <c r="C2187" s="167" t="s">
        <v>48</v>
      </c>
      <c r="D2187" s="168">
        <v>45.9</v>
      </c>
    </row>
    <row r="2188" spans="1:4">
      <c r="A2188" s="167" t="s">
        <v>17074</v>
      </c>
      <c r="B2188" s="166" t="s">
        <v>17075</v>
      </c>
      <c r="C2188" s="167" t="s">
        <v>48</v>
      </c>
      <c r="D2188" s="168">
        <v>138.03</v>
      </c>
    </row>
    <row r="2189" spans="1:4">
      <c r="A2189" s="165" t="s">
        <v>17076</v>
      </c>
      <c r="B2189" s="166"/>
      <c r="C2189" s="167"/>
      <c r="D2189" s="168"/>
    </row>
    <row r="2190" spans="1:4">
      <c r="A2190" s="169" t="s">
        <v>17077</v>
      </c>
      <c r="B2190" s="166"/>
      <c r="C2190" s="167"/>
      <c r="D2190" s="168"/>
    </row>
    <row r="2191" spans="1:4">
      <c r="A2191" s="170" t="s">
        <v>17078</v>
      </c>
      <c r="B2191" s="166" t="s">
        <v>17079</v>
      </c>
      <c r="C2191" s="167" t="s">
        <v>11611</v>
      </c>
      <c r="D2191" s="168">
        <v>3.61</v>
      </c>
    </row>
    <row r="2192" spans="1:4">
      <c r="A2192" s="170" t="s">
        <v>17080</v>
      </c>
      <c r="B2192" s="166" t="s">
        <v>17081</v>
      </c>
      <c r="C2192" s="167" t="s">
        <v>11611</v>
      </c>
      <c r="D2192" s="168">
        <v>5.52</v>
      </c>
    </row>
    <row r="2193" spans="1:4">
      <c r="A2193" s="170" t="s">
        <v>17082</v>
      </c>
      <c r="B2193" s="166" t="s">
        <v>17083</v>
      </c>
      <c r="C2193" s="167" t="s">
        <v>11611</v>
      </c>
      <c r="D2193" s="168">
        <v>4.82</v>
      </c>
    </row>
    <row r="2194" spans="1:4">
      <c r="A2194" s="170" t="s">
        <v>17084</v>
      </c>
      <c r="B2194" s="166" t="s">
        <v>17085</v>
      </c>
      <c r="C2194" s="167" t="s">
        <v>11611</v>
      </c>
      <c r="D2194" s="168">
        <v>5.26</v>
      </c>
    </row>
    <row r="2195" spans="1:4">
      <c r="A2195" s="170" t="s">
        <v>17086</v>
      </c>
      <c r="B2195" s="166" t="s">
        <v>17087</v>
      </c>
      <c r="C2195" s="167" t="s">
        <v>11611</v>
      </c>
      <c r="D2195" s="168">
        <v>5.05</v>
      </c>
    </row>
    <row r="2196" spans="1:4">
      <c r="A2196" s="170" t="s">
        <v>17088</v>
      </c>
      <c r="B2196" s="166" t="s">
        <v>17089</v>
      </c>
      <c r="C2196" s="167" t="s">
        <v>11611</v>
      </c>
      <c r="D2196" s="168">
        <v>5.05</v>
      </c>
    </row>
    <row r="2197" spans="1:4">
      <c r="A2197" s="170" t="s">
        <v>17090</v>
      </c>
      <c r="B2197" s="166" t="s">
        <v>17091</v>
      </c>
      <c r="C2197" s="167" t="s">
        <v>11611</v>
      </c>
      <c r="D2197" s="168">
        <v>4.59</v>
      </c>
    </row>
    <row r="2198" spans="1:4">
      <c r="A2198" s="170" t="s">
        <v>17092</v>
      </c>
      <c r="B2198" s="166" t="s">
        <v>17093</v>
      </c>
      <c r="C2198" s="167" t="s">
        <v>11611</v>
      </c>
      <c r="D2198" s="168">
        <v>3.78</v>
      </c>
    </row>
    <row r="2199" spans="1:4">
      <c r="A2199" s="170" t="s">
        <v>17094</v>
      </c>
      <c r="B2199" s="166" t="s">
        <v>17095</v>
      </c>
      <c r="C2199" s="167" t="s">
        <v>11611</v>
      </c>
      <c r="D2199" s="168">
        <v>4.59</v>
      </c>
    </row>
    <row r="2200" spans="1:4">
      <c r="A2200" s="170" t="s">
        <v>17096</v>
      </c>
      <c r="B2200" s="166" t="s">
        <v>17097</v>
      </c>
      <c r="C2200" s="167" t="s">
        <v>11611</v>
      </c>
      <c r="D2200" s="168">
        <v>3.61</v>
      </c>
    </row>
    <row r="2201" spans="1:4">
      <c r="A2201" s="170" t="s">
        <v>17098</v>
      </c>
      <c r="B2201" s="166" t="s">
        <v>17099</v>
      </c>
      <c r="C2201" s="167" t="s">
        <v>11611</v>
      </c>
      <c r="D2201" s="168">
        <v>3.55</v>
      </c>
    </row>
    <row r="2202" spans="1:4">
      <c r="A2202" s="170" t="s">
        <v>17100</v>
      </c>
      <c r="B2202" s="166" t="s">
        <v>17101</v>
      </c>
      <c r="C2202" s="167" t="s">
        <v>11611</v>
      </c>
      <c r="D2202" s="168">
        <v>4.03</v>
      </c>
    </row>
    <row r="2203" spans="1:4">
      <c r="A2203" s="170" t="s">
        <v>17102</v>
      </c>
      <c r="B2203" s="166" t="s">
        <v>17103</v>
      </c>
      <c r="C2203" s="167" t="s">
        <v>11611</v>
      </c>
      <c r="D2203" s="168">
        <v>3.87</v>
      </c>
    </row>
    <row r="2204" spans="1:4">
      <c r="A2204" s="170" t="s">
        <v>17104</v>
      </c>
      <c r="B2204" s="166" t="s">
        <v>17105</v>
      </c>
      <c r="C2204" s="167" t="s">
        <v>11611</v>
      </c>
      <c r="D2204" s="168">
        <v>3.89</v>
      </c>
    </row>
    <row r="2205" spans="1:4">
      <c r="A2205" s="170" t="s">
        <v>17106</v>
      </c>
      <c r="B2205" s="166" t="s">
        <v>17107</v>
      </c>
      <c r="C2205" s="167" t="s">
        <v>11611</v>
      </c>
      <c r="D2205" s="168">
        <v>3.78</v>
      </c>
    </row>
    <row r="2206" spans="1:4">
      <c r="A2206" s="170" t="s">
        <v>17108</v>
      </c>
      <c r="B2206" s="166" t="s">
        <v>17109</v>
      </c>
      <c r="C2206" s="167" t="s">
        <v>11611</v>
      </c>
      <c r="D2206" s="168">
        <v>4.43</v>
      </c>
    </row>
    <row r="2207" spans="1:4">
      <c r="A2207" s="170" t="s">
        <v>17110</v>
      </c>
      <c r="B2207" s="166" t="s">
        <v>17111</v>
      </c>
      <c r="C2207" s="167" t="s">
        <v>11611</v>
      </c>
      <c r="D2207" s="168">
        <v>4.8099999999999996</v>
      </c>
    </row>
    <row r="2208" spans="1:4">
      <c r="A2208" s="170" t="s">
        <v>17112</v>
      </c>
      <c r="B2208" s="166" t="s">
        <v>17113</v>
      </c>
      <c r="C2208" s="167" t="s">
        <v>11611</v>
      </c>
      <c r="D2208" s="168">
        <v>4.37</v>
      </c>
    </row>
    <row r="2209" spans="1:4">
      <c r="A2209" s="170" t="s">
        <v>17114</v>
      </c>
      <c r="B2209" s="166" t="s">
        <v>17115</v>
      </c>
      <c r="C2209" s="167" t="s">
        <v>11611</v>
      </c>
      <c r="D2209" s="168">
        <v>4.5199999999999996</v>
      </c>
    </row>
    <row r="2210" spans="1:4">
      <c r="A2210" s="170" t="s">
        <v>17116</v>
      </c>
      <c r="B2210" s="166" t="s">
        <v>17117</v>
      </c>
      <c r="C2210" s="167" t="s">
        <v>11611</v>
      </c>
      <c r="D2210" s="168">
        <v>4.37</v>
      </c>
    </row>
    <row r="2211" spans="1:4">
      <c r="A2211" s="170" t="s">
        <v>17118</v>
      </c>
      <c r="B2211" s="166" t="s">
        <v>17119</v>
      </c>
      <c r="C2211" s="167" t="s">
        <v>11611</v>
      </c>
      <c r="D2211" s="168">
        <v>4.37</v>
      </c>
    </row>
    <row r="2212" spans="1:4">
      <c r="A2212" s="170" t="s">
        <v>17120</v>
      </c>
      <c r="B2212" s="166" t="s">
        <v>17121</v>
      </c>
      <c r="C2212" s="167" t="s">
        <v>11611</v>
      </c>
      <c r="D2212" s="168">
        <v>4.5999999999999996</v>
      </c>
    </row>
    <row r="2213" spans="1:4">
      <c r="A2213" s="170" t="s">
        <v>17122</v>
      </c>
      <c r="B2213" s="166" t="s">
        <v>17123</v>
      </c>
      <c r="C2213" s="167" t="s">
        <v>11611</v>
      </c>
      <c r="D2213" s="168">
        <v>4.37</v>
      </c>
    </row>
    <row r="2214" spans="1:4">
      <c r="A2214" s="170" t="s">
        <v>17124</v>
      </c>
      <c r="B2214" s="166" t="s">
        <v>17125</v>
      </c>
      <c r="C2214" s="167" t="s">
        <v>11611</v>
      </c>
      <c r="D2214" s="168">
        <v>4.5999999999999996</v>
      </c>
    </row>
    <row r="2215" spans="1:4">
      <c r="A2215" s="170" t="s">
        <v>17126</v>
      </c>
      <c r="B2215" s="166" t="s">
        <v>17127</v>
      </c>
      <c r="C2215" s="167" t="s">
        <v>11611</v>
      </c>
      <c r="D2215" s="168">
        <v>5.13</v>
      </c>
    </row>
    <row r="2216" spans="1:4">
      <c r="A2216" s="170" t="s">
        <v>17128</v>
      </c>
      <c r="B2216" s="166" t="s">
        <v>17129</v>
      </c>
      <c r="C2216" s="167" t="s">
        <v>48</v>
      </c>
      <c r="D2216" s="168">
        <v>9.49</v>
      </c>
    </row>
    <row r="2217" spans="1:4">
      <c r="A2217" s="167" t="s">
        <v>17130</v>
      </c>
      <c r="B2217" s="166" t="s">
        <v>17131</v>
      </c>
      <c r="C2217" s="167" t="s">
        <v>48</v>
      </c>
      <c r="D2217" s="168">
        <v>23.5</v>
      </c>
    </row>
    <row r="2218" spans="1:4">
      <c r="A2218" s="169" t="s">
        <v>17132</v>
      </c>
      <c r="B2218" s="166"/>
      <c r="C2218" s="167"/>
      <c r="D2218" s="168"/>
    </row>
    <row r="2219" spans="1:4">
      <c r="A2219" s="170" t="s">
        <v>17133</v>
      </c>
      <c r="B2219" s="166" t="s">
        <v>17134</v>
      </c>
      <c r="C2219" s="167" t="s">
        <v>11611</v>
      </c>
      <c r="D2219" s="168">
        <v>4.4400000000000004</v>
      </c>
    </row>
    <row r="2220" spans="1:4">
      <c r="A2220" s="170" t="s">
        <v>17135</v>
      </c>
      <c r="B2220" s="166" t="s">
        <v>17136</v>
      </c>
      <c r="C2220" s="167" t="s">
        <v>11611</v>
      </c>
      <c r="D2220" s="168">
        <v>3.7</v>
      </c>
    </row>
    <row r="2221" spans="1:4">
      <c r="A2221" s="170" t="s">
        <v>17137</v>
      </c>
      <c r="B2221" s="166" t="s">
        <v>17138</v>
      </c>
      <c r="C2221" s="167" t="s">
        <v>11611</v>
      </c>
      <c r="D2221" s="168">
        <v>2.95</v>
      </c>
    </row>
    <row r="2222" spans="1:4">
      <c r="A2222" s="170" t="s">
        <v>17139</v>
      </c>
      <c r="B2222" s="166" t="s">
        <v>17140</v>
      </c>
      <c r="C2222" s="167" t="s">
        <v>11611</v>
      </c>
      <c r="D2222" s="168">
        <v>4.4400000000000004</v>
      </c>
    </row>
    <row r="2223" spans="1:4">
      <c r="A2223" s="170" t="s">
        <v>17141</v>
      </c>
      <c r="B2223" s="166" t="s">
        <v>17142</v>
      </c>
      <c r="C2223" s="167" t="s">
        <v>11611</v>
      </c>
      <c r="D2223" s="168">
        <v>3.88</v>
      </c>
    </row>
    <row r="2224" spans="1:4">
      <c r="A2224" s="170" t="s">
        <v>17143</v>
      </c>
      <c r="B2224" s="166" t="s">
        <v>17144</v>
      </c>
      <c r="C2224" s="167" t="s">
        <v>11611</v>
      </c>
      <c r="D2224" s="168">
        <v>3.33</v>
      </c>
    </row>
    <row r="2225" spans="1:4">
      <c r="A2225" s="170" t="s">
        <v>17145</v>
      </c>
      <c r="B2225" s="166" t="s">
        <v>17146</v>
      </c>
      <c r="C2225" s="167" t="s">
        <v>11611</v>
      </c>
      <c r="D2225" s="168">
        <v>4.07</v>
      </c>
    </row>
    <row r="2226" spans="1:4">
      <c r="A2226" s="167" t="s">
        <v>17147</v>
      </c>
      <c r="B2226" s="166" t="s">
        <v>17148</v>
      </c>
      <c r="C2226" s="167" t="s">
        <v>11611</v>
      </c>
      <c r="D2226" s="168">
        <v>4.4400000000000004</v>
      </c>
    </row>
    <row r="2227" spans="1:4">
      <c r="A2227" s="165" t="s">
        <v>17149</v>
      </c>
      <c r="B2227" s="166"/>
      <c r="C2227" s="167"/>
      <c r="D2227" s="168"/>
    </row>
    <row r="2228" spans="1:4">
      <c r="A2228" s="169" t="s">
        <v>17150</v>
      </c>
      <c r="B2228" s="166"/>
      <c r="C2228" s="167"/>
      <c r="D2228" s="168"/>
    </row>
    <row r="2229" spans="1:4">
      <c r="A2229" s="167" t="s">
        <v>17151</v>
      </c>
      <c r="B2229" s="166" t="s">
        <v>17152</v>
      </c>
      <c r="C2229" s="167" t="s">
        <v>32</v>
      </c>
      <c r="D2229" s="168">
        <v>23.66</v>
      </c>
    </row>
    <row r="2230" spans="1:4">
      <c r="A2230" s="169" t="s">
        <v>17153</v>
      </c>
      <c r="B2230" s="166"/>
      <c r="C2230" s="167"/>
      <c r="D2230" s="168"/>
    </row>
    <row r="2231" spans="1:4">
      <c r="A2231" s="170" t="s">
        <v>17154</v>
      </c>
      <c r="B2231" s="166" t="s">
        <v>17155</v>
      </c>
      <c r="C2231" s="167" t="s">
        <v>32</v>
      </c>
      <c r="D2231" s="168">
        <v>71.069999999999993</v>
      </c>
    </row>
    <row r="2232" spans="1:4">
      <c r="A2232" s="170" t="s">
        <v>17156</v>
      </c>
      <c r="B2232" s="166" t="s">
        <v>17157</v>
      </c>
      <c r="C2232" s="167" t="s">
        <v>32</v>
      </c>
      <c r="D2232" s="168">
        <v>69.33</v>
      </c>
    </row>
    <row r="2233" spans="1:4">
      <c r="A2233" s="170" t="s">
        <v>17158</v>
      </c>
      <c r="B2233" s="166" t="s">
        <v>17159</v>
      </c>
      <c r="C2233" s="167" t="s">
        <v>32</v>
      </c>
      <c r="D2233" s="168">
        <v>62.11</v>
      </c>
    </row>
    <row r="2234" spans="1:4">
      <c r="A2234" s="170" t="s">
        <v>17160</v>
      </c>
      <c r="B2234" s="166" t="s">
        <v>17161</v>
      </c>
      <c r="C2234" s="167" t="s">
        <v>32</v>
      </c>
      <c r="D2234" s="168">
        <v>97.09</v>
      </c>
    </row>
    <row r="2235" spans="1:4">
      <c r="A2235" s="170" t="s">
        <v>17162</v>
      </c>
      <c r="B2235" s="166" t="s">
        <v>17163</v>
      </c>
      <c r="C2235" s="167" t="s">
        <v>32</v>
      </c>
      <c r="D2235" s="168">
        <v>86.87</v>
      </c>
    </row>
    <row r="2236" spans="1:4">
      <c r="A2236" s="170" t="s">
        <v>17164</v>
      </c>
      <c r="B2236" s="166" t="s">
        <v>17165</v>
      </c>
      <c r="C2236" s="167" t="s">
        <v>32</v>
      </c>
      <c r="D2236" s="168">
        <v>60.63</v>
      </c>
    </row>
    <row r="2237" spans="1:4">
      <c r="A2237" s="170" t="s">
        <v>17166</v>
      </c>
      <c r="B2237" s="166" t="s">
        <v>17167</v>
      </c>
      <c r="C2237" s="167" t="s">
        <v>32</v>
      </c>
      <c r="D2237" s="168">
        <v>86.88</v>
      </c>
    </row>
    <row r="2238" spans="1:4">
      <c r="A2238" s="170" t="s">
        <v>17168</v>
      </c>
      <c r="B2238" s="166" t="s">
        <v>17169</v>
      </c>
      <c r="C2238" s="167" t="s">
        <v>32</v>
      </c>
      <c r="D2238" s="168">
        <v>45.62</v>
      </c>
    </row>
    <row r="2239" spans="1:4">
      <c r="A2239" s="170" t="s">
        <v>17170</v>
      </c>
      <c r="B2239" s="166" t="s">
        <v>17171</v>
      </c>
      <c r="C2239" s="167" t="s">
        <v>32</v>
      </c>
      <c r="D2239" s="168">
        <v>168.4</v>
      </c>
    </row>
    <row r="2240" spans="1:4">
      <c r="A2240" s="167" t="s">
        <v>17172</v>
      </c>
      <c r="B2240" s="166" t="s">
        <v>17173</v>
      </c>
      <c r="C2240" s="167" t="s">
        <v>32</v>
      </c>
      <c r="D2240" s="168">
        <v>51.54</v>
      </c>
    </row>
    <row r="2241" spans="1:4">
      <c r="A2241" s="169" t="s">
        <v>17174</v>
      </c>
      <c r="B2241" s="166"/>
      <c r="C2241" s="167"/>
      <c r="D2241" s="168"/>
    </row>
    <row r="2242" spans="1:4">
      <c r="A2242" s="170" t="s">
        <v>17175</v>
      </c>
      <c r="B2242" s="166" t="s">
        <v>17176</v>
      </c>
      <c r="C2242" s="167" t="s">
        <v>32</v>
      </c>
      <c r="D2242" s="168">
        <v>31.1</v>
      </c>
    </row>
    <row r="2243" spans="1:4">
      <c r="A2243" s="170" t="s">
        <v>17177</v>
      </c>
      <c r="B2243" s="166" t="s">
        <v>17178</v>
      </c>
      <c r="C2243" s="167" t="s">
        <v>32</v>
      </c>
      <c r="D2243" s="168">
        <v>136.91999999999999</v>
      </c>
    </row>
    <row r="2244" spans="1:4">
      <c r="A2244" s="170" t="s">
        <v>17179</v>
      </c>
      <c r="B2244" s="166" t="s">
        <v>17180</v>
      </c>
      <c r="C2244" s="167" t="s">
        <v>32</v>
      </c>
      <c r="D2244" s="168">
        <v>84.69</v>
      </c>
    </row>
    <row r="2245" spans="1:4">
      <c r="A2245" s="167" t="s">
        <v>17181</v>
      </c>
      <c r="B2245" s="166" t="s">
        <v>17182</v>
      </c>
      <c r="C2245" s="167" t="s">
        <v>32</v>
      </c>
      <c r="D2245" s="168">
        <v>101.44</v>
      </c>
    </row>
    <row r="2246" spans="1:4">
      <c r="A2246" s="169" t="s">
        <v>17183</v>
      </c>
      <c r="B2246" s="166"/>
      <c r="C2246" s="167"/>
      <c r="D2246" s="168"/>
    </row>
    <row r="2247" spans="1:4">
      <c r="A2247" s="170" t="s">
        <v>17184</v>
      </c>
      <c r="B2247" s="166" t="s">
        <v>17185</v>
      </c>
      <c r="C2247" s="167" t="s">
        <v>32</v>
      </c>
      <c r="D2247" s="168">
        <v>75.45</v>
      </c>
    </row>
    <row r="2248" spans="1:4">
      <c r="A2248" s="170" t="s">
        <v>17186</v>
      </c>
      <c r="B2248" s="166" t="s">
        <v>17187</v>
      </c>
      <c r="C2248" s="167" t="s">
        <v>32</v>
      </c>
      <c r="D2248" s="168">
        <v>68.81</v>
      </c>
    </row>
    <row r="2249" spans="1:4">
      <c r="A2249" s="170" t="s">
        <v>17188</v>
      </c>
      <c r="B2249" s="166" t="s">
        <v>17189</v>
      </c>
      <c r="C2249" s="167" t="s">
        <v>32</v>
      </c>
      <c r="D2249" s="168">
        <v>156.53</v>
      </c>
    </row>
    <row r="2250" spans="1:4">
      <c r="A2250" s="170" t="s">
        <v>17190</v>
      </c>
      <c r="B2250" s="166" t="s">
        <v>17191</v>
      </c>
      <c r="C2250" s="167" t="s">
        <v>32</v>
      </c>
      <c r="D2250" s="168">
        <v>125.25</v>
      </c>
    </row>
    <row r="2251" spans="1:4">
      <c r="A2251" s="167" t="s">
        <v>17192</v>
      </c>
      <c r="B2251" s="166" t="s">
        <v>17193</v>
      </c>
      <c r="C2251" s="167" t="s">
        <v>32</v>
      </c>
      <c r="D2251" s="168">
        <v>84.5</v>
      </c>
    </row>
    <row r="2252" spans="1:4">
      <c r="A2252" s="165" t="s">
        <v>17194</v>
      </c>
      <c r="B2252" s="166"/>
      <c r="C2252" s="167"/>
      <c r="D2252" s="168"/>
    </row>
    <row r="2253" spans="1:4">
      <c r="A2253" s="169" t="s">
        <v>17195</v>
      </c>
      <c r="B2253" s="166"/>
      <c r="C2253" s="167"/>
      <c r="D2253" s="168"/>
    </row>
    <row r="2254" spans="1:4">
      <c r="A2254" s="167" t="s">
        <v>17196</v>
      </c>
      <c r="B2254" s="166" t="s">
        <v>17197</v>
      </c>
      <c r="C2254" s="167" t="s">
        <v>41</v>
      </c>
      <c r="D2254" s="168">
        <v>106.5</v>
      </c>
    </row>
    <row r="2255" spans="1:4">
      <c r="A2255" s="169" t="s">
        <v>17198</v>
      </c>
      <c r="B2255" s="166"/>
      <c r="C2255" s="167"/>
      <c r="D2255" s="168"/>
    </row>
    <row r="2256" spans="1:4">
      <c r="A2256" s="170" t="s">
        <v>17199</v>
      </c>
      <c r="B2256" s="166" t="s">
        <v>17200</v>
      </c>
      <c r="C2256" s="167" t="s">
        <v>11613</v>
      </c>
      <c r="D2256" s="168">
        <v>10.96</v>
      </c>
    </row>
    <row r="2257" spans="1:4">
      <c r="A2257" s="167" t="s">
        <v>17201</v>
      </c>
      <c r="B2257" s="166" t="s">
        <v>17202</v>
      </c>
      <c r="C2257" s="167" t="s">
        <v>41</v>
      </c>
      <c r="D2257" s="168">
        <v>18.27</v>
      </c>
    </row>
    <row r="2258" spans="1:4">
      <c r="A2258" s="169" t="s">
        <v>17203</v>
      </c>
      <c r="B2258" s="166"/>
      <c r="C2258" s="167"/>
      <c r="D2258" s="168"/>
    </row>
    <row r="2259" spans="1:4">
      <c r="A2259" s="170" t="s">
        <v>17204</v>
      </c>
      <c r="B2259" s="166" t="s">
        <v>17205</v>
      </c>
      <c r="C2259" s="167" t="s">
        <v>41</v>
      </c>
      <c r="D2259" s="168">
        <v>9.75</v>
      </c>
    </row>
    <row r="2260" spans="1:4">
      <c r="A2260" s="170" t="s">
        <v>17206</v>
      </c>
      <c r="B2260" s="166" t="s">
        <v>17207</v>
      </c>
      <c r="C2260" s="167" t="s">
        <v>41</v>
      </c>
      <c r="D2260" s="168">
        <v>14.23</v>
      </c>
    </row>
    <row r="2261" spans="1:4">
      <c r="A2261" s="167" t="s">
        <v>17208</v>
      </c>
      <c r="B2261" s="166" t="s">
        <v>17209</v>
      </c>
      <c r="C2261" s="167" t="s">
        <v>41</v>
      </c>
      <c r="D2261" s="168">
        <v>21.89</v>
      </c>
    </row>
    <row r="2262" spans="1:4">
      <c r="A2262" s="169" t="s">
        <v>17210</v>
      </c>
      <c r="B2262" s="166"/>
      <c r="C2262" s="167"/>
      <c r="D2262" s="168"/>
    </row>
    <row r="2263" spans="1:4">
      <c r="A2263" s="167" t="s">
        <v>17211</v>
      </c>
      <c r="B2263" s="166" t="s">
        <v>17212</v>
      </c>
      <c r="C2263" s="167" t="s">
        <v>32</v>
      </c>
      <c r="D2263" s="168">
        <v>92.22</v>
      </c>
    </row>
    <row r="2264" spans="1:4">
      <c r="A2264" s="169" t="s">
        <v>17213</v>
      </c>
      <c r="B2264" s="166"/>
      <c r="C2264" s="167"/>
      <c r="D2264" s="168"/>
    </row>
    <row r="2265" spans="1:4">
      <c r="A2265" s="170" t="s">
        <v>17214</v>
      </c>
      <c r="B2265" s="166" t="s">
        <v>17215</v>
      </c>
      <c r="C2265" s="167" t="s">
        <v>32</v>
      </c>
      <c r="D2265" s="168">
        <v>34.450000000000003</v>
      </c>
    </row>
    <row r="2266" spans="1:4">
      <c r="A2266" s="170" t="s">
        <v>17216</v>
      </c>
      <c r="B2266" s="166" t="s">
        <v>17217</v>
      </c>
      <c r="C2266" s="167" t="s">
        <v>32</v>
      </c>
      <c r="D2266" s="168">
        <v>51.55</v>
      </c>
    </row>
    <row r="2267" spans="1:4">
      <c r="A2267" s="170" t="s">
        <v>17218</v>
      </c>
      <c r="B2267" s="166" t="s">
        <v>17219</v>
      </c>
      <c r="C2267" s="167" t="s">
        <v>32</v>
      </c>
      <c r="D2267" s="168">
        <v>75.650000000000006</v>
      </c>
    </row>
    <row r="2268" spans="1:4">
      <c r="A2268" s="170" t="s">
        <v>17220</v>
      </c>
      <c r="B2268" s="166" t="s">
        <v>17221</v>
      </c>
      <c r="C2268" s="167" t="s">
        <v>32</v>
      </c>
      <c r="D2268" s="168">
        <v>44.31</v>
      </c>
    </row>
    <row r="2269" spans="1:4">
      <c r="A2269" s="170" t="s">
        <v>17222</v>
      </c>
      <c r="B2269" s="166" t="s">
        <v>17223</v>
      </c>
      <c r="C2269" s="167" t="s">
        <v>32</v>
      </c>
      <c r="D2269" s="168">
        <v>55.72</v>
      </c>
    </row>
    <row r="2270" spans="1:4">
      <c r="A2270" s="167" t="s">
        <v>17224</v>
      </c>
      <c r="B2270" s="166" t="s">
        <v>17225</v>
      </c>
      <c r="C2270" s="167" t="s">
        <v>32</v>
      </c>
      <c r="D2270" s="168">
        <v>93.47</v>
      </c>
    </row>
    <row r="2271" spans="1:4">
      <c r="A2271" s="165" t="s">
        <v>17226</v>
      </c>
      <c r="B2271" s="166"/>
      <c r="C2271" s="167"/>
      <c r="D2271" s="168"/>
    </row>
    <row r="2272" spans="1:4">
      <c r="A2272" s="169" t="s">
        <v>17227</v>
      </c>
      <c r="B2272" s="166"/>
      <c r="C2272" s="167"/>
      <c r="D2272" s="168"/>
    </row>
    <row r="2273" spans="1:4">
      <c r="A2273" s="170" t="s">
        <v>17228</v>
      </c>
      <c r="B2273" s="166" t="s">
        <v>17229</v>
      </c>
      <c r="C2273" s="167" t="s">
        <v>48</v>
      </c>
      <c r="D2273" s="168">
        <v>150.9</v>
      </c>
    </row>
    <row r="2274" spans="1:4">
      <c r="A2274" s="170" t="s">
        <v>17230</v>
      </c>
      <c r="B2274" s="166" t="s">
        <v>17231</v>
      </c>
      <c r="C2274" s="167" t="s">
        <v>48</v>
      </c>
      <c r="D2274" s="168">
        <v>960.92</v>
      </c>
    </row>
    <row r="2275" spans="1:4">
      <c r="A2275" s="170" t="s">
        <v>17232</v>
      </c>
      <c r="B2275" s="166" t="s">
        <v>17233</v>
      </c>
      <c r="C2275" s="167" t="s">
        <v>32</v>
      </c>
      <c r="D2275" s="168">
        <v>260.45999999999998</v>
      </c>
    </row>
    <row r="2276" spans="1:4">
      <c r="A2276" s="170" t="s">
        <v>17234</v>
      </c>
      <c r="B2276" s="166" t="s">
        <v>17235</v>
      </c>
      <c r="C2276" s="167" t="s">
        <v>48</v>
      </c>
      <c r="D2276" s="168">
        <v>158.58000000000001</v>
      </c>
    </row>
    <row r="2277" spans="1:4">
      <c r="A2277" s="170" t="s">
        <v>17236</v>
      </c>
      <c r="B2277" s="166" t="s">
        <v>17237</v>
      </c>
      <c r="C2277" s="167" t="s">
        <v>32</v>
      </c>
      <c r="D2277" s="168">
        <v>255.78</v>
      </c>
    </row>
    <row r="2278" spans="1:4">
      <c r="A2278" s="170" t="s">
        <v>17238</v>
      </c>
      <c r="B2278" s="166" t="s">
        <v>17239</v>
      </c>
      <c r="C2278" s="167" t="s">
        <v>11611</v>
      </c>
      <c r="D2278" s="168">
        <v>18.64</v>
      </c>
    </row>
    <row r="2279" spans="1:4">
      <c r="A2279" s="170" t="s">
        <v>17240</v>
      </c>
      <c r="B2279" s="166" t="s">
        <v>17241</v>
      </c>
      <c r="C2279" s="167" t="s">
        <v>32</v>
      </c>
      <c r="D2279" s="168">
        <v>611.41999999999996</v>
      </c>
    </row>
    <row r="2280" spans="1:4">
      <c r="A2280" s="170" t="s">
        <v>17242</v>
      </c>
      <c r="B2280" s="166" t="s">
        <v>17243</v>
      </c>
      <c r="C2280" s="167" t="s">
        <v>32</v>
      </c>
      <c r="D2280" s="168">
        <v>399.99</v>
      </c>
    </row>
    <row r="2281" spans="1:4">
      <c r="A2281" s="170" t="s">
        <v>17244</v>
      </c>
      <c r="B2281" s="166" t="s">
        <v>17245</v>
      </c>
      <c r="C2281" s="167" t="s">
        <v>32</v>
      </c>
      <c r="D2281" s="168">
        <v>182.01</v>
      </c>
    </row>
    <row r="2282" spans="1:4">
      <c r="A2282" s="170" t="s">
        <v>17246</v>
      </c>
      <c r="B2282" s="166" t="s">
        <v>17247</v>
      </c>
      <c r="C2282" s="167" t="s">
        <v>11578</v>
      </c>
      <c r="D2282" s="168">
        <v>8473.5</v>
      </c>
    </row>
    <row r="2283" spans="1:4">
      <c r="A2283" s="170" t="s">
        <v>17248</v>
      </c>
      <c r="B2283" s="166" t="s">
        <v>17249</v>
      </c>
      <c r="C2283" s="167" t="s">
        <v>11578</v>
      </c>
      <c r="D2283" s="168">
        <v>14813.86</v>
      </c>
    </row>
    <row r="2284" spans="1:4">
      <c r="A2284" s="170" t="s">
        <v>17250</v>
      </c>
      <c r="B2284" s="166" t="s">
        <v>17251</v>
      </c>
      <c r="C2284" s="167" t="s">
        <v>32</v>
      </c>
      <c r="D2284" s="168">
        <v>563.20000000000005</v>
      </c>
    </row>
    <row r="2285" spans="1:4">
      <c r="A2285" s="170" t="s">
        <v>17252</v>
      </c>
      <c r="B2285" s="166" t="s">
        <v>17253</v>
      </c>
      <c r="C2285" s="167" t="s">
        <v>11611</v>
      </c>
      <c r="D2285" s="168">
        <v>12.32</v>
      </c>
    </row>
    <row r="2286" spans="1:4">
      <c r="A2286" s="170" t="s">
        <v>17254</v>
      </c>
      <c r="B2286" s="166" t="s">
        <v>17255</v>
      </c>
      <c r="C2286" s="167" t="s">
        <v>11611</v>
      </c>
      <c r="D2286" s="168">
        <v>13.2</v>
      </c>
    </row>
    <row r="2287" spans="1:4">
      <c r="A2287" s="170" t="s">
        <v>17256</v>
      </c>
      <c r="B2287" s="166" t="s">
        <v>17257</v>
      </c>
      <c r="C2287" s="167" t="s">
        <v>11611</v>
      </c>
      <c r="D2287" s="168">
        <v>12.87</v>
      </c>
    </row>
    <row r="2288" spans="1:4">
      <c r="A2288" s="170" t="s">
        <v>17258</v>
      </c>
      <c r="B2288" s="166" t="s">
        <v>17259</v>
      </c>
      <c r="C2288" s="167" t="s">
        <v>48</v>
      </c>
      <c r="D2288" s="168">
        <v>42.83</v>
      </c>
    </row>
    <row r="2289" spans="1:4">
      <c r="A2289" s="167" t="s">
        <v>17260</v>
      </c>
      <c r="B2289" s="166" t="s">
        <v>17261</v>
      </c>
      <c r="C2289" s="167" t="s">
        <v>11611</v>
      </c>
      <c r="D2289" s="168">
        <v>11.99</v>
      </c>
    </row>
    <row r="2290" spans="1:4">
      <c r="A2290" s="165" t="s">
        <v>17262</v>
      </c>
      <c r="B2290" s="166"/>
      <c r="C2290" s="167"/>
      <c r="D2290" s="168"/>
    </row>
    <row r="2291" spans="1:4">
      <c r="A2291" s="169" t="s">
        <v>17263</v>
      </c>
      <c r="B2291" s="166"/>
      <c r="C2291" s="167"/>
      <c r="D2291" s="168"/>
    </row>
    <row r="2292" spans="1:4">
      <c r="A2292" s="167" t="s">
        <v>17264</v>
      </c>
      <c r="B2292" s="166" t="s">
        <v>17265</v>
      </c>
      <c r="C2292" s="167" t="s">
        <v>11611</v>
      </c>
      <c r="D2292" s="168">
        <v>22.98</v>
      </c>
    </row>
    <row r="2293" spans="1:4">
      <c r="A2293" s="169" t="s">
        <v>17266</v>
      </c>
      <c r="B2293" s="166"/>
      <c r="C2293" s="167"/>
      <c r="D2293" s="168"/>
    </row>
    <row r="2294" spans="1:4">
      <c r="A2294" s="170" t="s">
        <v>17267</v>
      </c>
      <c r="B2294" s="166" t="s">
        <v>17268</v>
      </c>
      <c r="C2294" s="167" t="s">
        <v>32</v>
      </c>
      <c r="D2294" s="168">
        <v>23.19</v>
      </c>
    </row>
    <row r="2295" spans="1:4">
      <c r="A2295" s="170" t="s">
        <v>17269</v>
      </c>
      <c r="B2295" s="166" t="s">
        <v>17270</v>
      </c>
      <c r="C2295" s="167" t="s">
        <v>48</v>
      </c>
      <c r="D2295" s="168">
        <v>52.92</v>
      </c>
    </row>
    <row r="2296" spans="1:4">
      <c r="A2296" s="170" t="s">
        <v>17271</v>
      </c>
      <c r="B2296" s="166" t="s">
        <v>17272</v>
      </c>
      <c r="C2296" s="167" t="s">
        <v>41</v>
      </c>
      <c r="D2296" s="168">
        <v>26102</v>
      </c>
    </row>
    <row r="2297" spans="1:4">
      <c r="A2297" s="170" t="s">
        <v>17273</v>
      </c>
      <c r="B2297" s="166" t="s">
        <v>17274</v>
      </c>
      <c r="C2297" s="167" t="s">
        <v>48</v>
      </c>
      <c r="D2297" s="168">
        <v>552</v>
      </c>
    </row>
    <row r="2298" spans="1:4">
      <c r="A2298" s="170" t="s">
        <v>17275</v>
      </c>
      <c r="B2298" s="166" t="s">
        <v>17276</v>
      </c>
      <c r="C2298" s="167" t="s">
        <v>48</v>
      </c>
      <c r="D2298" s="168">
        <v>893.5</v>
      </c>
    </row>
    <row r="2299" spans="1:4">
      <c r="A2299" s="170" t="s">
        <v>17277</v>
      </c>
      <c r="B2299" s="166" t="s">
        <v>17278</v>
      </c>
      <c r="C2299" s="167" t="s">
        <v>48</v>
      </c>
      <c r="D2299" s="168">
        <v>1350</v>
      </c>
    </row>
    <row r="2300" spans="1:4">
      <c r="A2300" s="170" t="s">
        <v>17279</v>
      </c>
      <c r="B2300" s="166" t="s">
        <v>17280</v>
      </c>
      <c r="C2300" s="167" t="s">
        <v>48</v>
      </c>
      <c r="D2300" s="168">
        <v>1350</v>
      </c>
    </row>
    <row r="2301" spans="1:4">
      <c r="A2301" s="170" t="s">
        <v>17281</v>
      </c>
      <c r="B2301" s="166" t="s">
        <v>17282</v>
      </c>
      <c r="C2301" s="167" t="s">
        <v>48</v>
      </c>
      <c r="D2301" s="168">
        <v>1400</v>
      </c>
    </row>
    <row r="2302" spans="1:4">
      <c r="A2302" s="170" t="s">
        <v>17283</v>
      </c>
      <c r="B2302" s="166" t="s">
        <v>17284</v>
      </c>
      <c r="C2302" s="167" t="s">
        <v>48</v>
      </c>
      <c r="D2302" s="168">
        <v>1600</v>
      </c>
    </row>
    <row r="2303" spans="1:4">
      <c r="A2303" s="170" t="s">
        <v>17285</v>
      </c>
      <c r="B2303" s="166" t="s">
        <v>17286</v>
      </c>
      <c r="C2303" s="167" t="s">
        <v>48</v>
      </c>
      <c r="D2303" s="168">
        <v>102.12</v>
      </c>
    </row>
    <row r="2304" spans="1:4">
      <c r="A2304" s="167" t="s">
        <v>17287</v>
      </c>
      <c r="B2304" s="166" t="s">
        <v>17288</v>
      </c>
      <c r="C2304" s="167" t="s">
        <v>48</v>
      </c>
      <c r="D2304" s="168">
        <v>54.76</v>
      </c>
    </row>
    <row r="2305" spans="1:4">
      <c r="A2305" s="169" t="s">
        <v>17289</v>
      </c>
      <c r="B2305" s="166"/>
      <c r="C2305" s="167"/>
      <c r="D2305" s="168"/>
    </row>
    <row r="2306" spans="1:4">
      <c r="A2306" s="167" t="s">
        <v>17290</v>
      </c>
      <c r="B2306" s="166" t="s">
        <v>17291</v>
      </c>
      <c r="C2306" s="167" t="s">
        <v>11577</v>
      </c>
      <c r="D2306" s="168">
        <v>1541.26</v>
      </c>
    </row>
    <row r="2307" spans="1:4">
      <c r="A2307" s="165" t="s">
        <v>17292</v>
      </c>
      <c r="B2307" s="166"/>
      <c r="C2307" s="167"/>
      <c r="D2307" s="168"/>
    </row>
    <row r="2308" spans="1:4">
      <c r="A2308" s="165" t="s">
        <v>17293</v>
      </c>
      <c r="B2308" s="166"/>
      <c r="C2308" s="167"/>
      <c r="D2308" s="168"/>
    </row>
    <row r="2309" spans="1:4">
      <c r="A2309" s="169" t="s">
        <v>11614</v>
      </c>
      <c r="B2309" s="166"/>
      <c r="C2309" s="167"/>
      <c r="D2309" s="168"/>
    </row>
    <row r="2310" spans="1:4">
      <c r="A2310" s="170" t="s">
        <v>17294</v>
      </c>
      <c r="B2310" s="166" t="s">
        <v>17295</v>
      </c>
      <c r="C2310" s="167" t="s">
        <v>11577</v>
      </c>
      <c r="D2310" s="168">
        <v>219.12</v>
      </c>
    </row>
    <row r="2311" spans="1:4">
      <c r="A2311" s="170" t="s">
        <v>17296</v>
      </c>
      <c r="B2311" s="166" t="s">
        <v>17297</v>
      </c>
      <c r="C2311" s="167" t="s">
        <v>11577</v>
      </c>
      <c r="D2311" s="168">
        <v>583.03</v>
      </c>
    </row>
    <row r="2312" spans="1:4">
      <c r="A2312" s="170" t="s">
        <v>17298</v>
      </c>
      <c r="B2312" s="166" t="s">
        <v>17299</v>
      </c>
      <c r="C2312" s="167" t="s">
        <v>11577</v>
      </c>
      <c r="D2312" s="168">
        <v>238.7</v>
      </c>
    </row>
    <row r="2313" spans="1:4">
      <c r="A2313" s="170" t="s">
        <v>17300</v>
      </c>
      <c r="B2313" s="166" t="s">
        <v>17301</v>
      </c>
      <c r="C2313" s="167" t="s">
        <v>11577</v>
      </c>
      <c r="D2313" s="168">
        <v>602.61</v>
      </c>
    </row>
    <row r="2314" spans="1:4">
      <c r="A2314" s="170" t="s">
        <v>17302</v>
      </c>
      <c r="B2314" s="166" t="s">
        <v>17303</v>
      </c>
      <c r="C2314" s="167" t="s">
        <v>11615</v>
      </c>
      <c r="D2314" s="168">
        <v>62.48</v>
      </c>
    </row>
    <row r="2315" spans="1:4">
      <c r="A2315" s="170" t="s">
        <v>17304</v>
      </c>
      <c r="B2315" s="166" t="s">
        <v>17305</v>
      </c>
      <c r="C2315" s="167" t="s">
        <v>48</v>
      </c>
      <c r="D2315" s="168">
        <v>114.93</v>
      </c>
    </row>
    <row r="2316" spans="1:4">
      <c r="A2316" s="170" t="s">
        <v>17306</v>
      </c>
      <c r="B2316" s="166" t="s">
        <v>17307</v>
      </c>
      <c r="C2316" s="167" t="s">
        <v>48</v>
      </c>
      <c r="D2316" s="168">
        <v>245.22</v>
      </c>
    </row>
    <row r="2317" spans="1:4">
      <c r="A2317" s="167" t="s">
        <v>17308</v>
      </c>
      <c r="B2317" s="166" t="s">
        <v>17309</v>
      </c>
      <c r="C2317" s="167" t="s">
        <v>11577</v>
      </c>
      <c r="D2317" s="168">
        <v>582.66</v>
      </c>
    </row>
    <row r="2318" spans="1:4">
      <c r="A2318" s="169" t="s">
        <v>17310</v>
      </c>
      <c r="B2318" s="166"/>
      <c r="C2318" s="167"/>
      <c r="D2318" s="168"/>
    </row>
    <row r="2319" spans="1:4">
      <c r="A2319" s="167" t="s">
        <v>17311</v>
      </c>
      <c r="B2319" s="166" t="s">
        <v>17312</v>
      </c>
      <c r="C2319" s="167" t="s">
        <v>48</v>
      </c>
      <c r="D2319" s="168">
        <v>56.38</v>
      </c>
    </row>
    <row r="2320" spans="1:4">
      <c r="A2320" s="169" t="s">
        <v>17313</v>
      </c>
      <c r="B2320" s="166"/>
      <c r="C2320" s="167"/>
      <c r="D2320" s="168"/>
    </row>
    <row r="2321" spans="1:4">
      <c r="A2321" s="170" t="s">
        <v>17314</v>
      </c>
      <c r="B2321" s="166" t="s">
        <v>17315</v>
      </c>
      <c r="C2321" s="167" t="s">
        <v>11611</v>
      </c>
      <c r="D2321" s="168">
        <v>17.97</v>
      </c>
    </row>
    <row r="2322" spans="1:4">
      <c r="A2322" s="170" t="s">
        <v>17316</v>
      </c>
      <c r="B2322" s="166" t="s">
        <v>17317</v>
      </c>
      <c r="C2322" s="167" t="s">
        <v>11611</v>
      </c>
      <c r="D2322" s="168">
        <v>14.15</v>
      </c>
    </row>
    <row r="2323" spans="1:4">
      <c r="A2323" s="170" t="s">
        <v>17318</v>
      </c>
      <c r="B2323" s="166" t="s">
        <v>17319</v>
      </c>
      <c r="C2323" s="167" t="s">
        <v>11611</v>
      </c>
      <c r="D2323" s="168">
        <v>12.62</v>
      </c>
    </row>
    <row r="2324" spans="1:4">
      <c r="A2324" s="170" t="s">
        <v>17320</v>
      </c>
      <c r="B2324" s="166" t="s">
        <v>17321</v>
      </c>
      <c r="C2324" s="167" t="s">
        <v>48</v>
      </c>
      <c r="D2324" s="168">
        <v>12.28</v>
      </c>
    </row>
    <row r="2325" spans="1:4">
      <c r="A2325" s="170" t="s">
        <v>17322</v>
      </c>
      <c r="B2325" s="166" t="s">
        <v>17323</v>
      </c>
      <c r="C2325" s="167" t="s">
        <v>48</v>
      </c>
      <c r="D2325" s="168">
        <v>32.99</v>
      </c>
    </row>
    <row r="2326" spans="1:4">
      <c r="A2326" s="167" t="s">
        <v>17324</v>
      </c>
      <c r="B2326" s="166" t="s">
        <v>17325</v>
      </c>
      <c r="C2326" s="167" t="s">
        <v>48</v>
      </c>
      <c r="D2326" s="168">
        <v>17.45</v>
      </c>
    </row>
    <row r="2327" spans="1:4">
      <c r="A2327" s="169" t="s">
        <v>17326</v>
      </c>
      <c r="B2327" s="166"/>
      <c r="C2327" s="167"/>
      <c r="D2327" s="168"/>
    </row>
    <row r="2328" spans="1:4">
      <c r="A2328" s="170" t="s">
        <v>17327</v>
      </c>
      <c r="B2328" s="166" t="s">
        <v>17328</v>
      </c>
      <c r="C2328" s="167" t="s">
        <v>11577</v>
      </c>
      <c r="D2328" s="168">
        <v>1262.6199999999999</v>
      </c>
    </row>
    <row r="2329" spans="1:4">
      <c r="A2329" s="170" t="s">
        <v>17329</v>
      </c>
      <c r="B2329" s="166" t="s">
        <v>17330</v>
      </c>
      <c r="C2329" s="167" t="s">
        <v>48</v>
      </c>
      <c r="D2329" s="168">
        <v>105</v>
      </c>
    </row>
    <row r="2330" spans="1:4">
      <c r="A2330" s="170" t="s">
        <v>17331</v>
      </c>
      <c r="B2330" s="166" t="s">
        <v>17332</v>
      </c>
      <c r="C2330" s="167" t="s">
        <v>48</v>
      </c>
      <c r="D2330" s="168">
        <v>89.72</v>
      </c>
    </row>
    <row r="2331" spans="1:4">
      <c r="A2331" s="170" t="s">
        <v>17333</v>
      </c>
      <c r="B2331" s="166" t="s">
        <v>17334</v>
      </c>
      <c r="C2331" s="167" t="s">
        <v>48</v>
      </c>
      <c r="D2331" s="168">
        <v>130.96</v>
      </c>
    </row>
    <row r="2332" spans="1:4">
      <c r="A2332" s="167" t="s">
        <v>17335</v>
      </c>
      <c r="B2332" s="166" t="s">
        <v>17336</v>
      </c>
      <c r="C2332" s="167" t="s">
        <v>48</v>
      </c>
      <c r="D2332" s="168">
        <v>101.69</v>
      </c>
    </row>
    <row r="2333" spans="1:4">
      <c r="A2333" s="169" t="s">
        <v>17337</v>
      </c>
      <c r="B2333" s="166"/>
      <c r="C2333" s="167"/>
      <c r="D2333" s="168"/>
    </row>
    <row r="2334" spans="1:4">
      <c r="A2334" s="167" t="s">
        <v>17338</v>
      </c>
      <c r="B2334" s="166" t="s">
        <v>17339</v>
      </c>
      <c r="C2334" s="167" t="s">
        <v>11577</v>
      </c>
      <c r="D2334" s="168">
        <v>684.68</v>
      </c>
    </row>
    <row r="2335" spans="1:4">
      <c r="A2335" s="169" t="s">
        <v>17340</v>
      </c>
      <c r="B2335" s="166"/>
      <c r="C2335" s="167"/>
      <c r="D2335" s="168"/>
    </row>
    <row r="2336" spans="1:4">
      <c r="A2336" s="170" t="s">
        <v>17341</v>
      </c>
      <c r="B2336" s="166" t="s">
        <v>17342</v>
      </c>
      <c r="C2336" s="167" t="s">
        <v>11577</v>
      </c>
      <c r="D2336" s="168">
        <v>480.22</v>
      </c>
    </row>
    <row r="2337" spans="1:4">
      <c r="A2337" s="170" t="s">
        <v>17343</v>
      </c>
      <c r="B2337" s="166" t="s">
        <v>17344</v>
      </c>
      <c r="C2337" s="167" t="s">
        <v>11577</v>
      </c>
      <c r="D2337" s="168">
        <v>1276.8699999999999</v>
      </c>
    </row>
    <row r="2338" spans="1:4">
      <c r="A2338" s="167" t="s">
        <v>17345</v>
      </c>
      <c r="B2338" s="166" t="s">
        <v>17346</v>
      </c>
      <c r="C2338" s="167" t="s">
        <v>11577</v>
      </c>
      <c r="D2338" s="168">
        <v>2591.09</v>
      </c>
    </row>
    <row r="2339" spans="1:4">
      <c r="A2339" s="165" t="s">
        <v>17347</v>
      </c>
      <c r="B2339" s="166"/>
      <c r="C2339" s="167"/>
      <c r="D2339" s="168"/>
    </row>
    <row r="2340" spans="1:4">
      <c r="A2340" s="169" t="s">
        <v>17348</v>
      </c>
      <c r="B2340" s="166"/>
      <c r="C2340" s="167"/>
      <c r="D2340" s="168"/>
    </row>
    <row r="2341" spans="1:4">
      <c r="A2341" s="170" t="s">
        <v>17349</v>
      </c>
      <c r="B2341" s="166" t="s">
        <v>17350</v>
      </c>
      <c r="C2341" s="167" t="s">
        <v>32</v>
      </c>
      <c r="D2341" s="168">
        <v>55.35</v>
      </c>
    </row>
    <row r="2342" spans="1:4">
      <c r="A2342" s="170" t="s">
        <v>17351</v>
      </c>
      <c r="B2342" s="166" t="s">
        <v>17352</v>
      </c>
      <c r="C2342" s="167" t="s">
        <v>32</v>
      </c>
      <c r="D2342" s="168">
        <v>49.88</v>
      </c>
    </row>
    <row r="2343" spans="1:4">
      <c r="A2343" s="170" t="s">
        <v>17353</v>
      </c>
      <c r="B2343" s="166" t="s">
        <v>17354</v>
      </c>
      <c r="C2343" s="167" t="s">
        <v>32</v>
      </c>
      <c r="D2343" s="168">
        <v>9.5500000000000007</v>
      </c>
    </row>
    <row r="2344" spans="1:4">
      <c r="A2344" s="170" t="s">
        <v>17355</v>
      </c>
      <c r="B2344" s="166" t="s">
        <v>17356</v>
      </c>
      <c r="C2344" s="167" t="s">
        <v>32</v>
      </c>
      <c r="D2344" s="168">
        <v>11.95</v>
      </c>
    </row>
    <row r="2345" spans="1:4">
      <c r="A2345" s="170" t="s">
        <v>17357</v>
      </c>
      <c r="B2345" s="166" t="s">
        <v>17358</v>
      </c>
      <c r="C2345" s="167" t="s">
        <v>32</v>
      </c>
      <c r="D2345" s="168">
        <v>17.57</v>
      </c>
    </row>
    <row r="2346" spans="1:4">
      <c r="A2346" s="170" t="s">
        <v>17359</v>
      </c>
      <c r="B2346" s="166" t="s">
        <v>17360</v>
      </c>
      <c r="C2346" s="167" t="s">
        <v>32</v>
      </c>
      <c r="D2346" s="168">
        <v>23.72</v>
      </c>
    </row>
    <row r="2347" spans="1:4">
      <c r="A2347" s="170" t="s">
        <v>17361</v>
      </c>
      <c r="B2347" s="166" t="s">
        <v>17362</v>
      </c>
      <c r="C2347" s="167" t="s">
        <v>32</v>
      </c>
      <c r="D2347" s="168">
        <v>28.07</v>
      </c>
    </row>
    <row r="2348" spans="1:4">
      <c r="A2348" s="170" t="s">
        <v>17363</v>
      </c>
      <c r="B2348" s="166" t="s">
        <v>17364</v>
      </c>
      <c r="C2348" s="167" t="s">
        <v>32</v>
      </c>
      <c r="D2348" s="168">
        <v>32.119999999999997</v>
      </c>
    </row>
    <row r="2349" spans="1:4">
      <c r="A2349" s="170" t="s">
        <v>17365</v>
      </c>
      <c r="B2349" s="166" t="s">
        <v>17366</v>
      </c>
      <c r="C2349" s="167" t="s">
        <v>32</v>
      </c>
      <c r="D2349" s="168">
        <v>50.05</v>
      </c>
    </row>
    <row r="2350" spans="1:4">
      <c r="A2350" s="170" t="s">
        <v>17367</v>
      </c>
      <c r="B2350" s="166" t="s">
        <v>17368</v>
      </c>
      <c r="C2350" s="167" t="s">
        <v>32</v>
      </c>
      <c r="D2350" s="168">
        <v>64.59</v>
      </c>
    </row>
    <row r="2351" spans="1:4">
      <c r="A2351" s="170" t="s">
        <v>17369</v>
      </c>
      <c r="B2351" s="166" t="s">
        <v>17370</v>
      </c>
      <c r="C2351" s="167" t="s">
        <v>32</v>
      </c>
      <c r="D2351" s="168">
        <v>6.33</v>
      </c>
    </row>
    <row r="2352" spans="1:4">
      <c r="A2352" s="170" t="s">
        <v>17371</v>
      </c>
      <c r="B2352" s="166" t="s">
        <v>17372</v>
      </c>
      <c r="C2352" s="167" t="s">
        <v>32</v>
      </c>
      <c r="D2352" s="168">
        <v>6.04</v>
      </c>
    </row>
    <row r="2353" spans="1:4">
      <c r="A2353" s="170" t="s">
        <v>17373</v>
      </c>
      <c r="B2353" s="166" t="s">
        <v>17374</v>
      </c>
      <c r="C2353" s="167" t="s">
        <v>32</v>
      </c>
      <c r="D2353" s="168">
        <v>9.23</v>
      </c>
    </row>
    <row r="2354" spans="1:4">
      <c r="A2354" s="170" t="s">
        <v>17375</v>
      </c>
      <c r="B2354" s="166" t="s">
        <v>17376</v>
      </c>
      <c r="C2354" s="167" t="s">
        <v>32</v>
      </c>
      <c r="D2354" s="168">
        <v>34.06</v>
      </c>
    </row>
    <row r="2355" spans="1:4">
      <c r="A2355" s="170" t="s">
        <v>17377</v>
      </c>
      <c r="B2355" s="166" t="s">
        <v>17378</v>
      </c>
      <c r="C2355" s="167" t="s">
        <v>32</v>
      </c>
      <c r="D2355" s="168">
        <v>7.49</v>
      </c>
    </row>
    <row r="2356" spans="1:4">
      <c r="A2356" s="167" t="s">
        <v>17379</v>
      </c>
      <c r="B2356" s="166" t="s">
        <v>17380</v>
      </c>
      <c r="C2356" s="167" t="s">
        <v>32</v>
      </c>
      <c r="D2356" s="168">
        <v>0.62</v>
      </c>
    </row>
    <row r="2357" spans="1:4">
      <c r="A2357" s="165" t="s">
        <v>17381</v>
      </c>
      <c r="B2357" s="166"/>
      <c r="C2357" s="167"/>
      <c r="D2357" s="168"/>
    </row>
    <row r="2358" spans="1:4">
      <c r="A2358" s="169" t="s">
        <v>17382</v>
      </c>
      <c r="B2358" s="166"/>
      <c r="C2358" s="167"/>
      <c r="D2358" s="168"/>
    </row>
    <row r="2359" spans="1:4">
      <c r="A2359" s="170" t="s">
        <v>17383</v>
      </c>
      <c r="B2359" s="166" t="s">
        <v>17384</v>
      </c>
      <c r="C2359" s="167" t="s">
        <v>41</v>
      </c>
      <c r="D2359" s="168">
        <v>1149.19</v>
      </c>
    </row>
    <row r="2360" spans="1:4">
      <c r="A2360" s="167" t="s">
        <v>17385</v>
      </c>
      <c r="B2360" s="166" t="s">
        <v>17386</v>
      </c>
      <c r="C2360" s="167" t="s">
        <v>32</v>
      </c>
      <c r="D2360" s="168">
        <v>1372.69</v>
      </c>
    </row>
    <row r="2361" spans="1:4">
      <c r="A2361" s="169" t="s">
        <v>17387</v>
      </c>
      <c r="B2361" s="166"/>
      <c r="C2361" s="167"/>
      <c r="D2361" s="168"/>
    </row>
    <row r="2362" spans="1:4">
      <c r="A2362" s="170" t="s">
        <v>17388</v>
      </c>
      <c r="B2362" s="166" t="s">
        <v>17389</v>
      </c>
      <c r="C2362" s="167" t="s">
        <v>41</v>
      </c>
      <c r="D2362" s="168">
        <v>416.31</v>
      </c>
    </row>
    <row r="2363" spans="1:4">
      <c r="A2363" s="170" t="s">
        <v>17390</v>
      </c>
      <c r="B2363" s="166" t="s">
        <v>17391</v>
      </c>
      <c r="C2363" s="167" t="s">
        <v>41</v>
      </c>
      <c r="D2363" s="168">
        <v>357.19</v>
      </c>
    </row>
    <row r="2364" spans="1:4">
      <c r="A2364" s="170" t="s">
        <v>17392</v>
      </c>
      <c r="B2364" s="166" t="s">
        <v>17393</v>
      </c>
      <c r="C2364" s="167" t="s">
        <v>41</v>
      </c>
      <c r="D2364" s="168">
        <v>357.19</v>
      </c>
    </row>
    <row r="2365" spans="1:4">
      <c r="A2365" s="170" t="s">
        <v>17394</v>
      </c>
      <c r="B2365" s="166" t="s">
        <v>17395</v>
      </c>
      <c r="C2365" s="167" t="s">
        <v>41</v>
      </c>
      <c r="D2365" s="168">
        <v>414.94</v>
      </c>
    </row>
    <row r="2366" spans="1:4">
      <c r="A2366" s="170" t="s">
        <v>17396</v>
      </c>
      <c r="B2366" s="166" t="s">
        <v>17397</v>
      </c>
      <c r="C2366" s="167" t="s">
        <v>41</v>
      </c>
      <c r="D2366" s="168">
        <v>367.69</v>
      </c>
    </row>
    <row r="2367" spans="1:4">
      <c r="A2367" s="170" t="s">
        <v>17398</v>
      </c>
      <c r="B2367" s="166" t="s">
        <v>17399</v>
      </c>
      <c r="C2367" s="167" t="s">
        <v>41</v>
      </c>
      <c r="D2367" s="168">
        <v>367.69</v>
      </c>
    </row>
    <row r="2368" spans="1:4">
      <c r="A2368" s="170" t="s">
        <v>17400</v>
      </c>
      <c r="B2368" s="166" t="s">
        <v>17401</v>
      </c>
      <c r="C2368" s="167" t="s">
        <v>41</v>
      </c>
      <c r="D2368" s="168">
        <v>430.69</v>
      </c>
    </row>
    <row r="2369" spans="1:4">
      <c r="A2369" s="167" t="s">
        <v>17402</v>
      </c>
      <c r="B2369" s="166" t="s">
        <v>17403</v>
      </c>
      <c r="C2369" s="167" t="s">
        <v>41</v>
      </c>
      <c r="D2369" s="168">
        <v>451.69</v>
      </c>
    </row>
    <row r="2370" spans="1:4">
      <c r="A2370" s="165" t="s">
        <v>17404</v>
      </c>
      <c r="B2370" s="166"/>
      <c r="C2370" s="167"/>
      <c r="D2370" s="168"/>
    </row>
    <row r="2371" spans="1:4">
      <c r="A2371" s="169" t="s">
        <v>17405</v>
      </c>
      <c r="B2371" s="166"/>
      <c r="C2371" s="167"/>
      <c r="D2371" s="168"/>
    </row>
    <row r="2372" spans="1:4">
      <c r="A2372" s="170" t="s">
        <v>17406</v>
      </c>
      <c r="B2372" s="166" t="s">
        <v>17407</v>
      </c>
      <c r="C2372" s="167" t="s">
        <v>32</v>
      </c>
      <c r="D2372" s="168">
        <v>107.65</v>
      </c>
    </row>
    <row r="2373" spans="1:4">
      <c r="A2373" s="170" t="s">
        <v>17408</v>
      </c>
      <c r="B2373" s="166" t="s">
        <v>17409</v>
      </c>
      <c r="C2373" s="167" t="s">
        <v>32</v>
      </c>
      <c r="D2373" s="168">
        <v>665.41</v>
      </c>
    </row>
    <row r="2374" spans="1:4">
      <c r="A2374" s="167" t="s">
        <v>17410</v>
      </c>
      <c r="B2374" s="166" t="s">
        <v>17411</v>
      </c>
      <c r="C2374" s="167" t="s">
        <v>32</v>
      </c>
      <c r="D2374" s="168">
        <v>340.37</v>
      </c>
    </row>
    <row r="2375" spans="1:4">
      <c r="A2375" s="165" t="s">
        <v>17412</v>
      </c>
      <c r="B2375" s="166"/>
      <c r="C2375" s="167"/>
      <c r="D2375" s="168"/>
    </row>
    <row r="2376" spans="1:4">
      <c r="A2376" s="169" t="s">
        <v>17413</v>
      </c>
      <c r="B2376" s="166"/>
      <c r="C2376" s="167"/>
      <c r="D2376" s="168"/>
    </row>
    <row r="2377" spans="1:4">
      <c r="A2377" s="170" t="s">
        <v>17414</v>
      </c>
      <c r="B2377" s="166" t="s">
        <v>17415</v>
      </c>
      <c r="C2377" s="167" t="s">
        <v>32</v>
      </c>
      <c r="D2377" s="168">
        <v>327.24</v>
      </c>
    </row>
    <row r="2378" spans="1:4">
      <c r="A2378" s="170" t="s">
        <v>17416</v>
      </c>
      <c r="B2378" s="166" t="s">
        <v>17417</v>
      </c>
      <c r="C2378" s="167" t="s">
        <v>32</v>
      </c>
      <c r="D2378" s="168">
        <v>69.930000000000007</v>
      </c>
    </row>
    <row r="2379" spans="1:4">
      <c r="A2379" s="170" t="s">
        <v>17418</v>
      </c>
      <c r="B2379" s="166" t="s">
        <v>17419</v>
      </c>
      <c r="C2379" s="167" t="s">
        <v>32</v>
      </c>
      <c r="D2379" s="168">
        <v>79.5</v>
      </c>
    </row>
    <row r="2380" spans="1:4">
      <c r="A2380" s="170" t="s">
        <v>17420</v>
      </c>
      <c r="B2380" s="166" t="s">
        <v>17421</v>
      </c>
      <c r="C2380" s="167" t="s">
        <v>32</v>
      </c>
      <c r="D2380" s="168">
        <v>83.39</v>
      </c>
    </row>
    <row r="2381" spans="1:4">
      <c r="A2381" s="170" t="s">
        <v>17422</v>
      </c>
      <c r="B2381" s="166" t="s">
        <v>17423</v>
      </c>
      <c r="C2381" s="167" t="s">
        <v>32</v>
      </c>
      <c r="D2381" s="168">
        <v>118.18</v>
      </c>
    </row>
    <row r="2382" spans="1:4">
      <c r="A2382" s="170" t="s">
        <v>17424</v>
      </c>
      <c r="B2382" s="166" t="s">
        <v>17425</v>
      </c>
      <c r="C2382" s="167" t="s">
        <v>32</v>
      </c>
      <c r="D2382" s="168">
        <v>118.11</v>
      </c>
    </row>
    <row r="2383" spans="1:4">
      <c r="A2383" s="170" t="s">
        <v>17426</v>
      </c>
      <c r="B2383" s="166" t="s">
        <v>17427</v>
      </c>
      <c r="C2383" s="167" t="s">
        <v>32</v>
      </c>
      <c r="D2383" s="168">
        <v>124.06</v>
      </c>
    </row>
    <row r="2384" spans="1:4">
      <c r="A2384" s="167" t="s">
        <v>17428</v>
      </c>
      <c r="B2384" s="166" t="s">
        <v>17429</v>
      </c>
      <c r="C2384" s="167" t="s">
        <v>32</v>
      </c>
      <c r="D2384" s="168">
        <v>142.37</v>
      </c>
    </row>
    <row r="2385" spans="1:4">
      <c r="A2385" s="169" t="s">
        <v>17430</v>
      </c>
      <c r="B2385" s="166"/>
      <c r="C2385" s="167"/>
      <c r="D2385" s="168"/>
    </row>
    <row r="2386" spans="1:4">
      <c r="A2386" s="170" t="s">
        <v>17431</v>
      </c>
      <c r="B2386" s="166" t="s">
        <v>17432</v>
      </c>
      <c r="C2386" s="167" t="s">
        <v>11577</v>
      </c>
      <c r="D2386" s="168">
        <v>36.82</v>
      </c>
    </row>
    <row r="2387" spans="1:4">
      <c r="A2387" s="170" t="s">
        <v>17433</v>
      </c>
      <c r="B2387" s="166" t="s">
        <v>17434</v>
      </c>
      <c r="C2387" s="167" t="s">
        <v>11577</v>
      </c>
      <c r="D2387" s="168">
        <v>34.58</v>
      </c>
    </row>
    <row r="2388" spans="1:4">
      <c r="A2388" s="170" t="s">
        <v>17435</v>
      </c>
      <c r="B2388" s="166" t="s">
        <v>17436</v>
      </c>
      <c r="C2388" s="167" t="s">
        <v>32</v>
      </c>
      <c r="D2388" s="168">
        <v>614.27</v>
      </c>
    </row>
    <row r="2389" spans="1:4">
      <c r="A2389" s="170" t="s">
        <v>17437</v>
      </c>
      <c r="B2389" s="166" t="s">
        <v>17438</v>
      </c>
      <c r="C2389" s="167" t="s">
        <v>32</v>
      </c>
      <c r="D2389" s="168">
        <v>680.37</v>
      </c>
    </row>
    <row r="2390" spans="1:4">
      <c r="A2390" s="170" t="s">
        <v>17439</v>
      </c>
      <c r="B2390" s="166" t="s">
        <v>17440</v>
      </c>
      <c r="C2390" s="167" t="s">
        <v>48</v>
      </c>
      <c r="D2390" s="168">
        <v>6844.7</v>
      </c>
    </row>
    <row r="2391" spans="1:4">
      <c r="A2391" s="170" t="s">
        <v>17441</v>
      </c>
      <c r="B2391" s="166" t="s">
        <v>17442</v>
      </c>
      <c r="C2391" s="167" t="s">
        <v>48</v>
      </c>
      <c r="D2391" s="168">
        <v>8898.17</v>
      </c>
    </row>
    <row r="2392" spans="1:4">
      <c r="A2392" s="170" t="s">
        <v>17443</v>
      </c>
      <c r="B2392" s="166" t="s">
        <v>17444</v>
      </c>
      <c r="C2392" s="167" t="s">
        <v>48</v>
      </c>
      <c r="D2392" s="168">
        <v>9240.4</v>
      </c>
    </row>
    <row r="2393" spans="1:4">
      <c r="A2393" s="170" t="s">
        <v>17445</v>
      </c>
      <c r="B2393" s="166" t="s">
        <v>17446</v>
      </c>
      <c r="C2393" s="167" t="s">
        <v>48</v>
      </c>
      <c r="D2393" s="168">
        <v>14000.29</v>
      </c>
    </row>
    <row r="2394" spans="1:4">
      <c r="A2394" s="170" t="s">
        <v>17447</v>
      </c>
      <c r="B2394" s="166" t="s">
        <v>17448</v>
      </c>
      <c r="C2394" s="167" t="s">
        <v>48</v>
      </c>
      <c r="D2394" s="168">
        <v>16100.39</v>
      </c>
    </row>
    <row r="2395" spans="1:4">
      <c r="A2395" s="170" t="s">
        <v>17449</v>
      </c>
      <c r="B2395" s="166" t="s">
        <v>17450</v>
      </c>
      <c r="C2395" s="167" t="s">
        <v>48</v>
      </c>
      <c r="D2395" s="168">
        <v>17150.36</v>
      </c>
    </row>
    <row r="2396" spans="1:4">
      <c r="A2396" s="170" t="s">
        <v>17451</v>
      </c>
      <c r="B2396" s="166" t="s">
        <v>17452</v>
      </c>
      <c r="C2396" s="167" t="s">
        <v>48</v>
      </c>
      <c r="D2396" s="168">
        <v>18200.349999999999</v>
      </c>
    </row>
    <row r="2397" spans="1:4">
      <c r="A2397" s="170" t="s">
        <v>17453</v>
      </c>
      <c r="B2397" s="166" t="s">
        <v>17454</v>
      </c>
      <c r="C2397" s="167" t="s">
        <v>48</v>
      </c>
      <c r="D2397" s="168">
        <v>34279.620000000003</v>
      </c>
    </row>
    <row r="2398" spans="1:4">
      <c r="A2398" s="170" t="s">
        <v>17455</v>
      </c>
      <c r="B2398" s="166" t="s">
        <v>17456</v>
      </c>
      <c r="C2398" s="167" t="s">
        <v>48</v>
      </c>
      <c r="D2398" s="168">
        <v>37707.550000000003</v>
      </c>
    </row>
    <row r="2399" spans="1:4">
      <c r="A2399" s="170" t="s">
        <v>17457</v>
      </c>
      <c r="B2399" s="166" t="s">
        <v>17458</v>
      </c>
      <c r="C2399" s="167" t="s">
        <v>48</v>
      </c>
      <c r="D2399" s="168">
        <v>41135.5</v>
      </c>
    </row>
    <row r="2400" spans="1:4">
      <c r="A2400" s="170" t="s">
        <v>17459</v>
      </c>
      <c r="B2400" s="166" t="s">
        <v>17460</v>
      </c>
      <c r="C2400" s="167" t="s">
        <v>48</v>
      </c>
      <c r="D2400" s="168">
        <v>47991.43</v>
      </c>
    </row>
    <row r="2401" spans="1:4">
      <c r="A2401" s="170" t="s">
        <v>17461</v>
      </c>
      <c r="B2401" s="166" t="s">
        <v>17462</v>
      </c>
      <c r="C2401" s="167" t="s">
        <v>48</v>
      </c>
      <c r="D2401" s="168">
        <v>36026.26</v>
      </c>
    </row>
    <row r="2402" spans="1:4">
      <c r="A2402" s="170" t="s">
        <v>17463</v>
      </c>
      <c r="B2402" s="166" t="s">
        <v>17464</v>
      </c>
      <c r="C2402" s="167" t="s">
        <v>48</v>
      </c>
      <c r="D2402" s="168">
        <v>39628.89</v>
      </c>
    </row>
    <row r="2403" spans="1:4">
      <c r="A2403" s="170" t="s">
        <v>17465</v>
      </c>
      <c r="B2403" s="166" t="s">
        <v>17466</v>
      </c>
      <c r="C2403" s="167" t="s">
        <v>48</v>
      </c>
      <c r="D2403" s="168">
        <v>43231.54</v>
      </c>
    </row>
    <row r="2404" spans="1:4">
      <c r="A2404" s="167" t="s">
        <v>17467</v>
      </c>
      <c r="B2404" s="166" t="s">
        <v>17468</v>
      </c>
      <c r="C2404" s="167" t="s">
        <v>48</v>
      </c>
      <c r="D2404" s="168">
        <v>50436.77</v>
      </c>
    </row>
    <row r="2405" spans="1:4">
      <c r="A2405" s="169" t="s">
        <v>17469</v>
      </c>
      <c r="B2405" s="166"/>
      <c r="C2405" s="167"/>
      <c r="D2405" s="168"/>
    </row>
    <row r="2406" spans="1:4">
      <c r="A2406" s="170" t="s">
        <v>17470</v>
      </c>
      <c r="B2406" s="166" t="s">
        <v>17471</v>
      </c>
      <c r="C2406" s="167" t="s">
        <v>32</v>
      </c>
      <c r="D2406" s="168">
        <v>501.72</v>
      </c>
    </row>
    <row r="2407" spans="1:4">
      <c r="A2407" s="167" t="s">
        <v>17472</v>
      </c>
      <c r="B2407" s="166" t="s">
        <v>17473</v>
      </c>
      <c r="C2407" s="167" t="s">
        <v>32</v>
      </c>
      <c r="D2407" s="168">
        <v>231.91</v>
      </c>
    </row>
    <row r="2408" spans="1:4">
      <c r="A2408" s="165" t="s">
        <v>17474</v>
      </c>
      <c r="B2408" s="166"/>
      <c r="C2408" s="167"/>
      <c r="D2408" s="168"/>
    </row>
    <row r="2409" spans="1:4">
      <c r="A2409" s="169" t="s">
        <v>17475</v>
      </c>
      <c r="B2409" s="166"/>
      <c r="C2409" s="167"/>
      <c r="D2409" s="168"/>
    </row>
    <row r="2410" spans="1:4">
      <c r="A2410" s="170" t="s">
        <v>17476</v>
      </c>
      <c r="B2410" s="166" t="s">
        <v>17477</v>
      </c>
      <c r="C2410" s="167" t="s">
        <v>41</v>
      </c>
      <c r="D2410" s="168">
        <v>233.62</v>
      </c>
    </row>
    <row r="2411" spans="1:4">
      <c r="A2411" s="170" t="s">
        <v>17478</v>
      </c>
      <c r="B2411" s="166" t="s">
        <v>17479</v>
      </c>
      <c r="C2411" s="167" t="s">
        <v>41</v>
      </c>
      <c r="D2411" s="168">
        <v>288.83</v>
      </c>
    </row>
    <row r="2412" spans="1:4">
      <c r="A2412" s="170" t="s">
        <v>17480</v>
      </c>
      <c r="B2412" s="166" t="s">
        <v>17481</v>
      </c>
      <c r="C2412" s="167" t="s">
        <v>41</v>
      </c>
      <c r="D2412" s="168">
        <v>263.35000000000002</v>
      </c>
    </row>
    <row r="2413" spans="1:4">
      <c r="A2413" s="170" t="s">
        <v>17482</v>
      </c>
      <c r="B2413" s="166" t="s">
        <v>17483</v>
      </c>
      <c r="C2413" s="167" t="s">
        <v>41</v>
      </c>
      <c r="D2413" s="168">
        <v>287.5</v>
      </c>
    </row>
    <row r="2414" spans="1:4">
      <c r="A2414" s="170" t="s">
        <v>17484</v>
      </c>
      <c r="B2414" s="166" t="s">
        <v>17485</v>
      </c>
      <c r="C2414" s="167" t="s">
        <v>41</v>
      </c>
      <c r="D2414" s="168">
        <v>313.70999999999998</v>
      </c>
    </row>
    <row r="2415" spans="1:4">
      <c r="A2415" s="170" t="s">
        <v>17486</v>
      </c>
      <c r="B2415" s="166" t="s">
        <v>17487</v>
      </c>
      <c r="C2415" s="167" t="s">
        <v>41</v>
      </c>
      <c r="D2415" s="168">
        <v>306</v>
      </c>
    </row>
    <row r="2416" spans="1:4">
      <c r="A2416" s="170" t="s">
        <v>17488</v>
      </c>
      <c r="B2416" s="166" t="s">
        <v>17489</v>
      </c>
      <c r="C2416" s="167" t="s">
        <v>41</v>
      </c>
      <c r="D2416" s="168">
        <v>315</v>
      </c>
    </row>
    <row r="2417" spans="1:4">
      <c r="A2417" s="170" t="s">
        <v>17490</v>
      </c>
      <c r="B2417" s="166" t="s">
        <v>17491</v>
      </c>
      <c r="C2417" s="167" t="s">
        <v>41</v>
      </c>
      <c r="D2417" s="168">
        <v>325</v>
      </c>
    </row>
    <row r="2418" spans="1:4">
      <c r="A2418" s="170" t="s">
        <v>17492</v>
      </c>
      <c r="B2418" s="166" t="s">
        <v>17493</v>
      </c>
      <c r="C2418" s="167" t="s">
        <v>41</v>
      </c>
      <c r="D2418" s="168">
        <v>320</v>
      </c>
    </row>
    <row r="2419" spans="1:4">
      <c r="A2419" s="167" t="s">
        <v>17494</v>
      </c>
      <c r="B2419" s="166" t="s">
        <v>17495</v>
      </c>
      <c r="C2419" s="167" t="s">
        <v>41</v>
      </c>
      <c r="D2419" s="168">
        <v>301.60000000000002</v>
      </c>
    </row>
    <row r="2420" spans="1:4">
      <c r="A2420" s="169" t="s">
        <v>17496</v>
      </c>
      <c r="B2420" s="166"/>
      <c r="C2420" s="167"/>
      <c r="D2420" s="168"/>
    </row>
    <row r="2421" spans="1:4">
      <c r="A2421" s="170" t="s">
        <v>17497</v>
      </c>
      <c r="B2421" s="166" t="s">
        <v>17498</v>
      </c>
      <c r="C2421" s="167" t="s">
        <v>41</v>
      </c>
      <c r="D2421" s="168">
        <v>327.02</v>
      </c>
    </row>
    <row r="2422" spans="1:4">
      <c r="A2422" s="167" t="s">
        <v>17499</v>
      </c>
      <c r="B2422" s="166" t="s">
        <v>17500</v>
      </c>
      <c r="C2422" s="167" t="s">
        <v>41</v>
      </c>
      <c r="D2422" s="168">
        <v>438.73</v>
      </c>
    </row>
    <row r="2423" spans="1:4">
      <c r="A2423" s="169" t="s">
        <v>17501</v>
      </c>
      <c r="B2423" s="166"/>
      <c r="C2423" s="167"/>
      <c r="D2423" s="168"/>
    </row>
    <row r="2424" spans="1:4">
      <c r="A2424" s="167" t="s">
        <v>17502</v>
      </c>
      <c r="B2424" s="166" t="s">
        <v>17503</v>
      </c>
      <c r="C2424" s="167" t="s">
        <v>41</v>
      </c>
      <c r="D2424" s="168">
        <v>30</v>
      </c>
    </row>
    <row r="2425" spans="1:4">
      <c r="A2425" s="165" t="s">
        <v>17504</v>
      </c>
      <c r="B2425" s="166"/>
      <c r="C2425" s="167"/>
      <c r="D2425" s="168"/>
    </row>
    <row r="2426" spans="1:4">
      <c r="A2426" s="169" t="s">
        <v>17505</v>
      </c>
      <c r="B2426" s="166"/>
      <c r="C2426" s="167"/>
      <c r="D2426" s="168"/>
    </row>
    <row r="2427" spans="1:4">
      <c r="A2427" s="170" t="s">
        <v>17506</v>
      </c>
      <c r="B2427" s="166" t="s">
        <v>17507</v>
      </c>
      <c r="C2427" s="167" t="s">
        <v>32</v>
      </c>
      <c r="D2427" s="168">
        <v>34.78</v>
      </c>
    </row>
    <row r="2428" spans="1:4">
      <c r="A2428" s="170" t="s">
        <v>17508</v>
      </c>
      <c r="B2428" s="166" t="s">
        <v>17509</v>
      </c>
      <c r="C2428" s="167" t="s">
        <v>11611</v>
      </c>
      <c r="D2428" s="168">
        <v>21.45</v>
      </c>
    </row>
    <row r="2429" spans="1:4">
      <c r="A2429" s="170" t="s">
        <v>17510</v>
      </c>
      <c r="B2429" s="166" t="s">
        <v>17511</v>
      </c>
      <c r="C2429" s="167" t="s">
        <v>11611</v>
      </c>
      <c r="D2429" s="168">
        <v>110.45</v>
      </c>
    </row>
    <row r="2430" spans="1:4">
      <c r="A2430" s="170" t="s">
        <v>17512</v>
      </c>
      <c r="B2430" s="166" t="s">
        <v>17513</v>
      </c>
      <c r="C2430" s="167" t="s">
        <v>32</v>
      </c>
      <c r="D2430" s="168">
        <v>928.45</v>
      </c>
    </row>
    <row r="2431" spans="1:4">
      <c r="A2431" s="170" t="s">
        <v>17514</v>
      </c>
      <c r="B2431" s="166" t="s">
        <v>17515</v>
      </c>
      <c r="C2431" s="167" t="s">
        <v>32</v>
      </c>
      <c r="D2431" s="168">
        <v>152.19999999999999</v>
      </c>
    </row>
    <row r="2432" spans="1:4">
      <c r="A2432" s="167" t="s">
        <v>17516</v>
      </c>
      <c r="B2432" s="166" t="s">
        <v>17517</v>
      </c>
      <c r="C2432" s="167" t="s">
        <v>32</v>
      </c>
      <c r="D2432" s="168">
        <v>47.86</v>
      </c>
    </row>
    <row r="2433" spans="1:4">
      <c r="A2433" s="165" t="s">
        <v>17518</v>
      </c>
      <c r="B2433" s="166"/>
      <c r="C2433" s="167"/>
      <c r="D2433" s="168"/>
    </row>
    <row r="2434" spans="1:4">
      <c r="A2434" s="169" t="s">
        <v>17519</v>
      </c>
      <c r="B2434" s="166"/>
      <c r="C2434" s="167"/>
      <c r="D2434" s="168"/>
    </row>
    <row r="2435" spans="1:4">
      <c r="A2435" s="167" t="s">
        <v>17520</v>
      </c>
      <c r="B2435" s="166" t="s">
        <v>17521</v>
      </c>
      <c r="C2435" s="167" t="s">
        <v>11577</v>
      </c>
      <c r="D2435" s="168">
        <v>13.93</v>
      </c>
    </row>
    <row r="2436" spans="1:4">
      <c r="A2436" s="165" t="s">
        <v>17522</v>
      </c>
      <c r="B2436" s="166"/>
      <c r="C2436" s="167"/>
      <c r="D2436" s="168"/>
    </row>
    <row r="2437" spans="1:4">
      <c r="A2437" s="169" t="s">
        <v>17523</v>
      </c>
      <c r="B2437" s="166"/>
      <c r="C2437" s="167"/>
      <c r="D2437" s="168"/>
    </row>
    <row r="2438" spans="1:4">
      <c r="A2438" s="170" t="s">
        <v>17524</v>
      </c>
      <c r="B2438" s="166" t="s">
        <v>17525</v>
      </c>
      <c r="C2438" s="167" t="s">
        <v>41</v>
      </c>
      <c r="D2438" s="168">
        <v>3414.05</v>
      </c>
    </row>
    <row r="2439" spans="1:4">
      <c r="A2439" s="170" t="s">
        <v>17526</v>
      </c>
      <c r="B2439" s="166" t="s">
        <v>17527</v>
      </c>
      <c r="C2439" s="167" t="s">
        <v>11611</v>
      </c>
      <c r="D2439" s="168">
        <v>53.89</v>
      </c>
    </row>
    <row r="2440" spans="1:4">
      <c r="A2440" s="170" t="s">
        <v>17528</v>
      </c>
      <c r="B2440" s="166" t="s">
        <v>17529</v>
      </c>
      <c r="C2440" s="167" t="s">
        <v>41</v>
      </c>
      <c r="D2440" s="168">
        <v>3090.67</v>
      </c>
    </row>
    <row r="2441" spans="1:4">
      <c r="A2441" s="170" t="s">
        <v>17530</v>
      </c>
      <c r="B2441" s="166" t="s">
        <v>17531</v>
      </c>
      <c r="C2441" s="167" t="s">
        <v>11616</v>
      </c>
      <c r="D2441" s="168">
        <v>200.63</v>
      </c>
    </row>
    <row r="2442" spans="1:4">
      <c r="A2442" s="170" t="s">
        <v>17532</v>
      </c>
      <c r="B2442" s="166" t="s">
        <v>17533</v>
      </c>
      <c r="C2442" s="167" t="s">
        <v>11616</v>
      </c>
      <c r="D2442" s="168">
        <v>111.39</v>
      </c>
    </row>
    <row r="2443" spans="1:4">
      <c r="A2443" s="170" t="s">
        <v>17534</v>
      </c>
      <c r="B2443" s="166" t="s">
        <v>17535</v>
      </c>
      <c r="C2443" s="167" t="s">
        <v>11616</v>
      </c>
      <c r="D2443" s="168">
        <v>65.319999999999993</v>
      </c>
    </row>
    <row r="2444" spans="1:4">
      <c r="A2444" s="170" t="s">
        <v>17536</v>
      </c>
      <c r="B2444" s="166" t="s">
        <v>17537</v>
      </c>
      <c r="C2444" s="167" t="s">
        <v>11616</v>
      </c>
      <c r="D2444" s="168">
        <v>39.020000000000003</v>
      </c>
    </row>
    <row r="2445" spans="1:4">
      <c r="A2445" s="170" t="s">
        <v>17538</v>
      </c>
      <c r="B2445" s="166" t="s">
        <v>17539</v>
      </c>
      <c r="C2445" s="167" t="s">
        <v>48</v>
      </c>
      <c r="D2445" s="168">
        <v>144.93</v>
      </c>
    </row>
    <row r="2446" spans="1:4">
      <c r="A2446" s="167" t="s">
        <v>17540</v>
      </c>
      <c r="B2446" s="166" t="s">
        <v>17541</v>
      </c>
      <c r="C2446" s="167" t="s">
        <v>32</v>
      </c>
      <c r="D2446" s="168">
        <v>8.89</v>
      </c>
    </row>
    <row r="2447" spans="1:4">
      <c r="A2447" s="165" t="s">
        <v>17542</v>
      </c>
      <c r="B2447" s="166"/>
      <c r="C2447" s="167"/>
      <c r="D2447" s="168"/>
    </row>
    <row r="2448" spans="1:4">
      <c r="A2448" s="169" t="s">
        <v>17543</v>
      </c>
      <c r="B2448" s="166"/>
      <c r="C2448" s="167"/>
      <c r="D2448" s="168"/>
    </row>
    <row r="2449" spans="1:4">
      <c r="A2449" s="170" t="s">
        <v>17544</v>
      </c>
      <c r="B2449" s="166" t="s">
        <v>17545</v>
      </c>
      <c r="C2449" s="167" t="s">
        <v>41</v>
      </c>
      <c r="D2449" s="168">
        <v>61.31</v>
      </c>
    </row>
    <row r="2450" spans="1:4">
      <c r="A2450" s="170" t="s">
        <v>17546</v>
      </c>
      <c r="B2450" s="166" t="s">
        <v>17547</v>
      </c>
      <c r="C2450" s="167" t="s">
        <v>41</v>
      </c>
      <c r="D2450" s="168">
        <v>2167.02</v>
      </c>
    </row>
    <row r="2451" spans="1:4">
      <c r="A2451" s="167" t="s">
        <v>17548</v>
      </c>
      <c r="B2451" s="166" t="s">
        <v>17549</v>
      </c>
      <c r="C2451" s="167" t="s">
        <v>11611</v>
      </c>
      <c r="D2451" s="168">
        <v>4.21</v>
      </c>
    </row>
    <row r="2452" spans="1:4">
      <c r="A2452" s="165" t="s">
        <v>17550</v>
      </c>
      <c r="B2452" s="166"/>
      <c r="C2452" s="167"/>
      <c r="D2452" s="168"/>
    </row>
    <row r="2453" spans="1:4">
      <c r="A2453" s="169" t="s">
        <v>17551</v>
      </c>
      <c r="B2453" s="166"/>
      <c r="C2453" s="167"/>
      <c r="D2453" s="168"/>
    </row>
    <row r="2454" spans="1:4">
      <c r="A2454" s="170" t="s">
        <v>17552</v>
      </c>
      <c r="B2454" s="166" t="s">
        <v>17553</v>
      </c>
      <c r="C2454" s="167" t="s">
        <v>32</v>
      </c>
      <c r="D2454" s="168">
        <v>905.03</v>
      </c>
    </row>
    <row r="2455" spans="1:4">
      <c r="A2455" s="170" t="s">
        <v>17554</v>
      </c>
      <c r="B2455" s="166" t="s">
        <v>17555</v>
      </c>
      <c r="C2455" s="167" t="s">
        <v>32</v>
      </c>
      <c r="D2455" s="168">
        <v>1004.03</v>
      </c>
    </row>
    <row r="2456" spans="1:4">
      <c r="A2456" s="167" t="s">
        <v>17556</v>
      </c>
      <c r="B2456" s="166" t="s">
        <v>17557</v>
      </c>
      <c r="C2456" s="167" t="s">
        <v>32</v>
      </c>
      <c r="D2456" s="168">
        <v>1298.03</v>
      </c>
    </row>
    <row r="2457" spans="1:4">
      <c r="A2457" s="165" t="s">
        <v>17558</v>
      </c>
      <c r="B2457" s="166"/>
      <c r="C2457" s="167"/>
      <c r="D2457" s="168"/>
    </row>
    <row r="2458" spans="1:4">
      <c r="A2458" s="169" t="s">
        <v>17559</v>
      </c>
      <c r="B2458" s="166"/>
      <c r="C2458" s="167"/>
      <c r="D2458" s="168"/>
    </row>
    <row r="2459" spans="1:4">
      <c r="A2459" s="167" t="s">
        <v>17560</v>
      </c>
      <c r="B2459" s="166" t="s">
        <v>17561</v>
      </c>
      <c r="C2459" s="167" t="s">
        <v>48</v>
      </c>
      <c r="D2459" s="168">
        <v>58.06</v>
      </c>
    </row>
    <row r="2460" spans="1:4">
      <c r="A2460" s="169" t="s">
        <v>17562</v>
      </c>
      <c r="B2460" s="166"/>
      <c r="C2460" s="167"/>
      <c r="D2460" s="168"/>
    </row>
    <row r="2461" spans="1:4">
      <c r="A2461" s="167" t="s">
        <v>17563</v>
      </c>
      <c r="B2461" s="166" t="s">
        <v>17564</v>
      </c>
      <c r="C2461" s="167" t="s">
        <v>32</v>
      </c>
      <c r="D2461" s="168">
        <v>817.7</v>
      </c>
    </row>
    <row r="2462" spans="1:4">
      <c r="A2462" s="165" t="s">
        <v>17565</v>
      </c>
      <c r="B2462" s="166"/>
      <c r="C2462" s="167"/>
      <c r="D2462" s="168"/>
    </row>
    <row r="2463" spans="1:4">
      <c r="A2463" s="169" t="s">
        <v>17566</v>
      </c>
      <c r="B2463" s="166"/>
      <c r="C2463" s="167"/>
      <c r="D2463" s="168"/>
    </row>
    <row r="2464" spans="1:4">
      <c r="A2464" s="167" t="s">
        <v>17567</v>
      </c>
      <c r="B2464" s="166" t="s">
        <v>17568</v>
      </c>
      <c r="C2464" s="167" t="s">
        <v>32</v>
      </c>
      <c r="D2464" s="168">
        <v>122.73</v>
      </c>
    </row>
    <row r="2465" spans="1:4">
      <c r="A2465" s="165" t="s">
        <v>11617</v>
      </c>
      <c r="B2465" s="166"/>
      <c r="C2465" s="167"/>
      <c r="D2465" s="168"/>
    </row>
    <row r="2466" spans="1:4">
      <c r="A2466" s="165" t="s">
        <v>11587</v>
      </c>
      <c r="B2466" s="166"/>
      <c r="C2466" s="167"/>
      <c r="D2466" s="168"/>
    </row>
    <row r="2467" spans="1:4">
      <c r="A2467" s="165" t="s">
        <v>17569</v>
      </c>
      <c r="B2467" s="166"/>
      <c r="C2467" s="167"/>
      <c r="D2467" s="168"/>
    </row>
    <row r="2468" spans="1:4">
      <c r="A2468" s="169" t="s">
        <v>17570</v>
      </c>
      <c r="B2468" s="166"/>
      <c r="C2468" s="167"/>
      <c r="D2468" s="168"/>
    </row>
    <row r="2469" spans="1:4">
      <c r="A2469" s="170" t="s">
        <v>17571</v>
      </c>
      <c r="B2469" s="166" t="s">
        <v>17572</v>
      </c>
      <c r="C2469" s="167" t="s">
        <v>48</v>
      </c>
      <c r="D2469" s="168">
        <v>282.17</v>
      </c>
    </row>
    <row r="2470" spans="1:4">
      <c r="A2470" s="170" t="s">
        <v>17573</v>
      </c>
      <c r="B2470" s="166" t="s">
        <v>17574</v>
      </c>
      <c r="C2470" s="167" t="s">
        <v>48</v>
      </c>
      <c r="D2470" s="168">
        <v>85.36</v>
      </c>
    </row>
    <row r="2471" spans="1:4">
      <c r="A2471" s="170" t="s">
        <v>17575</v>
      </c>
      <c r="B2471" s="166" t="s">
        <v>17576</v>
      </c>
      <c r="C2471" s="167" t="s">
        <v>48</v>
      </c>
      <c r="D2471" s="168">
        <v>435.68</v>
      </c>
    </row>
    <row r="2472" spans="1:4">
      <c r="A2472" s="167" t="s">
        <v>17577</v>
      </c>
      <c r="B2472" s="166" t="s">
        <v>17578</v>
      </c>
      <c r="C2472" s="167" t="s">
        <v>48</v>
      </c>
      <c r="D2472" s="168">
        <v>184.56</v>
      </c>
    </row>
    <row r="2473" spans="1:4">
      <c r="A2473" s="169" t="s">
        <v>17579</v>
      </c>
      <c r="B2473" s="166"/>
      <c r="C2473" s="167"/>
      <c r="D2473" s="168"/>
    </row>
    <row r="2474" spans="1:4">
      <c r="A2474" s="170" t="s">
        <v>17580</v>
      </c>
      <c r="B2474" s="166" t="s">
        <v>17581</v>
      </c>
      <c r="C2474" s="167" t="s">
        <v>48</v>
      </c>
      <c r="D2474" s="168">
        <v>143.34</v>
      </c>
    </row>
    <row r="2475" spans="1:4">
      <c r="A2475" s="170" t="s">
        <v>17582</v>
      </c>
      <c r="B2475" s="166" t="s">
        <v>17583</v>
      </c>
      <c r="C2475" s="167" t="s">
        <v>48</v>
      </c>
      <c r="D2475" s="168">
        <v>167.35</v>
      </c>
    </row>
    <row r="2476" spans="1:4">
      <c r="A2476" s="170" t="s">
        <v>17584</v>
      </c>
      <c r="B2476" s="166" t="s">
        <v>17585</v>
      </c>
      <c r="C2476" s="167" t="s">
        <v>48</v>
      </c>
      <c r="D2476" s="168">
        <v>228.93</v>
      </c>
    </row>
    <row r="2477" spans="1:4">
      <c r="A2477" s="170" t="s">
        <v>17586</v>
      </c>
      <c r="B2477" s="166" t="s">
        <v>17587</v>
      </c>
      <c r="C2477" s="167" t="s">
        <v>11577</v>
      </c>
      <c r="D2477" s="168">
        <v>45.07</v>
      </c>
    </row>
    <row r="2478" spans="1:4">
      <c r="A2478" s="170" t="s">
        <v>17588</v>
      </c>
      <c r="B2478" s="166" t="s">
        <v>17589</v>
      </c>
      <c r="C2478" s="167" t="s">
        <v>11577</v>
      </c>
      <c r="D2478" s="168">
        <v>58.61</v>
      </c>
    </row>
    <row r="2479" spans="1:4">
      <c r="A2479" s="170" t="s">
        <v>17590</v>
      </c>
      <c r="B2479" s="166" t="s">
        <v>17591</v>
      </c>
      <c r="C2479" s="167" t="s">
        <v>11577</v>
      </c>
      <c r="D2479" s="168">
        <v>74.34</v>
      </c>
    </row>
    <row r="2480" spans="1:4">
      <c r="A2480" s="170" t="s">
        <v>17592</v>
      </c>
      <c r="B2480" s="166" t="s">
        <v>17593</v>
      </c>
      <c r="C2480" s="167" t="s">
        <v>11577</v>
      </c>
      <c r="D2480" s="168">
        <v>72.599999999999994</v>
      </c>
    </row>
    <row r="2481" spans="1:4">
      <c r="A2481" s="170" t="s">
        <v>17594</v>
      </c>
      <c r="B2481" s="166" t="s">
        <v>17595</v>
      </c>
      <c r="C2481" s="167" t="s">
        <v>48</v>
      </c>
      <c r="D2481" s="168">
        <v>339.6</v>
      </c>
    </row>
    <row r="2482" spans="1:4">
      <c r="A2482" s="167" t="s">
        <v>17596</v>
      </c>
      <c r="B2482" s="166" t="s">
        <v>17597</v>
      </c>
      <c r="C2482" s="167" t="s">
        <v>48</v>
      </c>
      <c r="D2482" s="168">
        <v>354.41</v>
      </c>
    </row>
    <row r="2483" spans="1:4">
      <c r="A2483" s="169" t="s">
        <v>17598</v>
      </c>
      <c r="B2483" s="166"/>
      <c r="C2483" s="167"/>
      <c r="D2483" s="168"/>
    </row>
    <row r="2484" spans="1:4">
      <c r="A2484" s="170" t="s">
        <v>17599</v>
      </c>
      <c r="B2484" s="166" t="s">
        <v>17600</v>
      </c>
      <c r="C2484" s="167" t="s">
        <v>48</v>
      </c>
      <c r="D2484" s="168">
        <v>77.7</v>
      </c>
    </row>
    <row r="2485" spans="1:4">
      <c r="A2485" s="167" t="s">
        <v>17601</v>
      </c>
      <c r="B2485" s="166" t="s">
        <v>17602</v>
      </c>
      <c r="C2485" s="167" t="s">
        <v>48</v>
      </c>
      <c r="D2485" s="168">
        <v>87.43</v>
      </c>
    </row>
    <row r="2486" spans="1:4">
      <c r="A2486" s="169" t="s">
        <v>17603</v>
      </c>
      <c r="B2486" s="166"/>
      <c r="C2486" s="167"/>
      <c r="D2486" s="168"/>
    </row>
    <row r="2487" spans="1:4">
      <c r="A2487" s="170" t="s">
        <v>17604</v>
      </c>
      <c r="B2487" s="166" t="s">
        <v>17605</v>
      </c>
      <c r="C2487" s="167" t="s">
        <v>48</v>
      </c>
      <c r="D2487" s="168">
        <v>188.64</v>
      </c>
    </row>
    <row r="2488" spans="1:4">
      <c r="A2488" s="167" t="s">
        <v>17606</v>
      </c>
      <c r="B2488" s="166" t="s">
        <v>17607</v>
      </c>
      <c r="C2488" s="167" t="s">
        <v>48</v>
      </c>
      <c r="D2488" s="168">
        <v>324.33999999999997</v>
      </c>
    </row>
    <row r="2489" spans="1:4">
      <c r="A2489" s="169" t="s">
        <v>17608</v>
      </c>
      <c r="B2489" s="166"/>
      <c r="C2489" s="167"/>
      <c r="D2489" s="168"/>
    </row>
    <row r="2490" spans="1:4">
      <c r="A2490" s="170" t="s">
        <v>17609</v>
      </c>
      <c r="B2490" s="166" t="s">
        <v>17610</v>
      </c>
      <c r="C2490" s="167" t="s">
        <v>48</v>
      </c>
      <c r="D2490" s="168">
        <v>297.72000000000003</v>
      </c>
    </row>
    <row r="2491" spans="1:4">
      <c r="A2491" s="170" t="s">
        <v>17611</v>
      </c>
      <c r="B2491" s="166" t="s">
        <v>17612</v>
      </c>
      <c r="C2491" s="167" t="s">
        <v>48</v>
      </c>
      <c r="D2491" s="168">
        <v>363.53</v>
      </c>
    </row>
    <row r="2492" spans="1:4">
      <c r="A2492" s="167" t="s">
        <v>17613</v>
      </c>
      <c r="B2492" s="166" t="s">
        <v>17614</v>
      </c>
      <c r="C2492" s="167" t="s">
        <v>48</v>
      </c>
      <c r="D2492" s="168">
        <v>523.04</v>
      </c>
    </row>
    <row r="2493" spans="1:4">
      <c r="A2493" s="169" t="s">
        <v>17615</v>
      </c>
      <c r="B2493" s="166"/>
      <c r="C2493" s="167"/>
      <c r="D2493" s="168"/>
    </row>
    <row r="2494" spans="1:4">
      <c r="A2494" s="170" t="s">
        <v>17616</v>
      </c>
      <c r="B2494" s="166" t="s">
        <v>17617</v>
      </c>
      <c r="C2494" s="167" t="s">
        <v>48</v>
      </c>
      <c r="D2494" s="168">
        <v>785.54</v>
      </c>
    </row>
    <row r="2495" spans="1:4">
      <c r="A2495" s="170" t="s">
        <v>17618</v>
      </c>
      <c r="B2495" s="166" t="s">
        <v>17619</v>
      </c>
      <c r="C2495" s="167" t="s">
        <v>48</v>
      </c>
      <c r="D2495" s="168">
        <v>1223.56</v>
      </c>
    </row>
    <row r="2496" spans="1:4">
      <c r="A2496" s="170" t="s">
        <v>17620</v>
      </c>
      <c r="B2496" s="166" t="s">
        <v>17621</v>
      </c>
      <c r="C2496" s="167" t="s">
        <v>48</v>
      </c>
      <c r="D2496" s="168">
        <v>1064.78</v>
      </c>
    </row>
    <row r="2497" spans="1:4">
      <c r="A2497" s="170" t="s">
        <v>17622</v>
      </c>
      <c r="B2497" s="166" t="s">
        <v>17623</v>
      </c>
      <c r="C2497" s="167" t="s">
        <v>41</v>
      </c>
      <c r="D2497" s="168">
        <v>464.45</v>
      </c>
    </row>
    <row r="2498" spans="1:4">
      <c r="A2498" s="170" t="s">
        <v>17624</v>
      </c>
      <c r="B2498" s="166" t="s">
        <v>17625</v>
      </c>
      <c r="C2498" s="167" t="s">
        <v>48</v>
      </c>
      <c r="D2498" s="168">
        <v>1734.02</v>
      </c>
    </row>
    <row r="2499" spans="1:4">
      <c r="A2499" s="170" t="s">
        <v>17626</v>
      </c>
      <c r="B2499" s="166" t="s">
        <v>17627</v>
      </c>
      <c r="C2499" s="167" t="s">
        <v>48</v>
      </c>
      <c r="D2499" s="168">
        <v>2323.9699999999998</v>
      </c>
    </row>
    <row r="2500" spans="1:4">
      <c r="A2500" s="167" t="s">
        <v>17628</v>
      </c>
      <c r="B2500" s="166" t="s">
        <v>17629</v>
      </c>
      <c r="C2500" s="167" t="s">
        <v>48</v>
      </c>
      <c r="D2500" s="168">
        <v>2441.5700000000002</v>
      </c>
    </row>
    <row r="2501" spans="1:4">
      <c r="A2501" s="169" t="s">
        <v>17630</v>
      </c>
      <c r="B2501" s="166"/>
      <c r="C2501" s="167"/>
      <c r="D2501" s="168"/>
    </row>
    <row r="2502" spans="1:4">
      <c r="A2502" s="167" t="s">
        <v>17631</v>
      </c>
      <c r="B2502" s="166" t="s">
        <v>17632</v>
      </c>
      <c r="C2502" s="167" t="s">
        <v>41</v>
      </c>
      <c r="D2502" s="168">
        <v>1681.89</v>
      </c>
    </row>
    <row r="2503" spans="1:4">
      <c r="A2503" s="169" t="s">
        <v>17633</v>
      </c>
      <c r="B2503" s="166"/>
      <c r="C2503" s="167"/>
      <c r="D2503" s="168"/>
    </row>
    <row r="2504" spans="1:4">
      <c r="A2504" s="170" t="s">
        <v>17634</v>
      </c>
      <c r="B2504" s="166" t="s">
        <v>17635</v>
      </c>
      <c r="C2504" s="167" t="s">
        <v>11577</v>
      </c>
      <c r="D2504" s="168">
        <v>104.4</v>
      </c>
    </row>
    <row r="2505" spans="1:4">
      <c r="A2505" s="170" t="s">
        <v>17636</v>
      </c>
      <c r="B2505" s="166" t="s">
        <v>17637</v>
      </c>
      <c r="C2505" s="167" t="s">
        <v>11577</v>
      </c>
      <c r="D2505" s="168">
        <v>126.41</v>
      </c>
    </row>
    <row r="2506" spans="1:4">
      <c r="A2506" s="170" t="s">
        <v>17638</v>
      </c>
      <c r="B2506" s="166" t="s">
        <v>17639</v>
      </c>
      <c r="C2506" s="167" t="s">
        <v>11577</v>
      </c>
      <c r="D2506" s="168">
        <v>614</v>
      </c>
    </row>
    <row r="2507" spans="1:4">
      <c r="A2507" s="170" t="s">
        <v>17640</v>
      </c>
      <c r="B2507" s="166" t="s">
        <v>17641</v>
      </c>
      <c r="C2507" s="167" t="s">
        <v>11577</v>
      </c>
      <c r="D2507" s="168">
        <v>696.45</v>
      </c>
    </row>
    <row r="2508" spans="1:4">
      <c r="A2508" s="170" t="s">
        <v>17642</v>
      </c>
      <c r="B2508" s="166" t="s">
        <v>17643</v>
      </c>
      <c r="C2508" s="167" t="s">
        <v>11611</v>
      </c>
      <c r="D2508" s="168">
        <v>3.5</v>
      </c>
    </row>
    <row r="2509" spans="1:4">
      <c r="A2509" s="167" t="s">
        <v>17644</v>
      </c>
      <c r="B2509" s="166" t="s">
        <v>17645</v>
      </c>
      <c r="C2509" s="167" t="s">
        <v>11611</v>
      </c>
      <c r="D2509" s="168">
        <v>3.53</v>
      </c>
    </row>
    <row r="2510" spans="1:4">
      <c r="A2510" s="169" t="s">
        <v>17646</v>
      </c>
      <c r="B2510" s="166"/>
      <c r="C2510" s="167"/>
      <c r="D2510" s="168"/>
    </row>
    <row r="2511" spans="1:4">
      <c r="A2511" s="170" t="s">
        <v>17647</v>
      </c>
      <c r="B2511" s="166" t="s">
        <v>17648</v>
      </c>
      <c r="C2511" s="167" t="s">
        <v>11577</v>
      </c>
      <c r="D2511" s="168">
        <v>42.57</v>
      </c>
    </row>
    <row r="2512" spans="1:4">
      <c r="A2512" s="170" t="s">
        <v>17649</v>
      </c>
      <c r="B2512" s="166" t="s">
        <v>17650</v>
      </c>
      <c r="C2512" s="167" t="s">
        <v>11577</v>
      </c>
      <c r="D2512" s="168">
        <v>81.349999999999994</v>
      </c>
    </row>
    <row r="2513" spans="1:4">
      <c r="A2513" s="170" t="s">
        <v>17651</v>
      </c>
      <c r="B2513" s="166" t="s">
        <v>17652</v>
      </c>
      <c r="C2513" s="167" t="s">
        <v>11577</v>
      </c>
      <c r="D2513" s="168">
        <v>123.91</v>
      </c>
    </row>
    <row r="2514" spans="1:4">
      <c r="A2514" s="167" t="s">
        <v>17653</v>
      </c>
      <c r="B2514" s="166" t="s">
        <v>17654</v>
      </c>
      <c r="C2514" s="167" t="s">
        <v>11577</v>
      </c>
      <c r="D2514" s="168">
        <v>166.48</v>
      </c>
    </row>
    <row r="2515" spans="1:4">
      <c r="A2515" s="169" t="s">
        <v>17655</v>
      </c>
      <c r="B2515" s="166"/>
      <c r="C2515" s="167"/>
      <c r="D2515" s="168"/>
    </row>
    <row r="2516" spans="1:4">
      <c r="A2516" s="167" t="s">
        <v>17656</v>
      </c>
      <c r="B2516" s="166" t="s">
        <v>17657</v>
      </c>
      <c r="C2516" s="167" t="s">
        <v>11577</v>
      </c>
      <c r="D2516" s="168">
        <v>97.18</v>
      </c>
    </row>
    <row r="2517" spans="1:4">
      <c r="A2517" s="169" t="s">
        <v>17658</v>
      </c>
      <c r="B2517" s="166"/>
      <c r="C2517" s="167"/>
      <c r="D2517" s="168"/>
    </row>
    <row r="2518" spans="1:4">
      <c r="A2518" s="167" t="s">
        <v>17659</v>
      </c>
      <c r="B2518" s="166" t="s">
        <v>17660</v>
      </c>
      <c r="C2518" s="167" t="s">
        <v>48</v>
      </c>
      <c r="D2518" s="168">
        <v>118.9</v>
      </c>
    </row>
    <row r="2519" spans="1:4">
      <c r="A2519" s="169" t="s">
        <v>17661</v>
      </c>
      <c r="B2519" s="166"/>
      <c r="C2519" s="167"/>
      <c r="D2519" s="168"/>
    </row>
    <row r="2520" spans="1:4">
      <c r="A2520" s="167" t="s">
        <v>17662</v>
      </c>
      <c r="B2520" s="166" t="s">
        <v>17663</v>
      </c>
      <c r="C2520" s="167" t="s">
        <v>32</v>
      </c>
      <c r="D2520" s="168">
        <v>162.49</v>
      </c>
    </row>
    <row r="2521" spans="1:4">
      <c r="A2521" s="169" t="s">
        <v>17664</v>
      </c>
      <c r="B2521" s="166"/>
      <c r="C2521" s="167"/>
      <c r="D2521" s="168"/>
    </row>
    <row r="2522" spans="1:4">
      <c r="A2522" s="170" t="s">
        <v>17665</v>
      </c>
      <c r="B2522" s="166" t="s">
        <v>17666</v>
      </c>
      <c r="C2522" s="167" t="s">
        <v>48</v>
      </c>
      <c r="D2522" s="168">
        <v>365</v>
      </c>
    </row>
    <row r="2523" spans="1:4">
      <c r="A2523" s="170" t="s">
        <v>17667</v>
      </c>
      <c r="B2523" s="166" t="s">
        <v>17668</v>
      </c>
      <c r="C2523" s="167" t="s">
        <v>48</v>
      </c>
      <c r="D2523" s="168">
        <v>429.98</v>
      </c>
    </row>
    <row r="2524" spans="1:4">
      <c r="A2524" s="170" t="s">
        <v>17669</v>
      </c>
      <c r="B2524" s="166" t="s">
        <v>17670</v>
      </c>
      <c r="C2524" s="167" t="s">
        <v>48</v>
      </c>
      <c r="D2524" s="168">
        <v>509.31</v>
      </c>
    </row>
    <row r="2525" spans="1:4">
      <c r="A2525" s="167" t="s">
        <v>17671</v>
      </c>
      <c r="B2525" s="166" t="s">
        <v>17672</v>
      </c>
      <c r="C2525" s="167" t="s">
        <v>48</v>
      </c>
      <c r="D2525" s="168">
        <v>746.41</v>
      </c>
    </row>
    <row r="2526" spans="1:4">
      <c r="A2526" s="165" t="s">
        <v>17673</v>
      </c>
      <c r="B2526" s="166"/>
      <c r="C2526" s="167"/>
      <c r="D2526" s="168"/>
    </row>
    <row r="2527" spans="1:4">
      <c r="A2527" s="169" t="s">
        <v>17674</v>
      </c>
      <c r="B2527" s="166"/>
      <c r="C2527" s="167"/>
      <c r="D2527" s="168"/>
    </row>
    <row r="2528" spans="1:4">
      <c r="A2528" s="170" t="s">
        <v>17675</v>
      </c>
      <c r="B2528" s="166" t="s">
        <v>17676</v>
      </c>
      <c r="C2528" s="167" t="s">
        <v>32</v>
      </c>
      <c r="D2528" s="168">
        <v>198.62</v>
      </c>
    </row>
    <row r="2529" spans="1:4">
      <c r="A2529" s="167" t="s">
        <v>17677</v>
      </c>
      <c r="B2529" s="166" t="s">
        <v>17678</v>
      </c>
      <c r="C2529" s="167" t="s">
        <v>32</v>
      </c>
      <c r="D2529" s="168">
        <v>288.75</v>
      </c>
    </row>
    <row r="2530" spans="1:4">
      <c r="A2530" s="169" t="s">
        <v>17679</v>
      </c>
      <c r="B2530" s="166"/>
      <c r="C2530" s="167"/>
      <c r="D2530" s="168"/>
    </row>
    <row r="2531" spans="1:4">
      <c r="A2531" s="170" t="s">
        <v>17680</v>
      </c>
      <c r="B2531" s="166" t="s">
        <v>17681</v>
      </c>
      <c r="C2531" s="167" t="s">
        <v>32</v>
      </c>
      <c r="D2531" s="168">
        <v>195.25</v>
      </c>
    </row>
    <row r="2532" spans="1:4">
      <c r="A2532" s="167" t="s">
        <v>17682</v>
      </c>
      <c r="B2532" s="166" t="s">
        <v>17683</v>
      </c>
      <c r="C2532" s="167" t="s">
        <v>32</v>
      </c>
      <c r="D2532" s="168">
        <v>205.01</v>
      </c>
    </row>
    <row r="2533" spans="1:4">
      <c r="A2533" s="169" t="s">
        <v>17684</v>
      </c>
      <c r="B2533" s="166"/>
      <c r="C2533" s="167"/>
      <c r="D2533" s="168"/>
    </row>
    <row r="2534" spans="1:4">
      <c r="A2534" s="167" t="s">
        <v>17685</v>
      </c>
      <c r="B2534" s="166" t="s">
        <v>17686</v>
      </c>
      <c r="C2534" s="167" t="s">
        <v>32</v>
      </c>
      <c r="D2534" s="168">
        <v>163.59</v>
      </c>
    </row>
    <row r="2535" spans="1:4">
      <c r="A2535" s="169" t="s">
        <v>17687</v>
      </c>
      <c r="B2535" s="166"/>
      <c r="C2535" s="167"/>
      <c r="D2535" s="168"/>
    </row>
    <row r="2536" spans="1:4">
      <c r="A2536" s="167" t="s">
        <v>17688</v>
      </c>
      <c r="B2536" s="166" t="s">
        <v>17689</v>
      </c>
      <c r="C2536" s="167" t="s">
        <v>11577</v>
      </c>
      <c r="D2536" s="168">
        <v>61</v>
      </c>
    </row>
    <row r="2537" spans="1:4">
      <c r="A2537" s="169" t="s">
        <v>17690</v>
      </c>
      <c r="B2537" s="166"/>
      <c r="C2537" s="167"/>
      <c r="D2537" s="168"/>
    </row>
    <row r="2538" spans="1:4">
      <c r="A2538" s="167" t="s">
        <v>17691</v>
      </c>
      <c r="B2538" s="166" t="s">
        <v>17692</v>
      </c>
      <c r="C2538" s="167" t="s">
        <v>32</v>
      </c>
      <c r="D2538" s="168">
        <v>42.05</v>
      </c>
    </row>
    <row r="2539" spans="1:4">
      <c r="A2539" s="169" t="s">
        <v>17693</v>
      </c>
      <c r="B2539" s="166"/>
      <c r="C2539" s="167"/>
      <c r="D2539" s="168"/>
    </row>
    <row r="2540" spans="1:4">
      <c r="A2540" s="170" t="s">
        <v>17694</v>
      </c>
      <c r="B2540" s="166" t="s">
        <v>17695</v>
      </c>
      <c r="C2540" s="167" t="s">
        <v>11577</v>
      </c>
      <c r="D2540" s="168">
        <v>85.59</v>
      </c>
    </row>
    <row r="2541" spans="1:4">
      <c r="A2541" s="170" t="s">
        <v>17696</v>
      </c>
      <c r="B2541" s="166" t="s">
        <v>17697</v>
      </c>
      <c r="C2541" s="167" t="s">
        <v>11577</v>
      </c>
      <c r="D2541" s="168">
        <v>115.65</v>
      </c>
    </row>
    <row r="2542" spans="1:4">
      <c r="A2542" s="167" t="s">
        <v>17698</v>
      </c>
      <c r="B2542" s="166" t="s">
        <v>17699</v>
      </c>
      <c r="C2542" s="167" t="s">
        <v>48</v>
      </c>
      <c r="D2542" s="168">
        <v>45.62</v>
      </c>
    </row>
    <row r="2543" spans="1:4">
      <c r="A2543" s="165" t="s">
        <v>17700</v>
      </c>
      <c r="B2543" s="166"/>
      <c r="C2543" s="167"/>
      <c r="D2543" s="168"/>
    </row>
    <row r="2544" spans="1:4">
      <c r="A2544" s="169" t="s">
        <v>17701</v>
      </c>
      <c r="B2544" s="166"/>
      <c r="C2544" s="167"/>
      <c r="D2544" s="168"/>
    </row>
    <row r="2545" spans="1:4">
      <c r="A2545" s="170" t="s">
        <v>17702</v>
      </c>
      <c r="B2545" s="166" t="s">
        <v>17703</v>
      </c>
      <c r="C2545" s="167" t="s">
        <v>32</v>
      </c>
      <c r="D2545" s="168">
        <v>512.51</v>
      </c>
    </row>
    <row r="2546" spans="1:4">
      <c r="A2546" s="167" t="s">
        <v>17704</v>
      </c>
      <c r="B2546" s="166" t="s">
        <v>17705</v>
      </c>
      <c r="C2546" s="167" t="s">
        <v>11611</v>
      </c>
      <c r="D2546" s="168">
        <v>8.39</v>
      </c>
    </row>
    <row r="2547" spans="1:4">
      <c r="A2547" s="165" t="s">
        <v>17706</v>
      </c>
      <c r="B2547" s="166"/>
      <c r="C2547" s="167"/>
      <c r="D2547" s="168"/>
    </row>
    <row r="2548" spans="1:4">
      <c r="A2548" s="169" t="s">
        <v>17707</v>
      </c>
      <c r="B2548" s="166"/>
      <c r="C2548" s="167"/>
      <c r="D2548" s="168"/>
    </row>
    <row r="2549" spans="1:4">
      <c r="A2549" s="170" t="s">
        <v>17708</v>
      </c>
      <c r="B2549" s="166" t="s">
        <v>17709</v>
      </c>
      <c r="C2549" s="167" t="s">
        <v>41</v>
      </c>
      <c r="D2549" s="168">
        <v>431.62</v>
      </c>
    </row>
    <row r="2550" spans="1:4">
      <c r="A2550" s="167" t="s">
        <v>17710</v>
      </c>
      <c r="B2550" s="166" t="s">
        <v>17711</v>
      </c>
      <c r="C2550" s="167" t="s">
        <v>41</v>
      </c>
      <c r="D2550" s="168">
        <v>527.49</v>
      </c>
    </row>
    <row r="2551" spans="1:4">
      <c r="A2551" s="165" t="s">
        <v>11618</v>
      </c>
      <c r="B2551" s="166"/>
      <c r="C2551" s="167"/>
      <c r="D2551" s="168"/>
    </row>
    <row r="2552" spans="1:4">
      <c r="A2552" s="165" t="s">
        <v>11587</v>
      </c>
      <c r="B2552" s="166"/>
      <c r="C2552" s="167"/>
      <c r="D2552" s="168"/>
    </row>
    <row r="2553" spans="1:4">
      <c r="A2553" s="165" t="s">
        <v>17712</v>
      </c>
      <c r="B2553" s="166"/>
      <c r="C2553" s="167"/>
      <c r="D2553" s="168"/>
    </row>
    <row r="2554" spans="1:4">
      <c r="A2554" s="169" t="s">
        <v>17713</v>
      </c>
      <c r="B2554" s="166"/>
      <c r="C2554" s="167"/>
      <c r="D2554" s="168"/>
    </row>
    <row r="2555" spans="1:4">
      <c r="A2555" s="170" t="s">
        <v>17714</v>
      </c>
      <c r="B2555" s="166" t="s">
        <v>17715</v>
      </c>
      <c r="C2555" s="167" t="s">
        <v>11577</v>
      </c>
      <c r="D2555" s="168">
        <v>1042.7</v>
      </c>
    </row>
    <row r="2556" spans="1:4">
      <c r="A2556" s="170" t="s">
        <v>17716</v>
      </c>
      <c r="B2556" s="166" t="s">
        <v>17717</v>
      </c>
      <c r="C2556" s="167" t="s">
        <v>11577</v>
      </c>
      <c r="D2556" s="168">
        <v>1380</v>
      </c>
    </row>
    <row r="2557" spans="1:4">
      <c r="A2557" s="170" t="s">
        <v>17718</v>
      </c>
      <c r="B2557" s="166" t="s">
        <v>17719</v>
      </c>
      <c r="C2557" s="167" t="s">
        <v>11577</v>
      </c>
      <c r="D2557" s="168">
        <v>1240</v>
      </c>
    </row>
    <row r="2558" spans="1:4">
      <c r="A2558" s="170" t="s">
        <v>17720</v>
      </c>
      <c r="B2558" s="166" t="s">
        <v>17721</v>
      </c>
      <c r="C2558" s="167" t="s">
        <v>11577</v>
      </c>
      <c r="D2558" s="168">
        <v>1350</v>
      </c>
    </row>
    <row r="2559" spans="1:4">
      <c r="A2559" s="170" t="s">
        <v>17722</v>
      </c>
      <c r="B2559" s="166" t="s">
        <v>17723</v>
      </c>
      <c r="C2559" s="167" t="s">
        <v>11577</v>
      </c>
      <c r="D2559" s="168">
        <v>1900</v>
      </c>
    </row>
    <row r="2560" spans="1:4">
      <c r="A2560" s="170" t="s">
        <v>17724</v>
      </c>
      <c r="B2560" s="166" t="s">
        <v>17725</v>
      </c>
      <c r="C2560" s="167" t="s">
        <v>11577</v>
      </c>
      <c r="D2560" s="168">
        <v>3394</v>
      </c>
    </row>
    <row r="2561" spans="1:4">
      <c r="A2561" s="170" t="s">
        <v>17726</v>
      </c>
      <c r="B2561" s="166" t="s">
        <v>17727</v>
      </c>
      <c r="C2561" s="167" t="s">
        <v>11577</v>
      </c>
      <c r="D2561" s="168">
        <v>4900</v>
      </c>
    </row>
    <row r="2562" spans="1:4">
      <c r="A2562" s="167" t="s">
        <v>17728</v>
      </c>
      <c r="B2562" s="166" t="s">
        <v>17729</v>
      </c>
      <c r="C2562" s="167" t="s">
        <v>11577</v>
      </c>
      <c r="D2562" s="168">
        <v>5868</v>
      </c>
    </row>
    <row r="2563" spans="1:4">
      <c r="A2563" s="169" t="s">
        <v>17730</v>
      </c>
      <c r="B2563" s="166"/>
      <c r="C2563" s="167"/>
      <c r="D2563" s="168"/>
    </row>
    <row r="2564" spans="1:4">
      <c r="A2564" s="170" t="s">
        <v>17731</v>
      </c>
      <c r="B2564" s="166" t="s">
        <v>17732</v>
      </c>
      <c r="C2564" s="167" t="s">
        <v>11577</v>
      </c>
      <c r="D2564" s="168">
        <v>1357</v>
      </c>
    </row>
    <row r="2565" spans="1:4">
      <c r="A2565" s="170" t="s">
        <v>17733</v>
      </c>
      <c r="B2565" s="166" t="s">
        <v>17734</v>
      </c>
      <c r="C2565" s="167" t="s">
        <v>11577</v>
      </c>
      <c r="D2565" s="168">
        <v>1556.2</v>
      </c>
    </row>
    <row r="2566" spans="1:4">
      <c r="A2566" s="170" t="s">
        <v>17735</v>
      </c>
      <c r="B2566" s="166" t="s">
        <v>17736</v>
      </c>
      <c r="C2566" s="167" t="s">
        <v>11577</v>
      </c>
      <c r="D2566" s="168" t="s">
        <v>11619</v>
      </c>
    </row>
    <row r="2567" spans="1:4">
      <c r="A2567" s="170" t="s">
        <v>17737</v>
      </c>
      <c r="B2567" s="166" t="s">
        <v>17738</v>
      </c>
      <c r="C2567" s="167" t="s">
        <v>11577</v>
      </c>
      <c r="D2567" s="168">
        <v>1786.8</v>
      </c>
    </row>
    <row r="2568" spans="1:4">
      <c r="A2568" s="170" t="s">
        <v>17739</v>
      </c>
      <c r="B2568" s="166" t="s">
        <v>17740</v>
      </c>
      <c r="C2568" s="167" t="s">
        <v>11577</v>
      </c>
      <c r="D2568" s="168" t="s">
        <v>11619</v>
      </c>
    </row>
    <row r="2569" spans="1:4">
      <c r="A2569" s="170" t="s">
        <v>17741</v>
      </c>
      <c r="B2569" s="166" t="s">
        <v>17742</v>
      </c>
      <c r="C2569" s="167" t="s">
        <v>11577</v>
      </c>
      <c r="D2569" s="168" t="s">
        <v>11619</v>
      </c>
    </row>
    <row r="2570" spans="1:4">
      <c r="A2570" s="170" t="s">
        <v>17743</v>
      </c>
      <c r="B2570" s="166" t="s">
        <v>17744</v>
      </c>
      <c r="C2570" s="167" t="s">
        <v>11577</v>
      </c>
      <c r="D2570" s="168" t="s">
        <v>11619</v>
      </c>
    </row>
    <row r="2571" spans="1:4">
      <c r="A2571" s="170" t="s">
        <v>17745</v>
      </c>
      <c r="B2571" s="166" t="s">
        <v>17746</v>
      </c>
      <c r="C2571" s="167" t="s">
        <v>11577</v>
      </c>
      <c r="D2571" s="168" t="s">
        <v>11619</v>
      </c>
    </row>
    <row r="2572" spans="1:4">
      <c r="A2572" s="170" t="s">
        <v>17747</v>
      </c>
      <c r="B2572" s="166" t="s">
        <v>17748</v>
      </c>
      <c r="C2572" s="167" t="s">
        <v>11577</v>
      </c>
      <c r="D2572" s="168">
        <v>275</v>
      </c>
    </row>
    <row r="2573" spans="1:4">
      <c r="A2573" s="170" t="s">
        <v>17749</v>
      </c>
      <c r="B2573" s="166" t="s">
        <v>17750</v>
      </c>
      <c r="C2573" s="167" t="s">
        <v>11577</v>
      </c>
      <c r="D2573" s="168">
        <v>370</v>
      </c>
    </row>
    <row r="2574" spans="1:4">
      <c r="A2574" s="170" t="s">
        <v>17751</v>
      </c>
      <c r="B2574" s="166" t="s">
        <v>17752</v>
      </c>
      <c r="C2574" s="167" t="s">
        <v>11577</v>
      </c>
      <c r="D2574" s="168">
        <v>390</v>
      </c>
    </row>
    <row r="2575" spans="1:4">
      <c r="A2575" s="170" t="s">
        <v>17753</v>
      </c>
      <c r="B2575" s="166" t="s">
        <v>17754</v>
      </c>
      <c r="C2575" s="167" t="s">
        <v>11577</v>
      </c>
      <c r="D2575" s="168">
        <v>1011.9</v>
      </c>
    </row>
    <row r="2576" spans="1:4">
      <c r="A2576" s="170" t="s">
        <v>17755</v>
      </c>
      <c r="B2576" s="166" t="s">
        <v>17756</v>
      </c>
      <c r="C2576" s="167" t="s">
        <v>11577</v>
      </c>
      <c r="D2576" s="168">
        <v>1734.1</v>
      </c>
    </row>
    <row r="2577" spans="1:4">
      <c r="A2577" s="170" t="s">
        <v>17757</v>
      </c>
      <c r="B2577" s="166" t="s">
        <v>17758</v>
      </c>
      <c r="C2577" s="167" t="s">
        <v>11577</v>
      </c>
      <c r="D2577" s="168">
        <v>8474</v>
      </c>
    </row>
    <row r="2578" spans="1:4">
      <c r="A2578" s="170" t="s">
        <v>17759</v>
      </c>
      <c r="B2578" s="166" t="s">
        <v>17760</v>
      </c>
      <c r="C2578" s="167" t="s">
        <v>11577</v>
      </c>
      <c r="D2578" s="168">
        <v>8930</v>
      </c>
    </row>
    <row r="2579" spans="1:4">
      <c r="A2579" s="170" t="s">
        <v>17761</v>
      </c>
      <c r="B2579" s="166" t="s">
        <v>17762</v>
      </c>
      <c r="C2579" s="167" t="s">
        <v>11577</v>
      </c>
      <c r="D2579" s="168">
        <v>8187</v>
      </c>
    </row>
    <row r="2580" spans="1:4">
      <c r="A2580" s="170" t="s">
        <v>17763</v>
      </c>
      <c r="B2580" s="166" t="s">
        <v>17764</v>
      </c>
      <c r="C2580" s="167" t="s">
        <v>11577</v>
      </c>
      <c r="D2580" s="168">
        <v>1587.57</v>
      </c>
    </row>
    <row r="2581" spans="1:4">
      <c r="A2581" s="170" t="s">
        <v>17765</v>
      </c>
      <c r="B2581" s="166" t="s">
        <v>17766</v>
      </c>
      <c r="C2581" s="167" t="s">
        <v>11577</v>
      </c>
      <c r="D2581" s="168">
        <v>1731.79</v>
      </c>
    </row>
    <row r="2582" spans="1:4">
      <c r="A2582" s="170" t="s">
        <v>17767</v>
      </c>
      <c r="B2582" s="166" t="s">
        <v>17768</v>
      </c>
      <c r="C2582" s="167" t="s">
        <v>11577</v>
      </c>
      <c r="D2582" s="168">
        <v>2470</v>
      </c>
    </row>
    <row r="2583" spans="1:4">
      <c r="A2583" s="170" t="s">
        <v>17769</v>
      </c>
      <c r="B2583" s="166" t="s">
        <v>17770</v>
      </c>
      <c r="C2583" s="167" t="s">
        <v>11577</v>
      </c>
      <c r="D2583" s="168">
        <v>3597.1</v>
      </c>
    </row>
    <row r="2584" spans="1:4">
      <c r="A2584" s="170" t="s">
        <v>17771</v>
      </c>
      <c r="B2584" s="166" t="s">
        <v>17772</v>
      </c>
      <c r="C2584" s="167" t="s">
        <v>11577</v>
      </c>
      <c r="D2584" s="168">
        <v>4633.13</v>
      </c>
    </row>
    <row r="2585" spans="1:4">
      <c r="A2585" s="170" t="s">
        <v>17773</v>
      </c>
      <c r="B2585" s="166" t="s">
        <v>17774</v>
      </c>
      <c r="C2585" s="167" t="s">
        <v>11577</v>
      </c>
      <c r="D2585" s="168">
        <v>2002.32</v>
      </c>
    </row>
    <row r="2586" spans="1:4">
      <c r="A2586" s="170" t="s">
        <v>17775</v>
      </c>
      <c r="B2586" s="166" t="s">
        <v>17776</v>
      </c>
      <c r="C2586" s="167" t="s">
        <v>11577</v>
      </c>
      <c r="D2586" s="168">
        <v>15877.93</v>
      </c>
    </row>
    <row r="2587" spans="1:4">
      <c r="A2587" s="170" t="s">
        <v>17777</v>
      </c>
      <c r="B2587" s="166" t="s">
        <v>17778</v>
      </c>
      <c r="C2587" s="167" t="s">
        <v>11577</v>
      </c>
      <c r="D2587" s="168">
        <v>10210.879999999999</v>
      </c>
    </row>
    <row r="2588" spans="1:4">
      <c r="A2588" s="165" t="s">
        <v>17779</v>
      </c>
      <c r="B2588" s="166"/>
      <c r="C2588" s="167"/>
      <c r="D2588" s="168"/>
    </row>
    <row r="2589" spans="1:4">
      <c r="A2589" s="170" t="s">
        <v>17780</v>
      </c>
      <c r="B2589" s="166" t="s">
        <v>17781</v>
      </c>
      <c r="C2589" s="167" t="s">
        <v>11577</v>
      </c>
      <c r="D2589" s="168">
        <v>1660.29</v>
      </c>
    </row>
    <row r="2590" spans="1:4">
      <c r="A2590" s="170" t="s">
        <v>17782</v>
      </c>
      <c r="B2590" s="166" t="s">
        <v>17783</v>
      </c>
      <c r="C2590" s="167" t="s">
        <v>11577</v>
      </c>
      <c r="D2590" s="168">
        <v>1770.45</v>
      </c>
    </row>
    <row r="2591" spans="1:4">
      <c r="A2591" s="170" t="s">
        <v>17784</v>
      </c>
      <c r="B2591" s="166" t="s">
        <v>17785</v>
      </c>
      <c r="C2591" s="167" t="s">
        <v>11577</v>
      </c>
      <c r="D2591" s="168">
        <v>1352.93</v>
      </c>
    </row>
    <row r="2592" spans="1:4">
      <c r="A2592" s="170" t="s">
        <v>17786</v>
      </c>
      <c r="B2592" s="166" t="s">
        <v>17787</v>
      </c>
      <c r="C2592" s="167" t="s">
        <v>11577</v>
      </c>
      <c r="D2592" s="168">
        <v>2932.61</v>
      </c>
    </row>
    <row r="2593" spans="1:4">
      <c r="A2593" s="170" t="s">
        <v>17788</v>
      </c>
      <c r="B2593" s="166" t="s">
        <v>17789</v>
      </c>
      <c r="C2593" s="167" t="s">
        <v>11577</v>
      </c>
      <c r="D2593" s="168">
        <v>2181.39</v>
      </c>
    </row>
    <row r="2594" spans="1:4">
      <c r="A2594" s="170" t="s">
        <v>17790</v>
      </c>
      <c r="B2594" s="166" t="s">
        <v>17791</v>
      </c>
      <c r="C2594" s="167" t="s">
        <v>11577</v>
      </c>
      <c r="D2594" s="168">
        <v>4461.92</v>
      </c>
    </row>
    <row r="2595" spans="1:4">
      <c r="A2595" s="170" t="s">
        <v>17792</v>
      </c>
      <c r="B2595" s="166" t="s">
        <v>17793</v>
      </c>
      <c r="C2595" s="167" t="s">
        <v>11577</v>
      </c>
      <c r="D2595" s="168">
        <v>4310.9399999999996</v>
      </c>
    </row>
    <row r="2596" spans="1:4">
      <c r="A2596" s="170" t="s">
        <v>17794</v>
      </c>
      <c r="B2596" s="166" t="s">
        <v>17795</v>
      </c>
      <c r="C2596" s="167" t="s">
        <v>11577</v>
      </c>
      <c r="D2596" s="168">
        <v>4503.71</v>
      </c>
    </row>
    <row r="2597" spans="1:4">
      <c r="A2597" s="170" t="s">
        <v>17796</v>
      </c>
      <c r="B2597" s="166" t="s">
        <v>17797</v>
      </c>
      <c r="C2597" s="167" t="s">
        <v>11577</v>
      </c>
      <c r="D2597" s="168">
        <v>4717.71</v>
      </c>
    </row>
    <row r="2598" spans="1:4">
      <c r="A2598" s="170" t="s">
        <v>17798</v>
      </c>
      <c r="B2598" s="166" t="s">
        <v>17799</v>
      </c>
      <c r="C2598" s="167" t="s">
        <v>11577</v>
      </c>
      <c r="D2598" s="168">
        <v>9460.52</v>
      </c>
    </row>
    <row r="2599" spans="1:4">
      <c r="A2599" s="165" t="s">
        <v>17800</v>
      </c>
      <c r="B2599" s="166"/>
      <c r="C2599" s="167"/>
      <c r="D2599" s="168"/>
    </row>
    <row r="2600" spans="1:4">
      <c r="A2600" s="170" t="s">
        <v>17801</v>
      </c>
      <c r="B2600" s="166" t="s">
        <v>17802</v>
      </c>
      <c r="C2600" s="167" t="s">
        <v>11577</v>
      </c>
      <c r="D2600" s="168">
        <v>132.05000000000001</v>
      </c>
    </row>
    <row r="2601" spans="1:4">
      <c r="A2601" s="170" t="s">
        <v>17803</v>
      </c>
      <c r="B2601" s="166" t="s">
        <v>17804</v>
      </c>
      <c r="C2601" s="167" t="s">
        <v>11577</v>
      </c>
      <c r="D2601" s="168">
        <v>113.68</v>
      </c>
    </row>
    <row r="2602" spans="1:4">
      <c r="A2602" s="170" t="s">
        <v>17805</v>
      </c>
      <c r="B2602" s="166" t="s">
        <v>17806</v>
      </c>
      <c r="C2602" s="167" t="s">
        <v>11577</v>
      </c>
      <c r="D2602" s="168">
        <v>140.09</v>
      </c>
    </row>
    <row r="2603" spans="1:4">
      <c r="A2603" s="170" t="s">
        <v>17807</v>
      </c>
      <c r="B2603" s="166" t="s">
        <v>17808</v>
      </c>
      <c r="C2603" s="167" t="s">
        <v>11577</v>
      </c>
      <c r="D2603" s="168">
        <v>281.81</v>
      </c>
    </row>
    <row r="2604" spans="1:4">
      <c r="A2604" s="170" t="s">
        <v>17809</v>
      </c>
      <c r="B2604" s="166" t="s">
        <v>17810</v>
      </c>
      <c r="C2604" s="167" t="s">
        <v>11577</v>
      </c>
      <c r="D2604" s="168">
        <v>564.41</v>
      </c>
    </row>
    <row r="2605" spans="1:4">
      <c r="A2605" s="170" t="s">
        <v>17811</v>
      </c>
      <c r="B2605" s="166" t="s">
        <v>17812</v>
      </c>
      <c r="C2605" s="167" t="s">
        <v>11577</v>
      </c>
      <c r="D2605" s="168">
        <v>281.81</v>
      </c>
    </row>
    <row r="2606" spans="1:4">
      <c r="A2606" s="170" t="s">
        <v>17813</v>
      </c>
      <c r="B2606" s="166" t="s">
        <v>17814</v>
      </c>
      <c r="C2606" s="167" t="s">
        <v>11577</v>
      </c>
      <c r="D2606" s="168">
        <v>334.63</v>
      </c>
    </row>
    <row r="2607" spans="1:4">
      <c r="A2607" s="170" t="s">
        <v>17815</v>
      </c>
      <c r="B2607" s="166" t="s">
        <v>17816</v>
      </c>
      <c r="C2607" s="167" t="s">
        <v>48</v>
      </c>
      <c r="D2607" s="168">
        <v>264.08999999999997</v>
      </c>
    </row>
    <row r="2608" spans="1:4">
      <c r="A2608" s="170" t="s">
        <v>17817</v>
      </c>
      <c r="B2608" s="166" t="s">
        <v>17818</v>
      </c>
      <c r="C2608" s="167" t="s">
        <v>11577</v>
      </c>
      <c r="D2608" s="168">
        <v>2602.0500000000002</v>
      </c>
    </row>
    <row r="2609" spans="1:4">
      <c r="A2609" s="170" t="s">
        <v>17819</v>
      </c>
      <c r="B2609" s="166" t="s">
        <v>17820</v>
      </c>
      <c r="C2609" s="167" t="s">
        <v>11577</v>
      </c>
      <c r="D2609" s="168">
        <v>704.22</v>
      </c>
    </row>
    <row r="2610" spans="1:4">
      <c r="A2610" s="170" t="s">
        <v>17821</v>
      </c>
      <c r="B2610" s="166" t="s">
        <v>17822</v>
      </c>
      <c r="C2610" s="167" t="s">
        <v>11577</v>
      </c>
      <c r="D2610" s="168">
        <v>749.72</v>
      </c>
    </row>
    <row r="2611" spans="1:4">
      <c r="A2611" s="170" t="s">
        <v>17823</v>
      </c>
      <c r="B2611" s="166" t="s">
        <v>17824</v>
      </c>
      <c r="C2611" s="167" t="s">
        <v>11577</v>
      </c>
      <c r="D2611" s="168">
        <v>1067.1199999999999</v>
      </c>
    </row>
    <row r="2612" spans="1:4">
      <c r="A2612" s="170" t="s">
        <v>17825</v>
      </c>
      <c r="B2612" s="166" t="s">
        <v>17826</v>
      </c>
      <c r="C2612" s="167" t="s">
        <v>11577</v>
      </c>
      <c r="D2612" s="168">
        <v>292.07</v>
      </c>
    </row>
    <row r="2613" spans="1:4">
      <c r="A2613" s="170" t="s">
        <v>17827</v>
      </c>
      <c r="B2613" s="166" t="s">
        <v>17828</v>
      </c>
      <c r="C2613" s="167" t="s">
        <v>11577</v>
      </c>
      <c r="D2613" s="168">
        <v>318.48</v>
      </c>
    </row>
    <row r="2614" spans="1:4">
      <c r="A2614" s="170" t="s">
        <v>17829</v>
      </c>
      <c r="B2614" s="166" t="s">
        <v>17830</v>
      </c>
      <c r="C2614" s="167" t="s">
        <v>11577</v>
      </c>
      <c r="D2614" s="168">
        <v>362.92</v>
      </c>
    </row>
    <row r="2615" spans="1:4">
      <c r="A2615" s="170" t="s">
        <v>17831</v>
      </c>
      <c r="B2615" s="166" t="s">
        <v>17832</v>
      </c>
      <c r="C2615" s="167" t="s">
        <v>11577</v>
      </c>
      <c r="D2615" s="168">
        <v>445.85</v>
      </c>
    </row>
    <row r="2616" spans="1:4">
      <c r="A2616" s="170" t="s">
        <v>17833</v>
      </c>
      <c r="B2616" s="166" t="s">
        <v>17834</v>
      </c>
      <c r="C2616" s="167" t="s">
        <v>11577</v>
      </c>
      <c r="D2616" s="168">
        <v>592.38</v>
      </c>
    </row>
    <row r="2617" spans="1:4">
      <c r="A2617" s="170" t="s">
        <v>17835</v>
      </c>
      <c r="B2617" s="166" t="s">
        <v>17836</v>
      </c>
      <c r="C2617" s="167" t="s">
        <v>11577</v>
      </c>
      <c r="D2617" s="168">
        <v>92.43</v>
      </c>
    </row>
    <row r="2618" spans="1:4">
      <c r="A2618" s="170" t="s">
        <v>17837</v>
      </c>
      <c r="B2618" s="166" t="s">
        <v>17838</v>
      </c>
      <c r="C2618" s="167" t="s">
        <v>11577</v>
      </c>
      <c r="D2618" s="168">
        <v>158.46</v>
      </c>
    </row>
    <row r="2619" spans="1:4">
      <c r="A2619" s="165" t="s">
        <v>17839</v>
      </c>
      <c r="B2619" s="166"/>
      <c r="C2619" s="167"/>
      <c r="D2619" s="168"/>
    </row>
    <row r="2620" spans="1:4">
      <c r="A2620" s="170" t="s">
        <v>17840</v>
      </c>
      <c r="B2620" s="166" t="s">
        <v>17841</v>
      </c>
      <c r="C2620" s="167" t="s">
        <v>11577</v>
      </c>
      <c r="D2620" s="168">
        <v>132.05000000000001</v>
      </c>
    </row>
    <row r="2621" spans="1:4">
      <c r="A2621" s="170" t="s">
        <v>17842</v>
      </c>
      <c r="B2621" s="166" t="s">
        <v>17843</v>
      </c>
      <c r="C2621" s="167" t="s">
        <v>11577</v>
      </c>
      <c r="D2621" s="168">
        <v>198.07</v>
      </c>
    </row>
    <row r="2622" spans="1:4">
      <c r="A2622" s="170" t="s">
        <v>17844</v>
      </c>
      <c r="B2622" s="166" t="s">
        <v>17845</v>
      </c>
      <c r="C2622" s="167" t="s">
        <v>11577</v>
      </c>
      <c r="D2622" s="168">
        <v>264.08999999999997</v>
      </c>
    </row>
    <row r="2623" spans="1:4">
      <c r="A2623" s="170" t="s">
        <v>17846</v>
      </c>
      <c r="B2623" s="166" t="s">
        <v>17847</v>
      </c>
      <c r="C2623" s="167" t="s">
        <v>11577</v>
      </c>
      <c r="D2623" s="168">
        <v>132.05000000000001</v>
      </c>
    </row>
    <row r="2624" spans="1:4">
      <c r="A2624" s="170" t="s">
        <v>17848</v>
      </c>
      <c r="B2624" s="166" t="s">
        <v>17849</v>
      </c>
      <c r="C2624" s="167" t="s">
        <v>11577</v>
      </c>
      <c r="D2624" s="168">
        <v>158.46</v>
      </c>
    </row>
    <row r="2625" spans="1:4">
      <c r="A2625" s="170" t="s">
        <v>17850</v>
      </c>
      <c r="B2625" s="166" t="s">
        <v>17851</v>
      </c>
      <c r="C2625" s="167" t="s">
        <v>11577</v>
      </c>
      <c r="D2625" s="168">
        <v>211.27</v>
      </c>
    </row>
    <row r="2626" spans="1:4">
      <c r="A2626" s="170" t="s">
        <v>17852</v>
      </c>
      <c r="B2626" s="166" t="s">
        <v>17853</v>
      </c>
      <c r="C2626" s="167" t="s">
        <v>11577</v>
      </c>
      <c r="D2626" s="168">
        <v>717.65</v>
      </c>
    </row>
    <row r="2627" spans="1:4">
      <c r="A2627" s="165" t="s">
        <v>17854</v>
      </c>
      <c r="B2627" s="166"/>
      <c r="C2627" s="167"/>
      <c r="D2627" s="168"/>
    </row>
    <row r="2628" spans="1:4">
      <c r="A2628" s="170" t="s">
        <v>17855</v>
      </c>
      <c r="B2628" s="166" t="s">
        <v>17856</v>
      </c>
      <c r="C2628" s="167" t="s">
        <v>11577</v>
      </c>
      <c r="D2628" s="168">
        <v>140.65</v>
      </c>
    </row>
    <row r="2629" spans="1:4">
      <c r="A2629" s="170" t="s">
        <v>17857</v>
      </c>
      <c r="B2629" s="166" t="s">
        <v>17858</v>
      </c>
      <c r="C2629" s="167" t="s">
        <v>11577</v>
      </c>
      <c r="D2629" s="168">
        <v>141.72999999999999</v>
      </c>
    </row>
    <row r="2630" spans="1:4">
      <c r="A2630" s="170" t="s">
        <v>17859</v>
      </c>
      <c r="B2630" s="166" t="s">
        <v>17860</v>
      </c>
      <c r="C2630" s="167" t="s">
        <v>11577</v>
      </c>
      <c r="D2630" s="168">
        <v>151.4</v>
      </c>
    </row>
    <row r="2631" spans="1:4">
      <c r="A2631" s="170" t="s">
        <v>17861</v>
      </c>
      <c r="B2631" s="166" t="s">
        <v>17862</v>
      </c>
      <c r="C2631" s="167" t="s">
        <v>11577</v>
      </c>
      <c r="D2631" s="168">
        <v>151.4</v>
      </c>
    </row>
    <row r="2632" spans="1:4">
      <c r="A2632" s="170" t="s">
        <v>17863</v>
      </c>
      <c r="B2632" s="166" t="s">
        <v>17864</v>
      </c>
      <c r="C2632" s="167" t="s">
        <v>11577</v>
      </c>
      <c r="D2632" s="168">
        <v>262.88</v>
      </c>
    </row>
    <row r="2633" spans="1:4">
      <c r="A2633" s="170" t="s">
        <v>17865</v>
      </c>
      <c r="B2633" s="166" t="s">
        <v>17866</v>
      </c>
      <c r="C2633" s="167" t="s">
        <v>11577</v>
      </c>
      <c r="D2633" s="168">
        <v>411.15</v>
      </c>
    </row>
    <row r="2634" spans="1:4">
      <c r="A2634" s="170" t="s">
        <v>17867</v>
      </c>
      <c r="B2634" s="166" t="s">
        <v>17868</v>
      </c>
      <c r="C2634" s="167" t="s">
        <v>11577</v>
      </c>
      <c r="D2634" s="168">
        <v>151.4</v>
      </c>
    </row>
    <row r="2635" spans="1:4">
      <c r="A2635" s="170" t="s">
        <v>17869</v>
      </c>
      <c r="B2635" s="166" t="s">
        <v>17870</v>
      </c>
      <c r="C2635" s="167" t="s">
        <v>11577</v>
      </c>
      <c r="D2635" s="168">
        <v>262.88</v>
      </c>
    </row>
    <row r="2636" spans="1:4">
      <c r="A2636" s="165" t="s">
        <v>17871</v>
      </c>
      <c r="B2636" s="166"/>
      <c r="C2636" s="167"/>
      <c r="D2636" s="168"/>
    </row>
    <row r="2637" spans="1:4">
      <c r="A2637" s="170" t="s">
        <v>17872</v>
      </c>
      <c r="B2637" s="166" t="s">
        <v>17873</v>
      </c>
      <c r="C2637" s="167" t="s">
        <v>11577</v>
      </c>
      <c r="D2637" s="168">
        <v>544.98</v>
      </c>
    </row>
    <row r="2638" spans="1:4">
      <c r="A2638" s="170" t="s">
        <v>17874</v>
      </c>
      <c r="B2638" s="166" t="s">
        <v>17875</v>
      </c>
      <c r="C2638" s="167" t="s">
        <v>11577</v>
      </c>
      <c r="D2638" s="168">
        <v>749.03</v>
      </c>
    </row>
    <row r="2639" spans="1:4">
      <c r="A2639" s="170" t="s">
        <v>17876</v>
      </c>
      <c r="B2639" s="166" t="s">
        <v>17877</v>
      </c>
      <c r="C2639" s="167" t="s">
        <v>11577</v>
      </c>
      <c r="D2639" s="168">
        <v>1247.01</v>
      </c>
    </row>
    <row r="2640" spans="1:4">
      <c r="A2640" s="170" t="s">
        <v>17878</v>
      </c>
      <c r="B2640" s="166" t="s">
        <v>17879</v>
      </c>
      <c r="C2640" s="167" t="s">
        <v>11577</v>
      </c>
      <c r="D2640" s="168">
        <v>1735.56</v>
      </c>
    </row>
    <row r="2641" spans="1:4">
      <c r="A2641" s="170" t="s">
        <v>17880</v>
      </c>
      <c r="B2641" s="166" t="s">
        <v>17881</v>
      </c>
      <c r="C2641" s="167" t="s">
        <v>11577</v>
      </c>
      <c r="D2641" s="168">
        <v>2064.69</v>
      </c>
    </row>
    <row r="2642" spans="1:4">
      <c r="A2642" s="170" t="s">
        <v>17882</v>
      </c>
      <c r="B2642" s="166" t="s">
        <v>17883</v>
      </c>
      <c r="C2642" s="167" t="s">
        <v>11577</v>
      </c>
      <c r="D2642" s="168">
        <v>2149.1799999999998</v>
      </c>
    </row>
    <row r="2643" spans="1:4">
      <c r="A2643" s="170" t="s">
        <v>17884</v>
      </c>
      <c r="B2643" s="166" t="s">
        <v>17885</v>
      </c>
      <c r="C2643" s="167" t="s">
        <v>11577</v>
      </c>
      <c r="D2643" s="168">
        <v>1532.58</v>
      </c>
    </row>
    <row r="2644" spans="1:4">
      <c r="A2644" s="165" t="s">
        <v>17886</v>
      </c>
      <c r="B2644" s="166"/>
      <c r="C2644" s="167"/>
      <c r="D2644" s="168"/>
    </row>
    <row r="2645" spans="1:4">
      <c r="A2645" s="169" t="s">
        <v>17887</v>
      </c>
      <c r="B2645" s="166"/>
      <c r="C2645" s="167"/>
      <c r="D2645" s="168"/>
    </row>
    <row r="2646" spans="1:4">
      <c r="A2646" s="170" t="s">
        <v>17888</v>
      </c>
      <c r="B2646" s="166" t="s">
        <v>17889</v>
      </c>
      <c r="C2646" s="167" t="s">
        <v>11577</v>
      </c>
      <c r="D2646" s="168">
        <v>70.8</v>
      </c>
    </row>
    <row r="2647" spans="1:4">
      <c r="A2647" s="167" t="s">
        <v>17890</v>
      </c>
      <c r="B2647" s="166" t="s">
        <v>17891</v>
      </c>
      <c r="C2647" s="167" t="s">
        <v>11577</v>
      </c>
      <c r="D2647" s="168">
        <v>124.15</v>
      </c>
    </row>
    <row r="2648" spans="1:4">
      <c r="A2648" s="170" t="s">
        <v>17892</v>
      </c>
      <c r="B2648" s="166" t="s">
        <v>17893</v>
      </c>
      <c r="C2648" s="167" t="s">
        <v>11577</v>
      </c>
      <c r="D2648" s="168">
        <v>167.31</v>
      </c>
    </row>
    <row r="2649" spans="1:4">
      <c r="A2649" s="170" t="s">
        <v>17894</v>
      </c>
      <c r="B2649" s="166" t="s">
        <v>17895</v>
      </c>
      <c r="C2649" s="167" t="s">
        <v>11577</v>
      </c>
      <c r="D2649" s="168">
        <v>380.06</v>
      </c>
    </row>
    <row r="2650" spans="1:4">
      <c r="A2650" s="170" t="s">
        <v>17896</v>
      </c>
      <c r="B2650" s="166" t="s">
        <v>17897</v>
      </c>
      <c r="C2650" s="167" t="s">
        <v>11577</v>
      </c>
      <c r="D2650" s="168">
        <v>245.97</v>
      </c>
    </row>
    <row r="2651" spans="1:4">
      <c r="A2651" s="170" t="s">
        <v>17898</v>
      </c>
      <c r="B2651" s="166" t="s">
        <v>17899</v>
      </c>
      <c r="C2651" s="167" t="s">
        <v>11577</v>
      </c>
      <c r="D2651" s="168">
        <v>464.92</v>
      </c>
    </row>
    <row r="2652" spans="1:4">
      <c r="A2652" s="169" t="s">
        <v>17900</v>
      </c>
      <c r="B2652" s="166"/>
      <c r="C2652" s="167"/>
      <c r="D2652" s="168"/>
    </row>
    <row r="2653" spans="1:4">
      <c r="A2653" s="170" t="s">
        <v>17901</v>
      </c>
      <c r="B2653" s="166" t="s">
        <v>17902</v>
      </c>
      <c r="C2653" s="167" t="s">
        <v>11577</v>
      </c>
      <c r="D2653" s="168">
        <v>26.41</v>
      </c>
    </row>
    <row r="2654" spans="1:4">
      <c r="A2654" s="167" t="s">
        <v>17903</v>
      </c>
      <c r="B2654" s="166" t="s">
        <v>17904</v>
      </c>
      <c r="C2654" s="167" t="s">
        <v>11577</v>
      </c>
      <c r="D2654" s="168">
        <v>87.03</v>
      </c>
    </row>
    <row r="2655" spans="1:4">
      <c r="A2655" s="170" t="s">
        <v>17905</v>
      </c>
      <c r="B2655" s="166" t="s">
        <v>17906</v>
      </c>
      <c r="C2655" s="167" t="s">
        <v>11577</v>
      </c>
      <c r="D2655" s="168">
        <v>174.07</v>
      </c>
    </row>
    <row r="2656" spans="1:4">
      <c r="A2656" s="170" t="s">
        <v>17907</v>
      </c>
      <c r="B2656" s="166" t="s">
        <v>17908</v>
      </c>
      <c r="C2656" s="167" t="s">
        <v>11577</v>
      </c>
      <c r="D2656" s="168">
        <v>200.48</v>
      </c>
    </row>
    <row r="2657" spans="1:4">
      <c r="A2657" s="170" t="s">
        <v>17909</v>
      </c>
      <c r="B2657" s="166" t="s">
        <v>17910</v>
      </c>
      <c r="C2657" s="167" t="s">
        <v>11577</v>
      </c>
      <c r="D2657" s="168">
        <v>39.61</v>
      </c>
    </row>
    <row r="2658" spans="1:4">
      <c r="A2658" s="169" t="s">
        <v>17911</v>
      </c>
      <c r="B2658" s="166"/>
      <c r="C2658" s="167"/>
      <c r="D2658" s="168"/>
    </row>
    <row r="2659" spans="1:4">
      <c r="A2659" s="170" t="s">
        <v>17912</v>
      </c>
      <c r="B2659" s="166" t="s">
        <v>17913</v>
      </c>
      <c r="C2659" s="167" t="s">
        <v>11577</v>
      </c>
      <c r="D2659" s="168">
        <v>28.07</v>
      </c>
    </row>
    <row r="2660" spans="1:4">
      <c r="A2660" s="167" t="s">
        <v>17914</v>
      </c>
      <c r="B2660" s="166" t="s">
        <v>17915</v>
      </c>
      <c r="C2660" s="167" t="s">
        <v>11577</v>
      </c>
      <c r="D2660" s="168">
        <v>125.49</v>
      </c>
    </row>
    <row r="2661" spans="1:4">
      <c r="A2661" s="170" t="s">
        <v>17916</v>
      </c>
      <c r="B2661" s="166" t="s">
        <v>17917</v>
      </c>
      <c r="C2661" s="167" t="s">
        <v>11577</v>
      </c>
      <c r="D2661" s="168">
        <v>175.3</v>
      </c>
    </row>
    <row r="2662" spans="1:4">
      <c r="A2662" s="170" t="s">
        <v>17918</v>
      </c>
      <c r="B2662" s="166" t="s">
        <v>17919</v>
      </c>
      <c r="C2662" s="167" t="s">
        <v>11577</v>
      </c>
      <c r="D2662" s="168">
        <v>165.79</v>
      </c>
    </row>
    <row r="2663" spans="1:4">
      <c r="A2663" s="170" t="s">
        <v>17920</v>
      </c>
      <c r="B2663" s="166" t="s">
        <v>17921</v>
      </c>
      <c r="C2663" s="167" t="s">
        <v>11577</v>
      </c>
      <c r="D2663" s="168">
        <v>470.81</v>
      </c>
    </row>
    <row r="2664" spans="1:4">
      <c r="A2664" s="170" t="s">
        <v>17922</v>
      </c>
      <c r="B2664" s="166" t="s">
        <v>17923</v>
      </c>
      <c r="C2664" s="167" t="s">
        <v>11577</v>
      </c>
      <c r="D2664" s="168">
        <v>756.32</v>
      </c>
    </row>
    <row r="2665" spans="1:4">
      <c r="A2665" s="169" t="s">
        <v>17924</v>
      </c>
      <c r="B2665" s="166"/>
      <c r="C2665" s="167"/>
      <c r="D2665" s="168"/>
    </row>
    <row r="2666" spans="1:4">
      <c r="A2666" s="169" t="s">
        <v>17925</v>
      </c>
      <c r="B2666" s="166"/>
      <c r="C2666" s="167"/>
      <c r="D2666" s="168"/>
    </row>
    <row r="2667" spans="1:4">
      <c r="A2667" s="165" t="s">
        <v>17926</v>
      </c>
      <c r="B2667" s="166"/>
      <c r="C2667" s="167"/>
      <c r="D2667" s="168"/>
    </row>
    <row r="2668" spans="1:4">
      <c r="A2668" s="167" t="s">
        <v>17927</v>
      </c>
      <c r="B2668" s="166" t="s">
        <v>17928</v>
      </c>
      <c r="C2668" s="167" t="s">
        <v>11577</v>
      </c>
      <c r="D2668" s="168" t="s">
        <v>11619</v>
      </c>
    </row>
    <row r="2669" spans="1:4">
      <c r="A2669" s="169" t="s">
        <v>17929</v>
      </c>
      <c r="B2669" s="166"/>
      <c r="C2669" s="167"/>
      <c r="D2669" s="168"/>
    </row>
    <row r="2670" spans="1:4">
      <c r="A2670" s="165" t="s">
        <v>17930</v>
      </c>
      <c r="B2670" s="166"/>
      <c r="C2670" s="167"/>
      <c r="D2670" s="168"/>
    </row>
    <row r="2671" spans="1:4">
      <c r="A2671" s="170" t="s">
        <v>17931</v>
      </c>
      <c r="B2671" s="166" t="s">
        <v>17932</v>
      </c>
      <c r="C2671" s="167" t="s">
        <v>11577</v>
      </c>
      <c r="D2671" s="168">
        <v>13.2</v>
      </c>
    </row>
    <row r="2672" spans="1:4">
      <c r="A2672" s="167" t="s">
        <v>17933</v>
      </c>
      <c r="B2672" s="166" t="s">
        <v>17934</v>
      </c>
      <c r="C2672" s="167" t="s">
        <v>11577</v>
      </c>
      <c r="D2672" s="168">
        <v>13.82</v>
      </c>
    </row>
    <row r="2673" spans="1:4">
      <c r="A2673" s="167" t="s">
        <v>17935</v>
      </c>
      <c r="B2673" s="166" t="s">
        <v>17936</v>
      </c>
      <c r="C2673" s="167" t="s">
        <v>11577</v>
      </c>
      <c r="D2673" s="168">
        <v>56.03</v>
      </c>
    </row>
    <row r="2674" spans="1:4">
      <c r="A2674" s="170" t="s">
        <v>17937</v>
      </c>
      <c r="B2674" s="166" t="s">
        <v>17938</v>
      </c>
      <c r="C2674" s="167" t="s">
        <v>11577</v>
      </c>
      <c r="D2674" s="168">
        <v>79.25</v>
      </c>
    </row>
    <row r="2675" spans="1:4">
      <c r="A2675" s="170" t="s">
        <v>17939</v>
      </c>
      <c r="B2675" s="166" t="s">
        <v>17940</v>
      </c>
      <c r="C2675" s="167" t="s">
        <v>11577</v>
      </c>
      <c r="D2675" s="168">
        <v>82.96</v>
      </c>
    </row>
    <row r="2676" spans="1:4">
      <c r="A2676" s="169" t="s">
        <v>17941</v>
      </c>
      <c r="B2676" s="166"/>
      <c r="C2676" s="167"/>
      <c r="D2676" s="168"/>
    </row>
    <row r="2677" spans="1:4">
      <c r="A2677" s="170" t="s">
        <v>17942</v>
      </c>
      <c r="B2677" s="166" t="s">
        <v>17943</v>
      </c>
      <c r="C2677" s="167" t="s">
        <v>11577</v>
      </c>
      <c r="D2677" s="168">
        <v>105.64</v>
      </c>
    </row>
    <row r="2678" spans="1:4">
      <c r="A2678" s="170" t="s">
        <v>17944</v>
      </c>
      <c r="B2678" s="166" t="s">
        <v>17945</v>
      </c>
      <c r="C2678" s="167" t="s">
        <v>11577</v>
      </c>
      <c r="D2678" s="168">
        <v>52.82</v>
      </c>
    </row>
    <row r="2679" spans="1:4">
      <c r="A2679" s="167" t="s">
        <v>17946</v>
      </c>
      <c r="B2679" s="166" t="s">
        <v>17947</v>
      </c>
      <c r="C2679" s="167" t="s">
        <v>11577</v>
      </c>
      <c r="D2679" s="168">
        <v>694.39</v>
      </c>
    </row>
    <row r="2680" spans="1:4">
      <c r="A2680" s="170" t="s">
        <v>17948</v>
      </c>
      <c r="B2680" s="166" t="s">
        <v>17949</v>
      </c>
      <c r="C2680" s="167" t="s">
        <v>11577</v>
      </c>
      <c r="D2680" s="168">
        <v>1119.1300000000001</v>
      </c>
    </row>
    <row r="2681" spans="1:4">
      <c r="A2681" s="170" t="s">
        <v>17950</v>
      </c>
      <c r="B2681" s="166" t="s">
        <v>17951</v>
      </c>
      <c r="C2681" s="167" t="s">
        <v>11577</v>
      </c>
      <c r="D2681" s="168">
        <v>92.43</v>
      </c>
    </row>
    <row r="2682" spans="1:4">
      <c r="A2682" s="170" t="s">
        <v>17952</v>
      </c>
      <c r="B2682" s="166" t="s">
        <v>17953</v>
      </c>
      <c r="C2682" s="167" t="s">
        <v>11577</v>
      </c>
      <c r="D2682" s="168">
        <v>105.64</v>
      </c>
    </row>
    <row r="2683" spans="1:4">
      <c r="A2683" s="170" t="s">
        <v>17954</v>
      </c>
      <c r="B2683" s="166" t="s">
        <v>17955</v>
      </c>
      <c r="C2683" s="167" t="s">
        <v>11577</v>
      </c>
      <c r="D2683" s="168">
        <v>1395.53</v>
      </c>
    </row>
    <row r="2684" spans="1:4">
      <c r="A2684" s="169" t="s">
        <v>17956</v>
      </c>
      <c r="B2684" s="166"/>
      <c r="C2684" s="167"/>
      <c r="D2684" s="168"/>
    </row>
    <row r="2685" spans="1:4">
      <c r="A2685" s="170" t="s">
        <v>17957</v>
      </c>
      <c r="B2685" s="166" t="s">
        <v>17958</v>
      </c>
      <c r="C2685" s="167" t="s">
        <v>11577</v>
      </c>
      <c r="D2685" s="168">
        <v>105.64</v>
      </c>
    </row>
    <row r="2686" spans="1:4">
      <c r="A2686" s="169" t="s">
        <v>17959</v>
      </c>
      <c r="B2686" s="166"/>
      <c r="C2686" s="167"/>
      <c r="D2686" s="168"/>
    </row>
    <row r="2687" spans="1:4">
      <c r="A2687" s="167" t="s">
        <v>17960</v>
      </c>
      <c r="B2687" s="166" t="s">
        <v>17961</v>
      </c>
      <c r="C2687" s="167" t="s">
        <v>11577</v>
      </c>
      <c r="D2687" s="168">
        <v>79.23</v>
      </c>
    </row>
    <row r="2688" spans="1:4">
      <c r="A2688" s="170" t="s">
        <v>17962</v>
      </c>
      <c r="B2688" s="166" t="s">
        <v>17963</v>
      </c>
      <c r="C2688" s="167" t="s">
        <v>11577</v>
      </c>
      <c r="D2688" s="168">
        <v>105.64</v>
      </c>
    </row>
    <row r="2689" spans="1:4">
      <c r="A2689" s="165" t="s">
        <v>17964</v>
      </c>
      <c r="B2689" s="166"/>
      <c r="C2689" s="167"/>
      <c r="D2689" s="168"/>
    </row>
    <row r="2690" spans="1:4">
      <c r="A2690" s="170" t="s">
        <v>17965</v>
      </c>
      <c r="B2690" s="166" t="s">
        <v>17966</v>
      </c>
      <c r="C2690" s="167" t="s">
        <v>11577</v>
      </c>
      <c r="D2690" s="168">
        <v>7.03</v>
      </c>
    </row>
    <row r="2691" spans="1:4">
      <c r="A2691" s="170" t="s">
        <v>17967</v>
      </c>
      <c r="B2691" s="166" t="s">
        <v>17968</v>
      </c>
      <c r="C2691" s="167" t="s">
        <v>11577</v>
      </c>
      <c r="D2691" s="168">
        <v>4.09</v>
      </c>
    </row>
    <row r="2692" spans="1:4">
      <c r="A2692" s="167" t="s">
        <v>17969</v>
      </c>
      <c r="B2692" s="166" t="s">
        <v>17970</v>
      </c>
      <c r="C2692" s="167" t="s">
        <v>11577</v>
      </c>
      <c r="D2692" s="168">
        <v>8.94</v>
      </c>
    </row>
    <row r="2693" spans="1:4">
      <c r="A2693" s="170" t="s">
        <v>17971</v>
      </c>
      <c r="B2693" s="166" t="s">
        <v>17972</v>
      </c>
      <c r="C2693" s="167" t="s">
        <v>11577</v>
      </c>
      <c r="D2693" s="168">
        <v>4.2300000000000004</v>
      </c>
    </row>
    <row r="2694" spans="1:4">
      <c r="A2694" s="170" t="s">
        <v>17973</v>
      </c>
      <c r="B2694" s="166" t="s">
        <v>17974</v>
      </c>
      <c r="C2694" s="167" t="s">
        <v>11577</v>
      </c>
      <c r="D2694" s="168">
        <v>4.3899999999999997</v>
      </c>
    </row>
    <row r="2695" spans="1:4">
      <c r="A2695" s="169" t="s">
        <v>17975</v>
      </c>
      <c r="B2695" s="166"/>
      <c r="C2695" s="167"/>
      <c r="D2695" s="168"/>
    </row>
    <row r="2696" spans="1:4">
      <c r="A2696" s="170" t="s">
        <v>17976</v>
      </c>
      <c r="B2696" s="166" t="s">
        <v>17977</v>
      </c>
      <c r="C2696" s="167" t="s">
        <v>11577</v>
      </c>
      <c r="D2696" s="168">
        <v>35.42</v>
      </c>
    </row>
    <row r="2697" spans="1:4">
      <c r="A2697" s="170" t="s">
        <v>17978</v>
      </c>
      <c r="B2697" s="166" t="s">
        <v>17979</v>
      </c>
      <c r="C2697" s="167" t="s">
        <v>11577</v>
      </c>
      <c r="D2697" s="168">
        <v>2.25</v>
      </c>
    </row>
    <row r="2698" spans="1:4">
      <c r="A2698" s="167" t="s">
        <v>17980</v>
      </c>
      <c r="B2698" s="166" t="s">
        <v>17981</v>
      </c>
      <c r="C2698" s="167" t="s">
        <v>11577</v>
      </c>
      <c r="D2698" s="168">
        <v>4.75</v>
      </c>
    </row>
    <row r="2699" spans="1:4">
      <c r="A2699" s="170" t="s">
        <v>17982</v>
      </c>
      <c r="B2699" s="166" t="s">
        <v>17983</v>
      </c>
      <c r="C2699" s="167" t="s">
        <v>11577</v>
      </c>
      <c r="D2699" s="168">
        <v>3.67</v>
      </c>
    </row>
    <row r="2700" spans="1:4">
      <c r="A2700" s="170" t="s">
        <v>17984</v>
      </c>
      <c r="B2700" s="166" t="s">
        <v>17985</v>
      </c>
      <c r="C2700" s="167" t="s">
        <v>11577</v>
      </c>
      <c r="D2700" s="168">
        <v>10.85</v>
      </c>
    </row>
    <row r="2701" spans="1:4">
      <c r="A2701" s="170" t="s">
        <v>17986</v>
      </c>
      <c r="B2701" s="166" t="s">
        <v>17987</v>
      </c>
      <c r="C2701" s="167" t="s">
        <v>11577</v>
      </c>
      <c r="D2701" s="168">
        <v>25.52</v>
      </c>
    </row>
    <row r="2702" spans="1:4">
      <c r="A2702" s="170" t="s">
        <v>17988</v>
      </c>
      <c r="B2702" s="166" t="s">
        <v>17989</v>
      </c>
      <c r="C2702" s="167" t="s">
        <v>11577</v>
      </c>
      <c r="D2702" s="168">
        <v>9.93</v>
      </c>
    </row>
    <row r="2703" spans="1:4">
      <c r="A2703" s="170" t="s">
        <v>17990</v>
      </c>
      <c r="B2703" s="166" t="s">
        <v>17991</v>
      </c>
      <c r="C2703" s="167" t="s">
        <v>11577</v>
      </c>
      <c r="D2703" s="168">
        <v>7.25</v>
      </c>
    </row>
    <row r="2704" spans="1:4">
      <c r="A2704" s="170" t="s">
        <v>17992</v>
      </c>
      <c r="B2704" s="166" t="s">
        <v>17993</v>
      </c>
      <c r="C2704" s="167" t="s">
        <v>11577</v>
      </c>
      <c r="D2704" s="168">
        <v>7.42</v>
      </c>
    </row>
    <row r="2705" spans="1:4">
      <c r="A2705" s="170" t="s">
        <v>17994</v>
      </c>
      <c r="B2705" s="166" t="s">
        <v>17995</v>
      </c>
      <c r="C2705" s="167" t="s">
        <v>11577</v>
      </c>
      <c r="D2705" s="168">
        <v>5.71</v>
      </c>
    </row>
    <row r="2706" spans="1:4">
      <c r="A2706" s="170" t="s">
        <v>17996</v>
      </c>
      <c r="B2706" s="166" t="s">
        <v>17997</v>
      </c>
      <c r="C2706" s="167" t="s">
        <v>11577</v>
      </c>
      <c r="D2706" s="168">
        <v>6.89</v>
      </c>
    </row>
    <row r="2707" spans="1:4">
      <c r="A2707" s="170" t="s">
        <v>17998</v>
      </c>
      <c r="B2707" s="166" t="s">
        <v>17999</v>
      </c>
      <c r="C2707" s="167" t="s">
        <v>11577</v>
      </c>
      <c r="D2707" s="168">
        <v>9.77</v>
      </c>
    </row>
    <row r="2708" spans="1:4">
      <c r="A2708" s="170" t="s">
        <v>18000</v>
      </c>
      <c r="B2708" s="166" t="s">
        <v>18001</v>
      </c>
      <c r="C2708" s="167" t="s">
        <v>11577</v>
      </c>
      <c r="D2708" s="168">
        <v>10.15</v>
      </c>
    </row>
    <row r="2709" spans="1:4">
      <c r="A2709" s="170" t="s">
        <v>18002</v>
      </c>
      <c r="B2709" s="166" t="s">
        <v>18003</v>
      </c>
      <c r="C2709" s="167" t="s">
        <v>11577</v>
      </c>
      <c r="D2709" s="168">
        <v>7.64</v>
      </c>
    </row>
    <row r="2710" spans="1:4">
      <c r="A2710" s="170" t="s">
        <v>18004</v>
      </c>
      <c r="B2710" s="166" t="s">
        <v>18005</v>
      </c>
      <c r="C2710" s="167" t="s">
        <v>11577</v>
      </c>
      <c r="D2710" s="168">
        <v>7.4</v>
      </c>
    </row>
    <row r="2711" spans="1:4">
      <c r="A2711" s="170" t="s">
        <v>18006</v>
      </c>
      <c r="B2711" s="166" t="s">
        <v>18007</v>
      </c>
      <c r="C2711" s="167" t="s">
        <v>11577</v>
      </c>
      <c r="D2711" s="168">
        <v>7.24</v>
      </c>
    </row>
    <row r="2712" spans="1:4">
      <c r="A2712" s="170" t="s">
        <v>18008</v>
      </c>
      <c r="B2712" s="166" t="s">
        <v>18009</v>
      </c>
      <c r="C2712" s="167" t="s">
        <v>11577</v>
      </c>
      <c r="D2712" s="168">
        <v>11.17</v>
      </c>
    </row>
    <row r="2713" spans="1:4">
      <c r="A2713" s="170" t="s">
        <v>18010</v>
      </c>
      <c r="B2713" s="166" t="s">
        <v>18011</v>
      </c>
      <c r="C2713" s="167" t="s">
        <v>11577</v>
      </c>
      <c r="D2713" s="168">
        <v>11.11</v>
      </c>
    </row>
    <row r="2714" spans="1:4">
      <c r="A2714" s="170" t="s">
        <v>18012</v>
      </c>
      <c r="B2714" s="166" t="s">
        <v>18013</v>
      </c>
      <c r="C2714" s="167" t="s">
        <v>11577</v>
      </c>
      <c r="D2714" s="168">
        <v>14.22</v>
      </c>
    </row>
    <row r="2715" spans="1:4">
      <c r="A2715" s="170" t="s">
        <v>18014</v>
      </c>
      <c r="B2715" s="166" t="s">
        <v>18015</v>
      </c>
      <c r="C2715" s="167" t="s">
        <v>11577</v>
      </c>
      <c r="D2715" s="168">
        <v>11.14</v>
      </c>
    </row>
    <row r="2716" spans="1:4">
      <c r="A2716" s="170" t="s">
        <v>18016</v>
      </c>
      <c r="B2716" s="166" t="s">
        <v>18017</v>
      </c>
      <c r="C2716" s="167" t="s">
        <v>11577</v>
      </c>
      <c r="D2716" s="168">
        <v>15.7</v>
      </c>
    </row>
    <row r="2717" spans="1:4">
      <c r="A2717" s="170" t="s">
        <v>18018</v>
      </c>
      <c r="B2717" s="166" t="s">
        <v>18019</v>
      </c>
      <c r="C2717" s="167" t="s">
        <v>11577</v>
      </c>
      <c r="D2717" s="168">
        <v>84.3</v>
      </c>
    </row>
    <row r="2718" spans="1:4">
      <c r="A2718" s="170" t="s">
        <v>18020</v>
      </c>
      <c r="B2718" s="166" t="s">
        <v>18021</v>
      </c>
      <c r="C2718" s="167" t="s">
        <v>11577</v>
      </c>
      <c r="D2718" s="168">
        <v>89.9</v>
      </c>
    </row>
    <row r="2719" spans="1:4">
      <c r="A2719" s="170" t="s">
        <v>18022</v>
      </c>
      <c r="B2719" s="166" t="s">
        <v>18023</v>
      </c>
      <c r="C2719" s="167" t="s">
        <v>11577</v>
      </c>
      <c r="D2719" s="168">
        <v>388</v>
      </c>
    </row>
    <row r="2720" spans="1:4">
      <c r="A2720" s="170" t="s">
        <v>18024</v>
      </c>
      <c r="B2720" s="166" t="s">
        <v>18025</v>
      </c>
      <c r="C2720" s="167" t="s">
        <v>11577</v>
      </c>
      <c r="D2720" s="168">
        <v>3.97</v>
      </c>
    </row>
    <row r="2721" spans="1:4">
      <c r="A2721" s="170" t="s">
        <v>18026</v>
      </c>
      <c r="B2721" s="166" t="s">
        <v>18027</v>
      </c>
      <c r="C2721" s="167" t="s">
        <v>11577</v>
      </c>
      <c r="D2721" s="168">
        <v>6.84</v>
      </c>
    </row>
    <row r="2722" spans="1:4">
      <c r="A2722" s="170" t="s">
        <v>18028</v>
      </c>
      <c r="B2722" s="166" t="s">
        <v>18029</v>
      </c>
      <c r="C2722" s="167" t="s">
        <v>11577</v>
      </c>
      <c r="D2722" s="168">
        <v>49.77</v>
      </c>
    </row>
    <row r="2723" spans="1:4">
      <c r="A2723" s="169" t="s">
        <v>18030</v>
      </c>
      <c r="B2723" s="166"/>
      <c r="C2723" s="167"/>
      <c r="D2723" s="168"/>
    </row>
    <row r="2724" spans="1:4">
      <c r="A2724" s="170" t="s">
        <v>18031</v>
      </c>
      <c r="B2724" s="166" t="s">
        <v>18032</v>
      </c>
      <c r="C2724" s="167" t="s">
        <v>11577</v>
      </c>
      <c r="D2724" s="168">
        <v>6.06</v>
      </c>
    </row>
    <row r="2725" spans="1:4">
      <c r="A2725" s="170" t="s">
        <v>18033</v>
      </c>
      <c r="B2725" s="166" t="s">
        <v>18034</v>
      </c>
      <c r="C2725" s="167" t="s">
        <v>11577</v>
      </c>
      <c r="D2725" s="168">
        <v>3.94</v>
      </c>
    </row>
    <row r="2726" spans="1:4">
      <c r="A2726" s="167" t="s">
        <v>18035</v>
      </c>
      <c r="B2726" s="166" t="s">
        <v>18036</v>
      </c>
      <c r="C2726" s="167" t="s">
        <v>11577</v>
      </c>
      <c r="D2726" s="168">
        <v>5.0999999999999996</v>
      </c>
    </row>
    <row r="2727" spans="1:4">
      <c r="A2727" s="170" t="s">
        <v>18037</v>
      </c>
      <c r="B2727" s="166" t="s">
        <v>18038</v>
      </c>
      <c r="C2727" s="167" t="s">
        <v>11577</v>
      </c>
      <c r="D2727" s="168">
        <v>17.8</v>
      </c>
    </row>
    <row r="2728" spans="1:4">
      <c r="A2728" s="170" t="s">
        <v>18039</v>
      </c>
      <c r="B2728" s="166" t="s">
        <v>18040</v>
      </c>
      <c r="C2728" s="167" t="s">
        <v>11577</v>
      </c>
      <c r="D2728" s="168">
        <v>40.700000000000003</v>
      </c>
    </row>
    <row r="2729" spans="1:4">
      <c r="A2729" s="170" t="s">
        <v>18041</v>
      </c>
      <c r="B2729" s="166" t="s">
        <v>18042</v>
      </c>
      <c r="C2729" s="167" t="s">
        <v>11577</v>
      </c>
      <c r="D2729" s="168">
        <v>85.8</v>
      </c>
    </row>
    <row r="2730" spans="1:4">
      <c r="A2730" s="170" t="s">
        <v>18043</v>
      </c>
      <c r="B2730" s="166" t="s">
        <v>18044</v>
      </c>
      <c r="C2730" s="167" t="s">
        <v>11577</v>
      </c>
      <c r="D2730" s="168">
        <v>17.8</v>
      </c>
    </row>
    <row r="2731" spans="1:4">
      <c r="A2731" s="169" t="s">
        <v>18045</v>
      </c>
      <c r="B2731" s="166"/>
      <c r="C2731" s="167"/>
      <c r="D2731" s="168"/>
    </row>
    <row r="2732" spans="1:4">
      <c r="A2732" s="170" t="s">
        <v>18046</v>
      </c>
      <c r="B2732" s="166" t="s">
        <v>18047</v>
      </c>
      <c r="C2732" s="167" t="s">
        <v>11577</v>
      </c>
      <c r="D2732" s="168">
        <v>5.46</v>
      </c>
    </row>
    <row r="2733" spans="1:4">
      <c r="A2733" s="170" t="s">
        <v>18048</v>
      </c>
      <c r="B2733" s="166" t="s">
        <v>18049</v>
      </c>
      <c r="C2733" s="167" t="s">
        <v>11577</v>
      </c>
      <c r="D2733" s="168">
        <v>7.15</v>
      </c>
    </row>
    <row r="2734" spans="1:4">
      <c r="A2734" s="165" t="s">
        <v>18050</v>
      </c>
      <c r="B2734" s="166"/>
      <c r="C2734" s="167"/>
      <c r="D2734" s="168"/>
    </row>
    <row r="2735" spans="1:4">
      <c r="A2735" s="169" t="s">
        <v>18051</v>
      </c>
      <c r="B2735" s="166"/>
      <c r="C2735" s="167"/>
      <c r="D2735" s="168"/>
    </row>
    <row r="2736" spans="1:4">
      <c r="A2736" s="170" t="s">
        <v>18052</v>
      </c>
      <c r="B2736" s="166" t="s">
        <v>18053</v>
      </c>
      <c r="C2736" s="167" t="s">
        <v>11577</v>
      </c>
      <c r="D2736" s="168">
        <v>26.41</v>
      </c>
    </row>
    <row r="2737" spans="1:4">
      <c r="A2737" s="167" t="s">
        <v>18054</v>
      </c>
      <c r="B2737" s="166" t="s">
        <v>18055</v>
      </c>
      <c r="C2737" s="167" t="s">
        <v>11577</v>
      </c>
      <c r="D2737" s="168">
        <v>39.61</v>
      </c>
    </row>
    <row r="2738" spans="1:4">
      <c r="A2738" s="167" t="s">
        <v>18056</v>
      </c>
      <c r="B2738" s="166" t="s">
        <v>18057</v>
      </c>
      <c r="C2738" s="167" t="s">
        <v>11577</v>
      </c>
      <c r="D2738" s="168">
        <v>7.66</v>
      </c>
    </row>
    <row r="2739" spans="1:4">
      <c r="A2739" s="170" t="s">
        <v>18058</v>
      </c>
      <c r="B2739" s="166" t="s">
        <v>18059</v>
      </c>
      <c r="C2739" s="167" t="s">
        <v>11577</v>
      </c>
      <c r="D2739" s="168">
        <v>66.02</v>
      </c>
    </row>
    <row r="2740" spans="1:4">
      <c r="A2740" s="170" t="s">
        <v>18060</v>
      </c>
      <c r="B2740" s="166" t="s">
        <v>18061</v>
      </c>
      <c r="C2740" s="167" t="s">
        <v>11577</v>
      </c>
      <c r="D2740" s="168">
        <v>79.23</v>
      </c>
    </row>
    <row r="2741" spans="1:4">
      <c r="A2741" s="170" t="s">
        <v>18062</v>
      </c>
      <c r="B2741" s="166" t="s">
        <v>18063</v>
      </c>
      <c r="C2741" s="167" t="s">
        <v>11577</v>
      </c>
      <c r="D2741" s="168">
        <v>85.83</v>
      </c>
    </row>
    <row r="2742" spans="1:4">
      <c r="A2742" s="170" t="s">
        <v>18064</v>
      </c>
      <c r="B2742" s="166" t="s">
        <v>18065</v>
      </c>
      <c r="C2742" s="167" t="s">
        <v>11577</v>
      </c>
      <c r="D2742" s="168">
        <v>132.05000000000001</v>
      </c>
    </row>
    <row r="2743" spans="1:4">
      <c r="A2743" s="169" t="s">
        <v>18066</v>
      </c>
      <c r="B2743" s="166"/>
      <c r="C2743" s="167"/>
      <c r="D2743" s="168"/>
    </row>
    <row r="2744" spans="1:4">
      <c r="A2744" s="170" t="s">
        <v>18067</v>
      </c>
      <c r="B2744" s="166" t="s">
        <v>18068</v>
      </c>
      <c r="C2744" s="167" t="s">
        <v>11577</v>
      </c>
      <c r="D2744" s="168">
        <v>83.19</v>
      </c>
    </row>
    <row r="2745" spans="1:4">
      <c r="A2745" s="170" t="s">
        <v>18069</v>
      </c>
      <c r="B2745" s="166" t="s">
        <v>18070</v>
      </c>
      <c r="C2745" s="167" t="s">
        <v>11577</v>
      </c>
      <c r="D2745" s="168">
        <v>105.64</v>
      </c>
    </row>
    <row r="2746" spans="1:4">
      <c r="A2746" s="167" t="s">
        <v>18071</v>
      </c>
      <c r="B2746" s="166" t="s">
        <v>18072</v>
      </c>
      <c r="C2746" s="167" t="s">
        <v>11577</v>
      </c>
      <c r="D2746" s="168">
        <v>92.43</v>
      </c>
    </row>
    <row r="2747" spans="1:4">
      <c r="A2747" s="170" t="s">
        <v>18073</v>
      </c>
      <c r="B2747" s="166" t="s">
        <v>18074</v>
      </c>
      <c r="C2747" s="167" t="s">
        <v>11577</v>
      </c>
      <c r="D2747" s="168">
        <v>158.46</v>
      </c>
    </row>
    <row r="2748" spans="1:4">
      <c r="A2748" s="170" t="s">
        <v>18075</v>
      </c>
      <c r="B2748" s="166" t="s">
        <v>18076</v>
      </c>
      <c r="C2748" s="167" t="s">
        <v>11577</v>
      </c>
      <c r="D2748" s="168">
        <v>132.05000000000001</v>
      </c>
    </row>
    <row r="2749" spans="1:4">
      <c r="A2749" s="169" t="s">
        <v>18077</v>
      </c>
      <c r="B2749" s="166"/>
      <c r="C2749" s="167"/>
      <c r="D2749" s="168"/>
    </row>
    <row r="2750" spans="1:4">
      <c r="A2750" s="170" t="s">
        <v>18078</v>
      </c>
      <c r="B2750" s="166" t="s">
        <v>18079</v>
      </c>
      <c r="C2750" s="167" t="s">
        <v>11577</v>
      </c>
      <c r="D2750" s="168">
        <v>3.34</v>
      </c>
    </row>
    <row r="2751" spans="1:4">
      <c r="A2751" s="170" t="s">
        <v>18080</v>
      </c>
      <c r="B2751" s="166" t="s">
        <v>18081</v>
      </c>
      <c r="C2751" s="167" t="s">
        <v>11577</v>
      </c>
      <c r="D2751" s="168">
        <v>16.34</v>
      </c>
    </row>
    <row r="2752" spans="1:4">
      <c r="A2752" s="165" t="s">
        <v>18082</v>
      </c>
      <c r="B2752" s="166"/>
      <c r="C2752" s="167"/>
      <c r="D2752" s="168"/>
    </row>
    <row r="2753" spans="1:4">
      <c r="A2753" s="170" t="s">
        <v>18083</v>
      </c>
      <c r="B2753" s="166" t="s">
        <v>18084</v>
      </c>
      <c r="C2753" s="167" t="s">
        <v>11577</v>
      </c>
      <c r="D2753" s="168">
        <v>198.39</v>
      </c>
    </row>
    <row r="2754" spans="1:4">
      <c r="A2754" s="169" t="s">
        <v>18085</v>
      </c>
      <c r="B2754" s="166"/>
      <c r="C2754" s="167"/>
      <c r="D2754" s="168"/>
    </row>
    <row r="2755" spans="1:4">
      <c r="A2755" s="167" t="s">
        <v>18086</v>
      </c>
      <c r="B2755" s="166" t="s">
        <v>18087</v>
      </c>
      <c r="C2755" s="167" t="s">
        <v>11611</v>
      </c>
      <c r="D2755" s="168">
        <v>47.77</v>
      </c>
    </row>
    <row r="2756" spans="1:4">
      <c r="A2756" s="170" t="s">
        <v>18088</v>
      </c>
      <c r="B2756" s="166" t="s">
        <v>18089</v>
      </c>
      <c r="C2756" s="167" t="s">
        <v>11611</v>
      </c>
      <c r="D2756" s="168">
        <v>48.93</v>
      </c>
    </row>
    <row r="2757" spans="1:4">
      <c r="A2757" s="167" t="s">
        <v>18090</v>
      </c>
      <c r="B2757" s="166" t="s">
        <v>18091</v>
      </c>
      <c r="C2757" s="167" t="s">
        <v>11611</v>
      </c>
      <c r="D2757" s="168">
        <v>46.14</v>
      </c>
    </row>
    <row r="2758" spans="1:4">
      <c r="A2758" s="169" t="s">
        <v>18092</v>
      </c>
      <c r="B2758" s="166"/>
      <c r="C2758" s="167"/>
      <c r="D2758" s="168"/>
    </row>
    <row r="2759" spans="1:4">
      <c r="A2759" s="170" t="s">
        <v>18093</v>
      </c>
      <c r="B2759" s="166" t="s">
        <v>18094</v>
      </c>
      <c r="C2759" s="167" t="s">
        <v>48</v>
      </c>
      <c r="D2759" s="168">
        <v>0.81</v>
      </c>
    </row>
    <row r="2760" spans="1:4">
      <c r="A2760" s="170" t="s">
        <v>18095</v>
      </c>
      <c r="B2760" s="166" t="s">
        <v>18096</v>
      </c>
      <c r="C2760" s="167" t="s">
        <v>48</v>
      </c>
      <c r="D2760" s="168">
        <v>1.81</v>
      </c>
    </row>
    <row r="2761" spans="1:4">
      <c r="A2761" s="167" t="s">
        <v>18097</v>
      </c>
      <c r="B2761" s="166" t="s">
        <v>18098</v>
      </c>
      <c r="C2761" s="167" t="s">
        <v>48</v>
      </c>
      <c r="D2761" s="168">
        <v>3.3</v>
      </c>
    </row>
    <row r="2762" spans="1:4">
      <c r="A2762" s="170" t="s">
        <v>18099</v>
      </c>
      <c r="B2762" s="166" t="s">
        <v>18100</v>
      </c>
      <c r="C2762" s="167" t="s">
        <v>48</v>
      </c>
      <c r="D2762" s="168">
        <v>13.69</v>
      </c>
    </row>
    <row r="2763" spans="1:4">
      <c r="A2763" s="170" t="s">
        <v>18101</v>
      </c>
      <c r="B2763" s="166" t="s">
        <v>18102</v>
      </c>
      <c r="C2763" s="167" t="s">
        <v>48</v>
      </c>
      <c r="D2763" s="168">
        <v>4.46</v>
      </c>
    </row>
    <row r="2764" spans="1:4">
      <c r="A2764" s="170" t="s">
        <v>18103</v>
      </c>
      <c r="B2764" s="166" t="s">
        <v>18104</v>
      </c>
      <c r="C2764" s="167" t="s">
        <v>48</v>
      </c>
      <c r="D2764" s="168">
        <v>6.26</v>
      </c>
    </row>
    <row r="2765" spans="1:4">
      <c r="A2765" s="170" t="s">
        <v>18105</v>
      </c>
      <c r="B2765" s="166" t="s">
        <v>18106</v>
      </c>
      <c r="C2765" s="167" t="s">
        <v>48</v>
      </c>
      <c r="D2765" s="168">
        <v>8.8000000000000007</v>
      </c>
    </row>
    <row r="2766" spans="1:4">
      <c r="A2766" s="170" t="s">
        <v>18107</v>
      </c>
      <c r="B2766" s="166" t="s">
        <v>18108</v>
      </c>
      <c r="C2766" s="167" t="s">
        <v>48</v>
      </c>
      <c r="D2766" s="168">
        <v>8.01</v>
      </c>
    </row>
    <row r="2767" spans="1:4">
      <c r="A2767" s="170" t="s">
        <v>18109</v>
      </c>
      <c r="B2767" s="166" t="s">
        <v>18110</v>
      </c>
      <c r="C2767" s="167" t="s">
        <v>48</v>
      </c>
      <c r="D2767" s="168">
        <v>13.68</v>
      </c>
    </row>
    <row r="2768" spans="1:4">
      <c r="A2768" s="170" t="s">
        <v>18111</v>
      </c>
      <c r="B2768" s="166" t="s">
        <v>18112</v>
      </c>
      <c r="C2768" s="167" t="s">
        <v>48</v>
      </c>
      <c r="D2768" s="168">
        <v>9.93</v>
      </c>
    </row>
    <row r="2769" spans="1:4">
      <c r="A2769" s="170" t="s">
        <v>18113</v>
      </c>
      <c r="B2769" s="166" t="s">
        <v>18114</v>
      </c>
      <c r="C2769" s="167" t="s">
        <v>48</v>
      </c>
      <c r="D2769" s="168">
        <v>13.99</v>
      </c>
    </row>
    <row r="2770" spans="1:4">
      <c r="A2770" s="170" t="s">
        <v>18115</v>
      </c>
      <c r="B2770" s="166" t="s">
        <v>18116</v>
      </c>
      <c r="C2770" s="167" t="s">
        <v>48</v>
      </c>
      <c r="D2770" s="168">
        <v>25.16</v>
      </c>
    </row>
    <row r="2771" spans="1:4">
      <c r="A2771" s="170" t="s">
        <v>18117</v>
      </c>
      <c r="B2771" s="166" t="s">
        <v>18118</v>
      </c>
      <c r="C2771" s="167" t="s">
        <v>48</v>
      </c>
      <c r="D2771" s="168">
        <v>6.27</v>
      </c>
    </row>
    <row r="2772" spans="1:4">
      <c r="A2772" s="170" t="s">
        <v>18119</v>
      </c>
      <c r="B2772" s="166" t="s">
        <v>18120</v>
      </c>
      <c r="C2772" s="167" t="s">
        <v>48</v>
      </c>
      <c r="D2772" s="168">
        <v>33.299999999999997</v>
      </c>
    </row>
    <row r="2773" spans="1:4">
      <c r="A2773" s="169" t="s">
        <v>18121</v>
      </c>
      <c r="B2773" s="166"/>
      <c r="C2773" s="167"/>
      <c r="D2773" s="168"/>
    </row>
    <row r="2774" spans="1:4">
      <c r="A2774" s="170" t="s">
        <v>18122</v>
      </c>
      <c r="B2774" s="166" t="s">
        <v>18123</v>
      </c>
      <c r="C2774" s="167" t="s">
        <v>48</v>
      </c>
      <c r="D2774" s="168">
        <v>3.43</v>
      </c>
    </row>
    <row r="2775" spans="1:4">
      <c r="A2775" s="170" t="s">
        <v>18124</v>
      </c>
      <c r="B2775" s="166" t="s">
        <v>18125</v>
      </c>
      <c r="C2775" s="167" t="s">
        <v>48</v>
      </c>
      <c r="D2775" s="168">
        <v>9.6999999999999993</v>
      </c>
    </row>
    <row r="2776" spans="1:4">
      <c r="A2776" s="167" t="s">
        <v>18126</v>
      </c>
      <c r="B2776" s="166" t="s">
        <v>18127</v>
      </c>
      <c r="C2776" s="167" t="s">
        <v>48</v>
      </c>
      <c r="D2776" s="168">
        <v>4.67</v>
      </c>
    </row>
    <row r="2777" spans="1:4">
      <c r="A2777" s="170" t="s">
        <v>18128</v>
      </c>
      <c r="B2777" s="166" t="s">
        <v>18129</v>
      </c>
      <c r="C2777" s="167" t="s">
        <v>48</v>
      </c>
      <c r="D2777" s="168">
        <v>6.75</v>
      </c>
    </row>
    <row r="2778" spans="1:4">
      <c r="A2778" s="170" t="s">
        <v>18130</v>
      </c>
      <c r="B2778" s="166" t="s">
        <v>18131</v>
      </c>
      <c r="C2778" s="167" t="s">
        <v>48</v>
      </c>
      <c r="D2778" s="168">
        <v>9.65</v>
      </c>
    </row>
    <row r="2779" spans="1:4">
      <c r="A2779" s="170" t="s">
        <v>18132</v>
      </c>
      <c r="B2779" s="166" t="s">
        <v>18133</v>
      </c>
      <c r="C2779" s="167" t="s">
        <v>48</v>
      </c>
      <c r="D2779" s="168">
        <v>10.55</v>
      </c>
    </row>
    <row r="2780" spans="1:4">
      <c r="A2780" s="170" t="s">
        <v>18134</v>
      </c>
      <c r="B2780" s="166" t="s">
        <v>18135</v>
      </c>
      <c r="C2780" s="167" t="s">
        <v>48</v>
      </c>
      <c r="D2780" s="168">
        <v>25.79</v>
      </c>
    </row>
    <row r="2781" spans="1:4">
      <c r="A2781" s="170" t="s">
        <v>18136</v>
      </c>
      <c r="B2781" s="166" t="s">
        <v>18137</v>
      </c>
      <c r="C2781" s="167" t="s">
        <v>48</v>
      </c>
      <c r="D2781" s="168">
        <v>14.71</v>
      </c>
    </row>
    <row r="2782" spans="1:4">
      <c r="A2782" s="170" t="s">
        <v>18138</v>
      </c>
      <c r="B2782" s="166" t="s">
        <v>18139</v>
      </c>
      <c r="C2782" s="167" t="s">
        <v>48</v>
      </c>
      <c r="D2782" s="168">
        <v>14.79</v>
      </c>
    </row>
    <row r="2783" spans="1:4">
      <c r="A2783" s="170" t="s">
        <v>18140</v>
      </c>
      <c r="B2783" s="166" t="s">
        <v>18141</v>
      </c>
      <c r="C2783" s="167" t="s">
        <v>48</v>
      </c>
      <c r="D2783" s="168">
        <v>19.920000000000002</v>
      </c>
    </row>
    <row r="2784" spans="1:4">
      <c r="A2784" s="170" t="s">
        <v>18142</v>
      </c>
      <c r="B2784" s="166" t="s">
        <v>18143</v>
      </c>
      <c r="C2784" s="167" t="s">
        <v>48</v>
      </c>
      <c r="D2784" s="168">
        <v>19.920000000000002</v>
      </c>
    </row>
    <row r="2785" spans="1:4">
      <c r="A2785" s="170" t="s">
        <v>18144</v>
      </c>
      <c r="B2785" s="166" t="s">
        <v>18145</v>
      </c>
      <c r="C2785" s="167" t="s">
        <v>48</v>
      </c>
      <c r="D2785" s="168">
        <v>129.07</v>
      </c>
    </row>
    <row r="2786" spans="1:4">
      <c r="A2786" s="170" t="s">
        <v>18146</v>
      </c>
      <c r="B2786" s="166" t="s">
        <v>18147</v>
      </c>
      <c r="C2786" s="167" t="s">
        <v>48</v>
      </c>
      <c r="D2786" s="168">
        <v>30.73</v>
      </c>
    </row>
    <row r="2787" spans="1:4">
      <c r="A2787" s="169" t="s">
        <v>18148</v>
      </c>
      <c r="B2787" s="166"/>
      <c r="C2787" s="167"/>
      <c r="D2787" s="168"/>
    </row>
    <row r="2788" spans="1:4">
      <c r="A2788" s="170" t="s">
        <v>18149</v>
      </c>
      <c r="B2788" s="166" t="s">
        <v>18150</v>
      </c>
      <c r="C2788" s="167" t="s">
        <v>48</v>
      </c>
      <c r="D2788" s="168">
        <v>2.5499999999999998</v>
      </c>
    </row>
    <row r="2789" spans="1:4">
      <c r="A2789" s="170" t="s">
        <v>18151</v>
      </c>
      <c r="B2789" s="166" t="s">
        <v>18152</v>
      </c>
      <c r="C2789" s="167" t="s">
        <v>48</v>
      </c>
      <c r="D2789" s="168">
        <v>3.01</v>
      </c>
    </row>
    <row r="2790" spans="1:4">
      <c r="A2790" s="167" t="s">
        <v>18153</v>
      </c>
      <c r="B2790" s="166" t="s">
        <v>18154</v>
      </c>
      <c r="C2790" s="167" t="s">
        <v>48</v>
      </c>
      <c r="D2790" s="168">
        <v>1.72</v>
      </c>
    </row>
    <row r="2791" spans="1:4">
      <c r="A2791" s="170" t="s">
        <v>18155</v>
      </c>
      <c r="B2791" s="166" t="s">
        <v>18156</v>
      </c>
      <c r="C2791" s="167" t="s">
        <v>48</v>
      </c>
      <c r="D2791" s="168">
        <v>8.3800000000000008</v>
      </c>
    </row>
    <row r="2792" spans="1:4">
      <c r="A2792" s="170" t="s">
        <v>18157</v>
      </c>
      <c r="B2792" s="166" t="s">
        <v>18158</v>
      </c>
      <c r="C2792" s="167" t="s">
        <v>48</v>
      </c>
      <c r="D2792" s="168">
        <v>6.99</v>
      </c>
    </row>
    <row r="2793" spans="1:4">
      <c r="A2793" s="170" t="s">
        <v>18159</v>
      </c>
      <c r="B2793" s="166" t="s">
        <v>18160</v>
      </c>
      <c r="C2793" s="167" t="s">
        <v>48</v>
      </c>
      <c r="D2793" s="168">
        <v>4.7699999999999996</v>
      </c>
    </row>
    <row r="2794" spans="1:4">
      <c r="A2794" s="170" t="s">
        <v>18161</v>
      </c>
      <c r="B2794" s="166" t="s">
        <v>18162</v>
      </c>
      <c r="C2794" s="167" t="s">
        <v>48</v>
      </c>
      <c r="D2794" s="168">
        <v>4.03</v>
      </c>
    </row>
    <row r="2795" spans="1:4">
      <c r="A2795" s="170" t="s">
        <v>18163</v>
      </c>
      <c r="B2795" s="166" t="s">
        <v>18164</v>
      </c>
      <c r="C2795" s="167" t="s">
        <v>48</v>
      </c>
      <c r="D2795" s="168">
        <v>3.18</v>
      </c>
    </row>
    <row r="2796" spans="1:4">
      <c r="A2796" s="170" t="s">
        <v>18165</v>
      </c>
      <c r="B2796" s="166" t="s">
        <v>18166</v>
      </c>
      <c r="C2796" s="167" t="s">
        <v>48</v>
      </c>
      <c r="D2796" s="168">
        <v>4.83</v>
      </c>
    </row>
    <row r="2797" spans="1:4">
      <c r="A2797" s="169" t="s">
        <v>18167</v>
      </c>
      <c r="B2797" s="166"/>
      <c r="C2797" s="167"/>
      <c r="D2797" s="168"/>
    </row>
    <row r="2798" spans="1:4">
      <c r="A2798" s="170" t="s">
        <v>18168</v>
      </c>
      <c r="B2798" s="166" t="s">
        <v>18169</v>
      </c>
      <c r="C2798" s="167" t="s">
        <v>48</v>
      </c>
      <c r="D2798" s="168">
        <v>6.57</v>
      </c>
    </row>
    <row r="2799" spans="1:4">
      <c r="A2799" s="170" t="s">
        <v>18170</v>
      </c>
      <c r="B2799" s="166" t="s">
        <v>18171</v>
      </c>
      <c r="C2799" s="167" t="s">
        <v>48</v>
      </c>
      <c r="D2799" s="168">
        <v>8.6300000000000008</v>
      </c>
    </row>
    <row r="2800" spans="1:4">
      <c r="A2800" s="165" t="s">
        <v>18172</v>
      </c>
      <c r="B2800" s="166"/>
      <c r="C2800" s="167"/>
      <c r="D2800" s="168"/>
    </row>
    <row r="2801" spans="1:4">
      <c r="A2801" s="170" t="s">
        <v>18173</v>
      </c>
      <c r="B2801" s="166" t="s">
        <v>18174</v>
      </c>
      <c r="C2801" s="167" t="s">
        <v>48</v>
      </c>
      <c r="D2801" s="168">
        <v>1.82</v>
      </c>
    </row>
    <row r="2802" spans="1:4">
      <c r="A2802" s="170" t="s">
        <v>18175</v>
      </c>
      <c r="B2802" s="166" t="s">
        <v>18176</v>
      </c>
      <c r="C2802" s="167" t="s">
        <v>48</v>
      </c>
      <c r="D2802" s="168">
        <v>2.64</v>
      </c>
    </row>
    <row r="2803" spans="1:4">
      <c r="A2803" s="167" t="s">
        <v>18177</v>
      </c>
      <c r="B2803" s="166" t="s">
        <v>18178</v>
      </c>
      <c r="C2803" s="167" t="s">
        <v>48</v>
      </c>
      <c r="D2803" s="168">
        <v>3.97</v>
      </c>
    </row>
    <row r="2804" spans="1:4">
      <c r="A2804" s="170" t="s">
        <v>18179</v>
      </c>
      <c r="B2804" s="166" t="s">
        <v>18180</v>
      </c>
      <c r="C2804" s="167" t="s">
        <v>48</v>
      </c>
      <c r="D2804" s="168">
        <v>5.28</v>
      </c>
    </row>
    <row r="2805" spans="1:4">
      <c r="A2805" s="170" t="s">
        <v>18181</v>
      </c>
      <c r="B2805" s="166" t="s">
        <v>18182</v>
      </c>
      <c r="C2805" s="167" t="s">
        <v>48</v>
      </c>
      <c r="D2805" s="168">
        <v>6.6</v>
      </c>
    </row>
    <row r="2806" spans="1:4">
      <c r="A2806" s="170" t="s">
        <v>18183</v>
      </c>
      <c r="B2806" s="166" t="s">
        <v>18184</v>
      </c>
      <c r="C2806" s="167" t="s">
        <v>48</v>
      </c>
      <c r="D2806" s="168">
        <v>3.97</v>
      </c>
    </row>
    <row r="2807" spans="1:4">
      <c r="A2807" s="170" t="s">
        <v>18185</v>
      </c>
      <c r="B2807" s="166" t="s">
        <v>18186</v>
      </c>
      <c r="C2807" s="167" t="s">
        <v>48</v>
      </c>
      <c r="D2807" s="168">
        <v>3.97</v>
      </c>
    </row>
    <row r="2808" spans="1:4">
      <c r="A2808" s="170" t="s">
        <v>18187</v>
      </c>
      <c r="B2808" s="166" t="s">
        <v>18188</v>
      </c>
      <c r="C2808" s="167" t="s">
        <v>48</v>
      </c>
      <c r="D2808" s="168">
        <v>3.97</v>
      </c>
    </row>
    <row r="2809" spans="1:4">
      <c r="A2809" s="169" t="s">
        <v>18189</v>
      </c>
      <c r="B2809" s="166"/>
      <c r="C2809" s="167"/>
      <c r="D2809" s="168"/>
    </row>
    <row r="2810" spans="1:4">
      <c r="A2810" s="170" t="s">
        <v>18190</v>
      </c>
      <c r="B2810" s="166" t="s">
        <v>18191</v>
      </c>
      <c r="C2810" s="167" t="s">
        <v>11577</v>
      </c>
      <c r="D2810" s="168">
        <v>0.06</v>
      </c>
    </row>
    <row r="2811" spans="1:4">
      <c r="A2811" s="170" t="s">
        <v>18192</v>
      </c>
      <c r="B2811" s="166" t="s">
        <v>18193</v>
      </c>
      <c r="C2811" s="167" t="s">
        <v>11577</v>
      </c>
      <c r="D2811" s="168">
        <v>0.08</v>
      </c>
    </row>
    <row r="2812" spans="1:4">
      <c r="A2812" s="165" t="s">
        <v>18194</v>
      </c>
      <c r="B2812" s="166"/>
      <c r="C2812" s="167"/>
      <c r="D2812" s="168"/>
    </row>
    <row r="2813" spans="1:4">
      <c r="A2813" s="170" t="s">
        <v>18195</v>
      </c>
      <c r="B2813" s="166" t="s">
        <v>18196</v>
      </c>
      <c r="C2813" s="167" t="s">
        <v>11577</v>
      </c>
      <c r="D2813" s="168">
        <v>1877</v>
      </c>
    </row>
    <row r="2814" spans="1:4">
      <c r="A2814" s="170" t="s">
        <v>18197</v>
      </c>
      <c r="B2814" s="166" t="s">
        <v>18198</v>
      </c>
      <c r="C2814" s="167" t="s">
        <v>11577</v>
      </c>
      <c r="D2814" s="168">
        <v>2303</v>
      </c>
    </row>
    <row r="2815" spans="1:4">
      <c r="A2815" s="167" t="s">
        <v>18199</v>
      </c>
      <c r="B2815" s="166" t="s">
        <v>18200</v>
      </c>
      <c r="C2815" s="167" t="s">
        <v>11577</v>
      </c>
      <c r="D2815" s="168">
        <v>4019</v>
      </c>
    </row>
    <row r="2816" spans="1:4">
      <c r="A2816" s="170" t="s">
        <v>18201</v>
      </c>
      <c r="B2816" s="166" t="s">
        <v>18202</v>
      </c>
      <c r="C2816" s="167" t="s">
        <v>11577</v>
      </c>
      <c r="D2816" s="168">
        <v>4662</v>
      </c>
    </row>
    <row r="2817" spans="1:4">
      <c r="A2817" s="170" t="s">
        <v>18203</v>
      </c>
      <c r="B2817" s="166" t="s">
        <v>18204</v>
      </c>
      <c r="C2817" s="167" t="s">
        <v>11577</v>
      </c>
      <c r="D2817" s="168">
        <v>5404</v>
      </c>
    </row>
    <row r="2818" spans="1:4">
      <c r="A2818" s="170" t="s">
        <v>18205</v>
      </c>
      <c r="B2818" s="166" t="s">
        <v>18206</v>
      </c>
      <c r="C2818" s="167" t="s">
        <v>11577</v>
      </c>
      <c r="D2818" s="168">
        <v>11266</v>
      </c>
    </row>
    <row r="2819" spans="1:4">
      <c r="A2819" s="170" t="s">
        <v>18207</v>
      </c>
      <c r="B2819" s="166" t="s">
        <v>18208</v>
      </c>
      <c r="C2819" s="167" t="s">
        <v>11577</v>
      </c>
      <c r="D2819" s="168">
        <v>7802</v>
      </c>
    </row>
    <row r="2820" spans="1:4">
      <c r="A2820" s="170" t="s">
        <v>18209</v>
      </c>
      <c r="B2820" s="166" t="s">
        <v>18210</v>
      </c>
      <c r="C2820" s="167" t="s">
        <v>11577</v>
      </c>
      <c r="D2820" s="168">
        <v>117.66</v>
      </c>
    </row>
    <row r="2821" spans="1:4">
      <c r="A2821" s="169" t="s">
        <v>18211</v>
      </c>
      <c r="B2821" s="166"/>
      <c r="C2821" s="167"/>
      <c r="D2821" s="168"/>
    </row>
    <row r="2822" spans="1:4">
      <c r="A2822" s="170" t="s">
        <v>18212</v>
      </c>
      <c r="B2822" s="166" t="s">
        <v>18213</v>
      </c>
      <c r="C2822" s="167" t="s">
        <v>11577</v>
      </c>
      <c r="D2822" s="168">
        <v>211.27</v>
      </c>
    </row>
    <row r="2823" spans="1:4">
      <c r="A2823" s="169" t="s">
        <v>18214</v>
      </c>
      <c r="B2823" s="166"/>
      <c r="C2823" s="167"/>
      <c r="D2823" s="168"/>
    </row>
    <row r="2824" spans="1:4">
      <c r="A2824" s="165" t="s">
        <v>18215</v>
      </c>
      <c r="B2824" s="166"/>
      <c r="C2824" s="167"/>
      <c r="D2824" s="168"/>
    </row>
    <row r="2825" spans="1:4">
      <c r="A2825" s="170" t="s">
        <v>18216</v>
      </c>
      <c r="B2825" s="166" t="s">
        <v>18217</v>
      </c>
      <c r="C2825" s="167" t="s">
        <v>11577</v>
      </c>
      <c r="D2825" s="168">
        <v>31.19</v>
      </c>
    </row>
    <row r="2826" spans="1:4">
      <c r="A2826" s="167" t="s">
        <v>18218</v>
      </c>
      <c r="B2826" s="166" t="s">
        <v>18219</v>
      </c>
      <c r="C2826" s="167" t="s">
        <v>11577</v>
      </c>
      <c r="D2826" s="168">
        <v>50.68</v>
      </c>
    </row>
    <row r="2827" spans="1:4">
      <c r="A2827" s="167" t="s">
        <v>18220</v>
      </c>
      <c r="B2827" s="166" t="s">
        <v>18221</v>
      </c>
      <c r="C2827" s="167" t="s">
        <v>11577</v>
      </c>
      <c r="D2827" s="168">
        <v>79.290000000000006</v>
      </c>
    </row>
    <row r="2828" spans="1:4">
      <c r="A2828" s="170" t="s">
        <v>18222</v>
      </c>
      <c r="B2828" s="166" t="s">
        <v>18223</v>
      </c>
      <c r="C2828" s="167" t="s">
        <v>11577</v>
      </c>
      <c r="D2828" s="168">
        <v>41.26</v>
      </c>
    </row>
    <row r="2829" spans="1:4">
      <c r="A2829" s="170" t="s">
        <v>18224</v>
      </c>
      <c r="B2829" s="166" t="s">
        <v>18225</v>
      </c>
      <c r="C2829" s="167" t="s">
        <v>11577</v>
      </c>
      <c r="D2829" s="168">
        <v>6.6</v>
      </c>
    </row>
    <row r="2830" spans="1:4">
      <c r="A2830" s="170" t="s">
        <v>18226</v>
      </c>
      <c r="B2830" s="166" t="s">
        <v>18227</v>
      </c>
      <c r="C2830" s="167" t="s">
        <v>11577</v>
      </c>
      <c r="D2830" s="168">
        <v>118.84</v>
      </c>
    </row>
    <row r="2831" spans="1:4">
      <c r="A2831" s="170" t="s">
        <v>18228</v>
      </c>
      <c r="B2831" s="166" t="s">
        <v>18229</v>
      </c>
      <c r="C2831" s="167" t="s">
        <v>11577</v>
      </c>
      <c r="D2831" s="168">
        <v>505.59</v>
      </c>
    </row>
    <row r="2832" spans="1:4">
      <c r="A2832" s="170" t="s">
        <v>18230</v>
      </c>
      <c r="B2832" s="166" t="s">
        <v>18231</v>
      </c>
      <c r="C2832" s="167" t="s">
        <v>11577</v>
      </c>
      <c r="D2832" s="168">
        <v>275.14999999999998</v>
      </c>
    </row>
    <row r="2833" spans="1:4">
      <c r="A2833" s="170" t="s">
        <v>18232</v>
      </c>
      <c r="B2833" s="166" t="s">
        <v>18233</v>
      </c>
      <c r="C2833" s="167" t="s">
        <v>11577</v>
      </c>
      <c r="D2833" s="168">
        <v>56.1</v>
      </c>
    </row>
    <row r="2834" spans="1:4">
      <c r="A2834" s="170" t="s">
        <v>18234</v>
      </c>
      <c r="B2834" s="166" t="s">
        <v>18235</v>
      </c>
      <c r="C2834" s="167" t="s">
        <v>11577</v>
      </c>
      <c r="D2834" s="168">
        <v>161.96</v>
      </c>
    </row>
    <row r="2835" spans="1:4">
      <c r="A2835" s="170" t="s">
        <v>18236</v>
      </c>
      <c r="B2835" s="166" t="s">
        <v>18237</v>
      </c>
      <c r="C2835" s="167" t="s">
        <v>11577</v>
      </c>
      <c r="D2835" s="168">
        <v>79.23</v>
      </c>
    </row>
    <row r="2836" spans="1:4">
      <c r="A2836" s="170" t="s">
        <v>18238</v>
      </c>
      <c r="B2836" s="166" t="s">
        <v>18239</v>
      </c>
      <c r="C2836" s="167" t="s">
        <v>48</v>
      </c>
      <c r="D2836" s="168">
        <v>4.9800000000000004</v>
      </c>
    </row>
    <row r="2837" spans="1:4">
      <c r="A2837" s="170" t="s">
        <v>18240</v>
      </c>
      <c r="B2837" s="166" t="s">
        <v>18241</v>
      </c>
      <c r="C2837" s="167" t="s">
        <v>48</v>
      </c>
      <c r="D2837" s="168">
        <v>7.37</v>
      </c>
    </row>
    <row r="2838" spans="1:4">
      <c r="A2838" s="169" t="s">
        <v>18242</v>
      </c>
      <c r="B2838" s="166"/>
      <c r="C2838" s="167"/>
      <c r="D2838" s="168"/>
    </row>
    <row r="2839" spans="1:4">
      <c r="A2839" s="165" t="s">
        <v>18243</v>
      </c>
      <c r="B2839" s="166"/>
      <c r="C2839" s="167"/>
      <c r="D2839" s="168"/>
    </row>
    <row r="2840" spans="1:4">
      <c r="A2840" s="167" t="s">
        <v>18244</v>
      </c>
      <c r="B2840" s="166" t="s">
        <v>18245</v>
      </c>
      <c r="C2840" s="167" t="s">
        <v>11577</v>
      </c>
      <c r="D2840" s="168">
        <v>13</v>
      </c>
    </row>
    <row r="2841" spans="1:4">
      <c r="A2841" s="170" t="s">
        <v>18246</v>
      </c>
      <c r="B2841" s="166" t="s">
        <v>18247</v>
      </c>
      <c r="C2841" s="167" t="s">
        <v>11577</v>
      </c>
      <c r="D2841" s="168">
        <v>43.69</v>
      </c>
    </row>
    <row r="2842" spans="1:4">
      <c r="A2842" s="170" t="s">
        <v>18248</v>
      </c>
      <c r="B2842" s="166" t="s">
        <v>18249</v>
      </c>
      <c r="C2842" s="167" t="s">
        <v>11577</v>
      </c>
      <c r="D2842" s="168">
        <v>487.32</v>
      </c>
    </row>
    <row r="2843" spans="1:4">
      <c r="A2843" s="169" t="s">
        <v>18250</v>
      </c>
      <c r="B2843" s="166"/>
      <c r="C2843" s="167"/>
      <c r="D2843" s="168"/>
    </row>
    <row r="2844" spans="1:4">
      <c r="A2844" s="167" t="s">
        <v>18251</v>
      </c>
      <c r="B2844" s="166" t="s">
        <v>18252</v>
      </c>
      <c r="C2844" s="167" t="s">
        <v>11577</v>
      </c>
      <c r="D2844" s="168">
        <v>90.47</v>
      </c>
    </row>
    <row r="2845" spans="1:4">
      <c r="A2845" s="170" t="s">
        <v>18253</v>
      </c>
      <c r="B2845" s="166" t="s">
        <v>18254</v>
      </c>
      <c r="C2845" s="167" t="s">
        <v>11577</v>
      </c>
      <c r="D2845" s="168">
        <v>317.70999999999998</v>
      </c>
    </row>
    <row r="2846" spans="1:4">
      <c r="A2846" s="170" t="s">
        <v>18255</v>
      </c>
      <c r="B2846" s="166" t="s">
        <v>18256</v>
      </c>
      <c r="C2846" s="167" t="s">
        <v>11577</v>
      </c>
      <c r="D2846" s="168">
        <v>469.97</v>
      </c>
    </row>
    <row r="2847" spans="1:4">
      <c r="A2847" s="170" t="s">
        <v>18257</v>
      </c>
      <c r="B2847" s="166" t="s">
        <v>18258</v>
      </c>
      <c r="C2847" s="167" t="s">
        <v>11577</v>
      </c>
      <c r="D2847" s="168">
        <v>130.19</v>
      </c>
    </row>
    <row r="2848" spans="1:4">
      <c r="A2848" s="170" t="s">
        <v>18259</v>
      </c>
      <c r="B2848" s="166" t="s">
        <v>18260</v>
      </c>
      <c r="C2848" s="167" t="s">
        <v>11577</v>
      </c>
      <c r="D2848" s="168">
        <v>105.64</v>
      </c>
    </row>
    <row r="2849" spans="1:4">
      <c r="A2849" s="170" t="s">
        <v>18261</v>
      </c>
      <c r="B2849" s="166" t="s">
        <v>18262</v>
      </c>
      <c r="C2849" s="167" t="s">
        <v>11577</v>
      </c>
      <c r="D2849" s="168">
        <v>193.06</v>
      </c>
    </row>
    <row r="2850" spans="1:4">
      <c r="A2850" s="170" t="s">
        <v>18263</v>
      </c>
      <c r="B2850" s="166" t="s">
        <v>18264</v>
      </c>
      <c r="C2850" s="167" t="s">
        <v>11577</v>
      </c>
      <c r="D2850" s="168">
        <v>79.23</v>
      </c>
    </row>
    <row r="2851" spans="1:4">
      <c r="A2851" s="170" t="s">
        <v>18265</v>
      </c>
      <c r="B2851" s="166" t="s">
        <v>18266</v>
      </c>
      <c r="C2851" s="167" t="s">
        <v>11577</v>
      </c>
      <c r="D2851" s="168">
        <v>132.05000000000001</v>
      </c>
    </row>
    <row r="2852" spans="1:4">
      <c r="A2852" s="170" t="s">
        <v>18267</v>
      </c>
      <c r="B2852" s="166" t="s">
        <v>18268</v>
      </c>
      <c r="C2852" s="167" t="s">
        <v>11577</v>
      </c>
      <c r="D2852" s="168">
        <v>263.18</v>
      </c>
    </row>
    <row r="2853" spans="1:4">
      <c r="A2853" s="170" t="s">
        <v>18269</v>
      </c>
      <c r="B2853" s="166" t="s">
        <v>18270</v>
      </c>
      <c r="C2853" s="167" t="s">
        <v>11577</v>
      </c>
      <c r="D2853" s="168">
        <v>238.38</v>
      </c>
    </row>
    <row r="2854" spans="1:4">
      <c r="A2854" s="170" t="s">
        <v>18271</v>
      </c>
      <c r="B2854" s="166" t="s">
        <v>18272</v>
      </c>
      <c r="C2854" s="167" t="s">
        <v>11577</v>
      </c>
      <c r="D2854" s="168">
        <v>318.74</v>
      </c>
    </row>
    <row r="2855" spans="1:4">
      <c r="A2855" s="170" t="s">
        <v>18273</v>
      </c>
      <c r="B2855" s="166" t="s">
        <v>18274</v>
      </c>
      <c r="C2855" s="167" t="s">
        <v>11577</v>
      </c>
      <c r="D2855" s="168">
        <v>79.23</v>
      </c>
    </row>
    <row r="2856" spans="1:4">
      <c r="A2856" s="170" t="s">
        <v>18275</v>
      </c>
      <c r="B2856" s="166" t="s">
        <v>18276</v>
      </c>
      <c r="C2856" s="167" t="s">
        <v>11577</v>
      </c>
      <c r="D2856" s="168">
        <v>395.96</v>
      </c>
    </row>
    <row r="2857" spans="1:4">
      <c r="A2857" s="170" t="s">
        <v>18277</v>
      </c>
      <c r="B2857" s="166" t="s">
        <v>18278</v>
      </c>
      <c r="C2857" s="167" t="s">
        <v>11577</v>
      </c>
      <c r="D2857" s="168">
        <v>637.64</v>
      </c>
    </row>
    <row r="2858" spans="1:4">
      <c r="A2858" s="170" t="s">
        <v>18279</v>
      </c>
      <c r="B2858" s="166" t="s">
        <v>18280</v>
      </c>
      <c r="C2858" s="167" t="s">
        <v>11577</v>
      </c>
      <c r="D2858" s="168">
        <v>11.84</v>
      </c>
    </row>
    <row r="2859" spans="1:4">
      <c r="A2859" s="169" t="s">
        <v>18281</v>
      </c>
      <c r="B2859" s="166"/>
      <c r="C2859" s="167"/>
      <c r="D2859" s="168"/>
    </row>
    <row r="2860" spans="1:4">
      <c r="A2860" s="167" t="s">
        <v>18282</v>
      </c>
      <c r="B2860" s="166" t="s">
        <v>18283</v>
      </c>
      <c r="C2860" s="167" t="s">
        <v>11577</v>
      </c>
      <c r="D2860" s="168">
        <v>13.2</v>
      </c>
    </row>
    <row r="2861" spans="1:4">
      <c r="A2861" s="169" t="s">
        <v>18284</v>
      </c>
      <c r="B2861" s="166"/>
      <c r="C2861" s="167"/>
      <c r="D2861" s="168"/>
    </row>
    <row r="2862" spans="1:4">
      <c r="A2862" s="167" t="s">
        <v>18285</v>
      </c>
      <c r="B2862" s="166" t="s">
        <v>18286</v>
      </c>
      <c r="C2862" s="167" t="s">
        <v>11577</v>
      </c>
      <c r="D2862" s="168">
        <v>230</v>
      </c>
    </row>
    <row r="2863" spans="1:4">
      <c r="A2863" s="170" t="s">
        <v>18287</v>
      </c>
      <c r="B2863" s="166" t="s">
        <v>18288</v>
      </c>
      <c r="C2863" s="167" t="s">
        <v>11577</v>
      </c>
      <c r="D2863" s="168">
        <v>540</v>
      </c>
    </row>
    <row r="2864" spans="1:4">
      <c r="A2864" s="170" t="s">
        <v>18289</v>
      </c>
      <c r="B2864" s="166" t="s">
        <v>18290</v>
      </c>
      <c r="C2864" s="167" t="s">
        <v>11577</v>
      </c>
      <c r="D2864" s="168">
        <v>130</v>
      </c>
    </row>
    <row r="2865" spans="1:4">
      <c r="A2865" s="170" t="s">
        <v>18291</v>
      </c>
      <c r="B2865" s="166" t="s">
        <v>18292</v>
      </c>
      <c r="C2865" s="167" t="s">
        <v>11577</v>
      </c>
      <c r="D2865" s="168">
        <v>240.48</v>
      </c>
    </row>
    <row r="2866" spans="1:4">
      <c r="A2866" s="170" t="s">
        <v>18293</v>
      </c>
      <c r="B2866" s="166" t="s">
        <v>18294</v>
      </c>
      <c r="C2866" s="167" t="s">
        <v>11577</v>
      </c>
      <c r="D2866" s="168">
        <v>475.2</v>
      </c>
    </row>
    <row r="2867" spans="1:4">
      <c r="A2867" s="170" t="s">
        <v>18295</v>
      </c>
      <c r="B2867" s="166" t="s">
        <v>18296</v>
      </c>
      <c r="C2867" s="167" t="s">
        <v>11577</v>
      </c>
      <c r="D2867" s="168">
        <v>910</v>
      </c>
    </row>
    <row r="2868" spans="1:4">
      <c r="A2868" s="170" t="s">
        <v>18297</v>
      </c>
      <c r="B2868" s="166" t="s">
        <v>18298</v>
      </c>
      <c r="C2868" s="167" t="s">
        <v>11577</v>
      </c>
      <c r="D2868" s="168">
        <v>950</v>
      </c>
    </row>
    <row r="2869" spans="1:4">
      <c r="A2869" s="167" t="s">
        <v>18299</v>
      </c>
      <c r="B2869" s="166" t="s">
        <v>18300</v>
      </c>
      <c r="C2869" s="167" t="s">
        <v>11577</v>
      </c>
      <c r="D2869" s="168">
        <v>24.5</v>
      </c>
    </row>
    <row r="2870" spans="1:4">
      <c r="A2870" s="165" t="s">
        <v>18301</v>
      </c>
      <c r="B2870" s="166"/>
      <c r="C2870" s="167"/>
      <c r="D2870" s="168"/>
    </row>
    <row r="2871" spans="1:4">
      <c r="A2871" s="169" t="s">
        <v>18302</v>
      </c>
      <c r="B2871" s="166"/>
      <c r="C2871" s="167"/>
      <c r="D2871" s="168"/>
    </row>
    <row r="2872" spans="1:4">
      <c r="A2872" s="170" t="s">
        <v>18303</v>
      </c>
      <c r="B2872" s="166" t="s">
        <v>18304</v>
      </c>
      <c r="C2872" s="167" t="s">
        <v>48</v>
      </c>
      <c r="D2872" s="168">
        <v>10.38</v>
      </c>
    </row>
    <row r="2873" spans="1:4">
      <c r="A2873" s="170" t="s">
        <v>18305</v>
      </c>
      <c r="B2873" s="166" t="s">
        <v>18306</v>
      </c>
      <c r="C2873" s="167" t="s">
        <v>48</v>
      </c>
      <c r="D2873" s="168">
        <v>17.809999999999999</v>
      </c>
    </row>
    <row r="2874" spans="1:4">
      <c r="A2874" s="170" t="s">
        <v>18307</v>
      </c>
      <c r="B2874" s="166" t="s">
        <v>18308</v>
      </c>
      <c r="C2874" s="167" t="s">
        <v>48</v>
      </c>
      <c r="D2874" s="168">
        <v>21.97</v>
      </c>
    </row>
    <row r="2875" spans="1:4">
      <c r="A2875" s="167" t="s">
        <v>18309</v>
      </c>
      <c r="B2875" s="166" t="s">
        <v>18310</v>
      </c>
      <c r="C2875" s="167" t="s">
        <v>48</v>
      </c>
      <c r="D2875" s="168">
        <v>34.1</v>
      </c>
    </row>
    <row r="2876" spans="1:4">
      <c r="A2876" s="169" t="s">
        <v>18311</v>
      </c>
      <c r="B2876" s="166"/>
      <c r="C2876" s="167"/>
      <c r="D2876" s="168"/>
    </row>
    <row r="2877" spans="1:4">
      <c r="A2877" s="170" t="s">
        <v>18312</v>
      </c>
      <c r="B2877" s="166" t="s">
        <v>18313</v>
      </c>
      <c r="C2877" s="167" t="s">
        <v>11577</v>
      </c>
      <c r="D2877" s="168">
        <v>4.54</v>
      </c>
    </row>
    <row r="2878" spans="1:4">
      <c r="A2878" s="170" t="s">
        <v>18314</v>
      </c>
      <c r="B2878" s="166" t="s">
        <v>18315</v>
      </c>
      <c r="C2878" s="167" t="s">
        <v>11577</v>
      </c>
      <c r="D2878" s="168">
        <v>18.600000000000001</v>
      </c>
    </row>
    <row r="2879" spans="1:4">
      <c r="A2879" s="170" t="s">
        <v>18316</v>
      </c>
      <c r="B2879" s="166" t="s">
        <v>18317</v>
      </c>
      <c r="C2879" s="167" t="s">
        <v>11577</v>
      </c>
      <c r="D2879" s="168">
        <v>46.76</v>
      </c>
    </row>
    <row r="2880" spans="1:4">
      <c r="A2880" s="170" t="s">
        <v>18318</v>
      </c>
      <c r="B2880" s="166" t="s">
        <v>18319</v>
      </c>
      <c r="C2880" s="167" t="s">
        <v>11577</v>
      </c>
      <c r="D2880" s="168">
        <v>10.19</v>
      </c>
    </row>
    <row r="2881" spans="1:4">
      <c r="A2881" s="170" t="s">
        <v>18320</v>
      </c>
      <c r="B2881" s="166" t="s">
        <v>18321</v>
      </c>
      <c r="C2881" s="167" t="s">
        <v>11577</v>
      </c>
      <c r="D2881" s="168">
        <v>15.99</v>
      </c>
    </row>
    <row r="2882" spans="1:4">
      <c r="A2882" s="170" t="s">
        <v>18322</v>
      </c>
      <c r="B2882" s="166" t="s">
        <v>18323</v>
      </c>
      <c r="C2882" s="167" t="s">
        <v>11577</v>
      </c>
      <c r="D2882" s="168">
        <v>24.16</v>
      </c>
    </row>
    <row r="2883" spans="1:4">
      <c r="A2883" s="167" t="s">
        <v>18324</v>
      </c>
      <c r="B2883" s="166" t="s">
        <v>18325</v>
      </c>
      <c r="C2883" s="167" t="s">
        <v>11577</v>
      </c>
      <c r="D2883" s="168">
        <v>11.95</v>
      </c>
    </row>
    <row r="2884" spans="1:4">
      <c r="A2884" s="169" t="s">
        <v>18326</v>
      </c>
      <c r="B2884" s="166"/>
      <c r="C2884" s="167"/>
      <c r="D2884" s="168"/>
    </row>
    <row r="2885" spans="1:4">
      <c r="A2885" s="170" t="s">
        <v>18327</v>
      </c>
      <c r="B2885" s="166" t="s">
        <v>18328</v>
      </c>
      <c r="C2885" s="167" t="s">
        <v>48</v>
      </c>
      <c r="D2885" s="168">
        <v>1.05</v>
      </c>
    </row>
    <row r="2886" spans="1:4">
      <c r="A2886" s="170" t="s">
        <v>18329</v>
      </c>
      <c r="B2886" s="166" t="s">
        <v>18330</v>
      </c>
      <c r="C2886" s="167" t="s">
        <v>48</v>
      </c>
      <c r="D2886" s="168">
        <v>7.66</v>
      </c>
    </row>
    <row r="2887" spans="1:4">
      <c r="A2887" s="167" t="s">
        <v>18331</v>
      </c>
      <c r="B2887" s="166" t="s">
        <v>18332</v>
      </c>
      <c r="C2887" s="167" t="s">
        <v>48</v>
      </c>
      <c r="D2887" s="168">
        <v>15.08</v>
      </c>
    </row>
    <row r="2888" spans="1:4">
      <c r="A2888" s="169" t="s">
        <v>18333</v>
      </c>
      <c r="B2888" s="166"/>
      <c r="C2888" s="167"/>
      <c r="D2888" s="168"/>
    </row>
    <row r="2889" spans="1:4">
      <c r="A2889" s="170" t="s">
        <v>18334</v>
      </c>
      <c r="B2889" s="166" t="s">
        <v>18335</v>
      </c>
      <c r="C2889" s="167" t="s">
        <v>11577</v>
      </c>
      <c r="D2889" s="168">
        <v>2.11</v>
      </c>
    </row>
    <row r="2890" spans="1:4">
      <c r="A2890" s="170" t="s">
        <v>18336</v>
      </c>
      <c r="B2890" s="166" t="s">
        <v>18337</v>
      </c>
      <c r="C2890" s="167" t="s">
        <v>11577</v>
      </c>
      <c r="D2890" s="168">
        <v>2.65</v>
      </c>
    </row>
    <row r="2891" spans="1:4">
      <c r="A2891" s="170" t="s">
        <v>18338</v>
      </c>
      <c r="B2891" s="166" t="s">
        <v>18339</v>
      </c>
      <c r="C2891" s="167" t="s">
        <v>11577</v>
      </c>
      <c r="D2891" s="168">
        <v>7.19</v>
      </c>
    </row>
    <row r="2892" spans="1:4">
      <c r="A2892" s="170" t="s">
        <v>18340</v>
      </c>
      <c r="B2892" s="166" t="s">
        <v>18341</v>
      </c>
      <c r="C2892" s="167" t="s">
        <v>11577</v>
      </c>
      <c r="D2892" s="168">
        <v>27.35</v>
      </c>
    </row>
    <row r="2893" spans="1:4">
      <c r="A2893" s="170" t="s">
        <v>18342</v>
      </c>
      <c r="B2893" s="166" t="s">
        <v>18343</v>
      </c>
      <c r="C2893" s="167" t="s">
        <v>11577</v>
      </c>
      <c r="D2893" s="168">
        <v>58.92</v>
      </c>
    </row>
    <row r="2894" spans="1:4">
      <c r="A2894" s="170" t="s">
        <v>18344</v>
      </c>
      <c r="B2894" s="166" t="s">
        <v>18345</v>
      </c>
      <c r="C2894" s="167" t="s">
        <v>11577</v>
      </c>
      <c r="D2894" s="168">
        <v>1.37</v>
      </c>
    </row>
    <row r="2895" spans="1:4">
      <c r="A2895" s="170" t="s">
        <v>18346</v>
      </c>
      <c r="B2895" s="166" t="s">
        <v>18347</v>
      </c>
      <c r="C2895" s="167" t="s">
        <v>11577</v>
      </c>
      <c r="D2895" s="168">
        <v>1.51</v>
      </c>
    </row>
    <row r="2896" spans="1:4">
      <c r="A2896" s="170" t="s">
        <v>18348</v>
      </c>
      <c r="B2896" s="166" t="s">
        <v>18349</v>
      </c>
      <c r="C2896" s="167" t="s">
        <v>11577</v>
      </c>
      <c r="D2896" s="168">
        <v>7.88</v>
      </c>
    </row>
    <row r="2897" spans="1:4">
      <c r="A2897" s="167" t="s">
        <v>18350</v>
      </c>
      <c r="B2897" s="166" t="s">
        <v>18351</v>
      </c>
      <c r="C2897" s="167" t="s">
        <v>11577</v>
      </c>
      <c r="D2897" s="168">
        <v>7.64</v>
      </c>
    </row>
    <row r="2898" spans="1:4">
      <c r="A2898" s="169" t="s">
        <v>18352</v>
      </c>
      <c r="B2898" s="166"/>
      <c r="C2898" s="167"/>
      <c r="D2898" s="168"/>
    </row>
    <row r="2899" spans="1:4">
      <c r="A2899" s="167" t="s">
        <v>18353</v>
      </c>
      <c r="B2899" s="166" t="s">
        <v>18354</v>
      </c>
      <c r="C2899" s="167" t="s">
        <v>48</v>
      </c>
      <c r="D2899" s="168">
        <v>11.36</v>
      </c>
    </row>
    <row r="2900" spans="1:4">
      <c r="A2900" s="169" t="s">
        <v>18355</v>
      </c>
      <c r="B2900" s="166"/>
      <c r="C2900" s="167"/>
      <c r="D2900" s="168"/>
    </row>
    <row r="2901" spans="1:4">
      <c r="A2901" s="170" t="s">
        <v>18356</v>
      </c>
      <c r="B2901" s="166" t="s">
        <v>18357</v>
      </c>
      <c r="C2901" s="167" t="s">
        <v>11577</v>
      </c>
      <c r="D2901" s="168">
        <v>12.84</v>
      </c>
    </row>
    <row r="2902" spans="1:4">
      <c r="A2902" s="170" t="s">
        <v>18358</v>
      </c>
      <c r="B2902" s="166" t="s">
        <v>18359</v>
      </c>
      <c r="C2902" s="167" t="s">
        <v>11577</v>
      </c>
      <c r="D2902" s="168">
        <v>32.15</v>
      </c>
    </row>
    <row r="2903" spans="1:4">
      <c r="A2903" s="167" t="s">
        <v>18360</v>
      </c>
      <c r="B2903" s="166" t="s">
        <v>18361</v>
      </c>
      <c r="C2903" s="167" t="s">
        <v>11577</v>
      </c>
      <c r="D2903" s="168">
        <v>105.55</v>
      </c>
    </row>
    <row r="2904" spans="1:4">
      <c r="A2904" s="165" t="s">
        <v>18362</v>
      </c>
      <c r="B2904" s="166"/>
      <c r="C2904" s="167"/>
      <c r="D2904" s="168"/>
    </row>
    <row r="2905" spans="1:4">
      <c r="A2905" s="169" t="s">
        <v>18363</v>
      </c>
      <c r="B2905" s="166"/>
      <c r="C2905" s="167"/>
      <c r="D2905" s="168"/>
    </row>
    <row r="2906" spans="1:4">
      <c r="A2906" s="167" t="s">
        <v>18364</v>
      </c>
      <c r="B2906" s="166" t="s">
        <v>18365</v>
      </c>
      <c r="C2906" s="167" t="s">
        <v>11611</v>
      </c>
      <c r="D2906" s="168">
        <v>6.47</v>
      </c>
    </row>
    <row r="2907" spans="1:4">
      <c r="A2907" s="169" t="s">
        <v>18366</v>
      </c>
      <c r="B2907" s="166"/>
      <c r="C2907" s="167"/>
      <c r="D2907" s="168"/>
    </row>
    <row r="2908" spans="1:4">
      <c r="A2908" s="170" t="s">
        <v>18367</v>
      </c>
      <c r="B2908" s="166" t="s">
        <v>18368</v>
      </c>
      <c r="C2908" s="167" t="s">
        <v>11577</v>
      </c>
      <c r="D2908" s="168">
        <v>6486</v>
      </c>
    </row>
    <row r="2909" spans="1:4">
      <c r="A2909" s="170" t="s">
        <v>18369</v>
      </c>
      <c r="B2909" s="166" t="s">
        <v>18370</v>
      </c>
      <c r="C2909" s="167" t="s">
        <v>11577</v>
      </c>
      <c r="D2909" s="168">
        <v>7452</v>
      </c>
    </row>
    <row r="2910" spans="1:4">
      <c r="A2910" s="167" t="s">
        <v>18371</v>
      </c>
      <c r="B2910" s="166" t="s">
        <v>18372</v>
      </c>
      <c r="C2910" s="167" t="s">
        <v>11577</v>
      </c>
      <c r="D2910" s="168">
        <v>4393</v>
      </c>
    </row>
    <row r="2911" spans="1:4">
      <c r="A2911" s="169" t="s">
        <v>18373</v>
      </c>
      <c r="B2911" s="166"/>
      <c r="C2911" s="167"/>
      <c r="D2911" s="168"/>
    </row>
    <row r="2912" spans="1:4">
      <c r="A2912" s="170" t="s">
        <v>18374</v>
      </c>
      <c r="B2912" s="166" t="s">
        <v>18375</v>
      </c>
      <c r="C2912" s="167" t="s">
        <v>11577</v>
      </c>
      <c r="D2912" s="168">
        <v>92.43</v>
      </c>
    </row>
    <row r="2913" spans="1:4">
      <c r="A2913" s="170" t="s">
        <v>18376</v>
      </c>
      <c r="B2913" s="166" t="s">
        <v>18377</v>
      </c>
      <c r="C2913" s="167" t="s">
        <v>11577</v>
      </c>
      <c r="D2913" s="168">
        <v>236.87</v>
      </c>
    </row>
    <row r="2914" spans="1:4">
      <c r="A2914" s="170" t="s">
        <v>18378</v>
      </c>
      <c r="B2914" s="166" t="s">
        <v>18379</v>
      </c>
      <c r="C2914" s="167" t="s">
        <v>11577</v>
      </c>
      <c r="D2914" s="168">
        <v>4636.8</v>
      </c>
    </row>
    <row r="2915" spans="1:4">
      <c r="A2915" s="167" t="s">
        <v>18380</v>
      </c>
      <c r="B2915" s="166" t="s">
        <v>18381</v>
      </c>
      <c r="C2915" s="167" t="s">
        <v>11577</v>
      </c>
      <c r="D2915" s="168">
        <v>3521.3</v>
      </c>
    </row>
    <row r="2916" spans="1:4">
      <c r="A2916" s="165" t="s">
        <v>18382</v>
      </c>
      <c r="B2916" s="166"/>
      <c r="C2916" s="167"/>
      <c r="D2916" s="168"/>
    </row>
    <row r="2917" spans="1:4">
      <c r="A2917" s="169" t="s">
        <v>18383</v>
      </c>
      <c r="B2917" s="166"/>
      <c r="C2917" s="167"/>
      <c r="D2917" s="168"/>
    </row>
    <row r="2918" spans="1:4">
      <c r="A2918" s="170" t="s">
        <v>18384</v>
      </c>
      <c r="B2918" s="166" t="s">
        <v>18385</v>
      </c>
      <c r="C2918" s="167" t="s">
        <v>11577</v>
      </c>
      <c r="D2918" s="168">
        <v>306.31</v>
      </c>
    </row>
    <row r="2919" spans="1:4">
      <c r="A2919" s="167" t="s">
        <v>18386</v>
      </c>
      <c r="B2919" s="166" t="s">
        <v>18387</v>
      </c>
      <c r="C2919" s="167" t="s">
        <v>11577</v>
      </c>
      <c r="D2919" s="168">
        <v>198</v>
      </c>
    </row>
    <row r="2920" spans="1:4">
      <c r="A2920" s="169" t="s">
        <v>18388</v>
      </c>
      <c r="B2920" s="166"/>
      <c r="C2920" s="167"/>
      <c r="D2920" s="168"/>
    </row>
    <row r="2921" spans="1:4">
      <c r="A2921" s="170" t="s">
        <v>18389</v>
      </c>
      <c r="B2921" s="166" t="s">
        <v>18390</v>
      </c>
      <c r="C2921" s="167" t="s">
        <v>11577</v>
      </c>
      <c r="D2921" s="168">
        <v>1.56</v>
      </c>
    </row>
    <row r="2922" spans="1:4">
      <c r="A2922" s="170" t="s">
        <v>18391</v>
      </c>
      <c r="B2922" s="166" t="s">
        <v>18392</v>
      </c>
      <c r="C2922" s="167" t="s">
        <v>11577</v>
      </c>
      <c r="D2922" s="168">
        <v>14.87</v>
      </c>
    </row>
    <row r="2923" spans="1:4">
      <c r="A2923" s="170" t="s">
        <v>18393</v>
      </c>
      <c r="B2923" s="166" t="s">
        <v>18394</v>
      </c>
      <c r="C2923" s="167" t="s">
        <v>11577</v>
      </c>
      <c r="D2923" s="168">
        <v>36.74</v>
      </c>
    </row>
    <row r="2924" spans="1:4">
      <c r="A2924" s="170" t="s">
        <v>18395</v>
      </c>
      <c r="B2924" s="166" t="s">
        <v>18396</v>
      </c>
      <c r="C2924" s="167" t="s">
        <v>11577</v>
      </c>
      <c r="D2924" s="168">
        <v>6.53</v>
      </c>
    </row>
    <row r="2925" spans="1:4">
      <c r="A2925" s="170" t="s">
        <v>18397</v>
      </c>
      <c r="B2925" s="166" t="s">
        <v>18398</v>
      </c>
      <c r="C2925" s="167" t="s">
        <v>11577</v>
      </c>
      <c r="D2925" s="168">
        <v>9.27</v>
      </c>
    </row>
    <row r="2926" spans="1:4">
      <c r="A2926" s="167" t="s">
        <v>18399</v>
      </c>
      <c r="B2926" s="166" t="s">
        <v>18400</v>
      </c>
      <c r="C2926" s="167" t="s">
        <v>11577</v>
      </c>
      <c r="D2926" s="168">
        <v>6.6</v>
      </c>
    </row>
    <row r="2927" spans="1:4">
      <c r="A2927" s="169" t="s">
        <v>18401</v>
      </c>
      <c r="B2927" s="166"/>
      <c r="C2927" s="167"/>
      <c r="D2927" s="168"/>
    </row>
    <row r="2928" spans="1:4">
      <c r="A2928" s="170" t="s">
        <v>18402</v>
      </c>
      <c r="B2928" s="166" t="s">
        <v>18403</v>
      </c>
      <c r="C2928" s="167" t="s">
        <v>11577</v>
      </c>
      <c r="D2928" s="168">
        <v>52.8</v>
      </c>
    </row>
    <row r="2929" spans="1:4">
      <c r="A2929" s="170" t="s">
        <v>18404</v>
      </c>
      <c r="B2929" s="166" t="s">
        <v>18405</v>
      </c>
      <c r="C2929" s="167" t="s">
        <v>11577</v>
      </c>
      <c r="D2929" s="168">
        <v>76.27</v>
      </c>
    </row>
    <row r="2930" spans="1:4">
      <c r="A2930" s="167" t="s">
        <v>18406</v>
      </c>
      <c r="B2930" s="166" t="s">
        <v>18407</v>
      </c>
      <c r="C2930" s="167" t="s">
        <v>11577</v>
      </c>
      <c r="D2930" s="168">
        <v>147.19999999999999</v>
      </c>
    </row>
    <row r="2931" spans="1:4">
      <c r="A2931" s="165" t="s">
        <v>18408</v>
      </c>
      <c r="B2931" s="166"/>
      <c r="C2931" s="167"/>
      <c r="D2931" s="168"/>
    </row>
    <row r="2932" spans="1:4">
      <c r="A2932" s="169" t="s">
        <v>18409</v>
      </c>
      <c r="B2932" s="166"/>
      <c r="C2932" s="167"/>
      <c r="D2932" s="168"/>
    </row>
    <row r="2933" spans="1:4">
      <c r="A2933" s="170" t="s">
        <v>18410</v>
      </c>
      <c r="B2933" s="166" t="s">
        <v>18411</v>
      </c>
      <c r="C2933" s="167" t="s">
        <v>11577</v>
      </c>
      <c r="D2933" s="168">
        <v>12.08</v>
      </c>
    </row>
    <row r="2934" spans="1:4">
      <c r="A2934" s="170" t="s">
        <v>18412</v>
      </c>
      <c r="B2934" s="166" t="s">
        <v>18413</v>
      </c>
      <c r="C2934" s="167" t="s">
        <v>11577</v>
      </c>
      <c r="D2934" s="168">
        <v>21.8</v>
      </c>
    </row>
    <row r="2935" spans="1:4">
      <c r="A2935" s="170" t="s">
        <v>18414</v>
      </c>
      <c r="B2935" s="166" t="s">
        <v>18415</v>
      </c>
      <c r="C2935" s="167" t="s">
        <v>11577</v>
      </c>
      <c r="D2935" s="168">
        <v>158</v>
      </c>
    </row>
    <row r="2936" spans="1:4">
      <c r="A2936" s="167" t="s">
        <v>18416</v>
      </c>
      <c r="B2936" s="166" t="s">
        <v>18417</v>
      </c>
      <c r="C2936" s="167" t="s">
        <v>11577</v>
      </c>
      <c r="D2936" s="168">
        <v>11.46</v>
      </c>
    </row>
    <row r="2937" spans="1:4">
      <c r="A2937" s="169" t="s">
        <v>18418</v>
      </c>
      <c r="B2937" s="166"/>
      <c r="C2937" s="167"/>
      <c r="D2937" s="168"/>
    </row>
    <row r="2938" spans="1:4">
      <c r="A2938" s="170" t="s">
        <v>18419</v>
      </c>
      <c r="B2938" s="166" t="s">
        <v>18420</v>
      </c>
      <c r="C2938" s="167" t="s">
        <v>11577</v>
      </c>
      <c r="D2938" s="168">
        <v>20.62</v>
      </c>
    </row>
    <row r="2939" spans="1:4">
      <c r="A2939" s="170" t="s">
        <v>18421</v>
      </c>
      <c r="B2939" s="166" t="s">
        <v>18422</v>
      </c>
      <c r="C2939" s="167" t="s">
        <v>11577</v>
      </c>
      <c r="D2939" s="168">
        <v>72.34</v>
      </c>
    </row>
    <row r="2940" spans="1:4">
      <c r="A2940" s="167" t="s">
        <v>18423</v>
      </c>
      <c r="B2940" s="166" t="s">
        <v>18424</v>
      </c>
      <c r="C2940" s="167" t="s">
        <v>11577</v>
      </c>
      <c r="D2940" s="168">
        <v>19.809999999999999</v>
      </c>
    </row>
    <row r="2941" spans="1:4">
      <c r="A2941" s="165" t="s">
        <v>18425</v>
      </c>
      <c r="B2941" s="166"/>
      <c r="C2941" s="167"/>
      <c r="D2941" s="168"/>
    </row>
    <row r="2942" spans="1:4">
      <c r="A2942" s="169" t="s">
        <v>18426</v>
      </c>
      <c r="B2942" s="166"/>
      <c r="C2942" s="167"/>
      <c r="D2942" s="168"/>
    </row>
    <row r="2943" spans="1:4">
      <c r="A2943" s="170" t="s">
        <v>18427</v>
      </c>
      <c r="B2943" s="166" t="s">
        <v>18428</v>
      </c>
      <c r="C2943" s="167" t="s">
        <v>11577</v>
      </c>
      <c r="D2943" s="168">
        <v>390</v>
      </c>
    </row>
    <row r="2944" spans="1:4">
      <c r="A2944" s="170" t="s">
        <v>18429</v>
      </c>
      <c r="B2944" s="166" t="s">
        <v>18430</v>
      </c>
      <c r="C2944" s="167" t="s">
        <v>11577</v>
      </c>
      <c r="D2944" s="168">
        <v>410</v>
      </c>
    </row>
    <row r="2945" spans="1:4">
      <c r="A2945" s="170" t="s">
        <v>18431</v>
      </c>
      <c r="B2945" s="166" t="s">
        <v>18432</v>
      </c>
      <c r="C2945" s="167" t="s">
        <v>11577</v>
      </c>
      <c r="D2945" s="168">
        <v>660</v>
      </c>
    </row>
    <row r="2946" spans="1:4">
      <c r="A2946" s="170" t="s">
        <v>18433</v>
      </c>
      <c r="B2946" s="166" t="s">
        <v>18434</v>
      </c>
      <c r="C2946" s="167" t="s">
        <v>11577</v>
      </c>
      <c r="D2946" s="168">
        <v>540</v>
      </c>
    </row>
    <row r="2947" spans="1:4">
      <c r="A2947" s="170" t="s">
        <v>18435</v>
      </c>
      <c r="B2947" s="166" t="s">
        <v>18436</v>
      </c>
      <c r="C2947" s="167" t="s">
        <v>11577</v>
      </c>
      <c r="D2947" s="168">
        <v>755</v>
      </c>
    </row>
    <row r="2948" spans="1:4">
      <c r="A2948" s="170" t="s">
        <v>18437</v>
      </c>
      <c r="B2948" s="166" t="s">
        <v>18438</v>
      </c>
      <c r="C2948" s="167" t="s">
        <v>11577</v>
      </c>
      <c r="D2948" s="168">
        <v>698</v>
      </c>
    </row>
    <row r="2949" spans="1:4">
      <c r="A2949" s="167" t="s">
        <v>18439</v>
      </c>
      <c r="B2949" s="166" t="s">
        <v>18440</v>
      </c>
      <c r="C2949" s="167" t="s">
        <v>11577</v>
      </c>
      <c r="D2949" s="168">
        <v>805</v>
      </c>
    </row>
    <row r="2950" spans="1:4">
      <c r="A2950" s="170" t="s">
        <v>18441</v>
      </c>
      <c r="B2950" s="166" t="s">
        <v>18442</v>
      </c>
      <c r="C2950" s="167" t="s">
        <v>11577</v>
      </c>
      <c r="D2950" s="168">
        <v>854.74</v>
      </c>
    </row>
    <row r="2951" spans="1:4">
      <c r="A2951" s="170" t="s">
        <v>18443</v>
      </c>
      <c r="B2951" s="166" t="s">
        <v>18444</v>
      </c>
      <c r="C2951" s="167" t="s">
        <v>11577</v>
      </c>
      <c r="D2951" s="168">
        <v>780</v>
      </c>
    </row>
    <row r="2952" spans="1:4">
      <c r="A2952" s="170" t="s">
        <v>18445</v>
      </c>
      <c r="B2952" s="166" t="s">
        <v>18446</v>
      </c>
      <c r="C2952" s="167" t="s">
        <v>11577</v>
      </c>
      <c r="D2952" s="168">
        <v>878</v>
      </c>
    </row>
    <row r="2953" spans="1:4">
      <c r="A2953" s="170" t="s">
        <v>18447</v>
      </c>
      <c r="B2953" s="166" t="s">
        <v>18448</v>
      </c>
      <c r="C2953" s="167" t="s">
        <v>11577</v>
      </c>
      <c r="D2953" s="168">
        <v>989</v>
      </c>
    </row>
    <row r="2954" spans="1:4">
      <c r="A2954" s="170" t="s">
        <v>18449</v>
      </c>
      <c r="B2954" s="166" t="s">
        <v>18450</v>
      </c>
      <c r="C2954" s="167" t="s">
        <v>11577</v>
      </c>
      <c r="D2954" s="168">
        <v>1434.44</v>
      </c>
    </row>
    <row r="2955" spans="1:4">
      <c r="A2955" s="170" t="s">
        <v>18451</v>
      </c>
      <c r="B2955" s="166" t="s">
        <v>18452</v>
      </c>
      <c r="C2955" s="167" t="s">
        <v>11577</v>
      </c>
      <c r="D2955" s="168">
        <v>1490</v>
      </c>
    </row>
    <row r="2956" spans="1:4">
      <c r="A2956" s="170" t="s">
        <v>18453</v>
      </c>
      <c r="B2956" s="166" t="s">
        <v>18454</v>
      </c>
      <c r="C2956" s="167" t="s">
        <v>11577</v>
      </c>
      <c r="D2956" s="168">
        <v>1631.3</v>
      </c>
    </row>
    <row r="2957" spans="1:4">
      <c r="A2957" s="170" t="s">
        <v>18455</v>
      </c>
      <c r="B2957" s="166" t="s">
        <v>18456</v>
      </c>
      <c r="C2957" s="167" t="s">
        <v>11577</v>
      </c>
      <c r="D2957" s="168">
        <v>1770</v>
      </c>
    </row>
    <row r="2958" spans="1:4">
      <c r="A2958" s="170" t="s">
        <v>18457</v>
      </c>
      <c r="B2958" s="166" t="s">
        <v>18458</v>
      </c>
      <c r="C2958" s="167" t="s">
        <v>11577</v>
      </c>
      <c r="D2958" s="168">
        <v>3003.95</v>
      </c>
    </row>
    <row r="2959" spans="1:4">
      <c r="A2959" s="165" t="s">
        <v>18459</v>
      </c>
      <c r="B2959" s="166"/>
      <c r="C2959" s="167"/>
      <c r="D2959" s="168"/>
    </row>
    <row r="2960" spans="1:4">
      <c r="A2960" s="170" t="s">
        <v>18460</v>
      </c>
      <c r="B2960" s="166" t="s">
        <v>18461</v>
      </c>
      <c r="C2960" s="167" t="s">
        <v>11577</v>
      </c>
      <c r="D2960" s="168">
        <v>324.3</v>
      </c>
    </row>
    <row r="2961" spans="1:4">
      <c r="A2961" s="170" t="s">
        <v>18462</v>
      </c>
      <c r="B2961" s="166" t="s">
        <v>18463</v>
      </c>
      <c r="C2961" s="167" t="s">
        <v>11577</v>
      </c>
      <c r="D2961" s="168">
        <v>348.9</v>
      </c>
    </row>
    <row r="2962" spans="1:4">
      <c r="A2962" s="170" t="s">
        <v>18464</v>
      </c>
      <c r="B2962" s="166" t="s">
        <v>18465</v>
      </c>
      <c r="C2962" s="167" t="s">
        <v>11577</v>
      </c>
      <c r="D2962" s="168">
        <v>572.96</v>
      </c>
    </row>
    <row r="2963" spans="1:4">
      <c r="A2963" s="167" t="s">
        <v>18466</v>
      </c>
      <c r="B2963" s="166" t="s">
        <v>18467</v>
      </c>
      <c r="C2963" s="167" t="s">
        <v>11577</v>
      </c>
      <c r="D2963" s="168">
        <v>693</v>
      </c>
    </row>
    <row r="2964" spans="1:4">
      <c r="A2964" s="170" t="s">
        <v>18468</v>
      </c>
      <c r="B2964" s="166" t="s">
        <v>18469</v>
      </c>
      <c r="C2964" s="167" t="s">
        <v>11577</v>
      </c>
      <c r="D2964" s="168">
        <v>693</v>
      </c>
    </row>
    <row r="2965" spans="1:4">
      <c r="A2965" s="170" t="s">
        <v>18470</v>
      </c>
      <c r="B2965" s="166" t="s">
        <v>18471</v>
      </c>
      <c r="C2965" s="167" t="s">
        <v>11577</v>
      </c>
      <c r="D2965" s="168">
        <v>572.96</v>
      </c>
    </row>
    <row r="2966" spans="1:4">
      <c r="A2966" s="170" t="s">
        <v>18472</v>
      </c>
      <c r="B2966" s="166" t="s">
        <v>18473</v>
      </c>
      <c r="C2966" s="167" t="s">
        <v>11577</v>
      </c>
      <c r="D2966" s="168">
        <v>516.03</v>
      </c>
    </row>
    <row r="2967" spans="1:4">
      <c r="A2967" s="170" t="s">
        <v>18474</v>
      </c>
      <c r="B2967" s="166" t="s">
        <v>18475</v>
      </c>
      <c r="C2967" s="167" t="s">
        <v>11577</v>
      </c>
      <c r="D2967" s="168">
        <v>1010.85</v>
      </c>
    </row>
    <row r="2968" spans="1:4">
      <c r="A2968" s="170" t="s">
        <v>18476</v>
      </c>
      <c r="B2968" s="166" t="s">
        <v>18477</v>
      </c>
      <c r="C2968" s="167" t="s">
        <v>11577</v>
      </c>
      <c r="D2968" s="168">
        <v>3700.65</v>
      </c>
    </row>
    <row r="2969" spans="1:4">
      <c r="A2969" s="169" t="s">
        <v>18478</v>
      </c>
      <c r="B2969" s="166"/>
      <c r="C2969" s="167"/>
      <c r="D2969" s="168"/>
    </row>
    <row r="2970" spans="1:4">
      <c r="A2970" s="170" t="s">
        <v>18479</v>
      </c>
      <c r="B2970" s="166" t="s">
        <v>18480</v>
      </c>
      <c r="C2970" s="167" t="s">
        <v>11577</v>
      </c>
      <c r="D2970" s="168">
        <v>580</v>
      </c>
    </row>
    <row r="2971" spans="1:4">
      <c r="A2971" s="170" t="s">
        <v>18481</v>
      </c>
      <c r="B2971" s="166" t="s">
        <v>18482</v>
      </c>
      <c r="C2971" s="167" t="s">
        <v>11577</v>
      </c>
      <c r="D2971" s="168">
        <v>780</v>
      </c>
    </row>
    <row r="2972" spans="1:4">
      <c r="A2972" s="170" t="s">
        <v>18483</v>
      </c>
      <c r="B2972" s="166" t="s">
        <v>18484</v>
      </c>
      <c r="C2972" s="167" t="s">
        <v>11577</v>
      </c>
      <c r="D2972" s="168">
        <v>760</v>
      </c>
    </row>
    <row r="2973" spans="1:4">
      <c r="A2973" s="169" t="s">
        <v>18485</v>
      </c>
      <c r="B2973" s="166"/>
      <c r="C2973" s="167"/>
      <c r="D2973" s="168"/>
    </row>
    <row r="2974" spans="1:4">
      <c r="A2974" s="170" t="s">
        <v>18486</v>
      </c>
      <c r="B2974" s="166" t="s">
        <v>18487</v>
      </c>
      <c r="C2974" s="167" t="s">
        <v>11610</v>
      </c>
      <c r="D2974" s="168">
        <v>81.41</v>
      </c>
    </row>
    <row r="2975" spans="1:4">
      <c r="A2975" s="170" t="s">
        <v>18488</v>
      </c>
      <c r="B2975" s="166" t="s">
        <v>18489</v>
      </c>
      <c r="C2975" s="167" t="s">
        <v>11610</v>
      </c>
      <c r="D2975" s="168">
        <v>127.41</v>
      </c>
    </row>
    <row r="2976" spans="1:4">
      <c r="A2976" s="170" t="s">
        <v>18490</v>
      </c>
      <c r="B2976" s="166" t="s">
        <v>18491</v>
      </c>
      <c r="C2976" s="167" t="s">
        <v>11577</v>
      </c>
      <c r="D2976" s="168">
        <v>60</v>
      </c>
    </row>
    <row r="2977" spans="1:4">
      <c r="A2977" s="170" t="s">
        <v>18492</v>
      </c>
      <c r="B2977" s="166" t="s">
        <v>18493</v>
      </c>
      <c r="C2977" s="167" t="s">
        <v>11577</v>
      </c>
      <c r="D2977" s="168">
        <v>544.57000000000005</v>
      </c>
    </row>
    <row r="2978" spans="1:4">
      <c r="A2978" s="170" t="s">
        <v>18494</v>
      </c>
      <c r="B2978" s="166" t="s">
        <v>18495</v>
      </c>
      <c r="C2978" s="167" t="s">
        <v>11610</v>
      </c>
      <c r="D2978" s="168">
        <v>103.41</v>
      </c>
    </row>
    <row r="2979" spans="1:4">
      <c r="A2979" s="170" t="s">
        <v>18496</v>
      </c>
      <c r="B2979" s="166" t="s">
        <v>18497</v>
      </c>
      <c r="C2979" s="167" t="s">
        <v>11610</v>
      </c>
      <c r="D2979" s="168">
        <v>148.65</v>
      </c>
    </row>
    <row r="2980" spans="1:4">
      <c r="A2980" s="170" t="s">
        <v>18498</v>
      </c>
      <c r="B2980" s="166" t="s">
        <v>18499</v>
      </c>
      <c r="C2980" s="167" t="s">
        <v>11610</v>
      </c>
      <c r="D2980" s="168">
        <v>129.6</v>
      </c>
    </row>
    <row r="2981" spans="1:4">
      <c r="A2981" s="170" t="s">
        <v>18500</v>
      </c>
      <c r="B2981" s="166" t="s">
        <v>18501</v>
      </c>
      <c r="C2981" s="167" t="s">
        <v>11610</v>
      </c>
      <c r="D2981" s="168">
        <v>172.56</v>
      </c>
    </row>
    <row r="2982" spans="1:4">
      <c r="A2982" s="170" t="s">
        <v>18502</v>
      </c>
      <c r="B2982" s="166" t="s">
        <v>18503</v>
      </c>
      <c r="C2982" s="167" t="s">
        <v>11577</v>
      </c>
      <c r="D2982" s="168">
        <v>163.19999999999999</v>
      </c>
    </row>
    <row r="2983" spans="1:4">
      <c r="A2983" s="167" t="s">
        <v>18504</v>
      </c>
      <c r="B2983" s="166" t="s">
        <v>18505</v>
      </c>
      <c r="C2983" s="167" t="s">
        <v>11610</v>
      </c>
      <c r="D2983" s="168">
        <v>193.8</v>
      </c>
    </row>
    <row r="2984" spans="1:4">
      <c r="A2984" s="170" t="s">
        <v>18506</v>
      </c>
      <c r="B2984" s="166" t="s">
        <v>18507</v>
      </c>
      <c r="C2984" s="167" t="s">
        <v>11577</v>
      </c>
      <c r="D2984" s="168">
        <v>13.2</v>
      </c>
    </row>
    <row r="2985" spans="1:4">
      <c r="A2985" s="170" t="s">
        <v>18508</v>
      </c>
      <c r="B2985" s="166" t="s">
        <v>18509</v>
      </c>
      <c r="C2985" s="167" t="s">
        <v>11577</v>
      </c>
      <c r="D2985" s="168">
        <v>26.41</v>
      </c>
    </row>
    <row r="2986" spans="1:4">
      <c r="A2986" s="170" t="s">
        <v>18510</v>
      </c>
      <c r="B2986" s="166" t="s">
        <v>18511</v>
      </c>
      <c r="C2986" s="167" t="s">
        <v>11577</v>
      </c>
      <c r="D2986" s="168">
        <v>39.61</v>
      </c>
    </row>
    <row r="2987" spans="1:4">
      <c r="A2987" s="170" t="s">
        <v>18512</v>
      </c>
      <c r="B2987" s="166" t="s">
        <v>18513</v>
      </c>
      <c r="C2987" s="167" t="s">
        <v>11577</v>
      </c>
      <c r="D2987" s="168">
        <v>79.23</v>
      </c>
    </row>
    <row r="2988" spans="1:4">
      <c r="A2988" s="170" t="s">
        <v>18514</v>
      </c>
      <c r="B2988" s="166" t="s">
        <v>18515</v>
      </c>
      <c r="C2988" s="167" t="s">
        <v>11577</v>
      </c>
      <c r="D2988" s="168">
        <v>105.64</v>
      </c>
    </row>
    <row r="2989" spans="1:4">
      <c r="A2989" s="170" t="s">
        <v>18516</v>
      </c>
      <c r="B2989" s="166" t="s">
        <v>18517</v>
      </c>
      <c r="C2989" s="167" t="s">
        <v>11577</v>
      </c>
      <c r="D2989" s="168">
        <v>52.82</v>
      </c>
    </row>
    <row r="2990" spans="1:4">
      <c r="A2990" s="170" t="s">
        <v>18518</v>
      </c>
      <c r="B2990" s="166" t="s">
        <v>18519</v>
      </c>
      <c r="C2990" s="167" t="s">
        <v>11577</v>
      </c>
      <c r="D2990" s="168">
        <v>79.23</v>
      </c>
    </row>
    <row r="2991" spans="1:4">
      <c r="A2991" s="170" t="s">
        <v>18520</v>
      </c>
      <c r="B2991" s="166" t="s">
        <v>18521</v>
      </c>
      <c r="C2991" s="167" t="s">
        <v>11577</v>
      </c>
      <c r="D2991" s="168">
        <v>105.64</v>
      </c>
    </row>
    <row r="2992" spans="1:4">
      <c r="A2992" s="170" t="s">
        <v>18522</v>
      </c>
      <c r="B2992" s="166" t="s">
        <v>18523</v>
      </c>
      <c r="C2992" s="167" t="s">
        <v>11577</v>
      </c>
      <c r="D2992" s="168">
        <v>132.05000000000001</v>
      </c>
    </row>
    <row r="2993" spans="1:4">
      <c r="A2993" s="169" t="s">
        <v>18524</v>
      </c>
      <c r="B2993" s="166"/>
      <c r="C2993" s="167"/>
      <c r="D2993" s="168"/>
    </row>
    <row r="2994" spans="1:4">
      <c r="A2994" s="170" t="s">
        <v>18525</v>
      </c>
      <c r="B2994" s="166" t="s">
        <v>18526</v>
      </c>
      <c r="C2994" s="167" t="s">
        <v>11577</v>
      </c>
      <c r="D2994" s="168">
        <v>9.9</v>
      </c>
    </row>
    <row r="2995" spans="1:4">
      <c r="A2995" s="170" t="s">
        <v>18527</v>
      </c>
      <c r="B2995" s="166" t="s">
        <v>18528</v>
      </c>
      <c r="C2995" s="167" t="s">
        <v>11577</v>
      </c>
      <c r="D2995" s="168">
        <v>13.8</v>
      </c>
    </row>
    <row r="2996" spans="1:4">
      <c r="A2996" s="170" t="s">
        <v>18529</v>
      </c>
      <c r="B2996" s="166" t="s">
        <v>18530</v>
      </c>
      <c r="C2996" s="167" t="s">
        <v>11577</v>
      </c>
      <c r="D2996" s="168">
        <v>12.7</v>
      </c>
    </row>
    <row r="2997" spans="1:4">
      <c r="A2997" s="170" t="s">
        <v>18531</v>
      </c>
      <c r="B2997" s="166" t="s">
        <v>18532</v>
      </c>
      <c r="C2997" s="167" t="s">
        <v>11577</v>
      </c>
      <c r="D2997" s="168">
        <v>99.8</v>
      </c>
    </row>
    <row r="2998" spans="1:4">
      <c r="A2998" s="170" t="s">
        <v>18533</v>
      </c>
      <c r="B2998" s="166" t="s">
        <v>18534</v>
      </c>
      <c r="C2998" s="167" t="s">
        <v>11577</v>
      </c>
      <c r="D2998" s="168">
        <v>175.75</v>
      </c>
    </row>
    <row r="2999" spans="1:4">
      <c r="A2999" s="170" t="s">
        <v>18535</v>
      </c>
      <c r="B2999" s="166" t="s">
        <v>18536</v>
      </c>
      <c r="C2999" s="167" t="s">
        <v>11577</v>
      </c>
      <c r="D2999" s="168">
        <v>201.88</v>
      </c>
    </row>
    <row r="3000" spans="1:4">
      <c r="A3000" s="170" t="s">
        <v>18537</v>
      </c>
      <c r="B3000" s="166" t="s">
        <v>18538</v>
      </c>
      <c r="C3000" s="167" t="s">
        <v>11577</v>
      </c>
      <c r="D3000" s="168">
        <v>146.44</v>
      </c>
    </row>
    <row r="3001" spans="1:4">
      <c r="A3001" s="170" t="s">
        <v>18539</v>
      </c>
      <c r="B3001" s="166" t="s">
        <v>18540</v>
      </c>
      <c r="C3001" s="167" t="s">
        <v>11577</v>
      </c>
      <c r="D3001" s="168">
        <v>287.02</v>
      </c>
    </row>
    <row r="3002" spans="1:4">
      <c r="A3002" s="170" t="s">
        <v>18541</v>
      </c>
      <c r="B3002" s="166" t="s">
        <v>18542</v>
      </c>
      <c r="C3002" s="167" t="s">
        <v>11577</v>
      </c>
      <c r="D3002" s="168">
        <v>77.400000000000006</v>
      </c>
    </row>
    <row r="3003" spans="1:4">
      <c r="A3003" s="170" t="s">
        <v>18543</v>
      </c>
      <c r="B3003" s="166" t="s">
        <v>18544</v>
      </c>
      <c r="C3003" s="167" t="s">
        <v>11577</v>
      </c>
      <c r="D3003" s="168">
        <v>77.97</v>
      </c>
    </row>
    <row r="3004" spans="1:4">
      <c r="A3004" s="170" t="s">
        <v>18545</v>
      </c>
      <c r="B3004" s="166" t="s">
        <v>18546</v>
      </c>
      <c r="C3004" s="167" t="s">
        <v>11577</v>
      </c>
      <c r="D3004" s="168">
        <v>71.31</v>
      </c>
    </row>
    <row r="3005" spans="1:4">
      <c r="A3005" s="170" t="s">
        <v>18547</v>
      </c>
      <c r="B3005" s="166" t="s">
        <v>18548</v>
      </c>
      <c r="C3005" s="167" t="s">
        <v>11577</v>
      </c>
      <c r="D3005" s="168">
        <v>45.5</v>
      </c>
    </row>
    <row r="3006" spans="1:4">
      <c r="A3006" s="170" t="s">
        <v>18549</v>
      </c>
      <c r="B3006" s="166" t="s">
        <v>18550</v>
      </c>
      <c r="C3006" s="167" t="s">
        <v>11577</v>
      </c>
      <c r="D3006" s="168">
        <v>31.8</v>
      </c>
    </row>
    <row r="3007" spans="1:4">
      <c r="A3007" s="167" t="s">
        <v>18551</v>
      </c>
      <c r="B3007" s="166" t="s">
        <v>18552</v>
      </c>
      <c r="C3007" s="167" t="s">
        <v>11577</v>
      </c>
      <c r="D3007" s="168">
        <v>23.15</v>
      </c>
    </row>
    <row r="3008" spans="1:4">
      <c r="A3008" s="170" t="s">
        <v>18553</v>
      </c>
      <c r="B3008" s="166" t="s">
        <v>18554</v>
      </c>
      <c r="C3008" s="167" t="s">
        <v>11577</v>
      </c>
      <c r="D3008" s="168">
        <v>23.31</v>
      </c>
    </row>
    <row r="3009" spans="1:4">
      <c r="A3009" s="170" t="s">
        <v>18555</v>
      </c>
      <c r="B3009" s="166" t="s">
        <v>18556</v>
      </c>
      <c r="C3009" s="167" t="s">
        <v>11577</v>
      </c>
      <c r="D3009" s="168">
        <v>39.799999999999997</v>
      </c>
    </row>
    <row r="3010" spans="1:4">
      <c r="A3010" s="170" t="s">
        <v>18557</v>
      </c>
      <c r="B3010" s="166" t="s">
        <v>18558</v>
      </c>
      <c r="C3010" s="167" t="s">
        <v>11577</v>
      </c>
      <c r="D3010" s="168">
        <v>45.25</v>
      </c>
    </row>
    <row r="3011" spans="1:4">
      <c r="A3011" s="170" t="s">
        <v>18559</v>
      </c>
      <c r="B3011" s="166" t="s">
        <v>18560</v>
      </c>
      <c r="C3011" s="167" t="s">
        <v>11577</v>
      </c>
      <c r="D3011" s="168">
        <v>55.4</v>
      </c>
    </row>
    <row r="3012" spans="1:4">
      <c r="A3012" s="170" t="s">
        <v>18561</v>
      </c>
      <c r="B3012" s="166" t="s">
        <v>18562</v>
      </c>
      <c r="C3012" s="167" t="s">
        <v>11577</v>
      </c>
      <c r="D3012" s="168">
        <v>52</v>
      </c>
    </row>
    <row r="3013" spans="1:4">
      <c r="A3013" s="170" t="s">
        <v>18563</v>
      </c>
      <c r="B3013" s="166" t="s">
        <v>18564</v>
      </c>
      <c r="C3013" s="167" t="s">
        <v>11577</v>
      </c>
      <c r="D3013" s="168">
        <v>38.25</v>
      </c>
    </row>
    <row r="3014" spans="1:4">
      <c r="A3014" s="170" t="s">
        <v>18565</v>
      </c>
      <c r="B3014" s="166" t="s">
        <v>18566</v>
      </c>
      <c r="C3014" s="167" t="s">
        <v>11577</v>
      </c>
      <c r="D3014" s="168">
        <v>50.44</v>
      </c>
    </row>
    <row r="3015" spans="1:4">
      <c r="A3015" s="170" t="s">
        <v>18567</v>
      </c>
      <c r="B3015" s="166" t="s">
        <v>18568</v>
      </c>
      <c r="C3015" s="167" t="s">
        <v>11577</v>
      </c>
      <c r="D3015" s="168">
        <v>68.900000000000006</v>
      </c>
    </row>
    <row r="3016" spans="1:4">
      <c r="A3016" s="169" t="s">
        <v>18569</v>
      </c>
      <c r="B3016" s="166"/>
      <c r="C3016" s="167"/>
      <c r="D3016" s="168"/>
    </row>
    <row r="3017" spans="1:4">
      <c r="A3017" s="170" t="s">
        <v>18570</v>
      </c>
      <c r="B3017" s="166" t="s">
        <v>18571</v>
      </c>
      <c r="C3017" s="167" t="s">
        <v>11577</v>
      </c>
      <c r="D3017" s="168">
        <v>41.16</v>
      </c>
    </row>
    <row r="3018" spans="1:4">
      <c r="A3018" s="170" t="s">
        <v>18572</v>
      </c>
      <c r="B3018" s="166" t="s">
        <v>18573</v>
      </c>
      <c r="C3018" s="167" t="s">
        <v>11577</v>
      </c>
      <c r="D3018" s="168">
        <v>55.14</v>
      </c>
    </row>
    <row r="3019" spans="1:4">
      <c r="A3019" s="170" t="s">
        <v>18574</v>
      </c>
      <c r="B3019" s="166" t="s">
        <v>18575</v>
      </c>
      <c r="C3019" s="167" t="s">
        <v>11577</v>
      </c>
      <c r="D3019" s="168">
        <v>27.58</v>
      </c>
    </row>
    <row r="3020" spans="1:4">
      <c r="A3020" s="167" t="s">
        <v>18576</v>
      </c>
      <c r="B3020" s="166" t="s">
        <v>18577</v>
      </c>
      <c r="C3020" s="167" t="s">
        <v>11577</v>
      </c>
      <c r="D3020" s="168">
        <v>37.35</v>
      </c>
    </row>
    <row r="3021" spans="1:4">
      <c r="A3021" s="169" t="s">
        <v>18578</v>
      </c>
      <c r="B3021" s="166"/>
      <c r="C3021" s="167"/>
      <c r="D3021" s="168"/>
    </row>
    <row r="3022" spans="1:4">
      <c r="A3022" s="170" t="s">
        <v>18579</v>
      </c>
      <c r="B3022" s="166" t="s">
        <v>18580</v>
      </c>
      <c r="C3022" s="167" t="s">
        <v>11577</v>
      </c>
      <c r="D3022" s="168">
        <v>285.44</v>
      </c>
    </row>
    <row r="3023" spans="1:4">
      <c r="A3023" s="170" t="s">
        <v>18581</v>
      </c>
      <c r="B3023" s="166" t="s">
        <v>18582</v>
      </c>
      <c r="C3023" s="167" t="s">
        <v>11577</v>
      </c>
      <c r="D3023" s="168">
        <v>105.64</v>
      </c>
    </row>
    <row r="3024" spans="1:4">
      <c r="A3024" s="170" t="s">
        <v>18583</v>
      </c>
      <c r="B3024" s="166" t="s">
        <v>18584</v>
      </c>
      <c r="C3024" s="167" t="s">
        <v>11577</v>
      </c>
      <c r="D3024" s="168">
        <v>86.6</v>
      </c>
    </row>
    <row r="3025" spans="1:4">
      <c r="A3025" s="170" t="s">
        <v>18585</v>
      </c>
      <c r="B3025" s="166" t="s">
        <v>18586</v>
      </c>
      <c r="C3025" s="167" t="s">
        <v>11577</v>
      </c>
      <c r="D3025" s="168">
        <v>173.3</v>
      </c>
    </row>
    <row r="3026" spans="1:4">
      <c r="A3026" s="170" t="s">
        <v>18587</v>
      </c>
      <c r="B3026" s="166" t="s">
        <v>18588</v>
      </c>
      <c r="C3026" s="167" t="s">
        <v>11577</v>
      </c>
      <c r="D3026" s="168">
        <v>144.80000000000001</v>
      </c>
    </row>
    <row r="3027" spans="1:4">
      <c r="A3027" s="170" t="s">
        <v>18589</v>
      </c>
      <c r="B3027" s="166" t="s">
        <v>18590</v>
      </c>
      <c r="C3027" s="167" t="s">
        <v>11577</v>
      </c>
      <c r="D3027" s="168">
        <v>250.61</v>
      </c>
    </row>
    <row r="3028" spans="1:4">
      <c r="A3028" s="170" t="s">
        <v>18591</v>
      </c>
      <c r="B3028" s="166" t="s">
        <v>18592</v>
      </c>
      <c r="C3028" s="167" t="s">
        <v>11577</v>
      </c>
      <c r="D3028" s="168">
        <v>326.77999999999997</v>
      </c>
    </row>
    <row r="3029" spans="1:4">
      <c r="A3029" s="170" t="s">
        <v>18593</v>
      </c>
      <c r="B3029" s="166" t="s">
        <v>18594</v>
      </c>
      <c r="C3029" s="167" t="s">
        <v>11577</v>
      </c>
      <c r="D3029" s="168">
        <v>5.36</v>
      </c>
    </row>
    <row r="3030" spans="1:4">
      <c r="A3030" s="170" t="s">
        <v>18595</v>
      </c>
      <c r="B3030" s="166" t="s">
        <v>18596</v>
      </c>
      <c r="C3030" s="167" t="s">
        <v>11577</v>
      </c>
      <c r="D3030" s="168">
        <v>26.41</v>
      </c>
    </row>
    <row r="3031" spans="1:4">
      <c r="A3031" s="170" t="s">
        <v>18597</v>
      </c>
      <c r="B3031" s="166" t="s">
        <v>18598</v>
      </c>
      <c r="C3031" s="167" t="s">
        <v>11577</v>
      </c>
      <c r="D3031" s="168">
        <v>39.61</v>
      </c>
    </row>
    <row r="3032" spans="1:4">
      <c r="A3032" s="170" t="s">
        <v>18599</v>
      </c>
      <c r="B3032" s="166" t="s">
        <v>18600</v>
      </c>
      <c r="C3032" s="167" t="s">
        <v>11577</v>
      </c>
      <c r="D3032" s="168">
        <v>52.82</v>
      </c>
    </row>
    <row r="3033" spans="1:4">
      <c r="A3033" s="167" t="s">
        <v>18601</v>
      </c>
      <c r="B3033" s="166" t="s">
        <v>18602</v>
      </c>
      <c r="C3033" s="167" t="s">
        <v>11577</v>
      </c>
      <c r="D3033" s="168">
        <v>79.23</v>
      </c>
    </row>
    <row r="3034" spans="1:4">
      <c r="A3034" s="169" t="s">
        <v>18603</v>
      </c>
      <c r="B3034" s="166"/>
      <c r="C3034" s="167"/>
      <c r="D3034" s="168"/>
    </row>
    <row r="3035" spans="1:4">
      <c r="A3035" s="170" t="s">
        <v>18604</v>
      </c>
      <c r="B3035" s="166" t="s">
        <v>18605</v>
      </c>
      <c r="C3035" s="167" t="s">
        <v>11577</v>
      </c>
      <c r="D3035" s="168">
        <v>13.2</v>
      </c>
    </row>
    <row r="3036" spans="1:4">
      <c r="A3036" s="170" t="s">
        <v>18606</v>
      </c>
      <c r="B3036" s="166" t="s">
        <v>18607</v>
      </c>
      <c r="C3036" s="167" t="s">
        <v>11577</v>
      </c>
      <c r="D3036" s="168">
        <v>13.2</v>
      </c>
    </row>
    <row r="3037" spans="1:4">
      <c r="A3037" s="170" t="s">
        <v>18608</v>
      </c>
      <c r="B3037" s="166" t="s">
        <v>18609</v>
      </c>
      <c r="C3037" s="167" t="s">
        <v>11577</v>
      </c>
      <c r="D3037" s="168">
        <v>26.41</v>
      </c>
    </row>
    <row r="3038" spans="1:4">
      <c r="A3038" s="170" t="s">
        <v>18610</v>
      </c>
      <c r="B3038" s="166" t="s">
        <v>18611</v>
      </c>
      <c r="C3038" s="167" t="s">
        <v>11577</v>
      </c>
      <c r="D3038" s="168">
        <v>19.809999999999999</v>
      </c>
    </row>
    <row r="3039" spans="1:4">
      <c r="A3039" s="170" t="s">
        <v>18612</v>
      </c>
      <c r="B3039" s="166" t="s">
        <v>18613</v>
      </c>
      <c r="C3039" s="167" t="s">
        <v>11577</v>
      </c>
      <c r="D3039" s="168">
        <v>66.02</v>
      </c>
    </row>
    <row r="3040" spans="1:4">
      <c r="A3040" s="170" t="s">
        <v>18614</v>
      </c>
      <c r="B3040" s="166" t="s">
        <v>18615</v>
      </c>
      <c r="C3040" s="167" t="s">
        <v>11577</v>
      </c>
      <c r="D3040" s="168">
        <v>79.23</v>
      </c>
    </row>
    <row r="3041" spans="1:4">
      <c r="A3041" s="170" t="s">
        <v>18616</v>
      </c>
      <c r="B3041" s="166" t="s">
        <v>18617</v>
      </c>
      <c r="C3041" s="167" t="s">
        <v>11577</v>
      </c>
      <c r="D3041" s="168">
        <v>26.41</v>
      </c>
    </row>
    <row r="3042" spans="1:4">
      <c r="A3042" s="167" t="s">
        <v>18618</v>
      </c>
      <c r="B3042" s="166" t="s">
        <v>18619</v>
      </c>
      <c r="C3042" s="167" t="s">
        <v>11577</v>
      </c>
      <c r="D3042" s="168">
        <v>39.61</v>
      </c>
    </row>
    <row r="3043" spans="1:4">
      <c r="A3043" s="169" t="s">
        <v>18620</v>
      </c>
      <c r="B3043" s="166"/>
      <c r="C3043" s="167"/>
      <c r="D3043" s="168"/>
    </row>
    <row r="3044" spans="1:4">
      <c r="A3044" s="170" t="s">
        <v>18621</v>
      </c>
      <c r="B3044" s="166" t="s">
        <v>18622</v>
      </c>
      <c r="C3044" s="167" t="s">
        <v>11577</v>
      </c>
      <c r="D3044" s="168">
        <v>26.41</v>
      </c>
    </row>
    <row r="3045" spans="1:4">
      <c r="A3045" s="170" t="s">
        <v>18623</v>
      </c>
      <c r="B3045" s="166" t="s">
        <v>18624</v>
      </c>
      <c r="C3045" s="167" t="s">
        <v>11577</v>
      </c>
      <c r="D3045" s="168">
        <v>27.22</v>
      </c>
    </row>
    <row r="3046" spans="1:4">
      <c r="A3046" s="170" t="s">
        <v>18625</v>
      </c>
      <c r="B3046" s="166" t="s">
        <v>18626</v>
      </c>
      <c r="C3046" s="167" t="s">
        <v>11577</v>
      </c>
      <c r="D3046" s="168">
        <v>35.96</v>
      </c>
    </row>
    <row r="3047" spans="1:4">
      <c r="A3047" s="167" t="s">
        <v>18627</v>
      </c>
      <c r="B3047" s="166" t="s">
        <v>18628</v>
      </c>
      <c r="C3047" s="167" t="s">
        <v>11577</v>
      </c>
      <c r="D3047" s="168">
        <v>3.21</v>
      </c>
    </row>
    <row r="3048" spans="1:4">
      <c r="A3048" s="165" t="s">
        <v>18629</v>
      </c>
      <c r="B3048" s="166"/>
      <c r="C3048" s="167"/>
      <c r="D3048" s="168"/>
    </row>
    <row r="3049" spans="1:4">
      <c r="A3049" s="169" t="s">
        <v>18630</v>
      </c>
      <c r="B3049" s="166"/>
      <c r="C3049" s="167"/>
      <c r="D3049" s="168"/>
    </row>
    <row r="3050" spans="1:4">
      <c r="A3050" s="170" t="s">
        <v>18631</v>
      </c>
      <c r="B3050" s="166" t="s">
        <v>18632</v>
      </c>
      <c r="C3050" s="167" t="s">
        <v>11577</v>
      </c>
      <c r="D3050" s="168">
        <v>21.66</v>
      </c>
    </row>
    <row r="3051" spans="1:4">
      <c r="A3051" s="170" t="s">
        <v>18633</v>
      </c>
      <c r="B3051" s="166" t="s">
        <v>18634</v>
      </c>
      <c r="C3051" s="167" t="s">
        <v>11577</v>
      </c>
      <c r="D3051" s="168">
        <v>13.21</v>
      </c>
    </row>
    <row r="3052" spans="1:4">
      <c r="A3052" s="167" t="s">
        <v>18635</v>
      </c>
      <c r="B3052" s="166" t="s">
        <v>18636</v>
      </c>
      <c r="C3052" s="167" t="s">
        <v>48</v>
      </c>
      <c r="D3052" s="168">
        <v>0.33</v>
      </c>
    </row>
    <row r="3053" spans="1:4">
      <c r="A3053" s="169" t="s">
        <v>18637</v>
      </c>
      <c r="B3053" s="166"/>
      <c r="C3053" s="167"/>
      <c r="D3053" s="168"/>
    </row>
    <row r="3054" spans="1:4">
      <c r="A3054" s="170" t="s">
        <v>18638</v>
      </c>
      <c r="B3054" s="166" t="s">
        <v>18639</v>
      </c>
      <c r="C3054" s="167" t="s">
        <v>11577</v>
      </c>
      <c r="D3054" s="168">
        <v>0.17</v>
      </c>
    </row>
    <row r="3055" spans="1:4">
      <c r="A3055" s="170" t="s">
        <v>18640</v>
      </c>
      <c r="B3055" s="166" t="s">
        <v>18641</v>
      </c>
      <c r="C3055" s="167" t="s">
        <v>11577</v>
      </c>
      <c r="D3055" s="168">
        <v>0.25</v>
      </c>
    </row>
    <row r="3056" spans="1:4">
      <c r="A3056" s="170" t="s">
        <v>18642</v>
      </c>
      <c r="B3056" s="166" t="s">
        <v>18643</v>
      </c>
      <c r="C3056" s="167" t="s">
        <v>11577</v>
      </c>
      <c r="D3056" s="168">
        <v>1.65</v>
      </c>
    </row>
    <row r="3057" spans="1:4">
      <c r="A3057" s="170" t="s">
        <v>18644</v>
      </c>
      <c r="B3057" s="166" t="s">
        <v>18645</v>
      </c>
      <c r="C3057" s="167" t="s">
        <v>11577</v>
      </c>
      <c r="D3057" s="168">
        <v>13.79</v>
      </c>
    </row>
    <row r="3058" spans="1:4">
      <c r="A3058" s="170" t="s">
        <v>18646</v>
      </c>
      <c r="B3058" s="166" t="s">
        <v>18647</v>
      </c>
      <c r="C3058" s="167" t="s">
        <v>11577</v>
      </c>
      <c r="D3058" s="168">
        <v>12</v>
      </c>
    </row>
    <row r="3059" spans="1:4">
      <c r="A3059" s="170" t="s">
        <v>18648</v>
      </c>
      <c r="B3059" s="166" t="s">
        <v>18649</v>
      </c>
      <c r="C3059" s="167" t="s">
        <v>11577</v>
      </c>
      <c r="D3059" s="168">
        <v>7.11</v>
      </c>
    </row>
    <row r="3060" spans="1:4">
      <c r="A3060" s="170" t="s">
        <v>18650</v>
      </c>
      <c r="B3060" s="166" t="s">
        <v>18651</v>
      </c>
      <c r="C3060" s="167" t="s">
        <v>11620</v>
      </c>
      <c r="D3060" s="168">
        <v>24.71</v>
      </c>
    </row>
    <row r="3061" spans="1:4">
      <c r="A3061" s="170" t="s">
        <v>18652</v>
      </c>
      <c r="B3061" s="166" t="s">
        <v>18653</v>
      </c>
      <c r="C3061" s="167" t="s">
        <v>11620</v>
      </c>
      <c r="D3061" s="168">
        <v>34.36</v>
      </c>
    </row>
    <row r="3062" spans="1:4">
      <c r="A3062" s="170" t="s">
        <v>18654</v>
      </c>
      <c r="B3062" s="166" t="s">
        <v>18655</v>
      </c>
      <c r="C3062" s="167" t="s">
        <v>11577</v>
      </c>
      <c r="D3062" s="168">
        <v>112</v>
      </c>
    </row>
    <row r="3063" spans="1:4">
      <c r="A3063" s="170" t="s">
        <v>18656</v>
      </c>
      <c r="B3063" s="166" t="s">
        <v>18657</v>
      </c>
      <c r="C3063" s="167" t="s">
        <v>11577</v>
      </c>
      <c r="D3063" s="168">
        <v>22.32</v>
      </c>
    </row>
    <row r="3064" spans="1:4">
      <c r="A3064" s="170" t="s">
        <v>18658</v>
      </c>
      <c r="B3064" s="166" t="s">
        <v>18659</v>
      </c>
      <c r="C3064" s="167" t="s">
        <v>11577</v>
      </c>
      <c r="D3064" s="168">
        <v>1.22</v>
      </c>
    </row>
    <row r="3065" spans="1:4">
      <c r="A3065" s="170" t="s">
        <v>18660</v>
      </c>
      <c r="B3065" s="166" t="s">
        <v>18661</v>
      </c>
      <c r="C3065" s="167" t="s">
        <v>11577</v>
      </c>
      <c r="D3065" s="168">
        <v>0.87</v>
      </c>
    </row>
    <row r="3066" spans="1:4">
      <c r="A3066" s="170" t="s">
        <v>18662</v>
      </c>
      <c r="B3066" s="166" t="s">
        <v>18663</v>
      </c>
      <c r="C3066" s="167" t="s">
        <v>11577</v>
      </c>
      <c r="D3066" s="168">
        <v>2.82</v>
      </c>
    </row>
    <row r="3067" spans="1:4">
      <c r="A3067" s="170" t="s">
        <v>18664</v>
      </c>
      <c r="B3067" s="166" t="s">
        <v>18665</v>
      </c>
      <c r="C3067" s="167" t="s">
        <v>11577</v>
      </c>
      <c r="D3067" s="168">
        <v>0.52</v>
      </c>
    </row>
    <row r="3068" spans="1:4">
      <c r="A3068" s="170" t="s">
        <v>18666</v>
      </c>
      <c r="B3068" s="166" t="s">
        <v>18667</v>
      </c>
      <c r="C3068" s="167" t="s">
        <v>11577</v>
      </c>
      <c r="D3068" s="168">
        <v>0.54</v>
      </c>
    </row>
    <row r="3069" spans="1:4">
      <c r="A3069" s="167" t="s">
        <v>18668</v>
      </c>
      <c r="B3069" s="166" t="s">
        <v>18669</v>
      </c>
      <c r="C3069" s="167" t="s">
        <v>11577</v>
      </c>
      <c r="D3069" s="168">
        <v>0.23</v>
      </c>
    </row>
    <row r="3070" spans="1:4">
      <c r="A3070" s="169" t="s">
        <v>18670</v>
      </c>
      <c r="B3070" s="166"/>
      <c r="C3070" s="167"/>
      <c r="D3070" s="168"/>
    </row>
    <row r="3071" spans="1:4">
      <c r="A3071" s="170" t="s">
        <v>18671</v>
      </c>
      <c r="B3071" s="166" t="s">
        <v>18672</v>
      </c>
      <c r="C3071" s="167" t="s">
        <v>11577</v>
      </c>
      <c r="D3071" s="168">
        <v>68.12</v>
      </c>
    </row>
    <row r="3072" spans="1:4">
      <c r="A3072" s="167" t="s">
        <v>18673</v>
      </c>
      <c r="B3072" s="166" t="s">
        <v>18674</v>
      </c>
      <c r="C3072" s="167" t="s">
        <v>11577</v>
      </c>
      <c r="D3072" s="168">
        <v>68</v>
      </c>
    </row>
    <row r="3073" spans="1:4">
      <c r="A3073" s="165" t="s">
        <v>18675</v>
      </c>
      <c r="B3073" s="166"/>
      <c r="C3073" s="167"/>
      <c r="D3073" s="168"/>
    </row>
    <row r="3074" spans="1:4">
      <c r="A3074" s="169" t="s">
        <v>18676</v>
      </c>
      <c r="B3074" s="166"/>
      <c r="C3074" s="167"/>
      <c r="D3074" s="168"/>
    </row>
    <row r="3075" spans="1:4">
      <c r="A3075" s="170" t="s">
        <v>18677</v>
      </c>
      <c r="B3075" s="166" t="s">
        <v>18678</v>
      </c>
      <c r="C3075" s="167" t="s">
        <v>11582</v>
      </c>
      <c r="D3075" s="168">
        <v>13.2</v>
      </c>
    </row>
    <row r="3076" spans="1:4">
      <c r="A3076" s="170" t="s">
        <v>18679</v>
      </c>
      <c r="B3076" s="166" t="s">
        <v>18680</v>
      </c>
      <c r="C3076" s="167" t="s">
        <v>11582</v>
      </c>
      <c r="D3076" s="168">
        <v>29.65</v>
      </c>
    </row>
    <row r="3077" spans="1:4">
      <c r="A3077" s="167" t="s">
        <v>18681</v>
      </c>
      <c r="B3077" s="166" t="s">
        <v>18682</v>
      </c>
      <c r="C3077" s="167" t="s">
        <v>11582</v>
      </c>
      <c r="D3077" s="168">
        <v>26.41</v>
      </c>
    </row>
    <row r="3078" spans="1:4">
      <c r="A3078" s="169" t="s">
        <v>18683</v>
      </c>
      <c r="B3078" s="166"/>
      <c r="C3078" s="167"/>
      <c r="D3078" s="168"/>
    </row>
    <row r="3079" spans="1:4">
      <c r="A3079" s="170" t="s">
        <v>18684</v>
      </c>
      <c r="B3079" s="166" t="s">
        <v>18685</v>
      </c>
      <c r="C3079" s="167" t="s">
        <v>11577</v>
      </c>
      <c r="D3079" s="168">
        <v>129.32</v>
      </c>
    </row>
    <row r="3080" spans="1:4">
      <c r="A3080" s="167" t="s">
        <v>18686</v>
      </c>
      <c r="B3080" s="166" t="s">
        <v>18687</v>
      </c>
      <c r="C3080" s="167" t="s">
        <v>11577</v>
      </c>
      <c r="D3080" s="168">
        <v>179.12</v>
      </c>
    </row>
    <row r="3081" spans="1:4">
      <c r="A3081" s="169" t="s">
        <v>18688</v>
      </c>
      <c r="B3081" s="166"/>
      <c r="C3081" s="167"/>
      <c r="D3081" s="168"/>
    </row>
    <row r="3082" spans="1:4">
      <c r="A3082" s="170" t="s">
        <v>18689</v>
      </c>
      <c r="B3082" s="166" t="s">
        <v>18690</v>
      </c>
      <c r="C3082" s="167" t="s">
        <v>11577</v>
      </c>
      <c r="D3082" s="168">
        <v>13.2</v>
      </c>
    </row>
    <row r="3083" spans="1:4">
      <c r="A3083" s="170" t="s">
        <v>18691</v>
      </c>
      <c r="B3083" s="166" t="s">
        <v>18692</v>
      </c>
      <c r="C3083" s="167" t="s">
        <v>11577</v>
      </c>
      <c r="D3083" s="168">
        <v>6.6</v>
      </c>
    </row>
    <row r="3084" spans="1:4">
      <c r="A3084" s="170" t="s">
        <v>18693</v>
      </c>
      <c r="B3084" s="166" t="s">
        <v>18694</v>
      </c>
      <c r="C3084" s="167" t="s">
        <v>11577</v>
      </c>
      <c r="D3084" s="168">
        <v>6.6</v>
      </c>
    </row>
    <row r="3085" spans="1:4">
      <c r="A3085" s="170" t="s">
        <v>18695</v>
      </c>
      <c r="B3085" s="166" t="s">
        <v>18696</v>
      </c>
      <c r="C3085" s="167" t="s">
        <v>11577</v>
      </c>
      <c r="D3085" s="168">
        <v>26.41</v>
      </c>
    </row>
    <row r="3086" spans="1:4">
      <c r="A3086" s="170" t="s">
        <v>18697</v>
      </c>
      <c r="B3086" s="166" t="s">
        <v>18698</v>
      </c>
      <c r="C3086" s="167" t="s">
        <v>48</v>
      </c>
      <c r="D3086" s="168">
        <v>2.64</v>
      </c>
    </row>
    <row r="3087" spans="1:4">
      <c r="A3087" s="170" t="s">
        <v>18699</v>
      </c>
      <c r="B3087" s="166" t="s">
        <v>18700</v>
      </c>
      <c r="C3087" s="167" t="s">
        <v>11577</v>
      </c>
      <c r="D3087" s="168">
        <v>26.41</v>
      </c>
    </row>
    <row r="3088" spans="1:4">
      <c r="A3088" s="170" t="s">
        <v>18701</v>
      </c>
      <c r="B3088" s="166" t="s">
        <v>18702</v>
      </c>
      <c r="C3088" s="167" t="s">
        <v>11577</v>
      </c>
      <c r="D3088" s="168">
        <v>19.809999999999999</v>
      </c>
    </row>
    <row r="3089" spans="1:4">
      <c r="A3089" s="170" t="s">
        <v>18703</v>
      </c>
      <c r="B3089" s="166" t="s">
        <v>18704</v>
      </c>
      <c r="C3089" s="167" t="s">
        <v>11577</v>
      </c>
      <c r="D3089" s="168">
        <v>6.6</v>
      </c>
    </row>
    <row r="3090" spans="1:4">
      <c r="A3090" s="170" t="s">
        <v>18705</v>
      </c>
      <c r="B3090" s="166" t="s">
        <v>18706</v>
      </c>
      <c r="C3090" s="167" t="s">
        <v>11577</v>
      </c>
      <c r="D3090" s="168">
        <v>6.6</v>
      </c>
    </row>
    <row r="3091" spans="1:4">
      <c r="A3091" s="170" t="s">
        <v>18707</v>
      </c>
      <c r="B3091" s="166" t="s">
        <v>18708</v>
      </c>
      <c r="C3091" s="167" t="s">
        <v>11577</v>
      </c>
      <c r="D3091" s="168">
        <v>19.809999999999999</v>
      </c>
    </row>
    <row r="3092" spans="1:4">
      <c r="A3092" s="170" t="s">
        <v>18709</v>
      </c>
      <c r="B3092" s="166" t="s">
        <v>18710</v>
      </c>
      <c r="C3092" s="167" t="s">
        <v>11577</v>
      </c>
      <c r="D3092" s="168">
        <v>26.41</v>
      </c>
    </row>
    <row r="3093" spans="1:4">
      <c r="A3093" s="170" t="s">
        <v>18711</v>
      </c>
      <c r="B3093" s="166" t="s">
        <v>18712</v>
      </c>
      <c r="C3093" s="167" t="s">
        <v>11577</v>
      </c>
      <c r="D3093" s="168">
        <v>39.61</v>
      </c>
    </row>
    <row r="3094" spans="1:4">
      <c r="A3094" s="170" t="s">
        <v>18713</v>
      </c>
      <c r="B3094" s="166" t="s">
        <v>18714</v>
      </c>
      <c r="C3094" s="167" t="s">
        <v>11577</v>
      </c>
      <c r="D3094" s="168">
        <v>79.23</v>
      </c>
    </row>
    <row r="3095" spans="1:4">
      <c r="A3095" s="170" t="s">
        <v>18715</v>
      </c>
      <c r="B3095" s="166" t="s">
        <v>18716</v>
      </c>
      <c r="C3095" s="167" t="s">
        <v>11577</v>
      </c>
      <c r="D3095" s="168">
        <v>26.41</v>
      </c>
    </row>
    <row r="3096" spans="1:4">
      <c r="A3096" s="170" t="s">
        <v>18717</v>
      </c>
      <c r="B3096" s="166" t="s">
        <v>18718</v>
      </c>
      <c r="C3096" s="167" t="s">
        <v>11577</v>
      </c>
      <c r="D3096" s="168">
        <v>13.2</v>
      </c>
    </row>
    <row r="3097" spans="1:4">
      <c r="A3097" s="170" t="s">
        <v>18719</v>
      </c>
      <c r="B3097" s="166" t="s">
        <v>18720</v>
      </c>
      <c r="C3097" s="167" t="s">
        <v>11577</v>
      </c>
      <c r="D3097" s="168">
        <v>39.61</v>
      </c>
    </row>
    <row r="3098" spans="1:4">
      <c r="A3098" s="170" t="s">
        <v>18721</v>
      </c>
      <c r="B3098" s="166" t="s">
        <v>18722</v>
      </c>
      <c r="C3098" s="167" t="s">
        <v>11577</v>
      </c>
      <c r="D3098" s="168">
        <v>52.82</v>
      </c>
    </row>
    <row r="3099" spans="1:4">
      <c r="A3099" s="170" t="s">
        <v>18723</v>
      </c>
      <c r="B3099" s="166" t="s">
        <v>18724</v>
      </c>
      <c r="C3099" s="167" t="s">
        <v>11577</v>
      </c>
      <c r="D3099" s="168">
        <v>79.23</v>
      </c>
    </row>
    <row r="3100" spans="1:4">
      <c r="A3100" s="170" t="s">
        <v>18725</v>
      </c>
      <c r="B3100" s="166" t="s">
        <v>18726</v>
      </c>
      <c r="C3100" s="167" t="s">
        <v>11577</v>
      </c>
      <c r="D3100" s="168">
        <v>105.64</v>
      </c>
    </row>
    <row r="3101" spans="1:4">
      <c r="A3101" s="170" t="s">
        <v>18727</v>
      </c>
      <c r="B3101" s="166" t="s">
        <v>18728</v>
      </c>
      <c r="C3101" s="167" t="s">
        <v>11577</v>
      </c>
      <c r="D3101" s="168">
        <v>132.05000000000001</v>
      </c>
    </row>
    <row r="3102" spans="1:4">
      <c r="A3102" s="170" t="s">
        <v>18729</v>
      </c>
      <c r="B3102" s="166" t="s">
        <v>18730</v>
      </c>
      <c r="C3102" s="167" t="s">
        <v>11577</v>
      </c>
      <c r="D3102" s="168">
        <v>264.08999999999997</v>
      </c>
    </row>
    <row r="3103" spans="1:4">
      <c r="A3103" s="170" t="s">
        <v>18731</v>
      </c>
      <c r="B3103" s="166" t="s">
        <v>18732</v>
      </c>
      <c r="C3103" s="167" t="s">
        <v>11577</v>
      </c>
      <c r="D3103" s="168">
        <v>330.12</v>
      </c>
    </row>
    <row r="3104" spans="1:4">
      <c r="A3104" s="170" t="s">
        <v>18733</v>
      </c>
      <c r="B3104" s="166" t="s">
        <v>18734</v>
      </c>
      <c r="C3104" s="167" t="s">
        <v>11577</v>
      </c>
      <c r="D3104" s="168">
        <v>113.09</v>
      </c>
    </row>
    <row r="3105" spans="1:4">
      <c r="A3105" s="170" t="s">
        <v>18735</v>
      </c>
      <c r="B3105" s="166" t="s">
        <v>18736</v>
      </c>
      <c r="C3105" s="167" t="s">
        <v>11577</v>
      </c>
      <c r="D3105" s="168">
        <v>19.809999999999999</v>
      </c>
    </row>
    <row r="3106" spans="1:4">
      <c r="A3106" s="170" t="s">
        <v>18737</v>
      </c>
      <c r="B3106" s="166" t="s">
        <v>18738</v>
      </c>
      <c r="C3106" s="167" t="s">
        <v>11577</v>
      </c>
      <c r="D3106" s="168">
        <v>52.82</v>
      </c>
    </row>
    <row r="3107" spans="1:4">
      <c r="A3107" s="170" t="s">
        <v>18739</v>
      </c>
      <c r="B3107" s="166" t="s">
        <v>18740</v>
      </c>
      <c r="C3107" s="167" t="s">
        <v>11577</v>
      </c>
      <c r="D3107" s="168">
        <v>6.6</v>
      </c>
    </row>
    <row r="3108" spans="1:4">
      <c r="A3108" s="170" t="s">
        <v>18741</v>
      </c>
      <c r="B3108" s="166" t="s">
        <v>18742</v>
      </c>
      <c r="C3108" s="167" t="s">
        <v>11577</v>
      </c>
      <c r="D3108" s="168">
        <v>13.2</v>
      </c>
    </row>
    <row r="3109" spans="1:4">
      <c r="A3109" s="170" t="s">
        <v>18743</v>
      </c>
      <c r="B3109" s="166" t="s">
        <v>18744</v>
      </c>
      <c r="C3109" s="167" t="s">
        <v>11577</v>
      </c>
      <c r="D3109" s="168">
        <v>6.6</v>
      </c>
    </row>
    <row r="3110" spans="1:4">
      <c r="A3110" s="170" t="s">
        <v>18745</v>
      </c>
      <c r="B3110" s="166" t="s">
        <v>18746</v>
      </c>
      <c r="C3110" s="167" t="s">
        <v>11577</v>
      </c>
      <c r="D3110" s="168">
        <v>6.6</v>
      </c>
    </row>
    <row r="3111" spans="1:4">
      <c r="A3111" s="170" t="s">
        <v>18747</v>
      </c>
      <c r="B3111" s="166" t="s">
        <v>18748</v>
      </c>
      <c r="C3111" s="167" t="s">
        <v>11577</v>
      </c>
      <c r="D3111" s="168">
        <v>105.64</v>
      </c>
    </row>
    <row r="3112" spans="1:4">
      <c r="A3112" s="170" t="s">
        <v>18749</v>
      </c>
      <c r="B3112" s="166" t="s">
        <v>18750</v>
      </c>
      <c r="C3112" s="167" t="s">
        <v>11582</v>
      </c>
      <c r="D3112" s="168">
        <v>6.6</v>
      </c>
    </row>
    <row r="3113" spans="1:4">
      <c r="A3113" s="170" t="s">
        <v>18751</v>
      </c>
      <c r="B3113" s="166" t="s">
        <v>18752</v>
      </c>
      <c r="C3113" s="167" t="s">
        <v>11577</v>
      </c>
      <c r="D3113" s="168">
        <v>6.6</v>
      </c>
    </row>
    <row r="3114" spans="1:4">
      <c r="A3114" s="170" t="s">
        <v>18753</v>
      </c>
      <c r="B3114" s="166" t="s">
        <v>18754</v>
      </c>
      <c r="C3114" s="167" t="s">
        <v>11577</v>
      </c>
      <c r="D3114" s="168">
        <v>6.6</v>
      </c>
    </row>
    <row r="3115" spans="1:4">
      <c r="A3115" s="170" t="s">
        <v>18755</v>
      </c>
      <c r="B3115" s="166" t="s">
        <v>18756</v>
      </c>
      <c r="C3115" s="167" t="s">
        <v>11577</v>
      </c>
      <c r="D3115" s="168">
        <v>13.2</v>
      </c>
    </row>
    <row r="3116" spans="1:4">
      <c r="A3116" s="170" t="s">
        <v>18757</v>
      </c>
      <c r="B3116" s="166" t="s">
        <v>18758</v>
      </c>
      <c r="C3116" s="167" t="s">
        <v>11577</v>
      </c>
      <c r="D3116" s="168">
        <v>26.41</v>
      </c>
    </row>
    <row r="3117" spans="1:4">
      <c r="A3117" s="170" t="s">
        <v>18759</v>
      </c>
      <c r="B3117" s="166" t="s">
        <v>18760</v>
      </c>
      <c r="C3117" s="167" t="s">
        <v>11577</v>
      </c>
      <c r="D3117" s="168">
        <v>52.82</v>
      </c>
    </row>
    <row r="3118" spans="1:4">
      <c r="A3118" s="170" t="s">
        <v>18761</v>
      </c>
      <c r="B3118" s="166" t="s">
        <v>18762</v>
      </c>
      <c r="C3118" s="167" t="s">
        <v>11577</v>
      </c>
      <c r="D3118" s="168">
        <v>79.23</v>
      </c>
    </row>
    <row r="3119" spans="1:4">
      <c r="A3119" s="170" t="s">
        <v>18763</v>
      </c>
      <c r="B3119" s="166" t="s">
        <v>18764</v>
      </c>
      <c r="C3119" s="167" t="s">
        <v>11577</v>
      </c>
      <c r="D3119" s="168">
        <v>52.82</v>
      </c>
    </row>
    <row r="3120" spans="1:4">
      <c r="A3120" s="167" t="s">
        <v>18765</v>
      </c>
      <c r="B3120" s="166" t="s">
        <v>18766</v>
      </c>
      <c r="C3120" s="167" t="s">
        <v>11577</v>
      </c>
      <c r="D3120" s="168">
        <v>66.02</v>
      </c>
    </row>
    <row r="3121" spans="1:4">
      <c r="A3121" s="165" t="s">
        <v>18767</v>
      </c>
      <c r="B3121" s="166"/>
      <c r="C3121" s="167"/>
      <c r="D3121" s="168"/>
    </row>
    <row r="3122" spans="1:4">
      <c r="A3122" s="169" t="s">
        <v>18768</v>
      </c>
      <c r="B3122" s="166"/>
      <c r="C3122" s="167"/>
      <c r="D3122" s="168"/>
    </row>
    <row r="3123" spans="1:4">
      <c r="A3123" s="170" t="s">
        <v>18769</v>
      </c>
      <c r="B3123" s="166" t="s">
        <v>18770</v>
      </c>
      <c r="C3123" s="167" t="s">
        <v>11611</v>
      </c>
      <c r="D3123" s="168">
        <v>9.9499999999999993</v>
      </c>
    </row>
    <row r="3124" spans="1:4">
      <c r="A3124" s="170" t="s">
        <v>18771</v>
      </c>
      <c r="B3124" s="166" t="s">
        <v>18772</v>
      </c>
      <c r="C3124" s="167" t="s">
        <v>48</v>
      </c>
      <c r="D3124" s="168">
        <v>4.5599999999999996</v>
      </c>
    </row>
    <row r="3125" spans="1:4">
      <c r="A3125" s="170" t="s">
        <v>18773</v>
      </c>
      <c r="B3125" s="166" t="s">
        <v>18774</v>
      </c>
      <c r="C3125" s="167" t="s">
        <v>11577</v>
      </c>
      <c r="D3125" s="168">
        <v>11.4</v>
      </c>
    </row>
    <row r="3126" spans="1:4">
      <c r="A3126" s="167" t="s">
        <v>18775</v>
      </c>
      <c r="B3126" s="166" t="s">
        <v>18776</v>
      </c>
      <c r="C3126" s="167" t="s">
        <v>11577</v>
      </c>
      <c r="D3126" s="168">
        <v>7.43</v>
      </c>
    </row>
    <row r="3127" spans="1:4">
      <c r="A3127" s="165" t="s">
        <v>11621</v>
      </c>
      <c r="B3127" s="166"/>
      <c r="C3127" s="167"/>
      <c r="D3127" s="168"/>
    </row>
    <row r="3128" spans="1:4">
      <c r="A3128" s="165" t="s">
        <v>11587</v>
      </c>
      <c r="B3128" s="166"/>
      <c r="C3128" s="167"/>
      <c r="D3128" s="168"/>
    </row>
    <row r="3129" spans="1:4">
      <c r="A3129" s="165" t="s">
        <v>18777</v>
      </c>
      <c r="B3129" s="166"/>
      <c r="C3129" s="167"/>
      <c r="D3129" s="168"/>
    </row>
    <row r="3130" spans="1:4">
      <c r="A3130" s="169" t="s">
        <v>18778</v>
      </c>
      <c r="B3130" s="166"/>
      <c r="C3130" s="167"/>
      <c r="D3130" s="168"/>
    </row>
    <row r="3131" spans="1:4">
      <c r="A3131" s="170" t="s">
        <v>18779</v>
      </c>
      <c r="B3131" s="166" t="s">
        <v>18780</v>
      </c>
      <c r="C3131" s="167" t="s">
        <v>48</v>
      </c>
      <c r="D3131" s="168">
        <v>144.63</v>
      </c>
    </row>
    <row r="3132" spans="1:4">
      <c r="A3132" s="167" t="s">
        <v>18781</v>
      </c>
      <c r="B3132" s="166" t="s">
        <v>18782</v>
      </c>
      <c r="C3132" s="167" t="s">
        <v>48</v>
      </c>
      <c r="D3132" s="168">
        <v>155.25</v>
      </c>
    </row>
    <row r="3133" spans="1:4">
      <c r="A3133" s="165" t="s">
        <v>18783</v>
      </c>
      <c r="B3133" s="166"/>
      <c r="C3133" s="167"/>
      <c r="D3133" s="168"/>
    </row>
    <row r="3134" spans="1:4">
      <c r="A3134" s="169" t="s">
        <v>18784</v>
      </c>
      <c r="B3134" s="166"/>
      <c r="C3134" s="167"/>
      <c r="D3134" s="168"/>
    </row>
    <row r="3135" spans="1:4">
      <c r="A3135" s="170" t="s">
        <v>18785</v>
      </c>
      <c r="B3135" s="166" t="s">
        <v>18786</v>
      </c>
      <c r="C3135" s="167" t="s">
        <v>48</v>
      </c>
      <c r="D3135" s="168">
        <v>12.25</v>
      </c>
    </row>
    <row r="3136" spans="1:4">
      <c r="A3136" s="170" t="s">
        <v>18787</v>
      </c>
      <c r="B3136" s="166" t="s">
        <v>18788</v>
      </c>
      <c r="C3136" s="167" t="s">
        <v>48</v>
      </c>
      <c r="D3136" s="168">
        <v>19.670000000000002</v>
      </c>
    </row>
    <row r="3137" spans="1:4">
      <c r="A3137" s="170" t="s">
        <v>18789</v>
      </c>
      <c r="B3137" s="166" t="s">
        <v>18790</v>
      </c>
      <c r="C3137" s="167" t="s">
        <v>48</v>
      </c>
      <c r="D3137" s="168">
        <v>28.53</v>
      </c>
    </row>
    <row r="3138" spans="1:4">
      <c r="A3138" s="170" t="s">
        <v>18791</v>
      </c>
      <c r="B3138" s="166" t="s">
        <v>18792</v>
      </c>
      <c r="C3138" s="167" t="s">
        <v>48</v>
      </c>
      <c r="D3138" s="168">
        <v>60.16</v>
      </c>
    </row>
    <row r="3139" spans="1:4">
      <c r="A3139" s="170" t="s">
        <v>18793</v>
      </c>
      <c r="B3139" s="166" t="s">
        <v>18794</v>
      </c>
      <c r="C3139" s="167" t="s">
        <v>48</v>
      </c>
      <c r="D3139" s="168">
        <v>95.43</v>
      </c>
    </row>
    <row r="3140" spans="1:4">
      <c r="A3140" s="167" t="s">
        <v>18795</v>
      </c>
      <c r="B3140" s="166" t="s">
        <v>18796</v>
      </c>
      <c r="C3140" s="167" t="s">
        <v>48</v>
      </c>
      <c r="D3140" s="168">
        <v>136.74</v>
      </c>
    </row>
    <row r="3141" spans="1:4">
      <c r="A3141" s="169" t="s">
        <v>18797</v>
      </c>
      <c r="B3141" s="166"/>
      <c r="C3141" s="167"/>
      <c r="D3141" s="168"/>
    </row>
    <row r="3142" spans="1:4">
      <c r="A3142" s="170" t="s">
        <v>18798</v>
      </c>
      <c r="B3142" s="166" t="s">
        <v>18799</v>
      </c>
      <c r="C3142" s="167" t="s">
        <v>48</v>
      </c>
      <c r="D3142" s="168">
        <v>10.14</v>
      </c>
    </row>
    <row r="3143" spans="1:4">
      <c r="A3143" s="170" t="s">
        <v>18800</v>
      </c>
      <c r="B3143" s="166" t="s">
        <v>18801</v>
      </c>
      <c r="C3143" s="167" t="s">
        <v>48</v>
      </c>
      <c r="D3143" s="168">
        <v>12.52</v>
      </c>
    </row>
    <row r="3144" spans="1:4">
      <c r="A3144" s="170" t="s">
        <v>18802</v>
      </c>
      <c r="B3144" s="166" t="s">
        <v>18803</v>
      </c>
      <c r="C3144" s="167" t="s">
        <v>48</v>
      </c>
      <c r="D3144" s="168">
        <v>21.25</v>
      </c>
    </row>
    <row r="3145" spans="1:4">
      <c r="A3145" s="170" t="s">
        <v>18804</v>
      </c>
      <c r="B3145" s="166" t="s">
        <v>18805</v>
      </c>
      <c r="C3145" s="167" t="s">
        <v>48</v>
      </c>
      <c r="D3145" s="168">
        <v>27.2</v>
      </c>
    </row>
    <row r="3146" spans="1:4">
      <c r="A3146" s="170" t="s">
        <v>18806</v>
      </c>
      <c r="B3146" s="166" t="s">
        <v>18807</v>
      </c>
      <c r="C3146" s="167" t="s">
        <v>48</v>
      </c>
      <c r="D3146" s="168">
        <v>32.56</v>
      </c>
    </row>
    <row r="3147" spans="1:4">
      <c r="A3147" s="170" t="s">
        <v>18808</v>
      </c>
      <c r="B3147" s="166" t="s">
        <v>18809</v>
      </c>
      <c r="C3147" s="167" t="s">
        <v>48</v>
      </c>
      <c r="D3147" s="168">
        <v>43.58</v>
      </c>
    </row>
    <row r="3148" spans="1:4">
      <c r="A3148" s="170" t="s">
        <v>18810</v>
      </c>
      <c r="B3148" s="166" t="s">
        <v>18811</v>
      </c>
      <c r="C3148" s="167" t="s">
        <v>48</v>
      </c>
      <c r="D3148" s="168">
        <v>58.22</v>
      </c>
    </row>
    <row r="3149" spans="1:4">
      <c r="A3149" s="170" t="s">
        <v>18812</v>
      </c>
      <c r="B3149" s="166" t="s">
        <v>18813</v>
      </c>
      <c r="C3149" s="167" t="s">
        <v>48</v>
      </c>
      <c r="D3149" s="168">
        <v>69.73</v>
      </c>
    </row>
    <row r="3150" spans="1:4">
      <c r="A3150" s="170" t="s">
        <v>18814</v>
      </c>
      <c r="B3150" s="166" t="s">
        <v>18815</v>
      </c>
      <c r="C3150" s="167" t="s">
        <v>48</v>
      </c>
      <c r="D3150" s="168">
        <v>110.51</v>
      </c>
    </row>
    <row r="3151" spans="1:4">
      <c r="A3151" s="170" t="s">
        <v>18816</v>
      </c>
      <c r="B3151" s="166" t="s">
        <v>18817</v>
      </c>
      <c r="C3151" s="167" t="s">
        <v>48</v>
      </c>
      <c r="D3151" s="168">
        <v>6.6</v>
      </c>
    </row>
    <row r="3152" spans="1:4">
      <c r="A3152" s="170" t="s">
        <v>18818</v>
      </c>
      <c r="B3152" s="166" t="s">
        <v>18819</v>
      </c>
      <c r="C3152" s="167" t="s">
        <v>48</v>
      </c>
      <c r="D3152" s="168">
        <v>7.34</v>
      </c>
    </row>
    <row r="3153" spans="1:4">
      <c r="A3153" s="170" t="s">
        <v>18820</v>
      </c>
      <c r="B3153" s="166" t="s">
        <v>18821</v>
      </c>
      <c r="C3153" s="167" t="s">
        <v>48</v>
      </c>
      <c r="D3153" s="168">
        <v>12.1</v>
      </c>
    </row>
    <row r="3154" spans="1:4">
      <c r="A3154" s="170" t="s">
        <v>18822</v>
      </c>
      <c r="B3154" s="166" t="s">
        <v>18823</v>
      </c>
      <c r="C3154" s="167" t="s">
        <v>48</v>
      </c>
      <c r="D3154" s="168">
        <v>15.69</v>
      </c>
    </row>
    <row r="3155" spans="1:4">
      <c r="A3155" s="170" t="s">
        <v>18824</v>
      </c>
      <c r="B3155" s="166" t="s">
        <v>18825</v>
      </c>
      <c r="C3155" s="167" t="s">
        <v>48</v>
      </c>
      <c r="D3155" s="168">
        <v>27.81</v>
      </c>
    </row>
    <row r="3156" spans="1:4">
      <c r="A3156" s="170" t="s">
        <v>18826</v>
      </c>
      <c r="B3156" s="166" t="s">
        <v>18827</v>
      </c>
      <c r="C3156" s="167" t="s">
        <v>48</v>
      </c>
      <c r="D3156" s="168">
        <v>67.77</v>
      </c>
    </row>
    <row r="3157" spans="1:4">
      <c r="A3157" s="167" t="s">
        <v>18828</v>
      </c>
      <c r="B3157" s="166" t="s">
        <v>18829</v>
      </c>
      <c r="C3157" s="167" t="s">
        <v>48</v>
      </c>
      <c r="D3157" s="168">
        <v>97.39</v>
      </c>
    </row>
    <row r="3158" spans="1:4">
      <c r="A3158" s="169" t="s">
        <v>18830</v>
      </c>
      <c r="B3158" s="166"/>
      <c r="C3158" s="167"/>
      <c r="D3158" s="168"/>
    </row>
    <row r="3159" spans="1:4">
      <c r="A3159" s="170" t="s">
        <v>18831</v>
      </c>
      <c r="B3159" s="166" t="s">
        <v>18832</v>
      </c>
      <c r="C3159" s="167" t="s">
        <v>11577</v>
      </c>
      <c r="D3159" s="168">
        <v>3.09</v>
      </c>
    </row>
    <row r="3160" spans="1:4">
      <c r="A3160" s="170" t="s">
        <v>18833</v>
      </c>
      <c r="B3160" s="166" t="s">
        <v>18834</v>
      </c>
      <c r="C3160" s="167" t="s">
        <v>11577</v>
      </c>
      <c r="D3160" s="168">
        <v>3.38</v>
      </c>
    </row>
    <row r="3161" spans="1:4">
      <c r="A3161" s="170" t="s">
        <v>18835</v>
      </c>
      <c r="B3161" s="166" t="s">
        <v>18836</v>
      </c>
      <c r="C3161" s="167" t="s">
        <v>11577</v>
      </c>
      <c r="D3161" s="168">
        <v>4.51</v>
      </c>
    </row>
    <row r="3162" spans="1:4">
      <c r="A3162" s="170" t="s">
        <v>18837</v>
      </c>
      <c r="B3162" s="166" t="s">
        <v>18838</v>
      </c>
      <c r="C3162" s="167" t="s">
        <v>11577</v>
      </c>
      <c r="D3162" s="168">
        <v>5.83</v>
      </c>
    </row>
    <row r="3163" spans="1:4">
      <c r="A3163" s="170" t="s">
        <v>18839</v>
      </c>
      <c r="B3163" s="166" t="s">
        <v>18840</v>
      </c>
      <c r="C3163" s="167" t="s">
        <v>11577</v>
      </c>
      <c r="D3163" s="168">
        <v>8.6</v>
      </c>
    </row>
    <row r="3164" spans="1:4">
      <c r="A3164" s="170" t="s">
        <v>18841</v>
      </c>
      <c r="B3164" s="166" t="s">
        <v>18842</v>
      </c>
      <c r="C3164" s="167" t="s">
        <v>11577</v>
      </c>
      <c r="D3164" s="168">
        <v>2.4</v>
      </c>
    </row>
    <row r="3165" spans="1:4">
      <c r="A3165" s="170" t="s">
        <v>18843</v>
      </c>
      <c r="B3165" s="166" t="s">
        <v>18844</v>
      </c>
      <c r="C3165" s="167" t="s">
        <v>11577</v>
      </c>
      <c r="D3165" s="168">
        <v>3.49</v>
      </c>
    </row>
    <row r="3166" spans="1:4">
      <c r="A3166" s="170" t="s">
        <v>18845</v>
      </c>
      <c r="B3166" s="166" t="s">
        <v>18846</v>
      </c>
      <c r="C3166" s="167" t="s">
        <v>11577</v>
      </c>
      <c r="D3166" s="168">
        <v>38.18</v>
      </c>
    </row>
    <row r="3167" spans="1:4">
      <c r="A3167" s="170" t="s">
        <v>18847</v>
      </c>
      <c r="B3167" s="166" t="s">
        <v>18848</v>
      </c>
      <c r="C3167" s="167" t="s">
        <v>11577</v>
      </c>
      <c r="D3167" s="168">
        <v>5.03</v>
      </c>
    </row>
    <row r="3168" spans="1:4">
      <c r="A3168" s="170" t="s">
        <v>18849</v>
      </c>
      <c r="B3168" s="166" t="s">
        <v>18850</v>
      </c>
      <c r="C3168" s="167" t="s">
        <v>11577</v>
      </c>
      <c r="D3168" s="168">
        <v>6.57</v>
      </c>
    </row>
    <row r="3169" spans="1:4">
      <c r="A3169" s="170" t="s">
        <v>18851</v>
      </c>
      <c r="B3169" s="166" t="s">
        <v>18852</v>
      </c>
      <c r="C3169" s="167" t="s">
        <v>11577</v>
      </c>
      <c r="D3169" s="168">
        <v>4.1500000000000004</v>
      </c>
    </row>
    <row r="3170" spans="1:4">
      <c r="A3170" s="170" t="s">
        <v>18853</v>
      </c>
      <c r="B3170" s="166" t="s">
        <v>18854</v>
      </c>
      <c r="C3170" s="167" t="s">
        <v>11577</v>
      </c>
      <c r="D3170" s="168">
        <v>5.2</v>
      </c>
    </row>
    <row r="3171" spans="1:4">
      <c r="A3171" s="170" t="s">
        <v>18855</v>
      </c>
      <c r="B3171" s="166" t="s">
        <v>18856</v>
      </c>
      <c r="C3171" s="167" t="s">
        <v>11577</v>
      </c>
      <c r="D3171" s="168">
        <v>10.83</v>
      </c>
    </row>
    <row r="3172" spans="1:4">
      <c r="A3172" s="170" t="s">
        <v>18857</v>
      </c>
      <c r="B3172" s="166" t="s">
        <v>18858</v>
      </c>
      <c r="C3172" s="167" t="s">
        <v>11577</v>
      </c>
      <c r="D3172" s="168">
        <v>20.54</v>
      </c>
    </row>
    <row r="3173" spans="1:4">
      <c r="A3173" s="167" t="s">
        <v>18859</v>
      </c>
      <c r="B3173" s="166" t="s">
        <v>18860</v>
      </c>
      <c r="C3173" s="167" t="s">
        <v>11577</v>
      </c>
      <c r="D3173" s="168">
        <v>7.99</v>
      </c>
    </row>
    <row r="3174" spans="1:4">
      <c r="A3174" s="169" t="s">
        <v>18861</v>
      </c>
      <c r="B3174" s="166"/>
      <c r="C3174" s="167"/>
      <c r="D3174" s="168"/>
    </row>
    <row r="3175" spans="1:4">
      <c r="A3175" s="170" t="s">
        <v>18862</v>
      </c>
      <c r="B3175" s="166" t="s">
        <v>18863</v>
      </c>
      <c r="C3175" s="167" t="s">
        <v>11577</v>
      </c>
      <c r="D3175" s="168">
        <v>857.12</v>
      </c>
    </row>
    <row r="3176" spans="1:4">
      <c r="A3176" s="170" t="s">
        <v>18864</v>
      </c>
      <c r="B3176" s="166" t="s">
        <v>18865</v>
      </c>
      <c r="C3176" s="167" t="s">
        <v>11577</v>
      </c>
      <c r="D3176" s="168">
        <v>709.97</v>
      </c>
    </row>
    <row r="3177" spans="1:4">
      <c r="A3177" s="167" t="s">
        <v>18866</v>
      </c>
      <c r="B3177" s="166" t="s">
        <v>18867</v>
      </c>
      <c r="C3177" s="167" t="s">
        <v>11577</v>
      </c>
      <c r="D3177" s="168">
        <v>4910.7700000000004</v>
      </c>
    </row>
    <row r="3178" spans="1:4">
      <c r="A3178" s="169" t="s">
        <v>18868</v>
      </c>
      <c r="B3178" s="166"/>
      <c r="C3178" s="167"/>
      <c r="D3178" s="168"/>
    </row>
    <row r="3179" spans="1:4">
      <c r="A3179" s="170" t="s">
        <v>18869</v>
      </c>
      <c r="B3179" s="166" t="s">
        <v>18870</v>
      </c>
      <c r="C3179" s="167" t="s">
        <v>48</v>
      </c>
      <c r="D3179" s="168">
        <v>34.85</v>
      </c>
    </row>
    <row r="3180" spans="1:4">
      <c r="A3180" s="170" t="s">
        <v>18871</v>
      </c>
      <c r="B3180" s="166" t="s">
        <v>18872</v>
      </c>
      <c r="C3180" s="167" t="s">
        <v>48</v>
      </c>
      <c r="D3180" s="168">
        <v>45</v>
      </c>
    </row>
    <row r="3181" spans="1:4">
      <c r="A3181" s="170" t="s">
        <v>18873</v>
      </c>
      <c r="B3181" s="166" t="s">
        <v>18874</v>
      </c>
      <c r="C3181" s="167" t="s">
        <v>48</v>
      </c>
      <c r="D3181" s="168">
        <v>53.71</v>
      </c>
    </row>
    <row r="3182" spans="1:4">
      <c r="A3182" s="170" t="s">
        <v>18875</v>
      </c>
      <c r="B3182" s="166" t="s">
        <v>18876</v>
      </c>
      <c r="C3182" s="167" t="s">
        <v>48</v>
      </c>
      <c r="D3182" s="168">
        <v>58.85</v>
      </c>
    </row>
    <row r="3183" spans="1:4">
      <c r="A3183" s="170" t="s">
        <v>18877</v>
      </c>
      <c r="B3183" s="166" t="s">
        <v>18878</v>
      </c>
      <c r="C3183" s="167" t="s">
        <v>48</v>
      </c>
      <c r="D3183" s="168">
        <v>74.010000000000005</v>
      </c>
    </row>
    <row r="3184" spans="1:4">
      <c r="A3184" s="167" t="s">
        <v>18879</v>
      </c>
      <c r="B3184" s="166" t="s">
        <v>18880</v>
      </c>
      <c r="C3184" s="167" t="s">
        <v>48</v>
      </c>
      <c r="D3184" s="168">
        <v>92.51</v>
      </c>
    </row>
    <row r="3185" spans="1:4">
      <c r="A3185" s="169" t="s">
        <v>18881</v>
      </c>
      <c r="B3185" s="166"/>
      <c r="C3185" s="167"/>
      <c r="D3185" s="168"/>
    </row>
    <row r="3186" spans="1:4">
      <c r="A3186" s="167" t="s">
        <v>18882</v>
      </c>
      <c r="B3186" s="166" t="s">
        <v>18883</v>
      </c>
      <c r="C3186" s="167" t="s">
        <v>48</v>
      </c>
      <c r="D3186" s="168">
        <v>5.75</v>
      </c>
    </row>
    <row r="3187" spans="1:4">
      <c r="A3187" s="169" t="s">
        <v>18884</v>
      </c>
      <c r="B3187" s="166"/>
      <c r="C3187" s="167"/>
      <c r="D3187" s="168"/>
    </row>
    <row r="3188" spans="1:4">
      <c r="A3188" s="170" t="s">
        <v>18885</v>
      </c>
      <c r="B3188" s="166" t="s">
        <v>18886</v>
      </c>
      <c r="C3188" s="167" t="s">
        <v>11577</v>
      </c>
      <c r="D3188" s="168">
        <v>1.41</v>
      </c>
    </row>
    <row r="3189" spans="1:4">
      <c r="A3189" s="170" t="s">
        <v>18887</v>
      </c>
      <c r="B3189" s="166" t="s">
        <v>18888</v>
      </c>
      <c r="C3189" s="167" t="s">
        <v>11577</v>
      </c>
      <c r="D3189" s="168">
        <v>8.84</v>
      </c>
    </row>
    <row r="3190" spans="1:4">
      <c r="A3190" s="170" t="s">
        <v>18889</v>
      </c>
      <c r="B3190" s="166" t="s">
        <v>18890</v>
      </c>
      <c r="C3190" s="167" t="s">
        <v>11577</v>
      </c>
      <c r="D3190" s="168">
        <v>1.92</v>
      </c>
    </row>
    <row r="3191" spans="1:4">
      <c r="A3191" s="167" t="s">
        <v>18891</v>
      </c>
      <c r="B3191" s="166" t="s">
        <v>18892</v>
      </c>
      <c r="C3191" s="167" t="s">
        <v>11577</v>
      </c>
      <c r="D3191" s="168">
        <v>7.25</v>
      </c>
    </row>
    <row r="3192" spans="1:4">
      <c r="A3192" s="169" t="s">
        <v>18893</v>
      </c>
      <c r="B3192" s="166"/>
      <c r="C3192" s="167"/>
      <c r="D3192" s="168"/>
    </row>
    <row r="3193" spans="1:4">
      <c r="A3193" s="170" t="s">
        <v>18894</v>
      </c>
      <c r="B3193" s="166" t="s">
        <v>18895</v>
      </c>
      <c r="C3193" s="167" t="s">
        <v>48</v>
      </c>
      <c r="D3193" s="168">
        <v>38.79</v>
      </c>
    </row>
    <row r="3194" spans="1:4">
      <c r="A3194" s="170" t="s">
        <v>18896</v>
      </c>
      <c r="B3194" s="166" t="s">
        <v>18897</v>
      </c>
      <c r="C3194" s="167" t="s">
        <v>48</v>
      </c>
      <c r="D3194" s="168">
        <v>42.26</v>
      </c>
    </row>
    <row r="3195" spans="1:4">
      <c r="A3195" s="167" t="s">
        <v>18898</v>
      </c>
      <c r="B3195" s="166" t="s">
        <v>18899</v>
      </c>
      <c r="C3195" s="167" t="s">
        <v>48</v>
      </c>
      <c r="D3195" s="168">
        <v>45.61</v>
      </c>
    </row>
    <row r="3196" spans="1:4">
      <c r="A3196" s="169" t="s">
        <v>18900</v>
      </c>
      <c r="B3196" s="166"/>
      <c r="C3196" s="167"/>
      <c r="D3196" s="168"/>
    </row>
    <row r="3197" spans="1:4">
      <c r="A3197" s="170" t="s">
        <v>18901</v>
      </c>
      <c r="B3197" s="166" t="s">
        <v>18902</v>
      </c>
      <c r="C3197" s="167" t="s">
        <v>48</v>
      </c>
      <c r="D3197" s="168">
        <v>20.07</v>
      </c>
    </row>
    <row r="3198" spans="1:4">
      <c r="A3198" s="170" t="s">
        <v>18903</v>
      </c>
      <c r="B3198" s="166" t="s">
        <v>18904</v>
      </c>
      <c r="C3198" s="167" t="s">
        <v>48</v>
      </c>
      <c r="D3198" s="168">
        <v>24.64</v>
      </c>
    </row>
    <row r="3199" spans="1:4">
      <c r="A3199" s="170" t="s">
        <v>18905</v>
      </c>
      <c r="B3199" s="166" t="s">
        <v>18906</v>
      </c>
      <c r="C3199" s="167" t="s">
        <v>48</v>
      </c>
      <c r="D3199" s="168">
        <v>35.54</v>
      </c>
    </row>
    <row r="3200" spans="1:4">
      <c r="A3200" s="170" t="s">
        <v>18907</v>
      </c>
      <c r="B3200" s="166" t="s">
        <v>18908</v>
      </c>
      <c r="C3200" s="167" t="s">
        <v>48</v>
      </c>
      <c r="D3200" s="168">
        <v>42.85</v>
      </c>
    </row>
    <row r="3201" spans="1:4">
      <c r="A3201" s="170" t="s">
        <v>18909</v>
      </c>
      <c r="B3201" s="166" t="s">
        <v>18910</v>
      </c>
      <c r="C3201" s="167" t="s">
        <v>48</v>
      </c>
      <c r="D3201" s="168">
        <v>46.02</v>
      </c>
    </row>
    <row r="3202" spans="1:4">
      <c r="A3202" s="170" t="s">
        <v>18911</v>
      </c>
      <c r="B3202" s="166" t="s">
        <v>18912</v>
      </c>
      <c r="C3202" s="167" t="s">
        <v>48</v>
      </c>
      <c r="D3202" s="168">
        <v>65.430000000000007</v>
      </c>
    </row>
    <row r="3203" spans="1:4">
      <c r="A3203" s="170" t="s">
        <v>18913</v>
      </c>
      <c r="B3203" s="166" t="s">
        <v>18914</v>
      </c>
      <c r="C3203" s="167" t="s">
        <v>48</v>
      </c>
      <c r="D3203" s="168">
        <v>88.23</v>
      </c>
    </row>
    <row r="3204" spans="1:4">
      <c r="A3204" s="170" t="s">
        <v>18915</v>
      </c>
      <c r="B3204" s="166" t="s">
        <v>18916</v>
      </c>
      <c r="C3204" s="167" t="s">
        <v>48</v>
      </c>
      <c r="D3204" s="168">
        <v>117.36</v>
      </c>
    </row>
    <row r="3205" spans="1:4">
      <c r="A3205" s="170" t="s">
        <v>18917</v>
      </c>
      <c r="B3205" s="166" t="s">
        <v>18918</v>
      </c>
      <c r="C3205" s="167" t="s">
        <v>48</v>
      </c>
      <c r="D3205" s="168">
        <v>180.46</v>
      </c>
    </row>
    <row r="3206" spans="1:4">
      <c r="A3206" s="170" t="s">
        <v>18919</v>
      </c>
      <c r="B3206" s="166" t="s">
        <v>18920</v>
      </c>
      <c r="C3206" s="167" t="s">
        <v>48</v>
      </c>
      <c r="D3206" s="168">
        <v>43.84</v>
      </c>
    </row>
    <row r="3207" spans="1:4">
      <c r="A3207" s="167" t="s">
        <v>18921</v>
      </c>
      <c r="B3207" s="166" t="s">
        <v>18922</v>
      </c>
      <c r="C3207" s="167" t="s">
        <v>48</v>
      </c>
      <c r="D3207" s="168">
        <v>55.49</v>
      </c>
    </row>
    <row r="3208" spans="1:4">
      <c r="A3208" s="169" t="s">
        <v>18923</v>
      </c>
      <c r="B3208" s="166"/>
      <c r="C3208" s="167"/>
      <c r="D3208" s="168"/>
    </row>
    <row r="3209" spans="1:4">
      <c r="A3209" s="170" t="s">
        <v>18924</v>
      </c>
      <c r="B3209" s="166" t="s">
        <v>18925</v>
      </c>
      <c r="C3209" s="167" t="s">
        <v>48</v>
      </c>
      <c r="D3209" s="168">
        <v>20.07</v>
      </c>
    </row>
    <row r="3210" spans="1:4">
      <c r="A3210" s="170" t="s">
        <v>18926</v>
      </c>
      <c r="B3210" s="166" t="s">
        <v>18927</v>
      </c>
      <c r="C3210" s="167" t="s">
        <v>48</v>
      </c>
      <c r="D3210" s="168">
        <v>24.64</v>
      </c>
    </row>
    <row r="3211" spans="1:4">
      <c r="A3211" s="170" t="s">
        <v>18928</v>
      </c>
      <c r="B3211" s="166" t="s">
        <v>18929</v>
      </c>
      <c r="C3211" s="167" t="s">
        <v>48</v>
      </c>
      <c r="D3211" s="168">
        <v>35.54</v>
      </c>
    </row>
    <row r="3212" spans="1:4">
      <c r="A3212" s="170" t="s">
        <v>18930</v>
      </c>
      <c r="B3212" s="166" t="s">
        <v>18931</v>
      </c>
      <c r="C3212" s="167" t="s">
        <v>48</v>
      </c>
      <c r="D3212" s="168">
        <v>45.89</v>
      </c>
    </row>
    <row r="3213" spans="1:4">
      <c r="A3213" s="170" t="s">
        <v>18932</v>
      </c>
      <c r="B3213" s="166" t="s">
        <v>18933</v>
      </c>
      <c r="C3213" s="167" t="s">
        <v>48</v>
      </c>
      <c r="D3213" s="168">
        <v>46.02</v>
      </c>
    </row>
    <row r="3214" spans="1:4">
      <c r="A3214" s="170" t="s">
        <v>18934</v>
      </c>
      <c r="B3214" s="166" t="s">
        <v>18935</v>
      </c>
      <c r="C3214" s="167" t="s">
        <v>48</v>
      </c>
      <c r="D3214" s="168">
        <v>65.430000000000007</v>
      </c>
    </row>
    <row r="3215" spans="1:4">
      <c r="A3215" s="170" t="s">
        <v>18936</v>
      </c>
      <c r="B3215" s="166" t="s">
        <v>18937</v>
      </c>
      <c r="C3215" s="167" t="s">
        <v>48</v>
      </c>
      <c r="D3215" s="168">
        <v>88.23</v>
      </c>
    </row>
    <row r="3216" spans="1:4">
      <c r="A3216" s="170" t="s">
        <v>18938</v>
      </c>
      <c r="B3216" s="166" t="s">
        <v>18939</v>
      </c>
      <c r="C3216" s="167" t="s">
        <v>48</v>
      </c>
      <c r="D3216" s="168">
        <v>117.36</v>
      </c>
    </row>
    <row r="3217" spans="1:4">
      <c r="A3217" s="167" t="s">
        <v>18940</v>
      </c>
      <c r="B3217" s="166" t="s">
        <v>18941</v>
      </c>
      <c r="C3217" s="167" t="s">
        <v>48</v>
      </c>
      <c r="D3217" s="168">
        <v>180.46</v>
      </c>
    </row>
    <row r="3218" spans="1:4">
      <c r="A3218" s="169" t="s">
        <v>18942</v>
      </c>
      <c r="B3218" s="166"/>
      <c r="C3218" s="167"/>
      <c r="D3218" s="168"/>
    </row>
    <row r="3219" spans="1:4">
      <c r="A3219" s="170" t="s">
        <v>18943</v>
      </c>
      <c r="B3219" s="166" t="s">
        <v>18944</v>
      </c>
      <c r="C3219" s="167" t="s">
        <v>11577</v>
      </c>
      <c r="D3219" s="168">
        <v>70.31</v>
      </c>
    </row>
    <row r="3220" spans="1:4">
      <c r="A3220" s="170" t="s">
        <v>18945</v>
      </c>
      <c r="B3220" s="166" t="s">
        <v>18946</v>
      </c>
      <c r="C3220" s="167" t="s">
        <v>11577</v>
      </c>
      <c r="D3220" s="168">
        <v>269.16000000000003</v>
      </c>
    </row>
    <row r="3221" spans="1:4">
      <c r="A3221" s="170" t="s">
        <v>18947</v>
      </c>
      <c r="B3221" s="166" t="s">
        <v>18948</v>
      </c>
      <c r="C3221" s="167" t="s">
        <v>11577</v>
      </c>
      <c r="D3221" s="168">
        <v>165.15</v>
      </c>
    </row>
    <row r="3222" spans="1:4">
      <c r="A3222" s="170" t="s">
        <v>18949</v>
      </c>
      <c r="B3222" s="166" t="s">
        <v>18950</v>
      </c>
      <c r="C3222" s="167" t="s">
        <v>11577</v>
      </c>
      <c r="D3222" s="168">
        <v>256.8</v>
      </c>
    </row>
    <row r="3223" spans="1:4">
      <c r="A3223" s="170" t="s">
        <v>18951</v>
      </c>
      <c r="B3223" s="166" t="s">
        <v>18952</v>
      </c>
      <c r="C3223" s="167" t="s">
        <v>11577</v>
      </c>
      <c r="D3223" s="168">
        <v>13.07</v>
      </c>
    </row>
    <row r="3224" spans="1:4">
      <c r="A3224" s="170" t="s">
        <v>18953</v>
      </c>
      <c r="B3224" s="166" t="s">
        <v>18954</v>
      </c>
      <c r="C3224" s="167" t="s">
        <v>11577</v>
      </c>
      <c r="D3224" s="168">
        <v>20.85</v>
      </c>
    </row>
    <row r="3225" spans="1:4">
      <c r="A3225" s="170" t="s">
        <v>18955</v>
      </c>
      <c r="B3225" s="166" t="s">
        <v>18956</v>
      </c>
      <c r="C3225" s="167" t="s">
        <v>11577</v>
      </c>
      <c r="D3225" s="168">
        <v>10.19</v>
      </c>
    </row>
    <row r="3226" spans="1:4">
      <c r="A3226" s="170" t="s">
        <v>18957</v>
      </c>
      <c r="B3226" s="166" t="s">
        <v>18958</v>
      </c>
      <c r="C3226" s="167" t="s">
        <v>11577</v>
      </c>
      <c r="D3226" s="168">
        <v>19.489999999999998</v>
      </c>
    </row>
    <row r="3227" spans="1:4">
      <c r="A3227" s="170" t="s">
        <v>18959</v>
      </c>
      <c r="B3227" s="166" t="s">
        <v>18960</v>
      </c>
      <c r="C3227" s="167" t="s">
        <v>11577</v>
      </c>
      <c r="D3227" s="168">
        <v>2.02</v>
      </c>
    </row>
    <row r="3228" spans="1:4">
      <c r="A3228" s="170" t="s">
        <v>18961</v>
      </c>
      <c r="B3228" s="166" t="s">
        <v>18962</v>
      </c>
      <c r="C3228" s="167" t="s">
        <v>11577</v>
      </c>
      <c r="D3228" s="168">
        <v>11.63</v>
      </c>
    </row>
    <row r="3229" spans="1:4">
      <c r="A3229" s="170" t="s">
        <v>18963</v>
      </c>
      <c r="B3229" s="166" t="s">
        <v>18964</v>
      </c>
      <c r="C3229" s="167" t="s">
        <v>11577</v>
      </c>
      <c r="D3229" s="168">
        <v>37.97</v>
      </c>
    </row>
    <row r="3230" spans="1:4">
      <c r="A3230" s="170" t="s">
        <v>18965</v>
      </c>
      <c r="B3230" s="166" t="s">
        <v>18966</v>
      </c>
      <c r="C3230" s="167" t="s">
        <v>11577</v>
      </c>
      <c r="D3230" s="168">
        <v>1.07</v>
      </c>
    </row>
    <row r="3231" spans="1:4">
      <c r="A3231" s="170" t="s">
        <v>18967</v>
      </c>
      <c r="B3231" s="166" t="s">
        <v>18968</v>
      </c>
      <c r="C3231" s="167" t="s">
        <v>11577</v>
      </c>
      <c r="D3231" s="168">
        <v>116.1</v>
      </c>
    </row>
    <row r="3232" spans="1:4">
      <c r="A3232" s="170" t="s">
        <v>18969</v>
      </c>
      <c r="B3232" s="166" t="s">
        <v>18970</v>
      </c>
      <c r="C3232" s="167" t="s">
        <v>11577</v>
      </c>
      <c r="D3232" s="168">
        <v>21.4</v>
      </c>
    </row>
    <row r="3233" spans="1:4">
      <c r="A3233" s="170" t="s">
        <v>18971</v>
      </c>
      <c r="B3233" s="166" t="s">
        <v>18972</v>
      </c>
      <c r="C3233" s="167" t="s">
        <v>11577</v>
      </c>
      <c r="D3233" s="168">
        <v>44.04</v>
      </c>
    </row>
    <row r="3234" spans="1:4">
      <c r="A3234" s="167" t="s">
        <v>18973</v>
      </c>
      <c r="B3234" s="166" t="s">
        <v>18974</v>
      </c>
      <c r="C3234" s="167" t="s">
        <v>11577</v>
      </c>
      <c r="D3234" s="168">
        <v>41.97</v>
      </c>
    </row>
    <row r="3235" spans="1:4">
      <c r="A3235" s="169" t="s">
        <v>18975</v>
      </c>
      <c r="B3235" s="166"/>
      <c r="C3235" s="167"/>
      <c r="D3235" s="168"/>
    </row>
    <row r="3236" spans="1:4">
      <c r="A3236" s="170" t="s">
        <v>18976</v>
      </c>
      <c r="B3236" s="166" t="s">
        <v>18977</v>
      </c>
      <c r="C3236" s="167" t="s">
        <v>48</v>
      </c>
      <c r="D3236" s="168">
        <v>75.19</v>
      </c>
    </row>
    <row r="3237" spans="1:4">
      <c r="A3237" s="170" t="s">
        <v>18978</v>
      </c>
      <c r="B3237" s="166" t="s">
        <v>18979</v>
      </c>
      <c r="C3237" s="167" t="s">
        <v>48</v>
      </c>
      <c r="D3237" s="168">
        <v>79.55</v>
      </c>
    </row>
    <row r="3238" spans="1:4">
      <c r="A3238" s="167" t="s">
        <v>18980</v>
      </c>
      <c r="B3238" s="166" t="s">
        <v>18981</v>
      </c>
      <c r="C3238" s="167" t="s">
        <v>48</v>
      </c>
      <c r="D3238" s="168">
        <v>102.63</v>
      </c>
    </row>
    <row r="3239" spans="1:4">
      <c r="A3239" s="169" t="s">
        <v>18982</v>
      </c>
      <c r="B3239" s="166"/>
      <c r="C3239" s="167"/>
      <c r="D3239" s="168"/>
    </row>
    <row r="3240" spans="1:4">
      <c r="A3240" s="170" t="s">
        <v>18983</v>
      </c>
      <c r="B3240" s="166" t="s">
        <v>18984</v>
      </c>
      <c r="C3240" s="167" t="s">
        <v>48</v>
      </c>
      <c r="D3240" s="168">
        <v>28.81</v>
      </c>
    </row>
    <row r="3241" spans="1:4">
      <c r="A3241" s="170" t="s">
        <v>18985</v>
      </c>
      <c r="B3241" s="166" t="s">
        <v>18986</v>
      </c>
      <c r="C3241" s="167" t="s">
        <v>48</v>
      </c>
      <c r="D3241" s="168">
        <v>41.35</v>
      </c>
    </row>
    <row r="3242" spans="1:4">
      <c r="A3242" s="170" t="s">
        <v>18987</v>
      </c>
      <c r="B3242" s="166" t="s">
        <v>18988</v>
      </c>
      <c r="C3242" s="167" t="s">
        <v>48</v>
      </c>
      <c r="D3242" s="168">
        <v>64.59</v>
      </c>
    </row>
    <row r="3243" spans="1:4">
      <c r="A3243" s="170" t="s">
        <v>18989</v>
      </c>
      <c r="B3243" s="166" t="s">
        <v>18990</v>
      </c>
      <c r="C3243" s="167" t="s">
        <v>48</v>
      </c>
      <c r="D3243" s="168">
        <v>121.34</v>
      </c>
    </row>
    <row r="3244" spans="1:4">
      <c r="A3244" s="167" t="s">
        <v>18991</v>
      </c>
      <c r="B3244" s="166" t="s">
        <v>18992</v>
      </c>
      <c r="C3244" s="167" t="s">
        <v>48</v>
      </c>
      <c r="D3244" s="168">
        <v>41.43</v>
      </c>
    </row>
    <row r="3245" spans="1:4">
      <c r="A3245" s="169" t="s">
        <v>18993</v>
      </c>
      <c r="B3245" s="166"/>
      <c r="C3245" s="167"/>
      <c r="D3245" s="168"/>
    </row>
    <row r="3246" spans="1:4">
      <c r="A3246" s="170" t="s">
        <v>18994</v>
      </c>
      <c r="B3246" s="166" t="s">
        <v>18995</v>
      </c>
      <c r="C3246" s="167" t="s">
        <v>11577</v>
      </c>
      <c r="D3246" s="168">
        <v>12.93</v>
      </c>
    </row>
    <row r="3247" spans="1:4">
      <c r="A3247" s="170" t="s">
        <v>18996</v>
      </c>
      <c r="B3247" s="166" t="s">
        <v>18997</v>
      </c>
      <c r="C3247" s="167" t="s">
        <v>11577</v>
      </c>
      <c r="D3247" s="168">
        <v>11.08</v>
      </c>
    </row>
    <row r="3248" spans="1:4">
      <c r="A3248" s="170" t="s">
        <v>18998</v>
      </c>
      <c r="B3248" s="166" t="s">
        <v>18999</v>
      </c>
      <c r="C3248" s="167" t="s">
        <v>11577</v>
      </c>
      <c r="D3248" s="168">
        <v>12.93</v>
      </c>
    </row>
    <row r="3249" spans="1:4">
      <c r="A3249" s="170" t="s">
        <v>19000</v>
      </c>
      <c r="B3249" s="166" t="s">
        <v>19001</v>
      </c>
      <c r="C3249" s="167" t="s">
        <v>11577</v>
      </c>
      <c r="D3249" s="168">
        <v>15.89</v>
      </c>
    </row>
    <row r="3250" spans="1:4">
      <c r="A3250" s="170" t="s">
        <v>19002</v>
      </c>
      <c r="B3250" s="166" t="s">
        <v>19003</v>
      </c>
      <c r="C3250" s="167" t="s">
        <v>11577</v>
      </c>
      <c r="D3250" s="168">
        <v>17.739999999999998</v>
      </c>
    </row>
    <row r="3251" spans="1:4">
      <c r="A3251" s="170" t="s">
        <v>19004</v>
      </c>
      <c r="B3251" s="166" t="s">
        <v>19005</v>
      </c>
      <c r="C3251" s="167" t="s">
        <v>11577</v>
      </c>
      <c r="D3251" s="168">
        <v>24.02</v>
      </c>
    </row>
    <row r="3252" spans="1:4">
      <c r="A3252" s="170" t="s">
        <v>19006</v>
      </c>
      <c r="B3252" s="166" t="s">
        <v>19007</v>
      </c>
      <c r="C3252" s="167" t="s">
        <v>11577</v>
      </c>
      <c r="D3252" s="168">
        <v>39.64</v>
      </c>
    </row>
    <row r="3253" spans="1:4">
      <c r="A3253" s="170" t="s">
        <v>19008</v>
      </c>
      <c r="B3253" s="166" t="s">
        <v>19009</v>
      </c>
      <c r="C3253" s="167" t="s">
        <v>11577</v>
      </c>
      <c r="D3253" s="168">
        <v>66.69</v>
      </c>
    </row>
    <row r="3254" spans="1:4">
      <c r="A3254" s="170" t="s">
        <v>19010</v>
      </c>
      <c r="B3254" s="166" t="s">
        <v>19011</v>
      </c>
      <c r="C3254" s="167" t="s">
        <v>11577</v>
      </c>
      <c r="D3254" s="168">
        <v>74.849999999999994</v>
      </c>
    </row>
    <row r="3255" spans="1:4">
      <c r="A3255" s="167" t="s">
        <v>19012</v>
      </c>
      <c r="B3255" s="166" t="s">
        <v>19013</v>
      </c>
      <c r="C3255" s="167" t="s">
        <v>11577</v>
      </c>
      <c r="D3255" s="168">
        <v>94.1</v>
      </c>
    </row>
    <row r="3256" spans="1:4">
      <c r="A3256" s="169" t="s">
        <v>19014</v>
      </c>
      <c r="B3256" s="166"/>
      <c r="C3256" s="167"/>
      <c r="D3256" s="168"/>
    </row>
    <row r="3257" spans="1:4">
      <c r="A3257" s="170" t="s">
        <v>19015</v>
      </c>
      <c r="B3257" s="166" t="s">
        <v>19016</v>
      </c>
      <c r="C3257" s="167" t="s">
        <v>11577</v>
      </c>
      <c r="D3257" s="168">
        <v>6.73</v>
      </c>
    </row>
    <row r="3258" spans="1:4">
      <c r="A3258" s="170" t="s">
        <v>19017</v>
      </c>
      <c r="B3258" s="166" t="s">
        <v>19018</v>
      </c>
      <c r="C3258" s="167" t="s">
        <v>11577</v>
      </c>
      <c r="D3258" s="168">
        <v>3.5</v>
      </c>
    </row>
    <row r="3259" spans="1:4">
      <c r="A3259" s="170" t="s">
        <v>19019</v>
      </c>
      <c r="B3259" s="166" t="s">
        <v>19020</v>
      </c>
      <c r="C3259" s="167" t="s">
        <v>11577</v>
      </c>
      <c r="D3259" s="168">
        <v>7.56</v>
      </c>
    </row>
    <row r="3260" spans="1:4">
      <c r="A3260" s="170" t="s">
        <v>19021</v>
      </c>
      <c r="B3260" s="166" t="s">
        <v>19022</v>
      </c>
      <c r="C3260" s="167" t="s">
        <v>11577</v>
      </c>
      <c r="D3260" s="168">
        <v>13.86</v>
      </c>
    </row>
    <row r="3261" spans="1:4">
      <c r="A3261" s="170" t="s">
        <v>19023</v>
      </c>
      <c r="B3261" s="166" t="s">
        <v>19024</v>
      </c>
      <c r="C3261" s="167" t="s">
        <v>11577</v>
      </c>
      <c r="D3261" s="168">
        <v>31.89</v>
      </c>
    </row>
    <row r="3262" spans="1:4">
      <c r="A3262" s="170" t="s">
        <v>19025</v>
      </c>
      <c r="B3262" s="166" t="s">
        <v>19026</v>
      </c>
      <c r="C3262" s="167" t="s">
        <v>11577</v>
      </c>
      <c r="D3262" s="168">
        <v>38.65</v>
      </c>
    </row>
    <row r="3263" spans="1:4">
      <c r="A3263" s="167" t="s">
        <v>19027</v>
      </c>
      <c r="B3263" s="166" t="s">
        <v>19028</v>
      </c>
      <c r="C3263" s="167" t="s">
        <v>11577</v>
      </c>
      <c r="D3263" s="168">
        <v>50.6</v>
      </c>
    </row>
    <row r="3264" spans="1:4">
      <c r="A3264" s="165" t="s">
        <v>19029</v>
      </c>
      <c r="B3264" s="166"/>
      <c r="C3264" s="167"/>
      <c r="D3264" s="168"/>
    </row>
    <row r="3265" spans="1:4">
      <c r="A3265" s="169" t="s">
        <v>19030</v>
      </c>
      <c r="B3265" s="166"/>
      <c r="C3265" s="167"/>
      <c r="D3265" s="168"/>
    </row>
    <row r="3266" spans="1:4">
      <c r="A3266" s="170" t="s">
        <v>19031</v>
      </c>
      <c r="B3266" s="166" t="s">
        <v>19032</v>
      </c>
      <c r="C3266" s="167" t="s">
        <v>11577</v>
      </c>
      <c r="D3266" s="168">
        <v>635.83000000000004</v>
      </c>
    </row>
    <row r="3267" spans="1:4">
      <c r="A3267" s="167" t="s">
        <v>19033</v>
      </c>
      <c r="B3267" s="166" t="s">
        <v>19034</v>
      </c>
      <c r="C3267" s="167" t="s">
        <v>11577</v>
      </c>
      <c r="D3267" s="168">
        <v>791.59</v>
      </c>
    </row>
    <row r="3268" spans="1:4">
      <c r="A3268" s="169" t="s">
        <v>19035</v>
      </c>
      <c r="B3268" s="166"/>
      <c r="C3268" s="167"/>
      <c r="D3268" s="168"/>
    </row>
    <row r="3269" spans="1:4">
      <c r="A3269" s="170" t="s">
        <v>19036</v>
      </c>
      <c r="B3269" s="166" t="s">
        <v>19037</v>
      </c>
      <c r="C3269" s="167" t="s">
        <v>11577</v>
      </c>
      <c r="D3269" s="168">
        <v>46.74</v>
      </c>
    </row>
    <row r="3270" spans="1:4">
      <c r="A3270" s="170" t="s">
        <v>19038</v>
      </c>
      <c r="B3270" s="166" t="s">
        <v>19039</v>
      </c>
      <c r="C3270" s="167" t="s">
        <v>11577</v>
      </c>
      <c r="D3270" s="168">
        <v>156.29</v>
      </c>
    </row>
    <row r="3271" spans="1:4">
      <c r="A3271" s="170" t="s">
        <v>19040</v>
      </c>
      <c r="B3271" s="166" t="s">
        <v>19041</v>
      </c>
      <c r="C3271" s="167" t="s">
        <v>11577</v>
      </c>
      <c r="D3271" s="168">
        <v>79.540000000000006</v>
      </c>
    </row>
    <row r="3272" spans="1:4">
      <c r="A3272" s="167" t="s">
        <v>19042</v>
      </c>
      <c r="B3272" s="166" t="s">
        <v>19043</v>
      </c>
      <c r="C3272" s="167" t="s">
        <v>11577</v>
      </c>
      <c r="D3272" s="168">
        <v>31.49</v>
      </c>
    </row>
    <row r="3273" spans="1:4">
      <c r="A3273" s="169" t="s">
        <v>19044</v>
      </c>
      <c r="B3273" s="166"/>
      <c r="C3273" s="167"/>
      <c r="D3273" s="168"/>
    </row>
    <row r="3274" spans="1:4">
      <c r="A3274" s="170" t="s">
        <v>19045</v>
      </c>
      <c r="B3274" s="166" t="s">
        <v>19046</v>
      </c>
      <c r="C3274" s="167" t="s">
        <v>11577</v>
      </c>
      <c r="D3274" s="168">
        <v>566.25</v>
      </c>
    </row>
    <row r="3275" spans="1:4">
      <c r="A3275" s="170" t="s">
        <v>19047</v>
      </c>
      <c r="B3275" s="166" t="s">
        <v>19048</v>
      </c>
      <c r="C3275" s="167" t="s">
        <v>11577</v>
      </c>
      <c r="D3275" s="168">
        <v>2778.71</v>
      </c>
    </row>
    <row r="3276" spans="1:4">
      <c r="A3276" s="170" t="s">
        <v>19049</v>
      </c>
      <c r="B3276" s="166" t="s">
        <v>19050</v>
      </c>
      <c r="C3276" s="167" t="s">
        <v>11577</v>
      </c>
      <c r="D3276" s="168">
        <v>2038.64</v>
      </c>
    </row>
    <row r="3277" spans="1:4">
      <c r="A3277" s="167" t="s">
        <v>19051</v>
      </c>
      <c r="B3277" s="166" t="s">
        <v>19052</v>
      </c>
      <c r="C3277" s="167" t="s">
        <v>32</v>
      </c>
      <c r="D3277" s="168">
        <v>445.17</v>
      </c>
    </row>
    <row r="3278" spans="1:4">
      <c r="A3278" s="169" t="s">
        <v>19053</v>
      </c>
      <c r="B3278" s="166"/>
      <c r="C3278" s="167"/>
      <c r="D3278" s="168"/>
    </row>
    <row r="3279" spans="1:4">
      <c r="A3279" s="167" t="s">
        <v>19054</v>
      </c>
      <c r="B3279" s="166" t="s">
        <v>19055</v>
      </c>
      <c r="C3279" s="167" t="s">
        <v>11577</v>
      </c>
      <c r="D3279" s="168">
        <v>6109.85</v>
      </c>
    </row>
    <row r="3280" spans="1:4">
      <c r="A3280" s="169" t="s">
        <v>19056</v>
      </c>
      <c r="B3280" s="166"/>
      <c r="C3280" s="167"/>
      <c r="D3280" s="168"/>
    </row>
    <row r="3281" spans="1:4">
      <c r="A3281" s="170" t="s">
        <v>19057</v>
      </c>
      <c r="B3281" s="166" t="s">
        <v>19058</v>
      </c>
      <c r="C3281" s="167" t="s">
        <v>11577</v>
      </c>
      <c r="D3281" s="168">
        <v>123.65</v>
      </c>
    </row>
    <row r="3282" spans="1:4">
      <c r="A3282" s="170" t="s">
        <v>19059</v>
      </c>
      <c r="B3282" s="166" t="s">
        <v>19060</v>
      </c>
      <c r="C3282" s="167" t="s">
        <v>11577</v>
      </c>
      <c r="D3282" s="168">
        <v>108.1</v>
      </c>
    </row>
    <row r="3283" spans="1:4">
      <c r="A3283" s="170" t="s">
        <v>19061</v>
      </c>
      <c r="B3283" s="166" t="s">
        <v>19062</v>
      </c>
      <c r="C3283" s="167" t="s">
        <v>11577</v>
      </c>
      <c r="D3283" s="168">
        <v>361.9</v>
      </c>
    </row>
    <row r="3284" spans="1:4">
      <c r="A3284" s="170" t="s">
        <v>19063</v>
      </c>
      <c r="B3284" s="166" t="s">
        <v>19064</v>
      </c>
      <c r="C3284" s="167" t="s">
        <v>11577</v>
      </c>
      <c r="D3284" s="168">
        <v>808.92</v>
      </c>
    </row>
    <row r="3285" spans="1:4">
      <c r="A3285" s="170" t="s">
        <v>19065</v>
      </c>
      <c r="B3285" s="166" t="s">
        <v>19066</v>
      </c>
      <c r="C3285" s="167" t="s">
        <v>11577</v>
      </c>
      <c r="D3285" s="168">
        <v>852.23</v>
      </c>
    </row>
    <row r="3286" spans="1:4">
      <c r="A3286" s="170" t="s">
        <v>19067</v>
      </c>
      <c r="B3286" s="166" t="s">
        <v>19068</v>
      </c>
      <c r="C3286" s="167" t="s">
        <v>11577</v>
      </c>
      <c r="D3286" s="168">
        <v>621.35</v>
      </c>
    </row>
    <row r="3287" spans="1:4">
      <c r="A3287" s="170" t="s">
        <v>19069</v>
      </c>
      <c r="B3287" s="166" t="s">
        <v>19070</v>
      </c>
      <c r="C3287" s="167" t="s">
        <v>11577</v>
      </c>
      <c r="D3287" s="168">
        <v>852.23</v>
      </c>
    </row>
    <row r="3288" spans="1:4">
      <c r="A3288" s="170" t="s">
        <v>19071</v>
      </c>
      <c r="B3288" s="166" t="s">
        <v>19072</v>
      </c>
      <c r="C3288" s="167" t="s">
        <v>11577</v>
      </c>
      <c r="D3288" s="168">
        <v>931.63</v>
      </c>
    </row>
    <row r="3289" spans="1:4">
      <c r="A3289" s="167" t="s">
        <v>19073</v>
      </c>
      <c r="B3289" s="166" t="s">
        <v>19074</v>
      </c>
      <c r="C3289" s="167" t="s">
        <v>11577</v>
      </c>
      <c r="D3289" s="168">
        <v>854.7</v>
      </c>
    </row>
    <row r="3290" spans="1:4">
      <c r="A3290" s="169" t="s">
        <v>19075</v>
      </c>
      <c r="B3290" s="166"/>
      <c r="C3290" s="167"/>
      <c r="D3290" s="168"/>
    </row>
    <row r="3291" spans="1:4">
      <c r="A3291" s="170" t="s">
        <v>19076</v>
      </c>
      <c r="B3291" s="166" t="s">
        <v>19077</v>
      </c>
      <c r="C3291" s="167" t="s">
        <v>11577</v>
      </c>
      <c r="D3291" s="168">
        <v>47.11</v>
      </c>
    </row>
    <row r="3292" spans="1:4">
      <c r="A3292" s="170" t="s">
        <v>19078</v>
      </c>
      <c r="B3292" s="166" t="s">
        <v>19079</v>
      </c>
      <c r="C3292" s="167" t="s">
        <v>11577</v>
      </c>
      <c r="D3292" s="168">
        <v>39.86</v>
      </c>
    </row>
    <row r="3293" spans="1:4">
      <c r="A3293" s="170" t="s">
        <v>19080</v>
      </c>
      <c r="B3293" s="166" t="s">
        <v>19081</v>
      </c>
      <c r="C3293" s="167" t="s">
        <v>11577</v>
      </c>
      <c r="D3293" s="168">
        <v>65.5</v>
      </c>
    </row>
    <row r="3294" spans="1:4">
      <c r="A3294" s="170" t="s">
        <v>19082</v>
      </c>
      <c r="B3294" s="166" t="s">
        <v>19083</v>
      </c>
      <c r="C3294" s="167" t="s">
        <v>11577</v>
      </c>
      <c r="D3294" s="168">
        <v>65.58</v>
      </c>
    </row>
    <row r="3295" spans="1:4">
      <c r="A3295" s="170" t="s">
        <v>19084</v>
      </c>
      <c r="B3295" s="166" t="s">
        <v>19085</v>
      </c>
      <c r="C3295" s="167" t="s">
        <v>11577</v>
      </c>
      <c r="D3295" s="168">
        <v>82.54</v>
      </c>
    </row>
    <row r="3296" spans="1:4">
      <c r="A3296" s="170" t="s">
        <v>19086</v>
      </c>
      <c r="B3296" s="166" t="s">
        <v>19087</v>
      </c>
      <c r="C3296" s="167" t="s">
        <v>11577</v>
      </c>
      <c r="D3296" s="168">
        <v>114.39</v>
      </c>
    </row>
    <row r="3297" spans="1:4">
      <c r="A3297" s="170" t="s">
        <v>19088</v>
      </c>
      <c r="B3297" s="166" t="s">
        <v>19089</v>
      </c>
      <c r="C3297" s="167" t="s">
        <v>11577</v>
      </c>
      <c r="D3297" s="168">
        <v>249.32</v>
      </c>
    </row>
    <row r="3298" spans="1:4">
      <c r="A3298" s="170" t="s">
        <v>19090</v>
      </c>
      <c r="B3298" s="166" t="s">
        <v>19091</v>
      </c>
      <c r="C3298" s="167" t="s">
        <v>11577</v>
      </c>
      <c r="D3298" s="168">
        <v>326.64</v>
      </c>
    </row>
    <row r="3299" spans="1:4">
      <c r="A3299" s="170" t="s">
        <v>19092</v>
      </c>
      <c r="B3299" s="166" t="s">
        <v>19093</v>
      </c>
      <c r="C3299" s="167" t="s">
        <v>11577</v>
      </c>
      <c r="D3299" s="168">
        <v>754.17</v>
      </c>
    </row>
    <row r="3300" spans="1:4">
      <c r="A3300" s="170" t="s">
        <v>19094</v>
      </c>
      <c r="B3300" s="166" t="s">
        <v>19095</v>
      </c>
      <c r="C3300" s="167" t="s">
        <v>11577</v>
      </c>
      <c r="D3300" s="168">
        <v>70.62</v>
      </c>
    </row>
    <row r="3301" spans="1:4">
      <c r="A3301" s="170" t="s">
        <v>19096</v>
      </c>
      <c r="B3301" s="166" t="s">
        <v>19097</v>
      </c>
      <c r="C3301" s="167" t="s">
        <v>11577</v>
      </c>
      <c r="D3301" s="168">
        <v>104.38</v>
      </c>
    </row>
    <row r="3302" spans="1:4">
      <c r="A3302" s="170" t="s">
        <v>19098</v>
      </c>
      <c r="B3302" s="166" t="s">
        <v>19099</v>
      </c>
      <c r="C3302" s="167" t="s">
        <v>11577</v>
      </c>
      <c r="D3302" s="168">
        <v>33.840000000000003</v>
      </c>
    </row>
    <row r="3303" spans="1:4">
      <c r="A3303" s="170" t="s">
        <v>19100</v>
      </c>
      <c r="B3303" s="166" t="s">
        <v>19101</v>
      </c>
      <c r="C3303" s="167" t="s">
        <v>11577</v>
      </c>
      <c r="D3303" s="168">
        <v>63.51</v>
      </c>
    </row>
    <row r="3304" spans="1:4">
      <c r="A3304" s="170" t="s">
        <v>19102</v>
      </c>
      <c r="B3304" s="166" t="s">
        <v>19103</v>
      </c>
      <c r="C3304" s="167" t="s">
        <v>11577</v>
      </c>
      <c r="D3304" s="168">
        <v>136.97</v>
      </c>
    </row>
    <row r="3305" spans="1:4">
      <c r="A3305" s="167" t="s">
        <v>19104</v>
      </c>
      <c r="B3305" s="166" t="s">
        <v>19105</v>
      </c>
      <c r="C3305" s="167" t="s">
        <v>11577</v>
      </c>
      <c r="D3305" s="168">
        <v>1170.1400000000001</v>
      </c>
    </row>
    <row r="3306" spans="1:4">
      <c r="A3306" s="169" t="s">
        <v>19106</v>
      </c>
      <c r="B3306" s="166"/>
      <c r="C3306" s="167"/>
      <c r="D3306" s="168"/>
    </row>
    <row r="3307" spans="1:4">
      <c r="A3307" s="170" t="s">
        <v>19107</v>
      </c>
      <c r="B3307" s="166" t="s">
        <v>19108</v>
      </c>
      <c r="C3307" s="167" t="s">
        <v>11577</v>
      </c>
      <c r="D3307" s="168">
        <v>58.84</v>
      </c>
    </row>
    <row r="3308" spans="1:4">
      <c r="A3308" s="170" t="s">
        <v>19109</v>
      </c>
      <c r="B3308" s="166" t="s">
        <v>19110</v>
      </c>
      <c r="C3308" s="167" t="s">
        <v>11577</v>
      </c>
      <c r="D3308" s="168">
        <v>62.43</v>
      </c>
    </row>
    <row r="3309" spans="1:4">
      <c r="A3309" s="170" t="s">
        <v>19111</v>
      </c>
      <c r="B3309" s="166" t="s">
        <v>19112</v>
      </c>
      <c r="C3309" s="167" t="s">
        <v>11577</v>
      </c>
      <c r="D3309" s="168">
        <v>65.58</v>
      </c>
    </row>
    <row r="3310" spans="1:4">
      <c r="A3310" s="170" t="s">
        <v>19113</v>
      </c>
      <c r="B3310" s="166" t="s">
        <v>19114</v>
      </c>
      <c r="C3310" s="167" t="s">
        <v>11577</v>
      </c>
      <c r="D3310" s="168">
        <v>90.38</v>
      </c>
    </row>
    <row r="3311" spans="1:4">
      <c r="A3311" s="170" t="s">
        <v>19115</v>
      </c>
      <c r="B3311" s="166" t="s">
        <v>19116</v>
      </c>
      <c r="C3311" s="167" t="s">
        <v>11577</v>
      </c>
      <c r="D3311" s="168">
        <v>99.13</v>
      </c>
    </row>
    <row r="3312" spans="1:4">
      <c r="A3312" s="170" t="s">
        <v>19117</v>
      </c>
      <c r="B3312" s="166" t="s">
        <v>19118</v>
      </c>
      <c r="C3312" s="167" t="s">
        <v>11577</v>
      </c>
      <c r="D3312" s="168">
        <v>135.84</v>
      </c>
    </row>
    <row r="3313" spans="1:4">
      <c r="A3313" s="170" t="s">
        <v>19119</v>
      </c>
      <c r="B3313" s="166" t="s">
        <v>19120</v>
      </c>
      <c r="C3313" s="167" t="s">
        <v>11577</v>
      </c>
      <c r="D3313" s="168">
        <v>275.93</v>
      </c>
    </row>
    <row r="3314" spans="1:4">
      <c r="A3314" s="170" t="s">
        <v>19121</v>
      </c>
      <c r="B3314" s="166" t="s">
        <v>19122</v>
      </c>
      <c r="C3314" s="167" t="s">
        <v>11577</v>
      </c>
      <c r="D3314" s="168">
        <v>492.02</v>
      </c>
    </row>
    <row r="3315" spans="1:4">
      <c r="A3315" s="170" t="s">
        <v>19123</v>
      </c>
      <c r="B3315" s="166" t="s">
        <v>19124</v>
      </c>
      <c r="C3315" s="167" t="s">
        <v>11577</v>
      </c>
      <c r="D3315" s="168">
        <v>79.2</v>
      </c>
    </row>
    <row r="3316" spans="1:4">
      <c r="A3316" s="170" t="s">
        <v>19125</v>
      </c>
      <c r="B3316" s="166" t="s">
        <v>19126</v>
      </c>
      <c r="C3316" s="167" t="s">
        <v>11577</v>
      </c>
      <c r="D3316" s="168">
        <v>133.12</v>
      </c>
    </row>
    <row r="3317" spans="1:4">
      <c r="A3317" s="170" t="s">
        <v>19127</v>
      </c>
      <c r="B3317" s="166" t="s">
        <v>19128</v>
      </c>
      <c r="C3317" s="167" t="s">
        <v>11577</v>
      </c>
      <c r="D3317" s="168">
        <v>244.46</v>
      </c>
    </row>
    <row r="3318" spans="1:4">
      <c r="A3318" s="170" t="s">
        <v>19129</v>
      </c>
      <c r="B3318" s="166" t="s">
        <v>19130</v>
      </c>
      <c r="C3318" s="167" t="s">
        <v>11577</v>
      </c>
      <c r="D3318" s="168">
        <v>350.52</v>
      </c>
    </row>
    <row r="3319" spans="1:4">
      <c r="A3319" s="170" t="s">
        <v>19131</v>
      </c>
      <c r="B3319" s="166" t="s">
        <v>19132</v>
      </c>
      <c r="C3319" s="167" t="s">
        <v>11577</v>
      </c>
      <c r="D3319" s="168">
        <v>2624.39</v>
      </c>
    </row>
    <row r="3320" spans="1:4">
      <c r="A3320" s="170" t="s">
        <v>19133</v>
      </c>
      <c r="B3320" s="166" t="s">
        <v>19134</v>
      </c>
      <c r="C3320" s="167" t="s">
        <v>11577</v>
      </c>
      <c r="D3320" s="168">
        <v>53.72</v>
      </c>
    </row>
    <row r="3321" spans="1:4">
      <c r="A3321" s="170" t="s">
        <v>19135</v>
      </c>
      <c r="B3321" s="166" t="s">
        <v>19136</v>
      </c>
      <c r="C3321" s="167" t="s">
        <v>11577</v>
      </c>
      <c r="D3321" s="168">
        <v>62.06</v>
      </c>
    </row>
    <row r="3322" spans="1:4">
      <c r="A3322" s="170" t="s">
        <v>19137</v>
      </c>
      <c r="B3322" s="166" t="s">
        <v>19138</v>
      </c>
      <c r="C3322" s="167" t="s">
        <v>11577</v>
      </c>
      <c r="D3322" s="168">
        <v>98.22</v>
      </c>
    </row>
    <row r="3323" spans="1:4">
      <c r="A3323" s="170" t="s">
        <v>19139</v>
      </c>
      <c r="B3323" s="166" t="s">
        <v>19140</v>
      </c>
      <c r="C3323" s="167" t="s">
        <v>11577</v>
      </c>
      <c r="D3323" s="168">
        <v>109.06</v>
      </c>
    </row>
    <row r="3324" spans="1:4">
      <c r="A3324" s="170" t="s">
        <v>19141</v>
      </c>
      <c r="B3324" s="166" t="s">
        <v>19142</v>
      </c>
      <c r="C3324" s="167" t="s">
        <v>11577</v>
      </c>
      <c r="D3324" s="168">
        <v>130.76</v>
      </c>
    </row>
    <row r="3325" spans="1:4">
      <c r="A3325" s="170" t="s">
        <v>19143</v>
      </c>
      <c r="B3325" s="166" t="s">
        <v>19144</v>
      </c>
      <c r="C3325" s="167" t="s">
        <v>11577</v>
      </c>
      <c r="D3325" s="168">
        <v>251.55</v>
      </c>
    </row>
    <row r="3326" spans="1:4">
      <c r="A3326" s="170" t="s">
        <v>19145</v>
      </c>
      <c r="B3326" s="166" t="s">
        <v>19146</v>
      </c>
      <c r="C3326" s="167" t="s">
        <v>11577</v>
      </c>
      <c r="D3326" s="168">
        <v>298.89999999999998</v>
      </c>
    </row>
    <row r="3327" spans="1:4">
      <c r="A3327" s="167" t="s">
        <v>19147</v>
      </c>
      <c r="B3327" s="166" t="s">
        <v>19148</v>
      </c>
      <c r="C3327" s="167" t="s">
        <v>11577</v>
      </c>
      <c r="D3327" s="168">
        <v>588.6</v>
      </c>
    </row>
    <row r="3328" spans="1:4">
      <c r="A3328" s="169" t="s">
        <v>19149</v>
      </c>
      <c r="B3328" s="166"/>
      <c r="C3328" s="167"/>
      <c r="D3328" s="168"/>
    </row>
    <row r="3329" spans="1:4">
      <c r="A3329" s="170" t="s">
        <v>19150</v>
      </c>
      <c r="B3329" s="166" t="s">
        <v>19151</v>
      </c>
      <c r="C3329" s="167" t="s">
        <v>11577</v>
      </c>
      <c r="D3329" s="168">
        <v>362.24</v>
      </c>
    </row>
    <row r="3330" spans="1:4">
      <c r="A3330" s="170" t="s">
        <v>19152</v>
      </c>
      <c r="B3330" s="166" t="s">
        <v>19153</v>
      </c>
      <c r="C3330" s="167" t="s">
        <v>11577</v>
      </c>
      <c r="D3330" s="168">
        <v>66.400000000000006</v>
      </c>
    </row>
    <row r="3331" spans="1:4">
      <c r="A3331" s="170" t="s">
        <v>19154</v>
      </c>
      <c r="B3331" s="166" t="s">
        <v>19155</v>
      </c>
      <c r="C3331" s="167" t="s">
        <v>11577</v>
      </c>
      <c r="D3331" s="168">
        <v>58.11</v>
      </c>
    </row>
    <row r="3332" spans="1:4">
      <c r="A3332" s="170" t="s">
        <v>19156</v>
      </c>
      <c r="B3332" s="166" t="s">
        <v>19157</v>
      </c>
      <c r="C3332" s="167" t="s">
        <v>11577</v>
      </c>
      <c r="D3332" s="168">
        <v>127.69</v>
      </c>
    </row>
    <row r="3333" spans="1:4">
      <c r="A3333" s="167" t="s">
        <v>19158</v>
      </c>
      <c r="B3333" s="166" t="s">
        <v>19159</v>
      </c>
      <c r="C3333" s="167" t="s">
        <v>11577</v>
      </c>
      <c r="D3333" s="168">
        <v>190.81</v>
      </c>
    </row>
    <row r="3334" spans="1:4">
      <c r="A3334" s="169" t="s">
        <v>19160</v>
      </c>
      <c r="B3334" s="166"/>
      <c r="C3334" s="167"/>
      <c r="D3334" s="168"/>
    </row>
    <row r="3335" spans="1:4">
      <c r="A3335" s="170" t="s">
        <v>19161</v>
      </c>
      <c r="B3335" s="166" t="s">
        <v>19162</v>
      </c>
      <c r="C3335" s="167" t="s">
        <v>11577</v>
      </c>
      <c r="D3335" s="168">
        <v>737.42</v>
      </c>
    </row>
    <row r="3336" spans="1:4">
      <c r="A3336" s="167" t="s">
        <v>19163</v>
      </c>
      <c r="B3336" s="166" t="s">
        <v>19164</v>
      </c>
      <c r="C3336" s="167" t="s">
        <v>11577</v>
      </c>
      <c r="D3336" s="168">
        <v>894.24</v>
      </c>
    </row>
    <row r="3337" spans="1:4">
      <c r="A3337" s="169" t="s">
        <v>19165</v>
      </c>
      <c r="B3337" s="166"/>
      <c r="C3337" s="167"/>
      <c r="D3337" s="168"/>
    </row>
    <row r="3338" spans="1:4">
      <c r="A3338" s="170" t="s">
        <v>19166</v>
      </c>
      <c r="B3338" s="166" t="s">
        <v>19167</v>
      </c>
      <c r="C3338" s="167" t="s">
        <v>11577</v>
      </c>
      <c r="D3338" s="168">
        <v>1046.56</v>
      </c>
    </row>
    <row r="3339" spans="1:4">
      <c r="A3339" s="170" t="s">
        <v>19168</v>
      </c>
      <c r="B3339" s="166" t="s">
        <v>19169</v>
      </c>
      <c r="C3339" s="167" t="s">
        <v>11577</v>
      </c>
      <c r="D3339" s="168">
        <v>1254.57</v>
      </c>
    </row>
    <row r="3340" spans="1:4">
      <c r="A3340" s="167" t="s">
        <v>19170</v>
      </c>
      <c r="B3340" s="166" t="s">
        <v>19171</v>
      </c>
      <c r="C3340" s="167" t="s">
        <v>11577</v>
      </c>
      <c r="D3340" s="168">
        <v>460.12</v>
      </c>
    </row>
    <row r="3341" spans="1:4">
      <c r="A3341" s="169" t="s">
        <v>19172</v>
      </c>
      <c r="B3341" s="166"/>
      <c r="C3341" s="167"/>
      <c r="D3341" s="168"/>
    </row>
    <row r="3342" spans="1:4">
      <c r="A3342" s="167" t="s">
        <v>19173</v>
      </c>
      <c r="B3342" s="166" t="s">
        <v>19174</v>
      </c>
      <c r="C3342" s="167" t="s">
        <v>11577</v>
      </c>
      <c r="D3342" s="168">
        <v>1396.02</v>
      </c>
    </row>
    <row r="3343" spans="1:4">
      <c r="A3343" s="165" t="s">
        <v>19175</v>
      </c>
      <c r="B3343" s="166"/>
      <c r="C3343" s="167"/>
      <c r="D3343" s="168"/>
    </row>
    <row r="3344" spans="1:4">
      <c r="A3344" s="169" t="s">
        <v>19176</v>
      </c>
      <c r="B3344" s="166"/>
      <c r="C3344" s="167"/>
      <c r="D3344" s="168"/>
    </row>
    <row r="3345" spans="1:4">
      <c r="A3345" s="170" t="s">
        <v>19177</v>
      </c>
      <c r="B3345" s="166" t="s">
        <v>19178</v>
      </c>
      <c r="C3345" s="167" t="s">
        <v>11577</v>
      </c>
      <c r="D3345" s="168">
        <v>53.86</v>
      </c>
    </row>
    <row r="3346" spans="1:4">
      <c r="A3346" s="170" t="s">
        <v>19179</v>
      </c>
      <c r="B3346" s="166" t="s">
        <v>19180</v>
      </c>
      <c r="C3346" s="167" t="s">
        <v>48</v>
      </c>
      <c r="D3346" s="168">
        <v>15.27</v>
      </c>
    </row>
    <row r="3347" spans="1:4">
      <c r="A3347" s="170" t="s">
        <v>19181</v>
      </c>
      <c r="B3347" s="166" t="s">
        <v>19182</v>
      </c>
      <c r="C3347" s="167" t="s">
        <v>48</v>
      </c>
      <c r="D3347" s="168">
        <v>26.77</v>
      </c>
    </row>
    <row r="3348" spans="1:4">
      <c r="A3348" s="170" t="s">
        <v>19183</v>
      </c>
      <c r="B3348" s="166" t="s">
        <v>19184</v>
      </c>
      <c r="C3348" s="167" t="s">
        <v>48</v>
      </c>
      <c r="D3348" s="168">
        <v>40.92</v>
      </c>
    </row>
    <row r="3349" spans="1:4">
      <c r="A3349" s="170" t="s">
        <v>19185</v>
      </c>
      <c r="B3349" s="166" t="s">
        <v>19186</v>
      </c>
      <c r="C3349" s="167" t="s">
        <v>48</v>
      </c>
      <c r="D3349" s="168">
        <v>29.12</v>
      </c>
    </row>
    <row r="3350" spans="1:4">
      <c r="A3350" s="170" t="s">
        <v>19187</v>
      </c>
      <c r="B3350" s="166" t="s">
        <v>19188</v>
      </c>
      <c r="C3350" s="167" t="s">
        <v>48</v>
      </c>
      <c r="D3350" s="168">
        <v>40.880000000000003</v>
      </c>
    </row>
    <row r="3351" spans="1:4">
      <c r="A3351" s="170" t="s">
        <v>19189</v>
      </c>
      <c r="B3351" s="166" t="s">
        <v>19190</v>
      </c>
      <c r="C3351" s="167" t="s">
        <v>48</v>
      </c>
      <c r="D3351" s="168">
        <v>85.37</v>
      </c>
    </row>
    <row r="3352" spans="1:4">
      <c r="A3352" s="170" t="s">
        <v>19191</v>
      </c>
      <c r="B3352" s="166" t="s">
        <v>19192</v>
      </c>
      <c r="C3352" s="167" t="s">
        <v>48</v>
      </c>
      <c r="D3352" s="168">
        <v>78.42</v>
      </c>
    </row>
    <row r="3353" spans="1:4">
      <c r="A3353" s="170" t="s">
        <v>19193</v>
      </c>
      <c r="B3353" s="166" t="s">
        <v>19194</v>
      </c>
      <c r="C3353" s="167" t="s">
        <v>48</v>
      </c>
      <c r="D3353" s="168">
        <v>8.43</v>
      </c>
    </row>
    <row r="3354" spans="1:4">
      <c r="A3354" s="170" t="s">
        <v>19195</v>
      </c>
      <c r="B3354" s="166" t="s">
        <v>19196</v>
      </c>
      <c r="C3354" s="167" t="s">
        <v>48</v>
      </c>
      <c r="D3354" s="168">
        <v>8.08</v>
      </c>
    </row>
    <row r="3355" spans="1:4">
      <c r="A3355" s="167" t="s">
        <v>19197</v>
      </c>
      <c r="B3355" s="166" t="s">
        <v>19198</v>
      </c>
      <c r="C3355" s="167" t="s">
        <v>48</v>
      </c>
      <c r="D3355" s="168">
        <v>15.83</v>
      </c>
    </row>
    <row r="3356" spans="1:4">
      <c r="A3356" s="169" t="s">
        <v>19199</v>
      </c>
      <c r="B3356" s="166"/>
      <c r="C3356" s="167"/>
      <c r="D3356" s="168"/>
    </row>
    <row r="3357" spans="1:4">
      <c r="A3357" s="170" t="s">
        <v>19200</v>
      </c>
      <c r="B3357" s="166" t="s">
        <v>19201</v>
      </c>
      <c r="C3357" s="167" t="s">
        <v>11577</v>
      </c>
      <c r="D3357" s="168">
        <v>3.92</v>
      </c>
    </row>
    <row r="3358" spans="1:4">
      <c r="A3358" s="170" t="s">
        <v>19202</v>
      </c>
      <c r="B3358" s="166" t="s">
        <v>19203</v>
      </c>
      <c r="C3358" s="167" t="s">
        <v>11577</v>
      </c>
      <c r="D3358" s="168">
        <v>42.89</v>
      </c>
    </row>
    <row r="3359" spans="1:4">
      <c r="A3359" s="170" t="s">
        <v>19204</v>
      </c>
      <c r="B3359" s="166" t="s">
        <v>19205</v>
      </c>
      <c r="C3359" s="167" t="s">
        <v>11577</v>
      </c>
      <c r="D3359" s="168">
        <v>30.47</v>
      </c>
    </row>
    <row r="3360" spans="1:4">
      <c r="A3360" s="170" t="s">
        <v>19206</v>
      </c>
      <c r="B3360" s="166" t="s">
        <v>19207</v>
      </c>
      <c r="C3360" s="167" t="s">
        <v>11577</v>
      </c>
      <c r="D3360" s="168">
        <v>21.96</v>
      </c>
    </row>
    <row r="3361" spans="1:4">
      <c r="A3361" s="170" t="s">
        <v>19208</v>
      </c>
      <c r="B3361" s="166" t="s">
        <v>19209</v>
      </c>
      <c r="C3361" s="167" t="s">
        <v>11577</v>
      </c>
      <c r="D3361" s="168">
        <v>25.19</v>
      </c>
    </row>
    <row r="3362" spans="1:4">
      <c r="A3362" s="170" t="s">
        <v>19210</v>
      </c>
      <c r="B3362" s="166" t="s">
        <v>19211</v>
      </c>
      <c r="C3362" s="167" t="s">
        <v>11577</v>
      </c>
      <c r="D3362" s="168">
        <v>61.26</v>
      </c>
    </row>
    <row r="3363" spans="1:4">
      <c r="A3363" s="170" t="s">
        <v>19212</v>
      </c>
      <c r="B3363" s="166" t="s">
        <v>19213</v>
      </c>
      <c r="C3363" s="167" t="s">
        <v>11577</v>
      </c>
      <c r="D3363" s="168">
        <v>15.05</v>
      </c>
    </row>
    <row r="3364" spans="1:4">
      <c r="A3364" s="170" t="s">
        <v>19214</v>
      </c>
      <c r="B3364" s="166" t="s">
        <v>19215</v>
      </c>
      <c r="C3364" s="167" t="s">
        <v>11577</v>
      </c>
      <c r="D3364" s="168">
        <v>22.73</v>
      </c>
    </row>
    <row r="3365" spans="1:4">
      <c r="A3365" s="170" t="s">
        <v>19216</v>
      </c>
      <c r="B3365" s="166" t="s">
        <v>19217</v>
      </c>
      <c r="C3365" s="167" t="s">
        <v>11577</v>
      </c>
      <c r="D3365" s="168">
        <v>31.18</v>
      </c>
    </row>
    <row r="3366" spans="1:4">
      <c r="A3366" s="170" t="s">
        <v>19218</v>
      </c>
      <c r="B3366" s="166" t="s">
        <v>19219</v>
      </c>
      <c r="C3366" s="167" t="s">
        <v>11577</v>
      </c>
      <c r="D3366" s="168">
        <v>30.05</v>
      </c>
    </row>
    <row r="3367" spans="1:4">
      <c r="A3367" s="170" t="s">
        <v>19220</v>
      </c>
      <c r="B3367" s="166" t="s">
        <v>19221</v>
      </c>
      <c r="C3367" s="167" t="s">
        <v>11577</v>
      </c>
      <c r="D3367" s="168">
        <v>37.82</v>
      </c>
    </row>
    <row r="3368" spans="1:4">
      <c r="A3368" s="170" t="s">
        <v>19222</v>
      </c>
      <c r="B3368" s="166" t="s">
        <v>19223</v>
      </c>
      <c r="C3368" s="167" t="s">
        <v>11577</v>
      </c>
      <c r="D3368" s="168">
        <v>115.17</v>
      </c>
    </row>
    <row r="3369" spans="1:4">
      <c r="A3369" s="170" t="s">
        <v>19224</v>
      </c>
      <c r="B3369" s="166" t="s">
        <v>19225</v>
      </c>
      <c r="C3369" s="167" t="s">
        <v>11577</v>
      </c>
      <c r="D3369" s="168">
        <v>56.16</v>
      </c>
    </row>
    <row r="3370" spans="1:4">
      <c r="A3370" s="170" t="s">
        <v>19226</v>
      </c>
      <c r="B3370" s="166" t="s">
        <v>19227</v>
      </c>
      <c r="C3370" s="167" t="s">
        <v>11577</v>
      </c>
      <c r="D3370" s="168">
        <v>13.46</v>
      </c>
    </row>
    <row r="3371" spans="1:4">
      <c r="A3371" s="170" t="s">
        <v>19228</v>
      </c>
      <c r="B3371" s="166" t="s">
        <v>19229</v>
      </c>
      <c r="C3371" s="167" t="s">
        <v>11577</v>
      </c>
      <c r="D3371" s="168">
        <v>15.62</v>
      </c>
    </row>
    <row r="3372" spans="1:4">
      <c r="A3372" s="170" t="s">
        <v>19230</v>
      </c>
      <c r="B3372" s="166" t="s">
        <v>19231</v>
      </c>
      <c r="C3372" s="167" t="s">
        <v>11577</v>
      </c>
      <c r="D3372" s="168">
        <v>16.02</v>
      </c>
    </row>
    <row r="3373" spans="1:4">
      <c r="A3373" s="170" t="s">
        <v>19232</v>
      </c>
      <c r="B3373" s="166" t="s">
        <v>19233</v>
      </c>
      <c r="C3373" s="167" t="s">
        <v>11577</v>
      </c>
      <c r="D3373" s="168">
        <v>19.989999999999998</v>
      </c>
    </row>
    <row r="3374" spans="1:4">
      <c r="A3374" s="170" t="s">
        <v>19234</v>
      </c>
      <c r="B3374" s="166" t="s">
        <v>19235</v>
      </c>
      <c r="C3374" s="167" t="s">
        <v>11577</v>
      </c>
      <c r="D3374" s="168">
        <v>31.63</v>
      </c>
    </row>
    <row r="3375" spans="1:4">
      <c r="A3375" s="170" t="s">
        <v>19236</v>
      </c>
      <c r="B3375" s="166" t="s">
        <v>19237</v>
      </c>
      <c r="C3375" s="167" t="s">
        <v>11577</v>
      </c>
      <c r="D3375" s="168">
        <v>35.83</v>
      </c>
    </row>
    <row r="3376" spans="1:4">
      <c r="A3376" s="170" t="s">
        <v>19238</v>
      </c>
      <c r="B3376" s="166" t="s">
        <v>19239</v>
      </c>
      <c r="C3376" s="167" t="s">
        <v>11577</v>
      </c>
      <c r="D3376" s="168">
        <v>47</v>
      </c>
    </row>
    <row r="3377" spans="1:4">
      <c r="A3377" s="170" t="s">
        <v>19240</v>
      </c>
      <c r="B3377" s="166" t="s">
        <v>19241</v>
      </c>
      <c r="C3377" s="167" t="s">
        <v>11577</v>
      </c>
      <c r="D3377" s="168">
        <v>41.65</v>
      </c>
    </row>
    <row r="3378" spans="1:4">
      <c r="A3378" s="167" t="s">
        <v>19242</v>
      </c>
      <c r="B3378" s="166" t="s">
        <v>19243</v>
      </c>
      <c r="C3378" s="167" t="s">
        <v>11577</v>
      </c>
      <c r="D3378" s="168">
        <v>48.73</v>
      </c>
    </row>
    <row r="3379" spans="1:4">
      <c r="A3379" s="169" t="s">
        <v>19244</v>
      </c>
      <c r="B3379" s="166"/>
      <c r="C3379" s="167"/>
      <c r="D3379" s="168"/>
    </row>
    <row r="3380" spans="1:4">
      <c r="A3380" s="170" t="s">
        <v>19245</v>
      </c>
      <c r="B3380" s="166" t="s">
        <v>19246</v>
      </c>
      <c r="C3380" s="167" t="s">
        <v>11577</v>
      </c>
      <c r="D3380" s="168">
        <v>91.14</v>
      </c>
    </row>
    <row r="3381" spans="1:4">
      <c r="A3381" s="170" t="s">
        <v>19247</v>
      </c>
      <c r="B3381" s="166" t="s">
        <v>19248</v>
      </c>
      <c r="C3381" s="167" t="s">
        <v>11577</v>
      </c>
      <c r="D3381" s="168">
        <v>542.4</v>
      </c>
    </row>
    <row r="3382" spans="1:4">
      <c r="A3382" s="170" t="s">
        <v>19249</v>
      </c>
      <c r="B3382" s="166" t="s">
        <v>19250</v>
      </c>
      <c r="C3382" s="167" t="s">
        <v>11577</v>
      </c>
      <c r="D3382" s="168">
        <v>530.62</v>
      </c>
    </row>
    <row r="3383" spans="1:4">
      <c r="A3383" s="170" t="s">
        <v>19251</v>
      </c>
      <c r="B3383" s="166" t="s">
        <v>19252</v>
      </c>
      <c r="C3383" s="167" t="s">
        <v>11577</v>
      </c>
      <c r="D3383" s="168">
        <v>138.65</v>
      </c>
    </row>
    <row r="3384" spans="1:4">
      <c r="A3384" s="167" t="s">
        <v>19253</v>
      </c>
      <c r="B3384" s="166" t="s">
        <v>19254</v>
      </c>
      <c r="C3384" s="167" t="s">
        <v>11577</v>
      </c>
      <c r="D3384" s="168">
        <v>218.3</v>
      </c>
    </row>
    <row r="3385" spans="1:4">
      <c r="A3385" s="169" t="s">
        <v>19255</v>
      </c>
      <c r="B3385" s="166"/>
      <c r="C3385" s="167"/>
      <c r="D3385" s="168"/>
    </row>
    <row r="3386" spans="1:4">
      <c r="A3386" s="170" t="s">
        <v>19256</v>
      </c>
      <c r="B3386" s="166" t="s">
        <v>19257</v>
      </c>
      <c r="C3386" s="167" t="s">
        <v>48</v>
      </c>
      <c r="D3386" s="168">
        <v>25.56</v>
      </c>
    </row>
    <row r="3387" spans="1:4">
      <c r="A3387" s="170" t="s">
        <v>19258</v>
      </c>
      <c r="B3387" s="166" t="s">
        <v>19259</v>
      </c>
      <c r="C3387" s="167" t="s">
        <v>48</v>
      </c>
      <c r="D3387" s="168">
        <v>42.91</v>
      </c>
    </row>
    <row r="3388" spans="1:4">
      <c r="A3388" s="170" t="s">
        <v>19260</v>
      </c>
      <c r="B3388" s="166" t="s">
        <v>19261</v>
      </c>
      <c r="C3388" s="167" t="s">
        <v>48</v>
      </c>
      <c r="D3388" s="168">
        <v>68.27</v>
      </c>
    </row>
    <row r="3389" spans="1:4">
      <c r="A3389" s="170" t="s">
        <v>19262</v>
      </c>
      <c r="B3389" s="166" t="s">
        <v>19263</v>
      </c>
      <c r="C3389" s="167" t="s">
        <v>48</v>
      </c>
      <c r="D3389" s="168">
        <v>21.1</v>
      </c>
    </row>
    <row r="3390" spans="1:4">
      <c r="A3390" s="170" t="s">
        <v>19264</v>
      </c>
      <c r="B3390" s="166" t="s">
        <v>19265</v>
      </c>
      <c r="C3390" s="167" t="s">
        <v>48</v>
      </c>
      <c r="D3390" s="168">
        <v>38.31</v>
      </c>
    </row>
    <row r="3391" spans="1:4">
      <c r="A3391" s="167" t="s">
        <v>19266</v>
      </c>
      <c r="B3391" s="166" t="s">
        <v>19267</v>
      </c>
      <c r="C3391" s="167" t="s">
        <v>48</v>
      </c>
      <c r="D3391" s="168">
        <v>260.58</v>
      </c>
    </row>
    <row r="3392" spans="1:4">
      <c r="A3392" s="169" t="s">
        <v>19268</v>
      </c>
      <c r="B3392" s="166"/>
      <c r="C3392" s="167"/>
      <c r="D3392" s="168"/>
    </row>
    <row r="3393" spans="1:4">
      <c r="A3393" s="170" t="s">
        <v>19269</v>
      </c>
      <c r="B3393" s="166" t="s">
        <v>19270</v>
      </c>
      <c r="C3393" s="167" t="s">
        <v>11577</v>
      </c>
      <c r="D3393" s="168">
        <v>138.27000000000001</v>
      </c>
    </row>
    <row r="3394" spans="1:4">
      <c r="A3394" s="170" t="s">
        <v>19271</v>
      </c>
      <c r="B3394" s="166" t="s">
        <v>19272</v>
      </c>
      <c r="C3394" s="167" t="s">
        <v>11577</v>
      </c>
      <c r="D3394" s="168">
        <v>127.63</v>
      </c>
    </row>
    <row r="3395" spans="1:4">
      <c r="A3395" s="170" t="s">
        <v>19273</v>
      </c>
      <c r="B3395" s="166" t="s">
        <v>19274</v>
      </c>
      <c r="C3395" s="167" t="s">
        <v>11577</v>
      </c>
      <c r="D3395" s="168">
        <v>180.63</v>
      </c>
    </row>
    <row r="3396" spans="1:4">
      <c r="A3396" s="167" t="s">
        <v>19275</v>
      </c>
      <c r="B3396" s="166" t="s">
        <v>19276</v>
      </c>
      <c r="C3396" s="167" t="s">
        <v>11577</v>
      </c>
      <c r="D3396" s="168">
        <v>228</v>
      </c>
    </row>
    <row r="3397" spans="1:4">
      <c r="A3397" s="169" t="s">
        <v>19277</v>
      </c>
      <c r="B3397" s="166"/>
      <c r="C3397" s="167"/>
      <c r="D3397" s="168"/>
    </row>
    <row r="3398" spans="1:4">
      <c r="A3398" s="170" t="s">
        <v>19278</v>
      </c>
      <c r="B3398" s="166" t="s">
        <v>19279</v>
      </c>
      <c r="C3398" s="167" t="s">
        <v>11577</v>
      </c>
      <c r="D3398" s="168">
        <v>225.09</v>
      </c>
    </row>
    <row r="3399" spans="1:4">
      <c r="A3399" s="170" t="s">
        <v>19280</v>
      </c>
      <c r="B3399" s="166" t="s">
        <v>19281</v>
      </c>
      <c r="C3399" s="167" t="s">
        <v>11577</v>
      </c>
      <c r="D3399" s="168">
        <v>293.60000000000002</v>
      </c>
    </row>
    <row r="3400" spans="1:4">
      <c r="A3400" s="170" t="s">
        <v>19282</v>
      </c>
      <c r="B3400" s="166" t="s">
        <v>19283</v>
      </c>
      <c r="C3400" s="167" t="s">
        <v>11577</v>
      </c>
      <c r="D3400" s="168">
        <v>1881.56</v>
      </c>
    </row>
    <row r="3401" spans="1:4">
      <c r="A3401" s="167" t="s">
        <v>19284</v>
      </c>
      <c r="B3401" s="166" t="s">
        <v>19285</v>
      </c>
      <c r="C3401" s="167" t="s">
        <v>11577</v>
      </c>
      <c r="D3401" s="168">
        <v>2177.9699999999998</v>
      </c>
    </row>
    <row r="3402" spans="1:4">
      <c r="A3402" s="169" t="s">
        <v>19286</v>
      </c>
      <c r="B3402" s="166"/>
      <c r="C3402" s="167"/>
      <c r="D3402" s="168"/>
    </row>
    <row r="3403" spans="1:4">
      <c r="A3403" s="170" t="s">
        <v>19287</v>
      </c>
      <c r="B3403" s="166" t="s">
        <v>19288</v>
      </c>
      <c r="C3403" s="167" t="s">
        <v>11577</v>
      </c>
      <c r="D3403" s="168">
        <v>67.3</v>
      </c>
    </row>
    <row r="3404" spans="1:4">
      <c r="A3404" s="167" t="s">
        <v>19289</v>
      </c>
      <c r="B3404" s="166" t="s">
        <v>19290</v>
      </c>
      <c r="C3404" s="167" t="s">
        <v>11577</v>
      </c>
      <c r="D3404" s="168">
        <v>163.13999999999999</v>
      </c>
    </row>
    <row r="3405" spans="1:4">
      <c r="A3405" s="169" t="s">
        <v>19291</v>
      </c>
      <c r="B3405" s="166"/>
      <c r="C3405" s="167"/>
      <c r="D3405" s="168"/>
    </row>
    <row r="3406" spans="1:4">
      <c r="A3406" s="170" t="s">
        <v>19292</v>
      </c>
      <c r="B3406" s="166" t="s">
        <v>19293</v>
      </c>
      <c r="C3406" s="167" t="s">
        <v>11577</v>
      </c>
      <c r="D3406" s="168">
        <v>3067.89</v>
      </c>
    </row>
    <row r="3407" spans="1:4">
      <c r="A3407" s="170" t="s">
        <v>19294</v>
      </c>
      <c r="B3407" s="166" t="s">
        <v>19295</v>
      </c>
      <c r="C3407" s="167" t="s">
        <v>11577</v>
      </c>
      <c r="D3407" s="168">
        <v>3491.36</v>
      </c>
    </row>
    <row r="3408" spans="1:4">
      <c r="A3408" s="170" t="s">
        <v>19296</v>
      </c>
      <c r="B3408" s="166" t="s">
        <v>19297</v>
      </c>
      <c r="C3408" s="167" t="s">
        <v>11577</v>
      </c>
      <c r="D3408" s="168">
        <v>7424.68</v>
      </c>
    </row>
    <row r="3409" spans="1:4">
      <c r="A3409" s="167" t="s">
        <v>19298</v>
      </c>
      <c r="B3409" s="166" t="s">
        <v>19299</v>
      </c>
      <c r="C3409" s="167" t="s">
        <v>11577</v>
      </c>
      <c r="D3409" s="168">
        <v>9318.84</v>
      </c>
    </row>
    <row r="3410" spans="1:4">
      <c r="A3410" s="169" t="s">
        <v>19300</v>
      </c>
      <c r="B3410" s="166"/>
      <c r="C3410" s="167"/>
      <c r="D3410" s="168"/>
    </row>
    <row r="3411" spans="1:4">
      <c r="A3411" s="167" t="s">
        <v>19301</v>
      </c>
      <c r="B3411" s="166" t="s">
        <v>19302</v>
      </c>
      <c r="C3411" s="167" t="s">
        <v>11577</v>
      </c>
      <c r="D3411" s="168">
        <v>17297.88</v>
      </c>
    </row>
    <row r="3412" spans="1:4">
      <c r="A3412" s="169" t="s">
        <v>19303</v>
      </c>
      <c r="B3412" s="166"/>
      <c r="C3412" s="167"/>
      <c r="D3412" s="168"/>
    </row>
    <row r="3413" spans="1:4">
      <c r="A3413" s="167" t="s">
        <v>19304</v>
      </c>
      <c r="B3413" s="166" t="s">
        <v>19305</v>
      </c>
      <c r="C3413" s="167" t="s">
        <v>11577</v>
      </c>
      <c r="D3413" s="168">
        <v>3072.14</v>
      </c>
    </row>
    <row r="3414" spans="1:4">
      <c r="A3414" s="169" t="s">
        <v>19306</v>
      </c>
      <c r="B3414" s="166"/>
      <c r="C3414" s="167"/>
      <c r="D3414" s="168"/>
    </row>
    <row r="3415" spans="1:4">
      <c r="A3415" s="170" t="s">
        <v>19307</v>
      </c>
      <c r="B3415" s="166" t="s">
        <v>19308</v>
      </c>
      <c r="C3415" s="167" t="s">
        <v>11577</v>
      </c>
      <c r="D3415" s="168">
        <v>1449.35</v>
      </c>
    </row>
    <row r="3416" spans="1:4">
      <c r="A3416" s="170" t="s">
        <v>19309</v>
      </c>
      <c r="B3416" s="166" t="s">
        <v>19310</v>
      </c>
      <c r="C3416" s="167" t="s">
        <v>11577</v>
      </c>
      <c r="D3416" s="168">
        <v>486.87</v>
      </c>
    </row>
    <row r="3417" spans="1:4">
      <c r="A3417" s="170" t="s">
        <v>19311</v>
      </c>
      <c r="B3417" s="166" t="s">
        <v>19312</v>
      </c>
      <c r="C3417" s="167" t="s">
        <v>11577</v>
      </c>
      <c r="D3417" s="168">
        <v>361.11</v>
      </c>
    </row>
    <row r="3418" spans="1:4">
      <c r="A3418" s="170" t="s">
        <v>19313</v>
      </c>
      <c r="B3418" s="166" t="s">
        <v>19314</v>
      </c>
      <c r="C3418" s="167" t="s">
        <v>11577</v>
      </c>
      <c r="D3418" s="168">
        <v>407.65</v>
      </c>
    </row>
    <row r="3419" spans="1:4">
      <c r="A3419" s="170" t="s">
        <v>19315</v>
      </c>
      <c r="B3419" s="166" t="s">
        <v>19316</v>
      </c>
      <c r="C3419" s="167" t="s">
        <v>11577</v>
      </c>
      <c r="D3419" s="168">
        <v>479.08</v>
      </c>
    </row>
    <row r="3420" spans="1:4">
      <c r="A3420" s="170" t="s">
        <v>19317</v>
      </c>
      <c r="B3420" s="166" t="s">
        <v>19318</v>
      </c>
      <c r="C3420" s="167" t="s">
        <v>11577</v>
      </c>
      <c r="D3420" s="168">
        <v>407.27</v>
      </c>
    </row>
    <row r="3421" spans="1:4">
      <c r="A3421" s="170" t="s">
        <v>19319</v>
      </c>
      <c r="B3421" s="166" t="s">
        <v>19320</v>
      </c>
      <c r="C3421" s="167" t="s">
        <v>11577</v>
      </c>
      <c r="D3421" s="168">
        <v>964.69</v>
      </c>
    </row>
    <row r="3422" spans="1:4">
      <c r="A3422" s="170" t="s">
        <v>19321</v>
      </c>
      <c r="B3422" s="166" t="s">
        <v>19322</v>
      </c>
      <c r="C3422" s="167" t="s">
        <v>11577</v>
      </c>
      <c r="D3422" s="168">
        <v>427.41</v>
      </c>
    </row>
    <row r="3423" spans="1:4">
      <c r="A3423" s="170" t="s">
        <v>19323</v>
      </c>
      <c r="B3423" s="166" t="s">
        <v>19324</v>
      </c>
      <c r="C3423" s="167" t="s">
        <v>11577</v>
      </c>
      <c r="D3423" s="168">
        <v>1094.96</v>
      </c>
    </row>
    <row r="3424" spans="1:4">
      <c r="A3424" s="170" t="s">
        <v>19325</v>
      </c>
      <c r="B3424" s="166" t="s">
        <v>19326</v>
      </c>
      <c r="C3424" s="167" t="s">
        <v>11577</v>
      </c>
      <c r="D3424" s="168">
        <v>726.68</v>
      </c>
    </row>
    <row r="3425" spans="1:4">
      <c r="A3425" s="170" t="s">
        <v>19327</v>
      </c>
      <c r="B3425" s="166" t="s">
        <v>19328</v>
      </c>
      <c r="C3425" s="167" t="s">
        <v>11577</v>
      </c>
      <c r="D3425" s="168">
        <v>1180.1400000000001</v>
      </c>
    </row>
    <row r="3426" spans="1:4">
      <c r="A3426" s="170" t="s">
        <v>19329</v>
      </c>
      <c r="B3426" s="166" t="s">
        <v>19330</v>
      </c>
      <c r="C3426" s="167" t="s">
        <v>11577</v>
      </c>
      <c r="D3426" s="168">
        <v>1428.09</v>
      </c>
    </row>
    <row r="3427" spans="1:4">
      <c r="A3427" s="170" t="s">
        <v>19331</v>
      </c>
      <c r="B3427" s="166" t="s">
        <v>19332</v>
      </c>
      <c r="C3427" s="167" t="s">
        <v>11577</v>
      </c>
      <c r="D3427" s="168">
        <v>1457.46</v>
      </c>
    </row>
    <row r="3428" spans="1:4">
      <c r="A3428" s="170" t="s">
        <v>19333</v>
      </c>
      <c r="B3428" s="166" t="s">
        <v>19334</v>
      </c>
      <c r="C3428" s="167" t="s">
        <v>11577</v>
      </c>
      <c r="D3428" s="168">
        <v>863.76</v>
      </c>
    </row>
    <row r="3429" spans="1:4">
      <c r="A3429" s="167" t="s">
        <v>19335</v>
      </c>
      <c r="B3429" s="166" t="s">
        <v>19336</v>
      </c>
      <c r="C3429" s="167" t="s">
        <v>11577</v>
      </c>
      <c r="D3429" s="168">
        <v>509.38</v>
      </c>
    </row>
    <row r="3430" spans="1:4">
      <c r="A3430" s="169" t="s">
        <v>19337</v>
      </c>
      <c r="B3430" s="166"/>
      <c r="C3430" s="167"/>
      <c r="D3430" s="168"/>
    </row>
    <row r="3431" spans="1:4">
      <c r="A3431" s="170" t="s">
        <v>19338</v>
      </c>
      <c r="B3431" s="166" t="s">
        <v>19339</v>
      </c>
      <c r="C3431" s="167" t="s">
        <v>11577</v>
      </c>
      <c r="D3431" s="168">
        <v>252.5</v>
      </c>
    </row>
    <row r="3432" spans="1:4">
      <c r="A3432" s="170" t="s">
        <v>19340</v>
      </c>
      <c r="B3432" s="166" t="s">
        <v>19341</v>
      </c>
      <c r="C3432" s="167" t="s">
        <v>11577</v>
      </c>
      <c r="D3432" s="168">
        <v>265.82</v>
      </c>
    </row>
    <row r="3433" spans="1:4">
      <c r="A3433" s="170" t="s">
        <v>19342</v>
      </c>
      <c r="B3433" s="166" t="s">
        <v>19343</v>
      </c>
      <c r="C3433" s="167" t="s">
        <v>11577</v>
      </c>
      <c r="D3433" s="168">
        <v>285.74</v>
      </c>
    </row>
    <row r="3434" spans="1:4">
      <c r="A3434" s="167" t="s">
        <v>19344</v>
      </c>
      <c r="B3434" s="166" t="s">
        <v>19345</v>
      </c>
      <c r="C3434" s="167" t="s">
        <v>11577</v>
      </c>
      <c r="D3434" s="168">
        <v>268.13</v>
      </c>
    </row>
    <row r="3435" spans="1:4">
      <c r="A3435" s="165" t="s">
        <v>19346</v>
      </c>
      <c r="B3435" s="166"/>
      <c r="C3435" s="167"/>
      <c r="D3435" s="168"/>
    </row>
    <row r="3436" spans="1:4">
      <c r="A3436" s="169" t="s">
        <v>19347</v>
      </c>
      <c r="B3436" s="166"/>
      <c r="C3436" s="167"/>
      <c r="D3436" s="168"/>
    </row>
    <row r="3437" spans="1:4">
      <c r="A3437" s="170" t="s">
        <v>19348</v>
      </c>
      <c r="B3437" s="166" t="s">
        <v>19349</v>
      </c>
      <c r="C3437" s="167" t="s">
        <v>11577</v>
      </c>
      <c r="D3437" s="168">
        <v>208.83</v>
      </c>
    </row>
    <row r="3438" spans="1:4">
      <c r="A3438" s="170" t="s">
        <v>19350</v>
      </c>
      <c r="B3438" s="166" t="s">
        <v>19351</v>
      </c>
      <c r="C3438" s="167" t="s">
        <v>11577</v>
      </c>
      <c r="D3438" s="168">
        <v>452.95</v>
      </c>
    </row>
    <row r="3439" spans="1:4">
      <c r="A3439" s="170" t="s">
        <v>19352</v>
      </c>
      <c r="B3439" s="166" t="s">
        <v>19353</v>
      </c>
      <c r="C3439" s="167" t="s">
        <v>11577</v>
      </c>
      <c r="D3439" s="168">
        <v>269.58999999999997</v>
      </c>
    </row>
    <row r="3440" spans="1:4">
      <c r="A3440" s="170" t="s">
        <v>19354</v>
      </c>
      <c r="B3440" s="166" t="s">
        <v>19355</v>
      </c>
      <c r="C3440" s="167" t="s">
        <v>11577</v>
      </c>
      <c r="D3440" s="168">
        <v>391.89</v>
      </c>
    </row>
    <row r="3441" spans="1:4">
      <c r="A3441" s="170" t="s">
        <v>19356</v>
      </c>
      <c r="B3441" s="166" t="s">
        <v>19357</v>
      </c>
      <c r="C3441" s="167" t="s">
        <v>11577</v>
      </c>
      <c r="D3441" s="168">
        <v>212.55</v>
      </c>
    </row>
    <row r="3442" spans="1:4">
      <c r="A3442" s="170" t="s">
        <v>19358</v>
      </c>
      <c r="B3442" s="166" t="s">
        <v>19359</v>
      </c>
      <c r="C3442" s="167" t="s">
        <v>11577</v>
      </c>
      <c r="D3442" s="168">
        <v>13.02</v>
      </c>
    </row>
    <row r="3443" spans="1:4">
      <c r="A3443" s="170" t="s">
        <v>19360</v>
      </c>
      <c r="B3443" s="166" t="s">
        <v>19361</v>
      </c>
      <c r="C3443" s="167" t="s">
        <v>11577</v>
      </c>
      <c r="D3443" s="168">
        <v>198.34</v>
      </c>
    </row>
    <row r="3444" spans="1:4">
      <c r="A3444" s="170" t="s">
        <v>19362</v>
      </c>
      <c r="B3444" s="166" t="s">
        <v>19363</v>
      </c>
      <c r="C3444" s="167" t="s">
        <v>11577</v>
      </c>
      <c r="D3444" s="168">
        <v>263.11</v>
      </c>
    </row>
    <row r="3445" spans="1:4">
      <c r="A3445" s="170" t="s">
        <v>19364</v>
      </c>
      <c r="B3445" s="166" t="s">
        <v>19365</v>
      </c>
      <c r="C3445" s="167" t="s">
        <v>11577</v>
      </c>
      <c r="D3445" s="168">
        <v>281.85000000000002</v>
      </c>
    </row>
    <row r="3446" spans="1:4">
      <c r="A3446" s="170" t="s">
        <v>19366</v>
      </c>
      <c r="B3446" s="166" t="s">
        <v>19367</v>
      </c>
      <c r="C3446" s="167" t="s">
        <v>11577</v>
      </c>
      <c r="D3446" s="168">
        <v>288.64</v>
      </c>
    </row>
    <row r="3447" spans="1:4">
      <c r="A3447" s="170" t="s">
        <v>19368</v>
      </c>
      <c r="B3447" s="166" t="s">
        <v>19369</v>
      </c>
      <c r="C3447" s="167" t="s">
        <v>11577</v>
      </c>
      <c r="D3447" s="168">
        <v>352.31</v>
      </c>
    </row>
    <row r="3448" spans="1:4">
      <c r="A3448" s="170" t="s">
        <v>19370</v>
      </c>
      <c r="B3448" s="166" t="s">
        <v>19371</v>
      </c>
      <c r="C3448" s="167" t="s">
        <v>11577</v>
      </c>
      <c r="D3448" s="168">
        <v>245.38</v>
      </c>
    </row>
    <row r="3449" spans="1:4">
      <c r="A3449" s="170" t="s">
        <v>19372</v>
      </c>
      <c r="B3449" s="166" t="s">
        <v>19373</v>
      </c>
      <c r="C3449" s="167" t="s">
        <v>11577</v>
      </c>
      <c r="D3449" s="168">
        <v>264.14999999999998</v>
      </c>
    </row>
    <row r="3450" spans="1:4">
      <c r="A3450" s="170" t="s">
        <v>19374</v>
      </c>
      <c r="B3450" s="166" t="s">
        <v>19375</v>
      </c>
      <c r="C3450" s="167" t="s">
        <v>11577</v>
      </c>
      <c r="D3450" s="168">
        <v>369.93</v>
      </c>
    </row>
    <row r="3451" spans="1:4">
      <c r="A3451" s="170" t="s">
        <v>19376</v>
      </c>
      <c r="B3451" s="166" t="s">
        <v>19377</v>
      </c>
      <c r="C3451" s="167" t="s">
        <v>11577</v>
      </c>
      <c r="D3451" s="168">
        <v>61.31</v>
      </c>
    </row>
    <row r="3452" spans="1:4">
      <c r="A3452" s="170" t="s">
        <v>19378</v>
      </c>
      <c r="B3452" s="166" t="s">
        <v>19379</v>
      </c>
      <c r="C3452" s="167" t="s">
        <v>11577</v>
      </c>
      <c r="D3452" s="168">
        <v>186.31</v>
      </c>
    </row>
    <row r="3453" spans="1:4">
      <c r="A3453" s="170" t="s">
        <v>19380</v>
      </c>
      <c r="B3453" s="166" t="s">
        <v>19381</v>
      </c>
      <c r="C3453" s="167" t="s">
        <v>11577</v>
      </c>
      <c r="D3453" s="168">
        <v>405.41</v>
      </c>
    </row>
    <row r="3454" spans="1:4">
      <c r="A3454" s="170" t="s">
        <v>19382</v>
      </c>
      <c r="B3454" s="166" t="s">
        <v>19383</v>
      </c>
      <c r="C3454" s="167" t="s">
        <v>11577</v>
      </c>
      <c r="D3454" s="168">
        <v>61.39</v>
      </c>
    </row>
    <row r="3455" spans="1:4">
      <c r="A3455" s="170" t="s">
        <v>19384</v>
      </c>
      <c r="B3455" s="166" t="s">
        <v>19385</v>
      </c>
      <c r="C3455" s="167" t="s">
        <v>11577</v>
      </c>
      <c r="D3455" s="168">
        <v>96.38</v>
      </c>
    </row>
    <row r="3456" spans="1:4">
      <c r="A3456" s="170" t="s">
        <v>19386</v>
      </c>
      <c r="B3456" s="166" t="s">
        <v>19387</v>
      </c>
      <c r="C3456" s="167" t="s">
        <v>11577</v>
      </c>
      <c r="D3456" s="168">
        <v>183.82</v>
      </c>
    </row>
    <row r="3457" spans="1:4">
      <c r="A3457" s="170" t="s">
        <v>19388</v>
      </c>
      <c r="B3457" s="166" t="s">
        <v>19389</v>
      </c>
      <c r="C3457" s="167" t="s">
        <v>11577</v>
      </c>
      <c r="D3457" s="168">
        <v>42.85</v>
      </c>
    </row>
    <row r="3458" spans="1:4">
      <c r="A3458" s="170" t="s">
        <v>19390</v>
      </c>
      <c r="B3458" s="166" t="s">
        <v>19391</v>
      </c>
      <c r="C3458" s="167" t="s">
        <v>11577</v>
      </c>
      <c r="D3458" s="168">
        <v>41.84</v>
      </c>
    </row>
    <row r="3459" spans="1:4">
      <c r="A3459" s="170" t="s">
        <v>19392</v>
      </c>
      <c r="B3459" s="166" t="s">
        <v>19393</v>
      </c>
      <c r="C3459" s="167" t="s">
        <v>11577</v>
      </c>
      <c r="D3459" s="168">
        <v>56.2</v>
      </c>
    </row>
    <row r="3460" spans="1:4">
      <c r="A3460" s="170" t="s">
        <v>19394</v>
      </c>
      <c r="B3460" s="166" t="s">
        <v>19395</v>
      </c>
      <c r="C3460" s="167" t="s">
        <v>11577</v>
      </c>
      <c r="D3460" s="168">
        <v>46.48</v>
      </c>
    </row>
    <row r="3461" spans="1:4">
      <c r="A3461" s="170" t="s">
        <v>19396</v>
      </c>
      <c r="B3461" s="166" t="s">
        <v>19397</v>
      </c>
      <c r="C3461" s="167" t="s">
        <v>11577</v>
      </c>
      <c r="D3461" s="168">
        <v>273.52</v>
      </c>
    </row>
    <row r="3462" spans="1:4">
      <c r="A3462" s="170" t="s">
        <v>19398</v>
      </c>
      <c r="B3462" s="166" t="s">
        <v>19399</v>
      </c>
      <c r="C3462" s="167" t="s">
        <v>11577</v>
      </c>
      <c r="D3462" s="168">
        <v>363.01</v>
      </c>
    </row>
    <row r="3463" spans="1:4">
      <c r="A3463" s="170" t="s">
        <v>19400</v>
      </c>
      <c r="B3463" s="166" t="s">
        <v>19401</v>
      </c>
      <c r="C3463" s="167" t="s">
        <v>11577</v>
      </c>
      <c r="D3463" s="168">
        <v>490.61</v>
      </c>
    </row>
    <row r="3464" spans="1:4">
      <c r="A3464" s="170" t="s">
        <v>19402</v>
      </c>
      <c r="B3464" s="166" t="s">
        <v>19403</v>
      </c>
      <c r="C3464" s="167" t="s">
        <v>11577</v>
      </c>
      <c r="D3464" s="168">
        <v>548.04</v>
      </c>
    </row>
    <row r="3465" spans="1:4">
      <c r="A3465" s="170" t="s">
        <v>19404</v>
      </c>
      <c r="B3465" s="166" t="s">
        <v>19405</v>
      </c>
      <c r="C3465" s="167" t="s">
        <v>11577</v>
      </c>
      <c r="D3465" s="168">
        <v>464.96</v>
      </c>
    </row>
    <row r="3466" spans="1:4">
      <c r="A3466" s="170" t="s">
        <v>19406</v>
      </c>
      <c r="B3466" s="166" t="s">
        <v>19407</v>
      </c>
      <c r="C3466" s="167" t="s">
        <v>11577</v>
      </c>
      <c r="D3466" s="168">
        <v>308.27</v>
      </c>
    </row>
    <row r="3467" spans="1:4">
      <c r="A3467" s="167" t="s">
        <v>19408</v>
      </c>
      <c r="B3467" s="166" t="s">
        <v>19409</v>
      </c>
      <c r="C3467" s="167" t="s">
        <v>11577</v>
      </c>
      <c r="D3467" s="168">
        <v>476.67</v>
      </c>
    </row>
    <row r="3468" spans="1:4">
      <c r="A3468" s="169" t="s">
        <v>19410</v>
      </c>
      <c r="B3468" s="166"/>
      <c r="C3468" s="167"/>
      <c r="D3468" s="168"/>
    </row>
    <row r="3469" spans="1:4">
      <c r="A3469" s="167" t="s">
        <v>19411</v>
      </c>
      <c r="B3469" s="166" t="s">
        <v>19412</v>
      </c>
      <c r="C3469" s="167" t="s">
        <v>11577</v>
      </c>
      <c r="D3469" s="168">
        <v>454.43</v>
      </c>
    </row>
    <row r="3470" spans="1:4">
      <c r="A3470" s="165" t="s">
        <v>19413</v>
      </c>
      <c r="B3470" s="166"/>
      <c r="C3470" s="167"/>
      <c r="D3470" s="168"/>
    </row>
    <row r="3471" spans="1:4">
      <c r="A3471" s="169" t="s">
        <v>19414</v>
      </c>
      <c r="B3471" s="166"/>
      <c r="C3471" s="167"/>
      <c r="D3471" s="168"/>
    </row>
    <row r="3472" spans="1:4">
      <c r="A3472" s="170" t="s">
        <v>19415</v>
      </c>
      <c r="B3472" s="166" t="s">
        <v>19416</v>
      </c>
      <c r="C3472" s="167" t="s">
        <v>11577</v>
      </c>
      <c r="D3472" s="168">
        <v>11.55</v>
      </c>
    </row>
    <row r="3473" spans="1:4">
      <c r="A3473" s="170" t="s">
        <v>19417</v>
      </c>
      <c r="B3473" s="166" t="s">
        <v>19418</v>
      </c>
      <c r="C3473" s="167" t="s">
        <v>11577</v>
      </c>
      <c r="D3473" s="168">
        <v>23.08</v>
      </c>
    </row>
    <row r="3474" spans="1:4">
      <c r="A3474" s="170" t="s">
        <v>19419</v>
      </c>
      <c r="B3474" s="166" t="s">
        <v>19420</v>
      </c>
      <c r="C3474" s="167" t="s">
        <v>11577</v>
      </c>
      <c r="D3474" s="168">
        <v>46.16</v>
      </c>
    </row>
    <row r="3475" spans="1:4">
      <c r="A3475" s="167" t="s">
        <v>19421</v>
      </c>
      <c r="B3475" s="166" t="s">
        <v>19422</v>
      </c>
      <c r="C3475" s="167" t="s">
        <v>11577</v>
      </c>
      <c r="D3475" s="168">
        <v>103.88</v>
      </c>
    </row>
    <row r="3476" spans="1:4">
      <c r="A3476" s="169" t="s">
        <v>19423</v>
      </c>
      <c r="B3476" s="166"/>
      <c r="C3476" s="167"/>
      <c r="D3476" s="168"/>
    </row>
    <row r="3477" spans="1:4">
      <c r="A3477" s="170" t="s">
        <v>19424</v>
      </c>
      <c r="B3477" s="166" t="s">
        <v>19425</v>
      </c>
      <c r="C3477" s="167" t="s">
        <v>48</v>
      </c>
      <c r="D3477" s="168">
        <v>5.5</v>
      </c>
    </row>
    <row r="3478" spans="1:4">
      <c r="A3478" s="170" t="s">
        <v>19426</v>
      </c>
      <c r="B3478" s="166" t="s">
        <v>19427</v>
      </c>
      <c r="C3478" s="167" t="s">
        <v>48</v>
      </c>
      <c r="D3478" s="168">
        <v>5.87</v>
      </c>
    </row>
    <row r="3479" spans="1:4">
      <c r="A3479" s="170" t="s">
        <v>19428</v>
      </c>
      <c r="B3479" s="166" t="s">
        <v>19429</v>
      </c>
      <c r="C3479" s="167" t="s">
        <v>48</v>
      </c>
      <c r="D3479" s="168">
        <v>7.47</v>
      </c>
    </row>
    <row r="3480" spans="1:4">
      <c r="A3480" s="170" t="s">
        <v>19430</v>
      </c>
      <c r="B3480" s="166" t="s">
        <v>19431</v>
      </c>
      <c r="C3480" s="167" t="s">
        <v>48</v>
      </c>
      <c r="D3480" s="168">
        <v>9.2100000000000009</v>
      </c>
    </row>
    <row r="3481" spans="1:4">
      <c r="A3481" s="170" t="s">
        <v>19432</v>
      </c>
      <c r="B3481" s="166" t="s">
        <v>19433</v>
      </c>
      <c r="C3481" s="167" t="s">
        <v>48</v>
      </c>
      <c r="D3481" s="168">
        <v>10.43</v>
      </c>
    </row>
    <row r="3482" spans="1:4">
      <c r="A3482" s="170" t="s">
        <v>19434</v>
      </c>
      <c r="B3482" s="166" t="s">
        <v>19435</v>
      </c>
      <c r="C3482" s="167" t="s">
        <v>48</v>
      </c>
      <c r="D3482" s="168">
        <v>13.21</v>
      </c>
    </row>
    <row r="3483" spans="1:4">
      <c r="A3483" s="170" t="s">
        <v>19436</v>
      </c>
      <c r="B3483" s="166" t="s">
        <v>19437</v>
      </c>
      <c r="C3483" s="167" t="s">
        <v>48</v>
      </c>
      <c r="D3483" s="168">
        <v>28.39</v>
      </c>
    </row>
    <row r="3484" spans="1:4">
      <c r="A3484" s="167" t="s">
        <v>19438</v>
      </c>
      <c r="B3484" s="166" t="s">
        <v>19439</v>
      </c>
      <c r="C3484" s="167" t="s">
        <v>48</v>
      </c>
      <c r="D3484" s="168">
        <v>32.31</v>
      </c>
    </row>
    <row r="3485" spans="1:4">
      <c r="A3485" s="169" t="s">
        <v>19440</v>
      </c>
      <c r="B3485" s="166"/>
      <c r="C3485" s="167"/>
      <c r="D3485" s="168"/>
    </row>
    <row r="3486" spans="1:4">
      <c r="A3486" s="170" t="s">
        <v>19441</v>
      </c>
      <c r="B3486" s="166" t="s">
        <v>19442</v>
      </c>
      <c r="C3486" s="167" t="s">
        <v>11577</v>
      </c>
      <c r="D3486" s="168">
        <v>6.16</v>
      </c>
    </row>
    <row r="3487" spans="1:4">
      <c r="A3487" s="167" t="s">
        <v>19443</v>
      </c>
      <c r="B3487" s="166" t="s">
        <v>19444</v>
      </c>
      <c r="C3487" s="167" t="s">
        <v>11577</v>
      </c>
      <c r="D3487" s="168">
        <v>6.92</v>
      </c>
    </row>
    <row r="3488" spans="1:4">
      <c r="A3488" s="169" t="s">
        <v>19445</v>
      </c>
      <c r="B3488" s="166"/>
      <c r="C3488" s="167"/>
      <c r="D3488" s="168"/>
    </row>
    <row r="3489" spans="1:4">
      <c r="A3489" s="170" t="s">
        <v>19446</v>
      </c>
      <c r="B3489" s="166" t="s">
        <v>19447</v>
      </c>
      <c r="C3489" s="167" t="s">
        <v>48</v>
      </c>
      <c r="D3489" s="168">
        <v>3.85</v>
      </c>
    </row>
    <row r="3490" spans="1:4">
      <c r="A3490" s="170" t="s">
        <v>19448</v>
      </c>
      <c r="B3490" s="166" t="s">
        <v>19449</v>
      </c>
      <c r="C3490" s="167" t="s">
        <v>48</v>
      </c>
      <c r="D3490" s="168">
        <v>4.66</v>
      </c>
    </row>
    <row r="3491" spans="1:4">
      <c r="A3491" s="167" t="s">
        <v>19450</v>
      </c>
      <c r="B3491" s="166" t="s">
        <v>19451</v>
      </c>
      <c r="C3491" s="167" t="s">
        <v>48</v>
      </c>
      <c r="D3491" s="168">
        <v>5.97</v>
      </c>
    </row>
    <row r="3492" spans="1:4">
      <c r="A3492" s="169" t="s">
        <v>19452</v>
      </c>
      <c r="B3492" s="166"/>
      <c r="C3492" s="167"/>
      <c r="D3492" s="168"/>
    </row>
    <row r="3493" spans="1:4">
      <c r="A3493" s="170" t="s">
        <v>19453</v>
      </c>
      <c r="B3493" s="166" t="s">
        <v>19454</v>
      </c>
      <c r="C3493" s="167" t="s">
        <v>48</v>
      </c>
      <c r="D3493" s="168">
        <v>4.1100000000000003</v>
      </c>
    </row>
    <row r="3494" spans="1:4">
      <c r="A3494" s="170" t="s">
        <v>19455</v>
      </c>
      <c r="B3494" s="166" t="s">
        <v>19456</v>
      </c>
      <c r="C3494" s="167" t="s">
        <v>48</v>
      </c>
      <c r="D3494" s="168">
        <v>5.39</v>
      </c>
    </row>
    <row r="3495" spans="1:4">
      <c r="A3495" s="170" t="s">
        <v>19457</v>
      </c>
      <c r="B3495" s="166" t="s">
        <v>19458</v>
      </c>
      <c r="C3495" s="167" t="s">
        <v>48</v>
      </c>
      <c r="D3495" s="168">
        <v>10.050000000000001</v>
      </c>
    </row>
    <row r="3496" spans="1:4">
      <c r="A3496" s="170" t="s">
        <v>19459</v>
      </c>
      <c r="B3496" s="166" t="s">
        <v>19460</v>
      </c>
      <c r="C3496" s="167" t="s">
        <v>48</v>
      </c>
      <c r="D3496" s="168">
        <v>13.75</v>
      </c>
    </row>
    <row r="3497" spans="1:4">
      <c r="A3497" s="170" t="s">
        <v>19461</v>
      </c>
      <c r="B3497" s="166" t="s">
        <v>19462</v>
      </c>
      <c r="C3497" s="167" t="s">
        <v>48</v>
      </c>
      <c r="D3497" s="168">
        <v>19.05</v>
      </c>
    </row>
    <row r="3498" spans="1:4">
      <c r="A3498" s="170" t="s">
        <v>19463</v>
      </c>
      <c r="B3498" s="166" t="s">
        <v>19464</v>
      </c>
      <c r="C3498" s="167" t="s">
        <v>48</v>
      </c>
      <c r="D3498" s="168">
        <v>11.09</v>
      </c>
    </row>
    <row r="3499" spans="1:4">
      <c r="A3499" s="170" t="s">
        <v>19465</v>
      </c>
      <c r="B3499" s="166" t="s">
        <v>19466</v>
      </c>
      <c r="C3499" s="167" t="s">
        <v>48</v>
      </c>
      <c r="D3499" s="168">
        <v>12.37</v>
      </c>
    </row>
    <row r="3500" spans="1:4">
      <c r="A3500" s="170" t="s">
        <v>19467</v>
      </c>
      <c r="B3500" s="166" t="s">
        <v>19468</v>
      </c>
      <c r="C3500" s="167" t="s">
        <v>48</v>
      </c>
      <c r="D3500" s="168">
        <v>17.03</v>
      </c>
    </row>
    <row r="3501" spans="1:4">
      <c r="A3501" s="170" t="s">
        <v>19469</v>
      </c>
      <c r="B3501" s="166" t="s">
        <v>19470</v>
      </c>
      <c r="C3501" s="167" t="s">
        <v>48</v>
      </c>
      <c r="D3501" s="168">
        <v>20.73</v>
      </c>
    </row>
    <row r="3502" spans="1:4">
      <c r="A3502" s="170" t="s">
        <v>19471</v>
      </c>
      <c r="B3502" s="166" t="s">
        <v>19472</v>
      </c>
      <c r="C3502" s="167" t="s">
        <v>48</v>
      </c>
      <c r="D3502" s="168">
        <v>26.03</v>
      </c>
    </row>
    <row r="3503" spans="1:4">
      <c r="A3503" s="170" t="s">
        <v>19473</v>
      </c>
      <c r="B3503" s="166" t="s">
        <v>19474</v>
      </c>
      <c r="C3503" s="167" t="s">
        <v>48</v>
      </c>
      <c r="D3503" s="168">
        <v>19.77</v>
      </c>
    </row>
    <row r="3504" spans="1:4">
      <c r="A3504" s="170" t="s">
        <v>19475</v>
      </c>
      <c r="B3504" s="166" t="s">
        <v>19476</v>
      </c>
      <c r="C3504" s="167" t="s">
        <v>48</v>
      </c>
      <c r="D3504" s="168">
        <v>29.09</v>
      </c>
    </row>
    <row r="3505" spans="1:4">
      <c r="A3505" s="170" t="s">
        <v>19477</v>
      </c>
      <c r="B3505" s="166" t="s">
        <v>19478</v>
      </c>
      <c r="C3505" s="167" t="s">
        <v>48</v>
      </c>
      <c r="D3505" s="168">
        <v>68.930000000000007</v>
      </c>
    </row>
    <row r="3506" spans="1:4">
      <c r="A3506" s="167" t="s">
        <v>19479</v>
      </c>
      <c r="B3506" s="166" t="s">
        <v>19480</v>
      </c>
      <c r="C3506" s="167" t="s">
        <v>48</v>
      </c>
      <c r="D3506" s="168">
        <v>79.52</v>
      </c>
    </row>
    <row r="3507" spans="1:4">
      <c r="A3507" s="169" t="s">
        <v>19481</v>
      </c>
      <c r="B3507" s="166"/>
      <c r="C3507" s="167"/>
      <c r="D3507" s="168"/>
    </row>
    <row r="3508" spans="1:4">
      <c r="A3508" s="170" t="s">
        <v>19482</v>
      </c>
      <c r="B3508" s="166" t="s">
        <v>19483</v>
      </c>
      <c r="C3508" s="167" t="s">
        <v>48</v>
      </c>
      <c r="D3508" s="168">
        <v>38.4</v>
      </c>
    </row>
    <row r="3509" spans="1:4">
      <c r="A3509" s="170" t="s">
        <v>19484</v>
      </c>
      <c r="B3509" s="166" t="s">
        <v>19485</v>
      </c>
      <c r="C3509" s="167" t="s">
        <v>48</v>
      </c>
      <c r="D3509" s="168">
        <v>77.040000000000006</v>
      </c>
    </row>
    <row r="3510" spans="1:4">
      <c r="A3510" s="170" t="s">
        <v>19486</v>
      </c>
      <c r="B3510" s="166" t="s">
        <v>19487</v>
      </c>
      <c r="C3510" s="167" t="s">
        <v>48</v>
      </c>
      <c r="D3510" s="168">
        <v>115.23</v>
      </c>
    </row>
    <row r="3511" spans="1:4">
      <c r="A3511" s="170" t="s">
        <v>19488</v>
      </c>
      <c r="B3511" s="166" t="s">
        <v>19489</v>
      </c>
      <c r="C3511" s="167" t="s">
        <v>48</v>
      </c>
      <c r="D3511" s="168">
        <v>153.62</v>
      </c>
    </row>
    <row r="3512" spans="1:4">
      <c r="A3512" s="167" t="s">
        <v>19490</v>
      </c>
      <c r="B3512" s="166" t="s">
        <v>19491</v>
      </c>
      <c r="C3512" s="167" t="s">
        <v>48</v>
      </c>
      <c r="D3512" s="168">
        <v>230.43</v>
      </c>
    </row>
    <row r="3513" spans="1:4">
      <c r="A3513" s="169" t="s">
        <v>19492</v>
      </c>
      <c r="B3513" s="166"/>
      <c r="C3513" s="167"/>
      <c r="D3513" s="168"/>
    </row>
    <row r="3514" spans="1:4">
      <c r="A3514" s="170" t="s">
        <v>19493</v>
      </c>
      <c r="B3514" s="166" t="s">
        <v>19494</v>
      </c>
      <c r="C3514" s="167" t="s">
        <v>11577</v>
      </c>
      <c r="D3514" s="168">
        <v>167.6</v>
      </c>
    </row>
    <row r="3515" spans="1:4">
      <c r="A3515" s="170" t="s">
        <v>19495</v>
      </c>
      <c r="B3515" s="166" t="s">
        <v>19496</v>
      </c>
      <c r="C3515" s="167" t="s">
        <v>11577</v>
      </c>
      <c r="D3515" s="168">
        <v>34.78</v>
      </c>
    </row>
    <row r="3516" spans="1:4">
      <c r="A3516" s="170" t="s">
        <v>19497</v>
      </c>
      <c r="B3516" s="166" t="s">
        <v>19498</v>
      </c>
      <c r="C3516" s="167" t="s">
        <v>11577</v>
      </c>
      <c r="D3516" s="168">
        <v>56.48</v>
      </c>
    </row>
    <row r="3517" spans="1:4">
      <c r="A3517" s="170" t="s">
        <v>19499</v>
      </c>
      <c r="B3517" s="166" t="s">
        <v>19500</v>
      </c>
      <c r="C3517" s="167" t="s">
        <v>11577</v>
      </c>
      <c r="D3517" s="168">
        <v>41.13</v>
      </c>
    </row>
    <row r="3518" spans="1:4">
      <c r="A3518" s="167" t="s">
        <v>19501</v>
      </c>
      <c r="B3518" s="166" t="s">
        <v>19502</v>
      </c>
      <c r="C3518" s="167" t="s">
        <v>11577</v>
      </c>
      <c r="D3518" s="168">
        <v>59.68</v>
      </c>
    </row>
    <row r="3519" spans="1:4">
      <c r="A3519" s="169" t="s">
        <v>19503</v>
      </c>
      <c r="B3519" s="166"/>
      <c r="C3519" s="167"/>
      <c r="D3519" s="168"/>
    </row>
    <row r="3520" spans="1:4">
      <c r="A3520" s="170" t="s">
        <v>19504</v>
      </c>
      <c r="B3520" s="166" t="s">
        <v>19505</v>
      </c>
      <c r="C3520" s="167" t="s">
        <v>48</v>
      </c>
      <c r="D3520" s="168">
        <v>10.88</v>
      </c>
    </row>
    <row r="3521" spans="1:4">
      <c r="A3521" s="170" t="s">
        <v>19506</v>
      </c>
      <c r="B3521" s="166" t="s">
        <v>19507</v>
      </c>
      <c r="C3521" s="167" t="s">
        <v>48</v>
      </c>
      <c r="D3521" s="168">
        <v>16.420000000000002</v>
      </c>
    </row>
    <row r="3522" spans="1:4">
      <c r="A3522" s="170" t="s">
        <v>19508</v>
      </c>
      <c r="B3522" s="166" t="s">
        <v>19509</v>
      </c>
      <c r="C3522" s="167" t="s">
        <v>48</v>
      </c>
      <c r="D3522" s="168">
        <v>24.83</v>
      </c>
    </row>
    <row r="3523" spans="1:4">
      <c r="A3523" s="170" t="s">
        <v>19510</v>
      </c>
      <c r="B3523" s="166" t="s">
        <v>19511</v>
      </c>
      <c r="C3523" s="167" t="s">
        <v>48</v>
      </c>
      <c r="D3523" s="168">
        <v>29.65</v>
      </c>
    </row>
    <row r="3524" spans="1:4">
      <c r="A3524" s="170" t="s">
        <v>19512</v>
      </c>
      <c r="B3524" s="166" t="s">
        <v>19513</v>
      </c>
      <c r="C3524" s="167" t="s">
        <v>48</v>
      </c>
      <c r="D3524" s="168">
        <v>31.86</v>
      </c>
    </row>
    <row r="3525" spans="1:4">
      <c r="A3525" s="170" t="s">
        <v>19514</v>
      </c>
      <c r="B3525" s="166" t="s">
        <v>19515</v>
      </c>
      <c r="C3525" s="167" t="s">
        <v>48</v>
      </c>
      <c r="D3525" s="168">
        <v>36.26</v>
      </c>
    </row>
    <row r="3526" spans="1:4">
      <c r="A3526" s="170" t="s">
        <v>19516</v>
      </c>
      <c r="B3526" s="166" t="s">
        <v>19517</v>
      </c>
      <c r="C3526" s="167" t="s">
        <v>48</v>
      </c>
      <c r="D3526" s="168">
        <v>47.25</v>
      </c>
    </row>
    <row r="3527" spans="1:4">
      <c r="A3527" s="170" t="s">
        <v>19518</v>
      </c>
      <c r="B3527" s="166" t="s">
        <v>19519</v>
      </c>
      <c r="C3527" s="167" t="s">
        <v>48</v>
      </c>
      <c r="D3527" s="168">
        <v>48.74</v>
      </c>
    </row>
    <row r="3528" spans="1:4">
      <c r="A3528" s="170" t="s">
        <v>19520</v>
      </c>
      <c r="B3528" s="166" t="s">
        <v>19521</v>
      </c>
      <c r="C3528" s="167" t="s">
        <v>48</v>
      </c>
      <c r="D3528" s="168">
        <v>55.31</v>
      </c>
    </row>
    <row r="3529" spans="1:4">
      <c r="A3529" s="167" t="s">
        <v>19522</v>
      </c>
      <c r="B3529" s="166" t="s">
        <v>19523</v>
      </c>
      <c r="C3529" s="167" t="s">
        <v>48</v>
      </c>
      <c r="D3529" s="168">
        <v>23.73</v>
      </c>
    </row>
    <row r="3530" spans="1:4">
      <c r="A3530" s="169" t="s">
        <v>19524</v>
      </c>
      <c r="B3530" s="166"/>
      <c r="C3530" s="167"/>
      <c r="D3530" s="168"/>
    </row>
    <row r="3531" spans="1:4">
      <c r="A3531" s="170" t="s">
        <v>19525</v>
      </c>
      <c r="B3531" s="166" t="s">
        <v>19526</v>
      </c>
      <c r="C3531" s="167" t="s">
        <v>11577</v>
      </c>
      <c r="D3531" s="168">
        <v>24.43</v>
      </c>
    </row>
    <row r="3532" spans="1:4">
      <c r="A3532" s="167" t="s">
        <v>19527</v>
      </c>
      <c r="B3532" s="166" t="s">
        <v>19528</v>
      </c>
      <c r="C3532" s="167" t="s">
        <v>11577</v>
      </c>
      <c r="D3532" s="168">
        <v>25.2</v>
      </c>
    </row>
    <row r="3533" spans="1:4">
      <c r="A3533" s="169" t="s">
        <v>19529</v>
      </c>
      <c r="B3533" s="166"/>
      <c r="C3533" s="167"/>
      <c r="D3533" s="168"/>
    </row>
    <row r="3534" spans="1:4">
      <c r="A3534" s="170" t="s">
        <v>19530</v>
      </c>
      <c r="B3534" s="166" t="s">
        <v>19531</v>
      </c>
      <c r="C3534" s="167" t="s">
        <v>48</v>
      </c>
      <c r="D3534" s="168">
        <v>66.709999999999994</v>
      </c>
    </row>
    <row r="3535" spans="1:4">
      <c r="A3535" s="170" t="s">
        <v>19532</v>
      </c>
      <c r="B3535" s="166" t="s">
        <v>19533</v>
      </c>
      <c r="C3535" s="167" t="s">
        <v>48</v>
      </c>
      <c r="D3535" s="168">
        <v>113.45</v>
      </c>
    </row>
    <row r="3536" spans="1:4">
      <c r="A3536" s="170" t="s">
        <v>19534</v>
      </c>
      <c r="B3536" s="166" t="s">
        <v>19535</v>
      </c>
      <c r="C3536" s="167" t="s">
        <v>48</v>
      </c>
      <c r="D3536" s="168">
        <v>20.25</v>
      </c>
    </row>
    <row r="3537" spans="1:4">
      <c r="A3537" s="167" t="s">
        <v>19536</v>
      </c>
      <c r="B3537" s="166" t="s">
        <v>19537</v>
      </c>
      <c r="C3537" s="167" t="s">
        <v>48</v>
      </c>
      <c r="D3537" s="168">
        <v>39.979999999999997</v>
      </c>
    </row>
    <row r="3538" spans="1:4">
      <c r="A3538" s="169" t="s">
        <v>19538</v>
      </c>
      <c r="B3538" s="166"/>
      <c r="C3538" s="167"/>
      <c r="D3538" s="168"/>
    </row>
    <row r="3539" spans="1:4">
      <c r="A3539" s="170" t="s">
        <v>19539</v>
      </c>
      <c r="B3539" s="166" t="s">
        <v>19540</v>
      </c>
      <c r="C3539" s="167" t="s">
        <v>11577</v>
      </c>
      <c r="D3539" s="168">
        <v>28.19</v>
      </c>
    </row>
    <row r="3540" spans="1:4">
      <c r="A3540" s="170" t="s">
        <v>19541</v>
      </c>
      <c r="B3540" s="166" t="s">
        <v>19542</v>
      </c>
      <c r="C3540" s="167" t="s">
        <v>11577</v>
      </c>
      <c r="D3540" s="168">
        <v>173.12</v>
      </c>
    </row>
    <row r="3541" spans="1:4">
      <c r="A3541" s="170" t="s">
        <v>19543</v>
      </c>
      <c r="B3541" s="166" t="s">
        <v>19544</v>
      </c>
      <c r="C3541" s="167" t="s">
        <v>11577</v>
      </c>
      <c r="D3541" s="168">
        <v>307.02999999999997</v>
      </c>
    </row>
    <row r="3542" spans="1:4">
      <c r="A3542" s="170" t="s">
        <v>19545</v>
      </c>
      <c r="B3542" s="166" t="s">
        <v>19546</v>
      </c>
      <c r="C3542" s="167" t="s">
        <v>11577</v>
      </c>
      <c r="D3542" s="168">
        <v>194.01</v>
      </c>
    </row>
    <row r="3543" spans="1:4">
      <c r="A3543" s="170" t="s">
        <v>19547</v>
      </c>
      <c r="B3543" s="166" t="s">
        <v>19548</v>
      </c>
      <c r="C3543" s="167" t="s">
        <v>11577</v>
      </c>
      <c r="D3543" s="168">
        <v>96.22</v>
      </c>
    </row>
    <row r="3544" spans="1:4">
      <c r="A3544" s="170" t="s">
        <v>19549</v>
      </c>
      <c r="B3544" s="166" t="s">
        <v>19550</v>
      </c>
      <c r="C3544" s="167" t="s">
        <v>11577</v>
      </c>
      <c r="D3544" s="168">
        <v>335.92</v>
      </c>
    </row>
    <row r="3545" spans="1:4">
      <c r="A3545" s="170" t="s">
        <v>19551</v>
      </c>
      <c r="B3545" s="166" t="s">
        <v>19552</v>
      </c>
      <c r="C3545" s="167" t="s">
        <v>11577</v>
      </c>
      <c r="D3545" s="168">
        <v>432.04</v>
      </c>
    </row>
    <row r="3546" spans="1:4">
      <c r="A3546" s="170" t="s">
        <v>19553</v>
      </c>
      <c r="B3546" s="166" t="s">
        <v>19554</v>
      </c>
      <c r="C3546" s="167" t="s">
        <v>11577</v>
      </c>
      <c r="D3546" s="168">
        <v>1011.62</v>
      </c>
    </row>
    <row r="3547" spans="1:4">
      <c r="A3547" s="170" t="s">
        <v>19555</v>
      </c>
      <c r="B3547" s="166" t="s">
        <v>19556</v>
      </c>
      <c r="C3547" s="167" t="s">
        <v>11577</v>
      </c>
      <c r="D3547" s="168">
        <v>552.74</v>
      </c>
    </row>
    <row r="3548" spans="1:4">
      <c r="A3548" s="170" t="s">
        <v>19557</v>
      </c>
      <c r="B3548" s="166" t="s">
        <v>19558</v>
      </c>
      <c r="C3548" s="167" t="s">
        <v>11577</v>
      </c>
      <c r="D3548" s="168">
        <v>518.83000000000004</v>
      </c>
    </row>
    <row r="3549" spans="1:4">
      <c r="A3549" s="170" t="s">
        <v>19559</v>
      </c>
      <c r="B3549" s="166" t="s">
        <v>19560</v>
      </c>
      <c r="C3549" s="167" t="s">
        <v>11577</v>
      </c>
      <c r="D3549" s="168">
        <v>512.74</v>
      </c>
    </row>
    <row r="3550" spans="1:4">
      <c r="A3550" s="170" t="s">
        <v>19561</v>
      </c>
      <c r="B3550" s="166" t="s">
        <v>19562</v>
      </c>
      <c r="C3550" s="167" t="s">
        <v>11577</v>
      </c>
      <c r="D3550" s="168">
        <v>614.95000000000005</v>
      </c>
    </row>
    <row r="3551" spans="1:4">
      <c r="A3551" s="170" t="s">
        <v>19563</v>
      </c>
      <c r="B3551" s="166" t="s">
        <v>19564</v>
      </c>
      <c r="C3551" s="167" t="s">
        <v>11577</v>
      </c>
      <c r="D3551" s="168">
        <v>569.65</v>
      </c>
    </row>
    <row r="3552" spans="1:4">
      <c r="A3552" s="170" t="s">
        <v>19565</v>
      </c>
      <c r="B3552" s="166" t="s">
        <v>19566</v>
      </c>
      <c r="C3552" s="167" t="s">
        <v>11577</v>
      </c>
      <c r="D3552" s="168">
        <v>708.52</v>
      </c>
    </row>
    <row r="3553" spans="1:4">
      <c r="A3553" s="170" t="s">
        <v>19567</v>
      </c>
      <c r="B3553" s="166" t="s">
        <v>19568</v>
      </c>
      <c r="C3553" s="167" t="s">
        <v>11577</v>
      </c>
      <c r="D3553" s="168">
        <v>797.38</v>
      </c>
    </row>
    <row r="3554" spans="1:4">
      <c r="A3554" s="167" t="s">
        <v>19569</v>
      </c>
      <c r="B3554" s="166" t="s">
        <v>19570</v>
      </c>
      <c r="C3554" s="167" t="s">
        <v>11577</v>
      </c>
      <c r="D3554" s="168">
        <v>157.09</v>
      </c>
    </row>
    <row r="3555" spans="1:4">
      <c r="A3555" s="169" t="s">
        <v>19571</v>
      </c>
      <c r="B3555" s="166"/>
      <c r="C3555" s="167"/>
      <c r="D3555" s="168"/>
    </row>
    <row r="3556" spans="1:4">
      <c r="A3556" s="170" t="s">
        <v>19572</v>
      </c>
      <c r="B3556" s="166" t="s">
        <v>19573</v>
      </c>
      <c r="C3556" s="167" t="s">
        <v>11577</v>
      </c>
      <c r="D3556" s="168">
        <v>395.37</v>
      </c>
    </row>
    <row r="3557" spans="1:4">
      <c r="A3557" s="170" t="s">
        <v>19574</v>
      </c>
      <c r="B3557" s="166" t="s">
        <v>19575</v>
      </c>
      <c r="C3557" s="167" t="s">
        <v>11577</v>
      </c>
      <c r="D3557" s="168">
        <v>357.87</v>
      </c>
    </row>
    <row r="3558" spans="1:4">
      <c r="A3558" s="170" t="s">
        <v>19576</v>
      </c>
      <c r="B3558" s="166" t="s">
        <v>19577</v>
      </c>
      <c r="C3558" s="167" t="s">
        <v>11577</v>
      </c>
      <c r="D3558" s="168">
        <v>675.81</v>
      </c>
    </row>
    <row r="3559" spans="1:4">
      <c r="A3559" s="170" t="s">
        <v>19578</v>
      </c>
      <c r="B3559" s="166" t="s">
        <v>19579</v>
      </c>
      <c r="C3559" s="167" t="s">
        <v>11577</v>
      </c>
      <c r="D3559" s="168">
        <v>484.91</v>
      </c>
    </row>
    <row r="3560" spans="1:4">
      <c r="A3560" s="170" t="s">
        <v>19580</v>
      </c>
      <c r="B3560" s="166" t="s">
        <v>19581</v>
      </c>
      <c r="C3560" s="167" t="s">
        <v>11577</v>
      </c>
      <c r="D3560" s="168">
        <v>412.16</v>
      </c>
    </row>
    <row r="3561" spans="1:4">
      <c r="A3561" s="167" t="s">
        <v>19582</v>
      </c>
      <c r="B3561" s="166" t="s">
        <v>19583</v>
      </c>
      <c r="C3561" s="167" t="s">
        <v>11577</v>
      </c>
      <c r="D3561" s="168">
        <v>730.59</v>
      </c>
    </row>
    <row r="3562" spans="1:4">
      <c r="A3562" s="169" t="s">
        <v>19584</v>
      </c>
      <c r="B3562" s="166"/>
      <c r="C3562" s="167"/>
      <c r="D3562" s="168"/>
    </row>
    <row r="3563" spans="1:4">
      <c r="A3563" s="167" t="s">
        <v>19585</v>
      </c>
      <c r="B3563" s="166" t="s">
        <v>19586</v>
      </c>
      <c r="C3563" s="167" t="s">
        <v>11577</v>
      </c>
      <c r="D3563" s="168">
        <v>129.62</v>
      </c>
    </row>
    <row r="3564" spans="1:4">
      <c r="A3564" s="169" t="s">
        <v>19587</v>
      </c>
      <c r="B3564" s="166"/>
      <c r="C3564" s="167"/>
      <c r="D3564" s="168"/>
    </row>
    <row r="3565" spans="1:4">
      <c r="A3565" s="170" t="s">
        <v>19588</v>
      </c>
      <c r="B3565" s="166" t="s">
        <v>19589</v>
      </c>
      <c r="C3565" s="167" t="s">
        <v>11577</v>
      </c>
      <c r="D3565" s="168">
        <v>121.41</v>
      </c>
    </row>
    <row r="3566" spans="1:4">
      <c r="A3566" s="170" t="s">
        <v>19590</v>
      </c>
      <c r="B3566" s="166" t="s">
        <v>19591</v>
      </c>
      <c r="C3566" s="167" t="s">
        <v>11577</v>
      </c>
      <c r="D3566" s="168">
        <v>171.78</v>
      </c>
    </row>
    <row r="3567" spans="1:4">
      <c r="A3567" s="170" t="s">
        <v>19592</v>
      </c>
      <c r="B3567" s="166" t="s">
        <v>19593</v>
      </c>
      <c r="C3567" s="167" t="s">
        <v>11577</v>
      </c>
      <c r="D3567" s="168">
        <v>174.46</v>
      </c>
    </row>
    <row r="3568" spans="1:4">
      <c r="A3568" s="170" t="s">
        <v>19594</v>
      </c>
      <c r="B3568" s="166" t="s">
        <v>19595</v>
      </c>
      <c r="C3568" s="167" t="s">
        <v>11577</v>
      </c>
      <c r="D3568" s="168">
        <v>239.83</v>
      </c>
    </row>
    <row r="3569" spans="1:4">
      <c r="A3569" s="170" t="s">
        <v>19596</v>
      </c>
      <c r="B3569" s="166" t="s">
        <v>19597</v>
      </c>
      <c r="C3569" s="167" t="s">
        <v>11577</v>
      </c>
      <c r="D3569" s="168">
        <v>330.46</v>
      </c>
    </row>
    <row r="3570" spans="1:4">
      <c r="A3570" s="170" t="s">
        <v>19598</v>
      </c>
      <c r="B3570" s="166" t="s">
        <v>19599</v>
      </c>
      <c r="C3570" s="167" t="s">
        <v>11577</v>
      </c>
      <c r="D3570" s="168">
        <v>8.39</v>
      </c>
    </row>
    <row r="3571" spans="1:4">
      <c r="A3571" s="170" t="s">
        <v>19600</v>
      </c>
      <c r="B3571" s="166" t="s">
        <v>19601</v>
      </c>
      <c r="C3571" s="167" t="s">
        <v>11577</v>
      </c>
      <c r="D3571" s="168">
        <v>19.38</v>
      </c>
    </row>
    <row r="3572" spans="1:4">
      <c r="A3572" s="170" t="s">
        <v>19602</v>
      </c>
      <c r="B3572" s="166" t="s">
        <v>19603</v>
      </c>
      <c r="C3572" s="167" t="s">
        <v>11577</v>
      </c>
      <c r="D3572" s="168">
        <v>158.31</v>
      </c>
    </row>
    <row r="3573" spans="1:4">
      <c r="A3573" s="170" t="s">
        <v>19604</v>
      </c>
      <c r="B3573" s="166" t="s">
        <v>19605</v>
      </c>
      <c r="C3573" s="167" t="s">
        <v>11577</v>
      </c>
      <c r="D3573" s="168">
        <v>94.69</v>
      </c>
    </row>
    <row r="3574" spans="1:4">
      <c r="A3574" s="170" t="s">
        <v>19606</v>
      </c>
      <c r="B3574" s="166" t="s">
        <v>19607</v>
      </c>
      <c r="C3574" s="167" t="s">
        <v>11577</v>
      </c>
      <c r="D3574" s="168">
        <v>73.2</v>
      </c>
    </row>
    <row r="3575" spans="1:4">
      <c r="A3575" s="170" t="s">
        <v>19608</v>
      </c>
      <c r="B3575" s="166" t="s">
        <v>19609</v>
      </c>
      <c r="C3575" s="167" t="s">
        <v>11577</v>
      </c>
      <c r="D3575" s="168">
        <v>341.23</v>
      </c>
    </row>
    <row r="3576" spans="1:4">
      <c r="A3576" s="170" t="s">
        <v>19610</v>
      </c>
      <c r="B3576" s="166" t="s">
        <v>19611</v>
      </c>
      <c r="C3576" s="167" t="s">
        <v>11577</v>
      </c>
      <c r="D3576" s="168">
        <v>402.66</v>
      </c>
    </row>
    <row r="3577" spans="1:4">
      <c r="A3577" s="170" t="s">
        <v>19612</v>
      </c>
      <c r="B3577" s="166" t="s">
        <v>19613</v>
      </c>
      <c r="C3577" s="167" t="s">
        <v>11577</v>
      </c>
      <c r="D3577" s="168">
        <v>243.63</v>
      </c>
    </row>
    <row r="3578" spans="1:4">
      <c r="A3578" s="170" t="s">
        <v>19614</v>
      </c>
      <c r="B3578" s="166" t="s">
        <v>19615</v>
      </c>
      <c r="C3578" s="167" t="s">
        <v>11577</v>
      </c>
      <c r="D3578" s="168">
        <v>33.659999999999997</v>
      </c>
    </row>
    <row r="3579" spans="1:4">
      <c r="A3579" s="167" t="s">
        <v>19616</v>
      </c>
      <c r="B3579" s="166" t="s">
        <v>19617</v>
      </c>
      <c r="C3579" s="167" t="s">
        <v>11577</v>
      </c>
      <c r="D3579" s="168">
        <v>15.41</v>
      </c>
    </row>
    <row r="3580" spans="1:4">
      <c r="A3580" s="169" t="s">
        <v>19618</v>
      </c>
      <c r="B3580" s="166"/>
      <c r="C3580" s="167"/>
      <c r="D3580" s="168"/>
    </row>
    <row r="3581" spans="1:4">
      <c r="A3581" s="170" t="s">
        <v>19619</v>
      </c>
      <c r="B3581" s="166" t="s">
        <v>19620</v>
      </c>
      <c r="C3581" s="167" t="s">
        <v>11577</v>
      </c>
      <c r="D3581" s="168">
        <v>16.39</v>
      </c>
    </row>
    <row r="3582" spans="1:4">
      <c r="A3582" s="170" t="s">
        <v>19621</v>
      </c>
      <c r="B3582" s="166" t="s">
        <v>19622</v>
      </c>
      <c r="C3582" s="167" t="s">
        <v>11577</v>
      </c>
      <c r="D3582" s="168">
        <v>19.96</v>
      </c>
    </row>
    <row r="3583" spans="1:4">
      <c r="A3583" s="170" t="s">
        <v>19623</v>
      </c>
      <c r="B3583" s="166" t="s">
        <v>19624</v>
      </c>
      <c r="C3583" s="167" t="s">
        <v>11577</v>
      </c>
      <c r="D3583" s="168">
        <v>37.93</v>
      </c>
    </row>
    <row r="3584" spans="1:4">
      <c r="A3584" s="170" t="s">
        <v>19625</v>
      </c>
      <c r="B3584" s="166" t="s">
        <v>19626</v>
      </c>
      <c r="C3584" s="167" t="s">
        <v>11577</v>
      </c>
      <c r="D3584" s="168">
        <v>9.14</v>
      </c>
    </row>
    <row r="3585" spans="1:4">
      <c r="A3585" s="170" t="s">
        <v>19627</v>
      </c>
      <c r="B3585" s="166" t="s">
        <v>19628</v>
      </c>
      <c r="C3585" s="167" t="s">
        <v>11577</v>
      </c>
      <c r="D3585" s="168">
        <v>100.53</v>
      </c>
    </row>
    <row r="3586" spans="1:4">
      <c r="A3586" s="170" t="s">
        <v>19629</v>
      </c>
      <c r="B3586" s="166" t="s">
        <v>19630</v>
      </c>
      <c r="C3586" s="167" t="s">
        <v>11577</v>
      </c>
      <c r="D3586" s="168">
        <v>116.24</v>
      </c>
    </row>
    <row r="3587" spans="1:4">
      <c r="A3587" s="167" t="s">
        <v>19631</v>
      </c>
      <c r="B3587" s="166" t="s">
        <v>19632</v>
      </c>
      <c r="C3587" s="167" t="s">
        <v>11577</v>
      </c>
      <c r="D3587" s="168">
        <v>10.49</v>
      </c>
    </row>
    <row r="3588" spans="1:4">
      <c r="A3588" s="169" t="s">
        <v>19633</v>
      </c>
      <c r="B3588" s="166"/>
      <c r="C3588" s="167"/>
      <c r="D3588" s="168"/>
    </row>
    <row r="3589" spans="1:4">
      <c r="A3589" s="170" t="s">
        <v>19634</v>
      </c>
      <c r="B3589" s="166" t="s">
        <v>19635</v>
      </c>
      <c r="C3589" s="167" t="s">
        <v>48</v>
      </c>
      <c r="D3589" s="168">
        <v>2.72</v>
      </c>
    </row>
    <row r="3590" spans="1:4">
      <c r="A3590" s="170" t="s">
        <v>19636</v>
      </c>
      <c r="B3590" s="166" t="s">
        <v>19637</v>
      </c>
      <c r="C3590" s="167" t="s">
        <v>48</v>
      </c>
      <c r="D3590" s="168">
        <v>3.75</v>
      </c>
    </row>
    <row r="3591" spans="1:4">
      <c r="A3591" s="170" t="s">
        <v>19638</v>
      </c>
      <c r="B3591" s="166" t="s">
        <v>19639</v>
      </c>
      <c r="C3591" s="167" t="s">
        <v>48</v>
      </c>
      <c r="D3591" s="168">
        <v>5.07</v>
      </c>
    </row>
    <row r="3592" spans="1:4">
      <c r="A3592" s="170" t="s">
        <v>19640</v>
      </c>
      <c r="B3592" s="166" t="s">
        <v>19641</v>
      </c>
      <c r="C3592" s="167" t="s">
        <v>48</v>
      </c>
      <c r="D3592" s="168">
        <v>6.33</v>
      </c>
    </row>
    <row r="3593" spans="1:4">
      <c r="A3593" s="170" t="s">
        <v>19642</v>
      </c>
      <c r="B3593" s="166" t="s">
        <v>19643</v>
      </c>
      <c r="C3593" s="167" t="s">
        <v>48</v>
      </c>
      <c r="D3593" s="168">
        <v>11.16</v>
      </c>
    </row>
    <row r="3594" spans="1:4">
      <c r="A3594" s="170" t="s">
        <v>19644</v>
      </c>
      <c r="B3594" s="166" t="s">
        <v>19645</v>
      </c>
      <c r="C3594" s="167" t="s">
        <v>48</v>
      </c>
      <c r="D3594" s="168">
        <v>17.239999999999998</v>
      </c>
    </row>
    <row r="3595" spans="1:4">
      <c r="A3595" s="170" t="s">
        <v>19646</v>
      </c>
      <c r="B3595" s="166" t="s">
        <v>19647</v>
      </c>
      <c r="C3595" s="167" t="s">
        <v>48</v>
      </c>
      <c r="D3595" s="168">
        <v>24.42</v>
      </c>
    </row>
    <row r="3596" spans="1:4">
      <c r="A3596" s="170" t="s">
        <v>19648</v>
      </c>
      <c r="B3596" s="166" t="s">
        <v>19649</v>
      </c>
      <c r="C3596" s="167" t="s">
        <v>48</v>
      </c>
      <c r="D3596" s="168">
        <v>41.7</v>
      </c>
    </row>
    <row r="3597" spans="1:4">
      <c r="A3597" s="170" t="s">
        <v>19650</v>
      </c>
      <c r="B3597" s="166" t="s">
        <v>19651</v>
      </c>
      <c r="C3597" s="167" t="s">
        <v>48</v>
      </c>
      <c r="D3597" s="168">
        <v>66.61</v>
      </c>
    </row>
    <row r="3598" spans="1:4">
      <c r="A3598" s="167" t="s">
        <v>19652</v>
      </c>
      <c r="B3598" s="166" t="s">
        <v>19653</v>
      </c>
      <c r="C3598" s="167" t="s">
        <v>48</v>
      </c>
      <c r="D3598" s="168">
        <v>5.69</v>
      </c>
    </row>
    <row r="3599" spans="1:4">
      <c r="A3599" s="169" t="s">
        <v>19654</v>
      </c>
      <c r="B3599" s="166"/>
      <c r="C3599" s="167"/>
      <c r="D3599" s="168"/>
    </row>
    <row r="3600" spans="1:4">
      <c r="A3600" s="170" t="s">
        <v>19655</v>
      </c>
      <c r="B3600" s="166" t="s">
        <v>19656</v>
      </c>
      <c r="C3600" s="167" t="s">
        <v>48</v>
      </c>
      <c r="D3600" s="168">
        <v>3.07</v>
      </c>
    </row>
    <row r="3601" spans="1:4">
      <c r="A3601" s="170" t="s">
        <v>19657</v>
      </c>
      <c r="B3601" s="166" t="s">
        <v>19658</v>
      </c>
      <c r="C3601" s="167" t="s">
        <v>48</v>
      </c>
      <c r="D3601" s="168">
        <v>4.1100000000000003</v>
      </c>
    </row>
    <row r="3602" spans="1:4">
      <c r="A3602" s="170" t="s">
        <v>19659</v>
      </c>
      <c r="B3602" s="166" t="s">
        <v>19660</v>
      </c>
      <c r="C3602" s="167" t="s">
        <v>48</v>
      </c>
      <c r="D3602" s="168">
        <v>12.77</v>
      </c>
    </row>
    <row r="3603" spans="1:4">
      <c r="A3603" s="170" t="s">
        <v>19661</v>
      </c>
      <c r="B3603" s="166" t="s">
        <v>19662</v>
      </c>
      <c r="C3603" s="167" t="s">
        <v>48</v>
      </c>
      <c r="D3603" s="168">
        <v>14.34</v>
      </c>
    </row>
    <row r="3604" spans="1:4">
      <c r="A3604" s="170" t="s">
        <v>19663</v>
      </c>
      <c r="B3604" s="166" t="s">
        <v>19664</v>
      </c>
      <c r="C3604" s="167" t="s">
        <v>48</v>
      </c>
      <c r="D3604" s="168">
        <v>27.27</v>
      </c>
    </row>
    <row r="3605" spans="1:4">
      <c r="A3605" s="170" t="s">
        <v>19665</v>
      </c>
      <c r="B3605" s="166" t="s">
        <v>19666</v>
      </c>
      <c r="C3605" s="167" t="s">
        <v>48</v>
      </c>
      <c r="D3605" s="168">
        <v>42.36</v>
      </c>
    </row>
    <row r="3606" spans="1:4">
      <c r="A3606" s="170" t="s">
        <v>19667</v>
      </c>
      <c r="B3606" s="166" t="s">
        <v>19668</v>
      </c>
      <c r="C3606" s="167" t="s">
        <v>48</v>
      </c>
      <c r="D3606" s="168">
        <v>79.680000000000007</v>
      </c>
    </row>
    <row r="3607" spans="1:4">
      <c r="A3607" s="170" t="s">
        <v>19669</v>
      </c>
      <c r="B3607" s="166" t="s">
        <v>19670</v>
      </c>
      <c r="C3607" s="167" t="s">
        <v>48</v>
      </c>
      <c r="D3607" s="168">
        <v>89.2</v>
      </c>
    </row>
    <row r="3608" spans="1:4">
      <c r="A3608" s="170" t="s">
        <v>19671</v>
      </c>
      <c r="B3608" s="166" t="s">
        <v>19672</v>
      </c>
      <c r="C3608" s="167" t="s">
        <v>48</v>
      </c>
      <c r="D3608" s="168">
        <v>103.66</v>
      </c>
    </row>
    <row r="3609" spans="1:4">
      <c r="A3609" s="170" t="s">
        <v>19673</v>
      </c>
      <c r="B3609" s="166" t="s">
        <v>19674</v>
      </c>
      <c r="C3609" s="167" t="s">
        <v>48</v>
      </c>
      <c r="D3609" s="168">
        <v>117.95</v>
      </c>
    </row>
    <row r="3610" spans="1:4">
      <c r="A3610" s="170" t="s">
        <v>19675</v>
      </c>
      <c r="B3610" s="166" t="s">
        <v>19676</v>
      </c>
      <c r="C3610" s="167" t="s">
        <v>48</v>
      </c>
      <c r="D3610" s="168">
        <v>174.61</v>
      </c>
    </row>
    <row r="3611" spans="1:4">
      <c r="A3611" s="170" t="s">
        <v>19677</v>
      </c>
      <c r="B3611" s="166" t="s">
        <v>19678</v>
      </c>
      <c r="C3611" s="167" t="s">
        <v>48</v>
      </c>
      <c r="D3611" s="168">
        <v>216.33</v>
      </c>
    </row>
    <row r="3612" spans="1:4">
      <c r="A3612" s="170" t="s">
        <v>19679</v>
      </c>
      <c r="B3612" s="166" t="s">
        <v>19680</v>
      </c>
      <c r="C3612" s="167" t="s">
        <v>48</v>
      </c>
      <c r="D3612" s="168">
        <v>76.650000000000006</v>
      </c>
    </row>
    <row r="3613" spans="1:4">
      <c r="A3613" s="170" t="s">
        <v>19681</v>
      </c>
      <c r="B3613" s="166" t="s">
        <v>19682</v>
      </c>
      <c r="C3613" s="167" t="s">
        <v>48</v>
      </c>
      <c r="D3613" s="168">
        <v>14.79</v>
      </c>
    </row>
    <row r="3614" spans="1:4">
      <c r="A3614" s="170" t="s">
        <v>19683</v>
      </c>
      <c r="B3614" s="166" t="s">
        <v>19684</v>
      </c>
      <c r="C3614" s="167" t="s">
        <v>48</v>
      </c>
      <c r="D3614" s="168">
        <v>4.8899999999999997</v>
      </c>
    </row>
    <row r="3615" spans="1:4">
      <c r="A3615" s="170" t="s">
        <v>19685</v>
      </c>
      <c r="B3615" s="166" t="s">
        <v>19686</v>
      </c>
      <c r="C3615" s="167" t="s">
        <v>48</v>
      </c>
      <c r="D3615" s="168">
        <v>5.78</v>
      </c>
    </row>
    <row r="3616" spans="1:4">
      <c r="A3616" s="170" t="s">
        <v>19687</v>
      </c>
      <c r="B3616" s="166" t="s">
        <v>19688</v>
      </c>
      <c r="C3616" s="167" t="s">
        <v>48</v>
      </c>
      <c r="D3616" s="168">
        <v>10.39</v>
      </c>
    </row>
    <row r="3617" spans="1:4">
      <c r="A3617" s="170" t="s">
        <v>19689</v>
      </c>
      <c r="B3617" s="166" t="s">
        <v>19690</v>
      </c>
      <c r="C3617" s="167" t="s">
        <v>48</v>
      </c>
      <c r="D3617" s="168">
        <v>12.57</v>
      </c>
    </row>
    <row r="3618" spans="1:4">
      <c r="A3618" s="170" t="s">
        <v>19691</v>
      </c>
      <c r="B3618" s="166" t="s">
        <v>19692</v>
      </c>
      <c r="C3618" s="167" t="s">
        <v>48</v>
      </c>
      <c r="D3618" s="168">
        <v>14.14</v>
      </c>
    </row>
    <row r="3619" spans="1:4">
      <c r="A3619" s="170" t="s">
        <v>19693</v>
      </c>
      <c r="B3619" s="166" t="s">
        <v>19694</v>
      </c>
      <c r="C3619" s="167" t="s">
        <v>48</v>
      </c>
      <c r="D3619" s="168">
        <v>27.48</v>
      </c>
    </row>
    <row r="3620" spans="1:4">
      <c r="A3620" s="170" t="s">
        <v>19695</v>
      </c>
      <c r="B3620" s="166" t="s">
        <v>19696</v>
      </c>
      <c r="C3620" s="167" t="s">
        <v>48</v>
      </c>
      <c r="D3620" s="168">
        <v>42.1</v>
      </c>
    </row>
    <row r="3621" spans="1:4">
      <c r="A3621" s="170" t="s">
        <v>19697</v>
      </c>
      <c r="B3621" s="166" t="s">
        <v>19698</v>
      </c>
      <c r="C3621" s="167" t="s">
        <v>48</v>
      </c>
      <c r="D3621" s="168">
        <v>66.61</v>
      </c>
    </row>
    <row r="3622" spans="1:4">
      <c r="A3622" s="170" t="s">
        <v>19699</v>
      </c>
      <c r="B3622" s="166" t="s">
        <v>19700</v>
      </c>
      <c r="C3622" s="167" t="s">
        <v>48</v>
      </c>
      <c r="D3622" s="168">
        <v>79.760000000000005</v>
      </c>
    </row>
    <row r="3623" spans="1:4">
      <c r="A3623" s="170" t="s">
        <v>19701</v>
      </c>
      <c r="B3623" s="166" t="s">
        <v>19702</v>
      </c>
      <c r="C3623" s="167" t="s">
        <v>48</v>
      </c>
      <c r="D3623" s="168">
        <v>89.62</v>
      </c>
    </row>
    <row r="3624" spans="1:4">
      <c r="A3624" s="170" t="s">
        <v>19703</v>
      </c>
      <c r="B3624" s="166" t="s">
        <v>19704</v>
      </c>
      <c r="C3624" s="167" t="s">
        <v>48</v>
      </c>
      <c r="D3624" s="168">
        <v>102.39</v>
      </c>
    </row>
    <row r="3625" spans="1:4">
      <c r="A3625" s="167" t="s">
        <v>19705</v>
      </c>
      <c r="B3625" s="166" t="s">
        <v>19706</v>
      </c>
      <c r="C3625" s="167" t="s">
        <v>48</v>
      </c>
      <c r="D3625" s="168">
        <v>141.86000000000001</v>
      </c>
    </row>
    <row r="3626" spans="1:4">
      <c r="A3626" s="169" t="s">
        <v>19707</v>
      </c>
      <c r="B3626" s="166"/>
      <c r="C3626" s="167"/>
      <c r="D3626" s="168"/>
    </row>
    <row r="3627" spans="1:4">
      <c r="A3627" s="167" t="s">
        <v>19708</v>
      </c>
      <c r="B3627" s="166" t="s">
        <v>19709</v>
      </c>
      <c r="C3627" s="167" t="s">
        <v>48</v>
      </c>
      <c r="D3627" s="168">
        <v>47.58</v>
      </c>
    </row>
    <row r="3628" spans="1:4">
      <c r="A3628" s="169" t="s">
        <v>19710</v>
      </c>
      <c r="B3628" s="166"/>
      <c r="C3628" s="167"/>
      <c r="D3628" s="168"/>
    </row>
    <row r="3629" spans="1:4">
      <c r="A3629" s="170" t="s">
        <v>19711</v>
      </c>
      <c r="B3629" s="166" t="s">
        <v>19712</v>
      </c>
      <c r="C3629" s="167" t="s">
        <v>48</v>
      </c>
      <c r="D3629" s="168">
        <v>5.57</v>
      </c>
    </row>
    <row r="3630" spans="1:4">
      <c r="A3630" s="170" t="s">
        <v>19713</v>
      </c>
      <c r="B3630" s="166" t="s">
        <v>19714</v>
      </c>
      <c r="C3630" s="167" t="s">
        <v>48</v>
      </c>
      <c r="D3630" s="168">
        <v>7.56</v>
      </c>
    </row>
    <row r="3631" spans="1:4">
      <c r="A3631" s="170" t="s">
        <v>19715</v>
      </c>
      <c r="B3631" s="166" t="s">
        <v>19716</v>
      </c>
      <c r="C3631" s="167" t="s">
        <v>48</v>
      </c>
      <c r="D3631" s="168">
        <v>1.52</v>
      </c>
    </row>
    <row r="3632" spans="1:4">
      <c r="A3632" s="170" t="s">
        <v>19717</v>
      </c>
      <c r="B3632" s="166" t="s">
        <v>19718</v>
      </c>
      <c r="C3632" s="167" t="s">
        <v>48</v>
      </c>
      <c r="D3632" s="168">
        <v>2.6</v>
      </c>
    </row>
    <row r="3633" spans="1:4">
      <c r="A3633" s="170" t="s">
        <v>19719</v>
      </c>
      <c r="B3633" s="166" t="s">
        <v>19720</v>
      </c>
      <c r="C3633" s="167" t="s">
        <v>48</v>
      </c>
      <c r="D3633" s="168">
        <v>4.42</v>
      </c>
    </row>
    <row r="3634" spans="1:4">
      <c r="A3634" s="167" t="s">
        <v>19721</v>
      </c>
      <c r="B3634" s="166" t="s">
        <v>19722</v>
      </c>
      <c r="C3634" s="167" t="s">
        <v>48</v>
      </c>
      <c r="D3634" s="168">
        <v>48.76</v>
      </c>
    </row>
    <row r="3635" spans="1:4">
      <c r="A3635" s="169" t="s">
        <v>19723</v>
      </c>
      <c r="B3635" s="166"/>
      <c r="C3635" s="167"/>
      <c r="D3635" s="168"/>
    </row>
    <row r="3636" spans="1:4">
      <c r="A3636" s="170" t="s">
        <v>19724</v>
      </c>
      <c r="B3636" s="166" t="s">
        <v>19725</v>
      </c>
      <c r="C3636" s="167" t="s">
        <v>11611</v>
      </c>
      <c r="D3636" s="168">
        <v>59.56</v>
      </c>
    </row>
    <row r="3637" spans="1:4">
      <c r="A3637" s="170" t="s">
        <v>19726</v>
      </c>
      <c r="B3637" s="166" t="s">
        <v>19727</v>
      </c>
      <c r="C3637" s="167" t="s">
        <v>11611</v>
      </c>
      <c r="D3637" s="168">
        <v>54.05</v>
      </c>
    </row>
    <row r="3638" spans="1:4">
      <c r="A3638" s="170" t="s">
        <v>19728</v>
      </c>
      <c r="B3638" s="166" t="s">
        <v>19729</v>
      </c>
      <c r="C3638" s="167" t="s">
        <v>11611</v>
      </c>
      <c r="D3638" s="168">
        <v>55.94</v>
      </c>
    </row>
    <row r="3639" spans="1:4">
      <c r="A3639" s="170" t="s">
        <v>19730</v>
      </c>
      <c r="B3639" s="166" t="s">
        <v>19731</v>
      </c>
      <c r="C3639" s="167" t="s">
        <v>11611</v>
      </c>
      <c r="D3639" s="168">
        <v>53.53</v>
      </c>
    </row>
    <row r="3640" spans="1:4">
      <c r="A3640" s="167" t="s">
        <v>19732</v>
      </c>
      <c r="B3640" s="166" t="s">
        <v>19733</v>
      </c>
      <c r="C3640" s="167" t="s">
        <v>11611</v>
      </c>
      <c r="D3640" s="168">
        <v>53.05</v>
      </c>
    </row>
    <row r="3641" spans="1:4">
      <c r="A3641" s="169" t="s">
        <v>19734</v>
      </c>
      <c r="B3641" s="166"/>
      <c r="C3641" s="167"/>
      <c r="D3641" s="168"/>
    </row>
    <row r="3642" spans="1:4">
      <c r="A3642" s="170" t="s">
        <v>19735</v>
      </c>
      <c r="B3642" s="166" t="s">
        <v>19736</v>
      </c>
      <c r="C3642" s="167" t="s">
        <v>48</v>
      </c>
      <c r="D3642" s="168">
        <v>2.23</v>
      </c>
    </row>
    <row r="3643" spans="1:4">
      <c r="A3643" s="170" t="s">
        <v>19737</v>
      </c>
      <c r="B3643" s="166" t="s">
        <v>19738</v>
      </c>
      <c r="C3643" s="167" t="s">
        <v>48</v>
      </c>
      <c r="D3643" s="168">
        <v>2.2400000000000002</v>
      </c>
    </row>
    <row r="3644" spans="1:4">
      <c r="A3644" s="170" t="s">
        <v>19739</v>
      </c>
      <c r="B3644" s="166" t="s">
        <v>19740</v>
      </c>
      <c r="C3644" s="167" t="s">
        <v>48</v>
      </c>
      <c r="D3644" s="168">
        <v>2.96</v>
      </c>
    </row>
    <row r="3645" spans="1:4">
      <c r="A3645" s="170" t="s">
        <v>19741</v>
      </c>
      <c r="B3645" s="166" t="s">
        <v>19742</v>
      </c>
      <c r="C3645" s="167" t="s">
        <v>48</v>
      </c>
      <c r="D3645" s="168">
        <v>3.98</v>
      </c>
    </row>
    <row r="3646" spans="1:4">
      <c r="A3646" s="170" t="s">
        <v>19743</v>
      </c>
      <c r="B3646" s="166" t="s">
        <v>19744</v>
      </c>
      <c r="C3646" s="167" t="s">
        <v>48</v>
      </c>
      <c r="D3646" s="168">
        <v>5.69</v>
      </c>
    </row>
    <row r="3647" spans="1:4">
      <c r="A3647" s="170" t="s">
        <v>19745</v>
      </c>
      <c r="B3647" s="166" t="s">
        <v>19746</v>
      </c>
      <c r="C3647" s="167" t="s">
        <v>48</v>
      </c>
      <c r="D3647" s="168">
        <v>8.6199999999999992</v>
      </c>
    </row>
    <row r="3648" spans="1:4">
      <c r="A3648" s="170" t="s">
        <v>19747</v>
      </c>
      <c r="B3648" s="166" t="s">
        <v>19748</v>
      </c>
      <c r="C3648" s="167" t="s">
        <v>48</v>
      </c>
      <c r="D3648" s="168">
        <v>3.78</v>
      </c>
    </row>
    <row r="3649" spans="1:4">
      <c r="A3649" s="170" t="s">
        <v>19749</v>
      </c>
      <c r="B3649" s="166" t="s">
        <v>19750</v>
      </c>
      <c r="C3649" s="167" t="s">
        <v>48</v>
      </c>
      <c r="D3649" s="168">
        <v>4.55</v>
      </c>
    </row>
    <row r="3650" spans="1:4">
      <c r="A3650" s="167" t="s">
        <v>19751</v>
      </c>
      <c r="B3650" s="166" t="s">
        <v>19752</v>
      </c>
      <c r="C3650" s="167" t="s">
        <v>48</v>
      </c>
      <c r="D3650" s="168">
        <v>6.16</v>
      </c>
    </row>
    <row r="3651" spans="1:4">
      <c r="A3651" s="169" t="s">
        <v>19753</v>
      </c>
      <c r="B3651" s="166"/>
      <c r="C3651" s="167"/>
      <c r="D3651" s="168"/>
    </row>
    <row r="3652" spans="1:4">
      <c r="A3652" s="170" t="s">
        <v>19754</v>
      </c>
      <c r="B3652" s="166" t="s">
        <v>19755</v>
      </c>
      <c r="C3652" s="167" t="s">
        <v>48</v>
      </c>
      <c r="D3652" s="168">
        <v>1.49</v>
      </c>
    </row>
    <row r="3653" spans="1:4">
      <c r="A3653" s="170" t="s">
        <v>19756</v>
      </c>
      <c r="B3653" s="166" t="s">
        <v>19757</v>
      </c>
      <c r="C3653" s="167" t="s">
        <v>48</v>
      </c>
      <c r="D3653" s="168">
        <v>2.08</v>
      </c>
    </row>
    <row r="3654" spans="1:4">
      <c r="A3654" s="170" t="s">
        <v>19758</v>
      </c>
      <c r="B3654" s="166" t="s">
        <v>19759</v>
      </c>
      <c r="C3654" s="167" t="s">
        <v>48</v>
      </c>
      <c r="D3654" s="168">
        <v>2.54</v>
      </c>
    </row>
    <row r="3655" spans="1:4">
      <c r="A3655" s="170" t="s">
        <v>19760</v>
      </c>
      <c r="B3655" s="166" t="s">
        <v>19761</v>
      </c>
      <c r="C3655" s="167" t="s">
        <v>48</v>
      </c>
      <c r="D3655" s="168">
        <v>4.54</v>
      </c>
    </row>
    <row r="3656" spans="1:4">
      <c r="A3656" s="170" t="s">
        <v>19762</v>
      </c>
      <c r="B3656" s="166" t="s">
        <v>19763</v>
      </c>
      <c r="C3656" s="167" t="s">
        <v>48</v>
      </c>
      <c r="D3656" s="168">
        <v>7.44</v>
      </c>
    </row>
    <row r="3657" spans="1:4">
      <c r="A3657" s="170" t="s">
        <v>19764</v>
      </c>
      <c r="B3657" s="166" t="s">
        <v>19765</v>
      </c>
      <c r="C3657" s="167" t="s">
        <v>48</v>
      </c>
      <c r="D3657" s="168">
        <v>9.42</v>
      </c>
    </row>
    <row r="3658" spans="1:4">
      <c r="A3658" s="167" t="s">
        <v>19766</v>
      </c>
      <c r="B3658" s="166" t="s">
        <v>19767</v>
      </c>
      <c r="C3658" s="167" t="s">
        <v>48</v>
      </c>
      <c r="D3658" s="168">
        <v>17.53</v>
      </c>
    </row>
    <row r="3659" spans="1:4">
      <c r="A3659" s="169" t="s">
        <v>19768</v>
      </c>
      <c r="B3659" s="166"/>
      <c r="C3659" s="167"/>
      <c r="D3659" s="168"/>
    </row>
    <row r="3660" spans="1:4">
      <c r="A3660" s="170" t="s">
        <v>19769</v>
      </c>
      <c r="B3660" s="166" t="s">
        <v>19770</v>
      </c>
      <c r="C3660" s="167" t="s">
        <v>11577</v>
      </c>
      <c r="D3660" s="168">
        <v>11.61</v>
      </c>
    </row>
    <row r="3661" spans="1:4">
      <c r="A3661" s="170" t="s">
        <v>19771</v>
      </c>
      <c r="B3661" s="166" t="s">
        <v>19772</v>
      </c>
      <c r="C3661" s="167" t="s">
        <v>11577</v>
      </c>
      <c r="D3661" s="168">
        <v>11.2</v>
      </c>
    </row>
    <row r="3662" spans="1:4">
      <c r="A3662" s="170" t="s">
        <v>19773</v>
      </c>
      <c r="B3662" s="166" t="s">
        <v>19774</v>
      </c>
      <c r="C3662" s="167" t="s">
        <v>11577</v>
      </c>
      <c r="D3662" s="168">
        <v>12.26</v>
      </c>
    </row>
    <row r="3663" spans="1:4">
      <c r="A3663" s="170" t="s">
        <v>19775</v>
      </c>
      <c r="B3663" s="166" t="s">
        <v>19776</v>
      </c>
      <c r="C3663" s="167" t="s">
        <v>11577</v>
      </c>
      <c r="D3663" s="168">
        <v>7.73</v>
      </c>
    </row>
    <row r="3664" spans="1:4">
      <c r="A3664" s="170" t="s">
        <v>19777</v>
      </c>
      <c r="B3664" s="166" t="s">
        <v>19778</v>
      </c>
      <c r="C3664" s="167" t="s">
        <v>11577</v>
      </c>
      <c r="D3664" s="168">
        <v>11.1</v>
      </c>
    </row>
    <row r="3665" spans="1:4">
      <c r="A3665" s="170" t="s">
        <v>19779</v>
      </c>
      <c r="B3665" s="166" t="s">
        <v>19780</v>
      </c>
      <c r="C3665" s="167" t="s">
        <v>11577</v>
      </c>
      <c r="D3665" s="168">
        <v>71.88</v>
      </c>
    </row>
    <row r="3666" spans="1:4">
      <c r="A3666" s="170" t="s">
        <v>19781</v>
      </c>
      <c r="B3666" s="166" t="s">
        <v>19782</v>
      </c>
      <c r="C3666" s="167" t="s">
        <v>11577</v>
      </c>
      <c r="D3666" s="168">
        <v>40.01</v>
      </c>
    </row>
    <row r="3667" spans="1:4">
      <c r="A3667" s="170" t="s">
        <v>19783</v>
      </c>
      <c r="B3667" s="166" t="s">
        <v>19784</v>
      </c>
      <c r="C3667" s="167" t="s">
        <v>11577</v>
      </c>
      <c r="D3667" s="168">
        <v>114.08</v>
      </c>
    </row>
    <row r="3668" spans="1:4">
      <c r="A3668" s="170" t="s">
        <v>19785</v>
      </c>
      <c r="B3668" s="166" t="s">
        <v>19786</v>
      </c>
      <c r="C3668" s="167" t="s">
        <v>11577</v>
      </c>
      <c r="D3668" s="168">
        <v>199.95</v>
      </c>
    </row>
    <row r="3669" spans="1:4">
      <c r="A3669" s="170" t="s">
        <v>19787</v>
      </c>
      <c r="B3669" s="166" t="s">
        <v>19788</v>
      </c>
      <c r="C3669" s="167" t="s">
        <v>11577</v>
      </c>
      <c r="D3669" s="168">
        <v>321.5</v>
      </c>
    </row>
    <row r="3670" spans="1:4">
      <c r="A3670" s="170" t="s">
        <v>19789</v>
      </c>
      <c r="B3670" s="166" t="s">
        <v>19790</v>
      </c>
      <c r="C3670" s="167" t="s">
        <v>11577</v>
      </c>
      <c r="D3670" s="168">
        <v>689.29</v>
      </c>
    </row>
    <row r="3671" spans="1:4">
      <c r="A3671" s="170" t="s">
        <v>19791</v>
      </c>
      <c r="B3671" s="166" t="s">
        <v>19792</v>
      </c>
      <c r="C3671" s="167" t="s">
        <v>11577</v>
      </c>
      <c r="D3671" s="168">
        <v>711.43</v>
      </c>
    </row>
    <row r="3672" spans="1:4">
      <c r="A3672" s="170" t="s">
        <v>19793</v>
      </c>
      <c r="B3672" s="166" t="s">
        <v>19794</v>
      </c>
      <c r="C3672" s="167" t="s">
        <v>11577</v>
      </c>
      <c r="D3672" s="168">
        <v>346.3</v>
      </c>
    </row>
    <row r="3673" spans="1:4">
      <c r="A3673" s="170" t="s">
        <v>19795</v>
      </c>
      <c r="B3673" s="166" t="s">
        <v>19796</v>
      </c>
      <c r="C3673" s="167" t="s">
        <v>11577</v>
      </c>
      <c r="D3673" s="168">
        <v>413.46</v>
      </c>
    </row>
    <row r="3674" spans="1:4">
      <c r="A3674" s="170" t="s">
        <v>19797</v>
      </c>
      <c r="B3674" s="166" t="s">
        <v>19798</v>
      </c>
      <c r="C3674" s="167" t="s">
        <v>32</v>
      </c>
      <c r="D3674" s="168">
        <v>92.93</v>
      </c>
    </row>
    <row r="3675" spans="1:4">
      <c r="A3675" s="170" t="s">
        <v>19799</v>
      </c>
      <c r="B3675" s="166" t="s">
        <v>19800</v>
      </c>
      <c r="C3675" s="167" t="s">
        <v>11577</v>
      </c>
      <c r="D3675" s="168">
        <v>13.89</v>
      </c>
    </row>
    <row r="3676" spans="1:4">
      <c r="A3676" s="170" t="s">
        <v>19801</v>
      </c>
      <c r="B3676" s="166" t="s">
        <v>19802</v>
      </c>
      <c r="C3676" s="167" t="s">
        <v>11577</v>
      </c>
      <c r="D3676" s="168">
        <v>17.55</v>
      </c>
    </row>
    <row r="3677" spans="1:4">
      <c r="A3677" s="170" t="s">
        <v>19803</v>
      </c>
      <c r="B3677" s="166" t="s">
        <v>19804</v>
      </c>
      <c r="C3677" s="167" t="s">
        <v>11577</v>
      </c>
      <c r="D3677" s="168">
        <v>13.89</v>
      </c>
    </row>
    <row r="3678" spans="1:4">
      <c r="A3678" s="170" t="s">
        <v>19805</v>
      </c>
      <c r="B3678" s="166" t="s">
        <v>19806</v>
      </c>
      <c r="C3678" s="167" t="s">
        <v>11577</v>
      </c>
      <c r="D3678" s="168">
        <v>15.53</v>
      </c>
    </row>
    <row r="3679" spans="1:4">
      <c r="A3679" s="170" t="s">
        <v>19807</v>
      </c>
      <c r="B3679" s="166" t="s">
        <v>19808</v>
      </c>
      <c r="C3679" s="167" t="s">
        <v>11577</v>
      </c>
      <c r="D3679" s="168">
        <v>18.02</v>
      </c>
    </row>
    <row r="3680" spans="1:4">
      <c r="A3680" s="170" t="s">
        <v>19809</v>
      </c>
      <c r="B3680" s="166" t="s">
        <v>19810</v>
      </c>
      <c r="C3680" s="167" t="s">
        <v>11577</v>
      </c>
      <c r="D3680" s="168">
        <v>17.510000000000002</v>
      </c>
    </row>
    <row r="3681" spans="1:4">
      <c r="A3681" s="167" t="s">
        <v>19811</v>
      </c>
      <c r="B3681" s="166" t="s">
        <v>19812</v>
      </c>
      <c r="C3681" s="167" t="s">
        <v>11577</v>
      </c>
      <c r="D3681" s="168">
        <v>18.54</v>
      </c>
    </row>
    <row r="3682" spans="1:4">
      <c r="A3682" s="169" t="s">
        <v>19813</v>
      </c>
      <c r="B3682" s="166"/>
      <c r="C3682" s="167"/>
      <c r="D3682" s="168"/>
    </row>
    <row r="3683" spans="1:4">
      <c r="A3683" s="170" t="s">
        <v>19814</v>
      </c>
      <c r="B3683" s="166" t="s">
        <v>19815</v>
      </c>
      <c r="C3683" s="167" t="s">
        <v>11577</v>
      </c>
      <c r="D3683" s="168">
        <v>86.87</v>
      </c>
    </row>
    <row r="3684" spans="1:4">
      <c r="A3684" s="170" t="s">
        <v>19816</v>
      </c>
      <c r="B3684" s="166" t="s">
        <v>19817</v>
      </c>
      <c r="C3684" s="167" t="s">
        <v>11577</v>
      </c>
      <c r="D3684" s="168">
        <v>95.67</v>
      </c>
    </row>
    <row r="3685" spans="1:4">
      <c r="A3685" s="170" t="s">
        <v>19818</v>
      </c>
      <c r="B3685" s="166" t="s">
        <v>19819</v>
      </c>
      <c r="C3685" s="167" t="s">
        <v>11577</v>
      </c>
      <c r="D3685" s="168">
        <v>96.08</v>
      </c>
    </row>
    <row r="3686" spans="1:4">
      <c r="A3686" s="170" t="s">
        <v>19820</v>
      </c>
      <c r="B3686" s="166" t="s">
        <v>19821</v>
      </c>
      <c r="C3686" s="167" t="s">
        <v>11577</v>
      </c>
      <c r="D3686" s="168">
        <v>174.41</v>
      </c>
    </row>
    <row r="3687" spans="1:4">
      <c r="A3687" s="170" t="s">
        <v>19822</v>
      </c>
      <c r="B3687" s="166" t="s">
        <v>19823</v>
      </c>
      <c r="C3687" s="167" t="s">
        <v>11577</v>
      </c>
      <c r="D3687" s="168">
        <v>533.19000000000005</v>
      </c>
    </row>
    <row r="3688" spans="1:4">
      <c r="A3688" s="170" t="s">
        <v>19824</v>
      </c>
      <c r="B3688" s="166" t="s">
        <v>19825</v>
      </c>
      <c r="C3688" s="167" t="s">
        <v>11577</v>
      </c>
      <c r="D3688" s="168">
        <v>206.84</v>
      </c>
    </row>
    <row r="3689" spans="1:4">
      <c r="A3689" s="170" t="s">
        <v>19826</v>
      </c>
      <c r="B3689" s="166" t="s">
        <v>19827</v>
      </c>
      <c r="C3689" s="167" t="s">
        <v>11577</v>
      </c>
      <c r="D3689" s="168">
        <v>248.32</v>
      </c>
    </row>
    <row r="3690" spans="1:4">
      <c r="A3690" s="170" t="s">
        <v>19828</v>
      </c>
      <c r="B3690" s="166" t="s">
        <v>19829</v>
      </c>
      <c r="C3690" s="167" t="s">
        <v>11577</v>
      </c>
      <c r="D3690" s="168">
        <v>320.73</v>
      </c>
    </row>
    <row r="3691" spans="1:4">
      <c r="A3691" s="170" t="s">
        <v>19830</v>
      </c>
      <c r="B3691" s="166" t="s">
        <v>19831</v>
      </c>
      <c r="C3691" s="167" t="s">
        <v>11577</v>
      </c>
      <c r="D3691" s="168">
        <v>602.61</v>
      </c>
    </row>
    <row r="3692" spans="1:4">
      <c r="A3692" s="170" t="s">
        <v>19832</v>
      </c>
      <c r="B3692" s="166" t="s">
        <v>19833</v>
      </c>
      <c r="C3692" s="167" t="s">
        <v>11577</v>
      </c>
      <c r="D3692" s="168">
        <v>1449.05</v>
      </c>
    </row>
    <row r="3693" spans="1:4">
      <c r="A3693" s="170" t="s">
        <v>19834</v>
      </c>
      <c r="B3693" s="166" t="s">
        <v>19835</v>
      </c>
      <c r="C3693" s="167" t="s">
        <v>11577</v>
      </c>
      <c r="D3693" s="168">
        <v>1529.75</v>
      </c>
    </row>
    <row r="3694" spans="1:4">
      <c r="A3694" s="170" t="s">
        <v>19836</v>
      </c>
      <c r="B3694" s="166" t="s">
        <v>19837</v>
      </c>
      <c r="C3694" s="167" t="s">
        <v>11577</v>
      </c>
      <c r="D3694" s="168">
        <v>823.63</v>
      </c>
    </row>
    <row r="3695" spans="1:4">
      <c r="A3695" s="167" t="s">
        <v>19838</v>
      </c>
      <c r="B3695" s="166" t="s">
        <v>19839</v>
      </c>
      <c r="C3695" s="167" t="s">
        <v>11577</v>
      </c>
      <c r="D3695" s="168">
        <v>15191.27</v>
      </c>
    </row>
    <row r="3696" spans="1:4">
      <c r="A3696" s="169" t="s">
        <v>19840</v>
      </c>
      <c r="B3696" s="166"/>
      <c r="C3696" s="167"/>
      <c r="D3696" s="168"/>
    </row>
    <row r="3697" spans="1:4">
      <c r="A3697" s="170" t="s">
        <v>19841</v>
      </c>
      <c r="B3697" s="166" t="s">
        <v>19842</v>
      </c>
      <c r="C3697" s="167" t="s">
        <v>11577</v>
      </c>
      <c r="D3697" s="168">
        <v>20.329999999999998</v>
      </c>
    </row>
    <row r="3698" spans="1:4">
      <c r="A3698" s="170" t="s">
        <v>19843</v>
      </c>
      <c r="B3698" s="166" t="s">
        <v>19844</v>
      </c>
      <c r="C3698" s="167" t="s">
        <v>11577</v>
      </c>
      <c r="D3698" s="168">
        <v>32.93</v>
      </c>
    </row>
    <row r="3699" spans="1:4">
      <c r="A3699" s="170" t="s">
        <v>19845</v>
      </c>
      <c r="B3699" s="166" t="s">
        <v>19846</v>
      </c>
      <c r="C3699" s="167" t="s">
        <v>11577</v>
      </c>
      <c r="D3699" s="168">
        <v>85.75</v>
      </c>
    </row>
    <row r="3700" spans="1:4">
      <c r="A3700" s="170" t="s">
        <v>19847</v>
      </c>
      <c r="B3700" s="166" t="s">
        <v>19848</v>
      </c>
      <c r="C3700" s="167" t="s">
        <v>11577</v>
      </c>
      <c r="D3700" s="168">
        <v>76.569999999999993</v>
      </c>
    </row>
    <row r="3701" spans="1:4">
      <c r="A3701" s="170" t="s">
        <v>19849</v>
      </c>
      <c r="B3701" s="166" t="s">
        <v>19850</v>
      </c>
      <c r="C3701" s="167" t="s">
        <v>11577</v>
      </c>
      <c r="D3701" s="168">
        <v>91.04</v>
      </c>
    </row>
    <row r="3702" spans="1:4">
      <c r="A3702" s="170" t="s">
        <v>19851</v>
      </c>
      <c r="B3702" s="166" t="s">
        <v>19852</v>
      </c>
      <c r="C3702" s="167" t="s">
        <v>11577</v>
      </c>
      <c r="D3702" s="168">
        <v>91.04</v>
      </c>
    </row>
    <row r="3703" spans="1:4">
      <c r="A3703" s="170" t="s">
        <v>19853</v>
      </c>
      <c r="B3703" s="166" t="s">
        <v>19854</v>
      </c>
      <c r="C3703" s="167" t="s">
        <v>11577</v>
      </c>
      <c r="D3703" s="168">
        <v>91.04</v>
      </c>
    </row>
    <row r="3704" spans="1:4">
      <c r="A3704" s="170" t="s">
        <v>19855</v>
      </c>
      <c r="B3704" s="166" t="s">
        <v>19856</v>
      </c>
      <c r="C3704" s="167" t="s">
        <v>11577</v>
      </c>
      <c r="D3704" s="168">
        <v>326.74</v>
      </c>
    </row>
    <row r="3705" spans="1:4">
      <c r="A3705" s="170" t="s">
        <v>19857</v>
      </c>
      <c r="B3705" s="166" t="s">
        <v>19858</v>
      </c>
      <c r="C3705" s="167" t="s">
        <v>11577</v>
      </c>
      <c r="D3705" s="168">
        <v>1979.41</v>
      </c>
    </row>
    <row r="3706" spans="1:4">
      <c r="A3706" s="170" t="s">
        <v>19859</v>
      </c>
      <c r="B3706" s="166" t="s">
        <v>19860</v>
      </c>
      <c r="C3706" s="167" t="s">
        <v>11577</v>
      </c>
      <c r="D3706" s="168">
        <v>54008.26</v>
      </c>
    </row>
    <row r="3707" spans="1:4">
      <c r="A3707" s="170" t="s">
        <v>19861</v>
      </c>
      <c r="B3707" s="166" t="s">
        <v>19862</v>
      </c>
      <c r="C3707" s="167" t="s">
        <v>11577</v>
      </c>
      <c r="D3707" s="168">
        <v>487.77</v>
      </c>
    </row>
    <row r="3708" spans="1:4">
      <c r="A3708" s="170" t="s">
        <v>19863</v>
      </c>
      <c r="B3708" s="166" t="s">
        <v>19864</v>
      </c>
      <c r="C3708" s="167" t="s">
        <v>11577</v>
      </c>
      <c r="D3708" s="168">
        <v>386.21</v>
      </c>
    </row>
    <row r="3709" spans="1:4">
      <c r="A3709" s="170" t="s">
        <v>19865</v>
      </c>
      <c r="B3709" s="166" t="s">
        <v>19866</v>
      </c>
      <c r="C3709" s="167" t="s">
        <v>11577</v>
      </c>
      <c r="D3709" s="168">
        <v>748.98</v>
      </c>
    </row>
    <row r="3710" spans="1:4">
      <c r="A3710" s="170" t="s">
        <v>19867</v>
      </c>
      <c r="B3710" s="166" t="s">
        <v>19868</v>
      </c>
      <c r="C3710" s="167" t="s">
        <v>11577</v>
      </c>
      <c r="D3710" s="168">
        <v>1631.17</v>
      </c>
    </row>
    <row r="3711" spans="1:4">
      <c r="A3711" s="170" t="s">
        <v>19869</v>
      </c>
      <c r="B3711" s="166" t="s">
        <v>19870</v>
      </c>
      <c r="C3711" s="167" t="s">
        <v>11577</v>
      </c>
      <c r="D3711" s="168">
        <v>2370.52</v>
      </c>
    </row>
    <row r="3712" spans="1:4">
      <c r="A3712" s="167" t="s">
        <v>19871</v>
      </c>
      <c r="B3712" s="166" t="s">
        <v>19872</v>
      </c>
      <c r="C3712" s="167" t="s">
        <v>11577</v>
      </c>
      <c r="D3712" s="168">
        <v>50084.46</v>
      </c>
    </row>
    <row r="3713" spans="1:4">
      <c r="A3713" s="169" t="s">
        <v>19873</v>
      </c>
      <c r="B3713" s="166"/>
      <c r="C3713" s="167"/>
      <c r="D3713" s="168"/>
    </row>
    <row r="3714" spans="1:4">
      <c r="A3714" s="170" t="s">
        <v>19874</v>
      </c>
      <c r="B3714" s="166" t="s">
        <v>19875</v>
      </c>
      <c r="C3714" s="167" t="s">
        <v>11577</v>
      </c>
      <c r="D3714" s="168">
        <v>794.77</v>
      </c>
    </row>
    <row r="3715" spans="1:4">
      <c r="A3715" s="170" t="s">
        <v>19876</v>
      </c>
      <c r="B3715" s="166" t="s">
        <v>19877</v>
      </c>
      <c r="C3715" s="167" t="s">
        <v>11577</v>
      </c>
      <c r="D3715" s="168">
        <v>399.77</v>
      </c>
    </row>
    <row r="3716" spans="1:4">
      <c r="A3716" s="170" t="s">
        <v>19878</v>
      </c>
      <c r="B3716" s="166" t="s">
        <v>19879</v>
      </c>
      <c r="C3716" s="167" t="s">
        <v>11577</v>
      </c>
      <c r="D3716" s="168">
        <v>1094.77</v>
      </c>
    </row>
    <row r="3717" spans="1:4">
      <c r="A3717" s="170" t="s">
        <v>19880</v>
      </c>
      <c r="B3717" s="166" t="s">
        <v>19881</v>
      </c>
      <c r="C3717" s="167" t="s">
        <v>11577</v>
      </c>
      <c r="D3717" s="168">
        <v>2946.6</v>
      </c>
    </row>
    <row r="3718" spans="1:4">
      <c r="A3718" s="170" t="s">
        <v>19882</v>
      </c>
      <c r="B3718" s="166" t="s">
        <v>19883</v>
      </c>
      <c r="C3718" s="167" t="s">
        <v>11577</v>
      </c>
      <c r="D3718" s="168">
        <v>5391.68</v>
      </c>
    </row>
    <row r="3719" spans="1:4">
      <c r="A3719" s="170" t="s">
        <v>19884</v>
      </c>
      <c r="B3719" s="166" t="s">
        <v>19885</v>
      </c>
      <c r="C3719" s="167" t="s">
        <v>11577</v>
      </c>
      <c r="D3719" s="168">
        <v>138.43</v>
      </c>
    </row>
    <row r="3720" spans="1:4">
      <c r="A3720" s="170" t="s">
        <v>19886</v>
      </c>
      <c r="B3720" s="166" t="s">
        <v>19887</v>
      </c>
      <c r="C3720" s="167" t="s">
        <v>11577</v>
      </c>
      <c r="D3720" s="168">
        <v>267.14</v>
      </c>
    </row>
    <row r="3721" spans="1:4">
      <c r="A3721" s="170" t="s">
        <v>19888</v>
      </c>
      <c r="B3721" s="166" t="s">
        <v>19889</v>
      </c>
      <c r="C3721" s="167" t="s">
        <v>11577</v>
      </c>
      <c r="D3721" s="168">
        <v>462.75</v>
      </c>
    </row>
    <row r="3722" spans="1:4">
      <c r="A3722" s="170" t="s">
        <v>19890</v>
      </c>
      <c r="B3722" s="166" t="s">
        <v>19891</v>
      </c>
      <c r="C3722" s="167" t="s">
        <v>11577</v>
      </c>
      <c r="D3722" s="168">
        <v>49.56</v>
      </c>
    </row>
    <row r="3723" spans="1:4">
      <c r="A3723" s="170" t="s">
        <v>19892</v>
      </c>
      <c r="B3723" s="166" t="s">
        <v>19893</v>
      </c>
      <c r="C3723" s="167" t="s">
        <v>11577</v>
      </c>
      <c r="D3723" s="168">
        <v>226.85</v>
      </c>
    </row>
    <row r="3724" spans="1:4">
      <c r="A3724" s="170" t="s">
        <v>19894</v>
      </c>
      <c r="B3724" s="166" t="s">
        <v>19895</v>
      </c>
      <c r="C3724" s="167" t="s">
        <v>11577</v>
      </c>
      <c r="D3724" s="168">
        <v>107.02</v>
      </c>
    </row>
    <row r="3725" spans="1:4">
      <c r="A3725" s="170" t="s">
        <v>19896</v>
      </c>
      <c r="B3725" s="166" t="s">
        <v>19897</v>
      </c>
      <c r="C3725" s="167" t="s">
        <v>11577</v>
      </c>
      <c r="D3725" s="168">
        <v>654.04</v>
      </c>
    </row>
    <row r="3726" spans="1:4">
      <c r="A3726" s="170" t="s">
        <v>19898</v>
      </c>
      <c r="B3726" s="166" t="s">
        <v>19899</v>
      </c>
      <c r="C3726" s="167" t="s">
        <v>11577</v>
      </c>
      <c r="D3726" s="168">
        <v>1098.48</v>
      </c>
    </row>
    <row r="3727" spans="1:4">
      <c r="A3727" s="170" t="s">
        <v>19900</v>
      </c>
      <c r="B3727" s="166" t="s">
        <v>19901</v>
      </c>
      <c r="C3727" s="167" t="s">
        <v>11577</v>
      </c>
      <c r="D3727" s="168">
        <v>91.76</v>
      </c>
    </row>
    <row r="3728" spans="1:4">
      <c r="A3728" s="170" t="s">
        <v>19902</v>
      </c>
      <c r="B3728" s="166" t="s">
        <v>19903</v>
      </c>
      <c r="C3728" s="167" t="s">
        <v>11577</v>
      </c>
      <c r="D3728" s="168">
        <v>46.35</v>
      </c>
    </row>
    <row r="3729" spans="1:4">
      <c r="A3729" s="170" t="s">
        <v>19904</v>
      </c>
      <c r="B3729" s="166" t="s">
        <v>19905</v>
      </c>
      <c r="C3729" s="167" t="s">
        <v>11577</v>
      </c>
      <c r="D3729" s="168">
        <v>64.22</v>
      </c>
    </row>
    <row r="3730" spans="1:4">
      <c r="A3730" s="170" t="s">
        <v>19906</v>
      </c>
      <c r="B3730" s="166" t="s">
        <v>19907</v>
      </c>
      <c r="C3730" s="167" t="s">
        <v>11577</v>
      </c>
      <c r="D3730" s="168">
        <v>195.35</v>
      </c>
    </row>
    <row r="3731" spans="1:4">
      <c r="A3731" s="170" t="s">
        <v>19908</v>
      </c>
      <c r="B3731" s="166" t="s">
        <v>19909</v>
      </c>
      <c r="C3731" s="167" t="s">
        <v>11577</v>
      </c>
      <c r="D3731" s="168">
        <v>333.95</v>
      </c>
    </row>
    <row r="3732" spans="1:4">
      <c r="A3732" s="170" t="s">
        <v>19910</v>
      </c>
      <c r="B3732" s="166" t="s">
        <v>19911</v>
      </c>
      <c r="C3732" s="167" t="s">
        <v>11577</v>
      </c>
      <c r="D3732" s="168">
        <v>129.77000000000001</v>
      </c>
    </row>
    <row r="3733" spans="1:4">
      <c r="A3733" s="167" t="s">
        <v>19912</v>
      </c>
      <c r="B3733" s="166" t="s">
        <v>19913</v>
      </c>
      <c r="C3733" s="167" t="s">
        <v>11577</v>
      </c>
      <c r="D3733" s="168">
        <v>164.23</v>
      </c>
    </row>
    <row r="3734" spans="1:4">
      <c r="A3734" s="169" t="s">
        <v>19914</v>
      </c>
      <c r="B3734" s="166"/>
      <c r="C3734" s="167"/>
      <c r="D3734" s="168"/>
    </row>
    <row r="3735" spans="1:4">
      <c r="A3735" s="170" t="s">
        <v>19915</v>
      </c>
      <c r="B3735" s="166" t="s">
        <v>19916</v>
      </c>
      <c r="C3735" s="167" t="s">
        <v>11577</v>
      </c>
      <c r="D3735" s="168">
        <v>7.34</v>
      </c>
    </row>
    <row r="3736" spans="1:4">
      <c r="A3736" s="170" t="s">
        <v>19917</v>
      </c>
      <c r="B3736" s="166" t="s">
        <v>19918</v>
      </c>
      <c r="C3736" s="167" t="s">
        <v>11577</v>
      </c>
      <c r="D3736" s="168">
        <v>8.59</v>
      </c>
    </row>
    <row r="3737" spans="1:4">
      <c r="A3737" s="170" t="s">
        <v>19919</v>
      </c>
      <c r="B3737" s="166" t="s">
        <v>19920</v>
      </c>
      <c r="C3737" s="167" t="s">
        <v>11577</v>
      </c>
      <c r="D3737" s="168">
        <v>24.71</v>
      </c>
    </row>
    <row r="3738" spans="1:4">
      <c r="A3738" s="170" t="s">
        <v>19921</v>
      </c>
      <c r="B3738" s="166" t="s">
        <v>19922</v>
      </c>
      <c r="C3738" s="167" t="s">
        <v>11577</v>
      </c>
      <c r="D3738" s="168">
        <v>43.31</v>
      </c>
    </row>
    <row r="3739" spans="1:4">
      <c r="A3739" s="170" t="s">
        <v>19923</v>
      </c>
      <c r="B3739" s="166" t="s">
        <v>19924</v>
      </c>
      <c r="C3739" s="167" t="s">
        <v>11577</v>
      </c>
      <c r="D3739" s="168">
        <v>25.69</v>
      </c>
    </row>
    <row r="3740" spans="1:4">
      <c r="A3740" s="170" t="s">
        <v>19925</v>
      </c>
      <c r="B3740" s="166" t="s">
        <v>19926</v>
      </c>
      <c r="C3740" s="167" t="s">
        <v>11577</v>
      </c>
      <c r="D3740" s="168">
        <v>38.79</v>
      </c>
    </row>
    <row r="3741" spans="1:4">
      <c r="A3741" s="170" t="s">
        <v>19927</v>
      </c>
      <c r="B3741" s="166" t="s">
        <v>19928</v>
      </c>
      <c r="C3741" s="167" t="s">
        <v>11577</v>
      </c>
      <c r="D3741" s="168">
        <v>28.94</v>
      </c>
    </row>
    <row r="3742" spans="1:4">
      <c r="A3742" s="170" t="s">
        <v>19929</v>
      </c>
      <c r="B3742" s="166" t="s">
        <v>19930</v>
      </c>
      <c r="C3742" s="167" t="s">
        <v>11577</v>
      </c>
      <c r="D3742" s="168">
        <v>29.89</v>
      </c>
    </row>
    <row r="3743" spans="1:4">
      <c r="A3743" s="170" t="s">
        <v>19931</v>
      </c>
      <c r="B3743" s="166" t="s">
        <v>19932</v>
      </c>
      <c r="C3743" s="167" t="s">
        <v>11577</v>
      </c>
      <c r="D3743" s="168">
        <v>20.170000000000002</v>
      </c>
    </row>
    <row r="3744" spans="1:4">
      <c r="A3744" s="170" t="s">
        <v>19933</v>
      </c>
      <c r="B3744" s="166" t="s">
        <v>19934</v>
      </c>
      <c r="C3744" s="167" t="s">
        <v>11577</v>
      </c>
      <c r="D3744" s="168">
        <v>31.06</v>
      </c>
    </row>
    <row r="3745" spans="1:4">
      <c r="A3745" s="167" t="s">
        <v>19935</v>
      </c>
      <c r="B3745" s="166" t="s">
        <v>19936</v>
      </c>
      <c r="C3745" s="167" t="s">
        <v>11577</v>
      </c>
      <c r="D3745" s="168">
        <v>39.32</v>
      </c>
    </row>
    <row r="3746" spans="1:4">
      <c r="A3746" s="169" t="s">
        <v>19937</v>
      </c>
      <c r="B3746" s="166"/>
      <c r="C3746" s="167"/>
      <c r="D3746" s="168"/>
    </row>
    <row r="3747" spans="1:4">
      <c r="A3747" s="170" t="s">
        <v>19938</v>
      </c>
      <c r="B3747" s="166" t="s">
        <v>19939</v>
      </c>
      <c r="C3747" s="167" t="s">
        <v>11577</v>
      </c>
      <c r="D3747" s="168">
        <v>2145.2800000000002</v>
      </c>
    </row>
    <row r="3748" spans="1:4">
      <c r="A3748" s="167" t="s">
        <v>19940</v>
      </c>
      <c r="B3748" s="166" t="s">
        <v>19941</v>
      </c>
      <c r="C3748" s="167" t="s">
        <v>11577</v>
      </c>
      <c r="D3748" s="168">
        <v>2308.23</v>
      </c>
    </row>
    <row r="3749" spans="1:4">
      <c r="A3749" s="169" t="s">
        <v>19942</v>
      </c>
      <c r="B3749" s="166"/>
      <c r="C3749" s="167"/>
      <c r="D3749" s="168"/>
    </row>
    <row r="3750" spans="1:4">
      <c r="A3750" s="170" t="s">
        <v>19943</v>
      </c>
      <c r="B3750" s="166" t="s">
        <v>19944</v>
      </c>
      <c r="C3750" s="167" t="s">
        <v>11577</v>
      </c>
      <c r="D3750" s="168">
        <v>141.83000000000001</v>
      </c>
    </row>
    <row r="3751" spans="1:4">
      <c r="A3751" s="170" t="s">
        <v>19945</v>
      </c>
      <c r="B3751" s="166" t="s">
        <v>19946</v>
      </c>
      <c r="C3751" s="167" t="s">
        <v>11577</v>
      </c>
      <c r="D3751" s="168">
        <v>234.17</v>
      </c>
    </row>
    <row r="3752" spans="1:4">
      <c r="A3752" s="170" t="s">
        <v>19947</v>
      </c>
      <c r="B3752" s="166" t="s">
        <v>19948</v>
      </c>
      <c r="C3752" s="167" t="s">
        <v>11577</v>
      </c>
      <c r="D3752" s="168">
        <v>372.18</v>
      </c>
    </row>
    <row r="3753" spans="1:4">
      <c r="A3753" s="170" t="s">
        <v>19949</v>
      </c>
      <c r="B3753" s="166" t="s">
        <v>19950</v>
      </c>
      <c r="C3753" s="167" t="s">
        <v>11577</v>
      </c>
      <c r="D3753" s="168">
        <v>540.20000000000005</v>
      </c>
    </row>
    <row r="3754" spans="1:4">
      <c r="A3754" s="170" t="s">
        <v>19951</v>
      </c>
      <c r="B3754" s="166" t="s">
        <v>19952</v>
      </c>
      <c r="C3754" s="167" t="s">
        <v>11577</v>
      </c>
      <c r="D3754" s="168">
        <v>786.12</v>
      </c>
    </row>
    <row r="3755" spans="1:4">
      <c r="A3755" s="170" t="s">
        <v>19953</v>
      </c>
      <c r="B3755" s="166" t="s">
        <v>19954</v>
      </c>
      <c r="C3755" s="167" t="s">
        <v>11577</v>
      </c>
      <c r="D3755" s="168">
        <v>805.96</v>
      </c>
    </row>
    <row r="3756" spans="1:4">
      <c r="A3756" s="170" t="s">
        <v>19955</v>
      </c>
      <c r="B3756" s="166" t="s">
        <v>19956</v>
      </c>
      <c r="C3756" s="167" t="s">
        <v>11577</v>
      </c>
      <c r="D3756" s="168">
        <v>185.59</v>
      </c>
    </row>
    <row r="3757" spans="1:4">
      <c r="A3757" s="170" t="s">
        <v>19957</v>
      </c>
      <c r="B3757" s="166" t="s">
        <v>19958</v>
      </c>
      <c r="C3757" s="167" t="s">
        <v>11577</v>
      </c>
      <c r="D3757" s="168">
        <v>160.34</v>
      </c>
    </row>
    <row r="3758" spans="1:4">
      <c r="A3758" s="170" t="s">
        <v>19959</v>
      </c>
      <c r="B3758" s="166" t="s">
        <v>19960</v>
      </c>
      <c r="C3758" s="167" t="s">
        <v>11577</v>
      </c>
      <c r="D3758" s="168">
        <v>1411.84</v>
      </c>
    </row>
    <row r="3759" spans="1:4">
      <c r="A3759" s="170" t="s">
        <v>19961</v>
      </c>
      <c r="B3759" s="166" t="s">
        <v>19962</v>
      </c>
      <c r="C3759" s="167" t="s">
        <v>11577</v>
      </c>
      <c r="D3759" s="168">
        <v>167.86</v>
      </c>
    </row>
    <row r="3760" spans="1:4">
      <c r="A3760" s="170" t="s">
        <v>19963</v>
      </c>
      <c r="B3760" s="166" t="s">
        <v>19964</v>
      </c>
      <c r="C3760" s="167" t="s">
        <v>11577</v>
      </c>
      <c r="D3760" s="168">
        <v>232.86</v>
      </c>
    </row>
    <row r="3761" spans="1:4">
      <c r="A3761" s="170" t="s">
        <v>19965</v>
      </c>
      <c r="B3761" s="166" t="s">
        <v>19966</v>
      </c>
      <c r="C3761" s="167" t="s">
        <v>11577</v>
      </c>
      <c r="D3761" s="168">
        <v>652.86</v>
      </c>
    </row>
    <row r="3762" spans="1:4">
      <c r="A3762" s="170" t="s">
        <v>19967</v>
      </c>
      <c r="B3762" s="166" t="s">
        <v>19968</v>
      </c>
      <c r="C3762" s="167" t="s">
        <v>11577</v>
      </c>
      <c r="D3762" s="168">
        <v>401.86</v>
      </c>
    </row>
    <row r="3763" spans="1:4">
      <c r="A3763" s="170" t="s">
        <v>19969</v>
      </c>
      <c r="B3763" s="166" t="s">
        <v>19970</v>
      </c>
      <c r="C3763" s="167" t="s">
        <v>11577</v>
      </c>
      <c r="D3763" s="168">
        <v>156.18</v>
      </c>
    </row>
    <row r="3764" spans="1:4">
      <c r="A3764" s="167" t="s">
        <v>19971</v>
      </c>
      <c r="B3764" s="166" t="s">
        <v>19972</v>
      </c>
      <c r="C3764" s="167" t="s">
        <v>11577</v>
      </c>
      <c r="D3764" s="168">
        <v>46.02</v>
      </c>
    </row>
    <row r="3765" spans="1:4">
      <c r="A3765" s="169" t="s">
        <v>19973</v>
      </c>
      <c r="B3765" s="166"/>
      <c r="C3765" s="167"/>
      <c r="D3765" s="168"/>
    </row>
    <row r="3766" spans="1:4">
      <c r="A3766" s="170" t="s">
        <v>19974</v>
      </c>
      <c r="B3766" s="166" t="s">
        <v>19975</v>
      </c>
      <c r="C3766" s="167" t="s">
        <v>11577</v>
      </c>
      <c r="D3766" s="168">
        <v>8.9700000000000006</v>
      </c>
    </row>
    <row r="3767" spans="1:4">
      <c r="A3767" s="170" t="s">
        <v>19976</v>
      </c>
      <c r="B3767" s="166" t="s">
        <v>19977</v>
      </c>
      <c r="C3767" s="167" t="s">
        <v>11577</v>
      </c>
      <c r="D3767" s="168">
        <v>2.27</v>
      </c>
    </row>
    <row r="3768" spans="1:4">
      <c r="A3768" s="170" t="s">
        <v>19978</v>
      </c>
      <c r="B3768" s="166" t="s">
        <v>19979</v>
      </c>
      <c r="C3768" s="167" t="s">
        <v>11577</v>
      </c>
      <c r="D3768" s="168">
        <v>2.95</v>
      </c>
    </row>
    <row r="3769" spans="1:4">
      <c r="A3769" s="170" t="s">
        <v>19980</v>
      </c>
      <c r="B3769" s="166" t="s">
        <v>19981</v>
      </c>
      <c r="C3769" s="167" t="s">
        <v>11577</v>
      </c>
      <c r="D3769" s="168">
        <v>17.079999999999998</v>
      </c>
    </row>
    <row r="3770" spans="1:4">
      <c r="A3770" s="170" t="s">
        <v>19982</v>
      </c>
      <c r="B3770" s="166" t="s">
        <v>19983</v>
      </c>
      <c r="C3770" s="167" t="s">
        <v>48</v>
      </c>
      <c r="D3770" s="168">
        <v>19.86</v>
      </c>
    </row>
    <row r="3771" spans="1:4">
      <c r="A3771" s="167" t="s">
        <v>19984</v>
      </c>
      <c r="B3771" s="166" t="s">
        <v>19985</v>
      </c>
      <c r="C3771" s="167" t="s">
        <v>11577</v>
      </c>
      <c r="D3771" s="168">
        <v>55.26</v>
      </c>
    </row>
    <row r="3772" spans="1:4">
      <c r="A3772" s="169" t="s">
        <v>19986</v>
      </c>
      <c r="B3772" s="166"/>
      <c r="C3772" s="167"/>
      <c r="D3772" s="168"/>
    </row>
    <row r="3773" spans="1:4">
      <c r="A3773" s="170" t="s">
        <v>19987</v>
      </c>
      <c r="B3773" s="166" t="s">
        <v>19988</v>
      </c>
      <c r="C3773" s="167" t="s">
        <v>11577</v>
      </c>
      <c r="D3773" s="168">
        <v>9.17</v>
      </c>
    </row>
    <row r="3774" spans="1:4">
      <c r="A3774" s="170" t="s">
        <v>19989</v>
      </c>
      <c r="B3774" s="166" t="s">
        <v>19990</v>
      </c>
      <c r="C3774" s="167" t="s">
        <v>11577</v>
      </c>
      <c r="D3774" s="168">
        <v>11.62</v>
      </c>
    </row>
    <row r="3775" spans="1:4">
      <c r="A3775" s="170" t="s">
        <v>19991</v>
      </c>
      <c r="B3775" s="166" t="s">
        <v>19992</v>
      </c>
      <c r="C3775" s="167" t="s">
        <v>11577</v>
      </c>
      <c r="D3775" s="168">
        <v>16.14</v>
      </c>
    </row>
    <row r="3776" spans="1:4">
      <c r="A3776" s="170" t="s">
        <v>19993</v>
      </c>
      <c r="B3776" s="166" t="s">
        <v>19994</v>
      </c>
      <c r="C3776" s="167" t="s">
        <v>11577</v>
      </c>
      <c r="D3776" s="168">
        <v>64.08</v>
      </c>
    </row>
    <row r="3777" spans="1:4">
      <c r="A3777" s="170" t="s">
        <v>19995</v>
      </c>
      <c r="B3777" s="166" t="s">
        <v>19996</v>
      </c>
      <c r="C3777" s="167" t="s">
        <v>11577</v>
      </c>
      <c r="D3777" s="168">
        <v>12.64</v>
      </c>
    </row>
    <row r="3778" spans="1:4">
      <c r="A3778" s="170" t="s">
        <v>19997</v>
      </c>
      <c r="B3778" s="166" t="s">
        <v>19998</v>
      </c>
      <c r="C3778" s="167" t="s">
        <v>11577</v>
      </c>
      <c r="D3778" s="168">
        <v>36.4</v>
      </c>
    </row>
    <row r="3779" spans="1:4">
      <c r="A3779" s="170" t="s">
        <v>19999</v>
      </c>
      <c r="B3779" s="166" t="s">
        <v>20000</v>
      </c>
      <c r="C3779" s="167" t="s">
        <v>11577</v>
      </c>
      <c r="D3779" s="168">
        <v>54.3</v>
      </c>
    </row>
    <row r="3780" spans="1:4">
      <c r="A3780" s="170" t="s">
        <v>20001</v>
      </c>
      <c r="B3780" s="166" t="s">
        <v>20002</v>
      </c>
      <c r="C3780" s="167" t="s">
        <v>11577</v>
      </c>
      <c r="D3780" s="168">
        <v>33.229999999999997</v>
      </c>
    </row>
    <row r="3781" spans="1:4">
      <c r="A3781" s="170" t="s">
        <v>20003</v>
      </c>
      <c r="B3781" s="166" t="s">
        <v>20004</v>
      </c>
      <c r="C3781" s="167" t="s">
        <v>11577</v>
      </c>
      <c r="D3781" s="168">
        <v>27.79</v>
      </c>
    </row>
    <row r="3782" spans="1:4">
      <c r="A3782" s="170" t="s">
        <v>20005</v>
      </c>
      <c r="B3782" s="166" t="s">
        <v>20006</v>
      </c>
      <c r="C3782" s="167" t="s">
        <v>11577</v>
      </c>
      <c r="D3782" s="168">
        <v>69.78</v>
      </c>
    </row>
    <row r="3783" spans="1:4">
      <c r="A3783" s="167" t="s">
        <v>20007</v>
      </c>
      <c r="B3783" s="166" t="s">
        <v>20008</v>
      </c>
      <c r="C3783" s="167" t="s">
        <v>11577</v>
      </c>
      <c r="D3783" s="168">
        <v>107.86</v>
      </c>
    </row>
    <row r="3784" spans="1:4">
      <c r="A3784" s="169" t="s">
        <v>20009</v>
      </c>
      <c r="B3784" s="166"/>
      <c r="C3784" s="167"/>
      <c r="D3784" s="168"/>
    </row>
    <row r="3785" spans="1:4">
      <c r="A3785" s="170" t="s">
        <v>20010</v>
      </c>
      <c r="B3785" s="166" t="s">
        <v>20011</v>
      </c>
      <c r="C3785" s="167" t="s">
        <v>11577</v>
      </c>
      <c r="D3785" s="168">
        <v>129.47</v>
      </c>
    </row>
    <row r="3786" spans="1:4">
      <c r="A3786" s="170" t="s">
        <v>20012</v>
      </c>
      <c r="B3786" s="166" t="s">
        <v>20013</v>
      </c>
      <c r="C3786" s="167" t="s">
        <v>11577</v>
      </c>
      <c r="D3786" s="168">
        <v>182.69</v>
      </c>
    </row>
    <row r="3787" spans="1:4">
      <c r="A3787" s="170" t="s">
        <v>20014</v>
      </c>
      <c r="B3787" s="166" t="s">
        <v>20015</v>
      </c>
      <c r="C3787" s="167" t="s">
        <v>11577</v>
      </c>
      <c r="D3787" s="168">
        <v>3362.85</v>
      </c>
    </row>
    <row r="3788" spans="1:4">
      <c r="A3788" s="170" t="s">
        <v>20016</v>
      </c>
      <c r="B3788" s="166" t="s">
        <v>20017</v>
      </c>
      <c r="C3788" s="167" t="s">
        <v>11577</v>
      </c>
      <c r="D3788" s="168">
        <v>200.96</v>
      </c>
    </row>
    <row r="3789" spans="1:4">
      <c r="A3789" s="170" t="s">
        <v>20018</v>
      </c>
      <c r="B3789" s="166" t="s">
        <v>20019</v>
      </c>
      <c r="C3789" s="167" t="s">
        <v>11577</v>
      </c>
      <c r="D3789" s="168">
        <v>124.58</v>
      </c>
    </row>
    <row r="3790" spans="1:4">
      <c r="A3790" s="170" t="s">
        <v>20020</v>
      </c>
      <c r="B3790" s="166" t="s">
        <v>20021</v>
      </c>
      <c r="C3790" s="167" t="s">
        <v>11577</v>
      </c>
      <c r="D3790" s="168">
        <v>134.24</v>
      </c>
    </row>
    <row r="3791" spans="1:4">
      <c r="A3791" s="170" t="s">
        <v>20022</v>
      </c>
      <c r="B3791" s="166" t="s">
        <v>20023</v>
      </c>
      <c r="C3791" s="167" t="s">
        <v>11577</v>
      </c>
      <c r="D3791" s="168">
        <v>174.24</v>
      </c>
    </row>
    <row r="3792" spans="1:4">
      <c r="A3792" s="170" t="s">
        <v>20024</v>
      </c>
      <c r="B3792" s="166" t="s">
        <v>20025</v>
      </c>
      <c r="C3792" s="167" t="s">
        <v>11577</v>
      </c>
      <c r="D3792" s="168">
        <v>392.86</v>
      </c>
    </row>
    <row r="3793" spans="1:4">
      <c r="A3793" s="170" t="s">
        <v>20026</v>
      </c>
      <c r="B3793" s="166" t="s">
        <v>20027</v>
      </c>
      <c r="C3793" s="167" t="s">
        <v>11577</v>
      </c>
      <c r="D3793" s="168">
        <v>249.82</v>
      </c>
    </row>
    <row r="3794" spans="1:4">
      <c r="A3794" s="167" t="s">
        <v>20028</v>
      </c>
      <c r="B3794" s="166" t="s">
        <v>20029</v>
      </c>
      <c r="C3794" s="167" t="s">
        <v>11577</v>
      </c>
      <c r="D3794" s="168">
        <v>121.1</v>
      </c>
    </row>
    <row r="3795" spans="1:4">
      <c r="A3795" s="169" t="s">
        <v>20030</v>
      </c>
      <c r="B3795" s="166"/>
      <c r="C3795" s="167"/>
      <c r="D3795" s="168"/>
    </row>
    <row r="3796" spans="1:4">
      <c r="A3796" s="170" t="s">
        <v>20031</v>
      </c>
      <c r="B3796" s="166" t="s">
        <v>20032</v>
      </c>
      <c r="C3796" s="167" t="s">
        <v>11577</v>
      </c>
      <c r="D3796" s="168">
        <v>166.92</v>
      </c>
    </row>
    <row r="3797" spans="1:4">
      <c r="A3797" s="170" t="s">
        <v>20033</v>
      </c>
      <c r="B3797" s="166" t="s">
        <v>20034</v>
      </c>
      <c r="C3797" s="167" t="s">
        <v>11577</v>
      </c>
      <c r="D3797" s="168">
        <v>10887.36</v>
      </c>
    </row>
    <row r="3798" spans="1:4">
      <c r="A3798" s="170" t="s">
        <v>20035</v>
      </c>
      <c r="B3798" s="166" t="s">
        <v>20036</v>
      </c>
      <c r="C3798" s="167" t="s">
        <v>11577</v>
      </c>
      <c r="D3798" s="168">
        <v>3143.56</v>
      </c>
    </row>
    <row r="3799" spans="1:4">
      <c r="A3799" s="170" t="s">
        <v>20037</v>
      </c>
      <c r="B3799" s="166" t="s">
        <v>20038</v>
      </c>
      <c r="C3799" s="167" t="s">
        <v>11577</v>
      </c>
      <c r="D3799" s="168">
        <v>108839.33</v>
      </c>
    </row>
    <row r="3800" spans="1:4">
      <c r="A3800" s="170" t="s">
        <v>20039</v>
      </c>
      <c r="B3800" s="166" t="s">
        <v>20040</v>
      </c>
      <c r="C3800" s="167" t="s">
        <v>11577</v>
      </c>
      <c r="D3800" s="168">
        <v>9710.69</v>
      </c>
    </row>
    <row r="3801" spans="1:4">
      <c r="A3801" s="167" t="s">
        <v>20041</v>
      </c>
      <c r="B3801" s="166" t="s">
        <v>20042</v>
      </c>
      <c r="C3801" s="167" t="s">
        <v>11577</v>
      </c>
      <c r="D3801" s="168">
        <v>18789.45</v>
      </c>
    </row>
    <row r="3802" spans="1:4">
      <c r="A3802" s="169" t="s">
        <v>20043</v>
      </c>
      <c r="B3802" s="166"/>
      <c r="C3802" s="167"/>
      <c r="D3802" s="168"/>
    </row>
    <row r="3803" spans="1:4">
      <c r="A3803" s="170" t="s">
        <v>20044</v>
      </c>
      <c r="B3803" s="166" t="s">
        <v>20045</v>
      </c>
      <c r="C3803" s="167" t="s">
        <v>11577</v>
      </c>
      <c r="D3803" s="168">
        <v>713.95</v>
      </c>
    </row>
    <row r="3804" spans="1:4">
      <c r="A3804" s="170" t="s">
        <v>20046</v>
      </c>
      <c r="B3804" s="166" t="s">
        <v>20047</v>
      </c>
      <c r="C3804" s="167" t="s">
        <v>11577</v>
      </c>
      <c r="D3804" s="168">
        <v>1624.81</v>
      </c>
    </row>
    <row r="3805" spans="1:4">
      <c r="A3805" s="170" t="s">
        <v>20048</v>
      </c>
      <c r="B3805" s="166" t="s">
        <v>20049</v>
      </c>
      <c r="C3805" s="167" t="s">
        <v>11577</v>
      </c>
      <c r="D3805" s="168">
        <v>1308.45</v>
      </c>
    </row>
    <row r="3806" spans="1:4">
      <c r="A3806" s="170" t="s">
        <v>20050</v>
      </c>
      <c r="B3806" s="166" t="s">
        <v>20051</v>
      </c>
      <c r="C3806" s="167" t="s">
        <v>11577</v>
      </c>
      <c r="D3806" s="168">
        <v>992.08</v>
      </c>
    </row>
    <row r="3807" spans="1:4">
      <c r="A3807" s="170" t="s">
        <v>20052</v>
      </c>
      <c r="B3807" s="166" t="s">
        <v>20053</v>
      </c>
      <c r="C3807" s="167" t="s">
        <v>11577</v>
      </c>
      <c r="D3807" s="168">
        <v>1654.88</v>
      </c>
    </row>
    <row r="3808" spans="1:4">
      <c r="A3808" s="167" t="s">
        <v>20054</v>
      </c>
      <c r="B3808" s="166" t="s">
        <v>20055</v>
      </c>
      <c r="C3808" s="167" t="s">
        <v>11577</v>
      </c>
      <c r="D3808" s="168">
        <v>14203.6</v>
      </c>
    </row>
    <row r="3809" spans="1:4">
      <c r="A3809" s="169" t="s">
        <v>20056</v>
      </c>
      <c r="B3809" s="166"/>
      <c r="C3809" s="167"/>
      <c r="D3809" s="168"/>
    </row>
    <row r="3810" spans="1:4">
      <c r="A3810" s="170" t="s">
        <v>20057</v>
      </c>
      <c r="B3810" s="166" t="s">
        <v>20058</v>
      </c>
      <c r="C3810" s="167" t="s">
        <v>11577</v>
      </c>
      <c r="D3810" s="168">
        <v>92700</v>
      </c>
    </row>
    <row r="3811" spans="1:4">
      <c r="A3811" s="170" t="s">
        <v>20059</v>
      </c>
      <c r="B3811" s="166" t="s">
        <v>20060</v>
      </c>
      <c r="C3811" s="167" t="s">
        <v>11577</v>
      </c>
      <c r="D3811" s="168">
        <v>158.18</v>
      </c>
    </row>
    <row r="3812" spans="1:4">
      <c r="A3812" s="170" t="s">
        <v>20061</v>
      </c>
      <c r="B3812" s="166" t="s">
        <v>20062</v>
      </c>
      <c r="C3812" s="167" t="s">
        <v>11577</v>
      </c>
      <c r="D3812" s="168">
        <v>153.71</v>
      </c>
    </row>
    <row r="3813" spans="1:4">
      <c r="A3813" s="170" t="s">
        <v>20063</v>
      </c>
      <c r="B3813" s="166" t="s">
        <v>20064</v>
      </c>
      <c r="C3813" s="167" t="s">
        <v>11577</v>
      </c>
      <c r="D3813" s="168">
        <v>253.09</v>
      </c>
    </row>
    <row r="3814" spans="1:4">
      <c r="A3814" s="167" t="s">
        <v>20065</v>
      </c>
      <c r="B3814" s="166" t="s">
        <v>20066</v>
      </c>
      <c r="C3814" s="167" t="s">
        <v>11577</v>
      </c>
      <c r="D3814" s="168">
        <v>3475.78</v>
      </c>
    </row>
    <row r="3815" spans="1:4">
      <c r="A3815" s="169" t="s">
        <v>20067</v>
      </c>
      <c r="B3815" s="166"/>
      <c r="C3815" s="167"/>
      <c r="D3815" s="168"/>
    </row>
    <row r="3816" spans="1:4">
      <c r="A3816" s="170" t="s">
        <v>20068</v>
      </c>
      <c r="B3816" s="166" t="s">
        <v>20069</v>
      </c>
      <c r="C3816" s="167" t="s">
        <v>11577</v>
      </c>
      <c r="D3816" s="168">
        <v>3085.05</v>
      </c>
    </row>
    <row r="3817" spans="1:4">
      <c r="A3817" s="170" t="s">
        <v>20070</v>
      </c>
      <c r="B3817" s="166" t="s">
        <v>20071</v>
      </c>
      <c r="C3817" s="167" t="s">
        <v>11577</v>
      </c>
      <c r="D3817" s="168">
        <v>19267.73</v>
      </c>
    </row>
    <row r="3818" spans="1:4">
      <c r="A3818" s="170" t="s">
        <v>20072</v>
      </c>
      <c r="B3818" s="166" t="s">
        <v>20073</v>
      </c>
      <c r="C3818" s="167" t="s">
        <v>11577</v>
      </c>
      <c r="D3818" s="168">
        <v>36744.730000000003</v>
      </c>
    </row>
    <row r="3819" spans="1:4">
      <c r="A3819" s="170" t="s">
        <v>20074</v>
      </c>
      <c r="B3819" s="166" t="s">
        <v>20075</v>
      </c>
      <c r="C3819" s="167" t="s">
        <v>11577</v>
      </c>
      <c r="D3819" s="168">
        <v>36524.230000000003</v>
      </c>
    </row>
    <row r="3820" spans="1:4">
      <c r="A3820" s="170" t="s">
        <v>20076</v>
      </c>
      <c r="B3820" s="166" t="s">
        <v>20077</v>
      </c>
      <c r="C3820" s="167" t="s">
        <v>11577</v>
      </c>
      <c r="D3820" s="168">
        <v>47155.73</v>
      </c>
    </row>
    <row r="3821" spans="1:4">
      <c r="A3821" s="170" t="s">
        <v>20078</v>
      </c>
      <c r="B3821" s="166" t="s">
        <v>20079</v>
      </c>
      <c r="C3821" s="167" t="s">
        <v>11577</v>
      </c>
      <c r="D3821" s="168">
        <v>55412.73</v>
      </c>
    </row>
    <row r="3822" spans="1:4">
      <c r="A3822" s="170" t="s">
        <v>20080</v>
      </c>
      <c r="B3822" s="166" t="s">
        <v>20081</v>
      </c>
      <c r="C3822" s="167" t="s">
        <v>11577</v>
      </c>
      <c r="D3822" s="168">
        <v>76657.73</v>
      </c>
    </row>
    <row r="3823" spans="1:4">
      <c r="A3823" s="170" t="s">
        <v>20082</v>
      </c>
      <c r="B3823" s="166" t="s">
        <v>20083</v>
      </c>
      <c r="C3823" s="167" t="s">
        <v>11577</v>
      </c>
      <c r="D3823" s="168">
        <v>109158.73</v>
      </c>
    </row>
    <row r="3824" spans="1:4">
      <c r="A3824" s="170" t="s">
        <v>20084</v>
      </c>
      <c r="B3824" s="166" t="s">
        <v>20085</v>
      </c>
      <c r="C3824" s="167" t="s">
        <v>11577</v>
      </c>
      <c r="D3824" s="168">
        <v>4976.75</v>
      </c>
    </row>
    <row r="3825" spans="1:4">
      <c r="A3825" s="170" t="s">
        <v>20086</v>
      </c>
      <c r="B3825" s="166" t="s">
        <v>20087</v>
      </c>
      <c r="C3825" s="167" t="s">
        <v>11577</v>
      </c>
      <c r="D3825" s="168">
        <v>14875.84</v>
      </c>
    </row>
    <row r="3826" spans="1:4">
      <c r="A3826" s="170" t="s">
        <v>20088</v>
      </c>
      <c r="B3826" s="166" t="s">
        <v>20089</v>
      </c>
      <c r="C3826" s="167" t="s">
        <v>11577</v>
      </c>
      <c r="D3826" s="168">
        <v>27383.73</v>
      </c>
    </row>
    <row r="3827" spans="1:4">
      <c r="A3827" s="170" t="s">
        <v>20090</v>
      </c>
      <c r="B3827" s="166" t="s">
        <v>20091</v>
      </c>
      <c r="C3827" s="167" t="s">
        <v>11577</v>
      </c>
      <c r="D3827" s="168">
        <v>37656.230000000003</v>
      </c>
    </row>
    <row r="3828" spans="1:4">
      <c r="A3828" s="170" t="s">
        <v>20092</v>
      </c>
      <c r="B3828" s="166" t="s">
        <v>20093</v>
      </c>
      <c r="C3828" s="167" t="s">
        <v>11577</v>
      </c>
      <c r="D3828" s="168">
        <v>47253.73</v>
      </c>
    </row>
    <row r="3829" spans="1:4">
      <c r="A3829" s="170" t="s">
        <v>20094</v>
      </c>
      <c r="B3829" s="166" t="s">
        <v>20095</v>
      </c>
      <c r="C3829" s="167" t="s">
        <v>11577</v>
      </c>
      <c r="D3829" s="168">
        <v>51917.73</v>
      </c>
    </row>
    <row r="3830" spans="1:4">
      <c r="A3830" s="167" t="s">
        <v>20096</v>
      </c>
      <c r="B3830" s="166" t="s">
        <v>20097</v>
      </c>
      <c r="C3830" s="167" t="s">
        <v>11577</v>
      </c>
      <c r="D3830" s="168">
        <v>64522.73</v>
      </c>
    </row>
    <row r="3831" spans="1:4">
      <c r="A3831" s="169" t="s">
        <v>20098</v>
      </c>
      <c r="B3831" s="166"/>
      <c r="C3831" s="167"/>
      <c r="D3831" s="168"/>
    </row>
    <row r="3832" spans="1:4">
      <c r="A3832" s="170" t="s">
        <v>20099</v>
      </c>
      <c r="B3832" s="166" t="s">
        <v>20100</v>
      </c>
      <c r="C3832" s="167" t="s">
        <v>11577</v>
      </c>
      <c r="D3832" s="168">
        <v>7.59</v>
      </c>
    </row>
    <row r="3833" spans="1:4">
      <c r="A3833" s="170" t="s">
        <v>20101</v>
      </c>
      <c r="B3833" s="166" t="s">
        <v>20102</v>
      </c>
      <c r="C3833" s="167" t="s">
        <v>11577</v>
      </c>
      <c r="D3833" s="168">
        <v>8.06</v>
      </c>
    </row>
    <row r="3834" spans="1:4">
      <c r="A3834" s="170" t="s">
        <v>20103</v>
      </c>
      <c r="B3834" s="166" t="s">
        <v>20104</v>
      </c>
      <c r="C3834" s="167" t="s">
        <v>11577</v>
      </c>
      <c r="D3834" s="168">
        <v>8.01</v>
      </c>
    </row>
    <row r="3835" spans="1:4">
      <c r="A3835" s="170" t="s">
        <v>20105</v>
      </c>
      <c r="B3835" s="166" t="s">
        <v>20106</v>
      </c>
      <c r="C3835" s="167" t="s">
        <v>11577</v>
      </c>
      <c r="D3835" s="168">
        <v>8.27</v>
      </c>
    </row>
    <row r="3836" spans="1:4">
      <c r="A3836" s="167" t="s">
        <v>20107</v>
      </c>
      <c r="B3836" s="166" t="s">
        <v>20108</v>
      </c>
      <c r="C3836" s="167" t="s">
        <v>11577</v>
      </c>
      <c r="D3836" s="168">
        <v>8.51</v>
      </c>
    </row>
    <row r="3837" spans="1:4">
      <c r="A3837" s="169" t="s">
        <v>20109</v>
      </c>
      <c r="B3837" s="166"/>
      <c r="C3837" s="167"/>
      <c r="D3837" s="168"/>
    </row>
    <row r="3838" spans="1:4">
      <c r="A3838" s="170" t="s">
        <v>20110</v>
      </c>
      <c r="B3838" s="166" t="s">
        <v>20111</v>
      </c>
      <c r="C3838" s="167" t="s">
        <v>11577</v>
      </c>
      <c r="D3838" s="168">
        <v>139.47999999999999</v>
      </c>
    </row>
    <row r="3839" spans="1:4">
      <c r="A3839" s="170" t="s">
        <v>20112</v>
      </c>
      <c r="B3839" s="166" t="s">
        <v>20113</v>
      </c>
      <c r="C3839" s="167" t="s">
        <v>11577</v>
      </c>
      <c r="D3839" s="168">
        <v>40</v>
      </c>
    </row>
    <row r="3840" spans="1:4">
      <c r="A3840" s="170" t="s">
        <v>20114</v>
      </c>
      <c r="B3840" s="166" t="s">
        <v>20115</v>
      </c>
      <c r="C3840" s="167" t="s">
        <v>11577</v>
      </c>
      <c r="D3840" s="168">
        <v>385</v>
      </c>
    </row>
    <row r="3841" spans="1:4">
      <c r="A3841" s="170" t="s">
        <v>20116</v>
      </c>
      <c r="B3841" s="166" t="s">
        <v>20117</v>
      </c>
      <c r="C3841" s="167" t="s">
        <v>11577</v>
      </c>
      <c r="D3841" s="168">
        <v>90.24</v>
      </c>
    </row>
    <row r="3842" spans="1:4">
      <c r="A3842" s="170" t="s">
        <v>20118</v>
      </c>
      <c r="B3842" s="166" t="s">
        <v>20119</v>
      </c>
      <c r="C3842" s="167" t="s">
        <v>48</v>
      </c>
      <c r="D3842" s="168">
        <v>7.39</v>
      </c>
    </row>
    <row r="3843" spans="1:4">
      <c r="A3843" s="170" t="s">
        <v>20120</v>
      </c>
      <c r="B3843" s="166" t="s">
        <v>20121</v>
      </c>
      <c r="C3843" s="167" t="s">
        <v>11577</v>
      </c>
      <c r="D3843" s="168">
        <v>84.04</v>
      </c>
    </row>
    <row r="3844" spans="1:4">
      <c r="A3844" s="170" t="s">
        <v>20122</v>
      </c>
      <c r="B3844" s="166" t="s">
        <v>20123</v>
      </c>
      <c r="C3844" s="167" t="s">
        <v>11577</v>
      </c>
      <c r="D3844" s="168">
        <v>212.95</v>
      </c>
    </row>
    <row r="3845" spans="1:4">
      <c r="A3845" s="170" t="s">
        <v>20124</v>
      </c>
      <c r="B3845" s="166" t="s">
        <v>20125</v>
      </c>
      <c r="C3845" s="167" t="s">
        <v>11577</v>
      </c>
      <c r="D3845" s="168">
        <v>244.88</v>
      </c>
    </row>
    <row r="3846" spans="1:4">
      <c r="A3846" s="170" t="s">
        <v>20126</v>
      </c>
      <c r="B3846" s="166" t="s">
        <v>20127</v>
      </c>
      <c r="C3846" s="167" t="s">
        <v>11577</v>
      </c>
      <c r="D3846" s="168">
        <v>228.34</v>
      </c>
    </row>
    <row r="3847" spans="1:4">
      <c r="A3847" s="167" t="s">
        <v>20128</v>
      </c>
      <c r="B3847" s="166" t="s">
        <v>20129</v>
      </c>
      <c r="C3847" s="167" t="s">
        <v>11577</v>
      </c>
      <c r="D3847" s="168">
        <v>149.97999999999999</v>
      </c>
    </row>
    <row r="3848" spans="1:4">
      <c r="A3848" s="165" t="s">
        <v>20130</v>
      </c>
      <c r="B3848" s="166"/>
      <c r="C3848" s="167"/>
      <c r="D3848" s="168"/>
    </row>
    <row r="3849" spans="1:4">
      <c r="A3849" s="169" t="s">
        <v>20131</v>
      </c>
      <c r="B3849" s="166"/>
      <c r="C3849" s="167"/>
      <c r="D3849" s="168"/>
    </row>
    <row r="3850" spans="1:4">
      <c r="A3850" s="170" t="s">
        <v>20132</v>
      </c>
      <c r="B3850" s="166" t="s">
        <v>20133</v>
      </c>
      <c r="C3850" s="167" t="s">
        <v>11577</v>
      </c>
      <c r="D3850" s="168">
        <v>174.48</v>
      </c>
    </row>
    <row r="3851" spans="1:4">
      <c r="A3851" s="170" t="s">
        <v>20134</v>
      </c>
      <c r="B3851" s="166" t="s">
        <v>20135</v>
      </c>
      <c r="C3851" s="167" t="s">
        <v>11577</v>
      </c>
      <c r="D3851" s="168">
        <v>107.36</v>
      </c>
    </row>
    <row r="3852" spans="1:4">
      <c r="A3852" s="170" t="s">
        <v>20136</v>
      </c>
      <c r="B3852" s="166" t="s">
        <v>20137</v>
      </c>
      <c r="C3852" s="167" t="s">
        <v>11577</v>
      </c>
      <c r="D3852" s="168">
        <v>185.63</v>
      </c>
    </row>
    <row r="3853" spans="1:4">
      <c r="A3853" s="170" t="s">
        <v>20138</v>
      </c>
      <c r="B3853" s="166" t="s">
        <v>20139</v>
      </c>
      <c r="C3853" s="167" t="s">
        <v>11577</v>
      </c>
      <c r="D3853" s="168">
        <v>115.18</v>
      </c>
    </row>
    <row r="3854" spans="1:4">
      <c r="A3854" s="170" t="s">
        <v>20140</v>
      </c>
      <c r="B3854" s="166" t="s">
        <v>20141</v>
      </c>
      <c r="C3854" s="167" t="s">
        <v>11577</v>
      </c>
      <c r="D3854" s="168">
        <v>200.49</v>
      </c>
    </row>
    <row r="3855" spans="1:4">
      <c r="A3855" s="170" t="s">
        <v>20142</v>
      </c>
      <c r="B3855" s="166" t="s">
        <v>20143</v>
      </c>
      <c r="C3855" s="167" t="s">
        <v>11577</v>
      </c>
      <c r="D3855" s="168">
        <v>107.36</v>
      </c>
    </row>
    <row r="3856" spans="1:4">
      <c r="A3856" s="170" t="s">
        <v>20144</v>
      </c>
      <c r="B3856" s="166" t="s">
        <v>20145</v>
      </c>
      <c r="C3856" s="167" t="s">
        <v>11577</v>
      </c>
      <c r="D3856" s="168">
        <v>107.36</v>
      </c>
    </row>
    <row r="3857" spans="1:4">
      <c r="A3857" s="170" t="s">
        <v>20146</v>
      </c>
      <c r="B3857" s="166" t="s">
        <v>20147</v>
      </c>
      <c r="C3857" s="167" t="s">
        <v>11577</v>
      </c>
      <c r="D3857" s="168">
        <v>40.04</v>
      </c>
    </row>
    <row r="3858" spans="1:4">
      <c r="A3858" s="170" t="s">
        <v>20148</v>
      </c>
      <c r="B3858" s="166" t="s">
        <v>20149</v>
      </c>
      <c r="C3858" s="167" t="s">
        <v>11577</v>
      </c>
      <c r="D3858" s="168">
        <v>35.18</v>
      </c>
    </row>
    <row r="3859" spans="1:4">
      <c r="A3859" s="170" t="s">
        <v>20150</v>
      </c>
      <c r="B3859" s="166" t="s">
        <v>20151</v>
      </c>
      <c r="C3859" s="167" t="s">
        <v>11577</v>
      </c>
      <c r="D3859" s="168">
        <v>351.56</v>
      </c>
    </row>
    <row r="3860" spans="1:4">
      <c r="A3860" s="170" t="s">
        <v>20152</v>
      </c>
      <c r="B3860" s="166" t="s">
        <v>20153</v>
      </c>
      <c r="C3860" s="167" t="s">
        <v>11577</v>
      </c>
      <c r="D3860" s="168">
        <v>134.63999999999999</v>
      </c>
    </row>
    <row r="3861" spans="1:4">
      <c r="A3861" s="170" t="s">
        <v>20154</v>
      </c>
      <c r="B3861" s="166" t="s">
        <v>20155</v>
      </c>
      <c r="C3861" s="167" t="s">
        <v>11577</v>
      </c>
      <c r="D3861" s="168">
        <v>24.12</v>
      </c>
    </row>
    <row r="3862" spans="1:4">
      <c r="A3862" s="170" t="s">
        <v>20156</v>
      </c>
      <c r="B3862" s="166" t="s">
        <v>20157</v>
      </c>
      <c r="C3862" s="167" t="s">
        <v>11577</v>
      </c>
      <c r="D3862" s="168">
        <v>5.38</v>
      </c>
    </row>
    <row r="3863" spans="1:4">
      <c r="A3863" s="167" t="s">
        <v>20158</v>
      </c>
      <c r="B3863" s="166" t="s">
        <v>20159</v>
      </c>
      <c r="C3863" s="167" t="s">
        <v>11577</v>
      </c>
      <c r="D3863" s="168">
        <v>12.15</v>
      </c>
    </row>
    <row r="3864" spans="1:4">
      <c r="A3864" s="169" t="s">
        <v>20160</v>
      </c>
      <c r="B3864" s="166"/>
      <c r="C3864" s="167"/>
      <c r="D3864" s="168"/>
    </row>
    <row r="3865" spans="1:4">
      <c r="A3865" s="170" t="s">
        <v>20161</v>
      </c>
      <c r="B3865" s="166" t="s">
        <v>20162</v>
      </c>
      <c r="C3865" s="167" t="s">
        <v>11577</v>
      </c>
      <c r="D3865" s="168">
        <v>89.91</v>
      </c>
    </row>
    <row r="3866" spans="1:4">
      <c r="A3866" s="170" t="s">
        <v>20163</v>
      </c>
      <c r="B3866" s="166" t="s">
        <v>20164</v>
      </c>
      <c r="C3866" s="167" t="s">
        <v>11577</v>
      </c>
      <c r="D3866" s="168">
        <v>219.27</v>
      </c>
    </row>
    <row r="3867" spans="1:4">
      <c r="A3867" s="170" t="s">
        <v>20165</v>
      </c>
      <c r="B3867" s="166" t="s">
        <v>20166</v>
      </c>
      <c r="C3867" s="167" t="s">
        <v>11577</v>
      </c>
      <c r="D3867" s="168">
        <v>44.75</v>
      </c>
    </row>
    <row r="3868" spans="1:4">
      <c r="A3868" s="170" t="s">
        <v>20167</v>
      </c>
      <c r="B3868" s="166" t="s">
        <v>20168</v>
      </c>
      <c r="C3868" s="167" t="s">
        <v>11577</v>
      </c>
      <c r="D3868" s="168">
        <v>44.28</v>
      </c>
    </row>
    <row r="3869" spans="1:4">
      <c r="A3869" s="167" t="s">
        <v>20169</v>
      </c>
      <c r="B3869" s="166" t="s">
        <v>20170</v>
      </c>
      <c r="C3869" s="167" t="s">
        <v>11577</v>
      </c>
      <c r="D3869" s="168">
        <v>691.65</v>
      </c>
    </row>
    <row r="3870" spans="1:4">
      <c r="A3870" s="169" t="s">
        <v>20171</v>
      </c>
      <c r="B3870" s="166"/>
      <c r="C3870" s="167"/>
      <c r="D3870" s="168"/>
    </row>
    <row r="3871" spans="1:4">
      <c r="A3871" s="170" t="s">
        <v>20172</v>
      </c>
      <c r="B3871" s="166" t="s">
        <v>20173</v>
      </c>
      <c r="C3871" s="167" t="s">
        <v>11577</v>
      </c>
      <c r="D3871" s="168">
        <v>66.290000000000006</v>
      </c>
    </row>
    <row r="3872" spans="1:4">
      <c r="A3872" s="170" t="s">
        <v>20174</v>
      </c>
      <c r="B3872" s="166" t="s">
        <v>20175</v>
      </c>
      <c r="C3872" s="167" t="s">
        <v>11577</v>
      </c>
      <c r="D3872" s="168">
        <v>152.72</v>
      </c>
    </row>
    <row r="3873" spans="1:4">
      <c r="A3873" s="170" t="s">
        <v>20176</v>
      </c>
      <c r="B3873" s="166" t="s">
        <v>20177</v>
      </c>
      <c r="C3873" s="167" t="s">
        <v>11577</v>
      </c>
      <c r="D3873" s="168">
        <v>105.49</v>
      </c>
    </row>
    <row r="3874" spans="1:4">
      <c r="A3874" s="170" t="s">
        <v>20178</v>
      </c>
      <c r="B3874" s="166" t="s">
        <v>20179</v>
      </c>
      <c r="C3874" s="167" t="s">
        <v>11577</v>
      </c>
      <c r="D3874" s="168">
        <v>180.58</v>
      </c>
    </row>
    <row r="3875" spans="1:4">
      <c r="A3875" s="170" t="s">
        <v>20180</v>
      </c>
      <c r="B3875" s="166" t="s">
        <v>20181</v>
      </c>
      <c r="C3875" s="167" t="s">
        <v>11577</v>
      </c>
      <c r="D3875" s="168">
        <v>161.31</v>
      </c>
    </row>
    <row r="3876" spans="1:4">
      <c r="A3876" s="170" t="s">
        <v>20182</v>
      </c>
      <c r="B3876" s="166" t="s">
        <v>20183</v>
      </c>
      <c r="C3876" s="167" t="s">
        <v>11577</v>
      </c>
      <c r="D3876" s="168">
        <v>208.27</v>
      </c>
    </row>
    <row r="3877" spans="1:4">
      <c r="A3877" s="170" t="s">
        <v>20184</v>
      </c>
      <c r="B3877" s="166" t="s">
        <v>20185</v>
      </c>
      <c r="C3877" s="167" t="s">
        <v>11577</v>
      </c>
      <c r="D3877" s="168">
        <v>187.68</v>
      </c>
    </row>
    <row r="3878" spans="1:4">
      <c r="A3878" s="170" t="s">
        <v>20186</v>
      </c>
      <c r="B3878" s="166" t="s">
        <v>20187</v>
      </c>
      <c r="C3878" s="167" t="s">
        <v>11577</v>
      </c>
      <c r="D3878" s="168">
        <v>51.14</v>
      </c>
    </row>
    <row r="3879" spans="1:4">
      <c r="A3879" s="170" t="s">
        <v>20188</v>
      </c>
      <c r="B3879" s="166" t="s">
        <v>20189</v>
      </c>
      <c r="C3879" s="167" t="s">
        <v>11577</v>
      </c>
      <c r="D3879" s="168">
        <v>144.25</v>
      </c>
    </row>
    <row r="3880" spans="1:4">
      <c r="A3880" s="170" t="s">
        <v>20190</v>
      </c>
      <c r="B3880" s="166" t="s">
        <v>20191</v>
      </c>
      <c r="C3880" s="167" t="s">
        <v>11577</v>
      </c>
      <c r="D3880" s="168">
        <v>124.3</v>
      </c>
    </row>
    <row r="3881" spans="1:4">
      <c r="A3881" s="170" t="s">
        <v>20192</v>
      </c>
      <c r="B3881" s="166" t="s">
        <v>20193</v>
      </c>
      <c r="C3881" s="167" t="s">
        <v>11577</v>
      </c>
      <c r="D3881" s="168">
        <v>540.54999999999995</v>
      </c>
    </row>
    <row r="3882" spans="1:4">
      <c r="A3882" s="170" t="s">
        <v>20194</v>
      </c>
      <c r="B3882" s="166" t="s">
        <v>20195</v>
      </c>
      <c r="C3882" s="167" t="s">
        <v>11577</v>
      </c>
      <c r="D3882" s="168">
        <v>271.89999999999998</v>
      </c>
    </row>
    <row r="3883" spans="1:4">
      <c r="A3883" s="170" t="s">
        <v>20196</v>
      </c>
      <c r="B3883" s="166" t="s">
        <v>20197</v>
      </c>
      <c r="C3883" s="167" t="s">
        <v>11577</v>
      </c>
      <c r="D3883" s="168">
        <v>185.05</v>
      </c>
    </row>
    <row r="3884" spans="1:4">
      <c r="A3884" s="170" t="s">
        <v>20198</v>
      </c>
      <c r="B3884" s="166" t="s">
        <v>20199</v>
      </c>
      <c r="C3884" s="167" t="s">
        <v>11577</v>
      </c>
      <c r="D3884" s="168">
        <v>233.57</v>
      </c>
    </row>
    <row r="3885" spans="1:4">
      <c r="A3885" s="170" t="s">
        <v>20200</v>
      </c>
      <c r="B3885" s="166" t="s">
        <v>20201</v>
      </c>
      <c r="C3885" s="167" t="s">
        <v>11577</v>
      </c>
      <c r="D3885" s="168">
        <v>167.5</v>
      </c>
    </row>
    <row r="3886" spans="1:4">
      <c r="A3886" s="170" t="s">
        <v>20202</v>
      </c>
      <c r="B3886" s="166" t="s">
        <v>20203</v>
      </c>
      <c r="C3886" s="167" t="s">
        <v>11577</v>
      </c>
      <c r="D3886" s="168">
        <v>205.03</v>
      </c>
    </row>
    <row r="3887" spans="1:4">
      <c r="A3887" s="170" t="s">
        <v>20204</v>
      </c>
      <c r="B3887" s="166" t="s">
        <v>20205</v>
      </c>
      <c r="C3887" s="167" t="s">
        <v>11577</v>
      </c>
      <c r="D3887" s="168">
        <v>406.01</v>
      </c>
    </row>
    <row r="3888" spans="1:4">
      <c r="A3888" s="170" t="s">
        <v>20206</v>
      </c>
      <c r="B3888" s="166" t="s">
        <v>20207</v>
      </c>
      <c r="C3888" s="167" t="s">
        <v>11577</v>
      </c>
      <c r="D3888" s="168">
        <v>384.75</v>
      </c>
    </row>
    <row r="3889" spans="1:4">
      <c r="A3889" s="170" t="s">
        <v>20208</v>
      </c>
      <c r="B3889" s="166" t="s">
        <v>20209</v>
      </c>
      <c r="C3889" s="167" t="s">
        <v>11577</v>
      </c>
      <c r="D3889" s="168">
        <v>321.70999999999998</v>
      </c>
    </row>
    <row r="3890" spans="1:4">
      <c r="A3890" s="170" t="s">
        <v>20210</v>
      </c>
      <c r="B3890" s="166" t="s">
        <v>20211</v>
      </c>
      <c r="C3890" s="167" t="s">
        <v>11577</v>
      </c>
      <c r="D3890" s="168">
        <v>113.65</v>
      </c>
    </row>
    <row r="3891" spans="1:4">
      <c r="A3891" s="170" t="s">
        <v>20212</v>
      </c>
      <c r="B3891" s="166" t="s">
        <v>20213</v>
      </c>
      <c r="C3891" s="167" t="s">
        <v>11577</v>
      </c>
      <c r="D3891" s="168">
        <v>131.19</v>
      </c>
    </row>
    <row r="3892" spans="1:4">
      <c r="A3892" s="170" t="s">
        <v>20214</v>
      </c>
      <c r="B3892" s="166" t="s">
        <v>20215</v>
      </c>
      <c r="C3892" s="167" t="s">
        <v>11577</v>
      </c>
      <c r="D3892" s="168">
        <v>48.02</v>
      </c>
    </row>
    <row r="3893" spans="1:4">
      <c r="A3893" s="170" t="s">
        <v>20216</v>
      </c>
      <c r="B3893" s="166" t="s">
        <v>20217</v>
      </c>
      <c r="C3893" s="167" t="s">
        <v>11577</v>
      </c>
      <c r="D3893" s="168">
        <v>181.74</v>
      </c>
    </row>
    <row r="3894" spans="1:4">
      <c r="A3894" s="170" t="s">
        <v>20218</v>
      </c>
      <c r="B3894" s="166" t="s">
        <v>20219</v>
      </c>
      <c r="C3894" s="167" t="s">
        <v>11577</v>
      </c>
      <c r="D3894" s="168">
        <v>171.82</v>
      </c>
    </row>
    <row r="3895" spans="1:4">
      <c r="A3895" s="170" t="s">
        <v>20220</v>
      </c>
      <c r="B3895" s="166" t="s">
        <v>20221</v>
      </c>
      <c r="C3895" s="167" t="s">
        <v>11577</v>
      </c>
      <c r="D3895" s="168">
        <v>305.66000000000003</v>
      </c>
    </row>
    <row r="3896" spans="1:4">
      <c r="A3896" s="167" t="s">
        <v>20222</v>
      </c>
      <c r="B3896" s="166" t="s">
        <v>20223</v>
      </c>
      <c r="C3896" s="167" t="s">
        <v>11577</v>
      </c>
      <c r="D3896" s="168">
        <v>174.45</v>
      </c>
    </row>
    <row r="3897" spans="1:4">
      <c r="A3897" s="169" t="s">
        <v>20224</v>
      </c>
      <c r="B3897" s="166"/>
      <c r="C3897" s="167"/>
      <c r="D3897" s="168"/>
    </row>
    <row r="3898" spans="1:4">
      <c r="A3898" s="170" t="s">
        <v>20225</v>
      </c>
      <c r="B3898" s="166" t="s">
        <v>20226</v>
      </c>
      <c r="C3898" s="167" t="s">
        <v>11577</v>
      </c>
      <c r="D3898" s="168">
        <v>91.14</v>
      </c>
    </row>
    <row r="3899" spans="1:4">
      <c r="A3899" s="170" t="s">
        <v>20227</v>
      </c>
      <c r="B3899" s="166" t="s">
        <v>20228</v>
      </c>
      <c r="C3899" s="167" t="s">
        <v>11577</v>
      </c>
      <c r="D3899" s="168">
        <v>1335.25</v>
      </c>
    </row>
    <row r="3900" spans="1:4">
      <c r="A3900" s="170" t="s">
        <v>20229</v>
      </c>
      <c r="B3900" s="166" t="s">
        <v>20230</v>
      </c>
      <c r="C3900" s="167" t="s">
        <v>11577</v>
      </c>
      <c r="D3900" s="168">
        <v>438.4</v>
      </c>
    </row>
    <row r="3901" spans="1:4">
      <c r="A3901" s="170" t="s">
        <v>20231</v>
      </c>
      <c r="B3901" s="166" t="s">
        <v>20232</v>
      </c>
      <c r="C3901" s="167" t="s">
        <v>11577</v>
      </c>
      <c r="D3901" s="168">
        <v>1150</v>
      </c>
    </row>
    <row r="3902" spans="1:4">
      <c r="A3902" s="170" t="s">
        <v>20233</v>
      </c>
      <c r="B3902" s="166" t="s">
        <v>20234</v>
      </c>
      <c r="C3902" s="167" t="s">
        <v>11577</v>
      </c>
      <c r="D3902" s="168">
        <v>1595</v>
      </c>
    </row>
    <row r="3903" spans="1:4">
      <c r="A3903" s="170" t="s">
        <v>20235</v>
      </c>
      <c r="B3903" s="166" t="s">
        <v>20236</v>
      </c>
      <c r="C3903" s="167" t="s">
        <v>11577</v>
      </c>
      <c r="D3903" s="168">
        <v>1720</v>
      </c>
    </row>
    <row r="3904" spans="1:4">
      <c r="A3904" s="170" t="s">
        <v>20237</v>
      </c>
      <c r="B3904" s="166" t="s">
        <v>20238</v>
      </c>
      <c r="C3904" s="167" t="s">
        <v>11577</v>
      </c>
      <c r="D3904" s="168">
        <v>1300</v>
      </c>
    </row>
    <row r="3905" spans="1:4">
      <c r="A3905" s="170" t="s">
        <v>20239</v>
      </c>
      <c r="B3905" s="166" t="s">
        <v>20240</v>
      </c>
      <c r="C3905" s="167" t="s">
        <v>11577</v>
      </c>
      <c r="D3905" s="168">
        <v>1300</v>
      </c>
    </row>
    <row r="3906" spans="1:4">
      <c r="A3906" s="170" t="s">
        <v>20241</v>
      </c>
      <c r="B3906" s="166" t="s">
        <v>20242</v>
      </c>
      <c r="C3906" s="167" t="s">
        <v>11577</v>
      </c>
      <c r="D3906" s="168">
        <v>2250</v>
      </c>
    </row>
    <row r="3907" spans="1:4">
      <c r="A3907" s="170" t="s">
        <v>20243</v>
      </c>
      <c r="B3907" s="166" t="s">
        <v>20244</v>
      </c>
      <c r="C3907" s="167" t="s">
        <v>11577</v>
      </c>
      <c r="D3907" s="168">
        <v>173.32</v>
      </c>
    </row>
    <row r="3908" spans="1:4">
      <c r="A3908" s="167" t="s">
        <v>20245</v>
      </c>
      <c r="B3908" s="166" t="s">
        <v>20246</v>
      </c>
      <c r="C3908" s="167" t="s">
        <v>11577</v>
      </c>
      <c r="D3908" s="168">
        <v>89.26</v>
      </c>
    </row>
    <row r="3909" spans="1:4">
      <c r="A3909" s="169" t="s">
        <v>20247</v>
      </c>
      <c r="B3909" s="166"/>
      <c r="C3909" s="167"/>
      <c r="D3909" s="168"/>
    </row>
    <row r="3910" spans="1:4">
      <c r="A3910" s="170" t="s">
        <v>20248</v>
      </c>
      <c r="B3910" s="166" t="s">
        <v>20249</v>
      </c>
      <c r="C3910" s="167" t="s">
        <v>11577</v>
      </c>
      <c r="D3910" s="168">
        <v>3.4</v>
      </c>
    </row>
    <row r="3911" spans="1:4">
      <c r="A3911" s="167" t="s">
        <v>20250</v>
      </c>
      <c r="B3911" s="166" t="s">
        <v>20251</v>
      </c>
      <c r="C3911" s="167" t="s">
        <v>11577</v>
      </c>
      <c r="D3911" s="168">
        <v>29.72</v>
      </c>
    </row>
    <row r="3912" spans="1:4">
      <c r="A3912" s="169" t="s">
        <v>20252</v>
      </c>
      <c r="B3912" s="166"/>
      <c r="C3912" s="167"/>
      <c r="D3912" s="168"/>
    </row>
    <row r="3913" spans="1:4">
      <c r="A3913" s="170" t="s">
        <v>20253</v>
      </c>
      <c r="B3913" s="166" t="s">
        <v>20254</v>
      </c>
      <c r="C3913" s="167" t="s">
        <v>11577</v>
      </c>
      <c r="D3913" s="168">
        <v>13.04</v>
      </c>
    </row>
    <row r="3914" spans="1:4">
      <c r="A3914" s="170" t="s">
        <v>20255</v>
      </c>
      <c r="B3914" s="166" t="s">
        <v>20256</v>
      </c>
      <c r="C3914" s="167" t="s">
        <v>11577</v>
      </c>
      <c r="D3914" s="168">
        <v>11.99</v>
      </c>
    </row>
    <row r="3915" spans="1:4">
      <c r="A3915" s="170" t="s">
        <v>20257</v>
      </c>
      <c r="B3915" s="166" t="s">
        <v>20258</v>
      </c>
      <c r="C3915" s="167" t="s">
        <v>11577</v>
      </c>
      <c r="D3915" s="168">
        <v>9.19</v>
      </c>
    </row>
    <row r="3916" spans="1:4">
      <c r="A3916" s="170" t="s">
        <v>20259</v>
      </c>
      <c r="B3916" s="166" t="s">
        <v>20260</v>
      </c>
      <c r="C3916" s="167" t="s">
        <v>11577</v>
      </c>
      <c r="D3916" s="168">
        <v>14.85</v>
      </c>
    </row>
    <row r="3917" spans="1:4">
      <c r="A3917" s="170" t="s">
        <v>20261</v>
      </c>
      <c r="B3917" s="166" t="s">
        <v>20262</v>
      </c>
      <c r="C3917" s="167" t="s">
        <v>11577</v>
      </c>
      <c r="D3917" s="168">
        <v>11.64</v>
      </c>
    </row>
    <row r="3918" spans="1:4">
      <c r="A3918" s="170" t="s">
        <v>20263</v>
      </c>
      <c r="B3918" s="166" t="s">
        <v>20264</v>
      </c>
      <c r="C3918" s="167" t="s">
        <v>11577</v>
      </c>
      <c r="D3918" s="168">
        <v>12.09</v>
      </c>
    </row>
    <row r="3919" spans="1:4">
      <c r="A3919" s="170" t="s">
        <v>20265</v>
      </c>
      <c r="B3919" s="166" t="s">
        <v>20266</v>
      </c>
      <c r="C3919" s="167" t="s">
        <v>11577</v>
      </c>
      <c r="D3919" s="168">
        <v>12.7</v>
      </c>
    </row>
    <row r="3920" spans="1:4">
      <c r="A3920" s="170" t="s">
        <v>20267</v>
      </c>
      <c r="B3920" s="166" t="s">
        <v>20268</v>
      </c>
      <c r="C3920" s="167" t="s">
        <v>11577</v>
      </c>
      <c r="D3920" s="168">
        <v>62.5</v>
      </c>
    </row>
    <row r="3921" spans="1:4">
      <c r="A3921" s="167" t="s">
        <v>20269</v>
      </c>
      <c r="B3921" s="166" t="s">
        <v>20270</v>
      </c>
      <c r="C3921" s="167" t="s">
        <v>11577</v>
      </c>
      <c r="D3921" s="168">
        <v>76.69</v>
      </c>
    </row>
    <row r="3922" spans="1:4">
      <c r="A3922" s="169" t="s">
        <v>20271</v>
      </c>
      <c r="B3922" s="166"/>
      <c r="C3922" s="167"/>
      <c r="D3922" s="168"/>
    </row>
    <row r="3923" spans="1:4">
      <c r="A3923" s="170" t="s">
        <v>20272</v>
      </c>
      <c r="B3923" s="166" t="s">
        <v>20273</v>
      </c>
      <c r="C3923" s="167" t="s">
        <v>11577</v>
      </c>
      <c r="D3923" s="168">
        <v>138.13999999999999</v>
      </c>
    </row>
    <row r="3924" spans="1:4">
      <c r="A3924" s="167" t="s">
        <v>20274</v>
      </c>
      <c r="B3924" s="166" t="s">
        <v>20275</v>
      </c>
      <c r="C3924" s="167" t="s">
        <v>11577</v>
      </c>
      <c r="D3924" s="168">
        <v>175.24</v>
      </c>
    </row>
    <row r="3925" spans="1:4">
      <c r="A3925" s="169" t="s">
        <v>20276</v>
      </c>
      <c r="B3925" s="166"/>
      <c r="C3925" s="167"/>
      <c r="D3925" s="168"/>
    </row>
    <row r="3926" spans="1:4">
      <c r="A3926" s="167" t="s">
        <v>20277</v>
      </c>
      <c r="B3926" s="166" t="s">
        <v>20278</v>
      </c>
      <c r="C3926" s="167" t="s">
        <v>11577</v>
      </c>
      <c r="D3926" s="168">
        <v>73.88</v>
      </c>
    </row>
    <row r="3927" spans="1:4">
      <c r="A3927" s="169" t="s">
        <v>20279</v>
      </c>
      <c r="B3927" s="166"/>
      <c r="C3927" s="167"/>
      <c r="D3927" s="168"/>
    </row>
    <row r="3928" spans="1:4">
      <c r="A3928" s="167" t="s">
        <v>20280</v>
      </c>
      <c r="B3928" s="166" t="s">
        <v>20281</v>
      </c>
      <c r="C3928" s="167" t="s">
        <v>11577</v>
      </c>
      <c r="D3928" s="168">
        <v>18.440000000000001</v>
      </c>
    </row>
    <row r="3929" spans="1:4">
      <c r="A3929" s="165" t="s">
        <v>20282</v>
      </c>
      <c r="B3929" s="166"/>
      <c r="C3929" s="167"/>
      <c r="D3929" s="168"/>
    </row>
    <row r="3930" spans="1:4">
      <c r="A3930" s="169" t="s">
        <v>20283</v>
      </c>
      <c r="B3930" s="166"/>
      <c r="C3930" s="167"/>
      <c r="D3930" s="168"/>
    </row>
    <row r="3931" spans="1:4">
      <c r="A3931" s="167" t="s">
        <v>20284</v>
      </c>
      <c r="B3931" s="166" t="s">
        <v>20285</v>
      </c>
      <c r="C3931" s="167" t="s">
        <v>11577</v>
      </c>
      <c r="D3931" s="168">
        <v>142.85</v>
      </c>
    </row>
    <row r="3932" spans="1:4">
      <c r="A3932" s="169" t="s">
        <v>20286</v>
      </c>
      <c r="B3932" s="166"/>
      <c r="C3932" s="167"/>
      <c r="D3932" s="168"/>
    </row>
    <row r="3933" spans="1:4">
      <c r="A3933" s="170" t="s">
        <v>20287</v>
      </c>
      <c r="B3933" s="166" t="s">
        <v>20288</v>
      </c>
      <c r="C3933" s="167" t="s">
        <v>11577</v>
      </c>
      <c r="D3933" s="168">
        <v>2794.13</v>
      </c>
    </row>
    <row r="3934" spans="1:4">
      <c r="A3934" s="167" t="s">
        <v>20289</v>
      </c>
      <c r="B3934" s="166" t="s">
        <v>20290</v>
      </c>
      <c r="C3934" s="167" t="s">
        <v>11577</v>
      </c>
      <c r="D3934" s="168">
        <v>3420.22</v>
      </c>
    </row>
    <row r="3935" spans="1:4">
      <c r="A3935" s="165" t="s">
        <v>20291</v>
      </c>
      <c r="B3935" s="166"/>
      <c r="C3935" s="167"/>
      <c r="D3935" s="168"/>
    </row>
    <row r="3936" spans="1:4">
      <c r="A3936" s="169" t="s">
        <v>20292</v>
      </c>
      <c r="B3936" s="166"/>
      <c r="C3936" s="167"/>
      <c r="D3936" s="168"/>
    </row>
    <row r="3937" spans="1:4">
      <c r="A3937" s="170" t="s">
        <v>20293</v>
      </c>
      <c r="B3937" s="166" t="s">
        <v>20294</v>
      </c>
      <c r="C3937" s="167" t="s">
        <v>11577</v>
      </c>
      <c r="D3937" s="168">
        <v>459</v>
      </c>
    </row>
    <row r="3938" spans="1:4">
      <c r="A3938" s="170" t="s">
        <v>20295</v>
      </c>
      <c r="B3938" s="166" t="s">
        <v>20296</v>
      </c>
      <c r="C3938" s="167" t="s">
        <v>11577</v>
      </c>
      <c r="D3938" s="168">
        <v>889</v>
      </c>
    </row>
    <row r="3939" spans="1:4">
      <c r="A3939" s="170" t="s">
        <v>20297</v>
      </c>
      <c r="B3939" s="166" t="s">
        <v>20298</v>
      </c>
      <c r="C3939" s="167" t="s">
        <v>11577</v>
      </c>
      <c r="D3939" s="168">
        <v>273</v>
      </c>
    </row>
    <row r="3940" spans="1:4">
      <c r="A3940" s="170" t="s">
        <v>20299</v>
      </c>
      <c r="B3940" s="166" t="s">
        <v>20300</v>
      </c>
      <c r="C3940" s="167" t="s">
        <v>11577</v>
      </c>
      <c r="D3940" s="168">
        <v>1680</v>
      </c>
    </row>
    <row r="3941" spans="1:4">
      <c r="A3941" s="170" t="s">
        <v>20301</v>
      </c>
      <c r="B3941" s="166" t="s">
        <v>20302</v>
      </c>
      <c r="C3941" s="167" t="s">
        <v>11577</v>
      </c>
      <c r="D3941" s="168">
        <v>3113.25</v>
      </c>
    </row>
    <row r="3942" spans="1:4">
      <c r="A3942" s="170" t="s">
        <v>20303</v>
      </c>
      <c r="B3942" s="166" t="s">
        <v>20304</v>
      </c>
      <c r="C3942" s="167" t="s">
        <v>11577</v>
      </c>
      <c r="D3942" s="168">
        <v>1480</v>
      </c>
    </row>
    <row r="3943" spans="1:4">
      <c r="A3943" s="170" t="s">
        <v>20305</v>
      </c>
      <c r="B3943" s="166" t="s">
        <v>20306</v>
      </c>
      <c r="C3943" s="167" t="s">
        <v>11577</v>
      </c>
      <c r="D3943" s="168">
        <v>10260</v>
      </c>
    </row>
    <row r="3944" spans="1:4">
      <c r="A3944" s="170" t="s">
        <v>20307</v>
      </c>
      <c r="B3944" s="166" t="s">
        <v>20308</v>
      </c>
      <c r="C3944" s="167" t="s">
        <v>11577</v>
      </c>
      <c r="D3944" s="168">
        <v>123.9</v>
      </c>
    </row>
    <row r="3945" spans="1:4">
      <c r="A3945" s="170" t="s">
        <v>20309</v>
      </c>
      <c r="B3945" s="166" t="s">
        <v>20310</v>
      </c>
      <c r="C3945" s="167" t="s">
        <v>11577</v>
      </c>
      <c r="D3945" s="168">
        <v>1239</v>
      </c>
    </row>
    <row r="3946" spans="1:4">
      <c r="A3946" s="167" t="s">
        <v>20311</v>
      </c>
      <c r="B3946" s="166" t="s">
        <v>20312</v>
      </c>
      <c r="C3946" s="167" t="s">
        <v>11577</v>
      </c>
      <c r="D3946" s="168">
        <v>1848</v>
      </c>
    </row>
    <row r="3947" spans="1:4">
      <c r="A3947" s="165" t="s">
        <v>20313</v>
      </c>
      <c r="B3947" s="166"/>
      <c r="C3947" s="167"/>
      <c r="D3947" s="168"/>
    </row>
    <row r="3948" spans="1:4">
      <c r="A3948" s="169" t="s">
        <v>20314</v>
      </c>
      <c r="B3948" s="166"/>
      <c r="C3948" s="167"/>
      <c r="D3948" s="168"/>
    </row>
    <row r="3949" spans="1:4">
      <c r="A3949" s="170" t="s">
        <v>20315</v>
      </c>
      <c r="B3949" s="166" t="s">
        <v>20316</v>
      </c>
      <c r="C3949" s="167" t="s">
        <v>11577</v>
      </c>
      <c r="D3949" s="168">
        <v>10519.98</v>
      </c>
    </row>
    <row r="3950" spans="1:4">
      <c r="A3950" s="170" t="s">
        <v>20317</v>
      </c>
      <c r="B3950" s="166" t="s">
        <v>20318</v>
      </c>
      <c r="C3950" s="167" t="s">
        <v>11577</v>
      </c>
      <c r="D3950" s="168">
        <v>16715.82</v>
      </c>
    </row>
    <row r="3951" spans="1:4">
      <c r="A3951" s="170" t="s">
        <v>20319</v>
      </c>
      <c r="B3951" s="166" t="s">
        <v>20320</v>
      </c>
      <c r="C3951" s="167" t="s">
        <v>11577</v>
      </c>
      <c r="D3951" s="168">
        <v>20630.810000000001</v>
      </c>
    </row>
    <row r="3952" spans="1:4">
      <c r="A3952" s="167" t="s">
        <v>20321</v>
      </c>
      <c r="B3952" s="166" t="s">
        <v>20322</v>
      </c>
      <c r="C3952" s="167" t="s">
        <v>11577</v>
      </c>
      <c r="D3952" s="168">
        <v>23839.51</v>
      </c>
    </row>
    <row r="3953" spans="1:4">
      <c r="A3953" s="165" t="s">
        <v>11622</v>
      </c>
      <c r="B3953" s="166"/>
      <c r="C3953" s="167"/>
      <c r="D3953" s="168"/>
    </row>
    <row r="3954" spans="1:4">
      <c r="A3954" s="165" t="s">
        <v>20323</v>
      </c>
      <c r="B3954" s="166"/>
      <c r="C3954" s="167"/>
      <c r="D3954" s="168"/>
    </row>
    <row r="3955" spans="1:4">
      <c r="A3955" s="169" t="s">
        <v>20324</v>
      </c>
      <c r="B3955" s="166"/>
      <c r="C3955" s="167"/>
      <c r="D3955" s="168"/>
    </row>
    <row r="3956" spans="1:4">
      <c r="A3956" s="170" t="s">
        <v>20325</v>
      </c>
      <c r="B3956" s="166" t="s">
        <v>20326</v>
      </c>
      <c r="C3956" s="167" t="s">
        <v>11582</v>
      </c>
      <c r="D3956" s="168">
        <v>14.12</v>
      </c>
    </row>
    <row r="3957" spans="1:4">
      <c r="A3957" s="170" t="s">
        <v>20327</v>
      </c>
      <c r="B3957" s="166" t="s">
        <v>20328</v>
      </c>
      <c r="C3957" s="167" t="s">
        <v>11582</v>
      </c>
      <c r="D3957" s="168">
        <v>23.4</v>
      </c>
    </row>
    <row r="3958" spans="1:4">
      <c r="A3958" s="170" t="s">
        <v>20329</v>
      </c>
      <c r="B3958" s="166" t="s">
        <v>20330</v>
      </c>
      <c r="C3958" s="167" t="s">
        <v>11582</v>
      </c>
      <c r="D3958" s="168">
        <v>25.79</v>
      </c>
    </row>
    <row r="3959" spans="1:4">
      <c r="A3959" s="170" t="s">
        <v>20331</v>
      </c>
      <c r="B3959" s="166" t="s">
        <v>20332</v>
      </c>
      <c r="C3959" s="167" t="s">
        <v>11582</v>
      </c>
      <c r="D3959" s="168">
        <v>108.85</v>
      </c>
    </row>
    <row r="3960" spans="1:4">
      <c r="A3960" s="170" t="s">
        <v>20333</v>
      </c>
      <c r="B3960" s="166" t="s">
        <v>20334</v>
      </c>
      <c r="C3960" s="167" t="s">
        <v>11582</v>
      </c>
      <c r="D3960" s="168">
        <v>23.4</v>
      </c>
    </row>
    <row r="3961" spans="1:4">
      <c r="A3961" s="170" t="s">
        <v>20335</v>
      </c>
      <c r="B3961" s="166" t="s">
        <v>20336</v>
      </c>
      <c r="C3961" s="167" t="s">
        <v>11582</v>
      </c>
      <c r="D3961" s="168">
        <v>15.08</v>
      </c>
    </row>
    <row r="3962" spans="1:4">
      <c r="A3962" s="167" t="s">
        <v>20337</v>
      </c>
      <c r="B3962" s="166" t="s">
        <v>20338</v>
      </c>
      <c r="C3962" s="167" t="s">
        <v>11582</v>
      </c>
      <c r="D3962" s="168">
        <v>19.82</v>
      </c>
    </row>
    <row r="3963" spans="1:4">
      <c r="A3963" s="169" t="s">
        <v>20339</v>
      </c>
      <c r="B3963" s="166"/>
      <c r="C3963" s="167"/>
      <c r="D3963" s="168"/>
    </row>
    <row r="3964" spans="1:4">
      <c r="A3964" s="170" t="s">
        <v>20340</v>
      </c>
      <c r="B3964" s="166" t="s">
        <v>20341</v>
      </c>
      <c r="C3964" s="167" t="s">
        <v>11583</v>
      </c>
      <c r="D3964" s="168">
        <v>185.03</v>
      </c>
    </row>
    <row r="3965" spans="1:4">
      <c r="A3965" s="170" t="s">
        <v>20342</v>
      </c>
      <c r="B3965" s="166" t="s">
        <v>20343</v>
      </c>
      <c r="C3965" s="167" t="s">
        <v>11623</v>
      </c>
      <c r="D3965" s="168">
        <v>1478.38</v>
      </c>
    </row>
    <row r="3966" spans="1:4">
      <c r="A3966" s="170" t="s">
        <v>20344</v>
      </c>
      <c r="B3966" s="166" t="s">
        <v>20345</v>
      </c>
      <c r="C3966" s="167" t="s">
        <v>48</v>
      </c>
      <c r="D3966" s="168">
        <v>31.18</v>
      </c>
    </row>
    <row r="3967" spans="1:4">
      <c r="A3967" s="167" t="s">
        <v>20346</v>
      </c>
      <c r="B3967" s="166" t="s">
        <v>20347</v>
      </c>
      <c r="C3967" s="167" t="s">
        <v>11577</v>
      </c>
      <c r="D3967" s="168">
        <v>142.30000000000001</v>
      </c>
    </row>
    <row r="3968" spans="1:4">
      <c r="A3968" s="165" t="s">
        <v>20348</v>
      </c>
      <c r="B3968" s="166"/>
      <c r="C3968" s="167"/>
      <c r="D3968" s="168"/>
    </row>
    <row r="3969" spans="1:4">
      <c r="A3969" s="169" t="s">
        <v>20349</v>
      </c>
      <c r="B3969" s="166"/>
      <c r="C3969" s="167"/>
      <c r="D3969" s="168"/>
    </row>
    <row r="3970" spans="1:4">
      <c r="A3970" s="170" t="s">
        <v>20350</v>
      </c>
      <c r="B3970" s="166" t="s">
        <v>20351</v>
      </c>
      <c r="C3970" s="167" t="s">
        <v>11582</v>
      </c>
      <c r="D3970" s="168">
        <v>63.29</v>
      </c>
    </row>
    <row r="3971" spans="1:4">
      <c r="A3971" s="170" t="s">
        <v>20352</v>
      </c>
      <c r="B3971" s="166" t="s">
        <v>20353</v>
      </c>
      <c r="C3971" s="167" t="s">
        <v>11582</v>
      </c>
      <c r="D3971" s="168">
        <v>122.94</v>
      </c>
    </row>
    <row r="3972" spans="1:4">
      <c r="A3972" s="167" t="s">
        <v>20354</v>
      </c>
      <c r="B3972" s="166" t="s">
        <v>20355</v>
      </c>
      <c r="C3972" s="167" t="s">
        <v>11582</v>
      </c>
      <c r="D3972" s="168">
        <v>122.94</v>
      </c>
    </row>
    <row r="3973" spans="1:4">
      <c r="A3973" s="165" t="s">
        <v>20356</v>
      </c>
      <c r="B3973" s="166"/>
      <c r="C3973" s="167"/>
      <c r="D3973" s="168"/>
    </row>
    <row r="3974" spans="1:4">
      <c r="A3974" s="169" t="s">
        <v>20357</v>
      </c>
      <c r="B3974" s="166"/>
      <c r="C3974" s="167"/>
      <c r="D3974" s="168"/>
    </row>
    <row r="3975" spans="1:4">
      <c r="A3975" s="170" t="s">
        <v>20358</v>
      </c>
      <c r="B3975" s="166" t="s">
        <v>20359</v>
      </c>
      <c r="C3975" s="167" t="s">
        <v>11577</v>
      </c>
      <c r="D3975" s="168">
        <v>225.14</v>
      </c>
    </row>
    <row r="3976" spans="1:4">
      <c r="A3976" s="170" t="s">
        <v>20360</v>
      </c>
      <c r="B3976" s="166" t="s">
        <v>20361</v>
      </c>
      <c r="C3976" s="167" t="s">
        <v>11577</v>
      </c>
      <c r="D3976" s="168">
        <v>1471.17</v>
      </c>
    </row>
    <row r="3977" spans="1:4">
      <c r="A3977" s="167" t="s">
        <v>20362</v>
      </c>
      <c r="B3977" s="166" t="s">
        <v>20363</v>
      </c>
      <c r="C3977" s="167" t="s">
        <v>11577</v>
      </c>
      <c r="D3977" s="168">
        <v>367.93</v>
      </c>
    </row>
    <row r="3978" spans="1:4">
      <c r="A3978" s="165" t="s">
        <v>11624</v>
      </c>
      <c r="B3978" s="166"/>
      <c r="C3978" s="167"/>
      <c r="D3978" s="168"/>
    </row>
    <row r="3979" spans="1:4">
      <c r="A3979" s="165" t="s">
        <v>11587</v>
      </c>
      <c r="B3979" s="166"/>
      <c r="C3979" s="167"/>
      <c r="D3979" s="168"/>
    </row>
    <row r="3980" spans="1:4">
      <c r="A3980" s="165" t="s">
        <v>20364</v>
      </c>
      <c r="B3980" s="166"/>
      <c r="C3980" s="167"/>
      <c r="D3980" s="168"/>
    </row>
    <row r="3981" spans="1:4">
      <c r="A3981" s="169" t="s">
        <v>20365</v>
      </c>
      <c r="B3981" s="166"/>
      <c r="C3981" s="167"/>
      <c r="D3981" s="168"/>
    </row>
    <row r="3982" spans="1:4">
      <c r="A3982" s="170" t="s">
        <v>20366</v>
      </c>
      <c r="B3982" s="166" t="s">
        <v>20367</v>
      </c>
      <c r="C3982" s="167" t="s">
        <v>41</v>
      </c>
      <c r="D3982" s="168">
        <v>31.02</v>
      </c>
    </row>
    <row r="3983" spans="1:4">
      <c r="A3983" s="170" t="s">
        <v>20368</v>
      </c>
      <c r="B3983" s="166" t="s">
        <v>20369</v>
      </c>
      <c r="C3983" s="167" t="s">
        <v>41</v>
      </c>
      <c r="D3983" s="168">
        <v>69.8</v>
      </c>
    </row>
    <row r="3984" spans="1:4">
      <c r="A3984" s="170" t="s">
        <v>20370</v>
      </c>
      <c r="B3984" s="166" t="s">
        <v>20371</v>
      </c>
      <c r="C3984" s="167" t="s">
        <v>41</v>
      </c>
      <c r="D3984" s="168">
        <v>93.07</v>
      </c>
    </row>
    <row r="3985" spans="1:4">
      <c r="A3985" s="167" t="s">
        <v>20372</v>
      </c>
      <c r="B3985" s="166" t="s">
        <v>20373</v>
      </c>
      <c r="C3985" s="167" t="s">
        <v>41</v>
      </c>
      <c r="D3985" s="168">
        <v>124.09</v>
      </c>
    </row>
    <row r="3986" spans="1:4">
      <c r="A3986" s="169" t="s">
        <v>20374</v>
      </c>
      <c r="B3986" s="166"/>
      <c r="C3986" s="167"/>
      <c r="D3986" s="168"/>
    </row>
    <row r="3987" spans="1:4">
      <c r="A3987" s="170" t="s">
        <v>20375</v>
      </c>
      <c r="B3987" s="166" t="s">
        <v>20376</v>
      </c>
      <c r="C3987" s="167" t="s">
        <v>41</v>
      </c>
      <c r="D3987" s="168">
        <v>74.459999999999994</v>
      </c>
    </row>
    <row r="3988" spans="1:4">
      <c r="A3988" s="170" t="s">
        <v>20377</v>
      </c>
      <c r="B3988" s="166" t="s">
        <v>20378</v>
      </c>
      <c r="C3988" s="167" t="s">
        <v>41</v>
      </c>
      <c r="D3988" s="168">
        <v>77.849999999999994</v>
      </c>
    </row>
    <row r="3989" spans="1:4">
      <c r="A3989" s="170" t="s">
        <v>20379</v>
      </c>
      <c r="B3989" s="166" t="s">
        <v>20380</v>
      </c>
      <c r="C3989" s="167" t="s">
        <v>41</v>
      </c>
      <c r="D3989" s="168">
        <v>83.23</v>
      </c>
    </row>
    <row r="3990" spans="1:4">
      <c r="A3990" s="167" t="s">
        <v>20381</v>
      </c>
      <c r="B3990" s="166" t="s">
        <v>20382</v>
      </c>
      <c r="C3990" s="167" t="s">
        <v>41</v>
      </c>
      <c r="D3990" s="168">
        <v>32.39</v>
      </c>
    </row>
    <row r="3991" spans="1:4">
      <c r="A3991" s="169" t="s">
        <v>20383</v>
      </c>
      <c r="B3991" s="166"/>
      <c r="C3991" s="167"/>
      <c r="D3991" s="168"/>
    </row>
    <row r="3992" spans="1:4">
      <c r="A3992" s="170" t="s">
        <v>20384</v>
      </c>
      <c r="B3992" s="166" t="s">
        <v>20385</v>
      </c>
      <c r="C3992" s="167" t="s">
        <v>11577</v>
      </c>
      <c r="D3992" s="168">
        <v>5.62</v>
      </c>
    </row>
    <row r="3993" spans="1:4">
      <c r="A3993" s="167" t="s">
        <v>20386</v>
      </c>
      <c r="B3993" s="166" t="s">
        <v>20387</v>
      </c>
      <c r="C3993" s="167" t="s">
        <v>41</v>
      </c>
      <c r="D3993" s="168">
        <v>85.31</v>
      </c>
    </row>
    <row r="3994" spans="1:4">
      <c r="A3994" s="169" t="s">
        <v>20388</v>
      </c>
      <c r="B3994" s="166"/>
      <c r="C3994" s="167"/>
      <c r="D3994" s="168"/>
    </row>
    <row r="3995" spans="1:4">
      <c r="A3995" s="170" t="s">
        <v>20389</v>
      </c>
      <c r="B3995" s="166" t="s">
        <v>20390</v>
      </c>
      <c r="C3995" s="167" t="s">
        <v>48</v>
      </c>
      <c r="D3995" s="168">
        <v>7.76</v>
      </c>
    </row>
    <row r="3996" spans="1:4">
      <c r="A3996" s="167" t="s">
        <v>20391</v>
      </c>
      <c r="B3996" s="166" t="s">
        <v>20392</v>
      </c>
      <c r="C3996" s="167" t="s">
        <v>48</v>
      </c>
      <c r="D3996" s="168">
        <v>38.159999999999997</v>
      </c>
    </row>
    <row r="3997" spans="1:4">
      <c r="A3997" s="169" t="s">
        <v>20393</v>
      </c>
      <c r="B3997" s="166"/>
      <c r="C3997" s="167"/>
      <c r="D3997" s="168"/>
    </row>
    <row r="3998" spans="1:4">
      <c r="A3998" s="167" t="s">
        <v>20394</v>
      </c>
      <c r="B3998" s="166" t="s">
        <v>20395</v>
      </c>
      <c r="C3998" s="167" t="s">
        <v>41</v>
      </c>
      <c r="D3998" s="168">
        <v>82.73</v>
      </c>
    </row>
    <row r="3999" spans="1:4">
      <c r="A3999" s="169" t="s">
        <v>20396</v>
      </c>
      <c r="B3999" s="166"/>
      <c r="C3999" s="167"/>
      <c r="D3999" s="168"/>
    </row>
    <row r="4000" spans="1:4">
      <c r="A4000" s="170" t="s">
        <v>20397</v>
      </c>
      <c r="B4000" s="166" t="s">
        <v>20398</v>
      </c>
      <c r="C4000" s="167" t="s">
        <v>41</v>
      </c>
      <c r="D4000" s="168">
        <v>37.22</v>
      </c>
    </row>
    <row r="4001" spans="1:4">
      <c r="A4001" s="167" t="s">
        <v>20399</v>
      </c>
      <c r="B4001" s="166" t="s">
        <v>20400</v>
      </c>
      <c r="C4001" s="167" t="s">
        <v>41</v>
      </c>
      <c r="D4001" s="168">
        <v>43.44</v>
      </c>
    </row>
    <row r="4002" spans="1:4">
      <c r="A4002" s="169" t="s">
        <v>20401</v>
      </c>
      <c r="B4002" s="166"/>
      <c r="C4002" s="167"/>
      <c r="D4002" s="168"/>
    </row>
    <row r="4003" spans="1:4">
      <c r="A4003" s="170" t="s">
        <v>20402</v>
      </c>
      <c r="B4003" s="166" t="s">
        <v>20403</v>
      </c>
      <c r="C4003" s="167" t="s">
        <v>32</v>
      </c>
      <c r="D4003" s="168">
        <v>32.380000000000003</v>
      </c>
    </row>
    <row r="4004" spans="1:4">
      <c r="A4004" s="167" t="s">
        <v>20404</v>
      </c>
      <c r="B4004" s="166" t="s">
        <v>20405</v>
      </c>
      <c r="C4004" s="167" t="s">
        <v>32</v>
      </c>
      <c r="D4004" s="168">
        <v>66.59</v>
      </c>
    </row>
    <row r="4005" spans="1:4">
      <c r="A4005" s="169" t="s">
        <v>20406</v>
      </c>
      <c r="B4005" s="166"/>
      <c r="C4005" s="167"/>
      <c r="D4005" s="168"/>
    </row>
    <row r="4006" spans="1:4">
      <c r="A4006" s="170" t="s">
        <v>20407</v>
      </c>
      <c r="B4006" s="166" t="s">
        <v>20408</v>
      </c>
      <c r="C4006" s="167" t="s">
        <v>48</v>
      </c>
      <c r="D4006" s="168">
        <v>13.29</v>
      </c>
    </row>
    <row r="4007" spans="1:4">
      <c r="A4007" s="170" t="s">
        <v>20409</v>
      </c>
      <c r="B4007" s="166" t="s">
        <v>20410</v>
      </c>
      <c r="C4007" s="167" t="s">
        <v>48</v>
      </c>
      <c r="D4007" s="168">
        <v>5.01</v>
      </c>
    </row>
    <row r="4008" spans="1:4">
      <c r="A4008" s="170" t="s">
        <v>20411</v>
      </c>
      <c r="B4008" s="166" t="s">
        <v>20412</v>
      </c>
      <c r="C4008" s="167" t="s">
        <v>48</v>
      </c>
      <c r="D4008" s="168">
        <v>3.36</v>
      </c>
    </row>
    <row r="4009" spans="1:4">
      <c r="A4009" s="170" t="s">
        <v>20413</v>
      </c>
      <c r="B4009" s="166" t="s">
        <v>20414</v>
      </c>
      <c r="C4009" s="167" t="s">
        <v>48</v>
      </c>
      <c r="D4009" s="168">
        <v>11.92</v>
      </c>
    </row>
    <row r="4010" spans="1:4">
      <c r="A4010" s="167" t="s">
        <v>20415</v>
      </c>
      <c r="B4010" s="166" t="s">
        <v>20416</v>
      </c>
      <c r="C4010" s="167" t="s">
        <v>48</v>
      </c>
      <c r="D4010" s="168">
        <v>4.3</v>
      </c>
    </row>
    <row r="4011" spans="1:4">
      <c r="A4011" s="169" t="s">
        <v>20417</v>
      </c>
      <c r="B4011" s="166"/>
      <c r="C4011" s="167"/>
      <c r="D4011" s="168"/>
    </row>
    <row r="4012" spans="1:4">
      <c r="A4012" s="170" t="s">
        <v>20418</v>
      </c>
      <c r="B4012" s="166" t="s">
        <v>20419</v>
      </c>
      <c r="C4012" s="167" t="s">
        <v>41</v>
      </c>
      <c r="D4012" s="168">
        <v>158.51</v>
      </c>
    </row>
    <row r="4013" spans="1:4">
      <c r="A4013" s="170" t="s">
        <v>20420</v>
      </c>
      <c r="B4013" s="166" t="s">
        <v>20421</v>
      </c>
      <c r="C4013" s="167" t="s">
        <v>41</v>
      </c>
      <c r="D4013" s="168">
        <v>160.04</v>
      </c>
    </row>
    <row r="4014" spans="1:4">
      <c r="A4014" s="167" t="s">
        <v>20422</v>
      </c>
      <c r="B4014" s="166" t="s">
        <v>20423</v>
      </c>
      <c r="C4014" s="167" t="s">
        <v>41</v>
      </c>
      <c r="D4014" s="168">
        <v>124.61</v>
      </c>
    </row>
    <row r="4015" spans="1:4">
      <c r="A4015" s="165" t="s">
        <v>20424</v>
      </c>
      <c r="B4015" s="166"/>
      <c r="C4015" s="167"/>
      <c r="D4015" s="168"/>
    </row>
    <row r="4016" spans="1:4">
      <c r="A4016" s="169" t="s">
        <v>20425</v>
      </c>
      <c r="B4016" s="166"/>
      <c r="C4016" s="167"/>
      <c r="D4016" s="168"/>
    </row>
    <row r="4017" spans="1:4">
      <c r="A4017" s="167" t="s">
        <v>20426</v>
      </c>
      <c r="B4017" s="166" t="s">
        <v>20427</v>
      </c>
      <c r="C4017" s="167" t="s">
        <v>41</v>
      </c>
      <c r="D4017" s="168">
        <v>6.22</v>
      </c>
    </row>
    <row r="4018" spans="1:4">
      <c r="A4018" s="165" t="s">
        <v>11625</v>
      </c>
      <c r="B4018" s="166"/>
      <c r="C4018" s="167"/>
      <c r="D4018" s="168"/>
    </row>
    <row r="4019" spans="1:4">
      <c r="A4019" s="169" t="s">
        <v>20428</v>
      </c>
      <c r="B4019" s="166"/>
      <c r="C4019" s="167"/>
      <c r="D4019" s="168"/>
    </row>
    <row r="4020" spans="1:4">
      <c r="A4020" s="170" t="s">
        <v>20429</v>
      </c>
      <c r="B4020" s="166" t="s">
        <v>20430</v>
      </c>
      <c r="C4020" s="167" t="s">
        <v>41</v>
      </c>
      <c r="D4020" s="168">
        <v>2.4300000000000002</v>
      </c>
    </row>
    <row r="4021" spans="1:4">
      <c r="A4021" s="167" t="s">
        <v>20431</v>
      </c>
      <c r="B4021" s="166" t="s">
        <v>20432</v>
      </c>
      <c r="C4021" s="167" t="s">
        <v>41</v>
      </c>
      <c r="D4021" s="168">
        <v>17.5</v>
      </c>
    </row>
    <row r="4022" spans="1:4">
      <c r="A4022" s="169" t="s">
        <v>20433</v>
      </c>
      <c r="B4022" s="166"/>
      <c r="C4022" s="167"/>
      <c r="D4022" s="168"/>
    </row>
    <row r="4023" spans="1:4">
      <c r="A4023" s="167" t="s">
        <v>20434</v>
      </c>
      <c r="B4023" s="166" t="s">
        <v>20435</v>
      </c>
      <c r="C4023" s="167" t="s">
        <v>41</v>
      </c>
      <c r="D4023" s="168">
        <v>0.76</v>
      </c>
    </row>
    <row r="4024" spans="1:4">
      <c r="A4024" s="169" t="s">
        <v>20436</v>
      </c>
      <c r="B4024" s="166"/>
      <c r="C4024" s="167"/>
      <c r="D4024" s="168"/>
    </row>
    <row r="4025" spans="1:4">
      <c r="A4025" s="170" t="s">
        <v>20437</v>
      </c>
      <c r="B4025" s="166" t="s">
        <v>20438</v>
      </c>
      <c r="C4025" s="167" t="s">
        <v>41</v>
      </c>
      <c r="D4025" s="168">
        <v>4.1500000000000004</v>
      </c>
    </row>
    <row r="4026" spans="1:4">
      <c r="A4026" s="167" t="s">
        <v>20439</v>
      </c>
      <c r="B4026" s="166" t="s">
        <v>20440</v>
      </c>
      <c r="C4026" s="167" t="s">
        <v>41</v>
      </c>
      <c r="D4026" s="168">
        <v>5</v>
      </c>
    </row>
    <row r="4027" spans="1:4">
      <c r="A4027" s="169" t="s">
        <v>20441</v>
      </c>
      <c r="B4027" s="166"/>
      <c r="C4027" s="167"/>
      <c r="D4027" s="168"/>
    </row>
    <row r="4028" spans="1:4">
      <c r="A4028" s="170" t="s">
        <v>20442</v>
      </c>
      <c r="B4028" s="166" t="s">
        <v>20443</v>
      </c>
      <c r="C4028" s="167" t="s">
        <v>41</v>
      </c>
      <c r="D4028" s="168">
        <v>333.78</v>
      </c>
    </row>
    <row r="4029" spans="1:4">
      <c r="A4029" s="170" t="s">
        <v>20444</v>
      </c>
      <c r="B4029" s="166" t="s">
        <v>20445</v>
      </c>
      <c r="C4029" s="167" t="s">
        <v>41</v>
      </c>
      <c r="D4029" s="168">
        <v>149.76</v>
      </c>
    </row>
    <row r="4030" spans="1:4">
      <c r="A4030" s="170" t="s">
        <v>20446</v>
      </c>
      <c r="B4030" s="166" t="s">
        <v>20447</v>
      </c>
      <c r="C4030" s="167" t="s">
        <v>41</v>
      </c>
      <c r="D4030" s="168">
        <v>138.19</v>
      </c>
    </row>
    <row r="4031" spans="1:4">
      <c r="A4031" s="167" t="s">
        <v>20448</v>
      </c>
      <c r="B4031" s="166" t="s">
        <v>20449</v>
      </c>
      <c r="C4031" s="167" t="s">
        <v>41</v>
      </c>
      <c r="D4031" s="168">
        <v>396.01</v>
      </c>
    </row>
    <row r="4032" spans="1:4">
      <c r="A4032" s="169" t="s">
        <v>11626</v>
      </c>
      <c r="B4032" s="166"/>
      <c r="C4032" s="167"/>
      <c r="D4032" s="168"/>
    </row>
    <row r="4033" spans="1:4">
      <c r="A4033" s="170" t="s">
        <v>20450</v>
      </c>
      <c r="B4033" s="166" t="s">
        <v>20451</v>
      </c>
      <c r="C4033" s="167" t="s">
        <v>41</v>
      </c>
      <c r="D4033" s="168">
        <v>1135.99</v>
      </c>
    </row>
    <row r="4034" spans="1:4">
      <c r="A4034" s="170" t="s">
        <v>20452</v>
      </c>
      <c r="B4034" s="166" t="s">
        <v>20453</v>
      </c>
      <c r="C4034" s="167" t="s">
        <v>41</v>
      </c>
      <c r="D4034" s="168">
        <v>949.13</v>
      </c>
    </row>
    <row r="4035" spans="1:4">
      <c r="A4035" s="167" t="s">
        <v>20454</v>
      </c>
      <c r="B4035" s="166" t="s">
        <v>20455</v>
      </c>
      <c r="C4035" s="167" t="s">
        <v>41</v>
      </c>
      <c r="D4035" s="168">
        <v>411.06</v>
      </c>
    </row>
    <row r="4036" spans="1:4">
      <c r="A4036" s="165" t="s">
        <v>20456</v>
      </c>
      <c r="B4036" s="166"/>
      <c r="C4036" s="167"/>
      <c r="D4036" s="168"/>
    </row>
    <row r="4037" spans="1:4">
      <c r="A4037" s="169" t="s">
        <v>20457</v>
      </c>
      <c r="B4037" s="166"/>
      <c r="C4037" s="167"/>
      <c r="D4037" s="168"/>
    </row>
    <row r="4038" spans="1:4">
      <c r="A4038" s="170" t="s">
        <v>20458</v>
      </c>
      <c r="B4038" s="166" t="s">
        <v>20459</v>
      </c>
      <c r="C4038" s="167" t="s">
        <v>41</v>
      </c>
      <c r="D4038" s="168">
        <v>69.8</v>
      </c>
    </row>
    <row r="4039" spans="1:4">
      <c r="A4039" s="170" t="s">
        <v>20460</v>
      </c>
      <c r="B4039" s="166" t="s">
        <v>20461</v>
      </c>
      <c r="C4039" s="167" t="s">
        <v>41</v>
      </c>
      <c r="D4039" s="168">
        <v>43.44</v>
      </c>
    </row>
    <row r="4040" spans="1:4">
      <c r="A4040" s="170" t="s">
        <v>20462</v>
      </c>
      <c r="B4040" s="166" t="s">
        <v>20463</v>
      </c>
      <c r="C4040" s="167" t="s">
        <v>41</v>
      </c>
      <c r="D4040" s="168">
        <v>38.78</v>
      </c>
    </row>
    <row r="4041" spans="1:4">
      <c r="A4041" s="170" t="s">
        <v>20464</v>
      </c>
      <c r="B4041" s="166" t="s">
        <v>20465</v>
      </c>
      <c r="C4041" s="167" t="s">
        <v>41</v>
      </c>
      <c r="D4041" s="168">
        <v>40.090000000000003</v>
      </c>
    </row>
    <row r="4042" spans="1:4">
      <c r="A4042" s="170" t="s">
        <v>20466</v>
      </c>
      <c r="B4042" s="166" t="s">
        <v>20467</v>
      </c>
      <c r="C4042" s="167" t="s">
        <v>41</v>
      </c>
      <c r="D4042" s="168">
        <v>32.58</v>
      </c>
    </row>
    <row r="4043" spans="1:4">
      <c r="A4043" s="167" t="s">
        <v>20468</v>
      </c>
      <c r="B4043" s="166" t="s">
        <v>20469</v>
      </c>
      <c r="C4043" s="167" t="s">
        <v>41</v>
      </c>
      <c r="D4043" s="168">
        <v>96</v>
      </c>
    </row>
    <row r="4044" spans="1:4">
      <c r="A4044" s="169" t="s">
        <v>20470</v>
      </c>
      <c r="B4044" s="166"/>
      <c r="C4044" s="167"/>
      <c r="D4044" s="168"/>
    </row>
    <row r="4045" spans="1:4">
      <c r="A4045" s="170" t="s">
        <v>20471</v>
      </c>
      <c r="B4045" s="166" t="s">
        <v>20472</v>
      </c>
      <c r="C4045" s="167" t="s">
        <v>41</v>
      </c>
      <c r="D4045" s="168">
        <v>1.0900000000000001</v>
      </c>
    </row>
    <row r="4046" spans="1:4">
      <c r="A4046" s="170" t="s">
        <v>20473</v>
      </c>
      <c r="B4046" s="166" t="s">
        <v>20474</v>
      </c>
      <c r="C4046" s="167" t="s">
        <v>41</v>
      </c>
      <c r="D4046" s="168">
        <v>3.09</v>
      </c>
    </row>
    <row r="4047" spans="1:4">
      <c r="A4047" s="167" t="s">
        <v>20475</v>
      </c>
      <c r="B4047" s="166" t="s">
        <v>20476</v>
      </c>
      <c r="C4047" s="167" t="s">
        <v>41</v>
      </c>
      <c r="D4047" s="168">
        <v>3.71</v>
      </c>
    </row>
    <row r="4048" spans="1:4">
      <c r="A4048" s="169" t="s">
        <v>20477</v>
      </c>
      <c r="B4048" s="166"/>
      <c r="C4048" s="167"/>
      <c r="D4048" s="168"/>
    </row>
    <row r="4049" spans="1:4">
      <c r="A4049" s="167" t="s">
        <v>20478</v>
      </c>
      <c r="B4049" s="166" t="s">
        <v>20479</v>
      </c>
      <c r="C4049" s="167" t="s">
        <v>32</v>
      </c>
      <c r="D4049" s="168">
        <v>11.74</v>
      </c>
    </row>
    <row r="4050" spans="1:4">
      <c r="A4050" s="165" t="s">
        <v>20480</v>
      </c>
      <c r="B4050" s="166"/>
      <c r="C4050" s="167"/>
      <c r="D4050" s="168"/>
    </row>
    <row r="4051" spans="1:4">
      <c r="A4051" s="169" t="s">
        <v>20481</v>
      </c>
      <c r="B4051" s="166"/>
      <c r="C4051" s="167"/>
      <c r="D4051" s="168"/>
    </row>
    <row r="4052" spans="1:4">
      <c r="A4052" s="167" t="s">
        <v>20482</v>
      </c>
      <c r="B4052" s="166" t="s">
        <v>20483</v>
      </c>
      <c r="C4052" s="167" t="s">
        <v>41</v>
      </c>
      <c r="D4052" s="168">
        <v>0.55000000000000004</v>
      </c>
    </row>
    <row r="4053" spans="1:4">
      <c r="A4053" s="165" t="s">
        <v>11627</v>
      </c>
      <c r="B4053" s="166"/>
      <c r="C4053" s="167"/>
      <c r="D4053" s="168"/>
    </row>
    <row r="4054" spans="1:4">
      <c r="A4054" s="165" t="s">
        <v>11587</v>
      </c>
      <c r="B4054" s="166"/>
      <c r="C4054" s="167"/>
      <c r="D4054" s="168"/>
    </row>
    <row r="4055" spans="1:4">
      <c r="A4055" s="165" t="s">
        <v>20484</v>
      </c>
      <c r="B4055" s="166"/>
      <c r="C4055" s="167"/>
      <c r="D4055" s="168"/>
    </row>
    <row r="4056" spans="1:4">
      <c r="A4056" s="169" t="s">
        <v>20485</v>
      </c>
      <c r="B4056" s="166"/>
      <c r="C4056" s="167"/>
      <c r="D4056" s="168"/>
    </row>
    <row r="4057" spans="1:4">
      <c r="A4057" s="170" t="s">
        <v>20486</v>
      </c>
      <c r="B4057" s="166" t="s">
        <v>20487</v>
      </c>
      <c r="C4057" s="167" t="s">
        <v>32</v>
      </c>
      <c r="D4057" s="168">
        <v>62</v>
      </c>
    </row>
    <row r="4058" spans="1:4">
      <c r="A4058" s="170" t="s">
        <v>20488</v>
      </c>
      <c r="B4058" s="166" t="s">
        <v>20489</v>
      </c>
      <c r="C4058" s="167" t="s">
        <v>32</v>
      </c>
      <c r="D4058" s="168">
        <v>32</v>
      </c>
    </row>
    <row r="4059" spans="1:4">
      <c r="A4059" s="170" t="s">
        <v>20490</v>
      </c>
      <c r="B4059" s="166" t="s">
        <v>20491</v>
      </c>
      <c r="C4059" s="167" t="s">
        <v>32</v>
      </c>
      <c r="D4059" s="168">
        <v>96</v>
      </c>
    </row>
    <row r="4060" spans="1:4">
      <c r="A4060" s="170" t="s">
        <v>20492</v>
      </c>
      <c r="B4060" s="166" t="s">
        <v>20493</v>
      </c>
      <c r="C4060" s="167" t="s">
        <v>32</v>
      </c>
      <c r="D4060" s="168">
        <v>160</v>
      </c>
    </row>
    <row r="4061" spans="1:4">
      <c r="A4061" s="170" t="s">
        <v>20494</v>
      </c>
      <c r="B4061" s="166" t="s">
        <v>20495</v>
      </c>
      <c r="C4061" s="167" t="s">
        <v>32</v>
      </c>
      <c r="D4061" s="168">
        <v>96</v>
      </c>
    </row>
    <row r="4062" spans="1:4">
      <c r="A4062" s="170" t="s">
        <v>20496</v>
      </c>
      <c r="B4062" s="166" t="s">
        <v>20497</v>
      </c>
      <c r="C4062" s="167" t="s">
        <v>32</v>
      </c>
      <c r="D4062" s="168">
        <v>96</v>
      </c>
    </row>
    <row r="4063" spans="1:4">
      <c r="A4063" s="170" t="s">
        <v>20498</v>
      </c>
      <c r="B4063" s="166" t="s">
        <v>20499</v>
      </c>
      <c r="C4063" s="167" t="s">
        <v>32</v>
      </c>
      <c r="D4063" s="168">
        <v>19.2</v>
      </c>
    </row>
    <row r="4064" spans="1:4">
      <c r="A4064" s="170" t="s">
        <v>20500</v>
      </c>
      <c r="B4064" s="166" t="s">
        <v>20501</v>
      </c>
      <c r="C4064" s="167" t="s">
        <v>32</v>
      </c>
      <c r="D4064" s="168">
        <v>44.8</v>
      </c>
    </row>
    <row r="4065" spans="1:4">
      <c r="A4065" s="170" t="s">
        <v>20502</v>
      </c>
      <c r="B4065" s="166" t="s">
        <v>20503</v>
      </c>
      <c r="C4065" s="167" t="s">
        <v>32</v>
      </c>
      <c r="D4065" s="168">
        <v>15</v>
      </c>
    </row>
    <row r="4066" spans="1:4">
      <c r="A4066" s="170" t="s">
        <v>20504</v>
      </c>
      <c r="B4066" s="166" t="s">
        <v>20505</v>
      </c>
      <c r="C4066" s="167" t="s">
        <v>32</v>
      </c>
      <c r="D4066" s="168">
        <v>15</v>
      </c>
    </row>
    <row r="4067" spans="1:4">
      <c r="A4067" s="170" t="s">
        <v>20506</v>
      </c>
      <c r="B4067" s="166" t="s">
        <v>20507</v>
      </c>
      <c r="C4067" s="167" t="s">
        <v>32</v>
      </c>
      <c r="D4067" s="168">
        <v>50</v>
      </c>
    </row>
    <row r="4068" spans="1:4">
      <c r="A4068" s="167" t="s">
        <v>20508</v>
      </c>
      <c r="B4068" s="166" t="s">
        <v>20509</v>
      </c>
      <c r="C4068" s="167" t="s">
        <v>32</v>
      </c>
      <c r="D4068" s="168">
        <v>50</v>
      </c>
    </row>
    <row r="4069" spans="1:4">
      <c r="A4069" s="169" t="s">
        <v>20510</v>
      </c>
      <c r="B4069" s="166"/>
      <c r="C4069" s="167"/>
      <c r="D4069" s="168"/>
    </row>
    <row r="4070" spans="1:4">
      <c r="A4070" s="170" t="s">
        <v>20511</v>
      </c>
      <c r="B4070" s="166" t="s">
        <v>20512</v>
      </c>
      <c r="C4070" s="167" t="s">
        <v>11577</v>
      </c>
      <c r="D4070" s="168">
        <v>0.42</v>
      </c>
    </row>
    <row r="4071" spans="1:4">
      <c r="A4071" s="170" t="s">
        <v>20513</v>
      </c>
      <c r="B4071" s="166" t="s">
        <v>20514</v>
      </c>
      <c r="C4071" s="167" t="s">
        <v>32</v>
      </c>
      <c r="D4071" s="168">
        <v>1.68</v>
      </c>
    </row>
    <row r="4072" spans="1:4">
      <c r="A4072" s="170" t="s">
        <v>20515</v>
      </c>
      <c r="B4072" s="166" t="s">
        <v>20516</v>
      </c>
      <c r="C4072" s="167" t="s">
        <v>32</v>
      </c>
      <c r="D4072" s="168">
        <v>3.36</v>
      </c>
    </row>
    <row r="4073" spans="1:4">
      <c r="A4073" s="170" t="s">
        <v>20517</v>
      </c>
      <c r="B4073" s="166" t="s">
        <v>20518</v>
      </c>
      <c r="C4073" s="167" t="s">
        <v>32</v>
      </c>
      <c r="D4073" s="168">
        <v>5.04</v>
      </c>
    </row>
    <row r="4074" spans="1:4">
      <c r="A4074" s="170" t="s">
        <v>20519</v>
      </c>
      <c r="B4074" s="166" t="s">
        <v>20520</v>
      </c>
      <c r="C4074" s="167" t="s">
        <v>32</v>
      </c>
      <c r="D4074" s="168">
        <v>6.72</v>
      </c>
    </row>
    <row r="4075" spans="1:4">
      <c r="A4075" s="170" t="s">
        <v>20521</v>
      </c>
      <c r="B4075" s="166" t="s">
        <v>20522</v>
      </c>
      <c r="C4075" s="167" t="s">
        <v>32</v>
      </c>
      <c r="D4075" s="168">
        <v>10.5</v>
      </c>
    </row>
    <row r="4076" spans="1:4">
      <c r="A4076" s="170" t="s">
        <v>20523</v>
      </c>
      <c r="B4076" s="166" t="s">
        <v>20524</v>
      </c>
      <c r="C4076" s="167" t="s">
        <v>32</v>
      </c>
      <c r="D4076" s="168">
        <v>19.47</v>
      </c>
    </row>
    <row r="4077" spans="1:4">
      <c r="A4077" s="170" t="s">
        <v>20525</v>
      </c>
      <c r="B4077" s="166" t="s">
        <v>20526</v>
      </c>
      <c r="C4077" s="167" t="s">
        <v>32</v>
      </c>
      <c r="D4077" s="168">
        <v>22.62</v>
      </c>
    </row>
    <row r="4078" spans="1:4">
      <c r="A4078" s="170" t="s">
        <v>20527</v>
      </c>
      <c r="B4078" s="166" t="s">
        <v>20528</v>
      </c>
      <c r="C4078" s="167" t="s">
        <v>32</v>
      </c>
      <c r="D4078" s="168">
        <v>23.57</v>
      </c>
    </row>
    <row r="4079" spans="1:4">
      <c r="A4079" s="170" t="s">
        <v>20529</v>
      </c>
      <c r="B4079" s="166" t="s">
        <v>20530</v>
      </c>
      <c r="C4079" s="167" t="s">
        <v>32</v>
      </c>
      <c r="D4079" s="168">
        <v>17.88</v>
      </c>
    </row>
    <row r="4080" spans="1:4">
      <c r="A4080" s="170" t="s">
        <v>20531</v>
      </c>
      <c r="B4080" s="166" t="s">
        <v>20532</v>
      </c>
      <c r="C4080" s="167" t="s">
        <v>32</v>
      </c>
      <c r="D4080" s="168">
        <v>16.84</v>
      </c>
    </row>
    <row r="4081" spans="1:4">
      <c r="A4081" s="170" t="s">
        <v>20533</v>
      </c>
      <c r="B4081" s="166" t="s">
        <v>20534</v>
      </c>
      <c r="C4081" s="167" t="s">
        <v>32</v>
      </c>
      <c r="D4081" s="168">
        <v>54.14</v>
      </c>
    </row>
    <row r="4082" spans="1:4">
      <c r="A4082" s="170" t="s">
        <v>20535</v>
      </c>
      <c r="B4082" s="166" t="s">
        <v>20536</v>
      </c>
      <c r="C4082" s="167" t="s">
        <v>32</v>
      </c>
      <c r="D4082" s="168">
        <v>50.7</v>
      </c>
    </row>
    <row r="4083" spans="1:4">
      <c r="A4083" s="167" t="s">
        <v>20537</v>
      </c>
      <c r="B4083" s="166" t="s">
        <v>20538</v>
      </c>
      <c r="C4083" s="167" t="s">
        <v>32</v>
      </c>
      <c r="D4083" s="168">
        <v>47.28</v>
      </c>
    </row>
    <row r="4084" spans="1:4">
      <c r="A4084" s="169" t="s">
        <v>20539</v>
      </c>
      <c r="B4084" s="166"/>
      <c r="C4084" s="167"/>
      <c r="D4084" s="168"/>
    </row>
    <row r="4085" spans="1:4">
      <c r="A4085" s="170" t="s">
        <v>20540</v>
      </c>
      <c r="B4085" s="166" t="s">
        <v>20541</v>
      </c>
      <c r="C4085" s="167" t="s">
        <v>32</v>
      </c>
      <c r="D4085" s="168">
        <v>75.95</v>
      </c>
    </row>
    <row r="4086" spans="1:4">
      <c r="A4086" s="170" t="s">
        <v>20542</v>
      </c>
      <c r="B4086" s="166" t="s">
        <v>20543</v>
      </c>
      <c r="C4086" s="167" t="s">
        <v>32</v>
      </c>
      <c r="D4086" s="168">
        <v>109.32</v>
      </c>
    </row>
    <row r="4087" spans="1:4">
      <c r="A4087" s="170" t="s">
        <v>20544</v>
      </c>
      <c r="B4087" s="166" t="s">
        <v>20545</v>
      </c>
      <c r="C4087" s="167" t="s">
        <v>32</v>
      </c>
      <c r="D4087" s="168">
        <v>13.96</v>
      </c>
    </row>
    <row r="4088" spans="1:4">
      <c r="A4088" s="170" t="s">
        <v>20546</v>
      </c>
      <c r="B4088" s="166" t="s">
        <v>20547</v>
      </c>
      <c r="C4088" s="167" t="s">
        <v>32</v>
      </c>
      <c r="D4088" s="168">
        <v>151.19</v>
      </c>
    </row>
    <row r="4089" spans="1:4">
      <c r="A4089" s="167" t="s">
        <v>20548</v>
      </c>
      <c r="B4089" s="166" t="s">
        <v>20549</v>
      </c>
      <c r="C4089" s="167" t="s">
        <v>32</v>
      </c>
      <c r="D4089" s="168">
        <v>5.57</v>
      </c>
    </row>
    <row r="4090" spans="1:4">
      <c r="A4090" s="165" t="s">
        <v>20550</v>
      </c>
      <c r="B4090" s="166"/>
      <c r="C4090" s="167"/>
      <c r="D4090" s="168"/>
    </row>
    <row r="4091" spans="1:4">
      <c r="A4091" s="169" t="s">
        <v>20551</v>
      </c>
      <c r="B4091" s="166"/>
      <c r="C4091" s="167"/>
      <c r="D4091" s="168"/>
    </row>
    <row r="4092" spans="1:4">
      <c r="A4092" s="170" t="s">
        <v>20552</v>
      </c>
      <c r="B4092" s="166" t="s">
        <v>20553</v>
      </c>
      <c r="C4092" s="167" t="s">
        <v>11577</v>
      </c>
      <c r="D4092" s="168">
        <v>0.77</v>
      </c>
    </row>
    <row r="4093" spans="1:4">
      <c r="A4093" s="170" t="s">
        <v>20554</v>
      </c>
      <c r="B4093" s="166" t="s">
        <v>20555</v>
      </c>
      <c r="C4093" s="167" t="s">
        <v>11577</v>
      </c>
      <c r="D4093" s="168">
        <v>1.21</v>
      </c>
    </row>
    <row r="4094" spans="1:4">
      <c r="A4094" s="170" t="s">
        <v>20556</v>
      </c>
      <c r="B4094" s="166" t="s">
        <v>20557</v>
      </c>
      <c r="C4094" s="167" t="s">
        <v>11577</v>
      </c>
      <c r="D4094" s="168">
        <v>2.48</v>
      </c>
    </row>
    <row r="4095" spans="1:4">
      <c r="A4095" s="170" t="s">
        <v>20558</v>
      </c>
      <c r="B4095" s="166" t="s">
        <v>20559</v>
      </c>
      <c r="C4095" s="167" t="s">
        <v>11577</v>
      </c>
      <c r="D4095" s="168">
        <v>171.85</v>
      </c>
    </row>
    <row r="4096" spans="1:4">
      <c r="A4096" s="170" t="s">
        <v>20560</v>
      </c>
      <c r="B4096" s="166" t="s">
        <v>20561</v>
      </c>
      <c r="C4096" s="167" t="s">
        <v>11577</v>
      </c>
      <c r="D4096" s="168">
        <v>202.33</v>
      </c>
    </row>
    <row r="4097" spans="1:4">
      <c r="A4097" s="170" t="s">
        <v>20562</v>
      </c>
      <c r="B4097" s="166" t="s">
        <v>20563</v>
      </c>
      <c r="C4097" s="167" t="s">
        <v>11577</v>
      </c>
      <c r="D4097" s="168">
        <v>228.45</v>
      </c>
    </row>
    <row r="4098" spans="1:4">
      <c r="A4098" s="170" t="s">
        <v>20564</v>
      </c>
      <c r="B4098" s="166" t="s">
        <v>20565</v>
      </c>
      <c r="C4098" s="167" t="s">
        <v>11577</v>
      </c>
      <c r="D4098" s="168">
        <v>254.57</v>
      </c>
    </row>
    <row r="4099" spans="1:4">
      <c r="A4099" s="170" t="s">
        <v>20566</v>
      </c>
      <c r="B4099" s="166" t="s">
        <v>20567</v>
      </c>
      <c r="C4099" s="167" t="s">
        <v>11577</v>
      </c>
      <c r="D4099" s="168">
        <v>280.7</v>
      </c>
    </row>
    <row r="4100" spans="1:4">
      <c r="A4100" s="170" t="s">
        <v>20568</v>
      </c>
      <c r="B4100" s="166" t="s">
        <v>20569</v>
      </c>
      <c r="C4100" s="167" t="s">
        <v>11577</v>
      </c>
      <c r="D4100" s="168">
        <v>306.83999999999997</v>
      </c>
    </row>
    <row r="4101" spans="1:4">
      <c r="A4101" s="170" t="s">
        <v>20570</v>
      </c>
      <c r="B4101" s="166" t="s">
        <v>20571</v>
      </c>
      <c r="C4101" s="167" t="s">
        <v>11577</v>
      </c>
      <c r="D4101" s="168">
        <v>332.95</v>
      </c>
    </row>
    <row r="4102" spans="1:4">
      <c r="A4102" s="170" t="s">
        <v>20572</v>
      </c>
      <c r="B4102" s="166" t="s">
        <v>20573</v>
      </c>
      <c r="C4102" s="167" t="s">
        <v>11577</v>
      </c>
      <c r="D4102" s="168">
        <v>359.08</v>
      </c>
    </row>
    <row r="4103" spans="1:4">
      <c r="A4103" s="170" t="s">
        <v>20574</v>
      </c>
      <c r="B4103" s="166" t="s">
        <v>20575</v>
      </c>
      <c r="C4103" s="167" t="s">
        <v>11577</v>
      </c>
      <c r="D4103" s="168">
        <v>385.21</v>
      </c>
    </row>
    <row r="4104" spans="1:4">
      <c r="A4104" s="170" t="s">
        <v>20576</v>
      </c>
      <c r="B4104" s="166" t="s">
        <v>20577</v>
      </c>
      <c r="C4104" s="167" t="s">
        <v>11577</v>
      </c>
      <c r="D4104" s="168">
        <v>411.33</v>
      </c>
    </row>
    <row r="4105" spans="1:4">
      <c r="A4105" s="167" t="s">
        <v>20578</v>
      </c>
      <c r="B4105" s="166" t="s">
        <v>20579</v>
      </c>
      <c r="C4105" s="167" t="s">
        <v>11577</v>
      </c>
      <c r="D4105" s="168">
        <v>437.45</v>
      </c>
    </row>
    <row r="4106" spans="1:4">
      <c r="A4106" s="169" t="s">
        <v>20580</v>
      </c>
      <c r="B4106" s="166"/>
      <c r="C4106" s="167"/>
      <c r="D4106" s="168"/>
    </row>
    <row r="4107" spans="1:4">
      <c r="A4107" s="170" t="s">
        <v>20581</v>
      </c>
      <c r="B4107" s="166" t="s">
        <v>20582</v>
      </c>
      <c r="C4107" s="167" t="s">
        <v>11577</v>
      </c>
      <c r="D4107" s="168">
        <v>20</v>
      </c>
    </row>
    <row r="4108" spans="1:4">
      <c r="A4108" s="167" t="s">
        <v>20583</v>
      </c>
      <c r="B4108" s="166" t="s">
        <v>20584</v>
      </c>
      <c r="C4108" s="167" t="s">
        <v>11577</v>
      </c>
      <c r="D4108" s="168">
        <v>18</v>
      </c>
    </row>
    <row r="4109" spans="1:4">
      <c r="A4109" s="169" t="s">
        <v>20585</v>
      </c>
      <c r="B4109" s="166"/>
      <c r="C4109" s="167"/>
      <c r="D4109" s="168"/>
    </row>
    <row r="4110" spans="1:4">
      <c r="A4110" s="170" t="s">
        <v>20586</v>
      </c>
      <c r="B4110" s="166" t="s">
        <v>20587</v>
      </c>
      <c r="C4110" s="167" t="s">
        <v>11577</v>
      </c>
      <c r="D4110" s="168">
        <v>135</v>
      </c>
    </row>
    <row r="4111" spans="1:4">
      <c r="A4111" s="170" t="s">
        <v>20588</v>
      </c>
      <c r="B4111" s="166" t="s">
        <v>20589</v>
      </c>
      <c r="C4111" s="167" t="s">
        <v>11577</v>
      </c>
      <c r="D4111" s="168">
        <v>180</v>
      </c>
    </row>
    <row r="4112" spans="1:4">
      <c r="A4112" s="167" t="s">
        <v>20590</v>
      </c>
      <c r="B4112" s="166" t="s">
        <v>20591</v>
      </c>
      <c r="C4112" s="167" t="s">
        <v>11577</v>
      </c>
      <c r="D4112" s="168">
        <v>220</v>
      </c>
    </row>
    <row r="4113" spans="1:4">
      <c r="A4113" s="169" t="s">
        <v>20592</v>
      </c>
      <c r="B4113" s="166"/>
      <c r="C4113" s="167"/>
      <c r="D4113" s="168"/>
    </row>
    <row r="4114" spans="1:4">
      <c r="A4114" s="170" t="s">
        <v>20593</v>
      </c>
      <c r="B4114" s="166" t="s">
        <v>20594</v>
      </c>
      <c r="C4114" s="167" t="s">
        <v>11577</v>
      </c>
      <c r="D4114" s="168">
        <v>70</v>
      </c>
    </row>
    <row r="4115" spans="1:4">
      <c r="A4115" s="170" t="s">
        <v>20595</v>
      </c>
      <c r="B4115" s="166" t="s">
        <v>20596</v>
      </c>
      <c r="C4115" s="167" t="s">
        <v>11577</v>
      </c>
      <c r="D4115" s="168">
        <v>80</v>
      </c>
    </row>
    <row r="4116" spans="1:4">
      <c r="A4116" s="167" t="s">
        <v>20597</v>
      </c>
      <c r="B4116" s="166" t="s">
        <v>20598</v>
      </c>
      <c r="C4116" s="167" t="s">
        <v>11577</v>
      </c>
      <c r="D4116" s="168">
        <v>150</v>
      </c>
    </row>
    <row r="4117" spans="1:4">
      <c r="A4117" s="165" t="s">
        <v>20599</v>
      </c>
      <c r="B4117" s="166"/>
      <c r="C4117" s="167"/>
      <c r="D4117" s="168"/>
    </row>
    <row r="4118" spans="1:4">
      <c r="A4118" s="169" t="s">
        <v>20600</v>
      </c>
      <c r="B4118" s="166"/>
      <c r="C4118" s="167"/>
      <c r="D4118" s="168"/>
    </row>
    <row r="4119" spans="1:4">
      <c r="A4119" s="170" t="s">
        <v>20601</v>
      </c>
      <c r="B4119" s="166" t="s">
        <v>20602</v>
      </c>
      <c r="C4119" s="167" t="s">
        <v>48</v>
      </c>
      <c r="D4119" s="168">
        <v>89.21</v>
      </c>
    </row>
    <row r="4120" spans="1:4">
      <c r="A4120" s="170" t="s">
        <v>20603</v>
      </c>
      <c r="B4120" s="166" t="s">
        <v>20604</v>
      </c>
      <c r="C4120" s="167" t="s">
        <v>48</v>
      </c>
      <c r="D4120" s="168">
        <v>84.96</v>
      </c>
    </row>
    <row r="4121" spans="1:4">
      <c r="A4121" s="170" t="s">
        <v>20605</v>
      </c>
      <c r="B4121" s="166" t="s">
        <v>20606</v>
      </c>
      <c r="C4121" s="167" t="s">
        <v>11577</v>
      </c>
      <c r="D4121" s="168">
        <v>119.69</v>
      </c>
    </row>
    <row r="4122" spans="1:4">
      <c r="A4122" s="170" t="s">
        <v>20607</v>
      </c>
      <c r="B4122" s="166" t="s">
        <v>20608</v>
      </c>
      <c r="C4122" s="167" t="s">
        <v>32</v>
      </c>
      <c r="D4122" s="168">
        <v>226.75</v>
      </c>
    </row>
    <row r="4123" spans="1:4">
      <c r="A4123" s="170" t="s">
        <v>20609</v>
      </c>
      <c r="B4123" s="166" t="s">
        <v>20610</v>
      </c>
      <c r="C4123" s="167" t="s">
        <v>48</v>
      </c>
      <c r="D4123" s="168">
        <v>144.36000000000001</v>
      </c>
    </row>
    <row r="4124" spans="1:4">
      <c r="A4124" s="170" t="s">
        <v>20611</v>
      </c>
      <c r="B4124" s="166" t="s">
        <v>20612</v>
      </c>
      <c r="C4124" s="167" t="s">
        <v>11577</v>
      </c>
      <c r="D4124" s="168">
        <v>37.04</v>
      </c>
    </row>
    <row r="4125" spans="1:4">
      <c r="A4125" s="170" t="s">
        <v>20613</v>
      </c>
      <c r="B4125" s="166" t="s">
        <v>20614</v>
      </c>
      <c r="C4125" s="167" t="s">
        <v>48</v>
      </c>
      <c r="D4125" s="168">
        <v>6.65</v>
      </c>
    </row>
    <row r="4126" spans="1:4">
      <c r="A4126" s="170" t="s">
        <v>20615</v>
      </c>
      <c r="B4126" s="166" t="s">
        <v>20616</v>
      </c>
      <c r="C4126" s="167" t="s">
        <v>48</v>
      </c>
      <c r="D4126" s="168">
        <v>6.63</v>
      </c>
    </row>
    <row r="4127" spans="1:4">
      <c r="A4127" s="170" t="s">
        <v>20617</v>
      </c>
      <c r="B4127" s="166" t="s">
        <v>20618</v>
      </c>
      <c r="C4127" s="167" t="s">
        <v>11577</v>
      </c>
      <c r="D4127" s="168">
        <v>62.45</v>
      </c>
    </row>
    <row r="4128" spans="1:4">
      <c r="A4128" s="170" t="s">
        <v>20619</v>
      </c>
      <c r="B4128" s="166" t="s">
        <v>20620</v>
      </c>
      <c r="C4128" s="167" t="s">
        <v>11577</v>
      </c>
      <c r="D4128" s="168">
        <v>78.37</v>
      </c>
    </row>
    <row r="4129" spans="1:4">
      <c r="A4129" s="170" t="s">
        <v>20621</v>
      </c>
      <c r="B4129" s="166" t="s">
        <v>20622</v>
      </c>
      <c r="C4129" s="167" t="s">
        <v>11577</v>
      </c>
      <c r="D4129" s="168">
        <v>101.86</v>
      </c>
    </row>
    <row r="4130" spans="1:4">
      <c r="A4130" s="170" t="s">
        <v>20623</v>
      </c>
      <c r="B4130" s="166" t="s">
        <v>20624</v>
      </c>
      <c r="C4130" s="167" t="s">
        <v>11577</v>
      </c>
      <c r="D4130" s="168">
        <v>501.49</v>
      </c>
    </row>
    <row r="4131" spans="1:4">
      <c r="A4131" s="170" t="s">
        <v>20625</v>
      </c>
      <c r="B4131" s="166" t="s">
        <v>20626</v>
      </c>
      <c r="C4131" s="167" t="s">
        <v>11577</v>
      </c>
      <c r="D4131" s="168">
        <v>964.13</v>
      </c>
    </row>
    <row r="4132" spans="1:4">
      <c r="A4132" s="170" t="s">
        <v>20627</v>
      </c>
      <c r="B4132" s="166" t="s">
        <v>20628</v>
      </c>
      <c r="C4132" s="167" t="s">
        <v>11609</v>
      </c>
      <c r="D4132" s="168">
        <v>504.4</v>
      </c>
    </row>
    <row r="4133" spans="1:4">
      <c r="A4133" s="167" t="s">
        <v>20629</v>
      </c>
      <c r="B4133" s="166" t="s">
        <v>20630</v>
      </c>
      <c r="C4133" s="167" t="s">
        <v>48</v>
      </c>
      <c r="D4133" s="168">
        <v>62.23</v>
      </c>
    </row>
    <row r="4134" spans="1:4">
      <c r="A4134" s="169" t="s">
        <v>20631</v>
      </c>
      <c r="B4134" s="166"/>
      <c r="C4134" s="167"/>
      <c r="D4134" s="168"/>
    </row>
    <row r="4135" spans="1:4">
      <c r="A4135" s="170" t="s">
        <v>20632</v>
      </c>
      <c r="B4135" s="166" t="s">
        <v>20633</v>
      </c>
      <c r="C4135" s="167" t="s">
        <v>32</v>
      </c>
      <c r="D4135" s="168">
        <v>95.99</v>
      </c>
    </row>
    <row r="4136" spans="1:4">
      <c r="A4136" s="170" t="s">
        <v>20634</v>
      </c>
      <c r="B4136" s="166" t="s">
        <v>20635</v>
      </c>
      <c r="C4136" s="167" t="s">
        <v>32</v>
      </c>
      <c r="D4136" s="168">
        <v>52.01</v>
      </c>
    </row>
    <row r="4137" spans="1:4">
      <c r="A4137" s="170" t="s">
        <v>20636</v>
      </c>
      <c r="B4137" s="166" t="s">
        <v>20637</v>
      </c>
      <c r="C4137" s="167" t="s">
        <v>32</v>
      </c>
      <c r="D4137" s="168">
        <v>52.21</v>
      </c>
    </row>
    <row r="4138" spans="1:4">
      <c r="A4138" s="170" t="s">
        <v>20638</v>
      </c>
      <c r="B4138" s="166" t="s">
        <v>20639</v>
      </c>
      <c r="C4138" s="167" t="s">
        <v>32</v>
      </c>
      <c r="D4138" s="168">
        <v>30.87</v>
      </c>
    </row>
    <row r="4139" spans="1:4">
      <c r="A4139" s="170" t="s">
        <v>20640</v>
      </c>
      <c r="B4139" s="166" t="s">
        <v>20641</v>
      </c>
      <c r="C4139" s="167" t="s">
        <v>32</v>
      </c>
      <c r="D4139" s="168">
        <v>146.71</v>
      </c>
    </row>
    <row r="4140" spans="1:4">
      <c r="A4140" s="170" t="s">
        <v>20642</v>
      </c>
      <c r="B4140" s="166" t="s">
        <v>20643</v>
      </c>
      <c r="C4140" s="167" t="s">
        <v>32</v>
      </c>
      <c r="D4140" s="168">
        <v>21.17</v>
      </c>
    </row>
    <row r="4141" spans="1:4">
      <c r="A4141" s="170" t="s">
        <v>20644</v>
      </c>
      <c r="B4141" s="166" t="s">
        <v>20645</v>
      </c>
      <c r="C4141" s="167" t="s">
        <v>32</v>
      </c>
      <c r="D4141" s="168">
        <v>50.89</v>
      </c>
    </row>
    <row r="4142" spans="1:4">
      <c r="A4142" s="170" t="s">
        <v>20646</v>
      </c>
      <c r="B4142" s="166" t="s">
        <v>20647</v>
      </c>
      <c r="C4142" s="167" t="s">
        <v>32</v>
      </c>
      <c r="D4142" s="168">
        <v>65.2</v>
      </c>
    </row>
    <row r="4143" spans="1:4">
      <c r="A4143" s="167" t="s">
        <v>20648</v>
      </c>
      <c r="B4143" s="166" t="s">
        <v>20649</v>
      </c>
      <c r="C4143" s="167" t="s">
        <v>32</v>
      </c>
      <c r="D4143" s="168">
        <v>20.25</v>
      </c>
    </row>
    <row r="4144" spans="1:4">
      <c r="A4144" s="169" t="s">
        <v>20650</v>
      </c>
      <c r="B4144" s="166"/>
      <c r="C4144" s="167"/>
      <c r="D4144" s="168"/>
    </row>
    <row r="4145" spans="1:4">
      <c r="A4145" s="170" t="s">
        <v>20651</v>
      </c>
      <c r="B4145" s="166" t="s">
        <v>20652</v>
      </c>
      <c r="C4145" s="167" t="s">
        <v>32</v>
      </c>
      <c r="D4145" s="168">
        <v>138.79</v>
      </c>
    </row>
    <row r="4146" spans="1:4">
      <c r="A4146" s="170" t="s">
        <v>20653</v>
      </c>
      <c r="B4146" s="166" t="s">
        <v>20654</v>
      </c>
      <c r="C4146" s="167" t="s">
        <v>32</v>
      </c>
      <c r="D4146" s="168">
        <v>178.75</v>
      </c>
    </row>
    <row r="4147" spans="1:4">
      <c r="A4147" s="170" t="s">
        <v>20655</v>
      </c>
      <c r="B4147" s="166" t="s">
        <v>20656</v>
      </c>
      <c r="C4147" s="167" t="s">
        <v>32</v>
      </c>
      <c r="D4147" s="168">
        <v>200.23</v>
      </c>
    </row>
    <row r="4148" spans="1:4">
      <c r="A4148" s="170" t="s">
        <v>20657</v>
      </c>
      <c r="B4148" s="166" t="s">
        <v>20658</v>
      </c>
      <c r="C4148" s="167" t="s">
        <v>32</v>
      </c>
      <c r="D4148" s="168">
        <v>232.37</v>
      </c>
    </row>
    <row r="4149" spans="1:4">
      <c r="A4149" s="170" t="s">
        <v>20659</v>
      </c>
      <c r="B4149" s="166" t="s">
        <v>20660</v>
      </c>
      <c r="C4149" s="167" t="s">
        <v>32</v>
      </c>
      <c r="D4149" s="168">
        <v>206.65</v>
      </c>
    </row>
    <row r="4150" spans="1:4">
      <c r="A4150" s="170" t="s">
        <v>20661</v>
      </c>
      <c r="B4150" s="166" t="s">
        <v>20662</v>
      </c>
      <c r="C4150" s="167" t="s">
        <v>32</v>
      </c>
      <c r="D4150" s="168">
        <v>226.93</v>
      </c>
    </row>
    <row r="4151" spans="1:4">
      <c r="A4151" s="170" t="s">
        <v>20663</v>
      </c>
      <c r="B4151" s="166" t="s">
        <v>20664</v>
      </c>
      <c r="C4151" s="167" t="s">
        <v>32</v>
      </c>
      <c r="D4151" s="168">
        <v>258.95</v>
      </c>
    </row>
    <row r="4152" spans="1:4">
      <c r="A4152" s="170" t="s">
        <v>20665</v>
      </c>
      <c r="B4152" s="166" t="s">
        <v>20666</v>
      </c>
      <c r="C4152" s="167" t="s">
        <v>32</v>
      </c>
      <c r="D4152" s="168">
        <v>137.32</v>
      </c>
    </row>
    <row r="4153" spans="1:4">
      <c r="A4153" s="170" t="s">
        <v>20667</v>
      </c>
      <c r="B4153" s="166" t="s">
        <v>20668</v>
      </c>
      <c r="C4153" s="167" t="s">
        <v>32</v>
      </c>
      <c r="D4153" s="168">
        <v>212.86</v>
      </c>
    </row>
    <row r="4154" spans="1:4">
      <c r="A4154" s="170" t="s">
        <v>20669</v>
      </c>
      <c r="B4154" s="166" t="s">
        <v>20670</v>
      </c>
      <c r="C4154" s="167" t="s">
        <v>32</v>
      </c>
      <c r="D4154" s="168">
        <v>230.85</v>
      </c>
    </row>
    <row r="4155" spans="1:4">
      <c r="A4155" s="170" t="s">
        <v>20671</v>
      </c>
      <c r="B4155" s="166" t="s">
        <v>20672</v>
      </c>
      <c r="C4155" s="167" t="s">
        <v>32</v>
      </c>
      <c r="D4155" s="168">
        <v>212.86</v>
      </c>
    </row>
    <row r="4156" spans="1:4">
      <c r="A4156" s="170" t="s">
        <v>20673</v>
      </c>
      <c r="B4156" s="166" t="s">
        <v>20674</v>
      </c>
      <c r="C4156" s="167" t="s">
        <v>32</v>
      </c>
      <c r="D4156" s="168">
        <v>261.92</v>
      </c>
    </row>
    <row r="4157" spans="1:4">
      <c r="A4157" s="170" t="s">
        <v>20675</v>
      </c>
      <c r="B4157" s="166" t="s">
        <v>20676</v>
      </c>
      <c r="C4157" s="167" t="s">
        <v>32</v>
      </c>
      <c r="D4157" s="168">
        <v>238.26</v>
      </c>
    </row>
    <row r="4158" spans="1:4">
      <c r="A4158" s="170" t="s">
        <v>20677</v>
      </c>
      <c r="B4158" s="166" t="s">
        <v>20678</v>
      </c>
      <c r="C4158" s="167" t="s">
        <v>32</v>
      </c>
      <c r="D4158" s="168">
        <v>258.64999999999998</v>
      </c>
    </row>
    <row r="4159" spans="1:4">
      <c r="A4159" s="170" t="s">
        <v>20679</v>
      </c>
      <c r="B4159" s="166" t="s">
        <v>20680</v>
      </c>
      <c r="C4159" s="167" t="s">
        <v>32</v>
      </c>
      <c r="D4159" s="168">
        <v>299.44</v>
      </c>
    </row>
    <row r="4160" spans="1:4">
      <c r="A4160" s="170" t="s">
        <v>20681</v>
      </c>
      <c r="B4160" s="166" t="s">
        <v>20682</v>
      </c>
      <c r="C4160" s="167" t="s">
        <v>32</v>
      </c>
      <c r="D4160" s="168">
        <v>119.29</v>
      </c>
    </row>
    <row r="4161" spans="1:4">
      <c r="A4161" s="170" t="s">
        <v>20683</v>
      </c>
      <c r="B4161" s="166" t="s">
        <v>20684</v>
      </c>
      <c r="C4161" s="167" t="s">
        <v>32</v>
      </c>
      <c r="D4161" s="168">
        <v>153.76</v>
      </c>
    </row>
    <row r="4162" spans="1:4">
      <c r="A4162" s="170" t="s">
        <v>20685</v>
      </c>
      <c r="B4162" s="166" t="s">
        <v>20686</v>
      </c>
      <c r="C4162" s="167" t="s">
        <v>32</v>
      </c>
      <c r="D4162" s="168">
        <v>109.41</v>
      </c>
    </row>
    <row r="4163" spans="1:4">
      <c r="A4163" s="170" t="s">
        <v>20687</v>
      </c>
      <c r="B4163" s="166" t="s">
        <v>20688</v>
      </c>
      <c r="C4163" s="167" t="s">
        <v>32</v>
      </c>
      <c r="D4163" s="168">
        <v>262.92</v>
      </c>
    </row>
    <row r="4164" spans="1:4">
      <c r="A4164" s="170" t="s">
        <v>20689</v>
      </c>
      <c r="B4164" s="166" t="s">
        <v>20690</v>
      </c>
      <c r="C4164" s="167" t="s">
        <v>32</v>
      </c>
      <c r="D4164" s="168">
        <v>246.99</v>
      </c>
    </row>
    <row r="4165" spans="1:4">
      <c r="A4165" s="170" t="s">
        <v>20691</v>
      </c>
      <c r="B4165" s="166" t="s">
        <v>20692</v>
      </c>
      <c r="C4165" s="167" t="s">
        <v>32</v>
      </c>
      <c r="D4165" s="168">
        <v>242.09</v>
      </c>
    </row>
    <row r="4166" spans="1:4">
      <c r="A4166" s="170" t="s">
        <v>20693</v>
      </c>
      <c r="B4166" s="166" t="s">
        <v>20694</v>
      </c>
      <c r="C4166" s="167" t="s">
        <v>48</v>
      </c>
      <c r="D4166" s="168">
        <v>103.6</v>
      </c>
    </row>
    <row r="4167" spans="1:4">
      <c r="A4167" s="170" t="s">
        <v>20695</v>
      </c>
      <c r="B4167" s="166" t="s">
        <v>20696</v>
      </c>
      <c r="C4167" s="167" t="s">
        <v>48</v>
      </c>
      <c r="D4167" s="168">
        <v>103.6</v>
      </c>
    </row>
    <row r="4168" spans="1:4">
      <c r="A4168" s="170" t="s">
        <v>20697</v>
      </c>
      <c r="B4168" s="166" t="s">
        <v>20698</v>
      </c>
      <c r="C4168" s="167" t="s">
        <v>48</v>
      </c>
      <c r="D4168" s="168">
        <v>117.23</v>
      </c>
    </row>
    <row r="4169" spans="1:4">
      <c r="A4169" s="170" t="s">
        <v>20699</v>
      </c>
      <c r="B4169" s="166" t="s">
        <v>20700</v>
      </c>
      <c r="C4169" s="167" t="s">
        <v>48</v>
      </c>
      <c r="D4169" s="168">
        <v>138.94999999999999</v>
      </c>
    </row>
    <row r="4170" spans="1:4">
      <c r="A4170" s="170" t="s">
        <v>20701</v>
      </c>
      <c r="B4170" s="166" t="s">
        <v>20702</v>
      </c>
      <c r="C4170" s="167" t="s">
        <v>11577</v>
      </c>
      <c r="D4170" s="168">
        <v>92.44</v>
      </c>
    </row>
    <row r="4171" spans="1:4">
      <c r="A4171" s="167" t="s">
        <v>20703</v>
      </c>
      <c r="B4171" s="166" t="s">
        <v>20704</v>
      </c>
      <c r="C4171" s="167" t="s">
        <v>11577</v>
      </c>
      <c r="D4171" s="168">
        <v>105.99</v>
      </c>
    </row>
    <row r="4172" spans="1:4">
      <c r="A4172" s="165" t="s">
        <v>20705</v>
      </c>
      <c r="B4172" s="166"/>
      <c r="C4172" s="167"/>
      <c r="D4172" s="168"/>
    </row>
    <row r="4173" spans="1:4">
      <c r="A4173" s="165" t="s">
        <v>11628</v>
      </c>
      <c r="B4173" s="166"/>
      <c r="C4173" s="167"/>
      <c r="D4173" s="168"/>
    </row>
    <row r="4174" spans="1:4">
      <c r="A4174" s="169" t="s">
        <v>20706</v>
      </c>
      <c r="B4174" s="166"/>
      <c r="C4174" s="167"/>
      <c r="D4174" s="168"/>
    </row>
    <row r="4175" spans="1:4">
      <c r="A4175" s="170" t="s">
        <v>20707</v>
      </c>
      <c r="B4175" s="166" t="s">
        <v>20708</v>
      </c>
      <c r="C4175" s="167" t="s">
        <v>41</v>
      </c>
      <c r="D4175" s="168">
        <v>180</v>
      </c>
    </row>
    <row r="4176" spans="1:4">
      <c r="A4176" s="170" t="s">
        <v>20709</v>
      </c>
      <c r="B4176" s="166" t="s">
        <v>20710</v>
      </c>
      <c r="C4176" s="167" t="s">
        <v>11629</v>
      </c>
      <c r="D4176" s="168">
        <v>1483.26</v>
      </c>
    </row>
    <row r="4177" spans="1:4">
      <c r="A4177" s="170" t="s">
        <v>20711</v>
      </c>
      <c r="B4177" s="166" t="s">
        <v>20712</v>
      </c>
      <c r="C4177" s="167" t="s">
        <v>41</v>
      </c>
      <c r="D4177" s="168">
        <v>130</v>
      </c>
    </row>
    <row r="4178" spans="1:4">
      <c r="A4178" s="170" t="s">
        <v>20713</v>
      </c>
      <c r="B4178" s="166" t="s">
        <v>20714</v>
      </c>
      <c r="C4178" s="167" t="s">
        <v>41</v>
      </c>
      <c r="D4178" s="168">
        <v>170</v>
      </c>
    </row>
    <row r="4179" spans="1:4">
      <c r="A4179" s="170" t="s">
        <v>20715</v>
      </c>
      <c r="B4179" s="166" t="s">
        <v>20716</v>
      </c>
      <c r="C4179" s="167" t="s">
        <v>48</v>
      </c>
      <c r="D4179" s="168">
        <v>0.31</v>
      </c>
    </row>
    <row r="4180" spans="1:4">
      <c r="A4180" s="170" t="s">
        <v>20717</v>
      </c>
      <c r="B4180" s="166" t="s">
        <v>20718</v>
      </c>
      <c r="C4180" s="167" t="s">
        <v>32</v>
      </c>
      <c r="D4180" s="168">
        <v>1.56</v>
      </c>
    </row>
    <row r="4181" spans="1:4">
      <c r="A4181" s="170" t="s">
        <v>20719</v>
      </c>
      <c r="B4181" s="166" t="s">
        <v>20720</v>
      </c>
      <c r="C4181" s="167" t="s">
        <v>32</v>
      </c>
      <c r="D4181" s="168">
        <v>1.24</v>
      </c>
    </row>
    <row r="4182" spans="1:4">
      <c r="A4182" s="170" t="s">
        <v>20721</v>
      </c>
      <c r="B4182" s="166" t="s">
        <v>20722</v>
      </c>
      <c r="C4182" s="167" t="s">
        <v>41</v>
      </c>
      <c r="D4182" s="168">
        <v>190.48</v>
      </c>
    </row>
    <row r="4183" spans="1:4">
      <c r="A4183" s="170" t="s">
        <v>20723</v>
      </c>
      <c r="B4183" s="166" t="s">
        <v>20724</v>
      </c>
      <c r="C4183" s="167" t="s">
        <v>11629</v>
      </c>
      <c r="D4183" s="168">
        <v>971.62</v>
      </c>
    </row>
    <row r="4184" spans="1:4">
      <c r="A4184" s="170" t="s">
        <v>20725</v>
      </c>
      <c r="B4184" s="166" t="s">
        <v>20726</v>
      </c>
      <c r="C4184" s="167" t="s">
        <v>32</v>
      </c>
      <c r="D4184" s="168">
        <v>3.88</v>
      </c>
    </row>
    <row r="4185" spans="1:4">
      <c r="A4185" s="170" t="s">
        <v>20727</v>
      </c>
      <c r="B4185" s="166" t="s">
        <v>20728</v>
      </c>
      <c r="C4185" s="167" t="s">
        <v>32</v>
      </c>
      <c r="D4185" s="168">
        <v>0.19</v>
      </c>
    </row>
    <row r="4186" spans="1:4">
      <c r="A4186" s="170" t="s">
        <v>20729</v>
      </c>
      <c r="B4186" s="166" t="s">
        <v>20730</v>
      </c>
      <c r="C4186" s="167" t="s">
        <v>32</v>
      </c>
      <c r="D4186" s="168">
        <v>1.56</v>
      </c>
    </row>
    <row r="4187" spans="1:4">
      <c r="A4187" s="170" t="s">
        <v>20731</v>
      </c>
      <c r="B4187" s="166" t="s">
        <v>20732</v>
      </c>
      <c r="C4187" s="167" t="s">
        <v>32</v>
      </c>
      <c r="D4187" s="168">
        <v>3.1</v>
      </c>
    </row>
    <row r="4188" spans="1:4">
      <c r="A4188" s="170" t="s">
        <v>20733</v>
      </c>
      <c r="B4188" s="166" t="s">
        <v>20734</v>
      </c>
      <c r="C4188" s="167" t="s">
        <v>11577</v>
      </c>
      <c r="D4188" s="168">
        <v>1.24</v>
      </c>
    </row>
    <row r="4189" spans="1:4">
      <c r="A4189" s="170" t="s">
        <v>20735</v>
      </c>
      <c r="B4189" s="166" t="s">
        <v>20736</v>
      </c>
      <c r="C4189" s="167" t="s">
        <v>11577</v>
      </c>
      <c r="D4189" s="168">
        <v>2.02</v>
      </c>
    </row>
    <row r="4190" spans="1:4">
      <c r="A4190" s="170" t="s">
        <v>20737</v>
      </c>
      <c r="B4190" s="166" t="s">
        <v>20738</v>
      </c>
      <c r="C4190" s="167" t="s">
        <v>11577</v>
      </c>
      <c r="D4190" s="168">
        <v>2.64</v>
      </c>
    </row>
    <row r="4191" spans="1:4">
      <c r="A4191" s="170" t="s">
        <v>20739</v>
      </c>
      <c r="B4191" s="166" t="s">
        <v>20740</v>
      </c>
      <c r="C4191" s="167" t="s">
        <v>11577</v>
      </c>
      <c r="D4191" s="168">
        <v>7.76</v>
      </c>
    </row>
    <row r="4192" spans="1:4">
      <c r="A4192" s="170" t="s">
        <v>20741</v>
      </c>
      <c r="B4192" s="166" t="s">
        <v>20742</v>
      </c>
      <c r="C4192" s="167" t="s">
        <v>11577</v>
      </c>
      <c r="D4192" s="168">
        <v>42.41</v>
      </c>
    </row>
    <row r="4193" spans="1:4">
      <c r="A4193" s="170" t="s">
        <v>20743</v>
      </c>
      <c r="B4193" s="166" t="s">
        <v>20744</v>
      </c>
      <c r="C4193" s="167" t="s">
        <v>11629</v>
      </c>
      <c r="D4193" s="168">
        <v>1601.53</v>
      </c>
    </row>
    <row r="4194" spans="1:4">
      <c r="A4194" s="170" t="s">
        <v>20745</v>
      </c>
      <c r="B4194" s="166" t="s">
        <v>20746</v>
      </c>
      <c r="C4194" s="167" t="s">
        <v>11629</v>
      </c>
      <c r="D4194" s="168">
        <v>311.08999999999997</v>
      </c>
    </row>
    <row r="4195" spans="1:4">
      <c r="A4195" s="170" t="s">
        <v>20747</v>
      </c>
      <c r="B4195" s="166" t="s">
        <v>20748</v>
      </c>
      <c r="C4195" s="167" t="s">
        <v>11629</v>
      </c>
      <c r="D4195" s="168">
        <v>24.82</v>
      </c>
    </row>
    <row r="4196" spans="1:4">
      <c r="A4196" s="170" t="s">
        <v>20749</v>
      </c>
      <c r="B4196" s="166" t="s">
        <v>20750</v>
      </c>
      <c r="C4196" s="167" t="s">
        <v>32</v>
      </c>
      <c r="D4196" s="168">
        <v>0.09</v>
      </c>
    </row>
    <row r="4197" spans="1:4">
      <c r="A4197" s="170" t="s">
        <v>20751</v>
      </c>
      <c r="B4197" s="166" t="s">
        <v>20752</v>
      </c>
      <c r="C4197" s="167" t="s">
        <v>32</v>
      </c>
      <c r="D4197" s="168">
        <v>0.22</v>
      </c>
    </row>
    <row r="4198" spans="1:4">
      <c r="A4198" s="170" t="s">
        <v>20753</v>
      </c>
      <c r="B4198" s="166" t="s">
        <v>20754</v>
      </c>
      <c r="C4198" s="167" t="s">
        <v>11577</v>
      </c>
      <c r="D4198" s="168">
        <v>0.67</v>
      </c>
    </row>
    <row r="4199" spans="1:4">
      <c r="A4199" s="170" t="s">
        <v>20755</v>
      </c>
      <c r="B4199" s="166" t="s">
        <v>20756</v>
      </c>
      <c r="C4199" s="167" t="s">
        <v>11577</v>
      </c>
      <c r="D4199" s="168">
        <v>0.8</v>
      </c>
    </row>
    <row r="4200" spans="1:4">
      <c r="A4200" s="170" t="s">
        <v>20757</v>
      </c>
      <c r="B4200" s="166" t="s">
        <v>20758</v>
      </c>
      <c r="C4200" s="167" t="s">
        <v>11582</v>
      </c>
      <c r="D4200" s="168">
        <v>62.36</v>
      </c>
    </row>
    <row r="4201" spans="1:4">
      <c r="A4201" s="170" t="s">
        <v>20759</v>
      </c>
      <c r="B4201" s="166" t="s">
        <v>20760</v>
      </c>
      <c r="C4201" s="167" t="s">
        <v>32</v>
      </c>
      <c r="D4201" s="168">
        <v>2.33</v>
      </c>
    </row>
    <row r="4202" spans="1:4">
      <c r="A4202" s="170" t="s">
        <v>20761</v>
      </c>
      <c r="B4202" s="166" t="s">
        <v>20762</v>
      </c>
      <c r="C4202" s="167" t="s">
        <v>11577</v>
      </c>
      <c r="D4202" s="168">
        <v>13.96</v>
      </c>
    </row>
    <row r="4203" spans="1:4">
      <c r="A4203" s="170" t="s">
        <v>20763</v>
      </c>
      <c r="B4203" s="166" t="s">
        <v>20764</v>
      </c>
      <c r="C4203" s="167" t="s">
        <v>11629</v>
      </c>
      <c r="D4203" s="168">
        <v>155.12</v>
      </c>
    </row>
    <row r="4204" spans="1:4">
      <c r="A4204" s="170" t="s">
        <v>20765</v>
      </c>
      <c r="B4204" s="166" t="s">
        <v>20766</v>
      </c>
      <c r="C4204" s="167" t="s">
        <v>32</v>
      </c>
      <c r="D4204" s="168">
        <v>1.21</v>
      </c>
    </row>
    <row r="4205" spans="1:4">
      <c r="A4205" s="170" t="s">
        <v>20767</v>
      </c>
      <c r="B4205" s="166" t="s">
        <v>20768</v>
      </c>
      <c r="C4205" s="167" t="s">
        <v>11629</v>
      </c>
      <c r="D4205" s="168">
        <v>2736.34</v>
      </c>
    </row>
    <row r="4206" spans="1:4">
      <c r="A4206" s="170" t="s">
        <v>20769</v>
      </c>
      <c r="B4206" s="166" t="s">
        <v>20770</v>
      </c>
      <c r="C4206" s="167" t="s">
        <v>11630</v>
      </c>
      <c r="D4206" s="168">
        <v>3.1</v>
      </c>
    </row>
    <row r="4207" spans="1:4">
      <c r="A4207" s="170" t="s">
        <v>20771</v>
      </c>
      <c r="B4207" s="166" t="s">
        <v>20772</v>
      </c>
      <c r="C4207" s="167" t="s">
        <v>32</v>
      </c>
      <c r="D4207" s="168">
        <v>1.96</v>
      </c>
    </row>
    <row r="4208" spans="1:4">
      <c r="A4208" s="170" t="s">
        <v>20773</v>
      </c>
      <c r="B4208" s="166" t="s">
        <v>20774</v>
      </c>
      <c r="C4208" s="167" t="s">
        <v>48</v>
      </c>
      <c r="D4208" s="168">
        <v>23.27</v>
      </c>
    </row>
    <row r="4209" spans="1:4">
      <c r="A4209" s="170" t="s">
        <v>20775</v>
      </c>
      <c r="B4209" s="166" t="s">
        <v>20776</v>
      </c>
      <c r="C4209" s="167" t="s">
        <v>41</v>
      </c>
      <c r="D4209" s="168">
        <v>24.56</v>
      </c>
    </row>
    <row r="4210" spans="1:4">
      <c r="A4210" s="170" t="s">
        <v>20777</v>
      </c>
      <c r="B4210" s="166" t="s">
        <v>20778</v>
      </c>
      <c r="C4210" s="167" t="s">
        <v>11582</v>
      </c>
      <c r="D4210" s="168">
        <v>124.75</v>
      </c>
    </row>
    <row r="4211" spans="1:4">
      <c r="A4211" s="170" t="s">
        <v>20779</v>
      </c>
      <c r="B4211" s="166" t="s">
        <v>20780</v>
      </c>
      <c r="C4211" s="167" t="s">
        <v>11577</v>
      </c>
      <c r="D4211" s="168">
        <v>12.77</v>
      </c>
    </row>
    <row r="4212" spans="1:4">
      <c r="A4212" s="170" t="s">
        <v>20781</v>
      </c>
      <c r="B4212" s="166" t="s">
        <v>20782</v>
      </c>
      <c r="C4212" s="167" t="s">
        <v>11577</v>
      </c>
      <c r="D4212" s="168">
        <v>77.56</v>
      </c>
    </row>
    <row r="4213" spans="1:4">
      <c r="A4213" s="170" t="s">
        <v>20783</v>
      </c>
      <c r="B4213" s="166" t="s">
        <v>20784</v>
      </c>
      <c r="C4213" s="167" t="s">
        <v>32</v>
      </c>
      <c r="D4213" s="168">
        <v>2.33</v>
      </c>
    </row>
    <row r="4214" spans="1:4">
      <c r="A4214" s="170" t="s">
        <v>20785</v>
      </c>
      <c r="B4214" s="166" t="s">
        <v>20786</v>
      </c>
      <c r="C4214" s="167" t="s">
        <v>32</v>
      </c>
      <c r="D4214" s="168">
        <v>0.52</v>
      </c>
    </row>
    <row r="4215" spans="1:4">
      <c r="A4215" s="170" t="s">
        <v>20787</v>
      </c>
      <c r="B4215" s="166" t="s">
        <v>20788</v>
      </c>
      <c r="C4215" s="167" t="s">
        <v>11629</v>
      </c>
      <c r="D4215" s="168">
        <v>341.26</v>
      </c>
    </row>
    <row r="4216" spans="1:4">
      <c r="A4216" s="170" t="s">
        <v>20789</v>
      </c>
      <c r="B4216" s="166" t="s">
        <v>20790</v>
      </c>
      <c r="C4216" s="167" t="s">
        <v>11629</v>
      </c>
      <c r="D4216" s="168">
        <v>387.8</v>
      </c>
    </row>
    <row r="4217" spans="1:4">
      <c r="A4217" s="167" t="s">
        <v>20791</v>
      </c>
      <c r="B4217" s="166" t="s">
        <v>20792</v>
      </c>
      <c r="C4217" s="167" t="s">
        <v>11629</v>
      </c>
      <c r="D4217" s="168">
        <v>310.24</v>
      </c>
    </row>
    <row r="4218" spans="1:4">
      <c r="A4218" s="169" t="s">
        <v>20793</v>
      </c>
      <c r="B4218" s="166"/>
      <c r="C4218" s="167"/>
      <c r="D4218" s="168"/>
    </row>
    <row r="4219" spans="1:4">
      <c r="A4219" s="170" t="s">
        <v>20794</v>
      </c>
      <c r="B4219" s="166" t="s">
        <v>20795</v>
      </c>
      <c r="C4219" s="167" t="s">
        <v>11577</v>
      </c>
      <c r="D4219" s="168">
        <v>162.87</v>
      </c>
    </row>
    <row r="4220" spans="1:4">
      <c r="A4220" s="170" t="s">
        <v>20796</v>
      </c>
      <c r="B4220" s="166" t="s">
        <v>20797</v>
      </c>
      <c r="C4220" s="167" t="s">
        <v>11577</v>
      </c>
      <c r="D4220" s="168">
        <v>844.21</v>
      </c>
    </row>
    <row r="4221" spans="1:4">
      <c r="A4221" s="170" t="s">
        <v>20798</v>
      </c>
      <c r="B4221" s="166" t="s">
        <v>20799</v>
      </c>
      <c r="C4221" s="167" t="s">
        <v>11577</v>
      </c>
      <c r="D4221" s="168">
        <v>1283.42</v>
      </c>
    </row>
    <row r="4222" spans="1:4">
      <c r="A4222" s="170" t="s">
        <v>20800</v>
      </c>
      <c r="B4222" s="166" t="s">
        <v>20801</v>
      </c>
      <c r="C4222" s="167" t="s">
        <v>11577</v>
      </c>
      <c r="D4222" s="168">
        <v>114.24</v>
      </c>
    </row>
    <row r="4223" spans="1:4">
      <c r="A4223" s="170" t="s">
        <v>20802</v>
      </c>
      <c r="B4223" s="166" t="s">
        <v>20803</v>
      </c>
      <c r="C4223" s="167" t="s">
        <v>11577</v>
      </c>
      <c r="D4223" s="168">
        <v>253.56</v>
      </c>
    </row>
    <row r="4224" spans="1:4">
      <c r="A4224" s="170" t="s">
        <v>20804</v>
      </c>
      <c r="B4224" s="166" t="s">
        <v>20805</v>
      </c>
      <c r="C4224" s="167" t="s">
        <v>11577</v>
      </c>
      <c r="D4224" s="168">
        <v>4.03</v>
      </c>
    </row>
    <row r="4225" spans="1:4">
      <c r="A4225" s="170" t="s">
        <v>20806</v>
      </c>
      <c r="B4225" s="166" t="s">
        <v>20807</v>
      </c>
      <c r="C4225" s="167" t="s">
        <v>11577</v>
      </c>
      <c r="D4225" s="168">
        <v>665.85</v>
      </c>
    </row>
    <row r="4226" spans="1:4">
      <c r="A4226" s="170" t="s">
        <v>20808</v>
      </c>
      <c r="B4226" s="166" t="s">
        <v>20809</v>
      </c>
      <c r="C4226" s="167" t="s">
        <v>11577</v>
      </c>
      <c r="D4226" s="168">
        <v>998.77</v>
      </c>
    </row>
    <row r="4227" spans="1:4">
      <c r="A4227" s="170" t="s">
        <v>20810</v>
      </c>
      <c r="B4227" s="166" t="s">
        <v>20811</v>
      </c>
      <c r="C4227" s="167" t="s">
        <v>11577</v>
      </c>
      <c r="D4227" s="168">
        <v>686.03</v>
      </c>
    </row>
    <row r="4228" spans="1:4">
      <c r="A4228" s="170" t="s">
        <v>20812</v>
      </c>
      <c r="B4228" s="166" t="s">
        <v>20813</v>
      </c>
      <c r="C4228" s="167" t="s">
        <v>11577</v>
      </c>
      <c r="D4228" s="168">
        <v>1372.06</v>
      </c>
    </row>
    <row r="4229" spans="1:4">
      <c r="A4229" s="170" t="s">
        <v>20814</v>
      </c>
      <c r="B4229" s="166" t="s">
        <v>20815</v>
      </c>
      <c r="C4229" s="167" t="s">
        <v>11577</v>
      </c>
      <c r="D4229" s="168">
        <v>1530.24</v>
      </c>
    </row>
    <row r="4230" spans="1:4">
      <c r="A4230" s="170" t="s">
        <v>20816</v>
      </c>
      <c r="B4230" s="166" t="s">
        <v>20817</v>
      </c>
      <c r="C4230" s="167" t="s">
        <v>11577</v>
      </c>
      <c r="D4230" s="168">
        <v>2655.48</v>
      </c>
    </row>
    <row r="4231" spans="1:4">
      <c r="A4231" s="167" t="s">
        <v>20818</v>
      </c>
      <c r="B4231" s="166" t="s">
        <v>20819</v>
      </c>
      <c r="C4231" s="167" t="s">
        <v>41</v>
      </c>
      <c r="D4231" s="168">
        <v>87.24</v>
      </c>
    </row>
    <row r="4232" spans="1:4">
      <c r="A4232" s="165" t="s">
        <v>20820</v>
      </c>
      <c r="B4232" s="166"/>
      <c r="C4232" s="167"/>
      <c r="D4232" s="168"/>
    </row>
    <row r="4233" spans="1:4">
      <c r="A4233" s="169" t="s">
        <v>20821</v>
      </c>
      <c r="B4233" s="166"/>
      <c r="C4233" s="167"/>
      <c r="D4233" s="168"/>
    </row>
    <row r="4234" spans="1:4">
      <c r="A4234" s="170" t="s">
        <v>20822</v>
      </c>
      <c r="B4234" s="166" t="s">
        <v>20823</v>
      </c>
      <c r="C4234" s="167" t="s">
        <v>11577</v>
      </c>
      <c r="D4234" s="168">
        <v>1010.84</v>
      </c>
    </row>
    <row r="4235" spans="1:4">
      <c r="A4235" s="170" t="s">
        <v>20824</v>
      </c>
      <c r="B4235" s="166" t="s">
        <v>20825</v>
      </c>
      <c r="C4235" s="167" t="s">
        <v>48</v>
      </c>
      <c r="D4235" s="168">
        <v>175.08</v>
      </c>
    </row>
    <row r="4236" spans="1:4">
      <c r="A4236" s="170" t="s">
        <v>20826</v>
      </c>
      <c r="B4236" s="166" t="s">
        <v>20827</v>
      </c>
      <c r="C4236" s="167" t="s">
        <v>48</v>
      </c>
      <c r="D4236" s="168">
        <v>335.64</v>
      </c>
    </row>
    <row r="4237" spans="1:4">
      <c r="A4237" s="170" t="s">
        <v>20828</v>
      </c>
      <c r="B4237" s="166" t="s">
        <v>20829</v>
      </c>
      <c r="C4237" s="167" t="s">
        <v>11577</v>
      </c>
      <c r="D4237" s="168">
        <v>649.57000000000005</v>
      </c>
    </row>
    <row r="4238" spans="1:4">
      <c r="A4238" s="170" t="s">
        <v>20830</v>
      </c>
      <c r="B4238" s="166" t="s">
        <v>20831</v>
      </c>
      <c r="C4238" s="167" t="s">
        <v>11577</v>
      </c>
      <c r="D4238" s="168">
        <v>1272.0899999999999</v>
      </c>
    </row>
    <row r="4239" spans="1:4">
      <c r="A4239" s="170" t="s">
        <v>20832</v>
      </c>
      <c r="B4239" s="166" t="s">
        <v>20833</v>
      </c>
      <c r="C4239" s="167" t="s">
        <v>11577</v>
      </c>
      <c r="D4239" s="168">
        <v>735.72</v>
      </c>
    </row>
    <row r="4240" spans="1:4">
      <c r="A4240" s="170" t="s">
        <v>20834</v>
      </c>
      <c r="B4240" s="166" t="s">
        <v>20835</v>
      </c>
      <c r="C4240" s="167" t="s">
        <v>11577</v>
      </c>
      <c r="D4240" s="168">
        <v>1058.5899999999999</v>
      </c>
    </row>
    <row r="4241" spans="1:4">
      <c r="A4241" s="170" t="s">
        <v>20836</v>
      </c>
      <c r="B4241" s="166" t="s">
        <v>20837</v>
      </c>
      <c r="C4241" s="167" t="s">
        <v>11577</v>
      </c>
      <c r="D4241" s="168">
        <v>844.46</v>
      </c>
    </row>
    <row r="4242" spans="1:4">
      <c r="A4242" s="170" t="s">
        <v>20838</v>
      </c>
      <c r="B4242" s="166" t="s">
        <v>20839</v>
      </c>
      <c r="C4242" s="167" t="s">
        <v>11577</v>
      </c>
      <c r="D4242" s="168">
        <v>1219.17</v>
      </c>
    </row>
    <row r="4243" spans="1:4">
      <c r="A4243" s="170" t="s">
        <v>20840</v>
      </c>
      <c r="B4243" s="166" t="s">
        <v>20841</v>
      </c>
      <c r="C4243" s="167" t="s">
        <v>11577</v>
      </c>
      <c r="D4243" s="168">
        <v>133.47</v>
      </c>
    </row>
    <row r="4244" spans="1:4">
      <c r="A4244" s="170" t="s">
        <v>20842</v>
      </c>
      <c r="B4244" s="166" t="s">
        <v>20843</v>
      </c>
      <c r="C4244" s="167" t="s">
        <v>11577</v>
      </c>
      <c r="D4244" s="168">
        <v>66.430000000000007</v>
      </c>
    </row>
    <row r="4245" spans="1:4">
      <c r="A4245" s="167" t="s">
        <v>20844</v>
      </c>
      <c r="B4245" s="166" t="s">
        <v>20845</v>
      </c>
      <c r="C4245" s="167" t="s">
        <v>11577</v>
      </c>
      <c r="D4245" s="168">
        <v>85.59</v>
      </c>
    </row>
    <row r="4246" spans="1:4">
      <c r="A4246" s="169" t="s">
        <v>20846</v>
      </c>
      <c r="B4246" s="166"/>
      <c r="C4246" s="167"/>
      <c r="D4246" s="168"/>
    </row>
    <row r="4247" spans="1:4">
      <c r="A4247" s="170" t="s">
        <v>20847</v>
      </c>
      <c r="B4247" s="166" t="s">
        <v>20848</v>
      </c>
      <c r="C4247" s="167" t="s">
        <v>11577</v>
      </c>
      <c r="D4247" s="168">
        <v>608.35</v>
      </c>
    </row>
    <row r="4248" spans="1:4">
      <c r="A4248" s="170" t="s">
        <v>20849</v>
      </c>
      <c r="B4248" s="166" t="s">
        <v>20850</v>
      </c>
      <c r="C4248" s="167" t="s">
        <v>11577</v>
      </c>
      <c r="D4248" s="168">
        <v>1523.66</v>
      </c>
    </row>
    <row r="4249" spans="1:4">
      <c r="A4249" s="170" t="s">
        <v>20851</v>
      </c>
      <c r="B4249" s="166" t="s">
        <v>20852</v>
      </c>
      <c r="C4249" s="167" t="s">
        <v>11577</v>
      </c>
      <c r="D4249" s="168">
        <v>1271.05</v>
      </c>
    </row>
    <row r="4250" spans="1:4">
      <c r="A4250" s="170" t="s">
        <v>20853</v>
      </c>
      <c r="B4250" s="166" t="s">
        <v>20854</v>
      </c>
      <c r="C4250" s="167" t="s">
        <v>11577</v>
      </c>
      <c r="D4250" s="168">
        <v>1484.41</v>
      </c>
    </row>
    <row r="4251" spans="1:4">
      <c r="A4251" s="170" t="s">
        <v>20855</v>
      </c>
      <c r="B4251" s="166" t="s">
        <v>20856</v>
      </c>
      <c r="C4251" s="167" t="s">
        <v>11577</v>
      </c>
      <c r="D4251" s="168">
        <v>918.62</v>
      </c>
    </row>
    <row r="4252" spans="1:4">
      <c r="A4252" s="170" t="s">
        <v>20857</v>
      </c>
      <c r="B4252" s="166" t="s">
        <v>20858</v>
      </c>
      <c r="C4252" s="167" t="s">
        <v>11577</v>
      </c>
      <c r="D4252" s="168">
        <v>9629.81</v>
      </c>
    </row>
    <row r="4253" spans="1:4">
      <c r="A4253" s="170" t="s">
        <v>20859</v>
      </c>
      <c r="B4253" s="166" t="s">
        <v>20860</v>
      </c>
      <c r="C4253" s="167" t="s">
        <v>11577</v>
      </c>
      <c r="D4253" s="168">
        <v>1942.17</v>
      </c>
    </row>
    <row r="4254" spans="1:4">
      <c r="A4254" s="170" t="s">
        <v>20861</v>
      </c>
      <c r="B4254" s="166" t="s">
        <v>20862</v>
      </c>
      <c r="C4254" s="167" t="s">
        <v>11577</v>
      </c>
      <c r="D4254" s="168">
        <v>2129.0100000000002</v>
      </c>
    </row>
    <row r="4255" spans="1:4">
      <c r="A4255" s="170" t="s">
        <v>20863</v>
      </c>
      <c r="B4255" s="166" t="s">
        <v>20864</v>
      </c>
      <c r="C4255" s="167" t="s">
        <v>11577</v>
      </c>
      <c r="D4255" s="168">
        <v>787.2</v>
      </c>
    </row>
    <row r="4256" spans="1:4">
      <c r="A4256" s="170" t="s">
        <v>20865</v>
      </c>
      <c r="B4256" s="166" t="s">
        <v>20866</v>
      </c>
      <c r="C4256" s="167" t="s">
        <v>11577</v>
      </c>
      <c r="D4256" s="168">
        <v>956.66</v>
      </c>
    </row>
    <row r="4257" spans="1:4">
      <c r="A4257" s="170" t="s">
        <v>20867</v>
      </c>
      <c r="B4257" s="166" t="s">
        <v>20868</v>
      </c>
      <c r="C4257" s="167" t="s">
        <v>11577</v>
      </c>
      <c r="D4257" s="168">
        <v>1025.72</v>
      </c>
    </row>
    <row r="4258" spans="1:4">
      <c r="A4258" s="170" t="s">
        <v>20869</v>
      </c>
      <c r="B4258" s="166" t="s">
        <v>20870</v>
      </c>
      <c r="C4258" s="167" t="s">
        <v>11577</v>
      </c>
      <c r="D4258" s="168">
        <v>1961.24</v>
      </c>
    </row>
    <row r="4259" spans="1:4">
      <c r="A4259" s="170" t="s">
        <v>20871</v>
      </c>
      <c r="B4259" s="166" t="s">
        <v>20872</v>
      </c>
      <c r="C4259" s="167" t="s">
        <v>11577</v>
      </c>
      <c r="D4259" s="168">
        <v>2344.06</v>
      </c>
    </row>
    <row r="4260" spans="1:4">
      <c r="A4260" s="170" t="s">
        <v>20873</v>
      </c>
      <c r="B4260" s="166" t="s">
        <v>20874</v>
      </c>
      <c r="C4260" s="167" t="s">
        <v>11577</v>
      </c>
      <c r="D4260" s="168">
        <v>698.46</v>
      </c>
    </row>
    <row r="4261" spans="1:4">
      <c r="A4261" s="170" t="s">
        <v>20875</v>
      </c>
      <c r="B4261" s="166" t="s">
        <v>20876</v>
      </c>
      <c r="C4261" s="167" t="s">
        <v>11577</v>
      </c>
      <c r="D4261" s="168">
        <v>1638.93</v>
      </c>
    </row>
    <row r="4262" spans="1:4">
      <c r="A4262" s="170" t="s">
        <v>20877</v>
      </c>
      <c r="B4262" s="166" t="s">
        <v>20878</v>
      </c>
      <c r="C4262" s="167" t="s">
        <v>11577</v>
      </c>
      <c r="D4262" s="168">
        <v>1877.36</v>
      </c>
    </row>
    <row r="4263" spans="1:4">
      <c r="A4263" s="170" t="s">
        <v>20879</v>
      </c>
      <c r="B4263" s="166" t="s">
        <v>20880</v>
      </c>
      <c r="C4263" s="167" t="s">
        <v>11577</v>
      </c>
      <c r="D4263" s="168">
        <v>5236.32</v>
      </c>
    </row>
    <row r="4264" spans="1:4">
      <c r="A4264" s="170" t="s">
        <v>20881</v>
      </c>
      <c r="B4264" s="166" t="s">
        <v>20882</v>
      </c>
      <c r="C4264" s="167" t="s">
        <v>11577</v>
      </c>
      <c r="D4264" s="168">
        <v>474.18</v>
      </c>
    </row>
    <row r="4265" spans="1:4">
      <c r="A4265" s="170" t="s">
        <v>20883</v>
      </c>
      <c r="B4265" s="166" t="s">
        <v>20884</v>
      </c>
      <c r="C4265" s="167" t="s">
        <v>11577</v>
      </c>
      <c r="D4265" s="168">
        <v>557.07000000000005</v>
      </c>
    </row>
    <row r="4266" spans="1:4">
      <c r="A4266" s="170" t="s">
        <v>20885</v>
      </c>
      <c r="B4266" s="166" t="s">
        <v>20886</v>
      </c>
      <c r="C4266" s="167" t="s">
        <v>11577</v>
      </c>
      <c r="D4266" s="168">
        <v>1058.47</v>
      </c>
    </row>
    <row r="4267" spans="1:4">
      <c r="A4267" s="170" t="s">
        <v>20887</v>
      </c>
      <c r="B4267" s="166" t="s">
        <v>20888</v>
      </c>
      <c r="C4267" s="167" t="s">
        <v>11577</v>
      </c>
      <c r="D4267" s="168">
        <v>1293.28</v>
      </c>
    </row>
    <row r="4268" spans="1:4">
      <c r="A4268" s="167" t="s">
        <v>20889</v>
      </c>
      <c r="B4268" s="166" t="s">
        <v>20890</v>
      </c>
      <c r="C4268" s="167" t="s">
        <v>11577</v>
      </c>
      <c r="D4268" s="168">
        <v>788.18</v>
      </c>
    </row>
    <row r="4269" spans="1:4">
      <c r="A4269" s="169" t="s">
        <v>20891</v>
      </c>
      <c r="B4269" s="166"/>
      <c r="C4269" s="167"/>
      <c r="D4269" s="168"/>
    </row>
    <row r="4270" spans="1:4">
      <c r="A4270" s="170" t="s">
        <v>20892</v>
      </c>
      <c r="B4270" s="166" t="s">
        <v>20893</v>
      </c>
      <c r="C4270" s="167" t="s">
        <v>11577</v>
      </c>
      <c r="D4270" s="168">
        <v>2501.0100000000002</v>
      </c>
    </row>
    <row r="4271" spans="1:4">
      <c r="A4271" s="170" t="s">
        <v>20894</v>
      </c>
      <c r="B4271" s="166" t="s">
        <v>20895</v>
      </c>
      <c r="C4271" s="167" t="s">
        <v>11577</v>
      </c>
      <c r="D4271" s="168">
        <v>5729.57</v>
      </c>
    </row>
    <row r="4272" spans="1:4">
      <c r="A4272" s="170" t="s">
        <v>20896</v>
      </c>
      <c r="B4272" s="166" t="s">
        <v>20897</v>
      </c>
      <c r="C4272" s="167" t="s">
        <v>11577</v>
      </c>
      <c r="D4272" s="168">
        <v>5265.57</v>
      </c>
    </row>
    <row r="4273" spans="1:4">
      <c r="A4273" s="170" t="s">
        <v>20898</v>
      </c>
      <c r="B4273" s="166" t="s">
        <v>20899</v>
      </c>
      <c r="C4273" s="167" t="s">
        <v>11577</v>
      </c>
      <c r="D4273" s="168">
        <v>2397.5300000000002</v>
      </c>
    </row>
    <row r="4274" spans="1:4">
      <c r="A4274" s="170" t="s">
        <v>20900</v>
      </c>
      <c r="B4274" s="166" t="s">
        <v>20901</v>
      </c>
      <c r="C4274" s="167" t="s">
        <v>11577</v>
      </c>
      <c r="D4274" s="168">
        <v>3697.26</v>
      </c>
    </row>
    <row r="4275" spans="1:4">
      <c r="A4275" s="170" t="s">
        <v>20902</v>
      </c>
      <c r="B4275" s="166" t="s">
        <v>20903</v>
      </c>
      <c r="C4275" s="167" t="s">
        <v>11577</v>
      </c>
      <c r="D4275" s="168">
        <v>2936.01</v>
      </c>
    </row>
    <row r="4276" spans="1:4">
      <c r="A4276" s="170" t="s">
        <v>20904</v>
      </c>
      <c r="B4276" s="166" t="s">
        <v>20905</v>
      </c>
      <c r="C4276" s="167" t="s">
        <v>11577</v>
      </c>
      <c r="D4276" s="168">
        <v>1808.53</v>
      </c>
    </row>
    <row r="4277" spans="1:4">
      <c r="A4277" s="170" t="s">
        <v>20906</v>
      </c>
      <c r="B4277" s="166" t="s">
        <v>20907</v>
      </c>
      <c r="C4277" s="167" t="s">
        <v>11577</v>
      </c>
      <c r="D4277" s="168">
        <v>3651.01</v>
      </c>
    </row>
    <row r="4278" spans="1:4">
      <c r="A4278" s="170" t="s">
        <v>20908</v>
      </c>
      <c r="B4278" s="166" t="s">
        <v>20909</v>
      </c>
      <c r="C4278" s="167" t="s">
        <v>11577</v>
      </c>
      <c r="D4278" s="168">
        <v>5512.06</v>
      </c>
    </row>
    <row r="4279" spans="1:4">
      <c r="A4279" s="167" t="s">
        <v>20910</v>
      </c>
      <c r="B4279" s="166" t="s">
        <v>20911</v>
      </c>
      <c r="C4279" s="167" t="s">
        <v>11577</v>
      </c>
      <c r="D4279" s="168">
        <v>2388.5100000000002</v>
      </c>
    </row>
    <row r="4280" spans="1:4">
      <c r="A4280" s="169" t="s">
        <v>20912</v>
      </c>
      <c r="B4280" s="166"/>
      <c r="C4280" s="167"/>
      <c r="D4280" s="168"/>
    </row>
    <row r="4281" spans="1:4">
      <c r="A4281" s="170" t="s">
        <v>20913</v>
      </c>
      <c r="B4281" s="166" t="s">
        <v>20914</v>
      </c>
      <c r="C4281" s="167" t="s">
        <v>11577</v>
      </c>
      <c r="D4281" s="168">
        <v>2089.4299999999998</v>
      </c>
    </row>
    <row r="4282" spans="1:4">
      <c r="A4282" s="170" t="s">
        <v>20915</v>
      </c>
      <c r="B4282" s="166" t="s">
        <v>20916</v>
      </c>
      <c r="C4282" s="167" t="s">
        <v>11577</v>
      </c>
      <c r="D4282" s="168">
        <v>1374.59</v>
      </c>
    </row>
    <row r="4283" spans="1:4">
      <c r="A4283" s="170" t="s">
        <v>20917</v>
      </c>
      <c r="B4283" s="166" t="s">
        <v>20918</v>
      </c>
      <c r="C4283" s="167" t="s">
        <v>11620</v>
      </c>
      <c r="D4283" s="168">
        <v>1934.56</v>
      </c>
    </row>
    <row r="4284" spans="1:4">
      <c r="A4284" s="170" t="s">
        <v>20919</v>
      </c>
      <c r="B4284" s="166" t="s">
        <v>20920</v>
      </c>
      <c r="C4284" s="167" t="s">
        <v>11620</v>
      </c>
      <c r="D4284" s="168">
        <v>55.95</v>
      </c>
    </row>
    <row r="4285" spans="1:4">
      <c r="A4285" s="170" t="s">
        <v>20921</v>
      </c>
      <c r="B4285" s="166" t="s">
        <v>20922</v>
      </c>
      <c r="C4285" s="167" t="s">
        <v>11620</v>
      </c>
      <c r="D4285" s="168">
        <v>930.66</v>
      </c>
    </row>
    <row r="4286" spans="1:4">
      <c r="A4286" s="170" t="s">
        <v>20923</v>
      </c>
      <c r="B4286" s="166" t="s">
        <v>20924</v>
      </c>
      <c r="C4286" s="167" t="s">
        <v>11577</v>
      </c>
      <c r="D4286" s="168">
        <v>129.94999999999999</v>
      </c>
    </row>
    <row r="4287" spans="1:4">
      <c r="A4287" s="170" t="s">
        <v>20925</v>
      </c>
      <c r="B4287" s="166" t="s">
        <v>20926</v>
      </c>
      <c r="C4287" s="167" t="s">
        <v>11620</v>
      </c>
      <c r="D4287" s="168">
        <v>1204.19</v>
      </c>
    </row>
    <row r="4288" spans="1:4">
      <c r="A4288" s="167" t="s">
        <v>20927</v>
      </c>
      <c r="B4288" s="166" t="s">
        <v>20928</v>
      </c>
      <c r="C4288" s="167" t="s">
        <v>11620</v>
      </c>
      <c r="D4288" s="168">
        <v>2357.5</v>
      </c>
    </row>
    <row r="4289" spans="1:4">
      <c r="A4289" s="169" t="s">
        <v>20929</v>
      </c>
      <c r="B4289" s="166"/>
      <c r="C4289" s="167"/>
      <c r="D4289" s="168"/>
    </row>
    <row r="4290" spans="1:4">
      <c r="A4290" s="170" t="s">
        <v>20930</v>
      </c>
      <c r="B4290" s="166" t="s">
        <v>20931</v>
      </c>
      <c r="C4290" s="167" t="s">
        <v>11577</v>
      </c>
      <c r="D4290" s="168">
        <v>367.51</v>
      </c>
    </row>
    <row r="4291" spans="1:4">
      <c r="A4291" s="170" t="s">
        <v>20932</v>
      </c>
      <c r="B4291" s="166" t="s">
        <v>20933</v>
      </c>
      <c r="C4291" s="167" t="s">
        <v>11577</v>
      </c>
      <c r="D4291" s="168">
        <v>427.98</v>
      </c>
    </row>
    <row r="4292" spans="1:4">
      <c r="A4292" s="170" t="s">
        <v>20934</v>
      </c>
      <c r="B4292" s="166" t="s">
        <v>20935</v>
      </c>
      <c r="C4292" s="167" t="s">
        <v>11577</v>
      </c>
      <c r="D4292" s="168">
        <v>453.86</v>
      </c>
    </row>
    <row r="4293" spans="1:4">
      <c r="A4293" s="170" t="s">
        <v>20936</v>
      </c>
      <c r="B4293" s="166" t="s">
        <v>20937</v>
      </c>
      <c r="C4293" s="167" t="s">
        <v>11577</v>
      </c>
      <c r="D4293" s="168">
        <v>418.06</v>
      </c>
    </row>
    <row r="4294" spans="1:4">
      <c r="A4294" s="167" t="s">
        <v>20938</v>
      </c>
      <c r="B4294" s="166" t="s">
        <v>20939</v>
      </c>
      <c r="C4294" s="167" t="s">
        <v>11609</v>
      </c>
      <c r="D4294" s="168">
        <v>2189.59</v>
      </c>
    </row>
    <row r="4295" spans="1:4">
      <c r="A4295" s="169" t="s">
        <v>20940</v>
      </c>
      <c r="B4295" s="166"/>
      <c r="C4295" s="167"/>
      <c r="D4295" s="168"/>
    </row>
    <row r="4296" spans="1:4">
      <c r="A4296" s="170" t="s">
        <v>20941</v>
      </c>
      <c r="B4296" s="166" t="s">
        <v>20942</v>
      </c>
      <c r="C4296" s="167" t="s">
        <v>11577</v>
      </c>
      <c r="D4296" s="168">
        <v>371.56</v>
      </c>
    </row>
    <row r="4297" spans="1:4">
      <c r="A4297" s="170" t="s">
        <v>20943</v>
      </c>
      <c r="B4297" s="166" t="s">
        <v>20944</v>
      </c>
      <c r="C4297" s="167" t="s">
        <v>11577</v>
      </c>
      <c r="D4297" s="168">
        <v>631.21</v>
      </c>
    </row>
    <row r="4298" spans="1:4">
      <c r="A4298" s="170" t="s">
        <v>20945</v>
      </c>
      <c r="B4298" s="166" t="s">
        <v>20946</v>
      </c>
      <c r="C4298" s="167" t="s">
        <v>11577</v>
      </c>
      <c r="D4298" s="168">
        <v>156</v>
      </c>
    </row>
    <row r="4299" spans="1:4">
      <c r="A4299" s="170" t="s">
        <v>20947</v>
      </c>
      <c r="B4299" s="166" t="s">
        <v>20948</v>
      </c>
      <c r="C4299" s="167" t="s">
        <v>11577</v>
      </c>
      <c r="D4299" s="168">
        <v>95.76</v>
      </c>
    </row>
    <row r="4300" spans="1:4">
      <c r="A4300" s="170" t="s">
        <v>20949</v>
      </c>
      <c r="B4300" s="166" t="s">
        <v>20950</v>
      </c>
      <c r="C4300" s="167" t="s">
        <v>11577</v>
      </c>
      <c r="D4300" s="168">
        <v>177.56</v>
      </c>
    </row>
    <row r="4301" spans="1:4">
      <c r="A4301" s="167" t="s">
        <v>20951</v>
      </c>
      <c r="B4301" s="166" t="s">
        <v>20952</v>
      </c>
      <c r="C4301" s="167" t="s">
        <v>11577</v>
      </c>
      <c r="D4301" s="168">
        <v>244.15</v>
      </c>
    </row>
    <row r="4302" spans="1:4">
      <c r="A4302" s="169" t="s">
        <v>20953</v>
      </c>
      <c r="B4302" s="166"/>
      <c r="C4302" s="167"/>
      <c r="D4302" s="168"/>
    </row>
    <row r="4303" spans="1:4">
      <c r="A4303" s="170" t="s">
        <v>20954</v>
      </c>
      <c r="B4303" s="166" t="s">
        <v>20955</v>
      </c>
      <c r="C4303" s="167" t="s">
        <v>32</v>
      </c>
      <c r="D4303" s="168">
        <v>115.49</v>
      </c>
    </row>
    <row r="4304" spans="1:4">
      <c r="A4304" s="170" t="s">
        <v>20956</v>
      </c>
      <c r="B4304" s="166" t="s">
        <v>20957</v>
      </c>
      <c r="C4304" s="167" t="s">
        <v>11615</v>
      </c>
      <c r="D4304" s="168">
        <v>171.47</v>
      </c>
    </row>
    <row r="4305" spans="1:4">
      <c r="A4305" s="170" t="s">
        <v>20958</v>
      </c>
      <c r="B4305" s="166" t="s">
        <v>20959</v>
      </c>
      <c r="C4305" s="167" t="s">
        <v>11615</v>
      </c>
      <c r="D4305" s="168">
        <v>123.01</v>
      </c>
    </row>
    <row r="4306" spans="1:4">
      <c r="A4306" s="170" t="s">
        <v>20960</v>
      </c>
      <c r="B4306" s="166" t="s">
        <v>20961</v>
      </c>
      <c r="C4306" s="167" t="s">
        <v>11615</v>
      </c>
      <c r="D4306" s="168">
        <v>253.52</v>
      </c>
    </row>
    <row r="4307" spans="1:4">
      <c r="A4307" s="170" t="s">
        <v>20962</v>
      </c>
      <c r="B4307" s="166" t="s">
        <v>20963</v>
      </c>
      <c r="C4307" s="167" t="s">
        <v>11615</v>
      </c>
      <c r="D4307" s="168">
        <v>1651.55</v>
      </c>
    </row>
    <row r="4308" spans="1:4">
      <c r="A4308" s="170" t="s">
        <v>20964</v>
      </c>
      <c r="B4308" s="166" t="s">
        <v>20965</v>
      </c>
      <c r="C4308" s="167" t="s">
        <v>11615</v>
      </c>
      <c r="D4308" s="168">
        <v>1276.77</v>
      </c>
    </row>
    <row r="4309" spans="1:4">
      <c r="A4309" s="170" t="s">
        <v>20966</v>
      </c>
      <c r="B4309" s="166" t="s">
        <v>20967</v>
      </c>
      <c r="C4309" s="167" t="s">
        <v>11577</v>
      </c>
      <c r="D4309" s="168">
        <v>127.67</v>
      </c>
    </row>
    <row r="4310" spans="1:4">
      <c r="A4310" s="170" t="s">
        <v>20968</v>
      </c>
      <c r="B4310" s="166" t="s">
        <v>20969</v>
      </c>
      <c r="C4310" s="167" t="s">
        <v>11615</v>
      </c>
      <c r="D4310" s="168">
        <v>1172.6400000000001</v>
      </c>
    </row>
    <row r="4311" spans="1:4">
      <c r="A4311" s="170" t="s">
        <v>20970</v>
      </c>
      <c r="B4311" s="166" t="s">
        <v>20971</v>
      </c>
      <c r="C4311" s="167" t="s">
        <v>11577</v>
      </c>
      <c r="D4311" s="168">
        <v>168.27</v>
      </c>
    </row>
    <row r="4312" spans="1:4">
      <c r="A4312" s="170" t="s">
        <v>20972</v>
      </c>
      <c r="B4312" s="166" t="s">
        <v>20973</v>
      </c>
      <c r="C4312" s="167" t="s">
        <v>11615</v>
      </c>
      <c r="D4312" s="168">
        <v>697.77</v>
      </c>
    </row>
    <row r="4313" spans="1:4">
      <c r="A4313" s="170" t="s">
        <v>20974</v>
      </c>
      <c r="B4313" s="166" t="s">
        <v>20975</v>
      </c>
      <c r="C4313" s="167" t="s">
        <v>48</v>
      </c>
      <c r="D4313" s="168">
        <v>67.36</v>
      </c>
    </row>
    <row r="4314" spans="1:4">
      <c r="A4314" s="170" t="s">
        <v>20976</v>
      </c>
      <c r="B4314" s="166" t="s">
        <v>20977</v>
      </c>
      <c r="C4314" s="167" t="s">
        <v>11615</v>
      </c>
      <c r="D4314" s="168">
        <v>866.95</v>
      </c>
    </row>
    <row r="4315" spans="1:4">
      <c r="A4315" s="170" t="s">
        <v>20978</v>
      </c>
      <c r="B4315" s="166" t="s">
        <v>20979</v>
      </c>
      <c r="C4315" s="167" t="s">
        <v>11577</v>
      </c>
      <c r="D4315" s="168">
        <v>112.25</v>
      </c>
    </row>
    <row r="4316" spans="1:4">
      <c r="A4316" s="170" t="s">
        <v>20980</v>
      </c>
      <c r="B4316" s="166" t="s">
        <v>20981</v>
      </c>
      <c r="C4316" s="167" t="s">
        <v>11615</v>
      </c>
      <c r="D4316" s="168">
        <v>214.36</v>
      </c>
    </row>
    <row r="4317" spans="1:4">
      <c r="A4317" s="170" t="s">
        <v>20982</v>
      </c>
      <c r="B4317" s="166" t="s">
        <v>20983</v>
      </c>
      <c r="C4317" s="167" t="s">
        <v>11615</v>
      </c>
      <c r="D4317" s="168">
        <v>867.31</v>
      </c>
    </row>
    <row r="4318" spans="1:4">
      <c r="A4318" s="170" t="s">
        <v>20984</v>
      </c>
      <c r="B4318" s="166" t="s">
        <v>20985</v>
      </c>
      <c r="C4318" s="167" t="s">
        <v>11615</v>
      </c>
      <c r="D4318" s="168">
        <v>551.88</v>
      </c>
    </row>
    <row r="4319" spans="1:4">
      <c r="A4319" s="170" t="s">
        <v>20986</v>
      </c>
      <c r="B4319" s="166" t="s">
        <v>20987</v>
      </c>
      <c r="C4319" s="167" t="s">
        <v>11615</v>
      </c>
      <c r="D4319" s="168">
        <v>673.48</v>
      </c>
    </row>
    <row r="4320" spans="1:4">
      <c r="A4320" s="170" t="s">
        <v>20988</v>
      </c>
      <c r="B4320" s="166" t="s">
        <v>20989</v>
      </c>
      <c r="C4320" s="167" t="s">
        <v>48</v>
      </c>
      <c r="D4320" s="168">
        <v>173.62</v>
      </c>
    </row>
    <row r="4321" spans="1:4">
      <c r="A4321" s="170" t="s">
        <v>20990</v>
      </c>
      <c r="B4321" s="166" t="s">
        <v>20991</v>
      </c>
      <c r="C4321" s="167" t="s">
        <v>11577</v>
      </c>
      <c r="D4321" s="168">
        <v>85.89</v>
      </c>
    </row>
    <row r="4322" spans="1:4">
      <c r="A4322" s="170" t="s">
        <v>20992</v>
      </c>
      <c r="B4322" s="166" t="s">
        <v>20993</v>
      </c>
      <c r="C4322" s="167" t="s">
        <v>11615</v>
      </c>
      <c r="D4322" s="168">
        <v>112.08</v>
      </c>
    </row>
    <row r="4323" spans="1:4">
      <c r="A4323" s="170" t="s">
        <v>20994</v>
      </c>
      <c r="B4323" s="166" t="s">
        <v>20995</v>
      </c>
      <c r="C4323" s="167" t="s">
        <v>11615</v>
      </c>
      <c r="D4323" s="168">
        <v>321.95999999999998</v>
      </c>
    </row>
    <row r="4324" spans="1:4">
      <c r="A4324" s="170" t="s">
        <v>20996</v>
      </c>
      <c r="B4324" s="166" t="s">
        <v>20997</v>
      </c>
      <c r="C4324" s="167" t="s">
        <v>11577</v>
      </c>
      <c r="D4324" s="168">
        <v>241.64</v>
      </c>
    </row>
    <row r="4325" spans="1:4">
      <c r="A4325" s="170" t="s">
        <v>20998</v>
      </c>
      <c r="B4325" s="166" t="s">
        <v>20999</v>
      </c>
      <c r="C4325" s="167" t="s">
        <v>48</v>
      </c>
      <c r="D4325" s="168">
        <v>107.55</v>
      </c>
    </row>
    <row r="4326" spans="1:4">
      <c r="A4326" s="170" t="s">
        <v>21000</v>
      </c>
      <c r="B4326" s="166" t="s">
        <v>21001</v>
      </c>
      <c r="C4326" s="167" t="s">
        <v>11577</v>
      </c>
      <c r="D4326" s="168">
        <v>187.1</v>
      </c>
    </row>
    <row r="4327" spans="1:4">
      <c r="A4327" s="170" t="s">
        <v>21002</v>
      </c>
      <c r="B4327" s="166" t="s">
        <v>21003</v>
      </c>
      <c r="C4327" s="167" t="s">
        <v>11615</v>
      </c>
      <c r="D4327" s="168">
        <v>213.5</v>
      </c>
    </row>
    <row r="4328" spans="1:4">
      <c r="A4328" s="170" t="s">
        <v>21004</v>
      </c>
      <c r="B4328" s="166" t="s">
        <v>21005</v>
      </c>
      <c r="C4328" s="167" t="s">
        <v>48</v>
      </c>
      <c r="D4328" s="168">
        <v>57.8</v>
      </c>
    </row>
    <row r="4329" spans="1:4">
      <c r="A4329" s="170" t="s">
        <v>21006</v>
      </c>
      <c r="B4329" s="166" t="s">
        <v>21007</v>
      </c>
      <c r="C4329" s="167" t="s">
        <v>48</v>
      </c>
      <c r="D4329" s="168">
        <v>26.16</v>
      </c>
    </row>
    <row r="4330" spans="1:4">
      <c r="A4330" s="170" t="s">
        <v>21008</v>
      </c>
      <c r="B4330" s="166" t="s">
        <v>21009</v>
      </c>
      <c r="C4330" s="167" t="s">
        <v>11577</v>
      </c>
      <c r="D4330" s="168">
        <v>75.349999999999994</v>
      </c>
    </row>
    <row r="4331" spans="1:4">
      <c r="A4331" s="170" t="s">
        <v>21010</v>
      </c>
      <c r="B4331" s="166" t="s">
        <v>21011</v>
      </c>
      <c r="C4331" s="167" t="s">
        <v>48</v>
      </c>
      <c r="D4331" s="168">
        <v>84.15</v>
      </c>
    </row>
    <row r="4332" spans="1:4">
      <c r="A4332" s="170" t="s">
        <v>21012</v>
      </c>
      <c r="B4332" s="166" t="s">
        <v>21013</v>
      </c>
      <c r="C4332" s="167" t="s">
        <v>11577</v>
      </c>
      <c r="D4332" s="168">
        <v>446.2</v>
      </c>
    </row>
    <row r="4333" spans="1:4">
      <c r="A4333" s="170" t="s">
        <v>21014</v>
      </c>
      <c r="B4333" s="166" t="s">
        <v>21015</v>
      </c>
      <c r="C4333" s="167" t="s">
        <v>11577</v>
      </c>
      <c r="D4333" s="168">
        <v>490.41</v>
      </c>
    </row>
    <row r="4334" spans="1:4">
      <c r="A4334" s="170" t="s">
        <v>21016</v>
      </c>
      <c r="B4334" s="166" t="s">
        <v>21017</v>
      </c>
      <c r="C4334" s="167" t="s">
        <v>11577</v>
      </c>
      <c r="D4334" s="168">
        <v>341.18</v>
      </c>
    </row>
    <row r="4335" spans="1:4">
      <c r="A4335" s="167" t="s">
        <v>21018</v>
      </c>
      <c r="B4335" s="166" t="s">
        <v>21019</v>
      </c>
      <c r="C4335" s="167" t="s">
        <v>11615</v>
      </c>
      <c r="D4335" s="168">
        <v>387.23</v>
      </c>
    </row>
    <row r="4336" spans="1:4">
      <c r="A4336" s="165" t="s">
        <v>21020</v>
      </c>
      <c r="B4336" s="166"/>
      <c r="C4336" s="167"/>
      <c r="D4336" s="168"/>
    </row>
    <row r="4337" spans="1:4">
      <c r="A4337" s="169" t="s">
        <v>21021</v>
      </c>
      <c r="B4337" s="166"/>
      <c r="C4337" s="167"/>
      <c r="D4337" s="168"/>
    </row>
    <row r="4338" spans="1:4">
      <c r="A4338" s="170" t="s">
        <v>21022</v>
      </c>
      <c r="B4338" s="166" t="s">
        <v>21023</v>
      </c>
      <c r="C4338" s="167" t="s">
        <v>11577</v>
      </c>
      <c r="D4338" s="168">
        <v>13.6</v>
      </c>
    </row>
    <row r="4339" spans="1:4">
      <c r="A4339" s="170" t="s">
        <v>21024</v>
      </c>
      <c r="B4339" s="166" t="s">
        <v>21025</v>
      </c>
      <c r="C4339" s="167" t="s">
        <v>11577</v>
      </c>
      <c r="D4339" s="168">
        <v>3.48</v>
      </c>
    </row>
    <row r="4340" spans="1:4">
      <c r="A4340" s="170" t="s">
        <v>21026</v>
      </c>
      <c r="B4340" s="166" t="s">
        <v>21027</v>
      </c>
      <c r="C4340" s="167" t="s">
        <v>11577</v>
      </c>
      <c r="D4340" s="168">
        <v>2.02</v>
      </c>
    </row>
    <row r="4341" spans="1:4">
      <c r="A4341" s="170" t="s">
        <v>21028</v>
      </c>
      <c r="B4341" s="166" t="s">
        <v>21029</v>
      </c>
      <c r="C4341" s="167" t="s">
        <v>11577</v>
      </c>
      <c r="D4341" s="168">
        <v>24.47</v>
      </c>
    </row>
    <row r="4342" spans="1:4">
      <c r="A4342" s="170" t="s">
        <v>21030</v>
      </c>
      <c r="B4342" s="166" t="s">
        <v>21031</v>
      </c>
      <c r="C4342" s="167" t="s">
        <v>11577</v>
      </c>
      <c r="D4342" s="168">
        <v>9.58</v>
      </c>
    </row>
    <row r="4343" spans="1:4">
      <c r="A4343" s="170" t="s">
        <v>21032</v>
      </c>
      <c r="B4343" s="166" t="s">
        <v>21033</v>
      </c>
      <c r="C4343" s="167" t="s">
        <v>11577</v>
      </c>
      <c r="D4343" s="168">
        <v>13.63</v>
      </c>
    </row>
    <row r="4344" spans="1:4">
      <c r="A4344" s="170" t="s">
        <v>21034</v>
      </c>
      <c r="B4344" s="166" t="s">
        <v>21035</v>
      </c>
      <c r="C4344" s="167" t="s">
        <v>11577</v>
      </c>
      <c r="D4344" s="168">
        <v>22.19</v>
      </c>
    </row>
    <row r="4345" spans="1:4">
      <c r="A4345" s="170" t="s">
        <v>21036</v>
      </c>
      <c r="B4345" s="166" t="s">
        <v>21037</v>
      </c>
      <c r="C4345" s="167" t="s">
        <v>11577</v>
      </c>
      <c r="D4345" s="168">
        <v>22.09</v>
      </c>
    </row>
    <row r="4346" spans="1:4">
      <c r="A4346" s="170" t="s">
        <v>21038</v>
      </c>
      <c r="B4346" s="166" t="s">
        <v>21039</v>
      </c>
      <c r="C4346" s="167" t="s">
        <v>11577</v>
      </c>
      <c r="D4346" s="168">
        <v>41.6</v>
      </c>
    </row>
    <row r="4347" spans="1:4">
      <c r="A4347" s="170" t="s">
        <v>21040</v>
      </c>
      <c r="B4347" s="166" t="s">
        <v>21041</v>
      </c>
      <c r="C4347" s="167" t="s">
        <v>11577</v>
      </c>
      <c r="D4347" s="168">
        <v>51.54</v>
      </c>
    </row>
    <row r="4348" spans="1:4">
      <c r="A4348" s="170" t="s">
        <v>21042</v>
      </c>
      <c r="B4348" s="166" t="s">
        <v>21043</v>
      </c>
      <c r="C4348" s="167" t="s">
        <v>11577</v>
      </c>
      <c r="D4348" s="168">
        <v>126.48</v>
      </c>
    </row>
    <row r="4349" spans="1:4">
      <c r="A4349" s="170" t="s">
        <v>21044</v>
      </c>
      <c r="B4349" s="166" t="s">
        <v>21045</v>
      </c>
      <c r="C4349" s="167" t="s">
        <v>11577</v>
      </c>
      <c r="D4349" s="168">
        <v>7</v>
      </c>
    </row>
    <row r="4350" spans="1:4">
      <c r="A4350" s="170" t="s">
        <v>21046</v>
      </c>
      <c r="B4350" s="166" t="s">
        <v>21047</v>
      </c>
      <c r="C4350" s="167" t="s">
        <v>11577</v>
      </c>
      <c r="D4350" s="168">
        <v>10.84</v>
      </c>
    </row>
    <row r="4351" spans="1:4">
      <c r="A4351" s="170" t="s">
        <v>21048</v>
      </c>
      <c r="B4351" s="166" t="s">
        <v>21049</v>
      </c>
      <c r="C4351" s="167" t="s">
        <v>11577</v>
      </c>
      <c r="D4351" s="168">
        <v>34.97</v>
      </c>
    </row>
    <row r="4352" spans="1:4">
      <c r="A4352" s="170" t="s">
        <v>21050</v>
      </c>
      <c r="B4352" s="166" t="s">
        <v>21051</v>
      </c>
      <c r="C4352" s="167" t="s">
        <v>41</v>
      </c>
      <c r="D4352" s="168">
        <v>12.79</v>
      </c>
    </row>
    <row r="4353" spans="1:4">
      <c r="A4353" s="170" t="s">
        <v>21052</v>
      </c>
      <c r="B4353" s="166" t="s">
        <v>21053</v>
      </c>
      <c r="C4353" s="167" t="s">
        <v>11577</v>
      </c>
      <c r="D4353" s="168">
        <v>9.26</v>
      </c>
    </row>
    <row r="4354" spans="1:4">
      <c r="A4354" s="170" t="s">
        <v>21054</v>
      </c>
      <c r="B4354" s="166" t="s">
        <v>21055</v>
      </c>
      <c r="C4354" s="167" t="s">
        <v>11577</v>
      </c>
      <c r="D4354" s="168">
        <v>5.05</v>
      </c>
    </row>
    <row r="4355" spans="1:4">
      <c r="A4355" s="170" t="s">
        <v>21056</v>
      </c>
      <c r="B4355" s="166" t="s">
        <v>21057</v>
      </c>
      <c r="C4355" s="167" t="s">
        <v>11577</v>
      </c>
      <c r="D4355" s="168">
        <v>9.11</v>
      </c>
    </row>
    <row r="4356" spans="1:4">
      <c r="A4356" s="170" t="s">
        <v>21058</v>
      </c>
      <c r="B4356" s="166" t="s">
        <v>21059</v>
      </c>
      <c r="C4356" s="167" t="s">
        <v>11611</v>
      </c>
      <c r="D4356" s="168">
        <v>12.24</v>
      </c>
    </row>
    <row r="4357" spans="1:4">
      <c r="A4357" s="170" t="s">
        <v>21060</v>
      </c>
      <c r="B4357" s="166" t="s">
        <v>21061</v>
      </c>
      <c r="C4357" s="167" t="s">
        <v>11611</v>
      </c>
      <c r="D4357" s="168">
        <v>14.9</v>
      </c>
    </row>
    <row r="4358" spans="1:4">
      <c r="A4358" s="170" t="s">
        <v>21062</v>
      </c>
      <c r="B4358" s="166" t="s">
        <v>21063</v>
      </c>
      <c r="C4358" s="167" t="s">
        <v>11611</v>
      </c>
      <c r="D4358" s="168">
        <v>14.9</v>
      </c>
    </row>
    <row r="4359" spans="1:4">
      <c r="A4359" s="167" t="s">
        <v>21064</v>
      </c>
      <c r="B4359" s="166" t="s">
        <v>21065</v>
      </c>
      <c r="C4359" s="167" t="s">
        <v>11577</v>
      </c>
      <c r="D4359" s="168">
        <v>83.4</v>
      </c>
    </row>
    <row r="4360" spans="1:4">
      <c r="A4360" s="165" t="s">
        <v>21066</v>
      </c>
      <c r="B4360" s="166"/>
      <c r="C4360" s="167"/>
      <c r="D4360" s="168"/>
    </row>
    <row r="4361" spans="1:4">
      <c r="A4361" s="169" t="s">
        <v>21067</v>
      </c>
      <c r="B4361" s="166"/>
      <c r="C4361" s="167"/>
      <c r="D4361" s="168"/>
    </row>
    <row r="4362" spans="1:4">
      <c r="A4362" s="170" t="s">
        <v>21068</v>
      </c>
      <c r="B4362" s="166" t="s">
        <v>21069</v>
      </c>
      <c r="C4362" s="167" t="s">
        <v>11577</v>
      </c>
      <c r="D4362" s="168">
        <v>1.84</v>
      </c>
    </row>
    <row r="4363" spans="1:4">
      <c r="A4363" s="170" t="s">
        <v>21070</v>
      </c>
      <c r="B4363" s="166" t="s">
        <v>21071</v>
      </c>
      <c r="C4363" s="167" t="s">
        <v>11577</v>
      </c>
      <c r="D4363" s="168">
        <v>0.57999999999999996</v>
      </c>
    </row>
    <row r="4364" spans="1:4">
      <c r="A4364" s="170" t="s">
        <v>21072</v>
      </c>
      <c r="B4364" s="166" t="s">
        <v>21073</v>
      </c>
      <c r="C4364" s="167" t="s">
        <v>11577</v>
      </c>
      <c r="D4364" s="168">
        <v>1.42</v>
      </c>
    </row>
    <row r="4365" spans="1:4">
      <c r="A4365" s="170" t="s">
        <v>21074</v>
      </c>
      <c r="B4365" s="166" t="s">
        <v>21075</v>
      </c>
      <c r="C4365" s="167" t="s">
        <v>11577</v>
      </c>
      <c r="D4365" s="168">
        <v>0.81</v>
      </c>
    </row>
    <row r="4366" spans="1:4">
      <c r="A4366" s="170" t="s">
        <v>21076</v>
      </c>
      <c r="B4366" s="166" t="s">
        <v>21077</v>
      </c>
      <c r="C4366" s="167" t="s">
        <v>11577</v>
      </c>
      <c r="D4366" s="168">
        <v>1.76</v>
      </c>
    </row>
    <row r="4367" spans="1:4">
      <c r="A4367" s="170" t="s">
        <v>21078</v>
      </c>
      <c r="B4367" s="166" t="s">
        <v>11631</v>
      </c>
      <c r="C4367" s="167" t="s">
        <v>11577</v>
      </c>
      <c r="D4367" s="168">
        <v>0.94</v>
      </c>
    </row>
    <row r="4368" spans="1:4">
      <c r="A4368" s="170" t="s">
        <v>21079</v>
      </c>
      <c r="B4368" s="166" t="s">
        <v>21080</v>
      </c>
      <c r="C4368" s="167" t="s">
        <v>32</v>
      </c>
      <c r="D4368" s="168">
        <v>0.84</v>
      </c>
    </row>
    <row r="4369" spans="1:4">
      <c r="A4369" s="170" t="s">
        <v>21081</v>
      </c>
      <c r="B4369" s="166" t="s">
        <v>21082</v>
      </c>
      <c r="C4369" s="167" t="s">
        <v>32</v>
      </c>
      <c r="D4369" s="168">
        <v>0.6</v>
      </c>
    </row>
    <row r="4370" spans="1:4">
      <c r="A4370" s="170" t="s">
        <v>21083</v>
      </c>
      <c r="B4370" s="166" t="s">
        <v>21084</v>
      </c>
      <c r="C4370" s="167" t="s">
        <v>32</v>
      </c>
      <c r="D4370" s="168">
        <v>0.62</v>
      </c>
    </row>
    <row r="4371" spans="1:4">
      <c r="A4371" s="170" t="s">
        <v>21085</v>
      </c>
      <c r="B4371" s="166" t="s">
        <v>21086</v>
      </c>
      <c r="C4371" s="167" t="s">
        <v>32</v>
      </c>
      <c r="D4371" s="168">
        <v>0.51</v>
      </c>
    </row>
    <row r="4372" spans="1:4">
      <c r="A4372" s="170" t="s">
        <v>21087</v>
      </c>
      <c r="B4372" s="166" t="s">
        <v>21088</v>
      </c>
      <c r="C4372" s="167" t="s">
        <v>32</v>
      </c>
      <c r="D4372" s="168">
        <v>0.32</v>
      </c>
    </row>
    <row r="4373" spans="1:4">
      <c r="A4373" s="170" t="s">
        <v>21089</v>
      </c>
      <c r="B4373" s="166" t="s">
        <v>21090</v>
      </c>
      <c r="C4373" s="167" t="s">
        <v>32</v>
      </c>
      <c r="D4373" s="168">
        <v>15.13</v>
      </c>
    </row>
    <row r="4374" spans="1:4">
      <c r="A4374" s="170" t="s">
        <v>21091</v>
      </c>
      <c r="B4374" s="166" t="s">
        <v>21092</v>
      </c>
      <c r="C4374" s="167" t="s">
        <v>11577</v>
      </c>
      <c r="D4374" s="168">
        <v>1.64</v>
      </c>
    </row>
    <row r="4375" spans="1:4">
      <c r="A4375" s="170" t="s">
        <v>21093</v>
      </c>
      <c r="B4375" s="166" t="s">
        <v>21094</v>
      </c>
      <c r="C4375" s="167" t="s">
        <v>11577</v>
      </c>
      <c r="D4375" s="168">
        <v>0.71</v>
      </c>
    </row>
    <row r="4376" spans="1:4">
      <c r="A4376" s="170" t="s">
        <v>21095</v>
      </c>
      <c r="B4376" s="166" t="s">
        <v>21096</v>
      </c>
      <c r="C4376" s="167" t="s">
        <v>11577</v>
      </c>
      <c r="D4376" s="168">
        <v>0.2</v>
      </c>
    </row>
    <row r="4377" spans="1:4">
      <c r="A4377" s="170" t="s">
        <v>21097</v>
      </c>
      <c r="B4377" s="166" t="s">
        <v>21098</v>
      </c>
      <c r="C4377" s="167" t="s">
        <v>11577</v>
      </c>
      <c r="D4377" s="168">
        <v>2.41</v>
      </c>
    </row>
    <row r="4378" spans="1:4">
      <c r="A4378" s="170" t="s">
        <v>21099</v>
      </c>
      <c r="B4378" s="166" t="s">
        <v>21100</v>
      </c>
      <c r="C4378" s="167" t="s">
        <v>11577</v>
      </c>
      <c r="D4378" s="168">
        <v>10.210000000000001</v>
      </c>
    </row>
    <row r="4379" spans="1:4">
      <c r="A4379" s="170" t="s">
        <v>21101</v>
      </c>
      <c r="B4379" s="166" t="s">
        <v>21102</v>
      </c>
      <c r="C4379" s="167" t="s">
        <v>11577</v>
      </c>
      <c r="D4379" s="168">
        <v>0.93</v>
      </c>
    </row>
    <row r="4380" spans="1:4">
      <c r="A4380" s="170" t="s">
        <v>21103</v>
      </c>
      <c r="B4380" s="166" t="s">
        <v>11632</v>
      </c>
      <c r="C4380" s="167" t="s">
        <v>11577</v>
      </c>
      <c r="D4380" s="168">
        <v>3.7</v>
      </c>
    </row>
    <row r="4381" spans="1:4">
      <c r="A4381" s="170" t="s">
        <v>21104</v>
      </c>
      <c r="B4381" s="166" t="s">
        <v>11633</v>
      </c>
      <c r="C4381" s="167" t="s">
        <v>11577</v>
      </c>
      <c r="D4381" s="168">
        <v>4</v>
      </c>
    </row>
    <row r="4382" spans="1:4">
      <c r="A4382" s="170" t="s">
        <v>21105</v>
      </c>
      <c r="B4382" s="166" t="s">
        <v>11634</v>
      </c>
      <c r="C4382" s="167" t="s">
        <v>11577</v>
      </c>
      <c r="D4382" s="168">
        <v>12</v>
      </c>
    </row>
    <row r="4383" spans="1:4">
      <c r="A4383" s="167" t="s">
        <v>21106</v>
      </c>
      <c r="B4383" s="166" t="s">
        <v>11635</v>
      </c>
      <c r="C4383" s="167" t="s">
        <v>11577</v>
      </c>
      <c r="D4383" s="168">
        <v>17</v>
      </c>
    </row>
    <row r="4384" spans="1:4">
      <c r="A4384" s="165" t="s">
        <v>21107</v>
      </c>
      <c r="B4384" s="166"/>
      <c r="C4384" s="167"/>
      <c r="D4384" s="168"/>
    </row>
    <row r="4385" spans="1:4">
      <c r="A4385" s="169" t="s">
        <v>21108</v>
      </c>
      <c r="B4385" s="166"/>
      <c r="C4385" s="167"/>
      <c r="D4385" s="168"/>
    </row>
    <row r="4386" spans="1:4">
      <c r="A4386" s="170" t="s">
        <v>21109</v>
      </c>
      <c r="B4386" s="166" t="s">
        <v>21110</v>
      </c>
      <c r="C4386" s="167" t="s">
        <v>11577</v>
      </c>
      <c r="D4386" s="168">
        <v>15.51</v>
      </c>
    </row>
    <row r="4387" spans="1:4">
      <c r="A4387" s="170" t="s">
        <v>21111</v>
      </c>
      <c r="B4387" s="166" t="s">
        <v>21112</v>
      </c>
      <c r="C4387" s="167" t="s">
        <v>11577</v>
      </c>
      <c r="D4387" s="168">
        <v>103.69</v>
      </c>
    </row>
    <row r="4388" spans="1:4">
      <c r="A4388" s="170" t="s">
        <v>21113</v>
      </c>
      <c r="B4388" s="166" t="s">
        <v>21114</v>
      </c>
      <c r="C4388" s="167" t="s">
        <v>11577</v>
      </c>
      <c r="D4388" s="168">
        <v>211.28</v>
      </c>
    </row>
    <row r="4389" spans="1:4">
      <c r="A4389" s="170" t="s">
        <v>21115</v>
      </c>
      <c r="B4389" s="166" t="s">
        <v>21116</v>
      </c>
      <c r="C4389" s="167" t="s">
        <v>11577</v>
      </c>
      <c r="D4389" s="168">
        <v>383.33</v>
      </c>
    </row>
    <row r="4390" spans="1:4">
      <c r="A4390" s="170" t="s">
        <v>21117</v>
      </c>
      <c r="B4390" s="166" t="s">
        <v>21118</v>
      </c>
      <c r="C4390" s="167" t="s">
        <v>11577</v>
      </c>
      <c r="D4390" s="168">
        <v>27.59</v>
      </c>
    </row>
    <row r="4391" spans="1:4">
      <c r="A4391" s="170" t="s">
        <v>21119</v>
      </c>
      <c r="B4391" s="166" t="s">
        <v>21120</v>
      </c>
      <c r="C4391" s="167" t="s">
        <v>11577</v>
      </c>
      <c r="D4391" s="168">
        <v>107.6</v>
      </c>
    </row>
    <row r="4392" spans="1:4">
      <c r="A4392" s="170" t="s">
        <v>21121</v>
      </c>
      <c r="B4392" s="166" t="s">
        <v>21122</v>
      </c>
      <c r="C4392" s="167" t="s">
        <v>11577</v>
      </c>
      <c r="D4392" s="168">
        <v>270.33999999999997</v>
      </c>
    </row>
    <row r="4393" spans="1:4">
      <c r="A4393" s="170" t="s">
        <v>21123</v>
      </c>
      <c r="B4393" s="166" t="s">
        <v>21124</v>
      </c>
      <c r="C4393" s="167" t="s">
        <v>11577</v>
      </c>
      <c r="D4393" s="168">
        <v>543.23</v>
      </c>
    </row>
    <row r="4394" spans="1:4">
      <c r="A4394" s="170" t="s">
        <v>21125</v>
      </c>
      <c r="B4394" s="166" t="s">
        <v>21126</v>
      </c>
      <c r="C4394" s="167" t="s">
        <v>11577</v>
      </c>
      <c r="D4394" s="168">
        <v>218.25</v>
      </c>
    </row>
    <row r="4395" spans="1:4">
      <c r="A4395" s="170" t="s">
        <v>21127</v>
      </c>
      <c r="B4395" s="166" t="s">
        <v>21128</v>
      </c>
      <c r="C4395" s="167" t="s">
        <v>11577</v>
      </c>
      <c r="D4395" s="168">
        <v>553.9</v>
      </c>
    </row>
    <row r="4396" spans="1:4">
      <c r="A4396" s="170" t="s">
        <v>21129</v>
      </c>
      <c r="B4396" s="166" t="s">
        <v>21130</v>
      </c>
      <c r="C4396" s="167" t="s">
        <v>11577</v>
      </c>
      <c r="D4396" s="168">
        <v>705.04</v>
      </c>
    </row>
    <row r="4397" spans="1:4">
      <c r="A4397" s="170" t="s">
        <v>21131</v>
      </c>
      <c r="B4397" s="166" t="s">
        <v>21132</v>
      </c>
      <c r="C4397" s="167" t="s">
        <v>11577</v>
      </c>
      <c r="D4397" s="168">
        <v>1009.3</v>
      </c>
    </row>
    <row r="4398" spans="1:4">
      <c r="A4398" s="170" t="s">
        <v>21133</v>
      </c>
      <c r="B4398" s="166" t="s">
        <v>21134</v>
      </c>
      <c r="C4398" s="167" t="s">
        <v>11577</v>
      </c>
      <c r="D4398" s="168">
        <v>1667.47</v>
      </c>
    </row>
    <row r="4399" spans="1:4">
      <c r="A4399" s="167" t="s">
        <v>21135</v>
      </c>
      <c r="B4399" s="166" t="s">
        <v>21136</v>
      </c>
      <c r="C4399" s="167" t="s">
        <v>11577</v>
      </c>
      <c r="D4399" s="168">
        <v>2715.38</v>
      </c>
    </row>
    <row r="4400" spans="1:4">
      <c r="A4400" s="169" t="s">
        <v>21137</v>
      </c>
      <c r="B4400" s="166"/>
      <c r="C4400" s="167"/>
      <c r="D4400" s="168"/>
    </row>
    <row r="4401" spans="1:4">
      <c r="A4401" s="170" t="s">
        <v>21138</v>
      </c>
      <c r="B4401" s="166" t="s">
        <v>21139</v>
      </c>
      <c r="C4401" s="167" t="s">
        <v>11577</v>
      </c>
      <c r="D4401" s="168">
        <v>80.53</v>
      </c>
    </row>
    <row r="4402" spans="1:4">
      <c r="A4402" s="170" t="s">
        <v>21140</v>
      </c>
      <c r="B4402" s="166" t="s">
        <v>21141</v>
      </c>
      <c r="C4402" s="167" t="s">
        <v>11577</v>
      </c>
      <c r="D4402" s="168">
        <v>2.2200000000000002</v>
      </c>
    </row>
    <row r="4403" spans="1:4">
      <c r="A4403" s="170" t="s">
        <v>21142</v>
      </c>
      <c r="B4403" s="166" t="s">
        <v>21143</v>
      </c>
      <c r="C4403" s="167" t="s">
        <v>11577</v>
      </c>
      <c r="D4403" s="168">
        <v>282.69</v>
      </c>
    </row>
    <row r="4404" spans="1:4">
      <c r="A4404" s="170" t="s">
        <v>21144</v>
      </c>
      <c r="B4404" s="166" t="s">
        <v>21145</v>
      </c>
      <c r="C4404" s="167" t="s">
        <v>11577</v>
      </c>
      <c r="D4404" s="168">
        <v>805.84</v>
      </c>
    </row>
    <row r="4405" spans="1:4">
      <c r="A4405" s="170" t="s">
        <v>21146</v>
      </c>
      <c r="B4405" s="166" t="s">
        <v>21147</v>
      </c>
      <c r="C4405" s="167" t="s">
        <v>11577</v>
      </c>
      <c r="D4405" s="168">
        <v>38.700000000000003</v>
      </c>
    </row>
    <row r="4406" spans="1:4">
      <c r="A4406" s="170" t="s">
        <v>21148</v>
      </c>
      <c r="B4406" s="166" t="s">
        <v>21149</v>
      </c>
      <c r="C4406" s="167" t="s">
        <v>11577</v>
      </c>
      <c r="D4406" s="168">
        <v>28.31</v>
      </c>
    </row>
    <row r="4407" spans="1:4">
      <c r="A4407" s="170" t="s">
        <v>21150</v>
      </c>
      <c r="B4407" s="166" t="s">
        <v>21151</v>
      </c>
      <c r="C4407" s="167" t="s">
        <v>11577</v>
      </c>
      <c r="D4407" s="168">
        <v>150.29</v>
      </c>
    </row>
    <row r="4408" spans="1:4">
      <c r="A4408" s="170" t="s">
        <v>21152</v>
      </c>
      <c r="B4408" s="166" t="s">
        <v>21153</v>
      </c>
      <c r="C4408" s="167" t="s">
        <v>11577</v>
      </c>
      <c r="D4408" s="168">
        <v>122.06</v>
      </c>
    </row>
    <row r="4409" spans="1:4">
      <c r="A4409" s="170" t="s">
        <v>21154</v>
      </c>
      <c r="B4409" s="166" t="s">
        <v>21155</v>
      </c>
      <c r="C4409" s="167" t="s">
        <v>11577</v>
      </c>
      <c r="D4409" s="168">
        <v>2120.0100000000002</v>
      </c>
    </row>
    <row r="4410" spans="1:4">
      <c r="A4410" s="170" t="s">
        <v>21156</v>
      </c>
      <c r="B4410" s="166" t="s">
        <v>21157</v>
      </c>
      <c r="C4410" s="167" t="s">
        <v>11577</v>
      </c>
      <c r="D4410" s="168">
        <v>51.3</v>
      </c>
    </row>
    <row r="4411" spans="1:4">
      <c r="A4411" s="165" t="s">
        <v>21158</v>
      </c>
      <c r="B4411" s="166"/>
      <c r="C4411" s="167"/>
      <c r="D4411" s="168"/>
    </row>
    <row r="4412" spans="1:4">
      <c r="A4412" s="165" t="s">
        <v>21159</v>
      </c>
      <c r="B4412" s="166"/>
      <c r="C4412" s="167"/>
      <c r="D4412" s="168"/>
    </row>
    <row r="4413" spans="1:4">
      <c r="A4413" s="170" t="s">
        <v>21160</v>
      </c>
      <c r="B4413" s="166" t="s">
        <v>21161</v>
      </c>
      <c r="C4413" s="167" t="s">
        <v>11577</v>
      </c>
      <c r="D4413" s="168">
        <v>1690</v>
      </c>
    </row>
    <row r="4414" spans="1:4">
      <c r="A4414" s="170" t="s">
        <v>21162</v>
      </c>
      <c r="B4414" s="166" t="s">
        <v>21163</v>
      </c>
      <c r="C4414" s="167" t="s">
        <v>11577</v>
      </c>
      <c r="D4414" s="168">
        <v>332.45</v>
      </c>
    </row>
    <row r="4415" spans="1:4">
      <c r="A4415" s="170" t="s">
        <v>21164</v>
      </c>
      <c r="B4415" s="166" t="s">
        <v>21165</v>
      </c>
      <c r="C4415" s="167" t="s">
        <v>32</v>
      </c>
      <c r="D4415" s="168">
        <v>703.33</v>
      </c>
    </row>
    <row r="4416" spans="1:4">
      <c r="A4416" s="170" t="s">
        <v>21166</v>
      </c>
      <c r="B4416" s="166" t="s">
        <v>21167</v>
      </c>
      <c r="C4416" s="167" t="s">
        <v>11611</v>
      </c>
      <c r="D4416" s="168">
        <v>14.4</v>
      </c>
    </row>
    <row r="4417" spans="1:4">
      <c r="A4417" s="170" t="s">
        <v>21168</v>
      </c>
      <c r="B4417" s="166" t="s">
        <v>21169</v>
      </c>
      <c r="C4417" s="167" t="s">
        <v>11609</v>
      </c>
      <c r="D4417" s="168">
        <v>756.63</v>
      </c>
    </row>
    <row r="4418" spans="1:4">
      <c r="A4418" s="170" t="s">
        <v>21170</v>
      </c>
      <c r="B4418" s="166" t="s">
        <v>21171</v>
      </c>
      <c r="C4418" s="167" t="s">
        <v>11577</v>
      </c>
      <c r="D4418" s="168">
        <v>4322.01</v>
      </c>
    </row>
    <row r="4419" spans="1:4">
      <c r="A4419" s="170" t="s">
        <v>21172</v>
      </c>
      <c r="B4419" s="166" t="s">
        <v>21173</v>
      </c>
      <c r="C4419" s="167" t="s">
        <v>11577</v>
      </c>
      <c r="D4419" s="168">
        <v>137.24</v>
      </c>
    </row>
    <row r="4420" spans="1:4">
      <c r="A4420" s="170" t="s">
        <v>21174</v>
      </c>
      <c r="B4420" s="166" t="s">
        <v>21175</v>
      </c>
      <c r="C4420" s="167" t="s">
        <v>11577</v>
      </c>
      <c r="D4420" s="168">
        <v>16.45</v>
      </c>
    </row>
    <row r="4421" spans="1:4">
      <c r="A4421" s="170" t="s">
        <v>21176</v>
      </c>
      <c r="B4421" s="166" t="s">
        <v>21177</v>
      </c>
      <c r="C4421" s="167" t="s">
        <v>11577</v>
      </c>
      <c r="D4421" s="168">
        <v>34.4</v>
      </c>
    </row>
    <row r="4422" spans="1:4">
      <c r="A4422" s="170" t="s">
        <v>21178</v>
      </c>
      <c r="B4422" s="166" t="s">
        <v>21179</v>
      </c>
      <c r="C4422" s="167" t="s">
        <v>11577</v>
      </c>
      <c r="D4422" s="168">
        <v>55.54</v>
      </c>
    </row>
    <row r="4423" spans="1:4">
      <c r="A4423" s="165" t="s">
        <v>11636</v>
      </c>
      <c r="B4423" s="166"/>
      <c r="C4423" s="167"/>
      <c r="D4423" s="168"/>
    </row>
    <row r="4424" spans="1:4">
      <c r="A4424" s="165" t="s">
        <v>11637</v>
      </c>
      <c r="B4424" s="166"/>
      <c r="C4424" s="167"/>
      <c r="D4424" s="168"/>
    </row>
    <row r="4425" spans="1:4">
      <c r="A4425" s="165" t="s">
        <v>21180</v>
      </c>
      <c r="B4425" s="166"/>
      <c r="C4425" s="167"/>
      <c r="D4425" s="168"/>
    </row>
    <row r="4426" spans="1:4">
      <c r="A4426" s="165" t="s">
        <v>21181</v>
      </c>
      <c r="B4426" s="166"/>
      <c r="C4426" s="167"/>
      <c r="D4426" s="168"/>
    </row>
    <row r="4427" spans="1:4">
      <c r="A4427" s="170" t="s">
        <v>21182</v>
      </c>
      <c r="B4427" s="166" t="s">
        <v>21183</v>
      </c>
      <c r="C4427" s="167" t="s">
        <v>32</v>
      </c>
      <c r="D4427" s="168">
        <v>5.1100000000000003</v>
      </c>
    </row>
    <row r="4428" spans="1:4">
      <c r="A4428" s="170" t="s">
        <v>21184</v>
      </c>
      <c r="B4428" s="166" t="s">
        <v>21185</v>
      </c>
      <c r="C4428" s="167" t="s">
        <v>32</v>
      </c>
      <c r="D4428" s="168">
        <v>6.65</v>
      </c>
    </row>
    <row r="4429" spans="1:4">
      <c r="A4429" s="170" t="s">
        <v>21186</v>
      </c>
      <c r="B4429" s="166" t="s">
        <v>21187</v>
      </c>
      <c r="C4429" s="167" t="s">
        <v>32</v>
      </c>
      <c r="D4429" s="168">
        <v>6.87</v>
      </c>
    </row>
    <row r="4430" spans="1:4">
      <c r="A4430" s="165" t="s">
        <v>21188</v>
      </c>
      <c r="B4430" s="166"/>
      <c r="C4430" s="167"/>
      <c r="D4430" s="168"/>
    </row>
    <row r="4431" spans="1:4">
      <c r="A4431" s="170" t="s">
        <v>21189</v>
      </c>
      <c r="B4431" s="166" t="s">
        <v>21190</v>
      </c>
      <c r="C4431" s="167" t="s">
        <v>32</v>
      </c>
      <c r="D4431" s="168">
        <v>5.7</v>
      </c>
    </row>
    <row r="4432" spans="1:4">
      <c r="A4432" s="170" t="s">
        <v>21191</v>
      </c>
      <c r="B4432" s="166" t="s">
        <v>21192</v>
      </c>
      <c r="C4432" s="167" t="s">
        <v>32</v>
      </c>
      <c r="D4432" s="168">
        <v>8.2200000000000006</v>
      </c>
    </row>
    <row r="4433" spans="1:4">
      <c r="A4433" s="170" t="s">
        <v>21193</v>
      </c>
      <c r="B4433" s="166" t="s">
        <v>21194</v>
      </c>
      <c r="C4433" s="167" t="s">
        <v>32</v>
      </c>
      <c r="D4433" s="168">
        <v>10.91</v>
      </c>
    </row>
    <row r="4434" spans="1:4">
      <c r="A4434" s="170" t="s">
        <v>21195</v>
      </c>
      <c r="B4434" s="166" t="s">
        <v>21196</v>
      </c>
      <c r="C4434" s="167" t="s">
        <v>32</v>
      </c>
      <c r="D4434" s="168">
        <v>3.43</v>
      </c>
    </row>
    <row r="4435" spans="1:4">
      <c r="A4435" s="165" t="s">
        <v>21197</v>
      </c>
      <c r="B4435" s="166"/>
      <c r="C4435" s="167"/>
      <c r="D4435" s="168"/>
    </row>
    <row r="4436" spans="1:4">
      <c r="A4436" s="170" t="s">
        <v>21198</v>
      </c>
      <c r="B4436" s="166" t="s">
        <v>21199</v>
      </c>
      <c r="C4436" s="167" t="s">
        <v>32</v>
      </c>
      <c r="D4436" s="168">
        <v>21.56</v>
      </c>
    </row>
    <row r="4437" spans="1:4">
      <c r="A4437" s="170" t="s">
        <v>21200</v>
      </c>
      <c r="B4437" s="166" t="s">
        <v>21201</v>
      </c>
      <c r="C4437" s="167" t="s">
        <v>32</v>
      </c>
      <c r="D4437" s="168">
        <v>41.03</v>
      </c>
    </row>
    <row r="4438" spans="1:4">
      <c r="A4438" s="170" t="s">
        <v>21202</v>
      </c>
      <c r="B4438" s="166" t="s">
        <v>21203</v>
      </c>
      <c r="C4438" s="167" t="s">
        <v>32</v>
      </c>
      <c r="D4438" s="168">
        <v>8.36</v>
      </c>
    </row>
    <row r="4439" spans="1:4">
      <c r="A4439" s="170" t="s">
        <v>21204</v>
      </c>
      <c r="B4439" s="166" t="s">
        <v>21205</v>
      </c>
      <c r="C4439" s="167" t="s">
        <v>32</v>
      </c>
      <c r="D4439" s="168">
        <v>31.62</v>
      </c>
    </row>
    <row r="4440" spans="1:4">
      <c r="A4440" s="170" t="s">
        <v>21206</v>
      </c>
      <c r="B4440" s="166" t="s">
        <v>21207</v>
      </c>
      <c r="C4440" s="167" t="s">
        <v>32</v>
      </c>
      <c r="D4440" s="168">
        <v>14.18</v>
      </c>
    </row>
    <row r="4441" spans="1:4">
      <c r="A4441" s="170" t="s">
        <v>21208</v>
      </c>
      <c r="B4441" s="166" t="s">
        <v>21209</v>
      </c>
      <c r="C4441" s="167" t="s">
        <v>32</v>
      </c>
      <c r="D4441" s="168">
        <v>23.83</v>
      </c>
    </row>
    <row r="4442" spans="1:4">
      <c r="A4442" s="170" t="s">
        <v>21210</v>
      </c>
      <c r="B4442" s="166" t="s">
        <v>21211</v>
      </c>
      <c r="C4442" s="167" t="s">
        <v>32</v>
      </c>
      <c r="D4442" s="168">
        <v>23.56</v>
      </c>
    </row>
    <row r="4443" spans="1:4">
      <c r="A4443" s="170" t="s">
        <v>21212</v>
      </c>
      <c r="B4443" s="166" t="s">
        <v>21213</v>
      </c>
      <c r="C4443" s="167" t="s">
        <v>32</v>
      </c>
      <c r="D4443" s="168">
        <v>25.84</v>
      </c>
    </row>
    <row r="4444" spans="1:4">
      <c r="A4444" s="170" t="s">
        <v>21214</v>
      </c>
      <c r="B4444" s="166" t="s">
        <v>21215</v>
      </c>
      <c r="C4444" s="167" t="s">
        <v>32</v>
      </c>
      <c r="D4444" s="168">
        <v>43.5</v>
      </c>
    </row>
    <row r="4445" spans="1:4">
      <c r="A4445" s="170" t="s">
        <v>21216</v>
      </c>
      <c r="B4445" s="166" t="s">
        <v>21217</v>
      </c>
      <c r="C4445" s="167" t="s">
        <v>32</v>
      </c>
      <c r="D4445" s="168">
        <v>33.090000000000003</v>
      </c>
    </row>
    <row r="4446" spans="1:4">
      <c r="A4446" s="170" t="s">
        <v>21218</v>
      </c>
      <c r="B4446" s="166" t="s">
        <v>21219</v>
      </c>
      <c r="C4446" s="167" t="s">
        <v>32</v>
      </c>
      <c r="D4446" s="168">
        <v>29.08</v>
      </c>
    </row>
    <row r="4447" spans="1:4">
      <c r="A4447" s="170" t="s">
        <v>21220</v>
      </c>
      <c r="B4447" s="166" t="s">
        <v>21221</v>
      </c>
      <c r="C4447" s="167" t="s">
        <v>32</v>
      </c>
      <c r="D4447" s="168">
        <v>3.15</v>
      </c>
    </row>
    <row r="4448" spans="1:4">
      <c r="A4448" s="170" t="s">
        <v>21222</v>
      </c>
      <c r="B4448" s="166" t="s">
        <v>21223</v>
      </c>
      <c r="C4448" s="167" t="s">
        <v>32</v>
      </c>
      <c r="D4448" s="168">
        <v>3.53</v>
      </c>
    </row>
    <row r="4449" spans="1:4">
      <c r="A4449" s="170" t="s">
        <v>21224</v>
      </c>
      <c r="B4449" s="166" t="s">
        <v>21225</v>
      </c>
      <c r="C4449" s="167" t="s">
        <v>32</v>
      </c>
      <c r="D4449" s="168">
        <v>3.53</v>
      </c>
    </row>
    <row r="4450" spans="1:4">
      <c r="A4450" s="170" t="s">
        <v>21226</v>
      </c>
      <c r="B4450" s="166" t="s">
        <v>21227</v>
      </c>
      <c r="C4450" s="167" t="s">
        <v>32</v>
      </c>
      <c r="D4450" s="168">
        <v>3.89</v>
      </c>
    </row>
    <row r="4451" spans="1:4">
      <c r="A4451" s="170" t="s">
        <v>21228</v>
      </c>
      <c r="B4451" s="166" t="s">
        <v>21229</v>
      </c>
      <c r="C4451" s="167" t="s">
        <v>32</v>
      </c>
      <c r="D4451" s="168">
        <v>16.920000000000002</v>
      </c>
    </row>
    <row r="4452" spans="1:4">
      <c r="A4452" s="170" t="s">
        <v>21230</v>
      </c>
      <c r="B4452" s="166" t="s">
        <v>21231</v>
      </c>
      <c r="C4452" s="167" t="s">
        <v>32</v>
      </c>
      <c r="D4452" s="168">
        <v>8.8000000000000007</v>
      </c>
    </row>
    <row r="4453" spans="1:4">
      <c r="A4453" s="170" t="s">
        <v>21232</v>
      </c>
      <c r="B4453" s="166" t="s">
        <v>21233</v>
      </c>
      <c r="C4453" s="167" t="s">
        <v>32</v>
      </c>
      <c r="D4453" s="168">
        <v>8.8000000000000007</v>
      </c>
    </row>
    <row r="4454" spans="1:4">
      <c r="A4454" s="165" t="s">
        <v>21234</v>
      </c>
      <c r="B4454" s="166"/>
      <c r="C4454" s="167"/>
      <c r="D4454" s="168"/>
    </row>
    <row r="4455" spans="1:4">
      <c r="A4455" s="170" t="s">
        <v>21235</v>
      </c>
      <c r="B4455" s="166" t="s">
        <v>21236</v>
      </c>
      <c r="C4455" s="167" t="s">
        <v>32</v>
      </c>
      <c r="D4455" s="168">
        <v>25.68</v>
      </c>
    </row>
    <row r="4456" spans="1:4">
      <c r="A4456" s="170" t="s">
        <v>21237</v>
      </c>
      <c r="B4456" s="166" t="s">
        <v>21238</v>
      </c>
      <c r="C4456" s="167" t="s">
        <v>32</v>
      </c>
      <c r="D4456" s="168">
        <v>35.42</v>
      </c>
    </row>
    <row r="4457" spans="1:4">
      <c r="A4457" s="170" t="s">
        <v>21239</v>
      </c>
      <c r="B4457" s="166" t="s">
        <v>21240</v>
      </c>
      <c r="C4457" s="167" t="s">
        <v>32</v>
      </c>
      <c r="D4457" s="168">
        <v>34.71</v>
      </c>
    </row>
    <row r="4458" spans="1:4">
      <c r="A4458" s="170" t="s">
        <v>21241</v>
      </c>
      <c r="B4458" s="166" t="s">
        <v>21242</v>
      </c>
      <c r="C4458" s="167" t="s">
        <v>32</v>
      </c>
      <c r="D4458" s="168">
        <v>9.68</v>
      </c>
    </row>
    <row r="4459" spans="1:4">
      <c r="A4459" s="170" t="s">
        <v>21243</v>
      </c>
      <c r="B4459" s="166" t="s">
        <v>21244</v>
      </c>
      <c r="C4459" s="167" t="s">
        <v>32</v>
      </c>
      <c r="D4459" s="168">
        <v>22.33</v>
      </c>
    </row>
    <row r="4460" spans="1:4">
      <c r="A4460" s="170" t="s">
        <v>21245</v>
      </c>
      <c r="B4460" s="166" t="s">
        <v>21246</v>
      </c>
      <c r="C4460" s="167" t="s">
        <v>32</v>
      </c>
      <c r="D4460" s="168">
        <v>12.57</v>
      </c>
    </row>
    <row r="4461" spans="1:4">
      <c r="A4461" s="165" t="s">
        <v>21247</v>
      </c>
      <c r="B4461" s="166"/>
      <c r="C4461" s="167"/>
      <c r="D4461" s="168"/>
    </row>
    <row r="4462" spans="1:4">
      <c r="A4462" s="170" t="s">
        <v>21248</v>
      </c>
      <c r="B4462" s="166" t="s">
        <v>21249</v>
      </c>
      <c r="C4462" s="167" t="s">
        <v>32</v>
      </c>
      <c r="D4462" s="168">
        <v>32.979999999999997</v>
      </c>
    </row>
    <row r="4463" spans="1:4">
      <c r="A4463" s="170" t="s">
        <v>21250</v>
      </c>
      <c r="B4463" s="166" t="s">
        <v>21251</v>
      </c>
      <c r="C4463" s="167" t="s">
        <v>32</v>
      </c>
      <c r="D4463" s="168">
        <v>21.19</v>
      </c>
    </row>
    <row r="4464" spans="1:4">
      <c r="A4464" s="170" t="s">
        <v>21252</v>
      </c>
      <c r="B4464" s="166" t="s">
        <v>21253</v>
      </c>
      <c r="C4464" s="167" t="s">
        <v>32</v>
      </c>
      <c r="D4464" s="168">
        <v>34.76</v>
      </c>
    </row>
    <row r="4465" spans="1:4">
      <c r="A4465" s="170" t="s">
        <v>21254</v>
      </c>
      <c r="B4465" s="166" t="s">
        <v>21255</v>
      </c>
      <c r="C4465" s="167" t="s">
        <v>32</v>
      </c>
      <c r="D4465" s="168">
        <v>21.59</v>
      </c>
    </row>
    <row r="4466" spans="1:4">
      <c r="A4466" s="170" t="s">
        <v>21256</v>
      </c>
      <c r="B4466" s="166" t="s">
        <v>21257</v>
      </c>
      <c r="C4466" s="167" t="s">
        <v>32</v>
      </c>
      <c r="D4466" s="168">
        <v>33.81</v>
      </c>
    </row>
    <row r="4467" spans="1:4">
      <c r="A4467" s="170" t="s">
        <v>21258</v>
      </c>
      <c r="B4467" s="166" t="s">
        <v>21259</v>
      </c>
      <c r="C4467" s="167" t="s">
        <v>32</v>
      </c>
      <c r="D4467" s="168">
        <v>26.02</v>
      </c>
    </row>
    <row r="4468" spans="1:4">
      <c r="A4468" s="170" t="s">
        <v>21260</v>
      </c>
      <c r="B4468" s="166" t="s">
        <v>21261</v>
      </c>
      <c r="C4468" s="167" t="s">
        <v>48</v>
      </c>
      <c r="D4468" s="168">
        <v>10.28</v>
      </c>
    </row>
    <row r="4469" spans="1:4">
      <c r="A4469" s="170" t="s">
        <v>21262</v>
      </c>
      <c r="B4469" s="166" t="s">
        <v>21263</v>
      </c>
      <c r="C4469" s="167" t="s">
        <v>32</v>
      </c>
      <c r="D4469" s="168">
        <v>9.64</v>
      </c>
    </row>
    <row r="4470" spans="1:4">
      <c r="A4470" s="170" t="s">
        <v>21264</v>
      </c>
      <c r="B4470" s="166" t="s">
        <v>21265</v>
      </c>
      <c r="C4470" s="167" t="s">
        <v>32</v>
      </c>
      <c r="D4470" s="168">
        <v>34.49</v>
      </c>
    </row>
    <row r="4471" spans="1:4">
      <c r="A4471" s="170" t="s">
        <v>21266</v>
      </c>
      <c r="B4471" s="166" t="s">
        <v>21267</v>
      </c>
      <c r="C4471" s="167" t="s">
        <v>32</v>
      </c>
      <c r="D4471" s="168">
        <v>8.27</v>
      </c>
    </row>
    <row r="4472" spans="1:4">
      <c r="A4472" s="170" t="s">
        <v>21268</v>
      </c>
      <c r="B4472" s="166" t="s">
        <v>21269</v>
      </c>
      <c r="C4472" s="167" t="s">
        <v>32</v>
      </c>
      <c r="D4472" s="168">
        <v>13.3</v>
      </c>
    </row>
    <row r="4473" spans="1:4">
      <c r="A4473" s="170" t="s">
        <v>21270</v>
      </c>
      <c r="B4473" s="166" t="s">
        <v>21271</v>
      </c>
      <c r="C4473" s="167" t="s">
        <v>32</v>
      </c>
      <c r="D4473" s="168">
        <v>14.12</v>
      </c>
    </row>
    <row r="4474" spans="1:4">
      <c r="A4474" s="170" t="s">
        <v>21272</v>
      </c>
      <c r="B4474" s="166" t="s">
        <v>21273</v>
      </c>
      <c r="C4474" s="167" t="s">
        <v>32</v>
      </c>
      <c r="D4474" s="168">
        <v>15.18</v>
      </c>
    </row>
    <row r="4475" spans="1:4">
      <c r="A4475" s="170" t="s">
        <v>21274</v>
      </c>
      <c r="B4475" s="166" t="s">
        <v>21275</v>
      </c>
      <c r="C4475" s="167" t="s">
        <v>32</v>
      </c>
      <c r="D4475" s="168">
        <v>15.49</v>
      </c>
    </row>
    <row r="4476" spans="1:4">
      <c r="A4476" s="170" t="s">
        <v>21276</v>
      </c>
      <c r="B4476" s="166" t="s">
        <v>21277</v>
      </c>
      <c r="C4476" s="167" t="s">
        <v>32</v>
      </c>
      <c r="D4476" s="168">
        <v>20.93</v>
      </c>
    </row>
    <row r="4477" spans="1:4">
      <c r="A4477" s="165" t="s">
        <v>21278</v>
      </c>
      <c r="B4477" s="166"/>
      <c r="C4477" s="167"/>
      <c r="D4477" s="168"/>
    </row>
    <row r="4478" spans="1:4">
      <c r="A4478" s="170" t="s">
        <v>21279</v>
      </c>
      <c r="B4478" s="166" t="s">
        <v>21280</v>
      </c>
      <c r="C4478" s="167" t="s">
        <v>32</v>
      </c>
      <c r="D4478" s="168">
        <v>65.45</v>
      </c>
    </row>
    <row r="4479" spans="1:4">
      <c r="A4479" s="170" t="s">
        <v>21281</v>
      </c>
      <c r="B4479" s="166" t="s">
        <v>21282</v>
      </c>
      <c r="C4479" s="167" t="s">
        <v>32</v>
      </c>
      <c r="D4479" s="168">
        <v>16.59</v>
      </c>
    </row>
    <row r="4480" spans="1:4">
      <c r="A4480" s="170" t="s">
        <v>21283</v>
      </c>
      <c r="B4480" s="166" t="s">
        <v>21284</v>
      </c>
      <c r="C4480" s="167" t="s">
        <v>32</v>
      </c>
      <c r="D4480" s="168">
        <v>27.18</v>
      </c>
    </row>
    <row r="4481" spans="1:4">
      <c r="A4481" s="170" t="s">
        <v>21285</v>
      </c>
      <c r="B4481" s="166" t="s">
        <v>21286</v>
      </c>
      <c r="C4481" s="167" t="s">
        <v>32</v>
      </c>
      <c r="D4481" s="168">
        <v>73.3</v>
      </c>
    </row>
    <row r="4482" spans="1:4">
      <c r="A4482" s="170" t="s">
        <v>21287</v>
      </c>
      <c r="B4482" s="166" t="s">
        <v>21288</v>
      </c>
      <c r="C4482" s="167" t="s">
        <v>48</v>
      </c>
      <c r="D4482" s="168">
        <v>9.9</v>
      </c>
    </row>
    <row r="4483" spans="1:4">
      <c r="A4483" s="170" t="s">
        <v>21289</v>
      </c>
      <c r="B4483" s="166" t="s">
        <v>21290</v>
      </c>
      <c r="C4483" s="167" t="s">
        <v>32</v>
      </c>
      <c r="D4483" s="168">
        <v>13.94</v>
      </c>
    </row>
    <row r="4484" spans="1:4">
      <c r="A4484" s="170" t="s">
        <v>21291</v>
      </c>
      <c r="B4484" s="166" t="s">
        <v>21292</v>
      </c>
      <c r="C4484" s="167" t="s">
        <v>32</v>
      </c>
      <c r="D4484" s="168">
        <v>26.57</v>
      </c>
    </row>
    <row r="4485" spans="1:4">
      <c r="A4485" s="170" t="s">
        <v>21293</v>
      </c>
      <c r="B4485" s="166" t="s">
        <v>21294</v>
      </c>
      <c r="C4485" s="167" t="s">
        <v>32</v>
      </c>
      <c r="D4485" s="168">
        <v>16.899999999999999</v>
      </c>
    </row>
    <row r="4486" spans="1:4">
      <c r="A4486" s="165" t="s">
        <v>21295</v>
      </c>
      <c r="B4486" s="166"/>
      <c r="C4486" s="167"/>
      <c r="D4486" s="168"/>
    </row>
    <row r="4487" spans="1:4">
      <c r="A4487" s="170" t="s">
        <v>21296</v>
      </c>
      <c r="B4487" s="166" t="s">
        <v>21297</v>
      </c>
      <c r="C4487" s="167" t="s">
        <v>32</v>
      </c>
      <c r="D4487" s="168">
        <v>2.38</v>
      </c>
    </row>
    <row r="4488" spans="1:4">
      <c r="A4488" s="170" t="s">
        <v>21298</v>
      </c>
      <c r="B4488" s="166" t="s">
        <v>21299</v>
      </c>
      <c r="C4488" s="167" t="s">
        <v>32</v>
      </c>
      <c r="D4488" s="168">
        <v>5.93</v>
      </c>
    </row>
    <row r="4489" spans="1:4">
      <c r="A4489" s="165" t="s">
        <v>21300</v>
      </c>
      <c r="B4489" s="166"/>
      <c r="C4489" s="167"/>
      <c r="D4489" s="168"/>
    </row>
    <row r="4490" spans="1:4">
      <c r="A4490" s="170" t="s">
        <v>21301</v>
      </c>
      <c r="B4490" s="166" t="s">
        <v>21302</v>
      </c>
      <c r="C4490" s="167" t="s">
        <v>32</v>
      </c>
      <c r="D4490" s="168">
        <v>15.97</v>
      </c>
    </row>
    <row r="4491" spans="1:4">
      <c r="A4491" s="170" t="s">
        <v>21303</v>
      </c>
      <c r="B4491" s="166" t="s">
        <v>21304</v>
      </c>
      <c r="C4491" s="167" t="s">
        <v>32</v>
      </c>
      <c r="D4491" s="168">
        <v>20.13</v>
      </c>
    </row>
    <row r="4492" spans="1:4">
      <c r="A4492" s="170" t="s">
        <v>21305</v>
      </c>
      <c r="B4492" s="166" t="s">
        <v>21306</v>
      </c>
      <c r="C4492" s="167" t="s">
        <v>32</v>
      </c>
      <c r="D4492" s="168">
        <v>24.9</v>
      </c>
    </row>
    <row r="4493" spans="1:4">
      <c r="A4493" s="170" t="s">
        <v>21307</v>
      </c>
      <c r="B4493" s="166" t="s">
        <v>21308</v>
      </c>
      <c r="C4493" s="167" t="s">
        <v>32</v>
      </c>
      <c r="D4493" s="168">
        <v>20.93</v>
      </c>
    </row>
    <row r="4494" spans="1:4">
      <c r="A4494" s="170" t="s">
        <v>21309</v>
      </c>
      <c r="B4494" s="166" t="s">
        <v>21310</v>
      </c>
      <c r="C4494" s="167" t="s">
        <v>32</v>
      </c>
      <c r="D4494" s="168">
        <v>20.96</v>
      </c>
    </row>
    <row r="4495" spans="1:4">
      <c r="A4495" s="170" t="s">
        <v>21311</v>
      </c>
      <c r="B4495" s="166" t="s">
        <v>21312</v>
      </c>
      <c r="C4495" s="167" t="s">
        <v>32</v>
      </c>
      <c r="D4495" s="168">
        <v>23.92</v>
      </c>
    </row>
    <row r="4496" spans="1:4">
      <c r="A4496" s="170" t="s">
        <v>21313</v>
      </c>
      <c r="B4496" s="166" t="s">
        <v>21314</v>
      </c>
      <c r="C4496" s="167" t="s">
        <v>32</v>
      </c>
      <c r="D4496" s="168">
        <v>15.86</v>
      </c>
    </row>
    <row r="4497" spans="1:4">
      <c r="A4497" s="170" t="s">
        <v>21315</v>
      </c>
      <c r="B4497" s="166" t="s">
        <v>21316</v>
      </c>
      <c r="C4497" s="167" t="s">
        <v>32</v>
      </c>
      <c r="D4497" s="168">
        <v>20.9</v>
      </c>
    </row>
    <row r="4498" spans="1:4">
      <c r="A4498" s="170" t="s">
        <v>21317</v>
      </c>
      <c r="B4498" s="166" t="s">
        <v>21318</v>
      </c>
      <c r="C4498" s="167" t="s">
        <v>32</v>
      </c>
      <c r="D4498" s="168">
        <v>14.82</v>
      </c>
    </row>
    <row r="4499" spans="1:4">
      <c r="A4499" s="170" t="s">
        <v>21319</v>
      </c>
      <c r="B4499" s="166" t="s">
        <v>21320</v>
      </c>
      <c r="C4499" s="167" t="s">
        <v>32</v>
      </c>
      <c r="D4499" s="168">
        <v>15.86</v>
      </c>
    </row>
    <row r="4500" spans="1:4">
      <c r="A4500" s="165" t="s">
        <v>21321</v>
      </c>
      <c r="B4500" s="166"/>
      <c r="C4500" s="167"/>
      <c r="D4500" s="168"/>
    </row>
    <row r="4501" spans="1:4">
      <c r="A4501" s="170" t="s">
        <v>21322</v>
      </c>
      <c r="B4501" s="166" t="s">
        <v>21323</v>
      </c>
      <c r="C4501" s="167" t="s">
        <v>32</v>
      </c>
      <c r="D4501" s="168">
        <v>39.270000000000003</v>
      </c>
    </row>
    <row r="4502" spans="1:4">
      <c r="A4502" s="170" t="s">
        <v>21324</v>
      </c>
      <c r="B4502" s="166" t="s">
        <v>21325</v>
      </c>
      <c r="C4502" s="167" t="s">
        <v>32</v>
      </c>
      <c r="D4502" s="168">
        <v>43.25</v>
      </c>
    </row>
    <row r="4503" spans="1:4">
      <c r="A4503" s="170" t="s">
        <v>21326</v>
      </c>
      <c r="B4503" s="166" t="s">
        <v>21327</v>
      </c>
      <c r="C4503" s="167" t="s">
        <v>32</v>
      </c>
      <c r="D4503" s="168">
        <v>41.52</v>
      </c>
    </row>
    <row r="4504" spans="1:4">
      <c r="A4504" s="165" t="s">
        <v>21328</v>
      </c>
      <c r="B4504" s="166"/>
      <c r="C4504" s="167"/>
      <c r="D4504" s="168"/>
    </row>
    <row r="4505" spans="1:4">
      <c r="A4505" s="170" t="s">
        <v>21329</v>
      </c>
      <c r="B4505" s="166" t="s">
        <v>21330</v>
      </c>
      <c r="C4505" s="167" t="s">
        <v>32</v>
      </c>
      <c r="D4505" s="168">
        <v>22.85</v>
      </c>
    </row>
    <row r="4506" spans="1:4">
      <c r="A4506" s="165" t="s">
        <v>21331</v>
      </c>
      <c r="B4506" s="166"/>
      <c r="C4506" s="167"/>
      <c r="D4506" s="168"/>
    </row>
    <row r="4507" spans="1:4">
      <c r="A4507" s="170" t="s">
        <v>21332</v>
      </c>
      <c r="B4507" s="166" t="s">
        <v>21333</v>
      </c>
      <c r="C4507" s="167" t="s">
        <v>32</v>
      </c>
      <c r="D4507" s="168">
        <v>163.26</v>
      </c>
    </row>
    <row r="4508" spans="1:4">
      <c r="A4508" s="170" t="s">
        <v>21334</v>
      </c>
      <c r="B4508" s="166" t="s">
        <v>21335</v>
      </c>
      <c r="C4508" s="167" t="s">
        <v>32</v>
      </c>
      <c r="D4508" s="168">
        <v>99.96</v>
      </c>
    </row>
    <row r="4509" spans="1:4">
      <c r="A4509" s="165" t="s">
        <v>21336</v>
      </c>
      <c r="B4509" s="166"/>
      <c r="C4509" s="167"/>
      <c r="D4509" s="168"/>
    </row>
    <row r="4510" spans="1:4">
      <c r="A4510" s="170" t="s">
        <v>21337</v>
      </c>
      <c r="B4510" s="166" t="s">
        <v>21338</v>
      </c>
      <c r="C4510" s="167" t="s">
        <v>11577</v>
      </c>
      <c r="D4510" s="168">
        <v>71.489999999999995</v>
      </c>
    </row>
    <row r="4511" spans="1:4">
      <c r="A4511" s="170" t="s">
        <v>21339</v>
      </c>
      <c r="B4511" s="166" t="s">
        <v>21340</v>
      </c>
      <c r="C4511" s="167" t="s">
        <v>11577</v>
      </c>
      <c r="D4511" s="168">
        <v>91.02</v>
      </c>
    </row>
    <row r="4512" spans="1:4">
      <c r="A4512" s="170" t="s">
        <v>21341</v>
      </c>
      <c r="B4512" s="166" t="s">
        <v>21342</v>
      </c>
      <c r="C4512" s="167" t="s">
        <v>11577</v>
      </c>
      <c r="D4512" s="168">
        <v>158.83000000000001</v>
      </c>
    </row>
    <row r="4513" spans="1:4">
      <c r="A4513" s="170" t="s">
        <v>21343</v>
      </c>
      <c r="B4513" s="166" t="s">
        <v>21344</v>
      </c>
      <c r="C4513" s="167" t="s">
        <v>11577</v>
      </c>
      <c r="D4513" s="168">
        <v>281.42</v>
      </c>
    </row>
    <row r="4514" spans="1:4">
      <c r="A4514" s="170" t="s">
        <v>21345</v>
      </c>
      <c r="B4514" s="166" t="s">
        <v>21346</v>
      </c>
      <c r="C4514" s="167" t="s">
        <v>11577</v>
      </c>
      <c r="D4514" s="168">
        <v>349.15</v>
      </c>
    </row>
    <row r="4515" spans="1:4">
      <c r="A4515" s="165" t="s">
        <v>21347</v>
      </c>
      <c r="B4515" s="166"/>
      <c r="C4515" s="167"/>
      <c r="D4515" s="168"/>
    </row>
    <row r="4516" spans="1:4">
      <c r="A4516" s="170" t="s">
        <v>21348</v>
      </c>
      <c r="B4516" s="166" t="s">
        <v>21349</v>
      </c>
      <c r="C4516" s="167" t="s">
        <v>32</v>
      </c>
      <c r="D4516" s="168">
        <v>71.56</v>
      </c>
    </row>
    <row r="4517" spans="1:4">
      <c r="A4517" s="165" t="s">
        <v>21350</v>
      </c>
      <c r="B4517" s="166"/>
      <c r="C4517" s="167"/>
      <c r="D4517" s="168"/>
    </row>
    <row r="4518" spans="1:4">
      <c r="A4518" s="165" t="s">
        <v>21351</v>
      </c>
      <c r="B4518" s="166"/>
      <c r="C4518" s="167"/>
      <c r="D4518" s="168"/>
    </row>
    <row r="4519" spans="1:4">
      <c r="A4519" s="170" t="s">
        <v>21352</v>
      </c>
      <c r="B4519" s="166" t="s">
        <v>21353</v>
      </c>
      <c r="C4519" s="167" t="s">
        <v>32</v>
      </c>
      <c r="D4519" s="168">
        <v>32.83</v>
      </c>
    </row>
    <row r="4520" spans="1:4">
      <c r="A4520" s="165" t="s">
        <v>11638</v>
      </c>
      <c r="B4520" s="166"/>
      <c r="C4520" s="167"/>
      <c r="D4520" s="168"/>
    </row>
    <row r="4521" spans="1:4">
      <c r="A4521" s="165" t="s">
        <v>11587</v>
      </c>
      <c r="B4521" s="166"/>
      <c r="C4521" s="167"/>
      <c r="D4521" s="168"/>
    </row>
    <row r="4522" spans="1:4">
      <c r="A4522" s="165" t="s">
        <v>21354</v>
      </c>
      <c r="B4522" s="166"/>
      <c r="C4522" s="167"/>
      <c r="D4522" s="168"/>
    </row>
    <row r="4523" spans="1:4">
      <c r="A4523" s="165" t="s">
        <v>11639</v>
      </c>
      <c r="B4523" s="166"/>
      <c r="C4523" s="167"/>
      <c r="D4523" s="168"/>
    </row>
    <row r="4524" spans="1:4">
      <c r="A4524" s="165" t="s">
        <v>21355</v>
      </c>
      <c r="B4524" s="166"/>
      <c r="C4524" s="167"/>
      <c r="D4524" s="168"/>
    </row>
    <row r="4525" spans="1:4">
      <c r="A4525" s="170" t="s">
        <v>21356</v>
      </c>
      <c r="B4525" s="166" t="s">
        <v>21357</v>
      </c>
      <c r="C4525" s="167" t="s">
        <v>41</v>
      </c>
      <c r="D4525" s="168">
        <v>1889.61</v>
      </c>
    </row>
    <row r="4526" spans="1:4">
      <c r="A4526" s="170" t="s">
        <v>21358</v>
      </c>
      <c r="B4526" s="166" t="s">
        <v>21359</v>
      </c>
      <c r="C4526" s="167" t="s">
        <v>41</v>
      </c>
      <c r="D4526" s="168">
        <v>1268.6199999999999</v>
      </c>
    </row>
    <row r="4527" spans="1:4">
      <c r="A4527" s="170" t="s">
        <v>21360</v>
      </c>
      <c r="B4527" s="166" t="s">
        <v>21361</v>
      </c>
      <c r="C4527" s="167" t="s">
        <v>41</v>
      </c>
      <c r="D4527" s="168">
        <v>560.14</v>
      </c>
    </row>
    <row r="4528" spans="1:4">
      <c r="A4528" s="170" t="s">
        <v>21362</v>
      </c>
      <c r="B4528" s="166" t="s">
        <v>21363</v>
      </c>
      <c r="C4528" s="167" t="s">
        <v>41</v>
      </c>
      <c r="D4528" s="168">
        <v>552.11</v>
      </c>
    </row>
    <row r="4529" spans="1:4">
      <c r="A4529" s="170" t="s">
        <v>21364</v>
      </c>
      <c r="B4529" s="166" t="s">
        <v>21365</v>
      </c>
      <c r="C4529" s="167" t="s">
        <v>41</v>
      </c>
      <c r="D4529" s="168">
        <v>2387.98</v>
      </c>
    </row>
    <row r="4530" spans="1:4">
      <c r="A4530" s="165" t="s">
        <v>21366</v>
      </c>
      <c r="B4530" s="166"/>
      <c r="C4530" s="167"/>
      <c r="D4530" s="168"/>
    </row>
    <row r="4531" spans="1:4">
      <c r="A4531" s="170" t="s">
        <v>21367</v>
      </c>
      <c r="B4531" s="166" t="s">
        <v>21368</v>
      </c>
      <c r="C4531" s="167" t="s">
        <v>41</v>
      </c>
      <c r="D4531" s="168">
        <v>548.69000000000005</v>
      </c>
    </row>
    <row r="4532" spans="1:4">
      <c r="A4532" s="170" t="s">
        <v>21369</v>
      </c>
      <c r="B4532" s="166" t="s">
        <v>21370</v>
      </c>
      <c r="C4532" s="167" t="s">
        <v>41</v>
      </c>
      <c r="D4532" s="168">
        <v>491.01</v>
      </c>
    </row>
    <row r="4533" spans="1:4">
      <c r="A4533" s="170" t="s">
        <v>21371</v>
      </c>
      <c r="B4533" s="166" t="s">
        <v>21372</v>
      </c>
      <c r="C4533" s="167" t="s">
        <v>41</v>
      </c>
      <c r="D4533" s="168">
        <v>459.88</v>
      </c>
    </row>
    <row r="4534" spans="1:4">
      <c r="A4534" s="170" t="s">
        <v>21373</v>
      </c>
      <c r="B4534" s="166" t="s">
        <v>21374</v>
      </c>
      <c r="C4534" s="167" t="s">
        <v>41</v>
      </c>
      <c r="D4534" s="168">
        <v>401.15</v>
      </c>
    </row>
    <row r="4535" spans="1:4">
      <c r="A4535" s="170" t="s">
        <v>21375</v>
      </c>
      <c r="B4535" s="166" t="s">
        <v>21376</v>
      </c>
      <c r="C4535" s="167" t="s">
        <v>41</v>
      </c>
      <c r="D4535" s="168">
        <v>362.58</v>
      </c>
    </row>
    <row r="4536" spans="1:4">
      <c r="A4536" s="170" t="s">
        <v>21377</v>
      </c>
      <c r="B4536" s="166" t="s">
        <v>21378</v>
      </c>
      <c r="C4536" s="167" t="s">
        <v>41</v>
      </c>
      <c r="D4536" s="168">
        <v>338.61</v>
      </c>
    </row>
    <row r="4537" spans="1:4">
      <c r="A4537" s="170" t="s">
        <v>21379</v>
      </c>
      <c r="B4537" s="166" t="s">
        <v>21380</v>
      </c>
      <c r="C4537" s="167" t="s">
        <v>41</v>
      </c>
      <c r="D4537" s="168">
        <v>322.57</v>
      </c>
    </row>
    <row r="4538" spans="1:4">
      <c r="A4538" s="170" t="s">
        <v>21381</v>
      </c>
      <c r="B4538" s="166" t="s">
        <v>21382</v>
      </c>
      <c r="C4538" s="167" t="s">
        <v>41</v>
      </c>
      <c r="D4538" s="168">
        <v>300.97000000000003</v>
      </c>
    </row>
    <row r="4539" spans="1:4">
      <c r="A4539" s="170" t="s">
        <v>21383</v>
      </c>
      <c r="B4539" s="166" t="s">
        <v>21384</v>
      </c>
      <c r="C4539" s="167" t="s">
        <v>41</v>
      </c>
      <c r="D4539" s="168">
        <v>1432.83</v>
      </c>
    </row>
    <row r="4540" spans="1:4">
      <c r="A4540" s="170" t="s">
        <v>21385</v>
      </c>
      <c r="B4540" s="166" t="s">
        <v>21386</v>
      </c>
      <c r="C4540" s="167" t="s">
        <v>41</v>
      </c>
      <c r="D4540" s="168">
        <v>538.35</v>
      </c>
    </row>
    <row r="4541" spans="1:4">
      <c r="A4541" s="170" t="s">
        <v>21387</v>
      </c>
      <c r="B4541" s="166" t="s">
        <v>21388</v>
      </c>
      <c r="C4541" s="167" t="s">
        <v>41</v>
      </c>
      <c r="D4541" s="168">
        <v>709.02</v>
      </c>
    </row>
    <row r="4542" spans="1:4">
      <c r="A4542" s="170" t="s">
        <v>21389</v>
      </c>
      <c r="B4542" s="166" t="s">
        <v>21390</v>
      </c>
      <c r="C4542" s="167" t="s">
        <v>41</v>
      </c>
      <c r="D4542" s="168">
        <v>441.05</v>
      </c>
    </row>
    <row r="4543" spans="1:4">
      <c r="A4543" s="170" t="s">
        <v>21391</v>
      </c>
      <c r="B4543" s="166" t="s">
        <v>21392</v>
      </c>
      <c r="C4543" s="167" t="s">
        <v>41</v>
      </c>
      <c r="D4543" s="168">
        <v>413.2</v>
      </c>
    </row>
    <row r="4544" spans="1:4">
      <c r="A4544" s="170" t="s">
        <v>21393</v>
      </c>
      <c r="B4544" s="166" t="s">
        <v>21394</v>
      </c>
      <c r="C4544" s="167" t="s">
        <v>41</v>
      </c>
      <c r="D4544" s="168">
        <v>375.25</v>
      </c>
    </row>
    <row r="4545" spans="1:4">
      <c r="A4545" s="170" t="s">
        <v>21395</v>
      </c>
      <c r="B4545" s="166" t="s">
        <v>21396</v>
      </c>
      <c r="C4545" s="167" t="s">
        <v>41</v>
      </c>
      <c r="D4545" s="168">
        <v>327.82</v>
      </c>
    </row>
    <row r="4546" spans="1:4">
      <c r="A4546" s="170" t="s">
        <v>21397</v>
      </c>
      <c r="B4546" s="166" t="s">
        <v>21398</v>
      </c>
      <c r="C4546" s="167" t="s">
        <v>41</v>
      </c>
      <c r="D4546" s="168">
        <v>377.04</v>
      </c>
    </row>
    <row r="4547" spans="1:4">
      <c r="A4547" s="170" t="s">
        <v>21399</v>
      </c>
      <c r="B4547" s="166" t="s">
        <v>21400</v>
      </c>
      <c r="C4547" s="167" t="s">
        <v>41</v>
      </c>
      <c r="D4547" s="168">
        <v>354.26</v>
      </c>
    </row>
    <row r="4548" spans="1:4">
      <c r="A4548" s="170" t="s">
        <v>21401</v>
      </c>
      <c r="B4548" s="166" t="s">
        <v>21402</v>
      </c>
      <c r="C4548" s="167" t="s">
        <v>41</v>
      </c>
      <c r="D4548" s="168">
        <v>413.03</v>
      </c>
    </row>
    <row r="4549" spans="1:4">
      <c r="A4549" s="170" t="s">
        <v>21403</v>
      </c>
      <c r="B4549" s="166" t="s">
        <v>21404</v>
      </c>
      <c r="C4549" s="167" t="s">
        <v>41</v>
      </c>
      <c r="D4549" s="168">
        <v>343.8</v>
      </c>
    </row>
    <row r="4550" spans="1:4">
      <c r="A4550" s="170" t="s">
        <v>21405</v>
      </c>
      <c r="B4550" s="166" t="s">
        <v>21406</v>
      </c>
      <c r="C4550" s="167" t="s">
        <v>41</v>
      </c>
      <c r="D4550" s="168">
        <v>312.06</v>
      </c>
    </row>
    <row r="4551" spans="1:4">
      <c r="A4551" s="170" t="s">
        <v>21407</v>
      </c>
      <c r="B4551" s="166" t="s">
        <v>21408</v>
      </c>
      <c r="C4551" s="167" t="s">
        <v>41</v>
      </c>
      <c r="D4551" s="168">
        <v>294.73</v>
      </c>
    </row>
    <row r="4552" spans="1:4">
      <c r="A4552" s="170" t="s">
        <v>21409</v>
      </c>
      <c r="B4552" s="166" t="s">
        <v>21410</v>
      </c>
      <c r="C4552" s="167" t="s">
        <v>41</v>
      </c>
      <c r="D4552" s="168">
        <v>386.54</v>
      </c>
    </row>
    <row r="4553" spans="1:4">
      <c r="A4553" s="170" t="s">
        <v>21411</v>
      </c>
      <c r="B4553" s="166" t="s">
        <v>21412</v>
      </c>
      <c r="C4553" s="167" t="s">
        <v>41</v>
      </c>
      <c r="D4553" s="168">
        <v>373.73</v>
      </c>
    </row>
    <row r="4554" spans="1:4">
      <c r="A4554" s="170" t="s">
        <v>21413</v>
      </c>
      <c r="B4554" s="166" t="s">
        <v>21414</v>
      </c>
      <c r="C4554" s="167" t="s">
        <v>41</v>
      </c>
      <c r="D4554" s="168">
        <v>356.78</v>
      </c>
    </row>
    <row r="4555" spans="1:4">
      <c r="A4555" s="170" t="s">
        <v>21415</v>
      </c>
      <c r="B4555" s="166" t="s">
        <v>21416</v>
      </c>
      <c r="C4555" s="167" t="s">
        <v>41</v>
      </c>
      <c r="D4555" s="168">
        <v>346.78</v>
      </c>
    </row>
    <row r="4556" spans="1:4">
      <c r="A4556" s="165" t="s">
        <v>21417</v>
      </c>
      <c r="B4556" s="166"/>
      <c r="C4556" s="167"/>
      <c r="D4556" s="168"/>
    </row>
    <row r="4557" spans="1:4">
      <c r="A4557" s="170" t="s">
        <v>21418</v>
      </c>
      <c r="B4557" s="166" t="s">
        <v>21419</v>
      </c>
      <c r="C4557" s="167" t="s">
        <v>32</v>
      </c>
      <c r="D4557" s="168">
        <v>165.68</v>
      </c>
    </row>
    <row r="4558" spans="1:4">
      <c r="A4558" s="170" t="s">
        <v>21420</v>
      </c>
      <c r="B4558" s="166" t="s">
        <v>21421</v>
      </c>
      <c r="C4558" s="167" t="s">
        <v>11577</v>
      </c>
      <c r="D4558" s="168">
        <v>329.56</v>
      </c>
    </row>
    <row r="4559" spans="1:4">
      <c r="A4559" s="165" t="s">
        <v>21422</v>
      </c>
      <c r="B4559" s="166"/>
      <c r="C4559" s="167"/>
      <c r="D4559" s="168"/>
    </row>
    <row r="4560" spans="1:4">
      <c r="A4560" s="165" t="s">
        <v>21423</v>
      </c>
      <c r="B4560" s="166"/>
      <c r="C4560" s="167"/>
      <c r="D4560" s="168"/>
    </row>
    <row r="4561" spans="1:4">
      <c r="A4561" s="170" t="s">
        <v>21424</v>
      </c>
      <c r="B4561" s="166" t="s">
        <v>21425</v>
      </c>
      <c r="C4561" s="167" t="s">
        <v>32</v>
      </c>
      <c r="D4561" s="168">
        <v>9.4</v>
      </c>
    </row>
    <row r="4562" spans="1:4">
      <c r="A4562" s="170" t="s">
        <v>21426</v>
      </c>
      <c r="B4562" s="166" t="s">
        <v>21427</v>
      </c>
      <c r="C4562" s="167" t="s">
        <v>32</v>
      </c>
      <c r="D4562" s="168">
        <v>11.32</v>
      </c>
    </row>
    <row r="4563" spans="1:4">
      <c r="A4563" s="170" t="s">
        <v>21428</v>
      </c>
      <c r="B4563" s="166" t="s">
        <v>21429</v>
      </c>
      <c r="C4563" s="167" t="s">
        <v>32</v>
      </c>
      <c r="D4563" s="168">
        <v>9.58</v>
      </c>
    </row>
    <row r="4564" spans="1:4">
      <c r="A4564" s="170" t="s">
        <v>21430</v>
      </c>
      <c r="B4564" s="166" t="s">
        <v>21431</v>
      </c>
      <c r="C4564" s="167" t="s">
        <v>32</v>
      </c>
      <c r="D4564" s="168">
        <v>5.0199999999999996</v>
      </c>
    </row>
    <row r="4565" spans="1:4">
      <c r="A4565" s="170" t="s">
        <v>21432</v>
      </c>
      <c r="B4565" s="166" t="s">
        <v>21433</v>
      </c>
      <c r="C4565" s="167" t="s">
        <v>32</v>
      </c>
      <c r="D4565" s="168">
        <v>32.56</v>
      </c>
    </row>
    <row r="4566" spans="1:4">
      <c r="A4566" s="170" t="s">
        <v>21434</v>
      </c>
      <c r="B4566" s="166" t="s">
        <v>21435</v>
      </c>
      <c r="C4566" s="167" t="s">
        <v>32</v>
      </c>
      <c r="D4566" s="168">
        <v>31.15</v>
      </c>
    </row>
    <row r="4567" spans="1:4">
      <c r="A4567" s="170" t="s">
        <v>21436</v>
      </c>
      <c r="B4567" s="166" t="s">
        <v>21437</v>
      </c>
      <c r="C4567" s="167" t="s">
        <v>32</v>
      </c>
      <c r="D4567" s="168">
        <v>53.14</v>
      </c>
    </row>
    <row r="4568" spans="1:4">
      <c r="A4568" s="170" t="s">
        <v>21438</v>
      </c>
      <c r="B4568" s="166" t="s">
        <v>21439</v>
      </c>
      <c r="C4568" s="167" t="s">
        <v>32</v>
      </c>
      <c r="D4568" s="168">
        <v>30.54</v>
      </c>
    </row>
    <row r="4569" spans="1:4">
      <c r="A4569" s="170" t="s">
        <v>21440</v>
      </c>
      <c r="B4569" s="166" t="s">
        <v>21441</v>
      </c>
      <c r="C4569" s="167" t="s">
        <v>32</v>
      </c>
      <c r="D4569" s="168">
        <v>26.15</v>
      </c>
    </row>
    <row r="4570" spans="1:4">
      <c r="A4570" s="170" t="s">
        <v>21442</v>
      </c>
      <c r="B4570" s="166" t="s">
        <v>21443</v>
      </c>
      <c r="C4570" s="167" t="s">
        <v>32</v>
      </c>
      <c r="D4570" s="168">
        <v>23.62</v>
      </c>
    </row>
    <row r="4571" spans="1:4">
      <c r="A4571" s="170" t="s">
        <v>21444</v>
      </c>
      <c r="B4571" s="166" t="s">
        <v>21445</v>
      </c>
      <c r="C4571" s="167" t="s">
        <v>32</v>
      </c>
      <c r="D4571" s="168">
        <v>23.17</v>
      </c>
    </row>
    <row r="4572" spans="1:4">
      <c r="A4572" s="170" t="s">
        <v>21446</v>
      </c>
      <c r="B4572" s="166" t="s">
        <v>21447</v>
      </c>
      <c r="C4572" s="167" t="s">
        <v>32</v>
      </c>
      <c r="D4572" s="168">
        <v>25.14</v>
      </c>
    </row>
    <row r="4573" spans="1:4">
      <c r="A4573" s="170" t="s">
        <v>21448</v>
      </c>
      <c r="B4573" s="166" t="s">
        <v>21449</v>
      </c>
      <c r="C4573" s="167" t="s">
        <v>32</v>
      </c>
      <c r="D4573" s="168">
        <v>44.06</v>
      </c>
    </row>
    <row r="4574" spans="1:4">
      <c r="A4574" s="170" t="s">
        <v>21450</v>
      </c>
      <c r="B4574" s="166" t="s">
        <v>21451</v>
      </c>
      <c r="C4574" s="167" t="s">
        <v>32</v>
      </c>
      <c r="D4574" s="168">
        <v>32.9</v>
      </c>
    </row>
    <row r="4575" spans="1:4">
      <c r="A4575" s="170" t="s">
        <v>21452</v>
      </c>
      <c r="B4575" s="166" t="s">
        <v>21453</v>
      </c>
      <c r="C4575" s="167" t="s">
        <v>32</v>
      </c>
      <c r="D4575" s="168">
        <v>31.8</v>
      </c>
    </row>
    <row r="4576" spans="1:4">
      <c r="A4576" s="170" t="s">
        <v>21454</v>
      </c>
      <c r="B4576" s="166" t="s">
        <v>21455</v>
      </c>
      <c r="C4576" s="167" t="s">
        <v>32</v>
      </c>
      <c r="D4576" s="168">
        <v>37.01</v>
      </c>
    </row>
    <row r="4577" spans="1:4">
      <c r="A4577" s="170" t="s">
        <v>21456</v>
      </c>
      <c r="B4577" s="166" t="s">
        <v>21457</v>
      </c>
      <c r="C4577" s="167" t="s">
        <v>32</v>
      </c>
      <c r="D4577" s="168">
        <v>35.53</v>
      </c>
    </row>
    <row r="4578" spans="1:4">
      <c r="A4578" s="170" t="s">
        <v>21458</v>
      </c>
      <c r="B4578" s="166" t="s">
        <v>21459</v>
      </c>
      <c r="C4578" s="167" t="s">
        <v>32</v>
      </c>
      <c r="D4578" s="168">
        <v>45.99</v>
      </c>
    </row>
    <row r="4579" spans="1:4">
      <c r="A4579" s="170" t="s">
        <v>21460</v>
      </c>
      <c r="B4579" s="166" t="s">
        <v>21461</v>
      </c>
      <c r="C4579" s="167" t="s">
        <v>32</v>
      </c>
      <c r="D4579" s="168">
        <v>37.51</v>
      </c>
    </row>
    <row r="4580" spans="1:4">
      <c r="A4580" s="170" t="s">
        <v>21462</v>
      </c>
      <c r="B4580" s="166" t="s">
        <v>21463</v>
      </c>
      <c r="C4580" s="167" t="s">
        <v>32</v>
      </c>
      <c r="D4580" s="168">
        <v>27.43</v>
      </c>
    </row>
    <row r="4581" spans="1:4">
      <c r="A4581" s="170" t="s">
        <v>21464</v>
      </c>
      <c r="B4581" s="166" t="s">
        <v>21465</v>
      </c>
      <c r="C4581" s="167" t="s">
        <v>32</v>
      </c>
      <c r="D4581" s="168">
        <v>21.61</v>
      </c>
    </row>
    <row r="4582" spans="1:4">
      <c r="A4582" s="170" t="s">
        <v>21466</v>
      </c>
      <c r="B4582" s="166" t="s">
        <v>21467</v>
      </c>
      <c r="C4582" s="167" t="s">
        <v>32</v>
      </c>
      <c r="D4582" s="168">
        <v>46.42</v>
      </c>
    </row>
    <row r="4583" spans="1:4">
      <c r="A4583" s="170" t="s">
        <v>21468</v>
      </c>
      <c r="B4583" s="166" t="s">
        <v>21469</v>
      </c>
      <c r="C4583" s="167" t="s">
        <v>32</v>
      </c>
      <c r="D4583" s="168">
        <v>27.61</v>
      </c>
    </row>
    <row r="4584" spans="1:4">
      <c r="A4584" s="170" t="s">
        <v>21470</v>
      </c>
      <c r="B4584" s="166" t="s">
        <v>21471</v>
      </c>
      <c r="C4584" s="167" t="s">
        <v>32</v>
      </c>
      <c r="D4584" s="168">
        <v>26.67</v>
      </c>
    </row>
    <row r="4585" spans="1:4">
      <c r="A4585" s="170" t="s">
        <v>21472</v>
      </c>
      <c r="B4585" s="166" t="s">
        <v>21473</v>
      </c>
      <c r="C4585" s="167" t="s">
        <v>32</v>
      </c>
      <c r="D4585" s="168">
        <v>53.53</v>
      </c>
    </row>
    <row r="4586" spans="1:4">
      <c r="A4586" s="170" t="s">
        <v>21474</v>
      </c>
      <c r="B4586" s="166" t="s">
        <v>21475</v>
      </c>
      <c r="C4586" s="167" t="s">
        <v>32</v>
      </c>
      <c r="D4586" s="168">
        <v>14.66</v>
      </c>
    </row>
    <row r="4587" spans="1:4">
      <c r="A4587" s="170" t="s">
        <v>21476</v>
      </c>
      <c r="B4587" s="166" t="s">
        <v>21477</v>
      </c>
      <c r="C4587" s="167" t="s">
        <v>32</v>
      </c>
      <c r="D4587" s="168">
        <v>17.62</v>
      </c>
    </row>
    <row r="4588" spans="1:4">
      <c r="A4588" s="170" t="s">
        <v>21478</v>
      </c>
      <c r="B4588" s="166" t="s">
        <v>21479</v>
      </c>
      <c r="C4588" s="167" t="s">
        <v>32</v>
      </c>
      <c r="D4588" s="168">
        <v>29.65</v>
      </c>
    </row>
    <row r="4589" spans="1:4">
      <c r="A4589" s="170" t="s">
        <v>21480</v>
      </c>
      <c r="B4589" s="166" t="s">
        <v>21481</v>
      </c>
      <c r="C4589" s="167" t="s">
        <v>48</v>
      </c>
      <c r="D4589" s="168">
        <v>6.36</v>
      </c>
    </row>
    <row r="4590" spans="1:4">
      <c r="A4590" s="165" t="s">
        <v>21482</v>
      </c>
      <c r="B4590" s="166"/>
      <c r="C4590" s="167"/>
      <c r="D4590" s="168"/>
    </row>
    <row r="4591" spans="1:4">
      <c r="A4591" s="170" t="s">
        <v>21483</v>
      </c>
      <c r="B4591" s="166" t="s">
        <v>21484</v>
      </c>
      <c r="C4591" s="167" t="s">
        <v>32</v>
      </c>
      <c r="D4591" s="168">
        <v>110.97</v>
      </c>
    </row>
    <row r="4592" spans="1:4">
      <c r="A4592" s="170" t="s">
        <v>21485</v>
      </c>
      <c r="B4592" s="166" t="s">
        <v>21486</v>
      </c>
      <c r="C4592" s="167" t="s">
        <v>32</v>
      </c>
      <c r="D4592" s="168">
        <v>101.29</v>
      </c>
    </row>
    <row r="4593" spans="1:4">
      <c r="A4593" s="170" t="s">
        <v>21487</v>
      </c>
      <c r="B4593" s="166" t="s">
        <v>21488</v>
      </c>
      <c r="C4593" s="167" t="s">
        <v>32</v>
      </c>
      <c r="D4593" s="168">
        <v>113.91</v>
      </c>
    </row>
    <row r="4594" spans="1:4">
      <c r="A4594" s="170" t="s">
        <v>21489</v>
      </c>
      <c r="B4594" s="166" t="s">
        <v>21490</v>
      </c>
      <c r="C4594" s="167" t="s">
        <v>32</v>
      </c>
      <c r="D4594" s="168">
        <v>101.29</v>
      </c>
    </row>
    <row r="4595" spans="1:4">
      <c r="A4595" s="165" t="s">
        <v>21491</v>
      </c>
      <c r="B4595" s="166"/>
      <c r="C4595" s="167"/>
      <c r="D4595" s="168"/>
    </row>
    <row r="4596" spans="1:4">
      <c r="A4596" s="170" t="s">
        <v>21492</v>
      </c>
      <c r="B4596" s="166" t="s">
        <v>21493</v>
      </c>
      <c r="C4596" s="167" t="s">
        <v>32</v>
      </c>
      <c r="D4596" s="168">
        <v>298.94</v>
      </c>
    </row>
    <row r="4597" spans="1:4">
      <c r="A4597" s="170" t="s">
        <v>21494</v>
      </c>
      <c r="B4597" s="166" t="s">
        <v>21495</v>
      </c>
      <c r="C4597" s="167" t="s">
        <v>32</v>
      </c>
      <c r="D4597" s="168">
        <v>114.57</v>
      </c>
    </row>
    <row r="4598" spans="1:4">
      <c r="A4598" s="170" t="s">
        <v>21496</v>
      </c>
      <c r="B4598" s="166" t="s">
        <v>21497</v>
      </c>
      <c r="C4598" s="167" t="s">
        <v>32</v>
      </c>
      <c r="D4598" s="168">
        <v>113.37</v>
      </c>
    </row>
    <row r="4599" spans="1:4">
      <c r="A4599" s="170" t="s">
        <v>21498</v>
      </c>
      <c r="B4599" s="166" t="s">
        <v>21499</v>
      </c>
      <c r="C4599" s="167" t="s">
        <v>32</v>
      </c>
      <c r="D4599" s="168">
        <v>99.98</v>
      </c>
    </row>
    <row r="4600" spans="1:4">
      <c r="A4600" s="170" t="s">
        <v>21500</v>
      </c>
      <c r="B4600" s="166" t="s">
        <v>21501</v>
      </c>
      <c r="C4600" s="167" t="s">
        <v>32</v>
      </c>
      <c r="D4600" s="168">
        <v>141.69999999999999</v>
      </c>
    </row>
    <row r="4601" spans="1:4">
      <c r="A4601" s="170" t="s">
        <v>21502</v>
      </c>
      <c r="B4601" s="166" t="s">
        <v>21503</v>
      </c>
      <c r="C4601" s="167" t="s">
        <v>32</v>
      </c>
      <c r="D4601" s="168">
        <v>137.86000000000001</v>
      </c>
    </row>
    <row r="4602" spans="1:4">
      <c r="A4602" s="170" t="s">
        <v>21504</v>
      </c>
      <c r="B4602" s="166" t="s">
        <v>21505</v>
      </c>
      <c r="C4602" s="167" t="s">
        <v>32</v>
      </c>
      <c r="D4602" s="168">
        <v>84.67</v>
      </c>
    </row>
    <row r="4603" spans="1:4">
      <c r="A4603" s="170" t="s">
        <v>21506</v>
      </c>
      <c r="B4603" s="166" t="s">
        <v>21507</v>
      </c>
      <c r="C4603" s="167" t="s">
        <v>32</v>
      </c>
      <c r="D4603" s="168">
        <v>121.26</v>
      </c>
    </row>
    <row r="4604" spans="1:4">
      <c r="A4604" s="170" t="s">
        <v>21508</v>
      </c>
      <c r="B4604" s="166" t="s">
        <v>21509</v>
      </c>
      <c r="C4604" s="167" t="s">
        <v>32</v>
      </c>
      <c r="D4604" s="168">
        <v>102.03</v>
      </c>
    </row>
    <row r="4605" spans="1:4">
      <c r="A4605" s="170" t="s">
        <v>21510</v>
      </c>
      <c r="B4605" s="166" t="s">
        <v>21511</v>
      </c>
      <c r="C4605" s="167" t="s">
        <v>32</v>
      </c>
      <c r="D4605" s="168">
        <v>93.98</v>
      </c>
    </row>
    <row r="4606" spans="1:4">
      <c r="A4606" s="170" t="s">
        <v>21512</v>
      </c>
      <c r="B4606" s="166" t="s">
        <v>21513</v>
      </c>
      <c r="C4606" s="167" t="s">
        <v>32</v>
      </c>
      <c r="D4606" s="168">
        <v>83.72</v>
      </c>
    </row>
    <row r="4607" spans="1:4">
      <c r="A4607" s="170" t="s">
        <v>21514</v>
      </c>
      <c r="B4607" s="166" t="s">
        <v>21515</v>
      </c>
      <c r="C4607" s="167" t="s">
        <v>32</v>
      </c>
      <c r="D4607" s="168">
        <v>346.49</v>
      </c>
    </row>
    <row r="4608" spans="1:4">
      <c r="A4608" s="170" t="s">
        <v>21516</v>
      </c>
      <c r="B4608" s="166" t="s">
        <v>21517</v>
      </c>
      <c r="C4608" s="167" t="s">
        <v>32</v>
      </c>
      <c r="D4608" s="168">
        <v>147.65</v>
      </c>
    </row>
    <row r="4609" spans="1:4">
      <c r="A4609" s="170" t="s">
        <v>21518</v>
      </c>
      <c r="B4609" s="166" t="s">
        <v>21519</v>
      </c>
      <c r="C4609" s="167" t="s">
        <v>32</v>
      </c>
      <c r="D4609" s="168">
        <v>133.65</v>
      </c>
    </row>
    <row r="4610" spans="1:4">
      <c r="A4610" s="170" t="s">
        <v>21520</v>
      </c>
      <c r="B4610" s="166" t="s">
        <v>21521</v>
      </c>
      <c r="C4610" s="167" t="s">
        <v>32</v>
      </c>
      <c r="D4610" s="168">
        <v>140.03</v>
      </c>
    </row>
    <row r="4611" spans="1:4">
      <c r="A4611" s="170" t="s">
        <v>21522</v>
      </c>
      <c r="B4611" s="166" t="s">
        <v>21523</v>
      </c>
      <c r="C4611" s="167" t="s">
        <v>32</v>
      </c>
      <c r="D4611" s="168">
        <v>87.61</v>
      </c>
    </row>
    <row r="4612" spans="1:4">
      <c r="A4612" s="170" t="s">
        <v>21524</v>
      </c>
      <c r="B4612" s="166" t="s">
        <v>21525</v>
      </c>
      <c r="C4612" s="167" t="s">
        <v>32</v>
      </c>
      <c r="D4612" s="168">
        <v>218.69</v>
      </c>
    </row>
    <row r="4613" spans="1:4">
      <c r="A4613" s="170" t="s">
        <v>21526</v>
      </c>
      <c r="B4613" s="166" t="s">
        <v>21527</v>
      </c>
      <c r="C4613" s="167" t="s">
        <v>32</v>
      </c>
      <c r="D4613" s="168">
        <v>78.91</v>
      </c>
    </row>
    <row r="4614" spans="1:4">
      <c r="A4614" s="170" t="s">
        <v>21528</v>
      </c>
      <c r="B4614" s="166" t="s">
        <v>21529</v>
      </c>
      <c r="C4614" s="167" t="s">
        <v>32</v>
      </c>
      <c r="D4614" s="168">
        <v>69.37</v>
      </c>
    </row>
    <row r="4615" spans="1:4">
      <c r="A4615" s="170" t="s">
        <v>21530</v>
      </c>
      <c r="B4615" s="166" t="s">
        <v>21531</v>
      </c>
      <c r="C4615" s="167" t="s">
        <v>32</v>
      </c>
      <c r="D4615" s="168">
        <v>150.28</v>
      </c>
    </row>
    <row r="4616" spans="1:4">
      <c r="A4616" s="170" t="s">
        <v>21532</v>
      </c>
      <c r="B4616" s="166" t="s">
        <v>21533</v>
      </c>
      <c r="C4616" s="167" t="s">
        <v>32</v>
      </c>
      <c r="D4616" s="168">
        <v>88.13</v>
      </c>
    </row>
    <row r="4617" spans="1:4">
      <c r="A4617" s="165" t="s">
        <v>21534</v>
      </c>
      <c r="B4617" s="166"/>
      <c r="C4617" s="167"/>
      <c r="D4617" s="168"/>
    </row>
    <row r="4618" spans="1:4">
      <c r="A4618" s="170" t="s">
        <v>21535</v>
      </c>
      <c r="B4618" s="166" t="s">
        <v>21536</v>
      </c>
      <c r="C4618" s="167" t="s">
        <v>32</v>
      </c>
      <c r="D4618" s="168">
        <v>26.06</v>
      </c>
    </row>
    <row r="4619" spans="1:4">
      <c r="A4619" s="170" t="s">
        <v>21537</v>
      </c>
      <c r="B4619" s="166" t="s">
        <v>21538</v>
      </c>
      <c r="C4619" s="167" t="s">
        <v>11577</v>
      </c>
      <c r="D4619" s="168">
        <v>46.8</v>
      </c>
    </row>
    <row r="4620" spans="1:4">
      <c r="A4620" s="170" t="s">
        <v>21539</v>
      </c>
      <c r="B4620" s="166" t="s">
        <v>21540</v>
      </c>
      <c r="C4620" s="167" t="s">
        <v>11577</v>
      </c>
      <c r="D4620" s="168">
        <v>48.77</v>
      </c>
    </row>
    <row r="4621" spans="1:4">
      <c r="A4621" s="170" t="s">
        <v>21541</v>
      </c>
      <c r="B4621" s="166" t="s">
        <v>21542</v>
      </c>
      <c r="C4621" s="167" t="s">
        <v>32</v>
      </c>
      <c r="D4621" s="168">
        <v>128.37</v>
      </c>
    </row>
    <row r="4622" spans="1:4">
      <c r="A4622" s="165" t="s">
        <v>21543</v>
      </c>
      <c r="B4622" s="166"/>
      <c r="C4622" s="167"/>
      <c r="D4622" s="168"/>
    </row>
    <row r="4623" spans="1:4">
      <c r="A4623" s="170" t="s">
        <v>21544</v>
      </c>
      <c r="B4623" s="166" t="s">
        <v>21545</v>
      </c>
      <c r="C4623" s="167" t="s">
        <v>48</v>
      </c>
      <c r="D4623" s="168">
        <v>87.9</v>
      </c>
    </row>
    <row r="4624" spans="1:4">
      <c r="A4624" s="170" t="s">
        <v>21546</v>
      </c>
      <c r="B4624" s="166" t="s">
        <v>21547</v>
      </c>
      <c r="C4624" s="167" t="s">
        <v>48</v>
      </c>
      <c r="D4624" s="168">
        <v>75.790000000000006</v>
      </c>
    </row>
    <row r="4625" spans="1:4">
      <c r="A4625" s="165" t="s">
        <v>21548</v>
      </c>
      <c r="B4625" s="166"/>
      <c r="C4625" s="167"/>
      <c r="D4625" s="168"/>
    </row>
    <row r="4626" spans="1:4">
      <c r="A4626" s="170" t="s">
        <v>21549</v>
      </c>
      <c r="B4626" s="166" t="s">
        <v>21550</v>
      </c>
      <c r="C4626" s="167" t="s">
        <v>11577</v>
      </c>
      <c r="D4626" s="168">
        <v>176.72</v>
      </c>
    </row>
    <row r="4627" spans="1:4">
      <c r="A4627" s="170" t="s">
        <v>21551</v>
      </c>
      <c r="B4627" s="166" t="s">
        <v>21552</v>
      </c>
      <c r="C4627" s="167" t="s">
        <v>32</v>
      </c>
      <c r="D4627" s="168">
        <v>57.97</v>
      </c>
    </row>
    <row r="4628" spans="1:4">
      <c r="A4628" s="170" t="s">
        <v>21553</v>
      </c>
      <c r="B4628" s="166" t="s">
        <v>21554</v>
      </c>
      <c r="C4628" s="167" t="s">
        <v>32</v>
      </c>
      <c r="D4628" s="168">
        <v>52.25</v>
      </c>
    </row>
    <row r="4629" spans="1:4">
      <c r="A4629" s="170" t="s">
        <v>21555</v>
      </c>
      <c r="B4629" s="166" t="s">
        <v>21556</v>
      </c>
      <c r="C4629" s="167" t="s">
        <v>32</v>
      </c>
      <c r="D4629" s="168">
        <v>59</v>
      </c>
    </row>
    <row r="4630" spans="1:4">
      <c r="A4630" s="170" t="s">
        <v>21557</v>
      </c>
      <c r="B4630" s="166" t="s">
        <v>21558</v>
      </c>
      <c r="C4630" s="167" t="s">
        <v>32</v>
      </c>
      <c r="D4630" s="168">
        <v>85.66</v>
      </c>
    </row>
    <row r="4631" spans="1:4">
      <c r="A4631" s="170" t="s">
        <v>21559</v>
      </c>
      <c r="B4631" s="166" t="s">
        <v>21560</v>
      </c>
      <c r="C4631" s="167" t="s">
        <v>32</v>
      </c>
      <c r="D4631" s="168">
        <v>226.11</v>
      </c>
    </row>
    <row r="4632" spans="1:4">
      <c r="A4632" s="170" t="s">
        <v>21561</v>
      </c>
      <c r="B4632" s="166" t="s">
        <v>21562</v>
      </c>
      <c r="C4632" s="167" t="s">
        <v>32</v>
      </c>
      <c r="D4632" s="168">
        <v>72.88</v>
      </c>
    </row>
    <row r="4633" spans="1:4">
      <c r="A4633" s="165" t="s">
        <v>21563</v>
      </c>
      <c r="B4633" s="166"/>
      <c r="C4633" s="167"/>
      <c r="D4633" s="168"/>
    </row>
    <row r="4634" spans="1:4">
      <c r="A4634" s="170" t="s">
        <v>21564</v>
      </c>
      <c r="B4634" s="166" t="s">
        <v>21565</v>
      </c>
      <c r="C4634" s="167" t="s">
        <v>32</v>
      </c>
      <c r="D4634" s="168">
        <v>159.81</v>
      </c>
    </row>
    <row r="4635" spans="1:4">
      <c r="A4635" s="165" t="s">
        <v>21566</v>
      </c>
      <c r="B4635" s="166"/>
      <c r="C4635" s="167"/>
      <c r="D4635" s="168"/>
    </row>
    <row r="4636" spans="1:4">
      <c r="A4636" s="170" t="s">
        <v>21567</v>
      </c>
      <c r="B4636" s="166" t="s">
        <v>21568</v>
      </c>
      <c r="C4636" s="167" t="s">
        <v>32</v>
      </c>
      <c r="D4636" s="168">
        <v>436.47</v>
      </c>
    </row>
    <row r="4637" spans="1:4">
      <c r="A4637" s="165" t="s">
        <v>21569</v>
      </c>
      <c r="B4637" s="166"/>
      <c r="C4637" s="167"/>
      <c r="D4637" s="168"/>
    </row>
    <row r="4638" spans="1:4">
      <c r="A4638" s="170" t="s">
        <v>21570</v>
      </c>
      <c r="B4638" s="166" t="s">
        <v>21571</v>
      </c>
      <c r="C4638" s="167" t="s">
        <v>32</v>
      </c>
      <c r="D4638" s="168">
        <v>75.94</v>
      </c>
    </row>
    <row r="4639" spans="1:4">
      <c r="A4639" s="170" t="s">
        <v>21572</v>
      </c>
      <c r="B4639" s="166" t="s">
        <v>21573</v>
      </c>
      <c r="C4639" s="167" t="s">
        <v>32</v>
      </c>
      <c r="D4639" s="168">
        <v>100.95</v>
      </c>
    </row>
    <row r="4640" spans="1:4">
      <c r="A4640" s="170" t="s">
        <v>21574</v>
      </c>
      <c r="B4640" s="166" t="s">
        <v>21575</v>
      </c>
      <c r="C4640" s="167" t="s">
        <v>32</v>
      </c>
      <c r="D4640" s="168">
        <v>585.78</v>
      </c>
    </row>
    <row r="4641" spans="1:4">
      <c r="A4641" s="165" t="s">
        <v>21576</v>
      </c>
      <c r="B4641" s="166"/>
      <c r="C4641" s="167"/>
      <c r="D4641" s="168"/>
    </row>
    <row r="4642" spans="1:4">
      <c r="A4642" s="170" t="s">
        <v>21577</v>
      </c>
      <c r="B4642" s="166" t="s">
        <v>21578</v>
      </c>
      <c r="C4642" s="167" t="s">
        <v>32</v>
      </c>
      <c r="D4642" s="168">
        <v>17.91</v>
      </c>
    </row>
    <row r="4643" spans="1:4">
      <c r="A4643" s="170" t="s">
        <v>21579</v>
      </c>
      <c r="B4643" s="166" t="s">
        <v>21580</v>
      </c>
      <c r="C4643" s="167" t="s">
        <v>32</v>
      </c>
      <c r="D4643" s="168">
        <v>141.99</v>
      </c>
    </row>
    <row r="4644" spans="1:4">
      <c r="A4644" s="170" t="s">
        <v>21581</v>
      </c>
      <c r="B4644" s="166" t="s">
        <v>21582</v>
      </c>
      <c r="C4644" s="167" t="s">
        <v>32</v>
      </c>
      <c r="D4644" s="168">
        <v>62.65</v>
      </c>
    </row>
    <row r="4645" spans="1:4">
      <c r="A4645" s="170" t="s">
        <v>21583</v>
      </c>
      <c r="B4645" s="166" t="s">
        <v>21584</v>
      </c>
      <c r="C4645" s="167" t="s">
        <v>32</v>
      </c>
      <c r="D4645" s="168">
        <v>19.91</v>
      </c>
    </row>
    <row r="4646" spans="1:4">
      <c r="A4646" s="170" t="s">
        <v>21585</v>
      </c>
      <c r="B4646" s="166" t="s">
        <v>21586</v>
      </c>
      <c r="C4646" s="167" t="s">
        <v>32</v>
      </c>
      <c r="D4646" s="168">
        <v>610.96</v>
      </c>
    </row>
    <row r="4647" spans="1:4">
      <c r="A4647" s="170" t="s">
        <v>21587</v>
      </c>
      <c r="B4647" s="166" t="s">
        <v>21588</v>
      </c>
      <c r="C4647" s="167" t="s">
        <v>32</v>
      </c>
      <c r="D4647" s="168">
        <v>1094.56</v>
      </c>
    </row>
    <row r="4648" spans="1:4">
      <c r="A4648" s="170" t="s">
        <v>21589</v>
      </c>
      <c r="B4648" s="166" t="s">
        <v>21590</v>
      </c>
      <c r="C4648" s="167" t="s">
        <v>32</v>
      </c>
      <c r="D4648" s="168">
        <v>1713.51</v>
      </c>
    </row>
    <row r="4649" spans="1:4">
      <c r="A4649" s="170" t="s">
        <v>21591</v>
      </c>
      <c r="B4649" s="166" t="s">
        <v>21592</v>
      </c>
      <c r="C4649" s="167" t="s">
        <v>32</v>
      </c>
      <c r="D4649" s="168">
        <v>42.98</v>
      </c>
    </row>
    <row r="4650" spans="1:4">
      <c r="A4650" s="165" t="s">
        <v>21593</v>
      </c>
      <c r="B4650" s="166"/>
      <c r="C4650" s="167"/>
      <c r="D4650" s="168"/>
    </row>
    <row r="4651" spans="1:4">
      <c r="A4651" s="165" t="s">
        <v>21594</v>
      </c>
      <c r="B4651" s="166"/>
      <c r="C4651" s="167"/>
      <c r="D4651" s="168"/>
    </row>
    <row r="4652" spans="1:4">
      <c r="A4652" s="170" t="s">
        <v>21595</v>
      </c>
      <c r="B4652" s="166" t="s">
        <v>21596</v>
      </c>
      <c r="C4652" s="167" t="s">
        <v>32</v>
      </c>
      <c r="D4652" s="168">
        <v>20.51</v>
      </c>
    </row>
    <row r="4653" spans="1:4">
      <c r="A4653" s="170" t="s">
        <v>21597</v>
      </c>
      <c r="B4653" s="166" t="s">
        <v>21598</v>
      </c>
      <c r="C4653" s="167" t="s">
        <v>32</v>
      </c>
      <c r="D4653" s="168">
        <v>24.14</v>
      </c>
    </row>
    <row r="4654" spans="1:4">
      <c r="A4654" s="170" t="s">
        <v>21599</v>
      </c>
      <c r="B4654" s="166" t="s">
        <v>21600</v>
      </c>
      <c r="C4654" s="167" t="s">
        <v>32</v>
      </c>
      <c r="D4654" s="168">
        <v>27.77</v>
      </c>
    </row>
    <row r="4655" spans="1:4">
      <c r="A4655" s="170" t="s">
        <v>21601</v>
      </c>
      <c r="B4655" s="166" t="s">
        <v>21602</v>
      </c>
      <c r="C4655" s="167" t="s">
        <v>32</v>
      </c>
      <c r="D4655" s="168">
        <v>31.39</v>
      </c>
    </row>
    <row r="4656" spans="1:4">
      <c r="A4656" s="170" t="s">
        <v>21603</v>
      </c>
      <c r="B4656" s="166" t="s">
        <v>21604</v>
      </c>
      <c r="C4656" s="167" t="s">
        <v>32</v>
      </c>
      <c r="D4656" s="168">
        <v>35.01</v>
      </c>
    </row>
    <row r="4657" spans="1:4">
      <c r="A4657" s="170" t="s">
        <v>21605</v>
      </c>
      <c r="B4657" s="166" t="s">
        <v>21606</v>
      </c>
      <c r="C4657" s="167" t="s">
        <v>32</v>
      </c>
      <c r="D4657" s="168">
        <v>36.549999999999997</v>
      </c>
    </row>
    <row r="4658" spans="1:4">
      <c r="A4658" s="170" t="s">
        <v>21607</v>
      </c>
      <c r="B4658" s="166" t="s">
        <v>21608</v>
      </c>
      <c r="C4658" s="167" t="s">
        <v>32</v>
      </c>
      <c r="D4658" s="168">
        <v>10.119999999999999</v>
      </c>
    </row>
    <row r="4659" spans="1:4">
      <c r="A4659" s="170" t="s">
        <v>21609</v>
      </c>
      <c r="B4659" s="166" t="s">
        <v>21610</v>
      </c>
      <c r="C4659" s="167" t="s">
        <v>32</v>
      </c>
      <c r="D4659" s="168">
        <v>30.21</v>
      </c>
    </row>
    <row r="4660" spans="1:4">
      <c r="A4660" s="170" t="s">
        <v>21611</v>
      </c>
      <c r="B4660" s="166" t="s">
        <v>21612</v>
      </c>
      <c r="C4660" s="167" t="s">
        <v>32</v>
      </c>
      <c r="D4660" s="168">
        <v>44.03</v>
      </c>
    </row>
    <row r="4661" spans="1:4">
      <c r="A4661" s="170" t="s">
        <v>21613</v>
      </c>
      <c r="B4661" s="166" t="s">
        <v>21614</v>
      </c>
      <c r="C4661" s="167" t="s">
        <v>32</v>
      </c>
      <c r="D4661" s="168">
        <v>48.48</v>
      </c>
    </row>
    <row r="4662" spans="1:4">
      <c r="A4662" s="170" t="s">
        <v>21615</v>
      </c>
      <c r="B4662" s="166" t="s">
        <v>21616</v>
      </c>
      <c r="C4662" s="167" t="s">
        <v>32</v>
      </c>
      <c r="D4662" s="168">
        <v>31.68</v>
      </c>
    </row>
    <row r="4663" spans="1:4">
      <c r="A4663" s="170" t="s">
        <v>21617</v>
      </c>
      <c r="B4663" s="166" t="s">
        <v>21618</v>
      </c>
      <c r="C4663" s="167" t="s">
        <v>48</v>
      </c>
      <c r="D4663" s="168">
        <v>13.69</v>
      </c>
    </row>
    <row r="4664" spans="1:4">
      <c r="A4664" s="165" t="s">
        <v>21619</v>
      </c>
      <c r="B4664" s="166"/>
      <c r="C4664" s="167"/>
      <c r="D4664" s="168"/>
    </row>
    <row r="4665" spans="1:4">
      <c r="A4665" s="170" t="s">
        <v>21620</v>
      </c>
      <c r="B4665" s="166" t="s">
        <v>21621</v>
      </c>
      <c r="C4665" s="167" t="s">
        <v>32</v>
      </c>
      <c r="D4665" s="168">
        <v>42.83</v>
      </c>
    </row>
    <row r="4666" spans="1:4">
      <c r="A4666" s="170" t="s">
        <v>21622</v>
      </c>
      <c r="B4666" s="166" t="s">
        <v>21623</v>
      </c>
      <c r="C4666" s="167" t="s">
        <v>32</v>
      </c>
      <c r="D4666" s="168">
        <v>44.08</v>
      </c>
    </row>
    <row r="4667" spans="1:4">
      <c r="A4667" s="165" t="s">
        <v>21624</v>
      </c>
      <c r="B4667" s="166"/>
      <c r="C4667" s="167"/>
      <c r="D4667" s="168"/>
    </row>
    <row r="4668" spans="1:4">
      <c r="A4668" s="170" t="s">
        <v>21625</v>
      </c>
      <c r="B4668" s="166" t="s">
        <v>21626</v>
      </c>
      <c r="C4668" s="167" t="s">
        <v>32</v>
      </c>
      <c r="D4668" s="168">
        <v>78.53</v>
      </c>
    </row>
    <row r="4669" spans="1:4">
      <c r="A4669" s="170" t="s">
        <v>21627</v>
      </c>
      <c r="B4669" s="166" t="s">
        <v>21628</v>
      </c>
      <c r="C4669" s="167" t="s">
        <v>32</v>
      </c>
      <c r="D4669" s="168">
        <v>147.57</v>
      </c>
    </row>
    <row r="4670" spans="1:4">
      <c r="A4670" s="170" t="s">
        <v>21629</v>
      </c>
      <c r="B4670" s="166" t="s">
        <v>21630</v>
      </c>
      <c r="C4670" s="167" t="s">
        <v>32</v>
      </c>
      <c r="D4670" s="168">
        <v>83.54</v>
      </c>
    </row>
    <row r="4671" spans="1:4">
      <c r="A4671" s="170" t="s">
        <v>21631</v>
      </c>
      <c r="B4671" s="166" t="s">
        <v>21632</v>
      </c>
      <c r="C4671" s="167" t="s">
        <v>11577</v>
      </c>
      <c r="D4671" s="168">
        <v>147.44</v>
      </c>
    </row>
    <row r="4672" spans="1:4">
      <c r="A4672" s="170" t="s">
        <v>21633</v>
      </c>
      <c r="B4672" s="166" t="s">
        <v>21634</v>
      </c>
      <c r="C4672" s="167" t="s">
        <v>32</v>
      </c>
      <c r="D4672" s="168">
        <v>56.14</v>
      </c>
    </row>
    <row r="4673" spans="1:4">
      <c r="A4673" s="170" t="s">
        <v>21635</v>
      </c>
      <c r="B4673" s="166" t="s">
        <v>21636</v>
      </c>
      <c r="C4673" s="167" t="s">
        <v>32</v>
      </c>
      <c r="D4673" s="168">
        <v>82.83</v>
      </c>
    </row>
    <row r="4674" spans="1:4">
      <c r="A4674" s="170" t="s">
        <v>21637</v>
      </c>
      <c r="B4674" s="166" t="s">
        <v>21638</v>
      </c>
      <c r="C4674" s="167" t="s">
        <v>32</v>
      </c>
      <c r="D4674" s="168">
        <v>80.02</v>
      </c>
    </row>
    <row r="4675" spans="1:4">
      <c r="A4675" s="170" t="s">
        <v>21639</v>
      </c>
      <c r="B4675" s="166" t="s">
        <v>21640</v>
      </c>
      <c r="C4675" s="167" t="s">
        <v>32</v>
      </c>
      <c r="D4675" s="168">
        <v>127.4</v>
      </c>
    </row>
    <row r="4676" spans="1:4">
      <c r="A4676" s="165" t="s">
        <v>21641</v>
      </c>
      <c r="B4676" s="166"/>
      <c r="C4676" s="167"/>
      <c r="D4676" s="168"/>
    </row>
    <row r="4677" spans="1:4">
      <c r="A4677" s="170" t="s">
        <v>21642</v>
      </c>
      <c r="B4677" s="166" t="s">
        <v>21643</v>
      </c>
      <c r="C4677" s="167" t="s">
        <v>32</v>
      </c>
      <c r="D4677" s="168">
        <v>111.15</v>
      </c>
    </row>
    <row r="4678" spans="1:4">
      <c r="A4678" s="170" t="s">
        <v>21644</v>
      </c>
      <c r="B4678" s="166" t="s">
        <v>21645</v>
      </c>
      <c r="C4678" s="167" t="s">
        <v>32</v>
      </c>
      <c r="D4678" s="168">
        <v>108.95</v>
      </c>
    </row>
    <row r="4679" spans="1:4">
      <c r="A4679" s="165" t="s">
        <v>21646</v>
      </c>
      <c r="B4679" s="166"/>
      <c r="C4679" s="167"/>
      <c r="D4679" s="168"/>
    </row>
    <row r="4680" spans="1:4">
      <c r="A4680" s="170" t="s">
        <v>21647</v>
      </c>
      <c r="B4680" s="166" t="s">
        <v>21648</v>
      </c>
      <c r="C4680" s="167" t="s">
        <v>32</v>
      </c>
      <c r="D4680" s="168">
        <v>59.43</v>
      </c>
    </row>
    <row r="4681" spans="1:4">
      <c r="A4681" s="170" t="s">
        <v>21649</v>
      </c>
      <c r="B4681" s="166" t="s">
        <v>21650</v>
      </c>
      <c r="C4681" s="167" t="s">
        <v>48</v>
      </c>
      <c r="D4681" s="168">
        <v>159.88999999999999</v>
      </c>
    </row>
    <row r="4682" spans="1:4">
      <c r="A4682" s="170" t="s">
        <v>21651</v>
      </c>
      <c r="B4682" s="166" t="s">
        <v>21652</v>
      </c>
      <c r="C4682" s="167" t="s">
        <v>11577</v>
      </c>
      <c r="D4682" s="168">
        <v>11.73</v>
      </c>
    </row>
    <row r="4683" spans="1:4">
      <c r="A4683" s="170" t="s">
        <v>21653</v>
      </c>
      <c r="B4683" s="166" t="s">
        <v>21654</v>
      </c>
      <c r="C4683" s="167" t="s">
        <v>32</v>
      </c>
      <c r="D4683" s="168">
        <v>150</v>
      </c>
    </row>
    <row r="4684" spans="1:4">
      <c r="A4684" s="170" t="s">
        <v>21655</v>
      </c>
      <c r="B4684" s="166" t="s">
        <v>21656</v>
      </c>
      <c r="C4684" s="167" t="s">
        <v>32</v>
      </c>
      <c r="D4684" s="168">
        <v>381.8</v>
      </c>
    </row>
    <row r="4685" spans="1:4">
      <c r="A4685" s="170" t="s">
        <v>21657</v>
      </c>
      <c r="B4685" s="166" t="s">
        <v>21658</v>
      </c>
      <c r="C4685" s="167" t="s">
        <v>32</v>
      </c>
      <c r="D4685" s="168">
        <v>235.05</v>
      </c>
    </row>
    <row r="4686" spans="1:4">
      <c r="A4686" s="170" t="s">
        <v>21659</v>
      </c>
      <c r="B4686" s="166" t="s">
        <v>21660</v>
      </c>
      <c r="C4686" s="167" t="s">
        <v>32</v>
      </c>
      <c r="D4686" s="168">
        <v>424.05</v>
      </c>
    </row>
    <row r="4687" spans="1:4">
      <c r="A4687" s="170" t="s">
        <v>21661</v>
      </c>
      <c r="B4687" s="166" t="s">
        <v>21662</v>
      </c>
      <c r="C4687" s="167" t="s">
        <v>32</v>
      </c>
      <c r="D4687" s="168">
        <v>210</v>
      </c>
    </row>
    <row r="4688" spans="1:4">
      <c r="A4688" s="170" t="s">
        <v>21663</v>
      </c>
      <c r="B4688" s="166" t="s">
        <v>21664</v>
      </c>
      <c r="C4688" s="167" t="s">
        <v>48</v>
      </c>
      <c r="D4688" s="168">
        <v>18</v>
      </c>
    </row>
    <row r="4689" spans="1:4">
      <c r="A4689" s="170" t="s">
        <v>21665</v>
      </c>
      <c r="B4689" s="166" t="s">
        <v>21666</v>
      </c>
      <c r="C4689" s="167" t="s">
        <v>32</v>
      </c>
      <c r="D4689" s="168">
        <v>397.28</v>
      </c>
    </row>
    <row r="4690" spans="1:4">
      <c r="A4690" s="170" t="s">
        <v>21667</v>
      </c>
      <c r="B4690" s="166" t="s">
        <v>21668</v>
      </c>
      <c r="C4690" s="167" t="s">
        <v>32</v>
      </c>
      <c r="D4690" s="168">
        <v>248.27</v>
      </c>
    </row>
    <row r="4691" spans="1:4">
      <c r="A4691" s="170" t="s">
        <v>21669</v>
      </c>
      <c r="B4691" s="166" t="s">
        <v>21670</v>
      </c>
      <c r="C4691" s="167" t="s">
        <v>32</v>
      </c>
      <c r="D4691" s="168">
        <v>109.41</v>
      </c>
    </row>
    <row r="4692" spans="1:4">
      <c r="A4692" s="170" t="s">
        <v>21671</v>
      </c>
      <c r="B4692" s="166" t="s">
        <v>21672</v>
      </c>
      <c r="C4692" s="167" t="s">
        <v>32</v>
      </c>
      <c r="D4692" s="168">
        <v>420.46</v>
      </c>
    </row>
    <row r="4693" spans="1:4">
      <c r="A4693" s="170" t="s">
        <v>21673</v>
      </c>
      <c r="B4693" s="166" t="s">
        <v>21674</v>
      </c>
      <c r="C4693" s="167" t="s">
        <v>32</v>
      </c>
      <c r="D4693" s="168">
        <v>180.02</v>
      </c>
    </row>
    <row r="4694" spans="1:4">
      <c r="A4694" s="170" t="s">
        <v>21675</v>
      </c>
      <c r="B4694" s="166" t="s">
        <v>21676</v>
      </c>
      <c r="C4694" s="167" t="s">
        <v>32</v>
      </c>
      <c r="D4694" s="168">
        <v>180.02</v>
      </c>
    </row>
    <row r="4695" spans="1:4">
      <c r="A4695" s="170" t="s">
        <v>21677</v>
      </c>
      <c r="B4695" s="166" t="s">
        <v>21678</v>
      </c>
      <c r="C4695" s="167" t="s">
        <v>32</v>
      </c>
      <c r="D4695" s="168">
        <v>133.72999999999999</v>
      </c>
    </row>
    <row r="4696" spans="1:4">
      <c r="A4696" s="170" t="s">
        <v>21679</v>
      </c>
      <c r="B4696" s="166" t="s">
        <v>21680</v>
      </c>
      <c r="C4696" s="167" t="s">
        <v>48</v>
      </c>
      <c r="D4696" s="168">
        <v>36.96</v>
      </c>
    </row>
    <row r="4697" spans="1:4">
      <c r="A4697" s="170" t="s">
        <v>21681</v>
      </c>
      <c r="B4697" s="166" t="s">
        <v>21682</v>
      </c>
      <c r="C4697" s="167" t="s">
        <v>48</v>
      </c>
      <c r="D4697" s="168">
        <v>73.08</v>
      </c>
    </row>
    <row r="4698" spans="1:4">
      <c r="A4698" s="170" t="s">
        <v>21683</v>
      </c>
      <c r="B4698" s="166" t="s">
        <v>21684</v>
      </c>
      <c r="C4698" s="167" t="s">
        <v>48</v>
      </c>
      <c r="D4698" s="168">
        <v>102.16</v>
      </c>
    </row>
    <row r="4699" spans="1:4">
      <c r="A4699" s="170" t="s">
        <v>21685</v>
      </c>
      <c r="B4699" s="166" t="s">
        <v>21686</v>
      </c>
      <c r="C4699" s="167" t="s">
        <v>48</v>
      </c>
      <c r="D4699" s="168">
        <v>57.88</v>
      </c>
    </row>
    <row r="4700" spans="1:4">
      <c r="A4700" s="170" t="s">
        <v>21687</v>
      </c>
      <c r="B4700" s="166" t="s">
        <v>21688</v>
      </c>
      <c r="C4700" s="167" t="s">
        <v>32</v>
      </c>
      <c r="D4700" s="168">
        <v>285.02</v>
      </c>
    </row>
    <row r="4701" spans="1:4">
      <c r="A4701" s="165" t="s">
        <v>21689</v>
      </c>
      <c r="B4701" s="166"/>
      <c r="C4701" s="167"/>
      <c r="D4701" s="168"/>
    </row>
    <row r="4702" spans="1:4">
      <c r="A4702" s="170" t="s">
        <v>21690</v>
      </c>
      <c r="B4702" s="166" t="s">
        <v>21691</v>
      </c>
      <c r="C4702" s="167" t="s">
        <v>32</v>
      </c>
      <c r="D4702" s="168">
        <v>25.96</v>
      </c>
    </row>
    <row r="4703" spans="1:4">
      <c r="A4703" s="170" t="s">
        <v>21692</v>
      </c>
      <c r="B4703" s="166" t="s">
        <v>21693</v>
      </c>
      <c r="C4703" s="167" t="s">
        <v>32</v>
      </c>
      <c r="D4703" s="168">
        <v>39.74</v>
      </c>
    </row>
    <row r="4704" spans="1:4">
      <c r="A4704" s="170" t="s">
        <v>21694</v>
      </c>
      <c r="B4704" s="166" t="s">
        <v>21695</v>
      </c>
      <c r="C4704" s="167" t="s">
        <v>32</v>
      </c>
      <c r="D4704" s="168">
        <v>46.41</v>
      </c>
    </row>
    <row r="4705" spans="1:4">
      <c r="A4705" s="170" t="s">
        <v>21696</v>
      </c>
      <c r="B4705" s="166" t="s">
        <v>21697</v>
      </c>
      <c r="C4705" s="167" t="s">
        <v>32</v>
      </c>
      <c r="D4705" s="168">
        <v>53.4</v>
      </c>
    </row>
    <row r="4706" spans="1:4">
      <c r="A4706" s="170" t="s">
        <v>21698</v>
      </c>
      <c r="B4706" s="166" t="s">
        <v>21699</v>
      </c>
      <c r="C4706" s="167" t="s">
        <v>32</v>
      </c>
      <c r="D4706" s="168">
        <v>47.61</v>
      </c>
    </row>
    <row r="4707" spans="1:4">
      <c r="A4707" s="170" t="s">
        <v>21700</v>
      </c>
      <c r="B4707" s="166" t="s">
        <v>21701</v>
      </c>
      <c r="C4707" s="167" t="s">
        <v>32</v>
      </c>
      <c r="D4707" s="168">
        <v>54.27</v>
      </c>
    </row>
    <row r="4708" spans="1:4">
      <c r="A4708" s="170" t="s">
        <v>21702</v>
      </c>
      <c r="B4708" s="166" t="s">
        <v>21703</v>
      </c>
      <c r="C4708" s="167" t="s">
        <v>32</v>
      </c>
      <c r="D4708" s="168">
        <v>71.540000000000006</v>
      </c>
    </row>
    <row r="4709" spans="1:4">
      <c r="A4709" s="170" t="s">
        <v>21704</v>
      </c>
      <c r="B4709" s="166" t="s">
        <v>21705</v>
      </c>
      <c r="C4709" s="167" t="s">
        <v>32</v>
      </c>
      <c r="D4709" s="168">
        <v>71.430000000000007</v>
      </c>
    </row>
    <row r="4710" spans="1:4">
      <c r="A4710" s="170" t="s">
        <v>21706</v>
      </c>
      <c r="B4710" s="166" t="s">
        <v>21707</v>
      </c>
      <c r="C4710" s="167" t="s">
        <v>32</v>
      </c>
      <c r="D4710" s="168">
        <v>72.010000000000005</v>
      </c>
    </row>
    <row r="4711" spans="1:4">
      <c r="A4711" s="170" t="s">
        <v>21708</v>
      </c>
      <c r="B4711" s="166" t="s">
        <v>21709</v>
      </c>
      <c r="C4711" s="167" t="s">
        <v>32</v>
      </c>
      <c r="D4711" s="168">
        <v>29.65</v>
      </c>
    </row>
    <row r="4712" spans="1:4">
      <c r="A4712" s="165" t="s">
        <v>21710</v>
      </c>
      <c r="B4712" s="166"/>
      <c r="C4712" s="167"/>
      <c r="D4712" s="168"/>
    </row>
    <row r="4713" spans="1:4">
      <c r="A4713" s="170" t="s">
        <v>21711</v>
      </c>
      <c r="B4713" s="166" t="s">
        <v>21712</v>
      </c>
      <c r="C4713" s="167" t="s">
        <v>48</v>
      </c>
      <c r="D4713" s="168">
        <v>58.27</v>
      </c>
    </row>
    <row r="4714" spans="1:4">
      <c r="A4714" s="170" t="s">
        <v>21713</v>
      </c>
      <c r="B4714" s="166" t="s">
        <v>21714</v>
      </c>
      <c r="C4714" s="167" t="s">
        <v>48</v>
      </c>
      <c r="D4714" s="168">
        <v>59.41</v>
      </c>
    </row>
    <row r="4715" spans="1:4">
      <c r="A4715" s="170" t="s">
        <v>21715</v>
      </c>
      <c r="B4715" s="166" t="s">
        <v>21716</v>
      </c>
      <c r="C4715" s="167" t="s">
        <v>32</v>
      </c>
      <c r="D4715" s="168">
        <v>127.46</v>
      </c>
    </row>
    <row r="4716" spans="1:4">
      <c r="A4716" s="170" t="s">
        <v>21717</v>
      </c>
      <c r="B4716" s="166" t="s">
        <v>21718</v>
      </c>
      <c r="C4716" s="167" t="s">
        <v>32</v>
      </c>
      <c r="D4716" s="168">
        <v>142.54</v>
      </c>
    </row>
    <row r="4717" spans="1:4">
      <c r="A4717" s="170" t="s">
        <v>21719</v>
      </c>
      <c r="B4717" s="166" t="s">
        <v>21720</v>
      </c>
      <c r="C4717" s="167" t="s">
        <v>32</v>
      </c>
      <c r="D4717" s="168">
        <v>128.58000000000001</v>
      </c>
    </row>
    <row r="4718" spans="1:4">
      <c r="A4718" s="170" t="s">
        <v>21721</v>
      </c>
      <c r="B4718" s="166" t="s">
        <v>21722</v>
      </c>
      <c r="C4718" s="167" t="s">
        <v>32</v>
      </c>
      <c r="D4718" s="168">
        <v>134.88</v>
      </c>
    </row>
    <row r="4719" spans="1:4">
      <c r="A4719" s="170" t="s">
        <v>21723</v>
      </c>
      <c r="B4719" s="166" t="s">
        <v>21724</v>
      </c>
      <c r="C4719" s="167" t="s">
        <v>48</v>
      </c>
      <c r="D4719" s="168">
        <v>43.66</v>
      </c>
    </row>
    <row r="4720" spans="1:4">
      <c r="A4720" s="170" t="s">
        <v>21725</v>
      </c>
      <c r="B4720" s="166" t="s">
        <v>21726</v>
      </c>
      <c r="C4720" s="167" t="s">
        <v>48</v>
      </c>
      <c r="D4720" s="168">
        <v>46.27</v>
      </c>
    </row>
    <row r="4721" spans="1:4">
      <c r="A4721" s="165" t="s">
        <v>21727</v>
      </c>
      <c r="B4721" s="166"/>
      <c r="C4721" s="167"/>
      <c r="D4721" s="168"/>
    </row>
    <row r="4722" spans="1:4">
      <c r="A4722" s="170" t="s">
        <v>21728</v>
      </c>
      <c r="B4722" s="166" t="s">
        <v>21729</v>
      </c>
      <c r="C4722" s="167" t="s">
        <v>48</v>
      </c>
      <c r="D4722" s="168">
        <v>7.44</v>
      </c>
    </row>
    <row r="4723" spans="1:4">
      <c r="A4723" s="165" t="s">
        <v>21730</v>
      </c>
      <c r="B4723" s="166"/>
      <c r="C4723" s="167"/>
      <c r="D4723" s="168"/>
    </row>
    <row r="4724" spans="1:4">
      <c r="A4724" s="170" t="s">
        <v>21731</v>
      </c>
      <c r="B4724" s="166" t="s">
        <v>21732</v>
      </c>
      <c r="C4724" s="167" t="s">
        <v>48</v>
      </c>
      <c r="D4724" s="168">
        <v>152.37</v>
      </c>
    </row>
    <row r="4725" spans="1:4">
      <c r="A4725" s="170" t="s">
        <v>21733</v>
      </c>
      <c r="B4725" s="166" t="s">
        <v>21734</v>
      </c>
      <c r="C4725" s="167" t="s">
        <v>48</v>
      </c>
      <c r="D4725" s="168">
        <v>169.91</v>
      </c>
    </row>
    <row r="4726" spans="1:4">
      <c r="A4726" s="170" t="s">
        <v>21735</v>
      </c>
      <c r="B4726" s="166" t="s">
        <v>21736</v>
      </c>
      <c r="C4726" s="167" t="s">
        <v>32</v>
      </c>
      <c r="D4726" s="168">
        <v>99.55</v>
      </c>
    </row>
    <row r="4727" spans="1:4">
      <c r="A4727" s="170" t="s">
        <v>21737</v>
      </c>
      <c r="B4727" s="166" t="s">
        <v>21738</v>
      </c>
      <c r="C4727" s="167" t="s">
        <v>32</v>
      </c>
      <c r="D4727" s="168">
        <v>184.3</v>
      </c>
    </row>
    <row r="4728" spans="1:4">
      <c r="A4728" s="170" t="s">
        <v>21739</v>
      </c>
      <c r="B4728" s="166" t="s">
        <v>21740</v>
      </c>
      <c r="C4728" s="167" t="s">
        <v>32</v>
      </c>
      <c r="D4728" s="168">
        <v>136.31</v>
      </c>
    </row>
    <row r="4729" spans="1:4">
      <c r="A4729" s="170" t="s">
        <v>21741</v>
      </c>
      <c r="B4729" s="166" t="s">
        <v>21742</v>
      </c>
      <c r="C4729" s="167" t="s">
        <v>32</v>
      </c>
      <c r="D4729" s="168">
        <v>184.3</v>
      </c>
    </row>
    <row r="4730" spans="1:4">
      <c r="A4730" s="170" t="s">
        <v>21743</v>
      </c>
      <c r="B4730" s="166" t="s">
        <v>21744</v>
      </c>
      <c r="C4730" s="167" t="s">
        <v>32</v>
      </c>
      <c r="D4730" s="168">
        <v>139.80000000000001</v>
      </c>
    </row>
    <row r="4731" spans="1:4">
      <c r="A4731" s="170" t="s">
        <v>21745</v>
      </c>
      <c r="B4731" s="166" t="s">
        <v>21746</v>
      </c>
      <c r="C4731" s="167" t="s">
        <v>48</v>
      </c>
      <c r="D4731" s="168">
        <v>58.77</v>
      </c>
    </row>
    <row r="4732" spans="1:4">
      <c r="A4732" s="170" t="s">
        <v>21747</v>
      </c>
      <c r="B4732" s="166" t="s">
        <v>21748</v>
      </c>
      <c r="C4732" s="167" t="s">
        <v>48</v>
      </c>
      <c r="D4732" s="168">
        <v>66.319999999999993</v>
      </c>
    </row>
    <row r="4733" spans="1:4">
      <c r="A4733" s="170" t="s">
        <v>21749</v>
      </c>
      <c r="B4733" s="166" t="s">
        <v>21750</v>
      </c>
      <c r="C4733" s="167" t="s">
        <v>48</v>
      </c>
      <c r="D4733" s="168">
        <v>58.77</v>
      </c>
    </row>
    <row r="4734" spans="1:4">
      <c r="A4734" s="165" t="s">
        <v>21751</v>
      </c>
      <c r="B4734" s="166"/>
      <c r="C4734" s="167"/>
      <c r="D4734" s="168"/>
    </row>
    <row r="4735" spans="1:4">
      <c r="A4735" s="170" t="s">
        <v>21752</v>
      </c>
      <c r="B4735" s="166" t="s">
        <v>21753</v>
      </c>
      <c r="C4735" s="167" t="s">
        <v>32</v>
      </c>
      <c r="D4735" s="168">
        <v>61.3</v>
      </c>
    </row>
    <row r="4736" spans="1:4">
      <c r="A4736" s="170" t="s">
        <v>21754</v>
      </c>
      <c r="B4736" s="166" t="s">
        <v>21755</v>
      </c>
      <c r="C4736" s="167" t="s">
        <v>32</v>
      </c>
      <c r="D4736" s="168">
        <v>80.739999999999995</v>
      </c>
    </row>
    <row r="4737" spans="1:4">
      <c r="A4737" s="170" t="s">
        <v>21756</v>
      </c>
      <c r="B4737" s="166" t="s">
        <v>21757</v>
      </c>
      <c r="C4737" s="167" t="s">
        <v>32</v>
      </c>
      <c r="D4737" s="168">
        <v>69.41</v>
      </c>
    </row>
    <row r="4738" spans="1:4">
      <c r="A4738" s="170" t="s">
        <v>21758</v>
      </c>
      <c r="B4738" s="166" t="s">
        <v>21759</v>
      </c>
      <c r="C4738" s="167" t="s">
        <v>32</v>
      </c>
      <c r="D4738" s="168">
        <v>99.44</v>
      </c>
    </row>
    <row r="4739" spans="1:4">
      <c r="A4739" s="170" t="s">
        <v>21760</v>
      </c>
      <c r="B4739" s="166" t="s">
        <v>21761</v>
      </c>
      <c r="C4739" s="167" t="s">
        <v>32</v>
      </c>
      <c r="D4739" s="168">
        <v>116.05</v>
      </c>
    </row>
    <row r="4740" spans="1:4">
      <c r="A4740" s="170" t="s">
        <v>21762</v>
      </c>
      <c r="B4740" s="166" t="s">
        <v>21763</v>
      </c>
      <c r="C4740" s="167" t="s">
        <v>48</v>
      </c>
      <c r="D4740" s="168">
        <v>35.67</v>
      </c>
    </row>
    <row r="4741" spans="1:4">
      <c r="A4741" s="170" t="s">
        <v>21764</v>
      </c>
      <c r="B4741" s="166" t="s">
        <v>21765</v>
      </c>
      <c r="C4741" s="167" t="s">
        <v>32</v>
      </c>
      <c r="D4741" s="168">
        <v>107.75</v>
      </c>
    </row>
    <row r="4742" spans="1:4">
      <c r="A4742" s="170" t="s">
        <v>21766</v>
      </c>
      <c r="B4742" s="166" t="s">
        <v>21767</v>
      </c>
      <c r="C4742" s="167" t="s">
        <v>32</v>
      </c>
      <c r="D4742" s="168">
        <v>155.18</v>
      </c>
    </row>
    <row r="4743" spans="1:4">
      <c r="A4743" s="170" t="s">
        <v>21768</v>
      </c>
      <c r="B4743" s="166" t="s">
        <v>21769</v>
      </c>
      <c r="C4743" s="167" t="s">
        <v>32</v>
      </c>
      <c r="D4743" s="168">
        <v>230.45</v>
      </c>
    </row>
    <row r="4744" spans="1:4">
      <c r="A4744" s="170" t="s">
        <v>21770</v>
      </c>
      <c r="B4744" s="166" t="s">
        <v>21771</v>
      </c>
      <c r="C4744" s="167" t="s">
        <v>32</v>
      </c>
      <c r="D4744" s="168">
        <v>129.13999999999999</v>
      </c>
    </row>
    <row r="4745" spans="1:4">
      <c r="A4745" s="170" t="s">
        <v>21772</v>
      </c>
      <c r="B4745" s="166" t="s">
        <v>21773</v>
      </c>
      <c r="C4745" s="167" t="s">
        <v>32</v>
      </c>
      <c r="D4745" s="168">
        <v>251.21</v>
      </c>
    </row>
    <row r="4746" spans="1:4">
      <c r="A4746" s="170" t="s">
        <v>21774</v>
      </c>
      <c r="B4746" s="166" t="s">
        <v>21775</v>
      </c>
      <c r="C4746" s="167" t="s">
        <v>32</v>
      </c>
      <c r="D4746" s="168">
        <v>159.94</v>
      </c>
    </row>
    <row r="4747" spans="1:4">
      <c r="A4747" s="170" t="s">
        <v>21776</v>
      </c>
      <c r="B4747" s="166" t="s">
        <v>21777</v>
      </c>
      <c r="C4747" s="167" t="s">
        <v>32</v>
      </c>
      <c r="D4747" s="168">
        <v>301.91000000000003</v>
      </c>
    </row>
    <row r="4748" spans="1:4">
      <c r="A4748" s="170" t="s">
        <v>21778</v>
      </c>
      <c r="B4748" s="166" t="s">
        <v>21779</v>
      </c>
      <c r="C4748" s="167" t="s">
        <v>48</v>
      </c>
      <c r="D4748" s="168">
        <v>8.94</v>
      </c>
    </row>
    <row r="4749" spans="1:4">
      <c r="A4749" s="170" t="s">
        <v>21780</v>
      </c>
      <c r="B4749" s="166" t="s">
        <v>21781</v>
      </c>
      <c r="C4749" s="167" t="s">
        <v>48</v>
      </c>
      <c r="D4749" s="168">
        <v>33.270000000000003</v>
      </c>
    </row>
    <row r="4750" spans="1:4">
      <c r="A4750" s="165" t="s">
        <v>21782</v>
      </c>
      <c r="B4750" s="166"/>
      <c r="C4750" s="167"/>
      <c r="D4750" s="168"/>
    </row>
    <row r="4751" spans="1:4">
      <c r="A4751" s="170" t="s">
        <v>21783</v>
      </c>
      <c r="B4751" s="166" t="s">
        <v>21784</v>
      </c>
      <c r="C4751" s="167" t="s">
        <v>32</v>
      </c>
      <c r="D4751" s="168">
        <v>48.84</v>
      </c>
    </row>
    <row r="4752" spans="1:4">
      <c r="A4752" s="170" t="s">
        <v>21785</v>
      </c>
      <c r="B4752" s="166" t="s">
        <v>21786</v>
      </c>
      <c r="C4752" s="167" t="s">
        <v>32</v>
      </c>
      <c r="D4752" s="168">
        <v>130</v>
      </c>
    </row>
    <row r="4753" spans="1:4">
      <c r="A4753" s="170" t="s">
        <v>21787</v>
      </c>
      <c r="B4753" s="166" t="s">
        <v>21788</v>
      </c>
      <c r="C4753" s="167" t="s">
        <v>32</v>
      </c>
      <c r="D4753" s="168">
        <v>80.08</v>
      </c>
    </row>
    <row r="4754" spans="1:4">
      <c r="A4754" s="170" t="s">
        <v>21789</v>
      </c>
      <c r="B4754" s="166" t="s">
        <v>21790</v>
      </c>
      <c r="C4754" s="167" t="s">
        <v>32</v>
      </c>
      <c r="D4754" s="168">
        <v>47.72</v>
      </c>
    </row>
    <row r="4755" spans="1:4">
      <c r="A4755" s="170" t="s">
        <v>21791</v>
      </c>
      <c r="B4755" s="166" t="s">
        <v>21792</v>
      </c>
      <c r="C4755" s="167" t="s">
        <v>32</v>
      </c>
      <c r="D4755" s="168">
        <v>91.77</v>
      </c>
    </row>
    <row r="4756" spans="1:4">
      <c r="A4756" s="165" t="s">
        <v>21793</v>
      </c>
      <c r="B4756" s="166"/>
      <c r="C4756" s="167"/>
      <c r="D4756" s="168"/>
    </row>
    <row r="4757" spans="1:4">
      <c r="A4757" s="170" t="s">
        <v>21794</v>
      </c>
      <c r="B4757" s="166" t="s">
        <v>21784</v>
      </c>
      <c r="C4757" s="167" t="s">
        <v>32</v>
      </c>
      <c r="D4757" s="168">
        <v>51.28</v>
      </c>
    </row>
    <row r="4758" spans="1:4">
      <c r="A4758" s="170" t="s">
        <v>21795</v>
      </c>
      <c r="B4758" s="166" t="s">
        <v>21786</v>
      </c>
      <c r="C4758" s="167" t="s">
        <v>32</v>
      </c>
      <c r="D4758" s="168">
        <v>136.5</v>
      </c>
    </row>
    <row r="4759" spans="1:4">
      <c r="A4759" s="170" t="s">
        <v>21796</v>
      </c>
      <c r="B4759" s="166" t="s">
        <v>21797</v>
      </c>
      <c r="C4759" s="167" t="s">
        <v>32</v>
      </c>
      <c r="D4759" s="168">
        <v>139.19999999999999</v>
      </c>
    </row>
    <row r="4760" spans="1:4">
      <c r="A4760" s="165" t="s">
        <v>21798</v>
      </c>
      <c r="B4760" s="166"/>
      <c r="C4760" s="167"/>
      <c r="D4760" s="168"/>
    </row>
    <row r="4761" spans="1:4">
      <c r="A4761" s="170" t="s">
        <v>21799</v>
      </c>
      <c r="B4761" s="166" t="s">
        <v>21800</v>
      </c>
      <c r="C4761" s="167" t="s">
        <v>48</v>
      </c>
      <c r="D4761" s="168">
        <v>52</v>
      </c>
    </row>
    <row r="4762" spans="1:4">
      <c r="A4762" s="170" t="s">
        <v>21801</v>
      </c>
      <c r="B4762" s="166" t="s">
        <v>21802</v>
      </c>
      <c r="C4762" s="167" t="s">
        <v>11577</v>
      </c>
      <c r="D4762" s="168">
        <v>426.22</v>
      </c>
    </row>
    <row r="4763" spans="1:4">
      <c r="A4763" s="170" t="s">
        <v>21803</v>
      </c>
      <c r="B4763" s="166" t="s">
        <v>21804</v>
      </c>
      <c r="C4763" s="167" t="s">
        <v>32</v>
      </c>
      <c r="D4763" s="168">
        <v>271.43</v>
      </c>
    </row>
    <row r="4764" spans="1:4">
      <c r="A4764" s="170" t="s">
        <v>21805</v>
      </c>
      <c r="B4764" s="166" t="s">
        <v>21806</v>
      </c>
      <c r="C4764" s="167" t="s">
        <v>32</v>
      </c>
      <c r="D4764" s="168">
        <v>75.709999999999994</v>
      </c>
    </row>
    <row r="4765" spans="1:4">
      <c r="A4765" s="165" t="s">
        <v>21807</v>
      </c>
      <c r="B4765" s="166"/>
      <c r="C4765" s="167"/>
      <c r="D4765" s="168"/>
    </row>
    <row r="4766" spans="1:4">
      <c r="A4766" s="170" t="s">
        <v>21808</v>
      </c>
      <c r="B4766" s="166" t="s">
        <v>21809</v>
      </c>
      <c r="C4766" s="167" t="s">
        <v>32</v>
      </c>
      <c r="D4766" s="168">
        <v>94.25</v>
      </c>
    </row>
    <row r="4767" spans="1:4">
      <c r="A4767" s="165" t="s">
        <v>21810</v>
      </c>
      <c r="B4767" s="166"/>
      <c r="C4767" s="167"/>
      <c r="D4767" s="168"/>
    </row>
    <row r="4768" spans="1:4">
      <c r="A4768" s="170" t="s">
        <v>21811</v>
      </c>
      <c r="B4768" s="166" t="s">
        <v>21812</v>
      </c>
      <c r="C4768" s="167" t="s">
        <v>32</v>
      </c>
      <c r="D4768" s="168">
        <v>48.75</v>
      </c>
    </row>
    <row r="4769" spans="1:4">
      <c r="A4769" s="170" t="s">
        <v>21813</v>
      </c>
      <c r="B4769" s="166" t="s">
        <v>21814</v>
      </c>
      <c r="C4769" s="167" t="s">
        <v>32</v>
      </c>
      <c r="D4769" s="168">
        <v>107.2</v>
      </c>
    </row>
    <row r="4770" spans="1:4">
      <c r="A4770" s="170" t="s">
        <v>21815</v>
      </c>
      <c r="B4770" s="166" t="s">
        <v>21816</v>
      </c>
      <c r="C4770" s="167" t="s">
        <v>32</v>
      </c>
      <c r="D4770" s="168">
        <v>94.94</v>
      </c>
    </row>
    <row r="4771" spans="1:4">
      <c r="A4771" s="170" t="s">
        <v>21817</v>
      </c>
      <c r="B4771" s="166" t="s">
        <v>21818</v>
      </c>
      <c r="C4771" s="167" t="s">
        <v>32</v>
      </c>
      <c r="D4771" s="168">
        <v>117.3</v>
      </c>
    </row>
    <row r="4772" spans="1:4">
      <c r="A4772" s="170" t="s">
        <v>21819</v>
      </c>
      <c r="B4772" s="166" t="s">
        <v>21820</v>
      </c>
      <c r="C4772" s="167" t="s">
        <v>32</v>
      </c>
      <c r="D4772" s="168">
        <v>108.07</v>
      </c>
    </row>
    <row r="4773" spans="1:4">
      <c r="A4773" s="170" t="s">
        <v>21821</v>
      </c>
      <c r="B4773" s="166" t="s">
        <v>21822</v>
      </c>
      <c r="C4773" s="167" t="s">
        <v>32</v>
      </c>
      <c r="D4773" s="168">
        <v>113.61</v>
      </c>
    </row>
    <row r="4774" spans="1:4">
      <c r="A4774" s="170" t="s">
        <v>21823</v>
      </c>
      <c r="B4774" s="166" t="s">
        <v>21824</v>
      </c>
      <c r="C4774" s="167" t="s">
        <v>32</v>
      </c>
      <c r="D4774" s="168">
        <v>94.94</v>
      </c>
    </row>
    <row r="4775" spans="1:4">
      <c r="A4775" s="165" t="s">
        <v>21825</v>
      </c>
      <c r="B4775" s="166"/>
      <c r="C4775" s="167"/>
      <c r="D4775" s="168"/>
    </row>
    <row r="4776" spans="1:4">
      <c r="A4776" s="170" t="s">
        <v>21826</v>
      </c>
      <c r="B4776" s="166" t="s">
        <v>21827</v>
      </c>
      <c r="C4776" s="167" t="s">
        <v>32</v>
      </c>
      <c r="D4776" s="168">
        <v>84.37</v>
      </c>
    </row>
    <row r="4777" spans="1:4">
      <c r="A4777" s="165" t="s">
        <v>21828</v>
      </c>
      <c r="B4777" s="166"/>
      <c r="C4777" s="167"/>
      <c r="D4777" s="168"/>
    </row>
    <row r="4778" spans="1:4">
      <c r="A4778" s="170" t="s">
        <v>21829</v>
      </c>
      <c r="B4778" s="166" t="s">
        <v>21830</v>
      </c>
      <c r="C4778" s="167" t="s">
        <v>32</v>
      </c>
      <c r="D4778" s="168">
        <v>117.15</v>
      </c>
    </row>
    <row r="4779" spans="1:4">
      <c r="A4779" s="170" t="s">
        <v>21831</v>
      </c>
      <c r="B4779" s="166" t="s">
        <v>21832</v>
      </c>
      <c r="C4779" s="167" t="s">
        <v>32</v>
      </c>
      <c r="D4779" s="168">
        <v>52.4</v>
      </c>
    </row>
    <row r="4780" spans="1:4">
      <c r="A4780" s="165" t="s">
        <v>21833</v>
      </c>
      <c r="B4780" s="166"/>
      <c r="C4780" s="167"/>
      <c r="D4780" s="168"/>
    </row>
    <row r="4781" spans="1:4">
      <c r="A4781" s="170" t="s">
        <v>21834</v>
      </c>
      <c r="B4781" s="166" t="s">
        <v>21835</v>
      </c>
      <c r="C4781" s="167" t="s">
        <v>32</v>
      </c>
      <c r="D4781" s="168">
        <v>80.98</v>
      </c>
    </row>
    <row r="4782" spans="1:4">
      <c r="A4782" s="170" t="s">
        <v>21836</v>
      </c>
      <c r="B4782" s="166" t="s">
        <v>21837</v>
      </c>
      <c r="C4782" s="167" t="s">
        <v>32</v>
      </c>
      <c r="D4782" s="168">
        <v>63.1</v>
      </c>
    </row>
    <row r="4783" spans="1:4">
      <c r="A4783" s="165" t="s">
        <v>21838</v>
      </c>
      <c r="B4783" s="166"/>
      <c r="C4783" s="167"/>
      <c r="D4783" s="168"/>
    </row>
    <row r="4784" spans="1:4">
      <c r="A4784" s="170" t="s">
        <v>21839</v>
      </c>
      <c r="B4784" s="166" t="s">
        <v>21840</v>
      </c>
      <c r="C4784" s="167" t="s">
        <v>32</v>
      </c>
      <c r="D4784" s="168">
        <v>310.61</v>
      </c>
    </row>
    <row r="4785" spans="1:4">
      <c r="A4785" s="165" t="s">
        <v>21841</v>
      </c>
      <c r="B4785" s="166"/>
      <c r="C4785" s="167"/>
      <c r="D4785" s="168"/>
    </row>
    <row r="4786" spans="1:4">
      <c r="A4786" s="170" t="s">
        <v>21842</v>
      </c>
      <c r="B4786" s="166" t="s">
        <v>21843</v>
      </c>
      <c r="C4786" s="167" t="s">
        <v>32</v>
      </c>
      <c r="D4786" s="168">
        <v>164.54</v>
      </c>
    </row>
    <row r="4787" spans="1:4">
      <c r="A4787" s="165" t="s">
        <v>21844</v>
      </c>
      <c r="B4787" s="166"/>
      <c r="C4787" s="167"/>
      <c r="D4787" s="168"/>
    </row>
    <row r="4788" spans="1:4">
      <c r="A4788" s="170" t="s">
        <v>21845</v>
      </c>
      <c r="B4788" s="166" t="s">
        <v>21846</v>
      </c>
      <c r="C4788" s="167" t="s">
        <v>32</v>
      </c>
      <c r="D4788" s="168">
        <v>71.400000000000006</v>
      </c>
    </row>
    <row r="4789" spans="1:4">
      <c r="A4789" s="170" t="s">
        <v>21847</v>
      </c>
      <c r="B4789" s="166" t="s">
        <v>21848</v>
      </c>
      <c r="C4789" s="167" t="s">
        <v>32</v>
      </c>
      <c r="D4789" s="168">
        <v>506</v>
      </c>
    </row>
    <row r="4790" spans="1:4">
      <c r="A4790" s="170" t="s">
        <v>21849</v>
      </c>
      <c r="B4790" s="166" t="s">
        <v>21850</v>
      </c>
      <c r="C4790" s="167" t="s">
        <v>32</v>
      </c>
      <c r="D4790" s="168">
        <v>621.78</v>
      </c>
    </row>
    <row r="4791" spans="1:4">
      <c r="A4791" s="170" t="s">
        <v>21851</v>
      </c>
      <c r="B4791" s="166" t="s">
        <v>21852</v>
      </c>
      <c r="C4791" s="167" t="s">
        <v>32</v>
      </c>
      <c r="D4791" s="168">
        <v>770.78</v>
      </c>
    </row>
    <row r="4792" spans="1:4">
      <c r="A4792" s="170" t="s">
        <v>21853</v>
      </c>
      <c r="B4792" s="166" t="s">
        <v>21854</v>
      </c>
      <c r="C4792" s="167" t="s">
        <v>32</v>
      </c>
      <c r="D4792" s="168">
        <v>302.58999999999997</v>
      </c>
    </row>
    <row r="4793" spans="1:4">
      <c r="A4793" s="170" t="s">
        <v>21855</v>
      </c>
      <c r="B4793" s="166" t="s">
        <v>21856</v>
      </c>
      <c r="C4793" s="167" t="s">
        <v>32</v>
      </c>
      <c r="D4793" s="168">
        <v>436.67</v>
      </c>
    </row>
    <row r="4794" spans="1:4">
      <c r="A4794" s="165" t="s">
        <v>21857</v>
      </c>
      <c r="B4794" s="166"/>
      <c r="C4794" s="167"/>
      <c r="D4794" s="168"/>
    </row>
    <row r="4795" spans="1:4">
      <c r="A4795" s="170" t="s">
        <v>21858</v>
      </c>
      <c r="B4795" s="166" t="s">
        <v>21859</v>
      </c>
      <c r="C4795" s="167" t="s">
        <v>32</v>
      </c>
      <c r="D4795" s="168">
        <v>132.58000000000001</v>
      </c>
    </row>
    <row r="4796" spans="1:4">
      <c r="A4796" s="170" t="s">
        <v>21860</v>
      </c>
      <c r="B4796" s="166" t="s">
        <v>21861</v>
      </c>
      <c r="C4796" s="167" t="s">
        <v>32</v>
      </c>
      <c r="D4796" s="168">
        <v>135.47</v>
      </c>
    </row>
    <row r="4797" spans="1:4">
      <c r="A4797" s="170" t="s">
        <v>21862</v>
      </c>
      <c r="B4797" s="166" t="s">
        <v>21863</v>
      </c>
      <c r="C4797" s="167" t="s">
        <v>32</v>
      </c>
      <c r="D4797" s="168">
        <v>535.91999999999996</v>
      </c>
    </row>
    <row r="4798" spans="1:4">
      <c r="A4798" s="170" t="s">
        <v>21864</v>
      </c>
      <c r="B4798" s="166" t="s">
        <v>21865</v>
      </c>
      <c r="C4798" s="167" t="s">
        <v>32</v>
      </c>
      <c r="D4798" s="168">
        <v>530.5</v>
      </c>
    </row>
    <row r="4799" spans="1:4">
      <c r="A4799" s="165" t="s">
        <v>21866</v>
      </c>
      <c r="B4799" s="166"/>
      <c r="C4799" s="167"/>
      <c r="D4799" s="168"/>
    </row>
    <row r="4800" spans="1:4">
      <c r="A4800" s="165" t="s">
        <v>21867</v>
      </c>
      <c r="B4800" s="166"/>
      <c r="C4800" s="167"/>
      <c r="D4800" s="168"/>
    </row>
    <row r="4801" spans="1:4">
      <c r="A4801" s="170" t="s">
        <v>21868</v>
      </c>
      <c r="B4801" s="166" t="s">
        <v>21869</v>
      </c>
      <c r="C4801" s="167" t="s">
        <v>32</v>
      </c>
      <c r="D4801" s="168">
        <v>36.36</v>
      </c>
    </row>
    <row r="4802" spans="1:4">
      <c r="A4802" s="170" t="s">
        <v>21870</v>
      </c>
      <c r="B4802" s="166" t="s">
        <v>21871</v>
      </c>
      <c r="C4802" s="167" t="s">
        <v>32</v>
      </c>
      <c r="D4802" s="168">
        <v>10.130000000000001</v>
      </c>
    </row>
    <row r="4803" spans="1:4">
      <c r="A4803" s="170" t="s">
        <v>21872</v>
      </c>
      <c r="B4803" s="166" t="s">
        <v>21873</v>
      </c>
      <c r="C4803" s="167" t="s">
        <v>32</v>
      </c>
      <c r="D4803" s="168">
        <v>30.84</v>
      </c>
    </row>
    <row r="4804" spans="1:4">
      <c r="A4804" s="165" t="s">
        <v>21874</v>
      </c>
      <c r="B4804" s="166"/>
      <c r="C4804" s="167"/>
      <c r="D4804" s="168"/>
    </row>
    <row r="4805" spans="1:4">
      <c r="A4805" s="165" t="s">
        <v>21875</v>
      </c>
      <c r="B4805" s="166"/>
      <c r="C4805" s="167"/>
      <c r="D4805" s="168"/>
    </row>
    <row r="4806" spans="1:4">
      <c r="A4806" s="170" t="s">
        <v>21876</v>
      </c>
      <c r="B4806" s="166" t="s">
        <v>21877</v>
      </c>
      <c r="C4806" s="167" t="s">
        <v>32</v>
      </c>
      <c r="D4806" s="168">
        <v>7.29</v>
      </c>
    </row>
    <row r="4807" spans="1:4">
      <c r="A4807" s="165" t="s">
        <v>21878</v>
      </c>
      <c r="B4807" s="166"/>
      <c r="C4807" s="167"/>
      <c r="D4807" s="168"/>
    </row>
    <row r="4808" spans="1:4">
      <c r="A4808" s="170" t="s">
        <v>21879</v>
      </c>
      <c r="B4808" s="166" t="s">
        <v>21880</v>
      </c>
      <c r="C4808" s="167" t="s">
        <v>32</v>
      </c>
      <c r="D4808" s="168">
        <v>289.43</v>
      </c>
    </row>
    <row r="4809" spans="1:4">
      <c r="A4809" s="170" t="s">
        <v>21881</v>
      </c>
      <c r="B4809" s="166" t="s">
        <v>21882</v>
      </c>
      <c r="C4809" s="167" t="s">
        <v>32</v>
      </c>
      <c r="D4809" s="168">
        <v>154.91999999999999</v>
      </c>
    </row>
    <row r="4810" spans="1:4">
      <c r="A4810" s="170" t="s">
        <v>21883</v>
      </c>
      <c r="B4810" s="166" t="s">
        <v>21884</v>
      </c>
      <c r="C4810" s="167" t="s">
        <v>32</v>
      </c>
      <c r="D4810" s="168">
        <v>75.010000000000005</v>
      </c>
    </row>
    <row r="4811" spans="1:4">
      <c r="A4811" s="170" t="s">
        <v>21885</v>
      </c>
      <c r="B4811" s="166" t="s">
        <v>21886</v>
      </c>
      <c r="C4811" s="167" t="s">
        <v>32</v>
      </c>
      <c r="D4811" s="168">
        <v>8.3000000000000007</v>
      </c>
    </row>
    <row r="4812" spans="1:4">
      <c r="A4812" s="170" t="s">
        <v>21887</v>
      </c>
      <c r="B4812" s="166" t="s">
        <v>21888</v>
      </c>
      <c r="C4812" s="167" t="s">
        <v>11577</v>
      </c>
      <c r="D4812" s="168">
        <v>239.79</v>
      </c>
    </row>
    <row r="4813" spans="1:4">
      <c r="A4813" s="170" t="s">
        <v>21889</v>
      </c>
      <c r="B4813" s="166" t="s">
        <v>21890</v>
      </c>
      <c r="C4813" s="167" t="s">
        <v>11577</v>
      </c>
      <c r="D4813" s="168">
        <v>312.68</v>
      </c>
    </row>
    <row r="4814" spans="1:4">
      <c r="A4814" s="170" t="s">
        <v>21891</v>
      </c>
      <c r="B4814" s="166" t="s">
        <v>21892</v>
      </c>
      <c r="C4814" s="167" t="s">
        <v>32</v>
      </c>
      <c r="D4814" s="168">
        <v>131.21</v>
      </c>
    </row>
    <row r="4815" spans="1:4">
      <c r="A4815" s="170" t="s">
        <v>21893</v>
      </c>
      <c r="B4815" s="166" t="s">
        <v>21894</v>
      </c>
      <c r="C4815" s="167" t="s">
        <v>32</v>
      </c>
      <c r="D4815" s="168">
        <v>119.08</v>
      </c>
    </row>
    <row r="4816" spans="1:4">
      <c r="A4816" s="165" t="s">
        <v>21895</v>
      </c>
      <c r="B4816" s="166"/>
      <c r="C4816" s="167"/>
      <c r="D4816" s="168"/>
    </row>
    <row r="4817" spans="1:4">
      <c r="A4817" s="165" t="s">
        <v>21896</v>
      </c>
      <c r="B4817" s="166"/>
      <c r="C4817" s="167"/>
      <c r="D4817" s="168"/>
    </row>
    <row r="4818" spans="1:4">
      <c r="A4818" s="170" t="s">
        <v>21897</v>
      </c>
      <c r="B4818" s="166" t="s">
        <v>21898</v>
      </c>
      <c r="C4818" s="167" t="s">
        <v>48</v>
      </c>
      <c r="D4818" s="168">
        <v>14.87</v>
      </c>
    </row>
    <row r="4819" spans="1:4">
      <c r="A4819" s="170" t="s">
        <v>21899</v>
      </c>
      <c r="B4819" s="166" t="s">
        <v>21900</v>
      </c>
      <c r="C4819" s="167" t="s">
        <v>48</v>
      </c>
      <c r="D4819" s="168">
        <v>19.38</v>
      </c>
    </row>
    <row r="4820" spans="1:4">
      <c r="A4820" s="170" t="s">
        <v>21901</v>
      </c>
      <c r="B4820" s="166" t="s">
        <v>21902</v>
      </c>
      <c r="C4820" s="167" t="s">
        <v>48</v>
      </c>
      <c r="D4820" s="168">
        <v>16.989999999999998</v>
      </c>
    </row>
    <row r="4821" spans="1:4">
      <c r="A4821" s="170" t="s">
        <v>21903</v>
      </c>
      <c r="B4821" s="166" t="s">
        <v>21904</v>
      </c>
      <c r="C4821" s="167" t="s">
        <v>48</v>
      </c>
      <c r="D4821" s="168">
        <v>16.79</v>
      </c>
    </row>
    <row r="4822" spans="1:4">
      <c r="A4822" s="170" t="s">
        <v>21905</v>
      </c>
      <c r="B4822" s="166" t="s">
        <v>21906</v>
      </c>
      <c r="C4822" s="167" t="s">
        <v>48</v>
      </c>
      <c r="D4822" s="168">
        <v>19.02</v>
      </c>
    </row>
    <row r="4823" spans="1:4">
      <c r="A4823" s="170" t="s">
        <v>21907</v>
      </c>
      <c r="B4823" s="166" t="s">
        <v>21908</v>
      </c>
      <c r="C4823" s="167" t="s">
        <v>48</v>
      </c>
      <c r="D4823" s="168">
        <v>17.190000000000001</v>
      </c>
    </row>
    <row r="4824" spans="1:4">
      <c r="A4824" s="170" t="s">
        <v>21909</v>
      </c>
      <c r="B4824" s="166" t="s">
        <v>21910</v>
      </c>
      <c r="C4824" s="167" t="s">
        <v>48</v>
      </c>
      <c r="D4824" s="168">
        <v>21.01</v>
      </c>
    </row>
    <row r="4825" spans="1:4">
      <c r="A4825" s="170" t="s">
        <v>21911</v>
      </c>
      <c r="B4825" s="166" t="s">
        <v>21912</v>
      </c>
      <c r="C4825" s="167" t="s">
        <v>48</v>
      </c>
      <c r="D4825" s="168">
        <v>33.04</v>
      </c>
    </row>
    <row r="4826" spans="1:4">
      <c r="A4826" s="165" t="s">
        <v>11640</v>
      </c>
      <c r="B4826" s="166"/>
      <c r="C4826" s="167"/>
      <c r="D4826" s="168"/>
    </row>
    <row r="4827" spans="1:4">
      <c r="A4827" s="165" t="s">
        <v>11587</v>
      </c>
      <c r="B4827" s="166"/>
      <c r="C4827" s="167"/>
      <c r="D4827" s="168"/>
    </row>
    <row r="4828" spans="1:4">
      <c r="A4828" s="165" t="s">
        <v>21913</v>
      </c>
      <c r="B4828" s="166"/>
      <c r="C4828" s="167"/>
      <c r="D4828" s="168"/>
    </row>
    <row r="4829" spans="1:4">
      <c r="A4829" s="165" t="s">
        <v>21914</v>
      </c>
      <c r="B4829" s="166"/>
      <c r="C4829" s="167"/>
      <c r="D4829" s="168"/>
    </row>
    <row r="4830" spans="1:4">
      <c r="A4830" s="170" t="s">
        <v>21915</v>
      </c>
      <c r="B4830" s="166" t="s">
        <v>21916</v>
      </c>
      <c r="C4830" s="167" t="s">
        <v>11577</v>
      </c>
      <c r="D4830" s="168">
        <v>5.36</v>
      </c>
    </row>
    <row r="4831" spans="1:4">
      <c r="A4831" s="170" t="s">
        <v>21917</v>
      </c>
      <c r="B4831" s="166" t="s">
        <v>21918</v>
      </c>
      <c r="C4831" s="167" t="s">
        <v>11577</v>
      </c>
      <c r="D4831" s="168">
        <v>18.48</v>
      </c>
    </row>
    <row r="4832" spans="1:4">
      <c r="A4832" s="170" t="s">
        <v>21919</v>
      </c>
      <c r="B4832" s="166" t="s">
        <v>21920</v>
      </c>
      <c r="C4832" s="167" t="s">
        <v>48</v>
      </c>
      <c r="D4832" s="168">
        <v>38.590000000000003</v>
      </c>
    </row>
    <row r="4833" spans="1:4">
      <c r="A4833" s="170" t="s">
        <v>21921</v>
      </c>
      <c r="B4833" s="166" t="s">
        <v>21922</v>
      </c>
      <c r="C4833" s="167" t="s">
        <v>32</v>
      </c>
      <c r="D4833" s="168">
        <v>15.51</v>
      </c>
    </row>
    <row r="4834" spans="1:4">
      <c r="A4834" s="170" t="s">
        <v>21923</v>
      </c>
      <c r="B4834" s="166" t="s">
        <v>21924</v>
      </c>
      <c r="C4834" s="167" t="s">
        <v>48</v>
      </c>
      <c r="D4834" s="168">
        <v>17.07</v>
      </c>
    </row>
    <row r="4835" spans="1:4">
      <c r="A4835" s="170" t="s">
        <v>21925</v>
      </c>
      <c r="B4835" s="166" t="s">
        <v>21926</v>
      </c>
      <c r="C4835" s="167" t="s">
        <v>32</v>
      </c>
      <c r="D4835" s="168">
        <v>7.76</v>
      </c>
    </row>
    <row r="4836" spans="1:4">
      <c r="A4836" s="170" t="s">
        <v>21927</v>
      </c>
      <c r="B4836" s="166" t="s">
        <v>21928</v>
      </c>
      <c r="C4836" s="167" t="s">
        <v>11577</v>
      </c>
      <c r="D4836" s="168">
        <v>22.43</v>
      </c>
    </row>
    <row r="4837" spans="1:4">
      <c r="A4837" s="170" t="s">
        <v>21929</v>
      </c>
      <c r="B4837" s="166" t="s">
        <v>21930</v>
      </c>
      <c r="C4837" s="167" t="s">
        <v>48</v>
      </c>
      <c r="D4837" s="168">
        <v>20.170000000000002</v>
      </c>
    </row>
    <row r="4838" spans="1:4">
      <c r="A4838" s="170" t="s">
        <v>21931</v>
      </c>
      <c r="B4838" s="166" t="s">
        <v>21932</v>
      </c>
      <c r="C4838" s="167" t="s">
        <v>48</v>
      </c>
      <c r="D4838" s="168">
        <v>10.08</v>
      </c>
    </row>
    <row r="4839" spans="1:4">
      <c r="A4839" s="170" t="s">
        <v>21933</v>
      </c>
      <c r="B4839" s="166" t="s">
        <v>21934</v>
      </c>
      <c r="C4839" s="167" t="s">
        <v>48</v>
      </c>
      <c r="D4839" s="168">
        <v>13.96</v>
      </c>
    </row>
    <row r="4840" spans="1:4">
      <c r="A4840" s="170" t="s">
        <v>21935</v>
      </c>
      <c r="B4840" s="166" t="s">
        <v>21936</v>
      </c>
      <c r="C4840" s="167" t="s">
        <v>48</v>
      </c>
      <c r="D4840" s="168">
        <v>5.36</v>
      </c>
    </row>
    <row r="4841" spans="1:4">
      <c r="A4841" s="170" t="s">
        <v>21937</v>
      </c>
      <c r="B4841" s="166" t="s">
        <v>21938</v>
      </c>
      <c r="C4841" s="167" t="s">
        <v>41</v>
      </c>
      <c r="D4841" s="168">
        <v>106.92</v>
      </c>
    </row>
    <row r="4842" spans="1:4">
      <c r="A4842" s="170" t="s">
        <v>21939</v>
      </c>
      <c r="B4842" s="166" t="s">
        <v>21940</v>
      </c>
      <c r="C4842" s="167" t="s">
        <v>41</v>
      </c>
      <c r="D4842" s="168">
        <v>71.28</v>
      </c>
    </row>
    <row r="4843" spans="1:4">
      <c r="A4843" s="170" t="s">
        <v>21941</v>
      </c>
      <c r="B4843" s="166" t="s">
        <v>21942</v>
      </c>
      <c r="C4843" s="167" t="s">
        <v>41</v>
      </c>
      <c r="D4843" s="168">
        <v>80.19</v>
      </c>
    </row>
    <row r="4844" spans="1:4">
      <c r="A4844" s="170" t="s">
        <v>21943</v>
      </c>
      <c r="B4844" s="166" t="s">
        <v>21944</v>
      </c>
      <c r="C4844" s="167" t="s">
        <v>41</v>
      </c>
      <c r="D4844" s="168">
        <v>98.01</v>
      </c>
    </row>
    <row r="4845" spans="1:4">
      <c r="A4845" s="170" t="s">
        <v>21945</v>
      </c>
      <c r="B4845" s="166" t="s">
        <v>21946</v>
      </c>
      <c r="C4845" s="167" t="s">
        <v>32</v>
      </c>
      <c r="D4845" s="168">
        <v>10.86</v>
      </c>
    </row>
    <row r="4846" spans="1:4">
      <c r="A4846" s="170" t="s">
        <v>21947</v>
      </c>
      <c r="B4846" s="166" t="s">
        <v>21948</v>
      </c>
      <c r="C4846" s="167" t="s">
        <v>41</v>
      </c>
      <c r="D4846" s="168">
        <v>213.84</v>
      </c>
    </row>
    <row r="4847" spans="1:4">
      <c r="A4847" s="170" t="s">
        <v>21949</v>
      </c>
      <c r="B4847" s="166" t="s">
        <v>21950</v>
      </c>
      <c r="C4847" s="167" t="s">
        <v>41</v>
      </c>
      <c r="D4847" s="168">
        <v>303</v>
      </c>
    </row>
    <row r="4848" spans="1:4">
      <c r="A4848" s="170" t="s">
        <v>21951</v>
      </c>
      <c r="B4848" s="166" t="s">
        <v>21952</v>
      </c>
      <c r="C4848" s="167" t="s">
        <v>41</v>
      </c>
      <c r="D4848" s="168">
        <v>302.94</v>
      </c>
    </row>
    <row r="4849" spans="1:4">
      <c r="A4849" s="170" t="s">
        <v>21953</v>
      </c>
      <c r="B4849" s="166" t="s">
        <v>21954</v>
      </c>
      <c r="C4849" s="167" t="s">
        <v>32</v>
      </c>
      <c r="D4849" s="168">
        <v>12.41</v>
      </c>
    </row>
    <row r="4850" spans="1:4">
      <c r="A4850" s="170" t="s">
        <v>21955</v>
      </c>
      <c r="B4850" s="166" t="s">
        <v>21956</v>
      </c>
      <c r="C4850" s="167" t="s">
        <v>32</v>
      </c>
      <c r="D4850" s="168">
        <v>14.72</v>
      </c>
    </row>
    <row r="4851" spans="1:4">
      <c r="A4851" s="170" t="s">
        <v>21957</v>
      </c>
      <c r="B4851" s="166" t="s">
        <v>21958</v>
      </c>
      <c r="C4851" s="167" t="s">
        <v>41</v>
      </c>
      <c r="D4851" s="168">
        <v>192.97</v>
      </c>
    </row>
    <row r="4852" spans="1:4">
      <c r="A4852" s="170" t="s">
        <v>21959</v>
      </c>
      <c r="B4852" s="166" t="s">
        <v>21960</v>
      </c>
      <c r="C4852" s="167" t="s">
        <v>41</v>
      </c>
      <c r="D4852" s="168">
        <v>57.39</v>
      </c>
    </row>
    <row r="4853" spans="1:4">
      <c r="A4853" s="170" t="s">
        <v>21961</v>
      </c>
      <c r="B4853" s="166" t="s">
        <v>21962</v>
      </c>
      <c r="C4853" s="167" t="s">
        <v>32</v>
      </c>
      <c r="D4853" s="168">
        <v>23.27</v>
      </c>
    </row>
    <row r="4854" spans="1:4">
      <c r="A4854" s="170" t="s">
        <v>21963</v>
      </c>
      <c r="B4854" s="166" t="s">
        <v>21964</v>
      </c>
      <c r="C4854" s="167" t="s">
        <v>32</v>
      </c>
      <c r="D4854" s="168">
        <v>10.86</v>
      </c>
    </row>
    <row r="4855" spans="1:4">
      <c r="A4855" s="170" t="s">
        <v>21965</v>
      </c>
      <c r="B4855" s="166" t="s">
        <v>21966</v>
      </c>
      <c r="C4855" s="167" t="s">
        <v>32</v>
      </c>
      <c r="D4855" s="168">
        <v>21.09</v>
      </c>
    </row>
    <row r="4856" spans="1:4">
      <c r="A4856" s="170" t="s">
        <v>21967</v>
      </c>
      <c r="B4856" s="166" t="s">
        <v>21968</v>
      </c>
      <c r="C4856" s="167" t="s">
        <v>32</v>
      </c>
      <c r="D4856" s="168">
        <v>15.47</v>
      </c>
    </row>
    <row r="4857" spans="1:4">
      <c r="A4857" s="170" t="s">
        <v>21969</v>
      </c>
      <c r="B4857" s="166" t="s">
        <v>21970</v>
      </c>
      <c r="C4857" s="167" t="s">
        <v>32</v>
      </c>
      <c r="D4857" s="168">
        <v>7.76</v>
      </c>
    </row>
    <row r="4858" spans="1:4">
      <c r="A4858" s="170" t="s">
        <v>21971</v>
      </c>
      <c r="B4858" s="166" t="s">
        <v>21972</v>
      </c>
      <c r="C4858" s="167" t="s">
        <v>32</v>
      </c>
      <c r="D4858" s="168">
        <v>18.61</v>
      </c>
    </row>
    <row r="4859" spans="1:4">
      <c r="A4859" s="170" t="s">
        <v>21973</v>
      </c>
      <c r="B4859" s="166" t="s">
        <v>21974</v>
      </c>
      <c r="C4859" s="167" t="s">
        <v>32</v>
      </c>
      <c r="D4859" s="168">
        <v>23.27</v>
      </c>
    </row>
    <row r="4860" spans="1:4">
      <c r="A4860" s="170" t="s">
        <v>21975</v>
      </c>
      <c r="B4860" s="166" t="s">
        <v>21976</v>
      </c>
      <c r="C4860" s="167" t="s">
        <v>32</v>
      </c>
      <c r="D4860" s="168">
        <v>41.88</v>
      </c>
    </row>
    <row r="4861" spans="1:4">
      <c r="A4861" s="170" t="s">
        <v>21977</v>
      </c>
      <c r="B4861" s="166" t="s">
        <v>21978</v>
      </c>
      <c r="C4861" s="167" t="s">
        <v>32</v>
      </c>
      <c r="D4861" s="168">
        <v>9.6</v>
      </c>
    </row>
    <row r="4862" spans="1:4">
      <c r="A4862" s="170" t="s">
        <v>21979</v>
      </c>
      <c r="B4862" s="166" t="s">
        <v>21980</v>
      </c>
      <c r="C4862" s="167" t="s">
        <v>48</v>
      </c>
      <c r="D4862" s="168">
        <v>6.83</v>
      </c>
    </row>
    <row r="4863" spans="1:4">
      <c r="A4863" s="170" t="s">
        <v>21981</v>
      </c>
      <c r="B4863" s="166" t="s">
        <v>21982</v>
      </c>
      <c r="C4863" s="167" t="s">
        <v>32</v>
      </c>
      <c r="D4863" s="168">
        <v>96.86</v>
      </c>
    </row>
    <row r="4864" spans="1:4">
      <c r="A4864" s="170" t="s">
        <v>21983</v>
      </c>
      <c r="B4864" s="166" t="s">
        <v>21984</v>
      </c>
      <c r="C4864" s="167" t="s">
        <v>32</v>
      </c>
      <c r="D4864" s="168">
        <v>13.5</v>
      </c>
    </row>
    <row r="4865" spans="1:4">
      <c r="A4865" s="170" t="s">
        <v>21985</v>
      </c>
      <c r="B4865" s="166" t="s">
        <v>21986</v>
      </c>
      <c r="C4865" s="167" t="s">
        <v>48</v>
      </c>
      <c r="D4865" s="168">
        <v>3.1</v>
      </c>
    </row>
    <row r="4866" spans="1:4">
      <c r="A4866" s="170" t="s">
        <v>21987</v>
      </c>
      <c r="B4866" s="166" t="s">
        <v>21988</v>
      </c>
      <c r="C4866" s="167" t="s">
        <v>41</v>
      </c>
      <c r="D4866" s="168">
        <v>2726.94</v>
      </c>
    </row>
    <row r="4867" spans="1:4">
      <c r="A4867" s="170" t="s">
        <v>21989</v>
      </c>
      <c r="B4867" s="166" t="s">
        <v>21990</v>
      </c>
      <c r="C4867" s="167" t="s">
        <v>32</v>
      </c>
      <c r="D4867" s="168">
        <v>7.71</v>
      </c>
    </row>
    <row r="4868" spans="1:4">
      <c r="A4868" s="170" t="s">
        <v>21991</v>
      </c>
      <c r="B4868" s="166" t="s">
        <v>21992</v>
      </c>
      <c r="C4868" s="167" t="s">
        <v>32</v>
      </c>
      <c r="D4868" s="168">
        <v>7.39</v>
      </c>
    </row>
    <row r="4869" spans="1:4">
      <c r="A4869" s="170" t="s">
        <v>21993</v>
      </c>
      <c r="B4869" s="166" t="s">
        <v>21994</v>
      </c>
      <c r="C4869" s="167" t="s">
        <v>32</v>
      </c>
      <c r="D4869" s="168">
        <v>16.78</v>
      </c>
    </row>
    <row r="4870" spans="1:4">
      <c r="A4870" s="170" t="s">
        <v>21995</v>
      </c>
      <c r="B4870" s="166" t="s">
        <v>21996</v>
      </c>
      <c r="C4870" s="167" t="s">
        <v>32</v>
      </c>
      <c r="D4870" s="168">
        <v>31.48</v>
      </c>
    </row>
    <row r="4871" spans="1:4">
      <c r="A4871" s="170" t="s">
        <v>21997</v>
      </c>
      <c r="B4871" s="166" t="s">
        <v>21998</v>
      </c>
      <c r="C4871" s="167" t="s">
        <v>32</v>
      </c>
      <c r="D4871" s="168">
        <v>12.99</v>
      </c>
    </row>
    <row r="4872" spans="1:4">
      <c r="A4872" s="170" t="s">
        <v>21999</v>
      </c>
      <c r="B4872" s="166" t="s">
        <v>22000</v>
      </c>
      <c r="C4872" s="167" t="s">
        <v>32</v>
      </c>
      <c r="D4872" s="168">
        <v>28.86</v>
      </c>
    </row>
    <row r="4873" spans="1:4">
      <c r="A4873" s="170" t="s">
        <v>22001</v>
      </c>
      <c r="B4873" s="166" t="s">
        <v>22002</v>
      </c>
      <c r="C4873" s="167" t="s">
        <v>32</v>
      </c>
      <c r="D4873" s="168">
        <v>9.89</v>
      </c>
    </row>
    <row r="4874" spans="1:4">
      <c r="A4874" s="170" t="s">
        <v>22003</v>
      </c>
      <c r="B4874" s="166" t="s">
        <v>22004</v>
      </c>
      <c r="C4874" s="167" t="s">
        <v>32</v>
      </c>
      <c r="D4874" s="168">
        <v>10.56</v>
      </c>
    </row>
    <row r="4875" spans="1:4">
      <c r="A4875" s="170" t="s">
        <v>22005</v>
      </c>
      <c r="B4875" s="166" t="s">
        <v>22006</v>
      </c>
      <c r="C4875" s="167" t="s">
        <v>32</v>
      </c>
      <c r="D4875" s="168">
        <v>15.05</v>
      </c>
    </row>
    <row r="4876" spans="1:4">
      <c r="A4876" s="170" t="s">
        <v>22007</v>
      </c>
      <c r="B4876" s="166" t="s">
        <v>22008</v>
      </c>
      <c r="C4876" s="167" t="s">
        <v>32</v>
      </c>
      <c r="D4876" s="168">
        <v>8.1199999999999992</v>
      </c>
    </row>
    <row r="4877" spans="1:4">
      <c r="A4877" s="170" t="s">
        <v>22009</v>
      </c>
      <c r="B4877" s="166" t="s">
        <v>22010</v>
      </c>
      <c r="C4877" s="167" t="s">
        <v>32</v>
      </c>
      <c r="D4877" s="168">
        <v>11.59</v>
      </c>
    </row>
    <row r="4878" spans="1:4">
      <c r="A4878" s="170" t="s">
        <v>22011</v>
      </c>
      <c r="B4878" s="166" t="s">
        <v>22012</v>
      </c>
      <c r="C4878" s="167" t="s">
        <v>32</v>
      </c>
      <c r="D4878" s="168">
        <v>13.49</v>
      </c>
    </row>
    <row r="4879" spans="1:4">
      <c r="A4879" s="170" t="s">
        <v>22013</v>
      </c>
      <c r="B4879" s="166" t="s">
        <v>22014</v>
      </c>
      <c r="C4879" s="167" t="s">
        <v>32</v>
      </c>
      <c r="D4879" s="168">
        <v>7.76</v>
      </c>
    </row>
    <row r="4880" spans="1:4">
      <c r="A4880" s="170" t="s">
        <v>22015</v>
      </c>
      <c r="B4880" s="166" t="s">
        <v>22016</v>
      </c>
      <c r="C4880" s="167" t="s">
        <v>32</v>
      </c>
      <c r="D4880" s="168">
        <v>19.39</v>
      </c>
    </row>
    <row r="4881" spans="1:4">
      <c r="A4881" s="170" t="s">
        <v>22017</v>
      </c>
      <c r="B4881" s="166" t="s">
        <v>22018</v>
      </c>
      <c r="C4881" s="167" t="s">
        <v>32</v>
      </c>
      <c r="D4881" s="168">
        <v>6.34</v>
      </c>
    </row>
    <row r="4882" spans="1:4">
      <c r="A4882" s="170" t="s">
        <v>22019</v>
      </c>
      <c r="B4882" s="166" t="s">
        <v>22020</v>
      </c>
      <c r="C4882" s="167" t="s">
        <v>32</v>
      </c>
      <c r="D4882" s="168">
        <v>10.86</v>
      </c>
    </row>
    <row r="4883" spans="1:4">
      <c r="A4883" s="170" t="s">
        <v>22021</v>
      </c>
      <c r="B4883" s="166" t="s">
        <v>22022</v>
      </c>
      <c r="C4883" s="167" t="s">
        <v>32</v>
      </c>
      <c r="D4883" s="168">
        <v>11.08</v>
      </c>
    </row>
    <row r="4884" spans="1:4">
      <c r="A4884" s="170" t="s">
        <v>22023</v>
      </c>
      <c r="B4884" s="166" t="s">
        <v>22024</v>
      </c>
      <c r="C4884" s="167" t="s">
        <v>32</v>
      </c>
      <c r="D4884" s="168">
        <v>13.85</v>
      </c>
    </row>
    <row r="4885" spans="1:4">
      <c r="A4885" s="170" t="s">
        <v>22025</v>
      </c>
      <c r="B4885" s="166" t="s">
        <v>22026</v>
      </c>
      <c r="C4885" s="167" t="s">
        <v>41</v>
      </c>
      <c r="D4885" s="168">
        <v>19.55</v>
      </c>
    </row>
    <row r="4886" spans="1:4">
      <c r="A4886" s="170" t="s">
        <v>22027</v>
      </c>
      <c r="B4886" s="166" t="s">
        <v>22028</v>
      </c>
      <c r="C4886" s="167" t="s">
        <v>32</v>
      </c>
      <c r="D4886" s="168">
        <v>16.260000000000002</v>
      </c>
    </row>
    <row r="4887" spans="1:4">
      <c r="A4887" s="170" t="s">
        <v>22029</v>
      </c>
      <c r="B4887" s="166" t="s">
        <v>22030</v>
      </c>
      <c r="C4887" s="167" t="s">
        <v>32</v>
      </c>
      <c r="D4887" s="168">
        <v>8.5299999999999994</v>
      </c>
    </row>
    <row r="4888" spans="1:4">
      <c r="A4888" s="170" t="s">
        <v>22031</v>
      </c>
      <c r="B4888" s="166" t="s">
        <v>22032</v>
      </c>
      <c r="C4888" s="167" t="s">
        <v>32</v>
      </c>
      <c r="D4888" s="168">
        <v>18.61</v>
      </c>
    </row>
    <row r="4889" spans="1:4">
      <c r="A4889" s="170" t="s">
        <v>22033</v>
      </c>
      <c r="B4889" s="166" t="s">
        <v>22034</v>
      </c>
      <c r="C4889" s="167" t="s">
        <v>32</v>
      </c>
      <c r="D4889" s="168">
        <v>5.43</v>
      </c>
    </row>
    <row r="4890" spans="1:4">
      <c r="A4890" s="170" t="s">
        <v>22035</v>
      </c>
      <c r="B4890" s="166" t="s">
        <v>22036</v>
      </c>
      <c r="C4890" s="167" t="s">
        <v>48</v>
      </c>
      <c r="D4890" s="168">
        <v>57.71</v>
      </c>
    </row>
    <row r="4891" spans="1:4">
      <c r="A4891" s="170" t="s">
        <v>22037</v>
      </c>
      <c r="B4891" s="166" t="s">
        <v>22038</v>
      </c>
      <c r="C4891" s="167" t="s">
        <v>32</v>
      </c>
      <c r="D4891" s="168">
        <v>15.47</v>
      </c>
    </row>
    <row r="4892" spans="1:4">
      <c r="A4892" s="170" t="s">
        <v>22039</v>
      </c>
      <c r="B4892" s="166" t="s">
        <v>22040</v>
      </c>
      <c r="C4892" s="167" t="s">
        <v>32</v>
      </c>
      <c r="D4892" s="168">
        <v>5.43</v>
      </c>
    </row>
    <row r="4893" spans="1:4">
      <c r="A4893" s="170" t="s">
        <v>22041</v>
      </c>
      <c r="B4893" s="166" t="s">
        <v>22042</v>
      </c>
      <c r="C4893" s="167" t="s">
        <v>32</v>
      </c>
      <c r="D4893" s="168">
        <v>12.41</v>
      </c>
    </row>
    <row r="4894" spans="1:4">
      <c r="A4894" s="170" t="s">
        <v>22043</v>
      </c>
      <c r="B4894" s="166" t="s">
        <v>22044</v>
      </c>
      <c r="C4894" s="167" t="s">
        <v>48</v>
      </c>
      <c r="D4894" s="168">
        <v>39.53</v>
      </c>
    </row>
    <row r="4895" spans="1:4">
      <c r="A4895" s="170" t="s">
        <v>22045</v>
      </c>
      <c r="B4895" s="166" t="s">
        <v>22046</v>
      </c>
      <c r="C4895" s="167" t="s">
        <v>48</v>
      </c>
      <c r="D4895" s="168">
        <v>79.430000000000007</v>
      </c>
    </row>
    <row r="4896" spans="1:4">
      <c r="A4896" s="170" t="s">
        <v>22047</v>
      </c>
      <c r="B4896" s="166" t="s">
        <v>22048</v>
      </c>
      <c r="C4896" s="167" t="s">
        <v>48</v>
      </c>
      <c r="D4896" s="168">
        <v>193.97</v>
      </c>
    </row>
    <row r="4897" spans="1:4">
      <c r="A4897" s="170" t="s">
        <v>22049</v>
      </c>
      <c r="B4897" s="166" t="s">
        <v>22050</v>
      </c>
      <c r="C4897" s="167" t="s">
        <v>48</v>
      </c>
      <c r="D4897" s="168">
        <v>312.47000000000003</v>
      </c>
    </row>
    <row r="4898" spans="1:4">
      <c r="A4898" s="165" t="s">
        <v>22051</v>
      </c>
      <c r="B4898" s="166"/>
      <c r="C4898" s="167"/>
      <c r="D4898" s="168"/>
    </row>
    <row r="4899" spans="1:4">
      <c r="A4899" s="170" t="s">
        <v>22052</v>
      </c>
      <c r="B4899" s="166" t="s">
        <v>22053</v>
      </c>
      <c r="C4899" s="167" t="s">
        <v>11577</v>
      </c>
      <c r="D4899" s="168">
        <v>48.61</v>
      </c>
    </row>
    <row r="4900" spans="1:4">
      <c r="A4900" s="170" t="s">
        <v>22054</v>
      </c>
      <c r="B4900" s="166" t="s">
        <v>22055</v>
      </c>
      <c r="C4900" s="167" t="s">
        <v>32</v>
      </c>
      <c r="D4900" s="168">
        <v>9.5399999999999991</v>
      </c>
    </row>
    <row r="4901" spans="1:4">
      <c r="A4901" s="170" t="s">
        <v>22056</v>
      </c>
      <c r="B4901" s="166" t="s">
        <v>22057</v>
      </c>
      <c r="C4901" s="167" t="s">
        <v>41</v>
      </c>
      <c r="D4901" s="168">
        <v>129.1</v>
      </c>
    </row>
    <row r="4902" spans="1:4">
      <c r="A4902" s="170" t="s">
        <v>22058</v>
      </c>
      <c r="B4902" s="166" t="s">
        <v>22059</v>
      </c>
      <c r="C4902" s="167" t="s">
        <v>32</v>
      </c>
      <c r="D4902" s="168">
        <v>20.13</v>
      </c>
    </row>
    <row r="4903" spans="1:4">
      <c r="A4903" s="170" t="s">
        <v>22060</v>
      </c>
      <c r="B4903" s="166" t="s">
        <v>22061</v>
      </c>
      <c r="C4903" s="167" t="s">
        <v>32</v>
      </c>
      <c r="D4903" s="168">
        <v>25.17</v>
      </c>
    </row>
    <row r="4904" spans="1:4">
      <c r="A4904" s="170" t="s">
        <v>22062</v>
      </c>
      <c r="B4904" s="166" t="s">
        <v>22063</v>
      </c>
      <c r="C4904" s="167" t="s">
        <v>41</v>
      </c>
      <c r="D4904" s="168">
        <v>219.48</v>
      </c>
    </row>
    <row r="4905" spans="1:4">
      <c r="A4905" s="170" t="s">
        <v>22064</v>
      </c>
      <c r="B4905" s="166" t="s">
        <v>22065</v>
      </c>
      <c r="C4905" s="167" t="s">
        <v>32</v>
      </c>
      <c r="D4905" s="168">
        <v>15.09</v>
      </c>
    </row>
    <row r="4906" spans="1:4">
      <c r="A4906" s="170" t="s">
        <v>22066</v>
      </c>
      <c r="B4906" s="166" t="s">
        <v>22067</v>
      </c>
      <c r="C4906" s="167" t="s">
        <v>32</v>
      </c>
      <c r="D4906" s="168">
        <v>22.65</v>
      </c>
    </row>
    <row r="4907" spans="1:4">
      <c r="A4907" s="170" t="s">
        <v>22068</v>
      </c>
      <c r="B4907" s="166" t="s">
        <v>22069</v>
      </c>
      <c r="C4907" s="167" t="s">
        <v>32</v>
      </c>
      <c r="D4907" s="168">
        <v>17.73</v>
      </c>
    </row>
    <row r="4908" spans="1:4">
      <c r="A4908" s="170" t="s">
        <v>22070</v>
      </c>
      <c r="B4908" s="166" t="s">
        <v>22071</v>
      </c>
      <c r="C4908" s="167" t="s">
        <v>32</v>
      </c>
      <c r="D4908" s="168">
        <v>26.61</v>
      </c>
    </row>
    <row r="4909" spans="1:4">
      <c r="A4909" s="170" t="s">
        <v>22072</v>
      </c>
      <c r="B4909" s="166" t="s">
        <v>22073</v>
      </c>
      <c r="C4909" s="167" t="s">
        <v>41</v>
      </c>
      <c r="D4909" s="168">
        <v>100.69</v>
      </c>
    </row>
    <row r="4910" spans="1:4">
      <c r="A4910" s="170" t="s">
        <v>22074</v>
      </c>
      <c r="B4910" s="166" t="s">
        <v>22075</v>
      </c>
      <c r="C4910" s="167" t="s">
        <v>41</v>
      </c>
      <c r="D4910" s="168">
        <v>171.17</v>
      </c>
    </row>
    <row r="4911" spans="1:4">
      <c r="A4911" s="170" t="s">
        <v>22076</v>
      </c>
      <c r="B4911" s="166" t="s">
        <v>22077</v>
      </c>
      <c r="C4911" s="167" t="s">
        <v>41</v>
      </c>
      <c r="D4911" s="168">
        <v>1643.36</v>
      </c>
    </row>
    <row r="4912" spans="1:4">
      <c r="A4912" s="165" t="s">
        <v>22078</v>
      </c>
      <c r="B4912" s="166"/>
      <c r="C4912" s="167"/>
      <c r="D4912" s="168"/>
    </row>
    <row r="4913" spans="1:4">
      <c r="A4913" s="170" t="s">
        <v>22079</v>
      </c>
      <c r="B4913" s="166" t="s">
        <v>22080</v>
      </c>
      <c r="C4913" s="167" t="s">
        <v>48</v>
      </c>
      <c r="D4913" s="168">
        <v>86.97</v>
      </c>
    </row>
    <row r="4914" spans="1:4">
      <c r="A4914" s="170" t="s">
        <v>22081</v>
      </c>
      <c r="B4914" s="166" t="s">
        <v>22082</v>
      </c>
      <c r="C4914" s="167" t="s">
        <v>41</v>
      </c>
      <c r="D4914" s="168">
        <v>23.27</v>
      </c>
    </row>
    <row r="4915" spans="1:4">
      <c r="A4915" s="170" t="s">
        <v>22083</v>
      </c>
      <c r="B4915" s="166" t="s">
        <v>22084</v>
      </c>
      <c r="C4915" s="167" t="s">
        <v>41</v>
      </c>
      <c r="D4915" s="168">
        <v>31.02</v>
      </c>
    </row>
    <row r="4916" spans="1:4">
      <c r="A4916" s="170" t="s">
        <v>22085</v>
      </c>
      <c r="B4916" s="166" t="s">
        <v>22086</v>
      </c>
      <c r="C4916" s="167" t="s">
        <v>41</v>
      </c>
      <c r="D4916" s="168">
        <v>46.54</v>
      </c>
    </row>
    <row r="4917" spans="1:4">
      <c r="A4917" s="165" t="s">
        <v>22087</v>
      </c>
      <c r="B4917" s="166"/>
      <c r="C4917" s="167"/>
      <c r="D4917" s="168"/>
    </row>
    <row r="4918" spans="1:4">
      <c r="A4918" s="170" t="s">
        <v>22088</v>
      </c>
      <c r="B4918" s="166" t="s">
        <v>22089</v>
      </c>
      <c r="C4918" s="167" t="s">
        <v>32</v>
      </c>
      <c r="D4918" s="168">
        <v>3.88</v>
      </c>
    </row>
    <row r="4919" spans="1:4">
      <c r="A4919" s="170" t="s">
        <v>22090</v>
      </c>
      <c r="B4919" s="166" t="s">
        <v>22091</v>
      </c>
      <c r="C4919" s="167" t="s">
        <v>32</v>
      </c>
      <c r="D4919" s="168">
        <v>11.64</v>
      </c>
    </row>
    <row r="4920" spans="1:4">
      <c r="A4920" s="170" t="s">
        <v>22092</v>
      </c>
      <c r="B4920" s="166" t="s">
        <v>22093</v>
      </c>
      <c r="C4920" s="167" t="s">
        <v>32</v>
      </c>
      <c r="D4920" s="168">
        <v>6.2</v>
      </c>
    </row>
    <row r="4921" spans="1:4">
      <c r="A4921" s="170" t="s">
        <v>22094</v>
      </c>
      <c r="B4921" s="166" t="s">
        <v>22095</v>
      </c>
      <c r="C4921" s="167" t="s">
        <v>11577</v>
      </c>
      <c r="D4921" s="168">
        <v>31.02</v>
      </c>
    </row>
    <row r="4922" spans="1:4">
      <c r="A4922" s="170" t="s">
        <v>22096</v>
      </c>
      <c r="B4922" s="166" t="s">
        <v>22097</v>
      </c>
      <c r="C4922" s="167" t="s">
        <v>11577</v>
      </c>
      <c r="D4922" s="168">
        <v>69.8</v>
      </c>
    </row>
    <row r="4923" spans="1:4">
      <c r="A4923" s="170" t="s">
        <v>22098</v>
      </c>
      <c r="B4923" s="166" t="s">
        <v>22099</v>
      </c>
      <c r="C4923" s="167" t="s">
        <v>48</v>
      </c>
      <c r="D4923" s="168">
        <v>78.900000000000006</v>
      </c>
    </row>
    <row r="4924" spans="1:4">
      <c r="A4924" s="165" t="s">
        <v>22100</v>
      </c>
      <c r="B4924" s="166"/>
      <c r="C4924" s="167"/>
      <c r="D4924" s="168"/>
    </row>
    <row r="4925" spans="1:4">
      <c r="A4925" s="165" t="s">
        <v>22101</v>
      </c>
      <c r="B4925" s="166"/>
      <c r="C4925" s="167"/>
      <c r="D4925" s="168"/>
    </row>
    <row r="4926" spans="1:4">
      <c r="A4926" s="170" t="s">
        <v>22102</v>
      </c>
      <c r="B4926" s="166" t="s">
        <v>22103</v>
      </c>
      <c r="C4926" s="167" t="s">
        <v>11582</v>
      </c>
      <c r="D4926" s="168">
        <v>13.2</v>
      </c>
    </row>
    <row r="4927" spans="1:4">
      <c r="A4927" s="170" t="s">
        <v>22104</v>
      </c>
      <c r="B4927" s="166" t="s">
        <v>22105</v>
      </c>
      <c r="C4927" s="167" t="s">
        <v>11582</v>
      </c>
      <c r="D4927" s="168">
        <v>20.170000000000002</v>
      </c>
    </row>
    <row r="4928" spans="1:4">
      <c r="A4928" s="170" t="s">
        <v>22106</v>
      </c>
      <c r="B4928" s="166" t="s">
        <v>22107</v>
      </c>
      <c r="C4928" s="167" t="s">
        <v>11582</v>
      </c>
      <c r="D4928" s="168">
        <v>21.43</v>
      </c>
    </row>
    <row r="4929" spans="1:4">
      <c r="A4929" s="170" t="s">
        <v>22108</v>
      </c>
      <c r="B4929" s="166" t="s">
        <v>22109</v>
      </c>
      <c r="C4929" s="167" t="s">
        <v>11582</v>
      </c>
      <c r="D4929" s="168">
        <v>21.43</v>
      </c>
    </row>
    <row r="4930" spans="1:4">
      <c r="A4930" s="170" t="s">
        <v>22110</v>
      </c>
      <c r="B4930" s="166" t="s">
        <v>22111</v>
      </c>
      <c r="C4930" s="167" t="s">
        <v>11582</v>
      </c>
      <c r="D4930" s="168">
        <v>21.43</v>
      </c>
    </row>
    <row r="4931" spans="1:4">
      <c r="A4931" s="170" t="s">
        <v>22112</v>
      </c>
      <c r="B4931" s="166" t="s">
        <v>22113</v>
      </c>
      <c r="C4931" s="167" t="s">
        <v>11582</v>
      </c>
      <c r="D4931" s="168">
        <v>21.43</v>
      </c>
    </row>
    <row r="4932" spans="1:4">
      <c r="A4932" s="170" t="s">
        <v>22114</v>
      </c>
      <c r="B4932" s="166" t="s">
        <v>22115</v>
      </c>
      <c r="C4932" s="167" t="s">
        <v>11582</v>
      </c>
      <c r="D4932" s="168">
        <v>23.08</v>
      </c>
    </row>
    <row r="4933" spans="1:4">
      <c r="A4933" s="170" t="s">
        <v>22116</v>
      </c>
      <c r="B4933" s="166" t="s">
        <v>22117</v>
      </c>
      <c r="C4933" s="167" t="s">
        <v>11582</v>
      </c>
      <c r="D4933" s="168">
        <v>21.43</v>
      </c>
    </row>
    <row r="4934" spans="1:4">
      <c r="A4934" s="170" t="s">
        <v>22118</v>
      </c>
      <c r="B4934" s="166" t="s">
        <v>22119</v>
      </c>
      <c r="C4934" s="167" t="s">
        <v>11582</v>
      </c>
      <c r="D4934" s="168">
        <v>23.08</v>
      </c>
    </row>
    <row r="4935" spans="1:4">
      <c r="A4935" s="170" t="s">
        <v>22120</v>
      </c>
      <c r="B4935" s="166" t="s">
        <v>22121</v>
      </c>
      <c r="C4935" s="167" t="s">
        <v>11582</v>
      </c>
      <c r="D4935" s="168">
        <v>21.43</v>
      </c>
    </row>
    <row r="4936" spans="1:4">
      <c r="A4936" s="170" t="s">
        <v>22122</v>
      </c>
      <c r="B4936" s="166" t="s">
        <v>22123</v>
      </c>
      <c r="C4936" s="167" t="s">
        <v>11582</v>
      </c>
      <c r="D4936" s="168">
        <v>20.170000000000002</v>
      </c>
    </row>
    <row r="4937" spans="1:4">
      <c r="A4937" s="170" t="s">
        <v>22124</v>
      </c>
      <c r="B4937" s="166" t="s">
        <v>22125</v>
      </c>
      <c r="C4937" s="167" t="s">
        <v>11582</v>
      </c>
      <c r="D4937" s="168">
        <v>20.170000000000002</v>
      </c>
    </row>
    <row r="4938" spans="1:4">
      <c r="A4938" s="170" t="s">
        <v>22126</v>
      </c>
      <c r="B4938" s="166" t="s">
        <v>22127</v>
      </c>
      <c r="C4938" s="167" t="s">
        <v>11582</v>
      </c>
      <c r="D4938" s="168">
        <v>23.08</v>
      </c>
    </row>
    <row r="4939" spans="1:4">
      <c r="A4939" s="170" t="s">
        <v>22128</v>
      </c>
      <c r="B4939" s="166" t="s">
        <v>22129</v>
      </c>
      <c r="C4939" s="167" t="s">
        <v>11582</v>
      </c>
      <c r="D4939" s="168">
        <v>23.08</v>
      </c>
    </row>
    <row r="4940" spans="1:4">
      <c r="A4940" s="170" t="s">
        <v>22130</v>
      </c>
      <c r="B4940" s="166" t="s">
        <v>22131</v>
      </c>
      <c r="C4940" s="167" t="s">
        <v>11582</v>
      </c>
      <c r="D4940" s="168">
        <v>13.97</v>
      </c>
    </row>
    <row r="4941" spans="1:4">
      <c r="A4941" s="170" t="s">
        <v>22132</v>
      </c>
      <c r="B4941" s="166" t="s">
        <v>22133</v>
      </c>
      <c r="C4941" s="167" t="s">
        <v>11582</v>
      </c>
      <c r="D4941" s="168">
        <v>21.43</v>
      </c>
    </row>
    <row r="4942" spans="1:4">
      <c r="A4942" s="170" t="s">
        <v>22134</v>
      </c>
      <c r="B4942" s="166" t="s">
        <v>22135</v>
      </c>
      <c r="C4942" s="167" t="s">
        <v>11582</v>
      </c>
      <c r="D4942" s="168">
        <v>11.45</v>
      </c>
    </row>
    <row r="4943" spans="1:4">
      <c r="A4943" s="170" t="s">
        <v>22136</v>
      </c>
      <c r="B4943" s="166" t="s">
        <v>22137</v>
      </c>
      <c r="C4943" s="167" t="s">
        <v>11582</v>
      </c>
      <c r="D4943" s="168">
        <v>11.45</v>
      </c>
    </row>
    <row r="4944" spans="1:4">
      <c r="A4944" s="170" t="s">
        <v>22138</v>
      </c>
      <c r="B4944" s="166" t="s">
        <v>22139</v>
      </c>
      <c r="C4944" s="167" t="s">
        <v>11582</v>
      </c>
      <c r="D4944" s="168">
        <v>59.09</v>
      </c>
    </row>
    <row r="4945" spans="1:4">
      <c r="A4945" s="170" t="s">
        <v>22140</v>
      </c>
      <c r="B4945" s="166" t="s">
        <v>22141</v>
      </c>
      <c r="C4945" s="167" t="s">
        <v>11582</v>
      </c>
      <c r="D4945" s="168">
        <v>24.08</v>
      </c>
    </row>
    <row r="4946" spans="1:4">
      <c r="A4946" s="170" t="s">
        <v>22142</v>
      </c>
      <c r="B4946" s="166" t="s">
        <v>22143</v>
      </c>
      <c r="C4946" s="167" t="s">
        <v>11582</v>
      </c>
      <c r="D4946" s="168">
        <v>23.08</v>
      </c>
    </row>
    <row r="4947" spans="1:4">
      <c r="A4947" s="170" t="s">
        <v>22144</v>
      </c>
      <c r="B4947" s="166" t="s">
        <v>22145</v>
      </c>
      <c r="C4947" s="167" t="s">
        <v>11582</v>
      </c>
      <c r="D4947" s="168">
        <v>21.43</v>
      </c>
    </row>
    <row r="4948" spans="1:4">
      <c r="A4948" s="170" t="s">
        <v>22146</v>
      </c>
      <c r="B4948" s="166" t="s">
        <v>22147</v>
      </c>
      <c r="C4948" s="167" t="s">
        <v>11582</v>
      </c>
      <c r="D4948" s="168">
        <v>21.43</v>
      </c>
    </row>
    <row r="4949" spans="1:4">
      <c r="A4949" s="170" t="s">
        <v>22148</v>
      </c>
      <c r="B4949" s="166" t="s">
        <v>22149</v>
      </c>
      <c r="C4949" s="167" t="s">
        <v>11582</v>
      </c>
      <c r="D4949" s="168">
        <v>20.59</v>
      </c>
    </row>
    <row r="4950" spans="1:4">
      <c r="A4950" s="170" t="s">
        <v>22150</v>
      </c>
      <c r="B4950" s="166" t="s">
        <v>22151</v>
      </c>
      <c r="C4950" s="167" t="s">
        <v>11582</v>
      </c>
      <c r="D4950" s="168">
        <v>21.43</v>
      </c>
    </row>
    <row r="4951" spans="1:4">
      <c r="A4951" s="170" t="s">
        <v>22152</v>
      </c>
      <c r="B4951" s="166" t="s">
        <v>22153</v>
      </c>
      <c r="C4951" s="167" t="s">
        <v>11582</v>
      </c>
      <c r="D4951" s="168">
        <v>15.51</v>
      </c>
    </row>
    <row r="4952" spans="1:4">
      <c r="A4952" s="170" t="s">
        <v>22154</v>
      </c>
      <c r="B4952" s="166" t="s">
        <v>22155</v>
      </c>
      <c r="C4952" s="167" t="s">
        <v>11582</v>
      </c>
      <c r="D4952" s="168">
        <v>21.43</v>
      </c>
    </row>
    <row r="4953" spans="1:4">
      <c r="A4953" s="165" t="s">
        <v>22156</v>
      </c>
      <c r="B4953" s="166"/>
      <c r="C4953" s="167"/>
      <c r="D4953" s="168"/>
    </row>
    <row r="4954" spans="1:4">
      <c r="A4954" s="170" t="s">
        <v>22157</v>
      </c>
      <c r="B4954" s="166" t="s">
        <v>22158</v>
      </c>
      <c r="C4954" s="167" t="s">
        <v>11582</v>
      </c>
      <c r="D4954" s="168">
        <v>16.399999999999999</v>
      </c>
    </row>
    <row r="4955" spans="1:4">
      <c r="A4955" s="170" t="s">
        <v>22159</v>
      </c>
      <c r="B4955" s="166" t="s">
        <v>22160</v>
      </c>
      <c r="C4955" s="167" t="s">
        <v>11582</v>
      </c>
      <c r="D4955" s="168">
        <v>15.77</v>
      </c>
    </row>
    <row r="4956" spans="1:4">
      <c r="A4956" s="170" t="s">
        <v>22161</v>
      </c>
      <c r="B4956" s="166" t="s">
        <v>22162</v>
      </c>
      <c r="C4956" s="167" t="s">
        <v>11582</v>
      </c>
      <c r="D4956" s="168">
        <v>19.18</v>
      </c>
    </row>
    <row r="4957" spans="1:4">
      <c r="A4957" s="170" t="s">
        <v>22163</v>
      </c>
      <c r="B4957" s="166" t="s">
        <v>22164</v>
      </c>
      <c r="C4957" s="167" t="s">
        <v>11582</v>
      </c>
      <c r="D4957" s="168">
        <v>26.97</v>
      </c>
    </row>
    <row r="4958" spans="1:4">
      <c r="A4958" s="170" t="s">
        <v>22165</v>
      </c>
      <c r="B4958" s="166" t="s">
        <v>22166</v>
      </c>
      <c r="C4958" s="167" t="s">
        <v>11582</v>
      </c>
      <c r="D4958" s="168">
        <v>25.57</v>
      </c>
    </row>
    <row r="4959" spans="1:4">
      <c r="A4959" s="170" t="s">
        <v>22167</v>
      </c>
      <c r="B4959" s="166" t="s">
        <v>22168</v>
      </c>
      <c r="C4959" s="167" t="s">
        <v>11582</v>
      </c>
      <c r="D4959" s="168">
        <v>40.549999999999997</v>
      </c>
    </row>
    <row r="4960" spans="1:4">
      <c r="A4960" s="170" t="s">
        <v>22169</v>
      </c>
      <c r="B4960" s="166" t="s">
        <v>22170</v>
      </c>
      <c r="C4960" s="167" t="s">
        <v>11582</v>
      </c>
      <c r="D4960" s="168">
        <v>15.02</v>
      </c>
    </row>
    <row r="4961" spans="1:4">
      <c r="A4961" s="170" t="s">
        <v>22171</v>
      </c>
      <c r="B4961" s="166" t="s">
        <v>22172</v>
      </c>
      <c r="C4961" s="167" t="s">
        <v>11582</v>
      </c>
      <c r="D4961" s="168">
        <v>15.02</v>
      </c>
    </row>
    <row r="4962" spans="1:4">
      <c r="A4962" s="165" t="s">
        <v>22173</v>
      </c>
      <c r="B4962" s="166"/>
      <c r="C4962" s="167"/>
      <c r="D4962" s="168"/>
    </row>
    <row r="4963" spans="1:4">
      <c r="A4963" s="165" t="s">
        <v>22174</v>
      </c>
      <c r="B4963" s="166"/>
      <c r="C4963" s="167"/>
      <c r="D4963" s="168"/>
    </row>
    <row r="4964" spans="1:4">
      <c r="A4964" s="170" t="s">
        <v>22175</v>
      </c>
      <c r="B4964" s="166" t="s">
        <v>22176</v>
      </c>
      <c r="C4964" s="167" t="s">
        <v>41</v>
      </c>
      <c r="D4964" s="168">
        <v>12.64</v>
      </c>
    </row>
    <row r="4965" spans="1:4">
      <c r="A4965" s="170" t="s">
        <v>22177</v>
      </c>
      <c r="B4965" s="166" t="s">
        <v>22178</v>
      </c>
      <c r="C4965" s="167" t="s">
        <v>11578</v>
      </c>
      <c r="D4965" s="168">
        <v>9948.6299999999992</v>
      </c>
    </row>
    <row r="4966" spans="1:4">
      <c r="A4966" s="170" t="s">
        <v>22179</v>
      </c>
      <c r="B4966" s="166" t="s">
        <v>22180</v>
      </c>
      <c r="C4966" s="167" t="s">
        <v>41</v>
      </c>
      <c r="D4966" s="168">
        <v>69.2</v>
      </c>
    </row>
    <row r="4967" spans="1:4">
      <c r="A4967" s="170" t="s">
        <v>22181</v>
      </c>
      <c r="B4967" s="166" t="s">
        <v>22182</v>
      </c>
      <c r="C4967" s="167" t="s">
        <v>11578</v>
      </c>
      <c r="D4967" s="168">
        <v>8432.6200000000008</v>
      </c>
    </row>
    <row r="4968" spans="1:4">
      <c r="A4968" s="170" t="s">
        <v>22183</v>
      </c>
      <c r="B4968" s="166" t="s">
        <v>22184</v>
      </c>
      <c r="C4968" s="167" t="s">
        <v>11611</v>
      </c>
      <c r="D4968" s="168">
        <v>4.8099999999999996</v>
      </c>
    </row>
    <row r="4969" spans="1:4">
      <c r="A4969" s="170" t="s">
        <v>22185</v>
      </c>
      <c r="B4969" s="166" t="s">
        <v>22186</v>
      </c>
      <c r="C4969" s="167" t="s">
        <v>11611</v>
      </c>
      <c r="D4969" s="168">
        <v>0.33</v>
      </c>
    </row>
    <row r="4970" spans="1:4">
      <c r="A4970" s="170" t="s">
        <v>22187</v>
      </c>
      <c r="B4970" s="166" t="s">
        <v>22188</v>
      </c>
      <c r="C4970" s="167" t="s">
        <v>11578</v>
      </c>
      <c r="D4970" s="168">
        <v>3090</v>
      </c>
    </row>
    <row r="4971" spans="1:4">
      <c r="A4971" s="170" t="s">
        <v>22189</v>
      </c>
      <c r="B4971" s="166" t="s">
        <v>22190</v>
      </c>
      <c r="C4971" s="167" t="s">
        <v>11611</v>
      </c>
      <c r="D4971" s="168">
        <v>21.26</v>
      </c>
    </row>
    <row r="4972" spans="1:4">
      <c r="A4972" s="170" t="s">
        <v>22191</v>
      </c>
      <c r="B4972" s="166" t="s">
        <v>22192</v>
      </c>
      <c r="C4972" s="167" t="s">
        <v>11611</v>
      </c>
      <c r="D4972" s="168">
        <v>4.1500000000000004</v>
      </c>
    </row>
    <row r="4973" spans="1:4">
      <c r="A4973" s="170" t="s">
        <v>22193</v>
      </c>
      <c r="B4973" s="166" t="s">
        <v>22194</v>
      </c>
      <c r="C4973" s="167" t="s">
        <v>41</v>
      </c>
      <c r="D4973" s="168">
        <v>49.55</v>
      </c>
    </row>
    <row r="4974" spans="1:4">
      <c r="A4974" s="170" t="s">
        <v>22195</v>
      </c>
      <c r="B4974" s="166" t="s">
        <v>22196</v>
      </c>
      <c r="C4974" s="167" t="s">
        <v>41</v>
      </c>
      <c r="D4974" s="168">
        <v>94.41</v>
      </c>
    </row>
    <row r="4975" spans="1:4">
      <c r="A4975" s="170" t="s">
        <v>22197</v>
      </c>
      <c r="B4975" s="166" t="s">
        <v>22198</v>
      </c>
      <c r="C4975" s="167" t="s">
        <v>41</v>
      </c>
      <c r="D4975" s="168">
        <v>88.84</v>
      </c>
    </row>
    <row r="4976" spans="1:4">
      <c r="A4976" s="170" t="s">
        <v>22199</v>
      </c>
      <c r="B4976" s="166" t="s">
        <v>22200</v>
      </c>
      <c r="C4976" s="167" t="s">
        <v>41</v>
      </c>
      <c r="D4976" s="168">
        <v>88.61</v>
      </c>
    </row>
    <row r="4977" spans="1:4">
      <c r="A4977" s="170" t="s">
        <v>22201</v>
      </c>
      <c r="B4977" s="166" t="s">
        <v>22202</v>
      </c>
      <c r="C4977" s="167" t="s">
        <v>11611</v>
      </c>
      <c r="D4977" s="168">
        <v>5.72</v>
      </c>
    </row>
    <row r="4978" spans="1:4">
      <c r="A4978" s="170" t="s">
        <v>22203</v>
      </c>
      <c r="B4978" s="166" t="s">
        <v>22204</v>
      </c>
      <c r="C4978" s="167" t="s">
        <v>41</v>
      </c>
      <c r="D4978" s="168">
        <v>55.43</v>
      </c>
    </row>
    <row r="4979" spans="1:4">
      <c r="A4979" s="165" t="s">
        <v>22205</v>
      </c>
      <c r="B4979" s="166"/>
      <c r="C4979" s="167"/>
      <c r="D4979" s="168"/>
    </row>
    <row r="4980" spans="1:4">
      <c r="A4980" s="170" t="s">
        <v>22206</v>
      </c>
      <c r="B4980" s="166" t="s">
        <v>22207</v>
      </c>
      <c r="C4980" s="167" t="s">
        <v>32</v>
      </c>
      <c r="D4980" s="168">
        <v>983.81</v>
      </c>
    </row>
    <row r="4981" spans="1:4">
      <c r="A4981" s="165" t="s">
        <v>22208</v>
      </c>
      <c r="B4981" s="166"/>
      <c r="C4981" s="167"/>
      <c r="D4981" s="168"/>
    </row>
    <row r="4982" spans="1:4">
      <c r="A4982" s="170" t="s">
        <v>22209</v>
      </c>
      <c r="B4982" s="166" t="s">
        <v>22210</v>
      </c>
      <c r="C4982" s="167" t="s">
        <v>11611</v>
      </c>
      <c r="D4982" s="168">
        <v>28.72</v>
      </c>
    </row>
    <row r="4983" spans="1:4">
      <c r="A4983" s="165" t="s">
        <v>22211</v>
      </c>
      <c r="B4983" s="166"/>
      <c r="C4983" s="167"/>
      <c r="D4983" s="168"/>
    </row>
    <row r="4984" spans="1:4">
      <c r="A4984" s="165" t="s">
        <v>22212</v>
      </c>
      <c r="B4984" s="166"/>
      <c r="C4984" s="167"/>
      <c r="D4984" s="168"/>
    </row>
    <row r="4985" spans="1:4">
      <c r="A4985" s="170" t="s">
        <v>22213</v>
      </c>
      <c r="B4985" s="166" t="s">
        <v>22214</v>
      </c>
      <c r="C4985" s="167" t="s">
        <v>48</v>
      </c>
      <c r="D4985" s="168">
        <v>91.02</v>
      </c>
    </row>
    <row r="4986" spans="1:4">
      <c r="A4986" s="170" t="s">
        <v>22215</v>
      </c>
      <c r="B4986" s="166" t="s">
        <v>22216</v>
      </c>
      <c r="C4986" s="167" t="s">
        <v>48</v>
      </c>
      <c r="D4986" s="168">
        <v>123.2</v>
      </c>
    </row>
    <row r="4987" spans="1:4">
      <c r="A4987" s="170" t="s">
        <v>22217</v>
      </c>
      <c r="B4987" s="166" t="s">
        <v>22218</v>
      </c>
      <c r="C4987" s="167" t="s">
        <v>48</v>
      </c>
      <c r="D4987" s="168">
        <v>182.39</v>
      </c>
    </row>
    <row r="4988" spans="1:4">
      <c r="A4988" s="170" t="s">
        <v>22219</v>
      </c>
      <c r="B4988" s="166" t="s">
        <v>22220</v>
      </c>
      <c r="C4988" s="167" t="s">
        <v>48</v>
      </c>
      <c r="D4988" s="168">
        <v>42.07</v>
      </c>
    </row>
    <row r="4989" spans="1:4">
      <c r="A4989" s="170" t="s">
        <v>22221</v>
      </c>
      <c r="B4989" s="166" t="s">
        <v>22222</v>
      </c>
      <c r="C4989" s="167" t="s">
        <v>48</v>
      </c>
      <c r="D4989" s="168">
        <v>87.14</v>
      </c>
    </row>
    <row r="4990" spans="1:4">
      <c r="A4990" s="170" t="s">
        <v>22223</v>
      </c>
      <c r="B4990" s="166" t="s">
        <v>22224</v>
      </c>
      <c r="C4990" s="167" t="s">
        <v>48</v>
      </c>
      <c r="D4990" s="168">
        <v>157.51</v>
      </c>
    </row>
    <row r="4991" spans="1:4">
      <c r="A4991" s="170" t="s">
        <v>22225</v>
      </c>
      <c r="B4991" s="166" t="s">
        <v>22226</v>
      </c>
      <c r="C4991" s="167" t="s">
        <v>11577</v>
      </c>
      <c r="D4991" s="168">
        <v>6.16</v>
      </c>
    </row>
    <row r="4992" spans="1:4">
      <c r="A4992" s="170" t="s">
        <v>22227</v>
      </c>
      <c r="B4992" s="166" t="s">
        <v>22228</v>
      </c>
      <c r="C4992" s="167" t="s">
        <v>11577</v>
      </c>
      <c r="D4992" s="168">
        <v>7.83</v>
      </c>
    </row>
    <row r="4993" spans="1:4">
      <c r="A4993" s="170" t="s">
        <v>22229</v>
      </c>
      <c r="B4993" s="166" t="s">
        <v>22230</v>
      </c>
      <c r="C4993" s="167" t="s">
        <v>11577</v>
      </c>
      <c r="D4993" s="168">
        <v>12.11</v>
      </c>
    </row>
    <row r="4994" spans="1:4">
      <c r="A4994" s="170" t="s">
        <v>22231</v>
      </c>
      <c r="B4994" s="166" t="s">
        <v>22232</v>
      </c>
      <c r="C4994" s="167" t="s">
        <v>11577</v>
      </c>
      <c r="D4994" s="168">
        <v>16.649999999999999</v>
      </c>
    </row>
    <row r="4995" spans="1:4">
      <c r="A4995" s="170" t="s">
        <v>22233</v>
      </c>
      <c r="B4995" s="166" t="s">
        <v>22234</v>
      </c>
      <c r="C4995" s="167" t="s">
        <v>11577</v>
      </c>
      <c r="D4995" s="168">
        <v>19.5</v>
      </c>
    </row>
    <row r="4996" spans="1:4">
      <c r="A4996" s="170" t="s">
        <v>22235</v>
      </c>
      <c r="B4996" s="166" t="s">
        <v>22236</v>
      </c>
      <c r="C4996" s="167" t="s">
        <v>11577</v>
      </c>
      <c r="D4996" s="168">
        <v>25.5</v>
      </c>
    </row>
    <row r="4997" spans="1:4">
      <c r="A4997" s="165" t="s">
        <v>22237</v>
      </c>
      <c r="B4997" s="166"/>
      <c r="C4997" s="167"/>
      <c r="D4997" s="168"/>
    </row>
    <row r="4998" spans="1:4">
      <c r="A4998" s="170" t="s">
        <v>22238</v>
      </c>
      <c r="B4998" s="166" t="s">
        <v>22239</v>
      </c>
      <c r="C4998" s="167" t="s">
        <v>11577</v>
      </c>
      <c r="D4998" s="168">
        <v>4.99</v>
      </c>
    </row>
    <row r="4999" spans="1:4">
      <c r="A4999" s="165" t="s">
        <v>22240</v>
      </c>
      <c r="B4999" s="166"/>
      <c r="C4999" s="167"/>
      <c r="D4999" s="168"/>
    </row>
    <row r="5000" spans="1:4">
      <c r="A5000" s="170" t="s">
        <v>22241</v>
      </c>
      <c r="B5000" s="166" t="s">
        <v>22242</v>
      </c>
      <c r="C5000" s="167" t="s">
        <v>48</v>
      </c>
      <c r="D5000" s="168">
        <v>3.13</v>
      </c>
    </row>
    <row r="5001" spans="1:4">
      <c r="A5001" s="170" t="s">
        <v>22243</v>
      </c>
      <c r="B5001" s="166" t="s">
        <v>22244</v>
      </c>
      <c r="C5001" s="167" t="s">
        <v>48</v>
      </c>
      <c r="D5001" s="168">
        <v>3.8</v>
      </c>
    </row>
    <row r="5002" spans="1:4">
      <c r="A5002" s="170" t="s">
        <v>22245</v>
      </c>
      <c r="B5002" s="166" t="s">
        <v>22246</v>
      </c>
      <c r="C5002" s="167" t="s">
        <v>48</v>
      </c>
      <c r="D5002" s="168">
        <v>4.67</v>
      </c>
    </row>
    <row r="5003" spans="1:4">
      <c r="A5003" s="170" t="s">
        <v>22247</v>
      </c>
      <c r="B5003" s="166" t="s">
        <v>22248</v>
      </c>
      <c r="C5003" s="167" t="s">
        <v>48</v>
      </c>
      <c r="D5003" s="168">
        <v>6.08</v>
      </c>
    </row>
    <row r="5004" spans="1:4">
      <c r="A5004" s="170" t="s">
        <v>22249</v>
      </c>
      <c r="B5004" s="166" t="s">
        <v>22250</v>
      </c>
      <c r="C5004" s="167" t="s">
        <v>48</v>
      </c>
      <c r="D5004" s="168">
        <v>7.66</v>
      </c>
    </row>
    <row r="5005" spans="1:4">
      <c r="A5005" s="165" t="s">
        <v>22251</v>
      </c>
      <c r="B5005" s="166"/>
      <c r="C5005" s="167"/>
      <c r="D5005" s="168"/>
    </row>
    <row r="5006" spans="1:4">
      <c r="A5006" s="165" t="s">
        <v>22252</v>
      </c>
      <c r="B5006" s="166"/>
      <c r="C5006" s="167"/>
      <c r="D5006" s="168"/>
    </row>
    <row r="5007" spans="1:4">
      <c r="A5007" s="170" t="s">
        <v>22253</v>
      </c>
      <c r="B5007" s="166" t="s">
        <v>22254</v>
      </c>
      <c r="C5007" s="167" t="s">
        <v>32</v>
      </c>
      <c r="D5007" s="168">
        <v>6.52</v>
      </c>
    </row>
    <row r="5008" spans="1:4">
      <c r="A5008" s="170" t="s">
        <v>22255</v>
      </c>
      <c r="B5008" s="166" t="s">
        <v>22256</v>
      </c>
      <c r="C5008" s="167" t="s">
        <v>32</v>
      </c>
      <c r="D5008" s="168">
        <v>30</v>
      </c>
    </row>
    <row r="5009" spans="1:4">
      <c r="A5009" s="165" t="s">
        <v>22257</v>
      </c>
      <c r="B5009" s="166"/>
      <c r="C5009" s="167"/>
      <c r="D5009" s="168"/>
    </row>
    <row r="5010" spans="1:4">
      <c r="A5010" s="170" t="s">
        <v>22258</v>
      </c>
      <c r="B5010" s="166" t="s">
        <v>22259</v>
      </c>
      <c r="C5010" s="167" t="s">
        <v>32</v>
      </c>
      <c r="D5010" s="168">
        <v>7.37</v>
      </c>
    </row>
    <row r="5011" spans="1:4">
      <c r="A5011" s="170" t="s">
        <v>22260</v>
      </c>
      <c r="B5011" s="166" t="s">
        <v>22261</v>
      </c>
      <c r="C5011" s="167" t="s">
        <v>32</v>
      </c>
      <c r="D5011" s="168">
        <v>32.5</v>
      </c>
    </row>
    <row r="5012" spans="1:4">
      <c r="A5012" s="170" t="s">
        <v>22262</v>
      </c>
      <c r="B5012" s="166" t="s">
        <v>22263</v>
      </c>
      <c r="C5012" s="167" t="s">
        <v>32</v>
      </c>
      <c r="D5012" s="168">
        <v>30.5</v>
      </c>
    </row>
    <row r="5013" spans="1:4">
      <c r="A5013" s="170" t="s">
        <v>22264</v>
      </c>
      <c r="B5013" s="166" t="s">
        <v>22265</v>
      </c>
      <c r="C5013" s="167" t="s">
        <v>48</v>
      </c>
      <c r="D5013" s="168">
        <v>49.49</v>
      </c>
    </row>
    <row r="5014" spans="1:4">
      <c r="A5014" s="170" t="s">
        <v>22266</v>
      </c>
      <c r="B5014" s="166" t="s">
        <v>22267</v>
      </c>
      <c r="C5014" s="167" t="s">
        <v>48</v>
      </c>
      <c r="D5014" s="168">
        <v>65.88</v>
      </c>
    </row>
    <row r="5015" spans="1:4">
      <c r="A5015" s="165" t="s">
        <v>22268</v>
      </c>
      <c r="B5015" s="166"/>
      <c r="C5015" s="167"/>
      <c r="D5015" s="168"/>
    </row>
    <row r="5016" spans="1:4">
      <c r="A5016" s="170" t="s">
        <v>22269</v>
      </c>
      <c r="B5016" s="166" t="s">
        <v>22270</v>
      </c>
      <c r="C5016" s="167" t="s">
        <v>11577</v>
      </c>
      <c r="D5016" s="168">
        <v>8.33</v>
      </c>
    </row>
    <row r="5017" spans="1:4">
      <c r="A5017" s="170" t="s">
        <v>22271</v>
      </c>
      <c r="B5017" s="166" t="s">
        <v>22272</v>
      </c>
      <c r="C5017" s="167" t="s">
        <v>32</v>
      </c>
      <c r="D5017" s="168">
        <v>4.4800000000000004</v>
      </c>
    </row>
    <row r="5018" spans="1:4">
      <c r="A5018" s="170" t="s">
        <v>22273</v>
      </c>
      <c r="B5018" s="166" t="s">
        <v>22274</v>
      </c>
      <c r="C5018" s="167" t="s">
        <v>32</v>
      </c>
      <c r="D5018" s="168">
        <v>5.23</v>
      </c>
    </row>
    <row r="5019" spans="1:4">
      <c r="A5019" s="170" t="s">
        <v>22275</v>
      </c>
      <c r="B5019" s="166" t="s">
        <v>22276</v>
      </c>
      <c r="C5019" s="167" t="s">
        <v>32</v>
      </c>
      <c r="D5019" s="168">
        <v>4.95</v>
      </c>
    </row>
    <row r="5020" spans="1:4">
      <c r="A5020" s="170" t="s">
        <v>22277</v>
      </c>
      <c r="B5020" s="166" t="s">
        <v>22278</v>
      </c>
      <c r="C5020" s="167" t="s">
        <v>48</v>
      </c>
      <c r="D5020" s="168">
        <v>3.94</v>
      </c>
    </row>
    <row r="5021" spans="1:4">
      <c r="A5021" s="170" t="s">
        <v>22279</v>
      </c>
      <c r="B5021" s="166" t="s">
        <v>22280</v>
      </c>
      <c r="C5021" s="167" t="s">
        <v>32</v>
      </c>
      <c r="D5021" s="168">
        <v>4.95</v>
      </c>
    </row>
    <row r="5022" spans="1:4">
      <c r="A5022" s="170" t="s">
        <v>22281</v>
      </c>
      <c r="B5022" s="166" t="s">
        <v>22282</v>
      </c>
      <c r="C5022" s="167" t="s">
        <v>32</v>
      </c>
      <c r="D5022" s="168">
        <v>4.95</v>
      </c>
    </row>
    <row r="5023" spans="1:4">
      <c r="A5023" s="170" t="s">
        <v>22283</v>
      </c>
      <c r="B5023" s="166" t="s">
        <v>22284</v>
      </c>
      <c r="C5023" s="167" t="s">
        <v>32</v>
      </c>
      <c r="D5023" s="168">
        <v>4.4800000000000004</v>
      </c>
    </row>
    <row r="5024" spans="1:4">
      <c r="A5024" s="170" t="s">
        <v>22285</v>
      </c>
      <c r="B5024" s="166" t="s">
        <v>22286</v>
      </c>
      <c r="C5024" s="167" t="s">
        <v>32</v>
      </c>
      <c r="D5024" s="168">
        <v>7.06</v>
      </c>
    </row>
    <row r="5025" spans="1:4">
      <c r="A5025" s="170" t="s">
        <v>22287</v>
      </c>
      <c r="B5025" s="166" t="s">
        <v>22288</v>
      </c>
      <c r="C5025" s="167" t="s">
        <v>32</v>
      </c>
      <c r="D5025" s="168">
        <v>4.17</v>
      </c>
    </row>
    <row r="5026" spans="1:4">
      <c r="A5026" s="165" t="s">
        <v>22289</v>
      </c>
      <c r="B5026" s="166"/>
      <c r="C5026" s="167"/>
      <c r="D5026" s="168"/>
    </row>
    <row r="5027" spans="1:4">
      <c r="A5027" s="165" t="s">
        <v>22290</v>
      </c>
      <c r="B5027" s="166"/>
      <c r="C5027" s="167"/>
      <c r="D5027" s="168"/>
    </row>
    <row r="5028" spans="1:4">
      <c r="A5028" s="170" t="s">
        <v>22291</v>
      </c>
      <c r="B5028" s="166" t="s">
        <v>22292</v>
      </c>
      <c r="C5028" s="167" t="s">
        <v>11577</v>
      </c>
      <c r="D5028" s="168">
        <v>168.63</v>
      </c>
    </row>
    <row r="5029" spans="1:4">
      <c r="A5029" s="170" t="s">
        <v>22293</v>
      </c>
      <c r="B5029" s="166" t="s">
        <v>22294</v>
      </c>
      <c r="C5029" s="167" t="s">
        <v>11577</v>
      </c>
      <c r="D5029" s="168">
        <v>230.92</v>
      </c>
    </row>
    <row r="5030" spans="1:4">
      <c r="A5030" s="170" t="s">
        <v>22295</v>
      </c>
      <c r="B5030" s="166" t="s">
        <v>22296</v>
      </c>
      <c r="C5030" s="167" t="s">
        <v>11577</v>
      </c>
      <c r="D5030" s="168">
        <v>242.91</v>
      </c>
    </row>
    <row r="5031" spans="1:4">
      <c r="A5031" s="170" t="s">
        <v>22297</v>
      </c>
      <c r="B5031" s="166" t="s">
        <v>22298</v>
      </c>
      <c r="C5031" s="167" t="s">
        <v>11577</v>
      </c>
      <c r="D5031" s="168">
        <v>210.69</v>
      </c>
    </row>
    <row r="5032" spans="1:4">
      <c r="A5032" s="165" t="s">
        <v>22299</v>
      </c>
      <c r="B5032" s="166"/>
      <c r="C5032" s="167"/>
      <c r="D5032" s="168"/>
    </row>
    <row r="5033" spans="1:4">
      <c r="A5033" s="170" t="s">
        <v>22300</v>
      </c>
      <c r="B5033" s="166" t="s">
        <v>22301</v>
      </c>
      <c r="C5033" s="167" t="s">
        <v>41</v>
      </c>
      <c r="D5033" s="168">
        <v>62.05</v>
      </c>
    </row>
    <row r="5034" spans="1:4">
      <c r="A5034" s="170" t="s">
        <v>22302</v>
      </c>
      <c r="B5034" s="166" t="s">
        <v>22303</v>
      </c>
      <c r="C5034" s="167" t="s">
        <v>41</v>
      </c>
      <c r="D5034" s="168">
        <v>1.55</v>
      </c>
    </row>
    <row r="5035" spans="1:4">
      <c r="A5035" s="170" t="s">
        <v>22304</v>
      </c>
      <c r="B5035" s="166" t="s">
        <v>22305</v>
      </c>
      <c r="C5035" s="167" t="s">
        <v>11577</v>
      </c>
      <c r="D5035" s="168">
        <v>10.86</v>
      </c>
    </row>
    <row r="5036" spans="1:4">
      <c r="A5036" s="170" t="s">
        <v>22306</v>
      </c>
      <c r="B5036" s="166" t="s">
        <v>22307</v>
      </c>
      <c r="C5036" s="167" t="s">
        <v>41</v>
      </c>
      <c r="D5036" s="168">
        <v>118.98</v>
      </c>
    </row>
    <row r="5037" spans="1:4">
      <c r="A5037" s="170" t="s">
        <v>22308</v>
      </c>
      <c r="B5037" s="166" t="s">
        <v>22309</v>
      </c>
      <c r="C5037" s="167" t="s">
        <v>41</v>
      </c>
      <c r="D5037" s="168">
        <v>23.27</v>
      </c>
    </row>
    <row r="5038" spans="1:4">
      <c r="A5038" s="170" t="s">
        <v>22310</v>
      </c>
      <c r="B5038" s="166" t="s">
        <v>22311</v>
      </c>
      <c r="C5038" s="167" t="s">
        <v>48</v>
      </c>
      <c r="D5038" s="168">
        <v>4.66</v>
      </c>
    </row>
    <row r="5039" spans="1:4">
      <c r="A5039" s="170" t="s">
        <v>22312</v>
      </c>
      <c r="B5039" s="166" t="s">
        <v>22313</v>
      </c>
      <c r="C5039" s="167" t="s">
        <v>32</v>
      </c>
      <c r="D5039" s="168">
        <v>9.4</v>
      </c>
    </row>
    <row r="5040" spans="1:4">
      <c r="A5040" s="170" t="s">
        <v>22314</v>
      </c>
      <c r="B5040" s="166" t="s">
        <v>22315</v>
      </c>
      <c r="C5040" s="167" t="s">
        <v>41</v>
      </c>
      <c r="D5040" s="168">
        <v>357.04</v>
      </c>
    </row>
    <row r="5041" spans="1:4">
      <c r="A5041" s="170" t="s">
        <v>22316</v>
      </c>
      <c r="B5041" s="166" t="s">
        <v>22317</v>
      </c>
      <c r="C5041" s="167" t="s">
        <v>41</v>
      </c>
      <c r="D5041" s="168">
        <v>214.36</v>
      </c>
    </row>
    <row r="5042" spans="1:4">
      <c r="A5042" s="170" t="s">
        <v>22318</v>
      </c>
      <c r="B5042" s="166" t="s">
        <v>22319</v>
      </c>
      <c r="C5042" s="167" t="s">
        <v>41</v>
      </c>
      <c r="D5042" s="168">
        <v>178.85</v>
      </c>
    </row>
    <row r="5043" spans="1:4">
      <c r="A5043" s="165" t="s">
        <v>22320</v>
      </c>
      <c r="B5043" s="166"/>
      <c r="C5043" s="167"/>
      <c r="D5043" s="168"/>
    </row>
    <row r="5044" spans="1:4">
      <c r="A5044" s="170" t="s">
        <v>22321</v>
      </c>
      <c r="B5044" s="166" t="s">
        <v>22322</v>
      </c>
      <c r="C5044" s="167" t="s">
        <v>32</v>
      </c>
      <c r="D5044" s="168">
        <v>1543.91</v>
      </c>
    </row>
    <row r="5045" spans="1:4">
      <c r="A5045" s="170" t="s">
        <v>22323</v>
      </c>
      <c r="B5045" s="166" t="s">
        <v>22324</v>
      </c>
      <c r="C5045" s="167" t="s">
        <v>32</v>
      </c>
      <c r="D5045" s="168">
        <v>11.92</v>
      </c>
    </row>
    <row r="5046" spans="1:4">
      <c r="A5046" s="170" t="s">
        <v>22325</v>
      </c>
      <c r="B5046" s="166" t="s">
        <v>22326</v>
      </c>
      <c r="C5046" s="167" t="s">
        <v>32</v>
      </c>
      <c r="D5046" s="168">
        <v>25.91</v>
      </c>
    </row>
    <row r="5047" spans="1:4">
      <c r="A5047" s="170" t="s">
        <v>22327</v>
      </c>
      <c r="B5047" s="166" t="s">
        <v>22328</v>
      </c>
      <c r="C5047" s="167" t="s">
        <v>32</v>
      </c>
      <c r="D5047" s="168">
        <v>8.31</v>
      </c>
    </row>
    <row r="5048" spans="1:4">
      <c r="A5048" s="170" t="s">
        <v>22329</v>
      </c>
      <c r="B5048" s="166" t="s">
        <v>22330</v>
      </c>
      <c r="C5048" s="167" t="s">
        <v>32</v>
      </c>
      <c r="D5048" s="168">
        <v>347</v>
      </c>
    </row>
    <row r="5049" spans="1:4">
      <c r="A5049" s="170" t="s">
        <v>22331</v>
      </c>
      <c r="B5049" s="166" t="s">
        <v>22332</v>
      </c>
      <c r="C5049" s="167" t="s">
        <v>32</v>
      </c>
      <c r="D5049" s="168">
        <v>18.12</v>
      </c>
    </row>
    <row r="5050" spans="1:4">
      <c r="A5050" s="170" t="s">
        <v>22333</v>
      </c>
      <c r="B5050" s="166" t="s">
        <v>22334</v>
      </c>
      <c r="C5050" s="167" t="s">
        <v>32</v>
      </c>
      <c r="D5050" s="168">
        <v>11.65</v>
      </c>
    </row>
    <row r="5051" spans="1:4">
      <c r="A5051" s="170" t="s">
        <v>22335</v>
      </c>
      <c r="B5051" s="166" t="s">
        <v>22336</v>
      </c>
      <c r="C5051" s="167" t="s">
        <v>32</v>
      </c>
      <c r="D5051" s="168">
        <v>4.3099999999999996</v>
      </c>
    </row>
    <row r="5052" spans="1:4">
      <c r="A5052" s="170" t="s">
        <v>22337</v>
      </c>
      <c r="B5052" s="166" t="s">
        <v>22338</v>
      </c>
      <c r="C5052" s="167" t="s">
        <v>32</v>
      </c>
      <c r="D5052" s="168">
        <v>3.14</v>
      </c>
    </row>
    <row r="5053" spans="1:4">
      <c r="A5053" s="170" t="s">
        <v>22339</v>
      </c>
      <c r="B5053" s="166" t="s">
        <v>22340</v>
      </c>
      <c r="C5053" s="167" t="s">
        <v>11577</v>
      </c>
      <c r="D5053" s="168">
        <v>5683.38</v>
      </c>
    </row>
    <row r="5054" spans="1:4">
      <c r="A5054" s="170" t="s">
        <v>22341</v>
      </c>
      <c r="B5054" s="166" t="s">
        <v>22342</v>
      </c>
      <c r="C5054" s="167" t="s">
        <v>32</v>
      </c>
      <c r="D5054" s="168">
        <v>362.08</v>
      </c>
    </row>
    <row r="5055" spans="1:4">
      <c r="A5055" s="165" t="s">
        <v>22343</v>
      </c>
      <c r="B5055" s="166"/>
      <c r="C5055" s="167"/>
      <c r="D5055" s="168"/>
    </row>
    <row r="5056" spans="1:4">
      <c r="A5056" s="170" t="s">
        <v>22344</v>
      </c>
      <c r="B5056" s="166" t="s">
        <v>22345</v>
      </c>
      <c r="C5056" s="167" t="s">
        <v>11623</v>
      </c>
      <c r="D5056" s="168">
        <v>69797.460000000006</v>
      </c>
    </row>
    <row r="5057" spans="1:4">
      <c r="A5057" s="165" t="s">
        <v>22346</v>
      </c>
      <c r="B5057" s="166"/>
      <c r="C5057" s="167"/>
      <c r="D5057" s="168"/>
    </row>
    <row r="5058" spans="1:4">
      <c r="A5058" s="165" t="s">
        <v>22347</v>
      </c>
      <c r="B5058" s="166"/>
      <c r="C5058" s="167"/>
      <c r="D5058" s="168"/>
    </row>
    <row r="5059" spans="1:4">
      <c r="A5059" s="170" t="s">
        <v>22348</v>
      </c>
      <c r="B5059" s="166" t="s">
        <v>22349</v>
      </c>
      <c r="C5059" s="167" t="s">
        <v>48</v>
      </c>
      <c r="D5059" s="168">
        <v>1.91</v>
      </c>
    </row>
    <row r="5060" spans="1:4">
      <c r="A5060" s="170" t="s">
        <v>22350</v>
      </c>
      <c r="B5060" s="166" t="s">
        <v>22351</v>
      </c>
      <c r="C5060" s="167" t="s">
        <v>48</v>
      </c>
      <c r="D5060" s="168">
        <v>3.42</v>
      </c>
    </row>
    <row r="5061" spans="1:4">
      <c r="A5061" s="170" t="s">
        <v>22352</v>
      </c>
      <c r="B5061" s="166" t="s">
        <v>22353</v>
      </c>
      <c r="C5061" s="167" t="s">
        <v>48</v>
      </c>
      <c r="D5061" s="168">
        <v>32.200000000000003</v>
      </c>
    </row>
    <row r="5062" spans="1:4">
      <c r="A5062" s="170" t="s">
        <v>22354</v>
      </c>
      <c r="B5062" s="166" t="s">
        <v>22355</v>
      </c>
      <c r="C5062" s="167" t="s">
        <v>11577</v>
      </c>
      <c r="D5062" s="168">
        <v>98.59</v>
      </c>
    </row>
    <row r="5063" spans="1:4">
      <c r="A5063" s="170" t="s">
        <v>22356</v>
      </c>
      <c r="B5063" s="166" t="s">
        <v>22357</v>
      </c>
      <c r="C5063" s="167" t="s">
        <v>11577</v>
      </c>
      <c r="D5063" s="168">
        <v>103.51</v>
      </c>
    </row>
    <row r="5064" spans="1:4">
      <c r="A5064" s="165" t="s">
        <v>22358</v>
      </c>
      <c r="B5064" s="166"/>
      <c r="C5064" s="167"/>
      <c r="D5064" s="168"/>
    </row>
    <row r="5065" spans="1:4">
      <c r="A5065" s="165" t="s">
        <v>22359</v>
      </c>
      <c r="B5065" s="166"/>
      <c r="C5065" s="167"/>
      <c r="D5065" s="168"/>
    </row>
    <row r="5066" spans="1:4">
      <c r="A5066" s="170" t="s">
        <v>22360</v>
      </c>
      <c r="B5066" s="166" t="s">
        <v>22361</v>
      </c>
      <c r="C5066" s="167" t="s">
        <v>11577</v>
      </c>
      <c r="D5066" s="168">
        <v>30.35</v>
      </c>
    </row>
    <row r="5067" spans="1:4">
      <c r="A5067" s="170" t="s">
        <v>22362</v>
      </c>
      <c r="B5067" s="166" t="s">
        <v>22363</v>
      </c>
      <c r="C5067" s="167" t="s">
        <v>11577</v>
      </c>
      <c r="D5067" s="168">
        <v>234.79</v>
      </c>
    </row>
    <row r="5068" spans="1:4">
      <c r="A5068" s="170" t="s">
        <v>22364</v>
      </c>
      <c r="B5068" s="166" t="s">
        <v>22365</v>
      </c>
      <c r="C5068" s="167" t="s">
        <v>11577</v>
      </c>
      <c r="D5068" s="168">
        <v>434.79</v>
      </c>
    </row>
    <row r="5069" spans="1:4">
      <c r="A5069" s="170" t="s">
        <v>22366</v>
      </c>
      <c r="B5069" s="166" t="s">
        <v>22367</v>
      </c>
      <c r="C5069" s="167" t="s">
        <v>11577</v>
      </c>
      <c r="D5069" s="168">
        <v>34.36</v>
      </c>
    </row>
    <row r="5070" spans="1:4">
      <c r="A5070" s="170" t="s">
        <v>22368</v>
      </c>
      <c r="B5070" s="166" t="s">
        <v>22369</v>
      </c>
      <c r="C5070" s="167" t="s">
        <v>11577</v>
      </c>
      <c r="D5070" s="168">
        <v>62.73</v>
      </c>
    </row>
    <row r="5071" spans="1:4">
      <c r="A5071" s="170" t="s">
        <v>22370</v>
      </c>
      <c r="B5071" s="166" t="s">
        <v>22371</v>
      </c>
      <c r="C5071" s="167" t="s">
        <v>11577</v>
      </c>
      <c r="D5071" s="168">
        <v>1837.5</v>
      </c>
    </row>
    <row r="5072" spans="1:4">
      <c r="A5072" s="170" t="s">
        <v>22372</v>
      </c>
      <c r="B5072" s="166" t="s">
        <v>22373</v>
      </c>
      <c r="C5072" s="167" t="s">
        <v>11577</v>
      </c>
      <c r="D5072" s="168">
        <v>22144.17</v>
      </c>
    </row>
    <row r="5073" spans="1:4">
      <c r="A5073" s="165" t="s">
        <v>22374</v>
      </c>
      <c r="B5073" s="166"/>
      <c r="C5073" s="167"/>
      <c r="D5073" s="168"/>
    </row>
    <row r="5074" spans="1:4">
      <c r="A5074" s="170" t="s">
        <v>22375</v>
      </c>
      <c r="B5074" s="166" t="s">
        <v>22376</v>
      </c>
      <c r="C5074" s="167" t="s">
        <v>11577</v>
      </c>
      <c r="D5074" s="168">
        <v>40.97</v>
      </c>
    </row>
    <row r="5075" spans="1:4">
      <c r="A5075" s="170" t="s">
        <v>22377</v>
      </c>
      <c r="B5075" s="166" t="s">
        <v>22378</v>
      </c>
      <c r="C5075" s="167" t="s">
        <v>11577</v>
      </c>
      <c r="D5075" s="168">
        <v>54.94</v>
      </c>
    </row>
    <row r="5076" spans="1:4">
      <c r="A5076" s="170" t="s">
        <v>22379</v>
      </c>
      <c r="B5076" s="166" t="s">
        <v>22380</v>
      </c>
      <c r="C5076" s="167" t="s">
        <v>11577</v>
      </c>
      <c r="D5076" s="168">
        <v>75.23</v>
      </c>
    </row>
    <row r="5077" spans="1:4">
      <c r="A5077" s="170" t="s">
        <v>22381</v>
      </c>
      <c r="B5077" s="166" t="s">
        <v>22382</v>
      </c>
      <c r="C5077" s="167" t="s">
        <v>11577</v>
      </c>
      <c r="D5077" s="168">
        <v>3865.23</v>
      </c>
    </row>
    <row r="5078" spans="1:4">
      <c r="A5078" s="170" t="s">
        <v>22383</v>
      </c>
      <c r="B5078" s="166" t="s">
        <v>22384</v>
      </c>
      <c r="C5078" s="167" t="s">
        <v>11577</v>
      </c>
      <c r="D5078" s="168">
        <v>1374.41</v>
      </c>
    </row>
    <row r="5079" spans="1:4">
      <c r="A5079" s="165" t="s">
        <v>22385</v>
      </c>
      <c r="B5079" s="166"/>
      <c r="C5079" s="167"/>
      <c r="D5079" s="168"/>
    </row>
    <row r="5080" spans="1:4">
      <c r="A5080" s="170" t="s">
        <v>22386</v>
      </c>
      <c r="B5080" s="166" t="s">
        <v>22387</v>
      </c>
      <c r="C5080" s="167" t="s">
        <v>11577</v>
      </c>
      <c r="D5080" s="168">
        <v>3865.23</v>
      </c>
    </row>
    <row r="5081" spans="1:4">
      <c r="A5081" s="170" t="s">
        <v>22388</v>
      </c>
      <c r="B5081" s="166" t="s">
        <v>22389</v>
      </c>
      <c r="C5081" s="167" t="s">
        <v>11577</v>
      </c>
      <c r="D5081" s="168">
        <v>4143.45</v>
      </c>
    </row>
    <row r="5082" spans="1:4">
      <c r="A5082" s="170" t="s">
        <v>22390</v>
      </c>
      <c r="B5082" s="166" t="s">
        <v>22391</v>
      </c>
      <c r="C5082" s="167" t="s">
        <v>11577</v>
      </c>
      <c r="D5082" s="168">
        <v>583.29999999999995</v>
      </c>
    </row>
    <row r="5083" spans="1:4">
      <c r="A5083" s="165" t="s">
        <v>22392</v>
      </c>
      <c r="B5083" s="166"/>
      <c r="C5083" s="167"/>
      <c r="D5083" s="168"/>
    </row>
    <row r="5084" spans="1:4">
      <c r="A5084" s="170" t="s">
        <v>22393</v>
      </c>
      <c r="B5084" s="166" t="s">
        <v>22394</v>
      </c>
      <c r="C5084" s="167" t="s">
        <v>11577</v>
      </c>
      <c r="D5084" s="168">
        <v>99.3</v>
      </c>
    </row>
    <row r="5085" spans="1:4">
      <c r="A5085" s="170" t="s">
        <v>22395</v>
      </c>
      <c r="B5085" s="166" t="s">
        <v>22396</v>
      </c>
      <c r="C5085" s="167" t="s">
        <v>11577</v>
      </c>
      <c r="D5085" s="168">
        <v>103.5</v>
      </c>
    </row>
    <row r="5086" spans="1:4">
      <c r="A5086" s="170" t="s">
        <v>22397</v>
      </c>
      <c r="B5086" s="166" t="s">
        <v>22398</v>
      </c>
      <c r="C5086" s="167" t="s">
        <v>11577</v>
      </c>
      <c r="D5086" s="168">
        <v>103.5</v>
      </c>
    </row>
    <row r="5087" spans="1:4">
      <c r="A5087" s="165" t="s">
        <v>22399</v>
      </c>
      <c r="B5087" s="166"/>
      <c r="C5087" s="167"/>
      <c r="D5087" s="168"/>
    </row>
    <row r="5088" spans="1:4">
      <c r="A5088" s="170" t="s">
        <v>22400</v>
      </c>
      <c r="B5088" s="166" t="s">
        <v>22401</v>
      </c>
      <c r="C5088" s="167" t="s">
        <v>11577</v>
      </c>
      <c r="D5088" s="168">
        <v>600</v>
      </c>
    </row>
    <row r="5089" spans="1:4">
      <c r="A5089" s="165" t="s">
        <v>22402</v>
      </c>
      <c r="B5089" s="166"/>
      <c r="C5089" s="167"/>
      <c r="D5089" s="168"/>
    </row>
    <row r="5090" spans="1:4">
      <c r="A5090" s="165" t="s">
        <v>22403</v>
      </c>
      <c r="B5090" s="166"/>
      <c r="C5090" s="167"/>
      <c r="D5090" s="168"/>
    </row>
    <row r="5091" spans="1:4">
      <c r="A5091" s="170" t="s">
        <v>22404</v>
      </c>
      <c r="B5091" s="166" t="s">
        <v>22405</v>
      </c>
      <c r="C5091" s="167" t="s">
        <v>48</v>
      </c>
      <c r="D5091" s="168">
        <v>209.84</v>
      </c>
    </row>
    <row r="5092" spans="1:4">
      <c r="A5092" s="170" t="s">
        <v>22406</v>
      </c>
      <c r="B5092" s="166" t="s">
        <v>22407</v>
      </c>
      <c r="C5092" s="167" t="s">
        <v>48</v>
      </c>
      <c r="D5092" s="168">
        <v>321.13</v>
      </c>
    </row>
    <row r="5093" spans="1:4">
      <c r="A5093" s="165" t="s">
        <v>22408</v>
      </c>
      <c r="B5093" s="166"/>
      <c r="C5093" s="167"/>
      <c r="D5093" s="168"/>
    </row>
    <row r="5094" spans="1:4">
      <c r="A5094" s="165" t="s">
        <v>22409</v>
      </c>
      <c r="B5094" s="166"/>
      <c r="C5094" s="167"/>
      <c r="D5094" s="168"/>
    </row>
    <row r="5095" spans="1:4">
      <c r="A5095" s="170" t="s">
        <v>22410</v>
      </c>
      <c r="B5095" s="166" t="s">
        <v>22411</v>
      </c>
      <c r="C5095" s="167" t="s">
        <v>11577</v>
      </c>
      <c r="D5095" s="168">
        <v>2342.5</v>
      </c>
    </row>
    <row r="5096" spans="1:4">
      <c r="A5096" s="170" t="s">
        <v>22412</v>
      </c>
      <c r="B5096" s="166" t="s">
        <v>22413</v>
      </c>
      <c r="C5096" s="167" t="s">
        <v>11577</v>
      </c>
      <c r="D5096" s="168">
        <v>2845</v>
      </c>
    </row>
    <row r="5097" spans="1:4">
      <c r="A5097" s="170" t="s">
        <v>22414</v>
      </c>
      <c r="B5097" s="166" t="s">
        <v>22415</v>
      </c>
      <c r="C5097" s="167" t="s">
        <v>11577</v>
      </c>
      <c r="D5097" s="168">
        <v>16464.650000000001</v>
      </c>
    </row>
    <row r="5098" spans="1:4">
      <c r="A5098" s="165" t="s">
        <v>11641</v>
      </c>
      <c r="B5098" s="166"/>
      <c r="C5098" s="167"/>
      <c r="D5098" s="168"/>
    </row>
    <row r="5099" spans="1:4">
      <c r="A5099" s="165" t="s">
        <v>11587</v>
      </c>
      <c r="B5099" s="166"/>
      <c r="C5099" s="167"/>
      <c r="D5099" s="168"/>
    </row>
    <row r="5100" spans="1:4">
      <c r="A5100" s="165" t="s">
        <v>22416</v>
      </c>
      <c r="B5100" s="166"/>
      <c r="C5100" s="167"/>
      <c r="D5100" s="168"/>
    </row>
    <row r="5101" spans="1:4">
      <c r="A5101" s="165" t="s">
        <v>22417</v>
      </c>
      <c r="B5101" s="166"/>
      <c r="C5101" s="167"/>
      <c r="D5101" s="168"/>
    </row>
    <row r="5102" spans="1:4">
      <c r="A5102" s="170" t="s">
        <v>22418</v>
      </c>
      <c r="B5102" s="166" t="s">
        <v>22419</v>
      </c>
      <c r="C5102" s="167" t="s">
        <v>48</v>
      </c>
      <c r="D5102" s="168">
        <v>11.64</v>
      </c>
    </row>
    <row r="5103" spans="1:4">
      <c r="A5103" s="170" t="s">
        <v>22420</v>
      </c>
      <c r="B5103" s="166" t="s">
        <v>22421</v>
      </c>
      <c r="C5103" s="167" t="s">
        <v>48</v>
      </c>
      <c r="D5103" s="168">
        <v>29.09</v>
      </c>
    </row>
    <row r="5104" spans="1:4">
      <c r="A5104" s="165" t="s">
        <v>22422</v>
      </c>
      <c r="B5104" s="166"/>
      <c r="C5104" s="167"/>
      <c r="D5104" s="168"/>
    </row>
    <row r="5105" spans="1:4">
      <c r="A5105" s="165" t="s">
        <v>22423</v>
      </c>
      <c r="B5105" s="166"/>
      <c r="C5105" s="167"/>
      <c r="D5105" s="168"/>
    </row>
    <row r="5106" spans="1:4">
      <c r="A5106" s="170" t="s">
        <v>22424</v>
      </c>
      <c r="B5106" s="166" t="s">
        <v>22425</v>
      </c>
      <c r="C5106" s="167" t="s">
        <v>48</v>
      </c>
      <c r="D5106" s="168">
        <v>97.68</v>
      </c>
    </row>
    <row r="5107" spans="1:4">
      <c r="A5107" s="170" t="s">
        <v>22426</v>
      </c>
      <c r="B5107" s="166" t="s">
        <v>22427</v>
      </c>
      <c r="C5107" s="167" t="s">
        <v>48</v>
      </c>
      <c r="D5107" s="168">
        <v>134.08000000000001</v>
      </c>
    </row>
    <row r="5108" spans="1:4">
      <c r="A5108" s="170" t="s">
        <v>22428</v>
      </c>
      <c r="B5108" s="166" t="s">
        <v>22429</v>
      </c>
      <c r="C5108" s="167" t="s">
        <v>48</v>
      </c>
      <c r="D5108" s="168">
        <v>101.34</v>
      </c>
    </row>
    <row r="5109" spans="1:4">
      <c r="A5109" s="165" t="s">
        <v>22430</v>
      </c>
      <c r="B5109" s="166"/>
      <c r="C5109" s="167"/>
      <c r="D5109" s="168"/>
    </row>
    <row r="5110" spans="1:4">
      <c r="A5110" s="170" t="s">
        <v>22431</v>
      </c>
      <c r="B5110" s="166" t="s">
        <v>22432</v>
      </c>
      <c r="C5110" s="167" t="s">
        <v>48</v>
      </c>
      <c r="D5110" s="168">
        <v>69.040000000000006</v>
      </c>
    </row>
    <row r="5111" spans="1:4">
      <c r="A5111" s="170" t="s">
        <v>22433</v>
      </c>
      <c r="B5111" s="166" t="s">
        <v>22434</v>
      </c>
      <c r="C5111" s="167" t="s">
        <v>48</v>
      </c>
      <c r="D5111" s="168">
        <v>34.51</v>
      </c>
    </row>
    <row r="5112" spans="1:4">
      <c r="A5112" s="170" t="s">
        <v>22435</v>
      </c>
      <c r="B5112" s="166" t="s">
        <v>22436</v>
      </c>
      <c r="C5112" s="167" t="s">
        <v>48</v>
      </c>
      <c r="D5112" s="168">
        <v>103.68</v>
      </c>
    </row>
    <row r="5113" spans="1:4">
      <c r="A5113" s="165" t="s">
        <v>22437</v>
      </c>
      <c r="B5113" s="166"/>
      <c r="C5113" s="167"/>
      <c r="D5113" s="168"/>
    </row>
    <row r="5114" spans="1:4">
      <c r="A5114" s="170" t="s">
        <v>22438</v>
      </c>
      <c r="B5114" s="166" t="s">
        <v>22439</v>
      </c>
      <c r="C5114" s="167" t="s">
        <v>48</v>
      </c>
      <c r="D5114" s="168">
        <v>294.66000000000003</v>
      </c>
    </row>
    <row r="5115" spans="1:4">
      <c r="A5115" s="170" t="s">
        <v>22440</v>
      </c>
      <c r="B5115" s="166" t="s">
        <v>22441</v>
      </c>
      <c r="C5115" s="167" t="s">
        <v>48</v>
      </c>
      <c r="D5115" s="168">
        <v>739.19</v>
      </c>
    </row>
    <row r="5116" spans="1:4">
      <c r="A5116" s="170" t="s">
        <v>22442</v>
      </c>
      <c r="B5116" s="166" t="s">
        <v>22443</v>
      </c>
      <c r="C5116" s="167" t="s">
        <v>48</v>
      </c>
      <c r="D5116" s="168">
        <v>530.52</v>
      </c>
    </row>
    <row r="5117" spans="1:4">
      <c r="A5117" s="170" t="s">
        <v>22444</v>
      </c>
      <c r="B5117" s="166" t="s">
        <v>22445</v>
      </c>
      <c r="C5117" s="167" t="s">
        <v>48</v>
      </c>
      <c r="D5117" s="168">
        <v>636.27</v>
      </c>
    </row>
    <row r="5118" spans="1:4">
      <c r="A5118" s="170" t="s">
        <v>22446</v>
      </c>
      <c r="B5118" s="166" t="s">
        <v>22447</v>
      </c>
      <c r="C5118" s="167" t="s">
        <v>48</v>
      </c>
      <c r="D5118" s="168">
        <v>709.18</v>
      </c>
    </row>
    <row r="5119" spans="1:4">
      <c r="A5119" s="170" t="s">
        <v>22448</v>
      </c>
      <c r="B5119" s="166" t="s">
        <v>22449</v>
      </c>
      <c r="C5119" s="167" t="s">
        <v>48</v>
      </c>
      <c r="D5119" s="168">
        <v>533.85</v>
      </c>
    </row>
    <row r="5120" spans="1:4">
      <c r="A5120" s="170" t="s">
        <v>22450</v>
      </c>
      <c r="B5120" s="166" t="s">
        <v>22451</v>
      </c>
      <c r="C5120" s="167" t="s">
        <v>48</v>
      </c>
      <c r="D5120" s="168">
        <v>632.25</v>
      </c>
    </row>
    <row r="5121" spans="1:4">
      <c r="A5121" s="170" t="s">
        <v>22452</v>
      </c>
      <c r="B5121" s="166" t="s">
        <v>22453</v>
      </c>
      <c r="C5121" s="167" t="s">
        <v>48</v>
      </c>
      <c r="D5121" s="168">
        <v>729.69</v>
      </c>
    </row>
    <row r="5122" spans="1:4">
      <c r="A5122" s="165" t="s">
        <v>22454</v>
      </c>
      <c r="B5122" s="166"/>
      <c r="C5122" s="167"/>
      <c r="D5122" s="168"/>
    </row>
    <row r="5123" spans="1:4">
      <c r="A5123" s="165" t="s">
        <v>22455</v>
      </c>
      <c r="B5123" s="166"/>
      <c r="C5123" s="167"/>
      <c r="D5123" s="168"/>
    </row>
    <row r="5124" spans="1:4">
      <c r="A5124" s="170" t="s">
        <v>22456</v>
      </c>
      <c r="B5124" s="166" t="s">
        <v>22457</v>
      </c>
      <c r="C5124" s="167" t="s">
        <v>11577</v>
      </c>
      <c r="D5124" s="168">
        <v>1422.56</v>
      </c>
    </row>
    <row r="5125" spans="1:4">
      <c r="A5125" s="170" t="s">
        <v>22458</v>
      </c>
      <c r="B5125" s="166" t="s">
        <v>22459</v>
      </c>
      <c r="C5125" s="167" t="s">
        <v>48</v>
      </c>
      <c r="D5125" s="168">
        <v>9.35</v>
      </c>
    </row>
    <row r="5126" spans="1:4">
      <c r="A5126" s="165" t="s">
        <v>22460</v>
      </c>
      <c r="B5126" s="166"/>
      <c r="C5126" s="167"/>
      <c r="D5126" s="168"/>
    </row>
    <row r="5127" spans="1:4">
      <c r="A5127" s="170" t="s">
        <v>22461</v>
      </c>
      <c r="B5127" s="166" t="s">
        <v>22462</v>
      </c>
      <c r="C5127" s="167" t="s">
        <v>48</v>
      </c>
      <c r="D5127" s="168">
        <v>6.35</v>
      </c>
    </row>
    <row r="5128" spans="1:4">
      <c r="A5128" s="170" t="s">
        <v>22463</v>
      </c>
      <c r="B5128" s="166" t="s">
        <v>22464</v>
      </c>
      <c r="C5128" s="167" t="s">
        <v>48</v>
      </c>
      <c r="D5128" s="168">
        <v>5.58</v>
      </c>
    </row>
    <row r="5129" spans="1:4">
      <c r="A5129" s="170" t="s">
        <v>22465</v>
      </c>
      <c r="B5129" s="166" t="s">
        <v>22466</v>
      </c>
      <c r="C5129" s="167" t="s">
        <v>48</v>
      </c>
      <c r="D5129" s="168">
        <v>1.95</v>
      </c>
    </row>
    <row r="5130" spans="1:4">
      <c r="A5130" s="170" t="s">
        <v>22467</v>
      </c>
      <c r="B5130" s="166" t="s">
        <v>22468</v>
      </c>
      <c r="C5130" s="167" t="s">
        <v>48</v>
      </c>
      <c r="D5130" s="168">
        <v>10.19</v>
      </c>
    </row>
    <row r="5131" spans="1:4">
      <c r="A5131" s="170" t="s">
        <v>22469</v>
      </c>
      <c r="B5131" s="166" t="s">
        <v>22470</v>
      </c>
      <c r="C5131" s="167" t="s">
        <v>48</v>
      </c>
      <c r="D5131" s="168">
        <v>7.52</v>
      </c>
    </row>
    <row r="5132" spans="1:4">
      <c r="A5132" s="165" t="s">
        <v>22471</v>
      </c>
      <c r="B5132" s="166"/>
      <c r="C5132" s="167"/>
      <c r="D5132" s="168"/>
    </row>
    <row r="5133" spans="1:4">
      <c r="A5133" s="170" t="s">
        <v>22472</v>
      </c>
      <c r="B5133" s="166" t="s">
        <v>22473</v>
      </c>
      <c r="C5133" s="167" t="s">
        <v>48</v>
      </c>
      <c r="D5133" s="168">
        <v>9.19</v>
      </c>
    </row>
    <row r="5134" spans="1:4">
      <c r="A5134" s="170" t="s">
        <v>22474</v>
      </c>
      <c r="B5134" s="166" t="s">
        <v>22475</v>
      </c>
      <c r="C5134" s="167" t="s">
        <v>48</v>
      </c>
      <c r="D5134" s="168">
        <v>7.35</v>
      </c>
    </row>
    <row r="5135" spans="1:4">
      <c r="A5135" s="170" t="s">
        <v>22476</v>
      </c>
      <c r="B5135" s="166" t="s">
        <v>22477</v>
      </c>
      <c r="C5135" s="167" t="s">
        <v>48</v>
      </c>
      <c r="D5135" s="168">
        <v>10.86</v>
      </c>
    </row>
    <row r="5136" spans="1:4">
      <c r="A5136" s="165" t="s">
        <v>22478</v>
      </c>
      <c r="B5136" s="166"/>
      <c r="C5136" s="167"/>
      <c r="D5136" s="168"/>
    </row>
    <row r="5137" spans="1:4">
      <c r="A5137" s="165" t="s">
        <v>22479</v>
      </c>
      <c r="B5137" s="166"/>
      <c r="C5137" s="167"/>
      <c r="D5137" s="168"/>
    </row>
    <row r="5138" spans="1:4">
      <c r="A5138" s="170" t="s">
        <v>22480</v>
      </c>
      <c r="B5138" s="166" t="s">
        <v>22481</v>
      </c>
      <c r="C5138" s="167" t="s">
        <v>48</v>
      </c>
      <c r="D5138" s="168">
        <v>2.33</v>
      </c>
    </row>
    <row r="5139" spans="1:4">
      <c r="A5139" s="170" t="s">
        <v>22482</v>
      </c>
      <c r="B5139" s="166" t="s">
        <v>22483</v>
      </c>
      <c r="C5139" s="167" t="s">
        <v>11577</v>
      </c>
      <c r="D5139" s="168">
        <v>192.34</v>
      </c>
    </row>
    <row r="5140" spans="1:4">
      <c r="A5140" s="170" t="s">
        <v>22484</v>
      </c>
      <c r="B5140" s="166" t="s">
        <v>22485</v>
      </c>
      <c r="C5140" s="167" t="s">
        <v>11577</v>
      </c>
      <c r="D5140" s="168">
        <v>193.34</v>
      </c>
    </row>
    <row r="5141" spans="1:4">
      <c r="A5141" s="170" t="s">
        <v>22486</v>
      </c>
      <c r="B5141" s="166" t="s">
        <v>22487</v>
      </c>
      <c r="C5141" s="167" t="s">
        <v>32</v>
      </c>
      <c r="D5141" s="168">
        <v>9.31</v>
      </c>
    </row>
    <row r="5142" spans="1:4">
      <c r="A5142" s="170" t="s">
        <v>22488</v>
      </c>
      <c r="B5142" s="166" t="s">
        <v>22489</v>
      </c>
      <c r="C5142" s="167" t="s">
        <v>32</v>
      </c>
      <c r="D5142" s="168">
        <v>0.27</v>
      </c>
    </row>
    <row r="5143" spans="1:4">
      <c r="A5143" s="170" t="s">
        <v>22490</v>
      </c>
      <c r="B5143" s="166" t="s">
        <v>22491</v>
      </c>
      <c r="C5143" s="167" t="s">
        <v>32</v>
      </c>
      <c r="D5143" s="168">
        <v>0.93</v>
      </c>
    </row>
    <row r="5144" spans="1:4">
      <c r="A5144" s="170" t="s">
        <v>22492</v>
      </c>
      <c r="B5144" s="166" t="s">
        <v>22493</v>
      </c>
      <c r="C5144" s="167" t="s">
        <v>32</v>
      </c>
      <c r="D5144" s="168">
        <v>1.86</v>
      </c>
    </row>
    <row r="5145" spans="1:4">
      <c r="A5145" s="170" t="s">
        <v>22494</v>
      </c>
      <c r="B5145" s="166" t="s">
        <v>22495</v>
      </c>
      <c r="C5145" s="167" t="s">
        <v>32</v>
      </c>
      <c r="D5145" s="168">
        <v>0.31</v>
      </c>
    </row>
    <row r="5146" spans="1:4">
      <c r="A5146" s="170" t="s">
        <v>22496</v>
      </c>
      <c r="B5146" s="166" t="s">
        <v>22497</v>
      </c>
      <c r="C5146" s="167" t="s">
        <v>32</v>
      </c>
      <c r="D5146" s="168">
        <v>0.26</v>
      </c>
    </row>
    <row r="5147" spans="1:4">
      <c r="A5147" s="170" t="s">
        <v>22498</v>
      </c>
      <c r="B5147" s="166" t="s">
        <v>22499</v>
      </c>
      <c r="C5147" s="167" t="s">
        <v>11629</v>
      </c>
      <c r="D5147" s="168">
        <v>3225.09</v>
      </c>
    </row>
    <row r="5148" spans="1:4">
      <c r="A5148" s="170" t="s">
        <v>22500</v>
      </c>
      <c r="B5148" s="166" t="s">
        <v>22501</v>
      </c>
      <c r="C5148" s="167" t="s">
        <v>11629</v>
      </c>
      <c r="D5148" s="168">
        <v>4598.2</v>
      </c>
    </row>
    <row r="5149" spans="1:4">
      <c r="A5149" s="170" t="s">
        <v>22502</v>
      </c>
      <c r="B5149" s="166" t="s">
        <v>22503</v>
      </c>
      <c r="C5149" s="167" t="s">
        <v>41</v>
      </c>
      <c r="D5149" s="168">
        <v>39.549999999999997</v>
      </c>
    </row>
    <row r="5150" spans="1:4">
      <c r="A5150" s="170" t="s">
        <v>22504</v>
      </c>
      <c r="B5150" s="166" t="s">
        <v>22505</v>
      </c>
      <c r="C5150" s="167" t="s">
        <v>41</v>
      </c>
      <c r="D5150" s="168">
        <v>57.39</v>
      </c>
    </row>
    <row r="5151" spans="1:4">
      <c r="A5151" s="170" t="s">
        <v>22506</v>
      </c>
      <c r="B5151" s="166" t="s">
        <v>22507</v>
      </c>
      <c r="C5151" s="167" t="s">
        <v>41</v>
      </c>
      <c r="D5151" s="168">
        <v>77.56</v>
      </c>
    </row>
    <row r="5152" spans="1:4">
      <c r="A5152" s="165" t="s">
        <v>22508</v>
      </c>
      <c r="B5152" s="166"/>
      <c r="C5152" s="167"/>
      <c r="D5152" s="168"/>
    </row>
    <row r="5153" spans="1:4">
      <c r="A5153" s="170" t="s">
        <v>22509</v>
      </c>
      <c r="B5153" s="166" t="s">
        <v>22510</v>
      </c>
      <c r="C5153" s="167" t="s">
        <v>11584</v>
      </c>
      <c r="D5153" s="168">
        <v>531.14</v>
      </c>
    </row>
    <row r="5154" spans="1:4">
      <c r="A5154" s="170" t="s">
        <v>22511</v>
      </c>
      <c r="B5154" s="166" t="s">
        <v>22512</v>
      </c>
      <c r="C5154" s="167" t="s">
        <v>11584</v>
      </c>
      <c r="D5154" s="168">
        <v>425.5</v>
      </c>
    </row>
    <row r="5155" spans="1:4">
      <c r="A5155" s="170" t="s">
        <v>22513</v>
      </c>
      <c r="B5155" s="166" t="s">
        <v>22514</v>
      </c>
      <c r="C5155" s="167" t="s">
        <v>11629</v>
      </c>
      <c r="D5155" s="168">
        <v>5515.27</v>
      </c>
    </row>
    <row r="5156" spans="1:4">
      <c r="A5156" s="170" t="s">
        <v>22515</v>
      </c>
      <c r="B5156" s="166" t="s">
        <v>22516</v>
      </c>
      <c r="C5156" s="167" t="s">
        <v>11629</v>
      </c>
      <c r="D5156" s="168">
        <v>5169.1400000000003</v>
      </c>
    </row>
    <row r="5157" spans="1:4">
      <c r="A5157" s="170" t="s">
        <v>22517</v>
      </c>
      <c r="B5157" s="166" t="s">
        <v>22518</v>
      </c>
      <c r="C5157" s="167" t="s">
        <v>11629</v>
      </c>
      <c r="D5157" s="168">
        <v>8134.34</v>
      </c>
    </row>
    <row r="5158" spans="1:4">
      <c r="A5158" s="170" t="s">
        <v>22519</v>
      </c>
      <c r="B5158" s="166" t="s">
        <v>22520</v>
      </c>
      <c r="C5158" s="167" t="s">
        <v>11629</v>
      </c>
      <c r="D5158" s="168">
        <v>6479.47</v>
      </c>
    </row>
    <row r="5159" spans="1:4">
      <c r="A5159" s="170" t="s">
        <v>22521</v>
      </c>
      <c r="B5159" s="166" t="s">
        <v>22522</v>
      </c>
      <c r="C5159" s="167" t="s">
        <v>11629</v>
      </c>
      <c r="D5159" s="168">
        <v>8485.0300000000007</v>
      </c>
    </row>
    <row r="5160" spans="1:4">
      <c r="A5160" s="170" t="s">
        <v>22523</v>
      </c>
      <c r="B5160" s="166" t="s">
        <v>22524</v>
      </c>
      <c r="C5160" s="167" t="s">
        <v>11629</v>
      </c>
      <c r="D5160" s="168">
        <v>7952.52</v>
      </c>
    </row>
    <row r="5161" spans="1:4">
      <c r="A5161" s="170" t="s">
        <v>22525</v>
      </c>
      <c r="B5161" s="166" t="s">
        <v>22526</v>
      </c>
      <c r="C5161" s="167" t="s">
        <v>11629</v>
      </c>
      <c r="D5161" s="168">
        <v>11589.79</v>
      </c>
    </row>
    <row r="5162" spans="1:4">
      <c r="A5162" s="170" t="s">
        <v>22527</v>
      </c>
      <c r="B5162" s="166" t="s">
        <v>22528</v>
      </c>
      <c r="C5162" s="167" t="s">
        <v>11629</v>
      </c>
      <c r="D5162" s="168">
        <v>9179.26</v>
      </c>
    </row>
    <row r="5163" spans="1:4">
      <c r="A5163" s="170" t="s">
        <v>22529</v>
      </c>
      <c r="B5163" s="166" t="s">
        <v>22530</v>
      </c>
      <c r="C5163" s="167" t="s">
        <v>11629</v>
      </c>
      <c r="D5163" s="168">
        <v>8603.18</v>
      </c>
    </row>
    <row r="5164" spans="1:4">
      <c r="A5164" s="170" t="s">
        <v>22531</v>
      </c>
      <c r="B5164" s="166" t="s">
        <v>22532</v>
      </c>
      <c r="C5164" s="167" t="s">
        <v>11629</v>
      </c>
      <c r="D5164" s="168">
        <v>11208.43</v>
      </c>
    </row>
    <row r="5165" spans="1:4">
      <c r="A5165" s="170" t="s">
        <v>22533</v>
      </c>
      <c r="B5165" s="166" t="s">
        <v>22534</v>
      </c>
      <c r="C5165" s="167" t="s">
        <v>11629</v>
      </c>
      <c r="D5165" s="168">
        <v>10799.12</v>
      </c>
    </row>
    <row r="5166" spans="1:4">
      <c r="A5166" s="170" t="s">
        <v>22535</v>
      </c>
      <c r="B5166" s="166" t="s">
        <v>22536</v>
      </c>
      <c r="C5166" s="167" t="s">
        <v>11629</v>
      </c>
      <c r="D5166" s="168">
        <v>5663.25</v>
      </c>
    </row>
    <row r="5167" spans="1:4">
      <c r="A5167" s="170" t="s">
        <v>22537</v>
      </c>
      <c r="B5167" s="166" t="s">
        <v>22538</v>
      </c>
      <c r="C5167" s="167" t="s">
        <v>11629</v>
      </c>
      <c r="D5167" s="168">
        <v>4551.0600000000004</v>
      </c>
    </row>
    <row r="5168" spans="1:4">
      <c r="A5168" s="170" t="s">
        <v>22539</v>
      </c>
      <c r="B5168" s="166" t="s">
        <v>22540</v>
      </c>
      <c r="C5168" s="167" t="s">
        <v>11629</v>
      </c>
      <c r="D5168" s="168">
        <v>4265.4399999999996</v>
      </c>
    </row>
    <row r="5169" spans="1:4">
      <c r="A5169" s="170" t="s">
        <v>22541</v>
      </c>
      <c r="B5169" s="166" t="s">
        <v>22542</v>
      </c>
      <c r="C5169" s="167" t="s">
        <v>11629</v>
      </c>
      <c r="D5169" s="168">
        <v>7016.28</v>
      </c>
    </row>
    <row r="5170" spans="1:4">
      <c r="A5170" s="170" t="s">
        <v>22543</v>
      </c>
      <c r="B5170" s="166" t="s">
        <v>22544</v>
      </c>
      <c r="C5170" s="167" t="s">
        <v>11629</v>
      </c>
      <c r="D5170" s="168">
        <v>5939.52</v>
      </c>
    </row>
    <row r="5171" spans="1:4">
      <c r="A5171" s="170" t="s">
        <v>22545</v>
      </c>
      <c r="B5171" s="166" t="s">
        <v>22546</v>
      </c>
      <c r="C5171" s="167" t="s">
        <v>11629</v>
      </c>
      <c r="D5171" s="168">
        <v>5566.76</v>
      </c>
    </row>
    <row r="5172" spans="1:4">
      <c r="A5172" s="170" t="s">
        <v>22547</v>
      </c>
      <c r="B5172" s="166" t="s">
        <v>22548</v>
      </c>
      <c r="C5172" s="167" t="s">
        <v>11629</v>
      </c>
      <c r="D5172" s="168">
        <v>8134.34</v>
      </c>
    </row>
    <row r="5173" spans="1:4">
      <c r="A5173" s="170" t="s">
        <v>22549</v>
      </c>
      <c r="B5173" s="166" t="s">
        <v>22550</v>
      </c>
      <c r="C5173" s="167" t="s">
        <v>11629</v>
      </c>
      <c r="D5173" s="168">
        <v>6440.91</v>
      </c>
    </row>
    <row r="5174" spans="1:4">
      <c r="A5174" s="170" t="s">
        <v>22551</v>
      </c>
      <c r="B5174" s="166" t="s">
        <v>22552</v>
      </c>
      <c r="C5174" s="167" t="s">
        <v>11629</v>
      </c>
      <c r="D5174" s="168">
        <v>6036.68</v>
      </c>
    </row>
    <row r="5175" spans="1:4">
      <c r="A5175" s="170" t="s">
        <v>22553</v>
      </c>
      <c r="B5175" s="166" t="s">
        <v>22554</v>
      </c>
      <c r="C5175" s="167" t="s">
        <v>11629</v>
      </c>
      <c r="D5175" s="168">
        <v>9298.93</v>
      </c>
    </row>
    <row r="5176" spans="1:4">
      <c r="A5176" s="170" t="s">
        <v>22555</v>
      </c>
      <c r="B5176" s="166" t="s">
        <v>22556</v>
      </c>
      <c r="C5176" s="167" t="s">
        <v>11629</v>
      </c>
      <c r="D5176" s="168">
        <v>7559.39</v>
      </c>
    </row>
    <row r="5177" spans="1:4">
      <c r="A5177" s="170" t="s">
        <v>22557</v>
      </c>
      <c r="B5177" s="166" t="s">
        <v>22558</v>
      </c>
      <c r="C5177" s="167" t="s">
        <v>11629</v>
      </c>
      <c r="D5177" s="168">
        <v>7084.97</v>
      </c>
    </row>
    <row r="5178" spans="1:4">
      <c r="A5178" s="170" t="s">
        <v>22559</v>
      </c>
      <c r="B5178" s="166" t="s">
        <v>22560</v>
      </c>
      <c r="C5178" s="167" t="s">
        <v>11629</v>
      </c>
      <c r="D5178" s="168">
        <v>10055.030000000001</v>
      </c>
    </row>
    <row r="5179" spans="1:4">
      <c r="A5179" s="170" t="s">
        <v>22561</v>
      </c>
      <c r="B5179" s="166" t="s">
        <v>22562</v>
      </c>
      <c r="C5179" s="167" t="s">
        <v>11629</v>
      </c>
      <c r="D5179" s="168">
        <v>14265.1</v>
      </c>
    </row>
    <row r="5180" spans="1:4">
      <c r="A5180" s="170" t="s">
        <v>22563</v>
      </c>
      <c r="B5180" s="166" t="s">
        <v>22564</v>
      </c>
      <c r="C5180" s="167" t="s">
        <v>11629</v>
      </c>
      <c r="D5180" s="168">
        <v>3614.78</v>
      </c>
    </row>
    <row r="5181" spans="1:4">
      <c r="A5181" s="170" t="s">
        <v>22565</v>
      </c>
      <c r="B5181" s="166" t="s">
        <v>22566</v>
      </c>
      <c r="C5181" s="167" t="s">
        <v>11629</v>
      </c>
      <c r="D5181" s="168">
        <v>3856.83</v>
      </c>
    </row>
    <row r="5182" spans="1:4">
      <c r="A5182" s="170" t="s">
        <v>22567</v>
      </c>
      <c r="B5182" s="166" t="s">
        <v>22568</v>
      </c>
      <c r="C5182" s="167" t="s">
        <v>11629</v>
      </c>
      <c r="D5182" s="168">
        <v>6072.83</v>
      </c>
    </row>
    <row r="5183" spans="1:4">
      <c r="A5183" s="170" t="s">
        <v>22569</v>
      </c>
      <c r="B5183" s="166" t="s">
        <v>22570</v>
      </c>
      <c r="C5183" s="167" t="s">
        <v>11629</v>
      </c>
      <c r="D5183" s="168">
        <v>10121.379999999999</v>
      </c>
    </row>
    <row r="5184" spans="1:4">
      <c r="A5184" s="170" t="s">
        <v>22571</v>
      </c>
      <c r="B5184" s="166" t="s">
        <v>22572</v>
      </c>
      <c r="C5184" s="167" t="s">
        <v>48</v>
      </c>
      <c r="D5184" s="168">
        <v>1.6</v>
      </c>
    </row>
    <row r="5185" spans="1:4">
      <c r="A5185" s="170" t="s">
        <v>22573</v>
      </c>
      <c r="B5185" s="166" t="s">
        <v>22574</v>
      </c>
      <c r="C5185" s="167" t="s">
        <v>11577</v>
      </c>
      <c r="D5185" s="168">
        <v>5546.1</v>
      </c>
    </row>
    <row r="5186" spans="1:4">
      <c r="A5186" s="170" t="s">
        <v>22575</v>
      </c>
      <c r="B5186" s="166" t="s">
        <v>22576</v>
      </c>
      <c r="C5186" s="167" t="s">
        <v>11629</v>
      </c>
      <c r="D5186" s="168">
        <v>7809.94</v>
      </c>
    </row>
    <row r="5187" spans="1:4">
      <c r="A5187" s="170" t="s">
        <v>22577</v>
      </c>
      <c r="B5187" s="166" t="s">
        <v>22578</v>
      </c>
      <c r="C5187" s="167" t="s">
        <v>11629</v>
      </c>
      <c r="D5187" s="168">
        <v>6550.88</v>
      </c>
    </row>
    <row r="5188" spans="1:4">
      <c r="A5188" s="170" t="s">
        <v>22579</v>
      </c>
      <c r="B5188" s="166" t="s">
        <v>22580</v>
      </c>
      <c r="C5188" s="167" t="s">
        <v>11629</v>
      </c>
      <c r="D5188" s="168">
        <v>5652.5</v>
      </c>
    </row>
    <row r="5189" spans="1:4">
      <c r="A5189" s="170" t="s">
        <v>22581</v>
      </c>
      <c r="B5189" s="166" t="s">
        <v>22582</v>
      </c>
      <c r="C5189" s="167" t="s">
        <v>11629</v>
      </c>
      <c r="D5189" s="168">
        <v>8807.9699999999993</v>
      </c>
    </row>
    <row r="5190" spans="1:4">
      <c r="A5190" s="170" t="s">
        <v>22583</v>
      </c>
      <c r="B5190" s="166" t="s">
        <v>22584</v>
      </c>
      <c r="C5190" s="167" t="s">
        <v>11629</v>
      </c>
      <c r="D5190" s="168">
        <v>6175.69</v>
      </c>
    </row>
    <row r="5191" spans="1:4">
      <c r="A5191" s="170" t="s">
        <v>22585</v>
      </c>
      <c r="B5191" s="166" t="s">
        <v>22586</v>
      </c>
      <c r="C5191" s="167" t="s">
        <v>11629</v>
      </c>
      <c r="D5191" s="168">
        <v>6073.07</v>
      </c>
    </row>
    <row r="5192" spans="1:4">
      <c r="A5192" s="170" t="s">
        <v>22587</v>
      </c>
      <c r="B5192" s="166" t="s">
        <v>22588</v>
      </c>
      <c r="C5192" s="167" t="s">
        <v>11577</v>
      </c>
      <c r="D5192" s="168">
        <v>6.78</v>
      </c>
    </row>
    <row r="5193" spans="1:4">
      <c r="A5193" s="170" t="s">
        <v>22589</v>
      </c>
      <c r="B5193" s="166" t="s">
        <v>22590</v>
      </c>
      <c r="C5193" s="167" t="s">
        <v>11577</v>
      </c>
      <c r="D5193" s="168">
        <v>63.13</v>
      </c>
    </row>
    <row r="5194" spans="1:4">
      <c r="A5194" s="170" t="s">
        <v>22591</v>
      </c>
      <c r="B5194" s="166" t="s">
        <v>22592</v>
      </c>
      <c r="C5194" s="167" t="s">
        <v>11577</v>
      </c>
      <c r="D5194" s="168">
        <v>50.98</v>
      </c>
    </row>
    <row r="5195" spans="1:4">
      <c r="A5195" s="170" t="s">
        <v>22593</v>
      </c>
      <c r="B5195" s="166" t="s">
        <v>22594</v>
      </c>
      <c r="C5195" s="167" t="s">
        <v>11577</v>
      </c>
      <c r="D5195" s="168">
        <v>102.17</v>
      </c>
    </row>
    <row r="5196" spans="1:4">
      <c r="A5196" s="170" t="s">
        <v>22595</v>
      </c>
      <c r="B5196" s="166" t="s">
        <v>22596</v>
      </c>
      <c r="C5196" s="167" t="s">
        <v>11577</v>
      </c>
      <c r="D5196" s="168">
        <v>158.52000000000001</v>
      </c>
    </row>
    <row r="5197" spans="1:4">
      <c r="A5197" s="170" t="s">
        <v>22597</v>
      </c>
      <c r="B5197" s="166" t="s">
        <v>22598</v>
      </c>
      <c r="C5197" s="167" t="s">
        <v>11577</v>
      </c>
      <c r="D5197" s="168">
        <v>158.52000000000001</v>
      </c>
    </row>
    <row r="5198" spans="1:4">
      <c r="A5198" s="170" t="s">
        <v>22599</v>
      </c>
      <c r="B5198" s="166" t="s">
        <v>22600</v>
      </c>
      <c r="C5198" s="167" t="s">
        <v>11577</v>
      </c>
      <c r="D5198" s="168">
        <v>114.37</v>
      </c>
    </row>
    <row r="5199" spans="1:4">
      <c r="A5199" s="170" t="s">
        <v>22601</v>
      </c>
      <c r="B5199" s="166" t="s">
        <v>22602</v>
      </c>
      <c r="C5199" s="167" t="s">
        <v>11577</v>
      </c>
      <c r="D5199" s="168">
        <v>170.72</v>
      </c>
    </row>
    <row r="5200" spans="1:4">
      <c r="A5200" s="170" t="s">
        <v>22603</v>
      </c>
      <c r="B5200" s="166" t="s">
        <v>22604</v>
      </c>
      <c r="C5200" s="167" t="s">
        <v>11577</v>
      </c>
      <c r="D5200" s="168">
        <v>170.72</v>
      </c>
    </row>
    <row r="5201" spans="1:4">
      <c r="A5201" s="170" t="s">
        <v>22605</v>
      </c>
      <c r="B5201" s="166" t="s">
        <v>22606</v>
      </c>
      <c r="C5201" s="167" t="s">
        <v>11629</v>
      </c>
      <c r="D5201" s="168">
        <v>4561.95</v>
      </c>
    </row>
    <row r="5202" spans="1:4">
      <c r="A5202" s="170" t="s">
        <v>22607</v>
      </c>
      <c r="B5202" s="166" t="s">
        <v>22608</v>
      </c>
      <c r="C5202" s="167" t="s">
        <v>32</v>
      </c>
      <c r="D5202" s="168">
        <v>2.27</v>
      </c>
    </row>
    <row r="5203" spans="1:4">
      <c r="A5203" s="170" t="s">
        <v>22609</v>
      </c>
      <c r="B5203" s="166" t="s">
        <v>22610</v>
      </c>
      <c r="C5203" s="167" t="s">
        <v>11629</v>
      </c>
      <c r="D5203" s="168">
        <v>150.72999999999999</v>
      </c>
    </row>
    <row r="5204" spans="1:4">
      <c r="A5204" s="170" t="s">
        <v>22611</v>
      </c>
      <c r="B5204" s="166" t="s">
        <v>22612</v>
      </c>
      <c r="C5204" s="167" t="s">
        <v>48</v>
      </c>
      <c r="D5204" s="168">
        <v>3.18</v>
      </c>
    </row>
    <row r="5205" spans="1:4">
      <c r="A5205" s="170" t="s">
        <v>22613</v>
      </c>
      <c r="B5205" s="166" t="s">
        <v>22614</v>
      </c>
      <c r="C5205" s="167" t="s">
        <v>48</v>
      </c>
      <c r="D5205" s="168">
        <v>2.0499999999999998</v>
      </c>
    </row>
    <row r="5206" spans="1:4">
      <c r="A5206" s="170" t="s">
        <v>22615</v>
      </c>
      <c r="B5206" s="166" t="s">
        <v>22616</v>
      </c>
      <c r="C5206" s="167" t="s">
        <v>48</v>
      </c>
      <c r="D5206" s="168">
        <v>2.84</v>
      </c>
    </row>
    <row r="5207" spans="1:4">
      <c r="A5207" s="170" t="s">
        <v>22617</v>
      </c>
      <c r="B5207" s="166" t="s">
        <v>22618</v>
      </c>
      <c r="C5207" s="167" t="s">
        <v>48</v>
      </c>
      <c r="D5207" s="168">
        <v>2.76</v>
      </c>
    </row>
    <row r="5208" spans="1:4">
      <c r="A5208" s="170" t="s">
        <v>22619</v>
      </c>
      <c r="B5208" s="166" t="s">
        <v>22620</v>
      </c>
      <c r="C5208" s="167" t="s">
        <v>11629</v>
      </c>
      <c r="D5208" s="168">
        <v>1703.14</v>
      </c>
    </row>
    <row r="5209" spans="1:4">
      <c r="A5209" s="170" t="s">
        <v>22621</v>
      </c>
      <c r="B5209" s="166" t="s">
        <v>22622</v>
      </c>
      <c r="C5209" s="167" t="s">
        <v>48</v>
      </c>
      <c r="D5209" s="168">
        <v>230.56</v>
      </c>
    </row>
    <row r="5210" spans="1:4">
      <c r="A5210" s="170" t="s">
        <v>22623</v>
      </c>
      <c r="B5210" s="166" t="s">
        <v>22624</v>
      </c>
      <c r="C5210" s="167" t="s">
        <v>11584</v>
      </c>
      <c r="D5210" s="168">
        <v>574.79999999999995</v>
      </c>
    </row>
    <row r="5211" spans="1:4">
      <c r="A5211" s="170" t="s">
        <v>22625</v>
      </c>
      <c r="B5211" s="166" t="s">
        <v>22626</v>
      </c>
      <c r="C5211" s="167" t="s">
        <v>11584</v>
      </c>
      <c r="D5211" s="168">
        <v>247.43</v>
      </c>
    </row>
    <row r="5212" spans="1:4">
      <c r="A5212" s="165" t="s">
        <v>22627</v>
      </c>
      <c r="B5212" s="166"/>
      <c r="C5212" s="167"/>
      <c r="D5212" s="168"/>
    </row>
    <row r="5213" spans="1:4">
      <c r="A5213" s="170" t="s">
        <v>22628</v>
      </c>
      <c r="B5213" s="166" t="s">
        <v>22629</v>
      </c>
      <c r="C5213" s="167" t="s">
        <v>11629</v>
      </c>
      <c r="D5213" s="168">
        <v>6408.36</v>
      </c>
    </row>
    <row r="5214" spans="1:4">
      <c r="A5214" s="170" t="s">
        <v>22630</v>
      </c>
      <c r="B5214" s="166" t="s">
        <v>22631</v>
      </c>
      <c r="C5214" s="167" t="s">
        <v>11577</v>
      </c>
      <c r="D5214" s="168">
        <v>185.98</v>
      </c>
    </row>
    <row r="5215" spans="1:4">
      <c r="A5215" s="165" t="s">
        <v>22632</v>
      </c>
      <c r="B5215" s="166"/>
      <c r="C5215" s="167"/>
      <c r="D5215" s="168"/>
    </row>
    <row r="5216" spans="1:4">
      <c r="A5216" s="170" t="s">
        <v>22633</v>
      </c>
      <c r="B5216" s="166" t="s">
        <v>22634</v>
      </c>
      <c r="C5216" s="167" t="s">
        <v>11577</v>
      </c>
      <c r="D5216" s="168">
        <v>3.54</v>
      </c>
    </row>
    <row r="5217" spans="1:4">
      <c r="A5217" s="170" t="s">
        <v>22635</v>
      </c>
      <c r="B5217" s="166" t="s">
        <v>22636</v>
      </c>
      <c r="C5217" s="167" t="s">
        <v>11577</v>
      </c>
      <c r="D5217" s="168">
        <v>4.49</v>
      </c>
    </row>
    <row r="5218" spans="1:4">
      <c r="A5218" s="170" t="s">
        <v>22637</v>
      </c>
      <c r="B5218" s="166" t="s">
        <v>22638</v>
      </c>
      <c r="C5218" s="167" t="s">
        <v>11577</v>
      </c>
      <c r="D5218" s="168">
        <v>186.55</v>
      </c>
    </row>
    <row r="5219" spans="1:4">
      <c r="A5219" s="170" t="s">
        <v>22639</v>
      </c>
      <c r="B5219" s="166" t="s">
        <v>22640</v>
      </c>
      <c r="C5219" s="167" t="s">
        <v>11577</v>
      </c>
      <c r="D5219" s="168">
        <v>6.37</v>
      </c>
    </row>
    <row r="5220" spans="1:4">
      <c r="A5220" s="170" t="s">
        <v>22641</v>
      </c>
      <c r="B5220" s="166" t="s">
        <v>22642</v>
      </c>
      <c r="C5220" s="167" t="s">
        <v>11577</v>
      </c>
      <c r="D5220" s="168">
        <v>26.38</v>
      </c>
    </row>
    <row r="5221" spans="1:4">
      <c r="A5221" s="170" t="s">
        <v>22643</v>
      </c>
      <c r="B5221" s="166" t="s">
        <v>22644</v>
      </c>
      <c r="C5221" s="167" t="s">
        <v>11577</v>
      </c>
      <c r="D5221" s="168">
        <v>48.87</v>
      </c>
    </row>
    <row r="5222" spans="1:4">
      <c r="A5222" s="170" t="s">
        <v>22645</v>
      </c>
      <c r="B5222" s="166" t="s">
        <v>22646</v>
      </c>
      <c r="C5222" s="167" t="s">
        <v>11629</v>
      </c>
      <c r="D5222" s="168">
        <v>9612</v>
      </c>
    </row>
    <row r="5223" spans="1:4">
      <c r="A5223" s="170" t="s">
        <v>22647</v>
      </c>
      <c r="B5223" s="166" t="s">
        <v>22648</v>
      </c>
      <c r="C5223" s="167" t="s">
        <v>11629</v>
      </c>
      <c r="D5223" s="168">
        <v>9869.9599999999991</v>
      </c>
    </row>
    <row r="5224" spans="1:4">
      <c r="A5224" s="170" t="s">
        <v>22649</v>
      </c>
      <c r="B5224" s="166" t="s">
        <v>22650</v>
      </c>
      <c r="C5224" s="167" t="s">
        <v>11629</v>
      </c>
      <c r="D5224" s="168">
        <v>4051.63</v>
      </c>
    </row>
    <row r="5225" spans="1:4">
      <c r="A5225" s="170" t="s">
        <v>22651</v>
      </c>
      <c r="B5225" s="166" t="s">
        <v>22652</v>
      </c>
      <c r="C5225" s="167" t="s">
        <v>11629</v>
      </c>
      <c r="D5225" s="168">
        <v>9200.41</v>
      </c>
    </row>
    <row r="5226" spans="1:4">
      <c r="A5226" s="170" t="s">
        <v>22653</v>
      </c>
      <c r="B5226" s="166" t="s">
        <v>22654</v>
      </c>
      <c r="C5226" s="167" t="s">
        <v>11629</v>
      </c>
      <c r="D5226" s="168">
        <v>6249.21</v>
      </c>
    </row>
    <row r="5227" spans="1:4">
      <c r="A5227" s="170" t="s">
        <v>22655</v>
      </c>
      <c r="B5227" s="166" t="s">
        <v>22656</v>
      </c>
      <c r="C5227" s="167" t="s">
        <v>11629</v>
      </c>
      <c r="D5227" s="168">
        <v>3114.34</v>
      </c>
    </row>
    <row r="5228" spans="1:4">
      <c r="A5228" s="165" t="s">
        <v>22657</v>
      </c>
      <c r="B5228" s="166"/>
      <c r="C5228" s="167"/>
      <c r="D5228" s="168"/>
    </row>
    <row r="5229" spans="1:4">
      <c r="A5229" s="170" t="s">
        <v>22658</v>
      </c>
      <c r="B5229" s="166" t="s">
        <v>22659</v>
      </c>
      <c r="C5229" s="167" t="s">
        <v>11577</v>
      </c>
      <c r="D5229" s="168">
        <v>109.81</v>
      </c>
    </row>
    <row r="5230" spans="1:4">
      <c r="A5230" s="170" t="s">
        <v>22660</v>
      </c>
      <c r="B5230" s="166" t="s">
        <v>22661</v>
      </c>
      <c r="C5230" s="167" t="s">
        <v>11582</v>
      </c>
      <c r="D5230" s="168">
        <v>416.19</v>
      </c>
    </row>
    <row r="5231" spans="1:4">
      <c r="A5231" s="170" t="s">
        <v>22662</v>
      </c>
      <c r="B5231" s="166" t="s">
        <v>22663</v>
      </c>
      <c r="C5231" s="167" t="s">
        <v>11582</v>
      </c>
      <c r="D5231" s="168">
        <v>144.22</v>
      </c>
    </row>
    <row r="5232" spans="1:4">
      <c r="A5232" s="170" t="s">
        <v>22664</v>
      </c>
      <c r="B5232" s="166" t="s">
        <v>22665</v>
      </c>
      <c r="C5232" s="167" t="s">
        <v>11582</v>
      </c>
      <c r="D5232" s="168">
        <v>181.9</v>
      </c>
    </row>
    <row r="5233" spans="1:4">
      <c r="A5233" s="170" t="s">
        <v>22666</v>
      </c>
      <c r="B5233" s="166" t="s">
        <v>22667</v>
      </c>
      <c r="C5233" s="167" t="s">
        <v>11582</v>
      </c>
      <c r="D5233" s="168">
        <v>122.79</v>
      </c>
    </row>
    <row r="5234" spans="1:4">
      <c r="A5234" s="170" t="s">
        <v>22668</v>
      </c>
      <c r="B5234" s="166" t="s">
        <v>22669</v>
      </c>
      <c r="C5234" s="167" t="s">
        <v>11582</v>
      </c>
      <c r="D5234" s="168">
        <v>181.9</v>
      </c>
    </row>
    <row r="5235" spans="1:4">
      <c r="A5235" s="170" t="s">
        <v>22670</v>
      </c>
      <c r="B5235" s="166" t="s">
        <v>22671</v>
      </c>
      <c r="C5235" s="167" t="s">
        <v>11582</v>
      </c>
      <c r="D5235" s="168">
        <v>338.29</v>
      </c>
    </row>
    <row r="5236" spans="1:4">
      <c r="A5236" s="170" t="s">
        <v>22672</v>
      </c>
      <c r="B5236" s="166" t="s">
        <v>22673</v>
      </c>
      <c r="C5236" s="167" t="s">
        <v>11582</v>
      </c>
      <c r="D5236" s="168">
        <v>120.17</v>
      </c>
    </row>
    <row r="5237" spans="1:4">
      <c r="A5237" s="170" t="s">
        <v>22674</v>
      </c>
      <c r="B5237" s="166" t="s">
        <v>22675</v>
      </c>
      <c r="C5237" s="167" t="s">
        <v>11582</v>
      </c>
      <c r="D5237" s="168">
        <v>0.99</v>
      </c>
    </row>
    <row r="5238" spans="1:4">
      <c r="A5238" s="165" t="s">
        <v>22676</v>
      </c>
      <c r="B5238" s="166"/>
      <c r="C5238" s="167"/>
      <c r="D5238" s="168"/>
    </row>
    <row r="5239" spans="1:4">
      <c r="A5239" s="165" t="s">
        <v>22677</v>
      </c>
      <c r="B5239" s="166"/>
      <c r="C5239" s="167"/>
      <c r="D5239" s="168"/>
    </row>
    <row r="5240" spans="1:4">
      <c r="A5240" s="170" t="s">
        <v>22678</v>
      </c>
      <c r="B5240" s="166" t="s">
        <v>22679</v>
      </c>
      <c r="C5240" s="167" t="s">
        <v>11584</v>
      </c>
      <c r="D5240" s="168">
        <v>19942.14</v>
      </c>
    </row>
    <row r="5241" spans="1:4">
      <c r="A5241" s="170" t="s">
        <v>22680</v>
      </c>
      <c r="B5241" s="166" t="s">
        <v>22681</v>
      </c>
      <c r="C5241" s="167" t="s">
        <v>11584</v>
      </c>
      <c r="D5241" s="168">
        <v>26879.16</v>
      </c>
    </row>
    <row r="5242" spans="1:4">
      <c r="A5242" s="170" t="s">
        <v>22682</v>
      </c>
      <c r="B5242" s="166" t="s">
        <v>22683</v>
      </c>
      <c r="C5242" s="167" t="s">
        <v>32</v>
      </c>
      <c r="D5242" s="168">
        <v>0.93</v>
      </c>
    </row>
    <row r="5243" spans="1:4">
      <c r="A5243" s="170" t="s">
        <v>22684</v>
      </c>
      <c r="B5243" s="166" t="s">
        <v>22685</v>
      </c>
      <c r="C5243" s="167" t="s">
        <v>32</v>
      </c>
      <c r="D5243" s="168">
        <v>0.64</v>
      </c>
    </row>
    <row r="5244" spans="1:4">
      <c r="A5244" s="165" t="s">
        <v>22686</v>
      </c>
      <c r="B5244" s="166"/>
      <c r="C5244" s="167"/>
      <c r="D5244" s="168"/>
    </row>
    <row r="5245" spans="1:4">
      <c r="A5245" s="170" t="s">
        <v>22687</v>
      </c>
      <c r="B5245" s="166" t="s">
        <v>22688</v>
      </c>
      <c r="C5245" s="167" t="s">
        <v>11629</v>
      </c>
      <c r="D5245" s="168">
        <v>76309.41</v>
      </c>
    </row>
    <row r="5246" spans="1:4">
      <c r="A5246" s="170" t="s">
        <v>22689</v>
      </c>
      <c r="B5246" s="166" t="s">
        <v>22690</v>
      </c>
      <c r="C5246" s="167" t="s">
        <v>11629</v>
      </c>
      <c r="D5246" s="168">
        <v>119004.15</v>
      </c>
    </row>
    <row r="5247" spans="1:4">
      <c r="A5247" s="170" t="s">
        <v>22691</v>
      </c>
      <c r="B5247" s="166" t="s">
        <v>22692</v>
      </c>
      <c r="C5247" s="167" t="s">
        <v>11629</v>
      </c>
      <c r="D5247" s="168">
        <v>58261.02</v>
      </c>
    </row>
    <row r="5248" spans="1:4">
      <c r="A5248" s="170" t="s">
        <v>22693</v>
      </c>
      <c r="B5248" s="166" t="s">
        <v>22694</v>
      </c>
      <c r="C5248" s="167" t="s">
        <v>11584</v>
      </c>
      <c r="D5248" s="168">
        <v>10749.79</v>
      </c>
    </row>
    <row r="5249" spans="1:4">
      <c r="A5249" s="170" t="s">
        <v>22695</v>
      </c>
      <c r="B5249" s="166" t="s">
        <v>22696</v>
      </c>
      <c r="C5249" s="167" t="s">
        <v>32</v>
      </c>
      <c r="D5249" s="168">
        <v>156.22999999999999</v>
      </c>
    </row>
    <row r="5250" spans="1:4">
      <c r="A5250" s="170" t="s">
        <v>22697</v>
      </c>
      <c r="B5250" s="166" t="s">
        <v>22698</v>
      </c>
      <c r="C5250" s="167" t="s">
        <v>11629</v>
      </c>
      <c r="D5250" s="168">
        <v>26149.94</v>
      </c>
    </row>
    <row r="5251" spans="1:4">
      <c r="A5251" s="170" t="s">
        <v>22699</v>
      </c>
      <c r="B5251" s="166" t="s">
        <v>22700</v>
      </c>
      <c r="C5251" s="167" t="s">
        <v>11629</v>
      </c>
      <c r="D5251" s="168">
        <v>6441.67</v>
      </c>
    </row>
    <row r="5252" spans="1:4">
      <c r="A5252" s="170" t="s">
        <v>22701</v>
      </c>
      <c r="B5252" s="166" t="s">
        <v>22702</v>
      </c>
      <c r="C5252" s="167" t="s">
        <v>11629</v>
      </c>
      <c r="D5252" s="168">
        <v>11514.3</v>
      </c>
    </row>
    <row r="5253" spans="1:4">
      <c r="A5253" s="170" t="s">
        <v>22703</v>
      </c>
      <c r="B5253" s="166" t="s">
        <v>22704</v>
      </c>
      <c r="C5253" s="167" t="s">
        <v>11629</v>
      </c>
      <c r="D5253" s="168">
        <v>10749.79</v>
      </c>
    </row>
    <row r="5254" spans="1:4">
      <c r="A5254" s="170" t="s">
        <v>22705</v>
      </c>
      <c r="B5254" s="166" t="s">
        <v>22706</v>
      </c>
      <c r="C5254" s="167" t="s">
        <v>11629</v>
      </c>
      <c r="D5254" s="168">
        <v>9961.5</v>
      </c>
    </row>
    <row r="5255" spans="1:4">
      <c r="A5255" s="170" t="s">
        <v>22707</v>
      </c>
      <c r="B5255" s="166" t="s">
        <v>22708</v>
      </c>
      <c r="C5255" s="167" t="s">
        <v>11629</v>
      </c>
      <c r="D5255" s="168">
        <v>11034.45</v>
      </c>
    </row>
    <row r="5256" spans="1:4">
      <c r="A5256" s="170" t="s">
        <v>22709</v>
      </c>
      <c r="B5256" s="166" t="s">
        <v>22710</v>
      </c>
      <c r="C5256" s="167" t="s">
        <v>11629</v>
      </c>
      <c r="D5256" s="168">
        <v>7454.13</v>
      </c>
    </row>
    <row r="5257" spans="1:4">
      <c r="A5257" s="170" t="s">
        <v>22711</v>
      </c>
      <c r="B5257" s="166" t="s">
        <v>22712</v>
      </c>
      <c r="C5257" s="167" t="s">
        <v>11629</v>
      </c>
      <c r="D5257" s="168">
        <v>11232.09</v>
      </c>
    </row>
    <row r="5258" spans="1:4">
      <c r="A5258" s="170" t="s">
        <v>22713</v>
      </c>
      <c r="B5258" s="166" t="s">
        <v>22714</v>
      </c>
      <c r="C5258" s="167" t="s">
        <v>11629</v>
      </c>
      <c r="D5258" s="168">
        <v>9598.24</v>
      </c>
    </row>
    <row r="5259" spans="1:4">
      <c r="A5259" s="170" t="s">
        <v>22715</v>
      </c>
      <c r="B5259" s="166" t="s">
        <v>22716</v>
      </c>
      <c r="C5259" s="167" t="s">
        <v>11629</v>
      </c>
      <c r="D5259" s="168">
        <v>13779.28</v>
      </c>
    </row>
    <row r="5260" spans="1:4">
      <c r="A5260" s="165" t="s">
        <v>22717</v>
      </c>
      <c r="B5260" s="166"/>
      <c r="C5260" s="167"/>
      <c r="D5260" s="168"/>
    </row>
    <row r="5261" spans="1:4">
      <c r="A5261" s="170" t="s">
        <v>22718</v>
      </c>
      <c r="B5261" s="166" t="s">
        <v>22719</v>
      </c>
      <c r="C5261" s="167" t="s">
        <v>32</v>
      </c>
      <c r="D5261" s="168">
        <v>145.44</v>
      </c>
    </row>
    <row r="5262" spans="1:4">
      <c r="A5262" s="170" t="s">
        <v>22720</v>
      </c>
      <c r="B5262" s="166" t="s">
        <v>22721</v>
      </c>
      <c r="C5262" s="167" t="s">
        <v>32</v>
      </c>
      <c r="D5262" s="168">
        <v>133.65</v>
      </c>
    </row>
    <row r="5263" spans="1:4">
      <c r="A5263" s="170" t="s">
        <v>22722</v>
      </c>
      <c r="B5263" s="166" t="s">
        <v>22723</v>
      </c>
      <c r="C5263" s="167" t="s">
        <v>32</v>
      </c>
      <c r="D5263" s="168">
        <v>125.87</v>
      </c>
    </row>
    <row r="5264" spans="1:4">
      <c r="A5264" s="170" t="s">
        <v>22724</v>
      </c>
      <c r="B5264" s="166" t="s">
        <v>22725</v>
      </c>
      <c r="C5264" s="167" t="s">
        <v>32</v>
      </c>
      <c r="D5264" s="168">
        <v>96.39</v>
      </c>
    </row>
    <row r="5265" spans="1:4">
      <c r="A5265" s="170" t="s">
        <v>22726</v>
      </c>
      <c r="B5265" s="166" t="s">
        <v>22727</v>
      </c>
      <c r="C5265" s="167" t="s">
        <v>32</v>
      </c>
      <c r="D5265" s="168">
        <v>85.05</v>
      </c>
    </row>
    <row r="5266" spans="1:4">
      <c r="A5266" s="170" t="s">
        <v>22728</v>
      </c>
      <c r="B5266" s="166" t="s">
        <v>22729</v>
      </c>
      <c r="C5266" s="167" t="s">
        <v>32</v>
      </c>
      <c r="D5266" s="168">
        <v>73.239999999999995</v>
      </c>
    </row>
    <row r="5267" spans="1:4">
      <c r="A5267" s="170" t="s">
        <v>22730</v>
      </c>
      <c r="B5267" s="166" t="s">
        <v>22731</v>
      </c>
      <c r="C5267" s="167" t="s">
        <v>32</v>
      </c>
      <c r="D5267" s="168">
        <v>220.15</v>
      </c>
    </row>
    <row r="5268" spans="1:4">
      <c r="A5268" s="170" t="s">
        <v>22732</v>
      </c>
      <c r="B5268" s="166" t="s">
        <v>22733</v>
      </c>
      <c r="C5268" s="167" t="s">
        <v>32</v>
      </c>
      <c r="D5268" s="168">
        <v>203.95</v>
      </c>
    </row>
    <row r="5269" spans="1:4">
      <c r="A5269" s="170" t="s">
        <v>22734</v>
      </c>
      <c r="B5269" s="166" t="s">
        <v>22735</v>
      </c>
      <c r="C5269" s="167" t="s">
        <v>32</v>
      </c>
      <c r="D5269" s="168">
        <v>188.36</v>
      </c>
    </row>
    <row r="5270" spans="1:4">
      <c r="A5270" s="165" t="s">
        <v>22736</v>
      </c>
      <c r="B5270" s="166"/>
      <c r="C5270" s="167"/>
      <c r="D5270" s="168"/>
    </row>
    <row r="5271" spans="1:4">
      <c r="A5271" s="170" t="s">
        <v>22737</v>
      </c>
      <c r="B5271" s="166" t="s">
        <v>22738</v>
      </c>
      <c r="C5271" s="167" t="s">
        <v>32</v>
      </c>
      <c r="D5271" s="168">
        <v>115.75</v>
      </c>
    </row>
    <row r="5272" spans="1:4">
      <c r="A5272" s="170" t="s">
        <v>22739</v>
      </c>
      <c r="B5272" s="166" t="s">
        <v>22740</v>
      </c>
      <c r="C5272" s="167" t="s">
        <v>32</v>
      </c>
      <c r="D5272" s="168">
        <v>96.69</v>
      </c>
    </row>
    <row r="5273" spans="1:4">
      <c r="A5273" s="170" t="s">
        <v>22741</v>
      </c>
      <c r="B5273" s="166" t="s">
        <v>22742</v>
      </c>
      <c r="C5273" s="167" t="s">
        <v>32</v>
      </c>
      <c r="D5273" s="168">
        <v>82.82</v>
      </c>
    </row>
    <row r="5274" spans="1:4">
      <c r="A5274" s="170" t="s">
        <v>22743</v>
      </c>
      <c r="B5274" s="166" t="s">
        <v>22744</v>
      </c>
      <c r="C5274" s="167" t="s">
        <v>32</v>
      </c>
      <c r="D5274" s="168">
        <v>173.82</v>
      </c>
    </row>
    <row r="5275" spans="1:4">
      <c r="A5275" s="170" t="s">
        <v>22745</v>
      </c>
      <c r="B5275" s="166" t="s">
        <v>22746</v>
      </c>
      <c r="C5275" s="167" t="s">
        <v>32</v>
      </c>
      <c r="D5275" s="168">
        <v>163.41999999999999</v>
      </c>
    </row>
    <row r="5276" spans="1:4">
      <c r="A5276" s="170" t="s">
        <v>22747</v>
      </c>
      <c r="B5276" s="166" t="s">
        <v>22748</v>
      </c>
      <c r="C5276" s="167" t="s">
        <v>32</v>
      </c>
      <c r="D5276" s="168">
        <v>124.12</v>
      </c>
    </row>
    <row r="5277" spans="1:4">
      <c r="A5277" s="170" t="s">
        <v>22749</v>
      </c>
      <c r="B5277" s="166" t="s">
        <v>22750</v>
      </c>
      <c r="C5277" s="167" t="s">
        <v>32</v>
      </c>
      <c r="D5277" s="168">
        <v>96.38</v>
      </c>
    </row>
    <row r="5278" spans="1:4">
      <c r="A5278" s="170" t="s">
        <v>22751</v>
      </c>
      <c r="B5278" s="166" t="s">
        <v>22752</v>
      </c>
      <c r="C5278" s="167" t="s">
        <v>32</v>
      </c>
      <c r="D5278" s="168">
        <v>84.6</v>
      </c>
    </row>
    <row r="5279" spans="1:4">
      <c r="A5279" s="170" t="s">
        <v>22753</v>
      </c>
      <c r="B5279" s="166" t="s">
        <v>22754</v>
      </c>
      <c r="C5279" s="167" t="s">
        <v>32</v>
      </c>
      <c r="D5279" s="168">
        <v>72.84</v>
      </c>
    </row>
    <row r="5280" spans="1:4">
      <c r="A5280" s="165" t="s">
        <v>22755</v>
      </c>
      <c r="B5280" s="166"/>
      <c r="C5280" s="167"/>
      <c r="D5280" s="168"/>
    </row>
    <row r="5281" spans="1:4">
      <c r="A5281" s="170" t="s">
        <v>22756</v>
      </c>
      <c r="B5281" s="166" t="s">
        <v>22757</v>
      </c>
      <c r="C5281" s="167" t="s">
        <v>32</v>
      </c>
      <c r="D5281" s="168">
        <v>77.099999999999994</v>
      </c>
    </row>
    <row r="5282" spans="1:4">
      <c r="A5282" s="170" t="s">
        <v>22758</v>
      </c>
      <c r="B5282" s="166" t="s">
        <v>22759</v>
      </c>
      <c r="C5282" s="167" t="s">
        <v>32</v>
      </c>
      <c r="D5282" s="168">
        <v>60.63</v>
      </c>
    </row>
    <row r="5283" spans="1:4">
      <c r="A5283" s="170" t="s">
        <v>22760</v>
      </c>
      <c r="B5283" s="166" t="s">
        <v>22761</v>
      </c>
      <c r="C5283" s="167" t="s">
        <v>32</v>
      </c>
      <c r="D5283" s="168">
        <v>48.55</v>
      </c>
    </row>
    <row r="5284" spans="1:4">
      <c r="A5284" s="170" t="s">
        <v>22762</v>
      </c>
      <c r="B5284" s="166" t="s">
        <v>22763</v>
      </c>
      <c r="C5284" s="167" t="s">
        <v>32</v>
      </c>
      <c r="D5284" s="168">
        <v>127.2</v>
      </c>
    </row>
    <row r="5285" spans="1:4">
      <c r="A5285" s="170" t="s">
        <v>22764</v>
      </c>
      <c r="B5285" s="166" t="s">
        <v>22765</v>
      </c>
      <c r="C5285" s="167" t="s">
        <v>32</v>
      </c>
      <c r="D5285" s="168">
        <v>90.83</v>
      </c>
    </row>
    <row r="5286" spans="1:4">
      <c r="A5286" s="170" t="s">
        <v>22766</v>
      </c>
      <c r="B5286" s="166" t="s">
        <v>22767</v>
      </c>
      <c r="C5286" s="167" t="s">
        <v>32</v>
      </c>
      <c r="D5286" s="168">
        <v>72.650000000000006</v>
      </c>
    </row>
    <row r="5287" spans="1:4">
      <c r="A5287" s="170" t="s">
        <v>22768</v>
      </c>
      <c r="B5287" s="166" t="s">
        <v>22769</v>
      </c>
      <c r="C5287" s="167" t="s">
        <v>32</v>
      </c>
      <c r="D5287" s="168">
        <v>81.44</v>
      </c>
    </row>
    <row r="5288" spans="1:4">
      <c r="A5288" s="170" t="s">
        <v>22770</v>
      </c>
      <c r="B5288" s="166" t="s">
        <v>22771</v>
      </c>
      <c r="C5288" s="167" t="s">
        <v>32</v>
      </c>
      <c r="D5288" s="168">
        <v>74.08</v>
      </c>
    </row>
    <row r="5289" spans="1:4">
      <c r="A5289" s="170" t="s">
        <v>22772</v>
      </c>
      <c r="B5289" s="166" t="s">
        <v>22773</v>
      </c>
      <c r="C5289" s="167" t="s">
        <v>32</v>
      </c>
      <c r="D5289" s="168">
        <v>62.75</v>
      </c>
    </row>
    <row r="5290" spans="1:4">
      <c r="A5290" s="165" t="s">
        <v>22774</v>
      </c>
      <c r="B5290" s="166"/>
      <c r="C5290" s="167"/>
      <c r="D5290" s="168"/>
    </row>
    <row r="5291" spans="1:4">
      <c r="A5291" s="170" t="s">
        <v>22775</v>
      </c>
      <c r="B5291" s="166" t="s">
        <v>22776</v>
      </c>
      <c r="C5291" s="167" t="s">
        <v>32</v>
      </c>
      <c r="D5291" s="168">
        <v>22.67</v>
      </c>
    </row>
    <row r="5292" spans="1:4">
      <c r="A5292" s="170" t="s">
        <v>22777</v>
      </c>
      <c r="B5292" s="166" t="s">
        <v>22778</v>
      </c>
      <c r="C5292" s="167" t="s">
        <v>32</v>
      </c>
      <c r="D5292" s="168">
        <v>16.39</v>
      </c>
    </row>
    <row r="5293" spans="1:4">
      <c r="A5293" s="170" t="s">
        <v>22779</v>
      </c>
      <c r="B5293" s="166" t="s">
        <v>22780</v>
      </c>
      <c r="C5293" s="167" t="s">
        <v>32</v>
      </c>
      <c r="D5293" s="168">
        <v>16.32</v>
      </c>
    </row>
    <row r="5294" spans="1:4">
      <c r="A5294" s="170" t="s">
        <v>22781</v>
      </c>
      <c r="B5294" s="166" t="s">
        <v>22782</v>
      </c>
      <c r="C5294" s="167" t="s">
        <v>32</v>
      </c>
      <c r="D5294" s="168">
        <v>33.72</v>
      </c>
    </row>
    <row r="5295" spans="1:4">
      <c r="A5295" s="170" t="s">
        <v>22783</v>
      </c>
      <c r="B5295" s="166" t="s">
        <v>22784</v>
      </c>
      <c r="C5295" s="167" t="s">
        <v>32</v>
      </c>
      <c r="D5295" s="168">
        <v>24.18</v>
      </c>
    </row>
    <row r="5296" spans="1:4">
      <c r="A5296" s="170" t="s">
        <v>22785</v>
      </c>
      <c r="B5296" s="166" t="s">
        <v>22786</v>
      </c>
      <c r="C5296" s="167" t="s">
        <v>32</v>
      </c>
      <c r="D5296" s="168">
        <v>24.18</v>
      </c>
    </row>
    <row r="5297" spans="1:4">
      <c r="A5297" s="165" t="s">
        <v>22787</v>
      </c>
      <c r="B5297" s="166"/>
      <c r="C5297" s="167"/>
      <c r="D5297" s="168"/>
    </row>
    <row r="5298" spans="1:4">
      <c r="A5298" s="170" t="s">
        <v>22788</v>
      </c>
      <c r="B5298" s="166" t="s">
        <v>22789</v>
      </c>
      <c r="C5298" s="167" t="s">
        <v>32</v>
      </c>
      <c r="D5298" s="168">
        <v>75.59</v>
      </c>
    </row>
    <row r="5299" spans="1:4">
      <c r="A5299" s="170" t="s">
        <v>22790</v>
      </c>
      <c r="B5299" s="166" t="s">
        <v>22791</v>
      </c>
      <c r="C5299" s="167" t="s">
        <v>32</v>
      </c>
      <c r="D5299" s="168">
        <v>55.1</v>
      </c>
    </row>
    <row r="5300" spans="1:4">
      <c r="A5300" s="170" t="s">
        <v>22792</v>
      </c>
      <c r="B5300" s="166" t="s">
        <v>22793</v>
      </c>
      <c r="C5300" s="167" t="s">
        <v>32</v>
      </c>
      <c r="D5300" s="168">
        <v>44.11</v>
      </c>
    </row>
    <row r="5301" spans="1:4">
      <c r="A5301" s="170" t="s">
        <v>22794</v>
      </c>
      <c r="B5301" s="166" t="s">
        <v>22795</v>
      </c>
      <c r="C5301" s="167" t="s">
        <v>32</v>
      </c>
      <c r="D5301" s="168">
        <v>123.23</v>
      </c>
    </row>
    <row r="5302" spans="1:4">
      <c r="A5302" s="170" t="s">
        <v>22796</v>
      </c>
      <c r="B5302" s="166" t="s">
        <v>22797</v>
      </c>
      <c r="C5302" s="167" t="s">
        <v>32</v>
      </c>
      <c r="D5302" s="168">
        <v>82.72</v>
      </c>
    </row>
    <row r="5303" spans="1:4">
      <c r="A5303" s="170" t="s">
        <v>22798</v>
      </c>
      <c r="B5303" s="166" t="s">
        <v>22799</v>
      </c>
      <c r="C5303" s="167" t="s">
        <v>32</v>
      </c>
      <c r="D5303" s="168">
        <v>66.36</v>
      </c>
    </row>
    <row r="5304" spans="1:4">
      <c r="A5304" s="165" t="s">
        <v>22800</v>
      </c>
      <c r="B5304" s="166"/>
      <c r="C5304" s="167"/>
      <c r="D5304" s="168"/>
    </row>
    <row r="5305" spans="1:4">
      <c r="A5305" s="170" t="s">
        <v>22801</v>
      </c>
      <c r="B5305" s="166" t="s">
        <v>22802</v>
      </c>
      <c r="C5305" s="167" t="s">
        <v>32</v>
      </c>
      <c r="D5305" s="168">
        <v>9.1999999999999993</v>
      </c>
    </row>
    <row r="5306" spans="1:4">
      <c r="A5306" s="170" t="s">
        <v>22803</v>
      </c>
      <c r="B5306" s="166" t="s">
        <v>22804</v>
      </c>
      <c r="C5306" s="167" t="s">
        <v>32</v>
      </c>
      <c r="D5306" s="168">
        <v>5.04</v>
      </c>
    </row>
    <row r="5307" spans="1:4">
      <c r="A5307" s="170" t="s">
        <v>22805</v>
      </c>
      <c r="B5307" s="166" t="s">
        <v>22806</v>
      </c>
      <c r="C5307" s="167" t="s">
        <v>32</v>
      </c>
      <c r="D5307" s="168">
        <v>2.5499999999999998</v>
      </c>
    </row>
    <row r="5308" spans="1:4">
      <c r="A5308" s="170" t="s">
        <v>22807</v>
      </c>
      <c r="B5308" s="166" t="s">
        <v>22808</v>
      </c>
      <c r="C5308" s="167" t="s">
        <v>32</v>
      </c>
      <c r="D5308" s="168">
        <v>23.04</v>
      </c>
    </row>
    <row r="5309" spans="1:4">
      <c r="A5309" s="170" t="s">
        <v>22809</v>
      </c>
      <c r="B5309" s="166" t="s">
        <v>22810</v>
      </c>
      <c r="C5309" s="167" t="s">
        <v>32</v>
      </c>
      <c r="D5309" s="168">
        <v>15.45</v>
      </c>
    </row>
    <row r="5310" spans="1:4">
      <c r="A5310" s="170" t="s">
        <v>22811</v>
      </c>
      <c r="B5310" s="166" t="s">
        <v>22812</v>
      </c>
      <c r="C5310" s="167" t="s">
        <v>32</v>
      </c>
      <c r="D5310" s="168">
        <v>18.440000000000001</v>
      </c>
    </row>
    <row r="5311" spans="1:4">
      <c r="A5311" s="170" t="s">
        <v>22813</v>
      </c>
      <c r="B5311" s="166" t="s">
        <v>22814</v>
      </c>
      <c r="C5311" s="167" t="s">
        <v>32</v>
      </c>
      <c r="D5311" s="168">
        <v>11.32</v>
      </c>
    </row>
    <row r="5312" spans="1:4">
      <c r="A5312" s="170" t="s">
        <v>22815</v>
      </c>
      <c r="B5312" s="166" t="s">
        <v>22816</v>
      </c>
      <c r="C5312" s="167" t="s">
        <v>32</v>
      </c>
      <c r="D5312" s="168">
        <v>5.28</v>
      </c>
    </row>
    <row r="5313" spans="1:4">
      <c r="A5313" s="170" t="s">
        <v>22817</v>
      </c>
      <c r="B5313" s="166" t="s">
        <v>22818</v>
      </c>
      <c r="C5313" s="167" t="s">
        <v>32</v>
      </c>
      <c r="D5313" s="168">
        <v>2.92</v>
      </c>
    </row>
    <row r="5314" spans="1:4">
      <c r="A5314" s="170" t="s">
        <v>22819</v>
      </c>
      <c r="B5314" s="166" t="s">
        <v>22820</v>
      </c>
      <c r="C5314" s="167" t="s">
        <v>32</v>
      </c>
      <c r="D5314" s="168">
        <v>3.02</v>
      </c>
    </row>
    <row r="5315" spans="1:4">
      <c r="A5315" s="170" t="s">
        <v>22821</v>
      </c>
      <c r="B5315" s="166" t="s">
        <v>22822</v>
      </c>
      <c r="C5315" s="167" t="s">
        <v>32</v>
      </c>
      <c r="D5315" s="168">
        <v>1.44</v>
      </c>
    </row>
    <row r="5316" spans="1:4">
      <c r="A5316" s="165" t="s">
        <v>22823</v>
      </c>
      <c r="B5316" s="166"/>
      <c r="C5316" s="167"/>
      <c r="D5316" s="168"/>
    </row>
    <row r="5317" spans="1:4">
      <c r="A5317" s="170" t="s">
        <v>22824</v>
      </c>
      <c r="B5317" s="166" t="s">
        <v>22825</v>
      </c>
      <c r="C5317" s="167" t="s">
        <v>32</v>
      </c>
      <c r="D5317" s="168">
        <v>5.04</v>
      </c>
    </row>
    <row r="5318" spans="1:4">
      <c r="A5318" s="170" t="s">
        <v>22826</v>
      </c>
      <c r="B5318" s="166" t="s">
        <v>22827</v>
      </c>
      <c r="C5318" s="167" t="s">
        <v>32</v>
      </c>
      <c r="D5318" s="168">
        <v>2.5499999999999998</v>
      </c>
    </row>
    <row r="5319" spans="1:4">
      <c r="A5319" s="170" t="s">
        <v>22828</v>
      </c>
      <c r="B5319" s="166" t="s">
        <v>22829</v>
      </c>
      <c r="C5319" s="167" t="s">
        <v>32</v>
      </c>
      <c r="D5319" s="168">
        <v>7.98</v>
      </c>
    </row>
    <row r="5320" spans="1:4">
      <c r="A5320" s="170" t="s">
        <v>22830</v>
      </c>
      <c r="B5320" s="166" t="s">
        <v>22831</v>
      </c>
      <c r="C5320" s="167" t="s">
        <v>32</v>
      </c>
      <c r="D5320" s="168">
        <v>18.440000000000001</v>
      </c>
    </row>
    <row r="5321" spans="1:4">
      <c r="A5321" s="170" t="s">
        <v>22832</v>
      </c>
      <c r="B5321" s="166" t="s">
        <v>22833</v>
      </c>
      <c r="C5321" s="167" t="s">
        <v>32</v>
      </c>
      <c r="D5321" s="168">
        <v>9.1999999999999993</v>
      </c>
    </row>
    <row r="5322" spans="1:4">
      <c r="A5322" s="170" t="s">
        <v>22834</v>
      </c>
      <c r="B5322" s="166" t="s">
        <v>22835</v>
      </c>
      <c r="C5322" s="167" t="s">
        <v>32</v>
      </c>
      <c r="D5322" s="168">
        <v>5.28</v>
      </c>
    </row>
    <row r="5323" spans="1:4">
      <c r="A5323" s="170" t="s">
        <v>22836</v>
      </c>
      <c r="B5323" s="166" t="s">
        <v>22837</v>
      </c>
      <c r="C5323" s="167" t="s">
        <v>32</v>
      </c>
      <c r="D5323" s="168">
        <v>2.92</v>
      </c>
    </row>
    <row r="5324" spans="1:4">
      <c r="A5324" s="170" t="s">
        <v>22838</v>
      </c>
      <c r="B5324" s="166" t="s">
        <v>22839</v>
      </c>
      <c r="C5324" s="167" t="s">
        <v>32</v>
      </c>
      <c r="D5324" s="168">
        <v>3.02</v>
      </c>
    </row>
    <row r="5325" spans="1:4">
      <c r="A5325" s="170" t="s">
        <v>22840</v>
      </c>
      <c r="B5325" s="166" t="s">
        <v>22841</v>
      </c>
      <c r="C5325" s="167" t="s">
        <v>32</v>
      </c>
      <c r="D5325" s="168">
        <v>1.44</v>
      </c>
    </row>
    <row r="5326" spans="1:4">
      <c r="A5326" s="165" t="s">
        <v>22842</v>
      </c>
      <c r="B5326" s="166"/>
      <c r="C5326" s="167"/>
      <c r="D5326" s="168"/>
    </row>
    <row r="5327" spans="1:4">
      <c r="A5327" s="170" t="s">
        <v>22843</v>
      </c>
      <c r="B5327" s="166" t="s">
        <v>22844</v>
      </c>
      <c r="C5327" s="167" t="s">
        <v>32</v>
      </c>
      <c r="D5327" s="168">
        <v>9.1999999999999993</v>
      </c>
    </row>
    <row r="5328" spans="1:4">
      <c r="A5328" s="170" t="s">
        <v>22845</v>
      </c>
      <c r="B5328" s="166" t="s">
        <v>22846</v>
      </c>
      <c r="C5328" s="167" t="s">
        <v>32</v>
      </c>
      <c r="D5328" s="168">
        <v>7.98</v>
      </c>
    </row>
    <row r="5329" spans="1:4">
      <c r="A5329" s="170" t="s">
        <v>22847</v>
      </c>
      <c r="B5329" s="166" t="s">
        <v>22848</v>
      </c>
      <c r="C5329" s="167" t="s">
        <v>32</v>
      </c>
      <c r="D5329" s="168">
        <v>5.04</v>
      </c>
    </row>
    <row r="5330" spans="1:4">
      <c r="A5330" s="170" t="s">
        <v>22849</v>
      </c>
      <c r="B5330" s="166" t="s">
        <v>22850</v>
      </c>
      <c r="C5330" s="167" t="s">
        <v>32</v>
      </c>
      <c r="D5330" s="168">
        <v>15.45</v>
      </c>
    </row>
    <row r="5331" spans="1:4">
      <c r="A5331" s="170" t="s">
        <v>22851</v>
      </c>
      <c r="B5331" s="166" t="s">
        <v>22852</v>
      </c>
      <c r="C5331" s="167" t="s">
        <v>32</v>
      </c>
      <c r="D5331" s="168">
        <v>7.98</v>
      </c>
    </row>
    <row r="5332" spans="1:4">
      <c r="A5332" s="170" t="s">
        <v>22853</v>
      </c>
      <c r="B5332" s="166" t="s">
        <v>22854</v>
      </c>
      <c r="C5332" s="167" t="s">
        <v>32</v>
      </c>
      <c r="D5332" s="168">
        <v>36.83</v>
      </c>
    </row>
    <row r="5333" spans="1:4">
      <c r="A5333" s="170" t="s">
        <v>22855</v>
      </c>
      <c r="B5333" s="166" t="s">
        <v>22856</v>
      </c>
      <c r="C5333" s="167" t="s">
        <v>32</v>
      </c>
      <c r="D5333" s="168">
        <v>11.32</v>
      </c>
    </row>
    <row r="5334" spans="1:4">
      <c r="A5334" s="170" t="s">
        <v>22857</v>
      </c>
      <c r="B5334" s="166" t="s">
        <v>22858</v>
      </c>
      <c r="C5334" s="167" t="s">
        <v>32</v>
      </c>
      <c r="D5334" s="168">
        <v>8.49</v>
      </c>
    </row>
    <row r="5335" spans="1:4">
      <c r="A5335" s="170" t="s">
        <v>22859</v>
      </c>
      <c r="B5335" s="166" t="s">
        <v>22860</v>
      </c>
      <c r="C5335" s="167" t="s">
        <v>32</v>
      </c>
      <c r="D5335" s="168">
        <v>5.28</v>
      </c>
    </row>
    <row r="5336" spans="1:4">
      <c r="A5336" s="165" t="s">
        <v>22861</v>
      </c>
      <c r="B5336" s="166"/>
      <c r="C5336" s="167"/>
      <c r="D5336" s="168"/>
    </row>
    <row r="5337" spans="1:4">
      <c r="A5337" s="170" t="s">
        <v>22862</v>
      </c>
      <c r="B5337" s="166" t="s">
        <v>22863</v>
      </c>
      <c r="C5337" s="167" t="s">
        <v>32</v>
      </c>
      <c r="D5337" s="168">
        <v>5.04</v>
      </c>
    </row>
    <row r="5338" spans="1:4">
      <c r="A5338" s="170" t="s">
        <v>22864</v>
      </c>
      <c r="B5338" s="166" t="s">
        <v>22865</v>
      </c>
      <c r="C5338" s="167" t="s">
        <v>32</v>
      </c>
      <c r="D5338" s="168">
        <v>2.5499999999999998</v>
      </c>
    </row>
    <row r="5339" spans="1:4">
      <c r="A5339" s="170" t="s">
        <v>22866</v>
      </c>
      <c r="B5339" s="166" t="s">
        <v>22867</v>
      </c>
      <c r="C5339" s="167" t="s">
        <v>32</v>
      </c>
      <c r="D5339" s="168">
        <v>15.45</v>
      </c>
    </row>
    <row r="5340" spans="1:4">
      <c r="A5340" s="170" t="s">
        <v>22868</v>
      </c>
      <c r="B5340" s="166" t="s">
        <v>22869</v>
      </c>
      <c r="C5340" s="167" t="s">
        <v>32</v>
      </c>
      <c r="D5340" s="168">
        <v>7.98</v>
      </c>
    </row>
    <row r="5341" spans="1:4">
      <c r="A5341" s="170" t="s">
        <v>22870</v>
      </c>
      <c r="B5341" s="166" t="s">
        <v>22871</v>
      </c>
      <c r="C5341" s="167" t="s">
        <v>32</v>
      </c>
      <c r="D5341" s="168">
        <v>18.440000000000001</v>
      </c>
    </row>
    <row r="5342" spans="1:4">
      <c r="A5342" s="170" t="s">
        <v>22872</v>
      </c>
      <c r="B5342" s="166" t="s">
        <v>22873</v>
      </c>
      <c r="C5342" s="167" t="s">
        <v>32</v>
      </c>
      <c r="D5342" s="168">
        <v>5.28</v>
      </c>
    </row>
    <row r="5343" spans="1:4">
      <c r="A5343" s="170" t="s">
        <v>22874</v>
      </c>
      <c r="B5343" s="166" t="s">
        <v>22875</v>
      </c>
      <c r="C5343" s="167" t="s">
        <v>32</v>
      </c>
      <c r="D5343" s="168">
        <v>2.92</v>
      </c>
    </row>
    <row r="5344" spans="1:4">
      <c r="A5344" s="170" t="s">
        <v>22876</v>
      </c>
      <c r="B5344" s="166" t="s">
        <v>22877</v>
      </c>
      <c r="C5344" s="167" t="s">
        <v>32</v>
      </c>
      <c r="D5344" s="168">
        <v>3.02</v>
      </c>
    </row>
    <row r="5345" spans="1:4">
      <c r="A5345" s="170" t="s">
        <v>22878</v>
      </c>
      <c r="B5345" s="166" t="s">
        <v>22879</v>
      </c>
      <c r="C5345" s="167" t="s">
        <v>32</v>
      </c>
      <c r="D5345" s="168">
        <v>1.44</v>
      </c>
    </row>
    <row r="5346" spans="1:4">
      <c r="A5346" s="165" t="s">
        <v>22880</v>
      </c>
      <c r="B5346" s="166"/>
      <c r="C5346" s="167"/>
      <c r="D5346" s="168"/>
    </row>
    <row r="5347" spans="1:4">
      <c r="A5347" s="170" t="s">
        <v>22881</v>
      </c>
      <c r="B5347" s="166" t="s">
        <v>22882</v>
      </c>
      <c r="C5347" s="167" t="s">
        <v>32</v>
      </c>
      <c r="D5347" s="168">
        <v>9.1999999999999993</v>
      </c>
    </row>
    <row r="5348" spans="1:4">
      <c r="A5348" s="170" t="s">
        <v>22883</v>
      </c>
      <c r="B5348" s="166" t="s">
        <v>22884</v>
      </c>
      <c r="C5348" s="167" t="s">
        <v>32</v>
      </c>
      <c r="D5348" s="168">
        <v>7.98</v>
      </c>
    </row>
    <row r="5349" spans="1:4">
      <c r="A5349" s="170" t="s">
        <v>22885</v>
      </c>
      <c r="B5349" s="166" t="s">
        <v>22886</v>
      </c>
      <c r="C5349" s="167" t="s">
        <v>32</v>
      </c>
      <c r="D5349" s="168">
        <v>5.04</v>
      </c>
    </row>
    <row r="5350" spans="1:4">
      <c r="A5350" s="170" t="s">
        <v>22887</v>
      </c>
      <c r="B5350" s="166" t="s">
        <v>22888</v>
      </c>
      <c r="C5350" s="167" t="s">
        <v>32</v>
      </c>
      <c r="D5350" s="168">
        <v>7.98</v>
      </c>
    </row>
    <row r="5351" spans="1:4">
      <c r="A5351" s="170" t="s">
        <v>22889</v>
      </c>
      <c r="B5351" s="166" t="s">
        <v>22890</v>
      </c>
      <c r="C5351" s="167" t="s">
        <v>32</v>
      </c>
      <c r="D5351" s="168">
        <v>27.48</v>
      </c>
    </row>
    <row r="5352" spans="1:4">
      <c r="A5352" s="170" t="s">
        <v>22891</v>
      </c>
      <c r="B5352" s="166" t="s">
        <v>22892</v>
      </c>
      <c r="C5352" s="167" t="s">
        <v>32</v>
      </c>
      <c r="D5352" s="168">
        <v>23.04</v>
      </c>
    </row>
    <row r="5353" spans="1:4">
      <c r="A5353" s="170" t="s">
        <v>22893</v>
      </c>
      <c r="B5353" s="166" t="s">
        <v>22894</v>
      </c>
      <c r="C5353" s="167" t="s">
        <v>32</v>
      </c>
      <c r="D5353" s="168">
        <v>1.55</v>
      </c>
    </row>
    <row r="5354" spans="1:4">
      <c r="A5354" s="170" t="s">
        <v>22895</v>
      </c>
      <c r="B5354" s="166" t="s">
        <v>22896</v>
      </c>
      <c r="C5354" s="167" t="s">
        <v>32</v>
      </c>
      <c r="D5354" s="168">
        <v>0.95</v>
      </c>
    </row>
    <row r="5355" spans="1:4">
      <c r="A5355" s="170" t="s">
        <v>22897</v>
      </c>
      <c r="B5355" s="166" t="s">
        <v>22898</v>
      </c>
      <c r="C5355" s="167" t="s">
        <v>32</v>
      </c>
      <c r="D5355" s="168">
        <v>8.44</v>
      </c>
    </row>
    <row r="5356" spans="1:4">
      <c r="A5356" s="170" t="s">
        <v>22899</v>
      </c>
      <c r="B5356" s="166" t="s">
        <v>22900</v>
      </c>
      <c r="C5356" s="167" t="s">
        <v>32</v>
      </c>
      <c r="D5356" s="168">
        <v>6.05</v>
      </c>
    </row>
    <row r="5357" spans="1:4">
      <c r="A5357" s="170" t="s">
        <v>22901</v>
      </c>
      <c r="B5357" s="166" t="s">
        <v>22902</v>
      </c>
      <c r="C5357" s="167" t="s">
        <v>32</v>
      </c>
      <c r="D5357" s="168">
        <v>3.02</v>
      </c>
    </row>
    <row r="5358" spans="1:4">
      <c r="A5358" s="165" t="s">
        <v>22903</v>
      </c>
      <c r="B5358" s="166"/>
      <c r="C5358" s="167"/>
      <c r="D5358" s="168"/>
    </row>
    <row r="5359" spans="1:4">
      <c r="A5359" s="170" t="s">
        <v>22904</v>
      </c>
      <c r="B5359" s="166" t="s">
        <v>22905</v>
      </c>
      <c r="C5359" s="167" t="s">
        <v>32</v>
      </c>
      <c r="D5359" s="168">
        <v>15.45</v>
      </c>
    </row>
    <row r="5360" spans="1:4">
      <c r="A5360" s="170" t="s">
        <v>22906</v>
      </c>
      <c r="B5360" s="166" t="s">
        <v>22907</v>
      </c>
      <c r="C5360" s="167" t="s">
        <v>32</v>
      </c>
      <c r="D5360" s="168">
        <v>9.1999999999999993</v>
      </c>
    </row>
    <row r="5361" spans="1:4">
      <c r="A5361" s="170" t="s">
        <v>22908</v>
      </c>
      <c r="B5361" s="166" t="s">
        <v>22909</v>
      </c>
      <c r="C5361" s="167" t="s">
        <v>32</v>
      </c>
      <c r="D5361" s="168">
        <v>7.98</v>
      </c>
    </row>
    <row r="5362" spans="1:4">
      <c r="A5362" s="170" t="s">
        <v>22910</v>
      </c>
      <c r="B5362" s="166" t="s">
        <v>22911</v>
      </c>
      <c r="C5362" s="167" t="s">
        <v>32</v>
      </c>
      <c r="D5362" s="168">
        <v>15.45</v>
      </c>
    </row>
    <row r="5363" spans="1:4">
      <c r="A5363" s="170" t="s">
        <v>22912</v>
      </c>
      <c r="B5363" s="166" t="s">
        <v>22913</v>
      </c>
      <c r="C5363" s="167" t="s">
        <v>32</v>
      </c>
      <c r="D5363" s="168">
        <v>27.48</v>
      </c>
    </row>
    <row r="5364" spans="1:4">
      <c r="A5364" s="170" t="s">
        <v>22914</v>
      </c>
      <c r="B5364" s="166" t="s">
        <v>22915</v>
      </c>
      <c r="C5364" s="167" t="s">
        <v>32</v>
      </c>
      <c r="D5364" s="168">
        <v>23.04</v>
      </c>
    </row>
    <row r="5365" spans="1:4">
      <c r="A5365" s="170" t="s">
        <v>22916</v>
      </c>
      <c r="B5365" s="166" t="s">
        <v>22917</v>
      </c>
      <c r="C5365" s="167" t="s">
        <v>32</v>
      </c>
      <c r="D5365" s="168">
        <v>16.739999999999998</v>
      </c>
    </row>
    <row r="5366" spans="1:4">
      <c r="A5366" s="170" t="s">
        <v>22918</v>
      </c>
      <c r="B5366" s="166" t="s">
        <v>22919</v>
      </c>
      <c r="C5366" s="167" t="s">
        <v>32</v>
      </c>
      <c r="D5366" s="168">
        <v>11.32</v>
      </c>
    </row>
    <row r="5367" spans="1:4">
      <c r="A5367" s="170" t="s">
        <v>22920</v>
      </c>
      <c r="B5367" s="166" t="s">
        <v>22921</v>
      </c>
      <c r="C5367" s="167" t="s">
        <v>32</v>
      </c>
      <c r="D5367" s="168">
        <v>8.49</v>
      </c>
    </row>
    <row r="5368" spans="1:4">
      <c r="A5368" s="170" t="s">
        <v>22922</v>
      </c>
      <c r="B5368" s="166" t="s">
        <v>22923</v>
      </c>
      <c r="C5368" s="167" t="s">
        <v>32</v>
      </c>
      <c r="D5368" s="168">
        <v>1.45</v>
      </c>
    </row>
    <row r="5369" spans="1:4">
      <c r="A5369" s="170" t="s">
        <v>22924</v>
      </c>
      <c r="B5369" s="166" t="s">
        <v>22925</v>
      </c>
      <c r="C5369" s="167" t="s">
        <v>32</v>
      </c>
      <c r="D5369" s="168">
        <v>0.97</v>
      </c>
    </row>
    <row r="5370" spans="1:4">
      <c r="A5370" s="170" t="s">
        <v>22926</v>
      </c>
      <c r="B5370" s="166" t="s">
        <v>22927</v>
      </c>
      <c r="C5370" s="167" t="s">
        <v>32</v>
      </c>
      <c r="D5370" s="168">
        <v>9.1999999999999993</v>
      </c>
    </row>
    <row r="5371" spans="1:4">
      <c r="A5371" s="170" t="s">
        <v>22928</v>
      </c>
      <c r="B5371" s="166" t="s">
        <v>22929</v>
      </c>
      <c r="C5371" s="167" t="s">
        <v>32</v>
      </c>
      <c r="D5371" s="168">
        <v>6.05</v>
      </c>
    </row>
    <row r="5372" spans="1:4">
      <c r="A5372" s="170" t="s">
        <v>22930</v>
      </c>
      <c r="B5372" s="166" t="s">
        <v>22931</v>
      </c>
      <c r="C5372" s="167" t="s">
        <v>32</v>
      </c>
      <c r="D5372" s="168">
        <v>4.6100000000000003</v>
      </c>
    </row>
    <row r="5373" spans="1:4">
      <c r="A5373" s="170" t="s">
        <v>22932</v>
      </c>
      <c r="B5373" s="166" t="s">
        <v>22933</v>
      </c>
      <c r="C5373" s="167" t="s">
        <v>11615</v>
      </c>
      <c r="D5373" s="168">
        <v>1411.03</v>
      </c>
    </row>
    <row r="5374" spans="1:4">
      <c r="A5374" s="165" t="s">
        <v>22934</v>
      </c>
      <c r="B5374" s="166"/>
      <c r="C5374" s="167"/>
      <c r="D5374" s="168"/>
    </row>
    <row r="5375" spans="1:4">
      <c r="A5375" s="170" t="s">
        <v>22935</v>
      </c>
      <c r="B5375" s="166" t="s">
        <v>22936</v>
      </c>
      <c r="C5375" s="167" t="s">
        <v>32</v>
      </c>
      <c r="D5375" s="168">
        <v>18.440000000000001</v>
      </c>
    </row>
    <row r="5376" spans="1:4">
      <c r="A5376" s="170" t="s">
        <v>22937</v>
      </c>
      <c r="B5376" s="166" t="s">
        <v>22938</v>
      </c>
      <c r="C5376" s="167" t="s">
        <v>32</v>
      </c>
      <c r="D5376" s="168">
        <v>15.45</v>
      </c>
    </row>
    <row r="5377" spans="1:4">
      <c r="A5377" s="170" t="s">
        <v>22939</v>
      </c>
      <c r="B5377" s="166" t="s">
        <v>22940</v>
      </c>
      <c r="C5377" s="167" t="s">
        <v>32</v>
      </c>
      <c r="D5377" s="168">
        <v>9.1999999999999993</v>
      </c>
    </row>
    <row r="5378" spans="1:4">
      <c r="A5378" s="170" t="s">
        <v>22941</v>
      </c>
      <c r="B5378" s="166" t="s">
        <v>22942</v>
      </c>
      <c r="C5378" s="167" t="s">
        <v>32</v>
      </c>
      <c r="D5378" s="168">
        <v>30.99</v>
      </c>
    </row>
    <row r="5379" spans="1:4">
      <c r="A5379" s="170" t="s">
        <v>22943</v>
      </c>
      <c r="B5379" s="166" t="s">
        <v>22944</v>
      </c>
      <c r="C5379" s="167" t="s">
        <v>32</v>
      </c>
      <c r="D5379" s="168">
        <v>23.04</v>
      </c>
    </row>
    <row r="5380" spans="1:4">
      <c r="A5380" s="170" t="s">
        <v>22945</v>
      </c>
      <c r="B5380" s="166" t="s">
        <v>22946</v>
      </c>
      <c r="C5380" s="167" t="s">
        <v>32</v>
      </c>
      <c r="D5380" s="168">
        <v>36.83</v>
      </c>
    </row>
    <row r="5381" spans="1:4">
      <c r="A5381" s="170" t="s">
        <v>22947</v>
      </c>
      <c r="B5381" s="166" t="s">
        <v>22948</v>
      </c>
      <c r="C5381" s="167" t="s">
        <v>32</v>
      </c>
      <c r="D5381" s="168">
        <v>22.47</v>
      </c>
    </row>
    <row r="5382" spans="1:4">
      <c r="A5382" s="170" t="s">
        <v>22949</v>
      </c>
      <c r="B5382" s="166" t="s">
        <v>22950</v>
      </c>
      <c r="C5382" s="167" t="s">
        <v>32</v>
      </c>
      <c r="D5382" s="168">
        <v>16.739999999999998</v>
      </c>
    </row>
    <row r="5383" spans="1:4">
      <c r="A5383" s="170" t="s">
        <v>22951</v>
      </c>
      <c r="B5383" s="166" t="s">
        <v>22952</v>
      </c>
      <c r="C5383" s="167" t="s">
        <v>32</v>
      </c>
      <c r="D5383" s="168">
        <v>11.32</v>
      </c>
    </row>
    <row r="5384" spans="1:4">
      <c r="A5384" s="170" t="s">
        <v>22953</v>
      </c>
      <c r="B5384" s="166" t="s">
        <v>22954</v>
      </c>
      <c r="C5384" s="167" t="s">
        <v>32</v>
      </c>
      <c r="D5384" s="168">
        <v>2.14</v>
      </c>
    </row>
    <row r="5385" spans="1:4">
      <c r="A5385" s="170" t="s">
        <v>22955</v>
      </c>
      <c r="B5385" s="166" t="s">
        <v>22956</v>
      </c>
      <c r="C5385" s="167" t="s">
        <v>32</v>
      </c>
      <c r="D5385" s="168">
        <v>1.44</v>
      </c>
    </row>
    <row r="5386" spans="1:4">
      <c r="A5386" s="170" t="s">
        <v>22957</v>
      </c>
      <c r="B5386" s="166" t="s">
        <v>22958</v>
      </c>
      <c r="C5386" s="167" t="s">
        <v>32</v>
      </c>
      <c r="D5386" s="168">
        <v>9.1999999999999993</v>
      </c>
    </row>
    <row r="5387" spans="1:4">
      <c r="A5387" s="170" t="s">
        <v>22959</v>
      </c>
      <c r="B5387" s="166" t="s">
        <v>22960</v>
      </c>
      <c r="C5387" s="167" t="s">
        <v>32</v>
      </c>
      <c r="D5387" s="168">
        <v>6.05</v>
      </c>
    </row>
    <row r="5388" spans="1:4">
      <c r="A5388" s="170" t="s">
        <v>22961</v>
      </c>
      <c r="B5388" s="166" t="s">
        <v>22962</v>
      </c>
      <c r="C5388" s="167" t="s">
        <v>32</v>
      </c>
      <c r="D5388" s="168">
        <v>4.6100000000000003</v>
      </c>
    </row>
    <row r="5389" spans="1:4">
      <c r="A5389" s="170" t="s">
        <v>22963</v>
      </c>
      <c r="B5389" s="166" t="s">
        <v>22964</v>
      </c>
      <c r="C5389" s="167" t="s">
        <v>11615</v>
      </c>
      <c r="D5389" s="168">
        <v>1411.03</v>
      </c>
    </row>
    <row r="5390" spans="1:4">
      <c r="A5390" s="170" t="s">
        <v>22965</v>
      </c>
      <c r="B5390" s="166" t="s">
        <v>22966</v>
      </c>
      <c r="C5390" s="167" t="s">
        <v>32</v>
      </c>
      <c r="D5390" s="168">
        <v>11.8</v>
      </c>
    </row>
    <row r="5391" spans="1:4">
      <c r="A5391" s="170" t="s">
        <v>22967</v>
      </c>
      <c r="B5391" s="166" t="s">
        <v>22968</v>
      </c>
      <c r="C5391" s="167" t="s">
        <v>32</v>
      </c>
      <c r="D5391" s="168">
        <v>9.8000000000000007</v>
      </c>
    </row>
    <row r="5392" spans="1:4">
      <c r="A5392" s="170" t="s">
        <v>22969</v>
      </c>
      <c r="B5392" s="166" t="s">
        <v>22970</v>
      </c>
      <c r="C5392" s="167" t="s">
        <v>32</v>
      </c>
      <c r="D5392" s="168">
        <v>5.91</v>
      </c>
    </row>
    <row r="5393" spans="1:4">
      <c r="A5393" s="170" t="s">
        <v>22971</v>
      </c>
      <c r="B5393" s="166" t="s">
        <v>22972</v>
      </c>
      <c r="C5393" s="167" t="s">
        <v>32</v>
      </c>
      <c r="D5393" s="168">
        <v>11.8</v>
      </c>
    </row>
    <row r="5394" spans="1:4">
      <c r="A5394" s="170" t="s">
        <v>22973</v>
      </c>
      <c r="B5394" s="166" t="s">
        <v>22974</v>
      </c>
      <c r="C5394" s="167" t="s">
        <v>32</v>
      </c>
      <c r="D5394" s="168">
        <v>9.8000000000000007</v>
      </c>
    </row>
    <row r="5395" spans="1:4">
      <c r="A5395" s="170" t="s">
        <v>22975</v>
      </c>
      <c r="B5395" s="166" t="s">
        <v>22976</v>
      </c>
      <c r="C5395" s="167" t="s">
        <v>32</v>
      </c>
      <c r="D5395" s="168">
        <v>5.91</v>
      </c>
    </row>
    <row r="5396" spans="1:4">
      <c r="A5396" s="170" t="s">
        <v>22977</v>
      </c>
      <c r="B5396" s="166" t="s">
        <v>22978</v>
      </c>
      <c r="C5396" s="167" t="s">
        <v>11577</v>
      </c>
      <c r="D5396" s="168">
        <v>10221.459999999999</v>
      </c>
    </row>
    <row r="5397" spans="1:4">
      <c r="A5397" s="165" t="s">
        <v>22979</v>
      </c>
      <c r="B5397" s="166"/>
      <c r="C5397" s="167"/>
      <c r="D5397" s="168"/>
    </row>
    <row r="5398" spans="1:4">
      <c r="A5398" s="170" t="s">
        <v>22980</v>
      </c>
      <c r="B5398" s="166" t="s">
        <v>22981</v>
      </c>
      <c r="C5398" s="167" t="s">
        <v>32</v>
      </c>
      <c r="D5398" s="168">
        <v>15.45</v>
      </c>
    </row>
    <row r="5399" spans="1:4">
      <c r="A5399" s="165" t="s">
        <v>22982</v>
      </c>
      <c r="B5399" s="166"/>
      <c r="C5399" s="167"/>
      <c r="D5399" s="168"/>
    </row>
    <row r="5400" spans="1:4">
      <c r="A5400" s="170" t="s">
        <v>22983</v>
      </c>
      <c r="B5400" s="166" t="s">
        <v>22984</v>
      </c>
      <c r="C5400" s="167" t="s">
        <v>32</v>
      </c>
      <c r="D5400" s="168">
        <v>132.47</v>
      </c>
    </row>
    <row r="5401" spans="1:4">
      <c r="A5401" s="165" t="s">
        <v>22985</v>
      </c>
      <c r="B5401" s="166"/>
      <c r="C5401" s="167"/>
      <c r="D5401" s="168"/>
    </row>
    <row r="5402" spans="1:4">
      <c r="A5402" s="170" t="s">
        <v>22986</v>
      </c>
      <c r="B5402" s="166" t="s">
        <v>22987</v>
      </c>
      <c r="C5402" s="167" t="s">
        <v>32</v>
      </c>
      <c r="D5402" s="168">
        <v>47.07</v>
      </c>
    </row>
    <row r="5403" spans="1:4">
      <c r="A5403" s="170" t="s">
        <v>22988</v>
      </c>
      <c r="B5403" s="166" t="s">
        <v>22989</v>
      </c>
      <c r="C5403" s="167" t="s">
        <v>11577</v>
      </c>
      <c r="D5403" s="168">
        <v>10447</v>
      </c>
    </row>
    <row r="5404" spans="1:4">
      <c r="A5404" s="170" t="s">
        <v>22990</v>
      </c>
      <c r="B5404" s="166" t="s">
        <v>22991</v>
      </c>
      <c r="C5404" s="167" t="s">
        <v>11577</v>
      </c>
      <c r="D5404" s="168">
        <v>3130.82</v>
      </c>
    </row>
    <row r="5405" spans="1:4">
      <c r="A5405" s="170" t="s">
        <v>22992</v>
      </c>
      <c r="B5405" s="166" t="s">
        <v>22993</v>
      </c>
      <c r="C5405" s="167" t="s">
        <v>32</v>
      </c>
      <c r="D5405" s="168">
        <v>2.98</v>
      </c>
    </row>
    <row r="5406" spans="1:4">
      <c r="A5406" s="170" t="s">
        <v>22994</v>
      </c>
      <c r="B5406" s="166" t="s">
        <v>22995</v>
      </c>
      <c r="C5406" s="167" t="s">
        <v>11615</v>
      </c>
      <c r="D5406" s="168">
        <v>705.52</v>
      </c>
    </row>
    <row r="5407" spans="1:4">
      <c r="A5407" s="170" t="s">
        <v>22996</v>
      </c>
      <c r="B5407" s="166" t="s">
        <v>22997</v>
      </c>
      <c r="C5407" s="167" t="s">
        <v>11615</v>
      </c>
      <c r="D5407" s="168">
        <v>705.52</v>
      </c>
    </row>
    <row r="5408" spans="1:4">
      <c r="A5408" s="170" t="s">
        <v>22998</v>
      </c>
      <c r="B5408" s="166" t="s">
        <v>22999</v>
      </c>
      <c r="C5408" s="167" t="s">
        <v>32</v>
      </c>
      <c r="D5408" s="168">
        <v>1.74</v>
      </c>
    </row>
    <row r="5409" spans="1:4">
      <c r="A5409" s="165" t="s">
        <v>23000</v>
      </c>
      <c r="B5409" s="166"/>
      <c r="C5409" s="167"/>
      <c r="D5409" s="168"/>
    </row>
    <row r="5410" spans="1:4">
      <c r="A5410" s="170" t="s">
        <v>23001</v>
      </c>
      <c r="B5410" s="166" t="s">
        <v>23002</v>
      </c>
      <c r="C5410" s="167" t="s">
        <v>32</v>
      </c>
      <c r="D5410" s="168">
        <v>139.93</v>
      </c>
    </row>
    <row r="5411" spans="1:4">
      <c r="A5411" s="170" t="s">
        <v>23003</v>
      </c>
      <c r="B5411" s="166" t="s">
        <v>23004</v>
      </c>
      <c r="C5411" s="167" t="s">
        <v>32</v>
      </c>
      <c r="D5411" s="168">
        <v>128.4</v>
      </c>
    </row>
    <row r="5412" spans="1:4">
      <c r="A5412" s="170" t="s">
        <v>23005</v>
      </c>
      <c r="B5412" s="166" t="s">
        <v>23006</v>
      </c>
      <c r="C5412" s="167" t="s">
        <v>32</v>
      </c>
      <c r="D5412" s="168">
        <v>122.8</v>
      </c>
    </row>
    <row r="5413" spans="1:4">
      <c r="A5413" s="170" t="s">
        <v>23007</v>
      </c>
      <c r="B5413" s="166" t="s">
        <v>23008</v>
      </c>
      <c r="C5413" s="167" t="s">
        <v>32</v>
      </c>
      <c r="D5413" s="168">
        <v>114.04</v>
      </c>
    </row>
    <row r="5414" spans="1:4">
      <c r="A5414" s="165" t="s">
        <v>23009</v>
      </c>
      <c r="B5414" s="166"/>
      <c r="C5414" s="167"/>
      <c r="D5414" s="168"/>
    </row>
    <row r="5415" spans="1:4">
      <c r="A5415" s="170" t="s">
        <v>23010</v>
      </c>
      <c r="B5415" s="166" t="s">
        <v>23011</v>
      </c>
      <c r="C5415" s="167" t="s">
        <v>32</v>
      </c>
      <c r="D5415" s="168">
        <v>14.2</v>
      </c>
    </row>
    <row r="5416" spans="1:4">
      <c r="A5416" s="165" t="s">
        <v>23012</v>
      </c>
      <c r="B5416" s="166"/>
      <c r="C5416" s="167"/>
      <c r="D5416" s="168"/>
    </row>
    <row r="5417" spans="1:4">
      <c r="A5417" s="165" t="s">
        <v>23013</v>
      </c>
      <c r="B5417" s="166"/>
      <c r="C5417" s="167"/>
      <c r="D5417" s="168"/>
    </row>
    <row r="5418" spans="1:4">
      <c r="A5418" s="170" t="s">
        <v>23014</v>
      </c>
      <c r="B5418" s="166" t="s">
        <v>23015</v>
      </c>
      <c r="C5418" s="167" t="s">
        <v>11577</v>
      </c>
      <c r="D5418" s="168">
        <v>751.1</v>
      </c>
    </row>
    <row r="5419" spans="1:4">
      <c r="A5419" s="170" t="s">
        <v>23016</v>
      </c>
      <c r="B5419" s="166" t="s">
        <v>23017</v>
      </c>
      <c r="C5419" s="167" t="s">
        <v>11577</v>
      </c>
      <c r="D5419" s="168">
        <v>159.5</v>
      </c>
    </row>
    <row r="5420" spans="1:4">
      <c r="A5420" s="165" t="s">
        <v>23018</v>
      </c>
      <c r="B5420" s="166"/>
      <c r="C5420" s="167"/>
      <c r="D5420" s="168"/>
    </row>
    <row r="5421" spans="1:4">
      <c r="A5421" s="165" t="s">
        <v>23019</v>
      </c>
      <c r="B5421" s="166"/>
      <c r="C5421" s="167"/>
      <c r="D5421" s="168"/>
    </row>
    <row r="5422" spans="1:4">
      <c r="A5422" s="170" t="s">
        <v>23020</v>
      </c>
      <c r="B5422" s="166" t="s">
        <v>23021</v>
      </c>
      <c r="C5422" s="167" t="s">
        <v>11577</v>
      </c>
      <c r="D5422" s="168">
        <v>3.3</v>
      </c>
    </row>
    <row r="5423" spans="1:4">
      <c r="A5423" s="170" t="s">
        <v>23022</v>
      </c>
      <c r="B5423" s="166" t="s">
        <v>23023</v>
      </c>
      <c r="C5423" s="167" t="s">
        <v>32</v>
      </c>
      <c r="D5423" s="168">
        <v>16.61</v>
      </c>
    </row>
    <row r="5424" spans="1:4">
      <c r="A5424" s="170" t="s">
        <v>23024</v>
      </c>
      <c r="B5424" s="166" t="s">
        <v>23025</v>
      </c>
      <c r="C5424" s="167" t="s">
        <v>32</v>
      </c>
      <c r="D5424" s="168">
        <v>12.95</v>
      </c>
    </row>
    <row r="5425" spans="1:4">
      <c r="A5425" s="170" t="s">
        <v>23026</v>
      </c>
      <c r="B5425" s="166" t="s">
        <v>23027</v>
      </c>
      <c r="C5425" s="167" t="s">
        <v>32</v>
      </c>
      <c r="D5425" s="168">
        <v>11.43</v>
      </c>
    </row>
    <row r="5426" spans="1:4">
      <c r="A5426" s="170" t="s">
        <v>23028</v>
      </c>
      <c r="B5426" s="166" t="s">
        <v>23029</v>
      </c>
      <c r="C5426" s="167" t="s">
        <v>32</v>
      </c>
      <c r="D5426" s="168">
        <v>20.28</v>
      </c>
    </row>
    <row r="5427" spans="1:4">
      <c r="A5427" s="170" t="s">
        <v>23030</v>
      </c>
      <c r="B5427" s="166" t="s">
        <v>23031</v>
      </c>
      <c r="C5427" s="167" t="s">
        <v>32</v>
      </c>
      <c r="D5427" s="168">
        <v>8.02</v>
      </c>
    </row>
    <row r="5428" spans="1:4">
      <c r="A5428" s="170" t="s">
        <v>23032</v>
      </c>
      <c r="B5428" s="166" t="s">
        <v>23033</v>
      </c>
      <c r="C5428" s="167" t="s">
        <v>11582</v>
      </c>
      <c r="D5428" s="168">
        <v>126.51</v>
      </c>
    </row>
    <row r="5429" spans="1:4">
      <c r="A5429" s="165" t="s">
        <v>23034</v>
      </c>
      <c r="B5429" s="166"/>
      <c r="C5429" s="167"/>
      <c r="D5429" s="168"/>
    </row>
    <row r="5430" spans="1:4">
      <c r="A5430" s="165" t="s">
        <v>23035</v>
      </c>
      <c r="B5430" s="166"/>
      <c r="C5430" s="167"/>
      <c r="D5430" s="168"/>
    </row>
    <row r="5431" spans="1:4">
      <c r="A5431" s="170" t="s">
        <v>23036</v>
      </c>
      <c r="B5431" s="166" t="s">
        <v>23037</v>
      </c>
      <c r="C5431" s="167" t="s">
        <v>11577</v>
      </c>
      <c r="D5431" s="168">
        <v>237.1</v>
      </c>
    </row>
    <row r="5432" spans="1:4">
      <c r="A5432" s="170" t="s">
        <v>23038</v>
      </c>
      <c r="B5432" s="166" t="s">
        <v>23039</v>
      </c>
      <c r="C5432" s="167" t="s">
        <v>11577</v>
      </c>
      <c r="D5432" s="168">
        <v>25</v>
      </c>
    </row>
    <row r="5433" spans="1:4">
      <c r="A5433" s="170" t="s">
        <v>23040</v>
      </c>
      <c r="B5433" s="166" t="s">
        <v>23041</v>
      </c>
      <c r="C5433" s="167" t="s">
        <v>11577</v>
      </c>
      <c r="D5433" s="168">
        <v>25</v>
      </c>
    </row>
    <row r="5434" spans="1:4">
      <c r="A5434" s="165" t="s">
        <v>23042</v>
      </c>
      <c r="B5434" s="166"/>
      <c r="C5434" s="167"/>
      <c r="D5434" s="168"/>
    </row>
    <row r="5435" spans="1:4">
      <c r="A5435" s="165" t="s">
        <v>23043</v>
      </c>
      <c r="B5435" s="166"/>
      <c r="C5435" s="167"/>
      <c r="D5435" s="168"/>
    </row>
    <row r="5436" spans="1:4">
      <c r="A5436" s="170" t="s">
        <v>23044</v>
      </c>
      <c r="B5436" s="166" t="s">
        <v>23045</v>
      </c>
      <c r="C5436" s="167" t="s">
        <v>11577</v>
      </c>
      <c r="D5436" s="168">
        <v>3688.9</v>
      </c>
    </row>
    <row r="5437" spans="1:4">
      <c r="A5437" s="170" t="s">
        <v>23046</v>
      </c>
      <c r="B5437" s="166" t="s">
        <v>23047</v>
      </c>
      <c r="C5437" s="167" t="s">
        <v>11577</v>
      </c>
      <c r="D5437" s="168">
        <v>8644.39</v>
      </c>
    </row>
    <row r="5438" spans="1:4">
      <c r="A5438" s="165" t="s">
        <v>11642</v>
      </c>
      <c r="B5438" s="166"/>
      <c r="C5438" s="167"/>
      <c r="D5438" s="168"/>
    </row>
    <row r="5439" spans="1:4">
      <c r="A5439" s="165" t="s">
        <v>23048</v>
      </c>
      <c r="B5439" s="166"/>
      <c r="C5439" s="167"/>
      <c r="D5439" s="168"/>
    </row>
    <row r="5440" spans="1:4">
      <c r="A5440" s="165" t="s">
        <v>23049</v>
      </c>
      <c r="B5440" s="166"/>
      <c r="C5440" s="167"/>
      <c r="D5440" s="168"/>
    </row>
    <row r="5441" spans="1:4">
      <c r="A5441" s="170" t="s">
        <v>23050</v>
      </c>
      <c r="B5441" s="166" t="s">
        <v>23051</v>
      </c>
      <c r="C5441" s="167" t="s">
        <v>11577</v>
      </c>
      <c r="D5441" s="168">
        <v>2627.76</v>
      </c>
    </row>
    <row r="5442" spans="1:4">
      <c r="A5442" s="170" t="s">
        <v>23052</v>
      </c>
      <c r="B5442" s="166" t="s">
        <v>23053</v>
      </c>
      <c r="C5442" s="167" t="s">
        <v>11584</v>
      </c>
      <c r="D5442" s="168">
        <v>964.08</v>
      </c>
    </row>
    <row r="5443" spans="1:4">
      <c r="A5443" s="165" t="s">
        <v>23054</v>
      </c>
      <c r="B5443" s="166"/>
      <c r="C5443" s="167"/>
      <c r="D5443" s="168"/>
    </row>
    <row r="5444" spans="1:4">
      <c r="A5444" s="165" t="s">
        <v>23055</v>
      </c>
      <c r="B5444" s="166"/>
      <c r="C5444" s="167"/>
      <c r="D5444" s="168"/>
    </row>
    <row r="5445" spans="1:4">
      <c r="A5445" s="170" t="s">
        <v>23056</v>
      </c>
      <c r="B5445" s="166" t="s">
        <v>23057</v>
      </c>
      <c r="C5445" s="167" t="s">
        <v>11582</v>
      </c>
      <c r="D5445" s="168">
        <v>47.45</v>
      </c>
    </row>
    <row r="5446" spans="1:4">
      <c r="A5446" s="170" t="s">
        <v>23058</v>
      </c>
      <c r="B5446" s="166" t="s">
        <v>23059</v>
      </c>
      <c r="C5446" s="167" t="s">
        <v>11577</v>
      </c>
      <c r="D5446" s="168">
        <v>1113.54</v>
      </c>
    </row>
    <row r="5447" spans="1:4">
      <c r="A5447" s="170" t="s">
        <v>23060</v>
      </c>
      <c r="B5447" s="166" t="s">
        <v>23061</v>
      </c>
      <c r="C5447" s="167" t="s">
        <v>11577</v>
      </c>
      <c r="D5447" s="168">
        <v>3600</v>
      </c>
    </row>
    <row r="5448" spans="1:4">
      <c r="A5448" s="170" t="s">
        <v>23062</v>
      </c>
      <c r="B5448" s="166" t="s">
        <v>23063</v>
      </c>
      <c r="C5448" s="167" t="s">
        <v>11582</v>
      </c>
      <c r="D5448" s="168">
        <v>52.11</v>
      </c>
    </row>
    <row r="5449" spans="1:4">
      <c r="A5449" s="170" t="s">
        <v>23064</v>
      </c>
      <c r="B5449" s="166" t="s">
        <v>23065</v>
      </c>
      <c r="C5449" s="167" t="s">
        <v>11577</v>
      </c>
      <c r="D5449" s="168">
        <v>0.4</v>
      </c>
    </row>
    <row r="5450" spans="1:4">
      <c r="A5450" s="170" t="s">
        <v>23066</v>
      </c>
      <c r="B5450" s="166" t="s">
        <v>23067</v>
      </c>
      <c r="C5450" s="167" t="s">
        <v>11577</v>
      </c>
      <c r="D5450" s="168">
        <v>0.56999999999999995</v>
      </c>
    </row>
    <row r="5451" spans="1:4">
      <c r="A5451" s="165" t="s">
        <v>23068</v>
      </c>
      <c r="B5451" s="166"/>
      <c r="C5451" s="167"/>
      <c r="D5451" s="168"/>
    </row>
    <row r="5452" spans="1:4">
      <c r="A5452" s="165" t="s">
        <v>23069</v>
      </c>
      <c r="B5452" s="166"/>
      <c r="C5452" s="167"/>
      <c r="D5452" s="168"/>
    </row>
    <row r="5453" spans="1:4">
      <c r="A5453" s="170" t="s">
        <v>23070</v>
      </c>
      <c r="B5453" s="166" t="s">
        <v>23071</v>
      </c>
      <c r="C5453" s="167" t="s">
        <v>11577</v>
      </c>
      <c r="D5453" s="168">
        <v>1191.07</v>
      </c>
    </row>
    <row r="5454" spans="1:4">
      <c r="A5454" s="170" t="s">
        <v>23072</v>
      </c>
      <c r="B5454" s="166" t="s">
        <v>23073</v>
      </c>
      <c r="C5454" s="167" t="s">
        <v>11577</v>
      </c>
      <c r="D5454" s="168">
        <v>643.73</v>
      </c>
    </row>
    <row r="5455" spans="1:4">
      <c r="A5455" s="170" t="s">
        <v>23074</v>
      </c>
      <c r="B5455" s="166" t="s">
        <v>23075</v>
      </c>
      <c r="C5455" s="167" t="s">
        <v>11577</v>
      </c>
      <c r="D5455" s="168">
        <v>443.36</v>
      </c>
    </row>
    <row r="5456" spans="1:4">
      <c r="A5456" s="170" t="s">
        <v>23076</v>
      </c>
      <c r="B5456" s="166" t="s">
        <v>23077</v>
      </c>
      <c r="C5456" s="167" t="s">
        <v>11577</v>
      </c>
      <c r="D5456" s="168">
        <v>2300</v>
      </c>
    </row>
    <row r="5457" spans="1:4">
      <c r="A5457" s="170" t="s">
        <v>23078</v>
      </c>
      <c r="B5457" s="166" t="s">
        <v>23079</v>
      </c>
      <c r="C5457" s="167" t="s">
        <v>11577</v>
      </c>
      <c r="D5457" s="168">
        <v>1900</v>
      </c>
    </row>
    <row r="5458" spans="1:4">
      <c r="A5458" s="170" t="s">
        <v>23080</v>
      </c>
      <c r="B5458" s="166" t="s">
        <v>23081</v>
      </c>
      <c r="C5458" s="167" t="s">
        <v>11577</v>
      </c>
      <c r="D5458" s="168">
        <v>1228.99</v>
      </c>
    </row>
    <row r="5459" spans="1:4">
      <c r="A5459" s="165" t="s">
        <v>23082</v>
      </c>
      <c r="B5459" s="166"/>
      <c r="C5459" s="167"/>
      <c r="D5459" s="168"/>
    </row>
    <row r="5460" spans="1:4">
      <c r="A5460" s="170" t="s">
        <v>23083</v>
      </c>
      <c r="B5460" s="166" t="s">
        <v>23084</v>
      </c>
      <c r="C5460" s="167" t="s">
        <v>11577</v>
      </c>
      <c r="D5460" s="168">
        <v>116.2</v>
      </c>
    </row>
    <row r="5461" spans="1:4">
      <c r="A5461" s="170" t="s">
        <v>23085</v>
      </c>
      <c r="B5461" s="166" t="s">
        <v>23086</v>
      </c>
      <c r="C5461" s="167" t="s">
        <v>11577</v>
      </c>
      <c r="D5461" s="168">
        <v>25195.98</v>
      </c>
    </row>
    <row r="5462" spans="1:4">
      <c r="A5462" s="170" t="s">
        <v>23087</v>
      </c>
      <c r="B5462" s="166" t="s">
        <v>23088</v>
      </c>
      <c r="C5462" s="167" t="s">
        <v>11577</v>
      </c>
      <c r="D5462" s="168">
        <v>26920.98</v>
      </c>
    </row>
    <row r="5463" spans="1:4">
      <c r="A5463" s="170" t="s">
        <v>23089</v>
      </c>
      <c r="B5463" s="166" t="s">
        <v>23090</v>
      </c>
      <c r="C5463" s="167" t="s">
        <v>11577</v>
      </c>
      <c r="D5463" s="168">
        <v>28645.98</v>
      </c>
    </row>
    <row r="5464" spans="1:4">
      <c r="A5464" s="170" t="s">
        <v>23091</v>
      </c>
      <c r="B5464" s="166" t="s">
        <v>23092</v>
      </c>
      <c r="C5464" s="167" t="s">
        <v>11577</v>
      </c>
      <c r="D5464" s="168">
        <v>20949</v>
      </c>
    </row>
    <row r="5465" spans="1:4">
      <c r="A5465" s="170" t="s">
        <v>23093</v>
      </c>
      <c r="B5465" s="166" t="s">
        <v>23094</v>
      </c>
      <c r="C5465" s="167" t="s">
        <v>11577</v>
      </c>
      <c r="D5465" s="168">
        <v>22674</v>
      </c>
    </row>
    <row r="5466" spans="1:4">
      <c r="A5466" s="170" t="s">
        <v>23095</v>
      </c>
      <c r="B5466" s="166" t="s">
        <v>23096</v>
      </c>
      <c r="C5466" s="167" t="s">
        <v>11577</v>
      </c>
      <c r="D5466" s="168">
        <v>24399</v>
      </c>
    </row>
    <row r="5467" spans="1:4">
      <c r="A5467" s="170" t="s">
        <v>23097</v>
      </c>
      <c r="B5467" s="166" t="s">
        <v>23098</v>
      </c>
      <c r="C5467" s="167" t="s">
        <v>11577</v>
      </c>
      <c r="D5467" s="168">
        <v>26124</v>
      </c>
    </row>
    <row r="5468" spans="1:4">
      <c r="A5468" s="170" t="s">
        <v>23099</v>
      </c>
      <c r="B5468" s="166" t="s">
        <v>23100</v>
      </c>
      <c r="C5468" s="167" t="s">
        <v>11577</v>
      </c>
      <c r="D5468" s="168">
        <v>60565.33</v>
      </c>
    </row>
    <row r="5469" spans="1:4">
      <c r="A5469" s="170" t="s">
        <v>23101</v>
      </c>
      <c r="B5469" s="166" t="s">
        <v>23102</v>
      </c>
      <c r="C5469" s="167" t="s">
        <v>11577</v>
      </c>
      <c r="D5469" s="168">
        <v>58080</v>
      </c>
    </row>
    <row r="5470" spans="1:4">
      <c r="A5470" s="170" t="s">
        <v>23103</v>
      </c>
      <c r="B5470" s="166" t="s">
        <v>23104</v>
      </c>
      <c r="C5470" s="167" t="s">
        <v>11577</v>
      </c>
      <c r="D5470" s="168">
        <v>53492.56</v>
      </c>
    </row>
    <row r="5471" spans="1:4">
      <c r="A5471" s="170" t="s">
        <v>23105</v>
      </c>
      <c r="B5471" s="166" t="s">
        <v>23106</v>
      </c>
      <c r="C5471" s="167" t="s">
        <v>11577</v>
      </c>
      <c r="D5471" s="168">
        <v>57707.38</v>
      </c>
    </row>
    <row r="5472" spans="1:4">
      <c r="A5472" s="170" t="s">
        <v>23107</v>
      </c>
      <c r="B5472" s="166" t="s">
        <v>23108</v>
      </c>
      <c r="C5472" s="167" t="s">
        <v>11577</v>
      </c>
      <c r="D5472" s="168">
        <v>62168.76</v>
      </c>
    </row>
    <row r="5473" spans="1:4">
      <c r="A5473" s="170" t="s">
        <v>23109</v>
      </c>
      <c r="B5473" s="166" t="s">
        <v>23110</v>
      </c>
      <c r="C5473" s="167" t="s">
        <v>11577</v>
      </c>
      <c r="D5473" s="168">
        <v>13895</v>
      </c>
    </row>
    <row r="5474" spans="1:4">
      <c r="A5474" s="170" t="s">
        <v>23111</v>
      </c>
      <c r="B5474" s="166" t="s">
        <v>23112</v>
      </c>
      <c r="C5474" s="167" t="s">
        <v>11577</v>
      </c>
      <c r="D5474" s="168">
        <v>15473.61</v>
      </c>
    </row>
    <row r="5475" spans="1:4">
      <c r="A5475" s="170" t="s">
        <v>23113</v>
      </c>
      <c r="B5475" s="166" t="s">
        <v>23114</v>
      </c>
      <c r="C5475" s="167" t="s">
        <v>11577</v>
      </c>
      <c r="D5475" s="168">
        <v>15866</v>
      </c>
    </row>
    <row r="5476" spans="1:4">
      <c r="A5476" s="170" t="s">
        <v>23115</v>
      </c>
      <c r="B5476" s="166" t="s">
        <v>23116</v>
      </c>
      <c r="C5476" s="167" t="s">
        <v>11577</v>
      </c>
      <c r="D5476" s="168">
        <v>18701.580000000002</v>
      </c>
    </row>
    <row r="5477" spans="1:4">
      <c r="A5477" s="170" t="s">
        <v>23117</v>
      </c>
      <c r="B5477" s="166" t="s">
        <v>23118</v>
      </c>
      <c r="C5477" s="167" t="s">
        <v>11577</v>
      </c>
      <c r="D5477" s="168">
        <v>17835</v>
      </c>
    </row>
    <row r="5478" spans="1:4">
      <c r="A5478" s="170" t="s">
        <v>23119</v>
      </c>
      <c r="B5478" s="166" t="s">
        <v>23120</v>
      </c>
      <c r="C5478" s="167" t="s">
        <v>11577</v>
      </c>
      <c r="D5478" s="168">
        <v>21929.55</v>
      </c>
    </row>
    <row r="5479" spans="1:4">
      <c r="A5479" s="170" t="s">
        <v>23121</v>
      </c>
      <c r="B5479" s="166" t="s">
        <v>23122</v>
      </c>
      <c r="C5479" s="167" t="s">
        <v>11577</v>
      </c>
      <c r="D5479" s="168">
        <v>20949</v>
      </c>
    </row>
    <row r="5480" spans="1:4">
      <c r="A5480" s="170" t="s">
        <v>23123</v>
      </c>
      <c r="B5480" s="166" t="s">
        <v>23124</v>
      </c>
      <c r="C5480" s="167" t="s">
        <v>11577</v>
      </c>
      <c r="D5480" s="168">
        <v>27033</v>
      </c>
    </row>
    <row r="5481" spans="1:4">
      <c r="A5481" s="170" t="s">
        <v>23125</v>
      </c>
      <c r="B5481" s="166" t="s">
        <v>23126</v>
      </c>
      <c r="C5481" s="167" t="s">
        <v>11577</v>
      </c>
      <c r="D5481" s="168">
        <v>22918</v>
      </c>
    </row>
    <row r="5482" spans="1:4">
      <c r="A5482" s="170" t="s">
        <v>23127</v>
      </c>
      <c r="B5482" s="166" t="s">
        <v>23128</v>
      </c>
      <c r="C5482" s="167" t="s">
        <v>11577</v>
      </c>
      <c r="D5482" s="168">
        <v>29782.47</v>
      </c>
    </row>
    <row r="5483" spans="1:4">
      <c r="A5483" s="170" t="s">
        <v>23129</v>
      </c>
      <c r="B5483" s="166" t="s">
        <v>23130</v>
      </c>
      <c r="C5483" s="167" t="s">
        <v>11577</v>
      </c>
      <c r="D5483" s="168">
        <v>24888</v>
      </c>
    </row>
    <row r="5484" spans="1:4">
      <c r="A5484" s="170" t="s">
        <v>23131</v>
      </c>
      <c r="B5484" s="166" t="s">
        <v>23132</v>
      </c>
      <c r="C5484" s="167" t="s">
        <v>11577</v>
      </c>
      <c r="D5484" s="168">
        <v>33487.74</v>
      </c>
    </row>
    <row r="5485" spans="1:4">
      <c r="A5485" s="170" t="s">
        <v>23133</v>
      </c>
      <c r="B5485" s="166" t="s">
        <v>23134</v>
      </c>
      <c r="C5485" s="167" t="s">
        <v>11577</v>
      </c>
      <c r="D5485" s="168">
        <v>26857</v>
      </c>
    </row>
    <row r="5486" spans="1:4">
      <c r="A5486" s="170" t="s">
        <v>23135</v>
      </c>
      <c r="B5486" s="166" t="s">
        <v>23136</v>
      </c>
      <c r="C5486" s="167" t="s">
        <v>11577</v>
      </c>
      <c r="D5486" s="168">
        <v>38142.79</v>
      </c>
    </row>
    <row r="5487" spans="1:4">
      <c r="A5487" s="165" t="s">
        <v>23137</v>
      </c>
      <c r="B5487" s="166"/>
      <c r="C5487" s="167"/>
      <c r="D5487" s="168"/>
    </row>
    <row r="5488" spans="1:4">
      <c r="A5488" s="170" t="s">
        <v>23138</v>
      </c>
      <c r="B5488" s="166" t="s">
        <v>23139</v>
      </c>
      <c r="C5488" s="167" t="s">
        <v>11577</v>
      </c>
      <c r="D5488" s="168">
        <v>2172</v>
      </c>
    </row>
    <row r="5489" spans="1:4">
      <c r="A5489" s="170" t="s">
        <v>23140</v>
      </c>
      <c r="B5489" s="166" t="s">
        <v>23141</v>
      </c>
      <c r="C5489" s="167" t="s">
        <v>11577</v>
      </c>
      <c r="D5489" s="168">
        <v>1725</v>
      </c>
    </row>
    <row r="5490" spans="1:4">
      <c r="A5490" s="170" t="s">
        <v>23142</v>
      </c>
      <c r="B5490" s="166" t="s">
        <v>23143</v>
      </c>
      <c r="C5490" s="167" t="s">
        <v>11577</v>
      </c>
      <c r="D5490" s="168">
        <v>930</v>
      </c>
    </row>
    <row r="5491" spans="1:4">
      <c r="A5491" s="170" t="s">
        <v>23144</v>
      </c>
      <c r="B5491" s="166" t="s">
        <v>23145</v>
      </c>
      <c r="C5491" s="167" t="s">
        <v>11577</v>
      </c>
      <c r="D5491" s="168">
        <v>4887.0200000000004</v>
      </c>
    </row>
    <row r="5492" spans="1:4">
      <c r="A5492" s="170" t="s">
        <v>23146</v>
      </c>
      <c r="B5492" s="166" t="s">
        <v>23147</v>
      </c>
      <c r="C5492" s="167" t="s">
        <v>11577</v>
      </c>
      <c r="D5492" s="168">
        <v>7500.82</v>
      </c>
    </row>
    <row r="5493" spans="1:4">
      <c r="A5493" s="170" t="s">
        <v>23148</v>
      </c>
      <c r="B5493" s="166" t="s">
        <v>23149</v>
      </c>
      <c r="C5493" s="167" t="s">
        <v>11577</v>
      </c>
      <c r="D5493" s="168">
        <v>2385</v>
      </c>
    </row>
    <row r="5494" spans="1:4">
      <c r="A5494" s="170" t="s">
        <v>23150</v>
      </c>
      <c r="B5494" s="166" t="s">
        <v>23151</v>
      </c>
      <c r="C5494" s="167" t="s">
        <v>11577</v>
      </c>
      <c r="D5494" s="168">
        <v>4736.84</v>
      </c>
    </row>
    <row r="5495" spans="1:4">
      <c r="A5495" s="170" t="s">
        <v>23152</v>
      </c>
      <c r="B5495" s="166" t="s">
        <v>23153</v>
      </c>
      <c r="C5495" s="167" t="s">
        <v>11577</v>
      </c>
      <c r="D5495" s="168">
        <v>1783</v>
      </c>
    </row>
    <row r="5496" spans="1:4">
      <c r="A5496" s="170" t="s">
        <v>23154</v>
      </c>
      <c r="B5496" s="166" t="s">
        <v>23155</v>
      </c>
      <c r="C5496" s="167" t="s">
        <v>11577</v>
      </c>
      <c r="D5496" s="168">
        <v>5469.2</v>
      </c>
    </row>
    <row r="5497" spans="1:4">
      <c r="A5497" s="170" t="s">
        <v>23156</v>
      </c>
      <c r="B5497" s="166" t="s">
        <v>23157</v>
      </c>
      <c r="C5497" s="167" t="s">
        <v>11577</v>
      </c>
      <c r="D5497" s="168">
        <v>7292.26</v>
      </c>
    </row>
    <row r="5498" spans="1:4">
      <c r="A5498" s="165" t="s">
        <v>23158</v>
      </c>
      <c r="B5498" s="166"/>
      <c r="C5498" s="167"/>
      <c r="D5498" s="168"/>
    </row>
    <row r="5499" spans="1:4">
      <c r="A5499" s="170" t="s">
        <v>23159</v>
      </c>
      <c r="B5499" s="166" t="s">
        <v>23160</v>
      </c>
      <c r="C5499" s="167" t="s">
        <v>11577</v>
      </c>
      <c r="D5499" s="168">
        <v>167.52</v>
      </c>
    </row>
    <row r="5500" spans="1:4">
      <c r="A5500" s="170" t="s">
        <v>23161</v>
      </c>
      <c r="B5500" s="166" t="s">
        <v>23162</v>
      </c>
      <c r="C5500" s="167" t="s">
        <v>11577</v>
      </c>
      <c r="D5500" s="168">
        <v>18.48</v>
      </c>
    </row>
    <row r="5501" spans="1:4">
      <c r="A5501" s="170" t="s">
        <v>23163</v>
      </c>
      <c r="B5501" s="166" t="s">
        <v>23164</v>
      </c>
      <c r="C5501" s="167" t="s">
        <v>11577</v>
      </c>
      <c r="D5501" s="168">
        <v>183.03</v>
      </c>
    </row>
    <row r="5502" spans="1:4">
      <c r="A5502" s="170" t="s">
        <v>23165</v>
      </c>
      <c r="B5502" s="166" t="s">
        <v>23166</v>
      </c>
      <c r="C5502" s="167" t="s">
        <v>11577</v>
      </c>
      <c r="D5502" s="168">
        <v>91.52</v>
      </c>
    </row>
    <row r="5503" spans="1:4">
      <c r="A5503" s="170" t="s">
        <v>23167</v>
      </c>
      <c r="B5503" s="166" t="s">
        <v>23168</v>
      </c>
      <c r="C5503" s="167" t="s">
        <v>48</v>
      </c>
      <c r="D5503" s="168">
        <v>12.87</v>
      </c>
    </row>
    <row r="5504" spans="1:4">
      <c r="A5504" s="170" t="s">
        <v>23169</v>
      </c>
      <c r="B5504" s="166" t="s">
        <v>23170</v>
      </c>
      <c r="C5504" s="167" t="s">
        <v>48</v>
      </c>
      <c r="D5504" s="168">
        <v>13.33</v>
      </c>
    </row>
    <row r="5505" spans="1:4">
      <c r="A5505" s="170" t="s">
        <v>23171</v>
      </c>
      <c r="B5505" s="166" t="s">
        <v>23172</v>
      </c>
      <c r="C5505" s="167" t="s">
        <v>48</v>
      </c>
      <c r="D5505" s="168">
        <v>4.7300000000000004</v>
      </c>
    </row>
    <row r="5506" spans="1:4">
      <c r="A5506" s="170" t="s">
        <v>23173</v>
      </c>
      <c r="B5506" s="166" t="s">
        <v>23174</v>
      </c>
      <c r="C5506" s="167" t="s">
        <v>48</v>
      </c>
      <c r="D5506" s="168">
        <v>7.27</v>
      </c>
    </row>
    <row r="5507" spans="1:4">
      <c r="A5507" s="170" t="s">
        <v>23175</v>
      </c>
      <c r="B5507" s="166" t="s">
        <v>23176</v>
      </c>
      <c r="C5507" s="167" t="s">
        <v>48</v>
      </c>
      <c r="D5507" s="168">
        <v>8.57</v>
      </c>
    </row>
    <row r="5508" spans="1:4">
      <c r="A5508" s="170" t="s">
        <v>23177</v>
      </c>
      <c r="B5508" s="166" t="s">
        <v>23178</v>
      </c>
      <c r="C5508" s="167" t="s">
        <v>48</v>
      </c>
      <c r="D5508" s="168">
        <v>19.25</v>
      </c>
    </row>
    <row r="5509" spans="1:4">
      <c r="A5509" s="170" t="s">
        <v>23179</v>
      </c>
      <c r="B5509" s="166" t="s">
        <v>23180</v>
      </c>
      <c r="C5509" s="167" t="s">
        <v>48</v>
      </c>
      <c r="D5509" s="168">
        <v>8.6199999999999992</v>
      </c>
    </row>
    <row r="5510" spans="1:4">
      <c r="A5510" s="165" t="s">
        <v>23181</v>
      </c>
      <c r="B5510" s="166"/>
      <c r="C5510" s="167"/>
      <c r="D5510" s="168"/>
    </row>
    <row r="5511" spans="1:4">
      <c r="A5511" s="170" t="s">
        <v>23182</v>
      </c>
      <c r="B5511" s="166" t="s">
        <v>23183</v>
      </c>
      <c r="C5511" s="167" t="s">
        <v>11577</v>
      </c>
      <c r="D5511" s="168">
        <v>460.9</v>
      </c>
    </row>
    <row r="5512" spans="1:4">
      <c r="A5512" s="170" t="s">
        <v>23184</v>
      </c>
      <c r="B5512" s="166" t="s">
        <v>23185</v>
      </c>
      <c r="C5512" s="167" t="s">
        <v>11577</v>
      </c>
      <c r="D5512" s="168">
        <v>456.01</v>
      </c>
    </row>
    <row r="5513" spans="1:4">
      <c r="A5513" s="165" t="s">
        <v>23186</v>
      </c>
      <c r="B5513" s="166"/>
      <c r="C5513" s="167"/>
      <c r="D5513" s="168"/>
    </row>
    <row r="5514" spans="1:4">
      <c r="A5514" s="170" t="s">
        <v>23187</v>
      </c>
      <c r="B5514" s="166" t="s">
        <v>23188</v>
      </c>
      <c r="C5514" s="167" t="s">
        <v>11577</v>
      </c>
      <c r="D5514" s="168">
        <v>1000</v>
      </c>
    </row>
    <row r="5515" spans="1:4">
      <c r="A5515" s="170" t="s">
        <v>23189</v>
      </c>
      <c r="B5515" s="166" t="s">
        <v>23190</v>
      </c>
      <c r="C5515" s="167" t="s">
        <v>11577</v>
      </c>
      <c r="D5515" s="168">
        <v>315.54000000000002</v>
      </c>
    </row>
    <row r="5516" spans="1:4">
      <c r="A5516" s="165" t="s">
        <v>23191</v>
      </c>
      <c r="B5516" s="166"/>
      <c r="C5516" s="167"/>
      <c r="D5516" s="168"/>
    </row>
    <row r="5517" spans="1:4">
      <c r="A5517" s="170" t="s">
        <v>23192</v>
      </c>
      <c r="B5517" s="166" t="s">
        <v>23193</v>
      </c>
      <c r="C5517" s="167" t="s">
        <v>11577</v>
      </c>
      <c r="D5517" s="168">
        <v>182.24</v>
      </c>
    </row>
    <row r="5518" spans="1:4">
      <c r="A5518" s="170" t="s">
        <v>23194</v>
      </c>
      <c r="B5518" s="166" t="s">
        <v>23195</v>
      </c>
      <c r="C5518" s="167" t="s">
        <v>11577</v>
      </c>
      <c r="D5518" s="168">
        <v>753.9</v>
      </c>
    </row>
    <row r="5519" spans="1:4">
      <c r="A5519" s="165" t="s">
        <v>23196</v>
      </c>
      <c r="B5519" s="166"/>
      <c r="C5519" s="167"/>
      <c r="D5519" s="168"/>
    </row>
    <row r="5520" spans="1:4">
      <c r="A5520" s="170" t="s">
        <v>23197</v>
      </c>
      <c r="B5520" s="166" t="s">
        <v>23198</v>
      </c>
      <c r="C5520" s="167" t="s">
        <v>11577</v>
      </c>
      <c r="D5520" s="168">
        <v>42.87</v>
      </c>
    </row>
    <row r="5521" spans="1:4">
      <c r="A5521" s="170" t="s">
        <v>23199</v>
      </c>
      <c r="B5521" s="166" t="s">
        <v>23200</v>
      </c>
      <c r="C5521" s="167" t="s">
        <v>11577</v>
      </c>
      <c r="D5521" s="168">
        <v>147.78</v>
      </c>
    </row>
    <row r="5522" spans="1:4">
      <c r="A5522" s="170" t="s">
        <v>23201</v>
      </c>
      <c r="B5522" s="166" t="s">
        <v>23202</v>
      </c>
      <c r="C5522" s="167" t="s">
        <v>11577</v>
      </c>
      <c r="D5522" s="168">
        <v>21.43</v>
      </c>
    </row>
    <row r="5523" spans="1:4">
      <c r="A5523" s="170" t="s">
        <v>23203</v>
      </c>
      <c r="B5523" s="166" t="s">
        <v>23204</v>
      </c>
      <c r="C5523" s="167" t="s">
        <v>48</v>
      </c>
      <c r="D5523" s="168">
        <v>5.18</v>
      </c>
    </row>
    <row r="5524" spans="1:4">
      <c r="A5524" s="170" t="s">
        <v>23205</v>
      </c>
      <c r="B5524" s="166" t="s">
        <v>23206</v>
      </c>
      <c r="C5524" s="167" t="s">
        <v>11577</v>
      </c>
      <c r="D5524" s="168">
        <v>77.84</v>
      </c>
    </row>
    <row r="5525" spans="1:4">
      <c r="A5525" s="170" t="s">
        <v>23207</v>
      </c>
      <c r="B5525" s="166" t="s">
        <v>23208</v>
      </c>
      <c r="C5525" s="167" t="s">
        <v>48</v>
      </c>
      <c r="D5525" s="168">
        <v>18</v>
      </c>
    </row>
    <row r="5526" spans="1:4">
      <c r="A5526" s="170" t="s">
        <v>23209</v>
      </c>
      <c r="B5526" s="166" t="s">
        <v>23210</v>
      </c>
      <c r="C5526" s="167" t="s">
        <v>48</v>
      </c>
      <c r="D5526" s="168">
        <v>5.22</v>
      </c>
    </row>
    <row r="5527" spans="1:4">
      <c r="A5527" s="170" t="s">
        <v>23211</v>
      </c>
      <c r="B5527" s="166" t="s">
        <v>23212</v>
      </c>
      <c r="C5527" s="167" t="s">
        <v>48</v>
      </c>
      <c r="D5527" s="168">
        <v>0.16</v>
      </c>
    </row>
    <row r="5528" spans="1:4">
      <c r="A5528" s="170" t="s">
        <v>23213</v>
      </c>
      <c r="B5528" s="166" t="s">
        <v>23214</v>
      </c>
      <c r="C5528" s="167" t="s">
        <v>11577</v>
      </c>
      <c r="D5528" s="168">
        <v>5.8</v>
      </c>
    </row>
    <row r="5529" spans="1:4">
      <c r="A5529" s="170" t="s">
        <v>23215</v>
      </c>
      <c r="B5529" s="166" t="s">
        <v>23216</v>
      </c>
      <c r="C5529" s="167" t="s">
        <v>48</v>
      </c>
      <c r="D5529" s="168">
        <v>0.73</v>
      </c>
    </row>
    <row r="5530" spans="1:4">
      <c r="A5530" s="170" t="s">
        <v>23217</v>
      </c>
      <c r="B5530" s="166" t="s">
        <v>23218</v>
      </c>
      <c r="C5530" s="167" t="s">
        <v>48</v>
      </c>
      <c r="D5530" s="168">
        <v>3.33</v>
      </c>
    </row>
    <row r="5531" spans="1:4">
      <c r="A5531" s="170" t="s">
        <v>23219</v>
      </c>
      <c r="B5531" s="166" t="s">
        <v>23220</v>
      </c>
      <c r="C5531" s="167" t="s">
        <v>48</v>
      </c>
      <c r="D5531" s="168">
        <v>4.72</v>
      </c>
    </row>
    <row r="5532" spans="1:4">
      <c r="A5532" s="170" t="s">
        <v>23221</v>
      </c>
      <c r="B5532" s="166" t="s">
        <v>23222</v>
      </c>
      <c r="C5532" s="167" t="s">
        <v>48</v>
      </c>
      <c r="D5532" s="168">
        <v>7.75</v>
      </c>
    </row>
    <row r="5533" spans="1:4">
      <c r="A5533" s="170" t="s">
        <v>23223</v>
      </c>
      <c r="B5533" s="166" t="s">
        <v>23224</v>
      </c>
      <c r="C5533" s="167" t="s">
        <v>48</v>
      </c>
      <c r="D5533" s="168">
        <v>12.94</v>
      </c>
    </row>
    <row r="5534" spans="1:4">
      <c r="A5534" s="170" t="s">
        <v>23225</v>
      </c>
      <c r="B5534" s="166" t="s">
        <v>23226</v>
      </c>
      <c r="C5534" s="167" t="s">
        <v>48</v>
      </c>
      <c r="D5534" s="168">
        <v>24.41</v>
      </c>
    </row>
    <row r="5535" spans="1:4">
      <c r="A5535" s="170" t="s">
        <v>23227</v>
      </c>
      <c r="B5535" s="166" t="s">
        <v>23228</v>
      </c>
      <c r="C5535" s="167" t="s">
        <v>48</v>
      </c>
      <c r="D5535" s="168">
        <v>6.77</v>
      </c>
    </row>
    <row r="5536" spans="1:4">
      <c r="A5536" s="165" t="s">
        <v>23229</v>
      </c>
      <c r="B5536" s="166"/>
      <c r="C5536" s="167"/>
      <c r="D5536" s="168"/>
    </row>
    <row r="5537" spans="1:4">
      <c r="A5537" s="170" t="s">
        <v>23230</v>
      </c>
      <c r="B5537" s="166" t="s">
        <v>23231</v>
      </c>
      <c r="C5537" s="167" t="s">
        <v>11577</v>
      </c>
      <c r="D5537" s="168">
        <v>236.13</v>
      </c>
    </row>
    <row r="5538" spans="1:4">
      <c r="A5538" s="170" t="s">
        <v>23232</v>
      </c>
      <c r="B5538" s="166" t="s">
        <v>23233</v>
      </c>
      <c r="C5538" s="167" t="s">
        <v>11577</v>
      </c>
      <c r="D5538" s="168">
        <v>665.15</v>
      </c>
    </row>
    <row r="5539" spans="1:4">
      <c r="A5539" s="170" t="s">
        <v>23234</v>
      </c>
      <c r="B5539" s="166" t="s">
        <v>23235</v>
      </c>
      <c r="C5539" s="167" t="s">
        <v>11577</v>
      </c>
      <c r="D5539" s="168">
        <v>739.89</v>
      </c>
    </row>
    <row r="5540" spans="1:4">
      <c r="A5540" s="170" t="s">
        <v>23236</v>
      </c>
      <c r="B5540" s="166" t="s">
        <v>23237</v>
      </c>
      <c r="C5540" s="167" t="s">
        <v>11577</v>
      </c>
      <c r="D5540" s="168">
        <v>828.7</v>
      </c>
    </row>
    <row r="5541" spans="1:4">
      <c r="A5541" s="165" t="s">
        <v>23238</v>
      </c>
      <c r="B5541" s="166"/>
      <c r="C5541" s="167"/>
      <c r="D5541" s="168"/>
    </row>
    <row r="5542" spans="1:4">
      <c r="A5542" s="170" t="s">
        <v>23239</v>
      </c>
      <c r="B5542" s="166" t="s">
        <v>23240</v>
      </c>
      <c r="C5542" s="167" t="s">
        <v>11577</v>
      </c>
      <c r="D5542" s="168">
        <v>16.850000000000001</v>
      </c>
    </row>
    <row r="5543" spans="1:4">
      <c r="A5543" s="170" t="s">
        <v>23241</v>
      </c>
      <c r="B5543" s="166" t="s">
        <v>23242</v>
      </c>
      <c r="C5543" s="167" t="s">
        <v>11577</v>
      </c>
      <c r="D5543" s="168">
        <v>16.850000000000001</v>
      </c>
    </row>
    <row r="5544" spans="1:4">
      <c r="A5544" s="170" t="s">
        <v>23243</v>
      </c>
      <c r="B5544" s="166" t="s">
        <v>23244</v>
      </c>
      <c r="C5544" s="167" t="s">
        <v>11577</v>
      </c>
      <c r="D5544" s="168">
        <v>450</v>
      </c>
    </row>
    <row r="5545" spans="1:4">
      <c r="A5545" s="170" t="s">
        <v>23245</v>
      </c>
      <c r="B5545" s="166" t="s">
        <v>23246</v>
      </c>
      <c r="C5545" s="167" t="s">
        <v>11577</v>
      </c>
      <c r="D5545" s="168">
        <v>450</v>
      </c>
    </row>
    <row r="5546" spans="1:4">
      <c r="A5546" s="170" t="s">
        <v>23247</v>
      </c>
      <c r="B5546" s="166" t="s">
        <v>23248</v>
      </c>
      <c r="C5546" s="167" t="s">
        <v>11577</v>
      </c>
      <c r="D5546" s="168">
        <v>450</v>
      </c>
    </row>
    <row r="5547" spans="1:4">
      <c r="A5547" s="170" t="s">
        <v>23249</v>
      </c>
      <c r="B5547" s="166" t="s">
        <v>23250</v>
      </c>
      <c r="C5547" s="167" t="s">
        <v>11577</v>
      </c>
      <c r="D5547" s="168">
        <v>685</v>
      </c>
    </row>
    <row r="5548" spans="1:4">
      <c r="A5548" s="170" t="s">
        <v>23251</v>
      </c>
      <c r="B5548" s="166" t="s">
        <v>23252</v>
      </c>
      <c r="C5548" s="167" t="s">
        <v>11577</v>
      </c>
      <c r="D5548" s="168">
        <v>685</v>
      </c>
    </row>
    <row r="5549" spans="1:4">
      <c r="A5549" s="170" t="s">
        <v>23253</v>
      </c>
      <c r="B5549" s="166" t="s">
        <v>23254</v>
      </c>
      <c r="C5549" s="167" t="s">
        <v>11577</v>
      </c>
      <c r="D5549" s="168">
        <v>685</v>
      </c>
    </row>
    <row r="5550" spans="1:4">
      <c r="A5550" s="170" t="s">
        <v>23255</v>
      </c>
      <c r="B5550" s="166" t="s">
        <v>23256</v>
      </c>
      <c r="C5550" s="167" t="s">
        <v>11577</v>
      </c>
      <c r="D5550" s="168">
        <v>300</v>
      </c>
    </row>
    <row r="5551" spans="1:4">
      <c r="A5551" s="170" t="s">
        <v>23257</v>
      </c>
      <c r="B5551" s="166" t="s">
        <v>23258</v>
      </c>
      <c r="C5551" s="167" t="s">
        <v>11577</v>
      </c>
      <c r="D5551" s="168">
        <v>432.96</v>
      </c>
    </row>
    <row r="5552" spans="1:4">
      <c r="A5552" s="170" t="s">
        <v>23259</v>
      </c>
      <c r="B5552" s="166" t="s">
        <v>23260</v>
      </c>
      <c r="C5552" s="167" t="s">
        <v>11577</v>
      </c>
      <c r="D5552" s="168">
        <v>124</v>
      </c>
    </row>
    <row r="5553" spans="1:4">
      <c r="A5553" s="170" t="s">
        <v>23261</v>
      </c>
      <c r="B5553" s="166" t="s">
        <v>23262</v>
      </c>
      <c r="C5553" s="167" t="s">
        <v>11577</v>
      </c>
      <c r="D5553" s="168">
        <v>90</v>
      </c>
    </row>
    <row r="5554" spans="1:4">
      <c r="A5554" s="165" t="s">
        <v>23263</v>
      </c>
      <c r="B5554" s="166"/>
      <c r="C5554" s="167"/>
      <c r="D5554" s="168"/>
    </row>
    <row r="5555" spans="1:4">
      <c r="A5555" s="170" t="s">
        <v>23264</v>
      </c>
      <c r="B5555" s="166" t="s">
        <v>23265</v>
      </c>
      <c r="C5555" s="167" t="s">
        <v>11615</v>
      </c>
      <c r="D5555" s="168">
        <v>19954</v>
      </c>
    </row>
    <row r="5556" spans="1:4">
      <c r="A5556" s="170" t="s">
        <v>23266</v>
      </c>
      <c r="B5556" s="166" t="s">
        <v>23267</v>
      </c>
      <c r="C5556" s="167" t="s">
        <v>11615</v>
      </c>
      <c r="D5556" s="168">
        <v>19954</v>
      </c>
    </row>
    <row r="5557" spans="1:4">
      <c r="A5557" s="170" t="s">
        <v>23268</v>
      </c>
      <c r="B5557" s="166" t="s">
        <v>23269</v>
      </c>
      <c r="C5557" s="167" t="s">
        <v>11615</v>
      </c>
      <c r="D5557" s="168">
        <v>23470</v>
      </c>
    </row>
    <row r="5558" spans="1:4">
      <c r="A5558" s="170" t="s">
        <v>23270</v>
      </c>
      <c r="B5558" s="166" t="s">
        <v>23271</v>
      </c>
      <c r="C5558" s="167" t="s">
        <v>11615</v>
      </c>
      <c r="D5558" s="168">
        <v>23470</v>
      </c>
    </row>
    <row r="5559" spans="1:4">
      <c r="A5559" s="170" t="s">
        <v>23272</v>
      </c>
      <c r="B5559" s="166" t="s">
        <v>23273</v>
      </c>
      <c r="C5559" s="167" t="s">
        <v>11615</v>
      </c>
      <c r="D5559" s="168">
        <v>29013.279999999999</v>
      </c>
    </row>
    <row r="5560" spans="1:4">
      <c r="A5560" s="170" t="s">
        <v>23274</v>
      </c>
      <c r="B5560" s="166" t="s">
        <v>23275</v>
      </c>
      <c r="C5560" s="167" t="s">
        <v>11583</v>
      </c>
      <c r="D5560" s="168">
        <v>10000</v>
      </c>
    </row>
    <row r="5561" spans="1:4">
      <c r="A5561" s="165" t="s">
        <v>23276</v>
      </c>
      <c r="B5561" s="166"/>
      <c r="C5561" s="167"/>
      <c r="D5561" s="168"/>
    </row>
    <row r="5562" spans="1:4">
      <c r="A5562" s="165" t="s">
        <v>23277</v>
      </c>
      <c r="B5562" s="166"/>
      <c r="C5562" s="167"/>
      <c r="D5562" s="168"/>
    </row>
    <row r="5563" spans="1:4">
      <c r="A5563" s="170" t="s">
        <v>23278</v>
      </c>
      <c r="B5563" s="166" t="s">
        <v>23279</v>
      </c>
      <c r="C5563" s="167" t="s">
        <v>11577</v>
      </c>
      <c r="D5563" s="168">
        <v>3333.78</v>
      </c>
    </row>
    <row r="5564" spans="1:4">
      <c r="A5564" s="170" t="s">
        <v>23280</v>
      </c>
      <c r="B5564" s="166" t="s">
        <v>23281</v>
      </c>
      <c r="C5564" s="167" t="s">
        <v>11577</v>
      </c>
      <c r="D5564" s="168">
        <v>1908.46</v>
      </c>
    </row>
    <row r="5565" spans="1:4">
      <c r="A5565" s="170" t="s">
        <v>23282</v>
      </c>
      <c r="B5565" s="166" t="s">
        <v>23283</v>
      </c>
      <c r="C5565" s="167" t="s">
        <v>11577</v>
      </c>
      <c r="D5565" s="168">
        <v>2457.75</v>
      </c>
    </row>
    <row r="5566" spans="1:4">
      <c r="A5566" s="170" t="s">
        <v>23284</v>
      </c>
      <c r="B5566" s="166" t="s">
        <v>23285</v>
      </c>
      <c r="C5566" s="167" t="s">
        <v>11577</v>
      </c>
      <c r="D5566" s="168">
        <v>4093.64</v>
      </c>
    </row>
    <row r="5567" spans="1:4">
      <c r="A5567" s="170" t="s">
        <v>23286</v>
      </c>
      <c r="B5567" s="166" t="s">
        <v>23287</v>
      </c>
      <c r="C5567" s="167" t="s">
        <v>11577</v>
      </c>
      <c r="D5567" s="168">
        <v>235.4</v>
      </c>
    </row>
    <row r="5568" spans="1:4">
      <c r="A5568" s="170" t="s">
        <v>23288</v>
      </c>
      <c r="B5568" s="166" t="s">
        <v>23289</v>
      </c>
      <c r="C5568" s="167" t="s">
        <v>11577</v>
      </c>
      <c r="D5568" s="168">
        <v>235.46</v>
      </c>
    </row>
    <row r="5569" spans="1:4">
      <c r="A5569" s="170" t="s">
        <v>23290</v>
      </c>
      <c r="B5569" s="166" t="s">
        <v>23291</v>
      </c>
      <c r="C5569" s="167" t="s">
        <v>11577</v>
      </c>
      <c r="D5569" s="168">
        <v>288.89</v>
      </c>
    </row>
    <row r="5570" spans="1:4">
      <c r="A5570" s="170" t="s">
        <v>23292</v>
      </c>
      <c r="B5570" s="166" t="s">
        <v>23293</v>
      </c>
      <c r="C5570" s="167" t="s">
        <v>11577</v>
      </c>
      <c r="D5570" s="168">
        <v>1656</v>
      </c>
    </row>
    <row r="5571" spans="1:4">
      <c r="A5571" s="170" t="s">
        <v>23294</v>
      </c>
      <c r="B5571" s="166" t="s">
        <v>23295</v>
      </c>
      <c r="C5571" s="167" t="s">
        <v>11577</v>
      </c>
      <c r="D5571" s="168">
        <v>3110.35</v>
      </c>
    </row>
    <row r="5572" spans="1:4">
      <c r="A5572" s="170" t="s">
        <v>23296</v>
      </c>
      <c r="B5572" s="166" t="s">
        <v>23297</v>
      </c>
      <c r="C5572" s="167" t="s">
        <v>11577</v>
      </c>
      <c r="D5572" s="168">
        <v>5000</v>
      </c>
    </row>
    <row r="5573" spans="1:4">
      <c r="A5573" s="170" t="s">
        <v>23298</v>
      </c>
      <c r="B5573" s="166" t="s">
        <v>23299</v>
      </c>
      <c r="C5573" s="167" t="s">
        <v>11577</v>
      </c>
      <c r="D5573" s="168">
        <v>3900</v>
      </c>
    </row>
    <row r="5574" spans="1:4">
      <c r="A5574" s="170" t="s">
        <v>23300</v>
      </c>
      <c r="B5574" s="166" t="s">
        <v>23301</v>
      </c>
      <c r="C5574" s="167" t="s">
        <v>11577</v>
      </c>
      <c r="D5574" s="168">
        <v>3980</v>
      </c>
    </row>
    <row r="5575" spans="1:4">
      <c r="A5575" s="170" t="s">
        <v>23302</v>
      </c>
      <c r="B5575" s="166" t="s">
        <v>23303</v>
      </c>
      <c r="C5575" s="167" t="s">
        <v>11577</v>
      </c>
      <c r="D5575" s="168">
        <v>4000</v>
      </c>
    </row>
    <row r="5576" spans="1:4">
      <c r="A5576" s="170" t="s">
        <v>23304</v>
      </c>
      <c r="B5576" s="166" t="s">
        <v>23305</v>
      </c>
      <c r="C5576" s="167" t="s">
        <v>11577</v>
      </c>
      <c r="D5576" s="168">
        <v>3800</v>
      </c>
    </row>
    <row r="5577" spans="1:4">
      <c r="A5577" s="170" t="s">
        <v>23306</v>
      </c>
      <c r="B5577" s="166" t="s">
        <v>23307</v>
      </c>
      <c r="C5577" s="167" t="s">
        <v>11577</v>
      </c>
      <c r="D5577" s="168">
        <v>2328</v>
      </c>
    </row>
    <row r="5578" spans="1:4">
      <c r="A5578" s="170" t="s">
        <v>23308</v>
      </c>
      <c r="B5578" s="166" t="s">
        <v>23309</v>
      </c>
      <c r="C5578" s="167" t="s">
        <v>11577</v>
      </c>
      <c r="D5578" s="168">
        <v>1529.86</v>
      </c>
    </row>
    <row r="5579" spans="1:4">
      <c r="A5579" s="170" t="s">
        <v>23310</v>
      </c>
      <c r="B5579" s="166" t="s">
        <v>23311</v>
      </c>
      <c r="C5579" s="167" t="s">
        <v>11577</v>
      </c>
      <c r="D5579" s="168">
        <v>2278</v>
      </c>
    </row>
    <row r="5580" spans="1:4">
      <c r="A5580" s="170" t="s">
        <v>23312</v>
      </c>
      <c r="B5580" s="166" t="s">
        <v>23313</v>
      </c>
      <c r="C5580" s="167" t="s">
        <v>11577</v>
      </c>
      <c r="D5580" s="168">
        <v>1729.17</v>
      </c>
    </row>
    <row r="5581" spans="1:4">
      <c r="A5581" s="170" t="s">
        <v>23314</v>
      </c>
      <c r="B5581" s="166" t="s">
        <v>23315</v>
      </c>
      <c r="C5581" s="167" t="s">
        <v>11577</v>
      </c>
      <c r="D5581" s="168">
        <v>2328</v>
      </c>
    </row>
    <row r="5582" spans="1:4">
      <c r="A5582" s="170" t="s">
        <v>23316</v>
      </c>
      <c r="B5582" s="166" t="s">
        <v>23317</v>
      </c>
      <c r="C5582" s="167" t="s">
        <v>11577</v>
      </c>
      <c r="D5582" s="168">
        <v>2178.0100000000002</v>
      </c>
    </row>
    <row r="5583" spans="1:4">
      <c r="A5583" s="170" t="s">
        <v>23318</v>
      </c>
      <c r="B5583" s="166" t="s">
        <v>23319</v>
      </c>
      <c r="C5583" s="167" t="s">
        <v>11577</v>
      </c>
      <c r="D5583" s="168">
        <v>3900</v>
      </c>
    </row>
    <row r="5584" spans="1:4">
      <c r="A5584" s="170" t="s">
        <v>23320</v>
      </c>
      <c r="B5584" s="166" t="s">
        <v>23321</v>
      </c>
      <c r="C5584" s="167" t="s">
        <v>11577</v>
      </c>
      <c r="D5584" s="168">
        <v>2705.75</v>
      </c>
    </row>
    <row r="5585" spans="1:4">
      <c r="A5585" s="170" t="s">
        <v>23322</v>
      </c>
      <c r="B5585" s="166" t="s">
        <v>23323</v>
      </c>
      <c r="C5585" s="167" t="s">
        <v>11577</v>
      </c>
      <c r="D5585" s="168">
        <v>5855.74</v>
      </c>
    </row>
    <row r="5586" spans="1:4">
      <c r="A5586" s="165" t="s">
        <v>23324</v>
      </c>
      <c r="B5586" s="166"/>
      <c r="C5586" s="167"/>
      <c r="D5586" s="168"/>
    </row>
    <row r="5587" spans="1:4">
      <c r="A5587" s="170" t="s">
        <v>23325</v>
      </c>
      <c r="B5587" s="166" t="s">
        <v>23326</v>
      </c>
      <c r="C5587" s="167" t="s">
        <v>11577</v>
      </c>
      <c r="D5587" s="168">
        <v>60612.29</v>
      </c>
    </row>
    <row r="5588" spans="1:4">
      <c r="A5588" s="170" t="s">
        <v>23327</v>
      </c>
      <c r="B5588" s="166" t="s">
        <v>23328</v>
      </c>
      <c r="C5588" s="167" t="s">
        <v>11577</v>
      </c>
      <c r="D5588" s="168">
        <v>74549.13</v>
      </c>
    </row>
    <row r="5589" spans="1:4">
      <c r="A5589" s="170" t="s">
        <v>23329</v>
      </c>
      <c r="B5589" s="166" t="s">
        <v>23330</v>
      </c>
      <c r="C5589" s="167" t="s">
        <v>11577</v>
      </c>
      <c r="D5589" s="168">
        <v>96893.29</v>
      </c>
    </row>
    <row r="5590" spans="1:4">
      <c r="A5590" s="170" t="s">
        <v>23331</v>
      </c>
      <c r="B5590" s="166" t="s">
        <v>23332</v>
      </c>
      <c r="C5590" s="167" t="s">
        <v>11577</v>
      </c>
      <c r="D5590" s="168">
        <v>120445.46</v>
      </c>
    </row>
    <row r="5591" spans="1:4">
      <c r="A5591" s="170" t="s">
        <v>23333</v>
      </c>
      <c r="B5591" s="166" t="s">
        <v>23334</v>
      </c>
      <c r="C5591" s="167" t="s">
        <v>11577</v>
      </c>
      <c r="D5591" s="168">
        <v>94486.96</v>
      </c>
    </row>
    <row r="5592" spans="1:4">
      <c r="A5592" s="170" t="s">
        <v>23335</v>
      </c>
      <c r="B5592" s="166" t="s">
        <v>23336</v>
      </c>
      <c r="C5592" s="167" t="s">
        <v>11577</v>
      </c>
      <c r="D5592" s="168">
        <v>39363</v>
      </c>
    </row>
    <row r="5593" spans="1:4">
      <c r="A5593" s="170" t="s">
        <v>23337</v>
      </c>
      <c r="B5593" s="166" t="s">
        <v>23338</v>
      </c>
      <c r="C5593" s="167" t="s">
        <v>11577</v>
      </c>
      <c r="D5593" s="168">
        <v>51932.44</v>
      </c>
    </row>
    <row r="5594" spans="1:4">
      <c r="A5594" s="170" t="s">
        <v>23339</v>
      </c>
      <c r="B5594" s="166" t="s">
        <v>23340</v>
      </c>
      <c r="C5594" s="167" t="s">
        <v>11577</v>
      </c>
      <c r="D5594" s="168">
        <v>46890.37</v>
      </c>
    </row>
    <row r="5595" spans="1:4">
      <c r="A5595" s="170" t="s">
        <v>23341</v>
      </c>
      <c r="B5595" s="166" t="s">
        <v>23342</v>
      </c>
      <c r="C5595" s="167" t="s">
        <v>11577</v>
      </c>
      <c r="D5595" s="168">
        <v>58032.01</v>
      </c>
    </row>
    <row r="5596" spans="1:4">
      <c r="A5596" s="165" t="s">
        <v>23343</v>
      </c>
      <c r="B5596" s="166"/>
      <c r="C5596" s="167"/>
      <c r="D5596" s="168"/>
    </row>
    <row r="5597" spans="1:4">
      <c r="A5597" s="170" t="s">
        <v>23344</v>
      </c>
      <c r="B5597" s="166" t="s">
        <v>23345</v>
      </c>
      <c r="C5597" s="167" t="s">
        <v>11577</v>
      </c>
      <c r="D5597" s="168">
        <v>52.49</v>
      </c>
    </row>
    <row r="5598" spans="1:4">
      <c r="A5598" s="170" t="s">
        <v>23346</v>
      </c>
      <c r="B5598" s="166" t="s">
        <v>23347</v>
      </c>
      <c r="C5598" s="167" t="s">
        <v>11577</v>
      </c>
      <c r="D5598" s="168">
        <v>221.13</v>
      </c>
    </row>
    <row r="5599" spans="1:4">
      <c r="A5599" s="170" t="s">
        <v>23348</v>
      </c>
      <c r="B5599" s="166" t="s">
        <v>23349</v>
      </c>
      <c r="C5599" s="167" t="s">
        <v>11577</v>
      </c>
      <c r="D5599" s="168">
        <v>280.37</v>
      </c>
    </row>
    <row r="5600" spans="1:4">
      <c r="A5600" s="170" t="s">
        <v>23350</v>
      </c>
      <c r="B5600" s="166" t="s">
        <v>23351</v>
      </c>
      <c r="C5600" s="167" t="s">
        <v>11577</v>
      </c>
      <c r="D5600" s="168">
        <v>202.43</v>
      </c>
    </row>
    <row r="5601" spans="1:4">
      <c r="A5601" s="170" t="s">
        <v>23352</v>
      </c>
      <c r="B5601" s="166" t="s">
        <v>23353</v>
      </c>
      <c r="C5601" s="167" t="s">
        <v>11577</v>
      </c>
      <c r="D5601" s="168">
        <v>212.4</v>
      </c>
    </row>
    <row r="5602" spans="1:4">
      <c r="A5602" s="170" t="s">
        <v>23354</v>
      </c>
      <c r="B5602" s="166" t="s">
        <v>23355</v>
      </c>
      <c r="C5602" s="167" t="s">
        <v>11577</v>
      </c>
      <c r="D5602" s="168">
        <v>533.35</v>
      </c>
    </row>
    <row r="5603" spans="1:4">
      <c r="A5603" s="170" t="s">
        <v>23356</v>
      </c>
      <c r="B5603" s="166" t="s">
        <v>23357</v>
      </c>
      <c r="C5603" s="167" t="s">
        <v>11577</v>
      </c>
      <c r="D5603" s="168">
        <v>54.05</v>
      </c>
    </row>
    <row r="5604" spans="1:4">
      <c r="A5604" s="170" t="s">
        <v>23358</v>
      </c>
      <c r="B5604" s="166" t="s">
        <v>23359</v>
      </c>
      <c r="C5604" s="167" t="s">
        <v>11577</v>
      </c>
      <c r="D5604" s="168">
        <v>98.38</v>
      </c>
    </row>
    <row r="5605" spans="1:4">
      <c r="A5605" s="170" t="s">
        <v>23360</v>
      </c>
      <c r="B5605" s="166" t="s">
        <v>23361</v>
      </c>
      <c r="C5605" s="167" t="s">
        <v>11577</v>
      </c>
      <c r="D5605" s="168">
        <v>1001.26</v>
      </c>
    </row>
    <row r="5606" spans="1:4">
      <c r="A5606" s="170" t="s">
        <v>23362</v>
      </c>
      <c r="B5606" s="166" t="s">
        <v>23363</v>
      </c>
      <c r="C5606" s="167" t="s">
        <v>11577</v>
      </c>
      <c r="D5606" s="168">
        <v>676.25</v>
      </c>
    </row>
    <row r="5607" spans="1:4">
      <c r="A5607" s="170" t="s">
        <v>23364</v>
      </c>
      <c r="B5607" s="166" t="s">
        <v>23365</v>
      </c>
      <c r="C5607" s="167" t="s">
        <v>11577</v>
      </c>
      <c r="D5607" s="168">
        <v>31.88</v>
      </c>
    </row>
    <row r="5608" spans="1:4">
      <c r="A5608" s="170" t="s">
        <v>23366</v>
      </c>
      <c r="B5608" s="166" t="s">
        <v>23367</v>
      </c>
      <c r="C5608" s="167" t="s">
        <v>11577</v>
      </c>
      <c r="D5608" s="168">
        <v>181.28</v>
      </c>
    </row>
    <row r="5609" spans="1:4">
      <c r="A5609" s="170" t="s">
        <v>23368</v>
      </c>
      <c r="B5609" s="166" t="s">
        <v>23369</v>
      </c>
      <c r="C5609" s="167" t="s">
        <v>11577</v>
      </c>
      <c r="D5609" s="168">
        <v>270.93</v>
      </c>
    </row>
    <row r="5610" spans="1:4">
      <c r="A5610" s="170" t="s">
        <v>23370</v>
      </c>
      <c r="B5610" s="166" t="s">
        <v>23371</v>
      </c>
      <c r="C5610" s="167" t="s">
        <v>11577</v>
      </c>
      <c r="D5610" s="168">
        <v>291.31</v>
      </c>
    </row>
    <row r="5611" spans="1:4">
      <c r="A5611" s="170" t="s">
        <v>23372</v>
      </c>
      <c r="B5611" s="166" t="s">
        <v>23373</v>
      </c>
      <c r="C5611" s="167" t="s">
        <v>11577</v>
      </c>
      <c r="D5611" s="168">
        <v>682.47</v>
      </c>
    </row>
    <row r="5612" spans="1:4">
      <c r="A5612" s="170" t="s">
        <v>23374</v>
      </c>
      <c r="B5612" s="166" t="s">
        <v>23375</v>
      </c>
      <c r="C5612" s="167" t="s">
        <v>11577</v>
      </c>
      <c r="D5612" s="168">
        <v>62.65</v>
      </c>
    </row>
    <row r="5613" spans="1:4">
      <c r="A5613" s="170" t="s">
        <v>23376</v>
      </c>
      <c r="B5613" s="166" t="s">
        <v>23377</v>
      </c>
      <c r="C5613" s="167" t="s">
        <v>11577</v>
      </c>
      <c r="D5613" s="168">
        <v>103.58</v>
      </c>
    </row>
    <row r="5614" spans="1:4">
      <c r="A5614" s="165" t="s">
        <v>23378</v>
      </c>
      <c r="B5614" s="166"/>
      <c r="C5614" s="167"/>
      <c r="D5614" s="168"/>
    </row>
    <row r="5615" spans="1:4">
      <c r="A5615" s="170" t="s">
        <v>23379</v>
      </c>
      <c r="B5615" s="166" t="s">
        <v>23380</v>
      </c>
      <c r="C5615" s="167" t="s">
        <v>11620</v>
      </c>
      <c r="D5615" s="168">
        <v>6</v>
      </c>
    </row>
    <row r="5616" spans="1:4">
      <c r="A5616" s="170" t="s">
        <v>23381</v>
      </c>
      <c r="B5616" s="166" t="s">
        <v>23382</v>
      </c>
      <c r="C5616" s="167" t="s">
        <v>11620</v>
      </c>
      <c r="D5616" s="168">
        <v>12</v>
      </c>
    </row>
    <row r="5617" spans="1:4">
      <c r="A5617" s="165" t="s">
        <v>23383</v>
      </c>
      <c r="B5617" s="166"/>
      <c r="C5617" s="167"/>
      <c r="D5617" s="168"/>
    </row>
    <row r="5618" spans="1:4">
      <c r="A5618" s="165" t="s">
        <v>23384</v>
      </c>
      <c r="B5618" s="166"/>
      <c r="C5618" s="167"/>
      <c r="D5618" s="168"/>
    </row>
    <row r="5619" spans="1:4">
      <c r="A5619" s="170" t="s">
        <v>23385</v>
      </c>
      <c r="B5619" s="166" t="s">
        <v>23386</v>
      </c>
      <c r="C5619" s="167" t="s">
        <v>32</v>
      </c>
      <c r="D5619" s="168">
        <v>360</v>
      </c>
    </row>
    <row r="5620" spans="1:4">
      <c r="A5620" s="170" t="s">
        <v>23387</v>
      </c>
      <c r="B5620" s="166" t="s">
        <v>23388</v>
      </c>
      <c r="C5620" s="167" t="s">
        <v>32</v>
      </c>
      <c r="D5620" s="168">
        <v>419</v>
      </c>
    </row>
    <row r="5621" spans="1:4">
      <c r="A5621" s="170" t="s">
        <v>23389</v>
      </c>
      <c r="B5621" s="166" t="s">
        <v>23390</v>
      </c>
      <c r="C5621" s="167" t="s">
        <v>32</v>
      </c>
      <c r="D5621" s="168">
        <v>526.57000000000005</v>
      </c>
    </row>
    <row r="5622" spans="1:4">
      <c r="A5622" s="170" t="s">
        <v>23391</v>
      </c>
      <c r="B5622" s="166" t="s">
        <v>23392</v>
      </c>
      <c r="C5622" s="167" t="s">
        <v>32</v>
      </c>
      <c r="D5622" s="168">
        <v>580</v>
      </c>
    </row>
    <row r="5623" spans="1:4">
      <c r="A5623" s="170" t="s">
        <v>23393</v>
      </c>
      <c r="B5623" s="166" t="s">
        <v>23394</v>
      </c>
      <c r="C5623" s="167" t="s">
        <v>32</v>
      </c>
      <c r="D5623" s="168">
        <v>677.32</v>
      </c>
    </row>
    <row r="5624" spans="1:4">
      <c r="A5624" s="170" t="s">
        <v>23395</v>
      </c>
      <c r="B5624" s="166" t="s">
        <v>23396</v>
      </c>
      <c r="C5624" s="167" t="s">
        <v>32</v>
      </c>
      <c r="D5624" s="168">
        <v>730.13</v>
      </c>
    </row>
    <row r="5625" spans="1:4">
      <c r="A5625" s="170" t="s">
        <v>23397</v>
      </c>
      <c r="B5625" s="166" t="s">
        <v>23398</v>
      </c>
      <c r="C5625" s="167" t="s">
        <v>32</v>
      </c>
      <c r="D5625" s="168">
        <v>801.36</v>
      </c>
    </row>
    <row r="5626" spans="1:4">
      <c r="A5626" s="170" t="s">
        <v>23399</v>
      </c>
      <c r="B5626" s="166" t="s">
        <v>23400</v>
      </c>
      <c r="C5626" s="167" t="s">
        <v>32</v>
      </c>
      <c r="D5626" s="168">
        <v>951.55</v>
      </c>
    </row>
    <row r="5627" spans="1:4">
      <c r="A5627" s="165" t="s">
        <v>23401</v>
      </c>
      <c r="B5627" s="166"/>
      <c r="C5627" s="167"/>
      <c r="D5627" s="168"/>
    </row>
    <row r="5628" spans="1:4">
      <c r="A5628" s="170" t="s">
        <v>23402</v>
      </c>
      <c r="B5628" s="166" t="s">
        <v>23403</v>
      </c>
      <c r="C5628" s="167" t="s">
        <v>11577</v>
      </c>
      <c r="D5628" s="168">
        <v>65.36</v>
      </c>
    </row>
    <row r="5629" spans="1:4">
      <c r="A5629" s="165" t="s">
        <v>23404</v>
      </c>
      <c r="B5629" s="166"/>
      <c r="C5629" s="167"/>
      <c r="D5629" s="168"/>
    </row>
    <row r="5630" spans="1:4">
      <c r="A5630" s="170" t="s">
        <v>23405</v>
      </c>
      <c r="B5630" s="166" t="s">
        <v>23406</v>
      </c>
      <c r="C5630" s="167" t="s">
        <v>32</v>
      </c>
      <c r="D5630" s="168">
        <v>408</v>
      </c>
    </row>
    <row r="5631" spans="1:4">
      <c r="A5631" s="165" t="s">
        <v>23407</v>
      </c>
      <c r="B5631" s="166"/>
      <c r="C5631" s="167"/>
      <c r="D5631" s="168"/>
    </row>
    <row r="5632" spans="1:4">
      <c r="A5632" s="170" t="s">
        <v>23408</v>
      </c>
      <c r="B5632" s="166" t="s">
        <v>23409</v>
      </c>
      <c r="C5632" s="167" t="s">
        <v>11577</v>
      </c>
      <c r="D5632" s="168">
        <v>33.61</v>
      </c>
    </row>
    <row r="5633" spans="1:4">
      <c r="A5633" s="170" t="s">
        <v>23410</v>
      </c>
      <c r="B5633" s="166" t="s">
        <v>23411</v>
      </c>
      <c r="C5633" s="167" t="s">
        <v>11577</v>
      </c>
      <c r="D5633" s="168">
        <v>67.22</v>
      </c>
    </row>
    <row r="5634" spans="1:4">
      <c r="A5634" s="170" t="s">
        <v>23412</v>
      </c>
      <c r="B5634" s="166" t="s">
        <v>23413</v>
      </c>
      <c r="C5634" s="167" t="s">
        <v>11577</v>
      </c>
      <c r="D5634" s="168">
        <v>180.17</v>
      </c>
    </row>
    <row r="5635" spans="1:4">
      <c r="A5635" s="170" t="s">
        <v>23414</v>
      </c>
      <c r="B5635" s="166" t="s">
        <v>23415</v>
      </c>
      <c r="C5635" s="167" t="s">
        <v>32</v>
      </c>
      <c r="D5635" s="168">
        <v>99.38</v>
      </c>
    </row>
    <row r="5636" spans="1:4">
      <c r="A5636" s="165" t="s">
        <v>23416</v>
      </c>
      <c r="B5636" s="166"/>
      <c r="C5636" s="167"/>
      <c r="D5636" s="168"/>
    </row>
    <row r="5637" spans="1:4">
      <c r="A5637" s="170" t="s">
        <v>23417</v>
      </c>
      <c r="B5637" s="166" t="s">
        <v>23418</v>
      </c>
      <c r="C5637" s="167" t="s">
        <v>11643</v>
      </c>
      <c r="D5637" s="168">
        <v>1388.84</v>
      </c>
    </row>
    <row r="5638" spans="1:4">
      <c r="A5638" s="170" t="s">
        <v>23419</v>
      </c>
      <c r="B5638" s="166" t="s">
        <v>23420</v>
      </c>
      <c r="C5638" s="167" t="s">
        <v>32</v>
      </c>
      <c r="D5638" s="168">
        <v>150.83000000000001</v>
      </c>
    </row>
    <row r="5639" spans="1:4">
      <c r="A5639" s="170" t="s">
        <v>23421</v>
      </c>
      <c r="B5639" s="166" t="s">
        <v>23422</v>
      </c>
      <c r="C5639" s="167" t="s">
        <v>32</v>
      </c>
      <c r="D5639" s="168">
        <v>475.72</v>
      </c>
    </row>
    <row r="5640" spans="1:4">
      <c r="A5640" s="170" t="s">
        <v>23423</v>
      </c>
      <c r="B5640" s="166" t="s">
        <v>23424</v>
      </c>
      <c r="C5640" s="167" t="s">
        <v>32</v>
      </c>
      <c r="D5640" s="168">
        <v>68.819999999999993</v>
      </c>
    </row>
    <row r="5641" spans="1:4">
      <c r="A5641" s="170" t="s">
        <v>23425</v>
      </c>
      <c r="B5641" s="166" t="s">
        <v>23426</v>
      </c>
      <c r="C5641" s="167" t="s">
        <v>11577</v>
      </c>
      <c r="D5641" s="168">
        <v>53.19</v>
      </c>
    </row>
    <row r="5642" spans="1:4">
      <c r="A5642" s="170" t="s">
        <v>23427</v>
      </c>
      <c r="B5642" s="166" t="s">
        <v>23428</v>
      </c>
      <c r="C5642" s="167" t="s">
        <v>11577</v>
      </c>
      <c r="D5642" s="168">
        <v>45</v>
      </c>
    </row>
    <row r="5643" spans="1:4">
      <c r="A5643" s="170" t="s">
        <v>23429</v>
      </c>
      <c r="B5643" s="166" t="s">
        <v>23430</v>
      </c>
      <c r="C5643" s="167" t="s">
        <v>11577</v>
      </c>
      <c r="D5643" s="168">
        <v>61.38</v>
      </c>
    </row>
    <row r="5644" spans="1:4">
      <c r="A5644" s="170" t="s">
        <v>23431</v>
      </c>
      <c r="B5644" s="166" t="s">
        <v>23432</v>
      </c>
      <c r="C5644" s="167" t="s">
        <v>11577</v>
      </c>
      <c r="D5644" s="168">
        <v>61.47</v>
      </c>
    </row>
    <row r="5645" spans="1:4">
      <c r="A5645" s="170" t="s">
        <v>23433</v>
      </c>
      <c r="B5645" s="166" t="s">
        <v>23434</v>
      </c>
      <c r="C5645" s="167" t="s">
        <v>11577</v>
      </c>
      <c r="D5645" s="168">
        <v>110.07</v>
      </c>
    </row>
    <row r="5646" spans="1:4">
      <c r="A5646" s="165" t="s">
        <v>23435</v>
      </c>
      <c r="B5646" s="166"/>
      <c r="C5646" s="167"/>
      <c r="D5646" s="168"/>
    </row>
    <row r="5647" spans="1:4">
      <c r="A5647" s="170" t="s">
        <v>23436</v>
      </c>
      <c r="B5647" s="166" t="s">
        <v>23437</v>
      </c>
      <c r="C5647" s="167" t="s">
        <v>11611</v>
      </c>
      <c r="D5647" s="168">
        <v>10</v>
      </c>
    </row>
    <row r="5648" spans="1:4">
      <c r="A5648" s="170" t="s">
        <v>23438</v>
      </c>
      <c r="B5648" s="166" t="s">
        <v>23439</v>
      </c>
      <c r="C5648" s="167" t="s">
        <v>11577</v>
      </c>
      <c r="D5648" s="168">
        <v>0.24</v>
      </c>
    </row>
    <row r="5649" spans="1:4">
      <c r="A5649" s="170" t="s">
        <v>23440</v>
      </c>
      <c r="B5649" s="166" t="s">
        <v>23441</v>
      </c>
      <c r="C5649" s="167" t="s">
        <v>11577</v>
      </c>
      <c r="D5649" s="168">
        <v>189.49</v>
      </c>
    </row>
    <row r="5650" spans="1:4">
      <c r="A5650" s="170" t="s">
        <v>23442</v>
      </c>
      <c r="B5650" s="166" t="s">
        <v>23443</v>
      </c>
      <c r="C5650" s="167" t="s">
        <v>11577</v>
      </c>
      <c r="D5650" s="168">
        <v>221.51</v>
      </c>
    </row>
    <row r="5651" spans="1:4">
      <c r="A5651" s="170" t="s">
        <v>23444</v>
      </c>
      <c r="B5651" s="166" t="s">
        <v>23445</v>
      </c>
      <c r="C5651" s="167" t="s">
        <v>11577</v>
      </c>
      <c r="D5651" s="168">
        <v>185</v>
      </c>
    </row>
    <row r="5652" spans="1:4">
      <c r="A5652" s="165" t="s">
        <v>23446</v>
      </c>
      <c r="B5652" s="166"/>
      <c r="C5652" s="167"/>
      <c r="D5652" s="168"/>
    </row>
    <row r="5653" spans="1:4">
      <c r="A5653" s="165" t="s">
        <v>23447</v>
      </c>
      <c r="B5653" s="166"/>
      <c r="C5653" s="167"/>
      <c r="D5653" s="168"/>
    </row>
    <row r="5654" spans="1:4">
      <c r="A5654" s="170" t="s">
        <v>23448</v>
      </c>
      <c r="B5654" s="166" t="s">
        <v>23449</v>
      </c>
      <c r="C5654" s="167" t="s">
        <v>32</v>
      </c>
      <c r="D5654" s="168">
        <v>58.59</v>
      </c>
    </row>
    <row r="5655" spans="1:4">
      <c r="A5655" s="170" t="s">
        <v>23450</v>
      </c>
      <c r="B5655" s="166" t="s">
        <v>23451</v>
      </c>
      <c r="C5655" s="167" t="s">
        <v>32</v>
      </c>
      <c r="D5655" s="168">
        <v>30.68</v>
      </c>
    </row>
    <row r="5656" spans="1:4">
      <c r="A5656" s="170" t="s">
        <v>23452</v>
      </c>
      <c r="B5656" s="166" t="s">
        <v>23453</v>
      </c>
      <c r="C5656" s="167" t="s">
        <v>32</v>
      </c>
      <c r="D5656" s="168">
        <v>24.67</v>
      </c>
    </row>
    <row r="5657" spans="1:4">
      <c r="A5657" s="170" t="s">
        <v>23454</v>
      </c>
      <c r="B5657" s="166" t="s">
        <v>23455</v>
      </c>
      <c r="C5657" s="167" t="s">
        <v>32</v>
      </c>
      <c r="D5657" s="168">
        <v>67.55</v>
      </c>
    </row>
    <row r="5658" spans="1:4">
      <c r="A5658" s="170" t="s">
        <v>23456</v>
      </c>
      <c r="B5658" s="166" t="s">
        <v>23457</v>
      </c>
      <c r="C5658" s="167" t="s">
        <v>32</v>
      </c>
      <c r="D5658" s="168">
        <v>41.14</v>
      </c>
    </row>
    <row r="5659" spans="1:4">
      <c r="A5659" s="170" t="s">
        <v>23458</v>
      </c>
      <c r="B5659" s="166" t="s">
        <v>23459</v>
      </c>
      <c r="C5659" s="167" t="s">
        <v>32</v>
      </c>
      <c r="D5659" s="168">
        <v>29.84</v>
      </c>
    </row>
    <row r="5660" spans="1:4">
      <c r="A5660" s="170" t="s">
        <v>23460</v>
      </c>
      <c r="B5660" s="166" t="s">
        <v>23461</v>
      </c>
      <c r="C5660" s="167" t="s">
        <v>32</v>
      </c>
      <c r="D5660" s="168">
        <v>113.33</v>
      </c>
    </row>
    <row r="5661" spans="1:4">
      <c r="A5661" s="170" t="s">
        <v>23462</v>
      </c>
      <c r="B5661" s="166" t="s">
        <v>23463</v>
      </c>
      <c r="C5661" s="167" t="s">
        <v>32</v>
      </c>
      <c r="D5661" s="168">
        <v>71.17</v>
      </c>
    </row>
    <row r="5662" spans="1:4">
      <c r="A5662" s="170" t="s">
        <v>23464</v>
      </c>
      <c r="B5662" s="166" t="s">
        <v>23465</v>
      </c>
      <c r="C5662" s="167" t="s">
        <v>32</v>
      </c>
      <c r="D5662" s="168">
        <v>55.89</v>
      </c>
    </row>
    <row r="5663" spans="1:4">
      <c r="A5663" s="170" t="s">
        <v>23466</v>
      </c>
      <c r="B5663" s="166" t="s">
        <v>23467</v>
      </c>
      <c r="C5663" s="167" t="s">
        <v>32</v>
      </c>
      <c r="D5663" s="168">
        <v>65.48</v>
      </c>
    </row>
    <row r="5664" spans="1:4">
      <c r="A5664" s="170" t="s">
        <v>23468</v>
      </c>
      <c r="B5664" s="166" t="s">
        <v>23469</v>
      </c>
      <c r="C5664" s="167" t="s">
        <v>32</v>
      </c>
      <c r="D5664" s="168">
        <v>8.48</v>
      </c>
    </row>
    <row r="5665" spans="1:4">
      <c r="A5665" s="170" t="s">
        <v>23470</v>
      </c>
      <c r="B5665" s="166" t="s">
        <v>23471</v>
      </c>
      <c r="C5665" s="167" t="s">
        <v>32</v>
      </c>
      <c r="D5665" s="168">
        <v>16.809999999999999</v>
      </c>
    </row>
    <row r="5666" spans="1:4">
      <c r="A5666" s="170" t="s">
        <v>23472</v>
      </c>
      <c r="B5666" s="166" t="s">
        <v>23473</v>
      </c>
      <c r="C5666" s="167" t="s">
        <v>11577</v>
      </c>
      <c r="D5666" s="168">
        <v>5.03</v>
      </c>
    </row>
    <row r="5667" spans="1:4">
      <c r="A5667" s="170" t="s">
        <v>23474</v>
      </c>
      <c r="B5667" s="166" t="s">
        <v>23475</v>
      </c>
      <c r="C5667" s="167" t="s">
        <v>11577</v>
      </c>
      <c r="D5667" s="168">
        <v>10.54</v>
      </c>
    </row>
    <row r="5668" spans="1:4">
      <c r="A5668" s="170" t="s">
        <v>23476</v>
      </c>
      <c r="B5668" s="166" t="s">
        <v>23477</v>
      </c>
      <c r="C5668" s="167" t="s">
        <v>11577</v>
      </c>
      <c r="D5668" s="168">
        <v>18.43</v>
      </c>
    </row>
    <row r="5669" spans="1:4">
      <c r="A5669" s="165" t="s">
        <v>23478</v>
      </c>
      <c r="B5669" s="166"/>
      <c r="C5669" s="167"/>
      <c r="D5669" s="168"/>
    </row>
    <row r="5670" spans="1:4">
      <c r="A5670" s="170" t="s">
        <v>23479</v>
      </c>
      <c r="B5670" s="166" t="s">
        <v>23480</v>
      </c>
      <c r="C5670" s="167" t="s">
        <v>11577</v>
      </c>
      <c r="D5670" s="168">
        <v>11.5</v>
      </c>
    </row>
    <row r="5671" spans="1:4">
      <c r="A5671" s="170" t="s">
        <v>23481</v>
      </c>
      <c r="B5671" s="166" t="s">
        <v>23482</v>
      </c>
      <c r="C5671" s="167" t="s">
        <v>11577</v>
      </c>
      <c r="D5671" s="168">
        <v>12.9</v>
      </c>
    </row>
    <row r="5672" spans="1:4">
      <c r="A5672" s="170" t="s">
        <v>23483</v>
      </c>
      <c r="B5672" s="166" t="s">
        <v>23484</v>
      </c>
      <c r="C5672" s="167" t="s">
        <v>11577</v>
      </c>
      <c r="D5672" s="168">
        <v>40</v>
      </c>
    </row>
    <row r="5673" spans="1:4">
      <c r="A5673" s="170" t="s">
        <v>23485</v>
      </c>
      <c r="B5673" s="166" t="s">
        <v>23486</v>
      </c>
      <c r="C5673" s="167" t="s">
        <v>11577</v>
      </c>
      <c r="D5673" s="168">
        <v>45</v>
      </c>
    </row>
    <row r="5674" spans="1:4">
      <c r="A5674" s="170" t="s">
        <v>23487</v>
      </c>
      <c r="B5674" s="166" t="s">
        <v>23488</v>
      </c>
      <c r="C5674" s="167" t="s">
        <v>11577</v>
      </c>
      <c r="D5674" s="168">
        <v>82.5</v>
      </c>
    </row>
    <row r="5675" spans="1:4">
      <c r="A5675" s="165" t="s">
        <v>23489</v>
      </c>
      <c r="B5675" s="166"/>
      <c r="C5675" s="167"/>
      <c r="D5675" s="168"/>
    </row>
    <row r="5676" spans="1:4">
      <c r="A5676" s="170" t="s">
        <v>23490</v>
      </c>
      <c r="B5676" s="166" t="s">
        <v>23491</v>
      </c>
      <c r="C5676" s="167" t="s">
        <v>32</v>
      </c>
      <c r="D5676" s="168">
        <v>195.51</v>
      </c>
    </row>
    <row r="5677" spans="1:4">
      <c r="A5677" s="170" t="s">
        <v>23492</v>
      </c>
      <c r="B5677" s="166" t="s">
        <v>23493</v>
      </c>
      <c r="C5677" s="167" t="s">
        <v>32</v>
      </c>
      <c r="D5677" s="168">
        <v>195.51</v>
      </c>
    </row>
    <row r="5678" spans="1:4">
      <c r="A5678" s="170" t="s">
        <v>23494</v>
      </c>
      <c r="B5678" s="166" t="s">
        <v>23495</v>
      </c>
      <c r="C5678" s="167" t="s">
        <v>32</v>
      </c>
      <c r="D5678" s="168">
        <v>195.51</v>
      </c>
    </row>
    <row r="5679" spans="1:4">
      <c r="A5679" s="170" t="s">
        <v>23496</v>
      </c>
      <c r="B5679" s="166" t="s">
        <v>23497</v>
      </c>
      <c r="C5679" s="167" t="s">
        <v>32</v>
      </c>
      <c r="D5679" s="168">
        <v>178.71</v>
      </c>
    </row>
    <row r="5680" spans="1:4">
      <c r="A5680" s="170" t="s">
        <v>23498</v>
      </c>
      <c r="B5680" s="166" t="s">
        <v>23499</v>
      </c>
      <c r="C5680" s="167" t="s">
        <v>32</v>
      </c>
      <c r="D5680" s="168">
        <v>178.71</v>
      </c>
    </row>
    <row r="5681" spans="1:4">
      <c r="A5681" s="170" t="s">
        <v>23500</v>
      </c>
      <c r="B5681" s="166" t="s">
        <v>23501</v>
      </c>
      <c r="C5681" s="167" t="s">
        <v>32</v>
      </c>
      <c r="D5681" s="168">
        <v>180.81</v>
      </c>
    </row>
    <row r="5682" spans="1:4">
      <c r="A5682" s="170" t="s">
        <v>23502</v>
      </c>
      <c r="B5682" s="166" t="s">
        <v>23503</v>
      </c>
      <c r="C5682" s="167" t="s">
        <v>32</v>
      </c>
      <c r="D5682" s="168">
        <v>178.71</v>
      </c>
    </row>
    <row r="5683" spans="1:4">
      <c r="A5683" s="170" t="s">
        <v>23504</v>
      </c>
      <c r="B5683" s="166" t="s">
        <v>23505</v>
      </c>
      <c r="C5683" s="167" t="s">
        <v>32</v>
      </c>
      <c r="D5683" s="168">
        <v>178.71</v>
      </c>
    </row>
    <row r="5684" spans="1:4">
      <c r="A5684" s="170" t="s">
        <v>23506</v>
      </c>
      <c r="B5684" s="166" t="s">
        <v>23507</v>
      </c>
      <c r="C5684" s="167" t="s">
        <v>32</v>
      </c>
      <c r="D5684" s="168">
        <v>180.81</v>
      </c>
    </row>
    <row r="5685" spans="1:4">
      <c r="A5685" s="170" t="s">
        <v>23508</v>
      </c>
      <c r="B5685" s="166" t="s">
        <v>23509</v>
      </c>
      <c r="C5685" s="167" t="s">
        <v>32</v>
      </c>
      <c r="D5685" s="168">
        <v>178.71</v>
      </c>
    </row>
    <row r="5686" spans="1:4">
      <c r="A5686" s="170" t="s">
        <v>23510</v>
      </c>
      <c r="B5686" s="166" t="s">
        <v>23511</v>
      </c>
      <c r="C5686" s="167" t="s">
        <v>32</v>
      </c>
      <c r="D5686" s="168">
        <v>178.71</v>
      </c>
    </row>
    <row r="5687" spans="1:4">
      <c r="A5687" s="170" t="s">
        <v>23512</v>
      </c>
      <c r="B5687" s="166" t="s">
        <v>23513</v>
      </c>
      <c r="C5687" s="167" t="s">
        <v>32</v>
      </c>
      <c r="D5687" s="168">
        <v>180.81</v>
      </c>
    </row>
    <row r="5688" spans="1:4">
      <c r="A5688" s="165" t="s">
        <v>23514</v>
      </c>
      <c r="B5688" s="166"/>
      <c r="C5688" s="167"/>
      <c r="D5688" s="168"/>
    </row>
    <row r="5689" spans="1:4">
      <c r="A5689" s="165" t="s">
        <v>23515</v>
      </c>
      <c r="B5689" s="166"/>
      <c r="C5689" s="167"/>
      <c r="D5689" s="168"/>
    </row>
    <row r="5690" spans="1:4">
      <c r="A5690" s="170" t="s">
        <v>23516</v>
      </c>
      <c r="B5690" s="166" t="s">
        <v>23517</v>
      </c>
      <c r="C5690" s="167" t="s">
        <v>11577</v>
      </c>
      <c r="D5690" s="168">
        <v>1961.06</v>
      </c>
    </row>
    <row r="5691" spans="1:4">
      <c r="A5691" s="170" t="s">
        <v>23518</v>
      </c>
      <c r="B5691" s="166" t="s">
        <v>23519</v>
      </c>
      <c r="C5691" s="167" t="s">
        <v>11577</v>
      </c>
      <c r="D5691" s="168">
        <v>2248.96</v>
      </c>
    </row>
    <row r="5692" spans="1:4">
      <c r="A5692" s="170" t="s">
        <v>23520</v>
      </c>
      <c r="B5692" s="166" t="s">
        <v>23521</v>
      </c>
      <c r="C5692" s="167" t="s">
        <v>11609</v>
      </c>
      <c r="D5692" s="168">
        <v>849.8</v>
      </c>
    </row>
    <row r="5693" spans="1:4">
      <c r="A5693" s="165" t="s">
        <v>23522</v>
      </c>
      <c r="B5693" s="166"/>
      <c r="C5693" s="167"/>
      <c r="D5693" s="168"/>
    </row>
    <row r="5694" spans="1:4">
      <c r="A5694" s="165" t="s">
        <v>23523</v>
      </c>
      <c r="B5694" s="166"/>
      <c r="C5694" s="167"/>
      <c r="D5694" s="168"/>
    </row>
    <row r="5695" spans="1:4">
      <c r="A5695" s="170" t="s">
        <v>23524</v>
      </c>
      <c r="B5695" s="166" t="s">
        <v>23525</v>
      </c>
      <c r="C5695" s="167" t="s">
        <v>11577</v>
      </c>
      <c r="D5695" s="168">
        <v>103.55</v>
      </c>
    </row>
    <row r="5696" spans="1:4">
      <c r="A5696" s="170" t="s">
        <v>23526</v>
      </c>
      <c r="B5696" s="166" t="s">
        <v>23527</v>
      </c>
      <c r="C5696" s="167" t="s">
        <v>11577</v>
      </c>
      <c r="D5696" s="168">
        <v>210</v>
      </c>
    </row>
    <row r="5697" spans="1:4">
      <c r="A5697" s="170" t="s">
        <v>23528</v>
      </c>
      <c r="B5697" s="166" t="s">
        <v>23529</v>
      </c>
      <c r="C5697" s="167" t="s">
        <v>11583</v>
      </c>
      <c r="D5697" s="168">
        <v>50</v>
      </c>
    </row>
    <row r="5698" spans="1:4">
      <c r="A5698" s="165" t="s">
        <v>11644</v>
      </c>
      <c r="B5698" s="166"/>
      <c r="C5698" s="167"/>
      <c r="D5698" s="168"/>
    </row>
    <row r="5699" spans="1:4">
      <c r="A5699" s="165" t="s">
        <v>11587</v>
      </c>
      <c r="B5699" s="166"/>
      <c r="C5699" s="167"/>
      <c r="D5699" s="168"/>
    </row>
    <row r="5700" spans="1:4">
      <c r="A5700" s="165" t="s">
        <v>23530</v>
      </c>
      <c r="B5700" s="166"/>
      <c r="C5700" s="167"/>
      <c r="D5700" s="168"/>
    </row>
    <row r="5701" spans="1:4">
      <c r="A5701" s="165" t="s">
        <v>11645</v>
      </c>
      <c r="B5701" s="166"/>
      <c r="C5701" s="167"/>
      <c r="D5701" s="168"/>
    </row>
    <row r="5702" spans="1:4">
      <c r="A5702" s="165" t="s">
        <v>23531</v>
      </c>
      <c r="B5702" s="166"/>
      <c r="C5702" s="167"/>
      <c r="D5702" s="168"/>
    </row>
    <row r="5703" spans="1:4">
      <c r="A5703" s="170" t="s">
        <v>23532</v>
      </c>
      <c r="B5703" s="166" t="s">
        <v>23533</v>
      </c>
      <c r="C5703" s="167" t="s">
        <v>11581</v>
      </c>
      <c r="D5703" s="168">
        <v>1.2</v>
      </c>
    </row>
    <row r="5704" spans="1:4">
      <c r="A5704" s="170" t="s">
        <v>23534</v>
      </c>
      <c r="B5704" s="166" t="s">
        <v>23535</v>
      </c>
      <c r="C5704" s="167" t="s">
        <v>11581</v>
      </c>
      <c r="D5704" s="168">
        <v>0.9</v>
      </c>
    </row>
    <row r="5705" spans="1:4">
      <c r="A5705" s="170" t="s">
        <v>23536</v>
      </c>
      <c r="B5705" s="166" t="s">
        <v>23537</v>
      </c>
      <c r="C5705" s="167" t="s">
        <v>11581</v>
      </c>
      <c r="D5705" s="168">
        <v>0.72</v>
      </c>
    </row>
    <row r="5706" spans="1:4">
      <c r="A5706" s="170" t="s">
        <v>23538</v>
      </c>
      <c r="B5706" s="166" t="s">
        <v>23539</v>
      </c>
      <c r="C5706" s="167" t="s">
        <v>11581</v>
      </c>
      <c r="D5706" s="168">
        <v>1.62</v>
      </c>
    </row>
    <row r="5707" spans="1:4">
      <c r="A5707" s="170" t="s">
        <v>23540</v>
      </c>
      <c r="B5707" s="166" t="s">
        <v>23541</v>
      </c>
      <c r="C5707" s="167" t="s">
        <v>11581</v>
      </c>
      <c r="D5707" s="168">
        <v>1.22</v>
      </c>
    </row>
    <row r="5708" spans="1:4">
      <c r="A5708" s="170" t="s">
        <v>23542</v>
      </c>
      <c r="B5708" s="166" t="s">
        <v>23543</v>
      </c>
      <c r="C5708" s="167" t="s">
        <v>11581</v>
      </c>
      <c r="D5708" s="168">
        <v>0.97</v>
      </c>
    </row>
    <row r="5709" spans="1:4">
      <c r="A5709" s="170" t="s">
        <v>23544</v>
      </c>
      <c r="B5709" s="166" t="s">
        <v>23545</v>
      </c>
      <c r="C5709" s="167" t="s">
        <v>11581</v>
      </c>
      <c r="D5709" s="168">
        <v>1.43</v>
      </c>
    </row>
    <row r="5710" spans="1:4">
      <c r="A5710" s="170" t="s">
        <v>23546</v>
      </c>
      <c r="B5710" s="166" t="s">
        <v>23547</v>
      </c>
      <c r="C5710" s="167" t="s">
        <v>11581</v>
      </c>
      <c r="D5710" s="168">
        <v>0.96</v>
      </c>
    </row>
    <row r="5711" spans="1:4">
      <c r="A5711" s="170" t="s">
        <v>23548</v>
      </c>
      <c r="B5711" s="166" t="s">
        <v>23549</v>
      </c>
      <c r="C5711" s="167" t="s">
        <v>11581</v>
      </c>
      <c r="D5711" s="168">
        <v>0.72</v>
      </c>
    </row>
    <row r="5712" spans="1:4">
      <c r="A5712" s="170" t="s">
        <v>23550</v>
      </c>
      <c r="B5712" s="166" t="s">
        <v>23551</v>
      </c>
      <c r="C5712" s="167" t="s">
        <v>11581</v>
      </c>
      <c r="D5712" s="168">
        <v>0.56999999999999995</v>
      </c>
    </row>
    <row r="5713" spans="1:4">
      <c r="A5713" s="170" t="s">
        <v>23552</v>
      </c>
      <c r="B5713" s="166" t="s">
        <v>23553</v>
      </c>
      <c r="C5713" s="167" t="s">
        <v>11581</v>
      </c>
      <c r="D5713" s="168">
        <v>1.1599999999999999</v>
      </c>
    </row>
    <row r="5714" spans="1:4">
      <c r="A5714" s="170" t="s">
        <v>23554</v>
      </c>
      <c r="B5714" s="166" t="s">
        <v>23555</v>
      </c>
      <c r="C5714" s="167" t="s">
        <v>11581</v>
      </c>
      <c r="D5714" s="168">
        <v>0.78</v>
      </c>
    </row>
    <row r="5715" spans="1:4">
      <c r="A5715" s="170" t="s">
        <v>23556</v>
      </c>
      <c r="B5715" s="166" t="s">
        <v>23557</v>
      </c>
      <c r="C5715" s="167" t="s">
        <v>11581</v>
      </c>
      <c r="D5715" s="168">
        <v>0.57999999999999996</v>
      </c>
    </row>
    <row r="5716" spans="1:4">
      <c r="A5716" s="170" t="s">
        <v>23558</v>
      </c>
      <c r="B5716" s="166" t="s">
        <v>23559</v>
      </c>
      <c r="C5716" s="167" t="s">
        <v>11581</v>
      </c>
      <c r="D5716" s="168">
        <v>0.47</v>
      </c>
    </row>
    <row r="5717" spans="1:4">
      <c r="A5717" s="170" t="s">
        <v>23560</v>
      </c>
      <c r="B5717" s="166" t="s">
        <v>23561</v>
      </c>
      <c r="C5717" s="167" t="s">
        <v>11581</v>
      </c>
      <c r="D5717" s="168">
        <v>0.94</v>
      </c>
    </row>
    <row r="5718" spans="1:4">
      <c r="A5718" s="170" t="s">
        <v>23562</v>
      </c>
      <c r="B5718" s="166" t="s">
        <v>23563</v>
      </c>
      <c r="C5718" s="167" t="s">
        <v>11581</v>
      </c>
      <c r="D5718" s="168">
        <v>0.62</v>
      </c>
    </row>
    <row r="5719" spans="1:4">
      <c r="A5719" s="170" t="s">
        <v>23564</v>
      </c>
      <c r="B5719" s="166" t="s">
        <v>23565</v>
      </c>
      <c r="C5719" s="167" t="s">
        <v>11581</v>
      </c>
      <c r="D5719" s="168">
        <v>0.47</v>
      </c>
    </row>
    <row r="5720" spans="1:4">
      <c r="A5720" s="170" t="s">
        <v>23566</v>
      </c>
      <c r="B5720" s="166" t="s">
        <v>23567</v>
      </c>
      <c r="C5720" s="167" t="s">
        <v>11581</v>
      </c>
      <c r="D5720" s="168">
        <v>0.37</v>
      </c>
    </row>
    <row r="5721" spans="1:4">
      <c r="A5721" s="170" t="s">
        <v>23568</v>
      </c>
      <c r="B5721" s="166" t="s">
        <v>23569</v>
      </c>
      <c r="C5721" s="167" t="s">
        <v>11577</v>
      </c>
      <c r="D5721" s="168">
        <v>9700.74</v>
      </c>
    </row>
    <row r="5722" spans="1:4">
      <c r="A5722" s="170" t="s">
        <v>23570</v>
      </c>
      <c r="B5722" s="166" t="s">
        <v>23571</v>
      </c>
      <c r="C5722" s="167" t="s">
        <v>11577</v>
      </c>
      <c r="D5722" s="168">
        <v>13428.15</v>
      </c>
    </row>
    <row r="5723" spans="1:4">
      <c r="A5723" s="170" t="s">
        <v>23572</v>
      </c>
      <c r="B5723" s="166" t="s">
        <v>23573</v>
      </c>
      <c r="C5723" s="167" t="s">
        <v>11581</v>
      </c>
      <c r="D5723" s="168">
        <v>7.77</v>
      </c>
    </row>
    <row r="5724" spans="1:4">
      <c r="A5724" s="165" t="s">
        <v>23574</v>
      </c>
      <c r="B5724" s="166"/>
      <c r="C5724" s="167"/>
      <c r="D5724" s="168"/>
    </row>
    <row r="5725" spans="1:4">
      <c r="A5725" s="170" t="s">
        <v>23575</v>
      </c>
      <c r="B5725" s="166" t="s">
        <v>23576</v>
      </c>
      <c r="C5725" s="167" t="s">
        <v>11646</v>
      </c>
      <c r="D5725" s="168">
        <v>4.1900000000000004</v>
      </c>
    </row>
    <row r="5726" spans="1:4">
      <c r="A5726" s="170" t="s">
        <v>23577</v>
      </c>
      <c r="B5726" s="166" t="s">
        <v>23578</v>
      </c>
      <c r="C5726" s="167" t="s">
        <v>11646</v>
      </c>
      <c r="D5726" s="168">
        <v>15.51</v>
      </c>
    </row>
    <row r="5727" spans="1:4">
      <c r="A5727" s="170" t="s">
        <v>23579</v>
      </c>
      <c r="B5727" s="166" t="s">
        <v>23580</v>
      </c>
      <c r="C5727" s="167" t="s">
        <v>11646</v>
      </c>
      <c r="D5727" s="168">
        <v>23.27</v>
      </c>
    </row>
    <row r="5728" spans="1:4">
      <c r="A5728" s="170" t="s">
        <v>23581</v>
      </c>
      <c r="B5728" s="166" t="s">
        <v>23582</v>
      </c>
      <c r="C5728" s="167" t="s">
        <v>11646</v>
      </c>
      <c r="D5728" s="168">
        <v>31.02</v>
      </c>
    </row>
    <row r="5729" spans="1:4">
      <c r="A5729" s="165" t="s">
        <v>23583</v>
      </c>
      <c r="B5729" s="166"/>
      <c r="C5729" s="167"/>
      <c r="D5729" s="168"/>
    </row>
    <row r="5730" spans="1:4">
      <c r="A5730" s="170" t="s">
        <v>23584</v>
      </c>
      <c r="B5730" s="166" t="s">
        <v>23585</v>
      </c>
      <c r="C5730" s="167" t="s">
        <v>11577</v>
      </c>
      <c r="D5730" s="168">
        <v>1433</v>
      </c>
    </row>
    <row r="5731" spans="1:4">
      <c r="A5731" s="170" t="s">
        <v>23586</v>
      </c>
      <c r="B5731" s="166" t="s">
        <v>23587</v>
      </c>
      <c r="C5731" s="167" t="s">
        <v>41</v>
      </c>
      <c r="D5731" s="168">
        <v>62.41</v>
      </c>
    </row>
    <row r="5732" spans="1:4">
      <c r="A5732" s="165" t="s">
        <v>23588</v>
      </c>
      <c r="B5732" s="166"/>
      <c r="C5732" s="167"/>
      <c r="D5732" s="168"/>
    </row>
    <row r="5733" spans="1:4">
      <c r="A5733" s="165" t="s">
        <v>23589</v>
      </c>
      <c r="B5733" s="166"/>
      <c r="C5733" s="167"/>
      <c r="D5733" s="168"/>
    </row>
    <row r="5734" spans="1:4">
      <c r="A5734" s="170" t="s">
        <v>23590</v>
      </c>
      <c r="B5734" s="166" t="s">
        <v>23591</v>
      </c>
      <c r="C5734" s="167" t="s">
        <v>11578</v>
      </c>
      <c r="D5734" s="168">
        <v>63.51</v>
      </c>
    </row>
    <row r="5735" spans="1:4">
      <c r="A5735" s="170" t="s">
        <v>23592</v>
      </c>
      <c r="B5735" s="166" t="s">
        <v>23593</v>
      </c>
      <c r="C5735" s="167" t="s">
        <v>11578</v>
      </c>
      <c r="D5735" s="168">
        <v>35.36</v>
      </c>
    </row>
    <row r="5736" spans="1:4">
      <c r="A5736" s="170" t="s">
        <v>23594</v>
      </c>
      <c r="B5736" s="166" t="s">
        <v>23595</v>
      </c>
      <c r="C5736" s="167" t="s">
        <v>11578</v>
      </c>
      <c r="D5736" s="168">
        <v>21.08</v>
      </c>
    </row>
    <row r="5737" spans="1:4">
      <c r="A5737" s="170" t="s">
        <v>23596</v>
      </c>
      <c r="B5737" s="166" t="s">
        <v>23597</v>
      </c>
      <c r="C5737" s="167" t="s">
        <v>11578</v>
      </c>
      <c r="D5737" s="168">
        <v>16.61</v>
      </c>
    </row>
    <row r="5738" spans="1:4">
      <c r="A5738" s="170" t="s">
        <v>23598</v>
      </c>
      <c r="B5738" s="166" t="s">
        <v>23599</v>
      </c>
      <c r="C5738" s="167" t="s">
        <v>11578</v>
      </c>
      <c r="D5738" s="168">
        <v>19.41</v>
      </c>
    </row>
    <row r="5739" spans="1:4">
      <c r="A5739" s="170" t="s">
        <v>23600</v>
      </c>
      <c r="B5739" s="166" t="s">
        <v>23601</v>
      </c>
      <c r="C5739" s="167" t="s">
        <v>11578</v>
      </c>
      <c r="D5739" s="168">
        <v>17.46</v>
      </c>
    </row>
    <row r="5740" spans="1:4">
      <c r="A5740" s="170" t="s">
        <v>23602</v>
      </c>
      <c r="B5740" s="166" t="s">
        <v>23603</v>
      </c>
      <c r="C5740" s="167" t="s">
        <v>11578</v>
      </c>
      <c r="D5740" s="168">
        <v>1.1499999999999999</v>
      </c>
    </row>
    <row r="5741" spans="1:4">
      <c r="A5741" s="170" t="s">
        <v>23604</v>
      </c>
      <c r="B5741" s="166" t="s">
        <v>23605</v>
      </c>
      <c r="C5741" s="167" t="s">
        <v>11578</v>
      </c>
      <c r="D5741" s="168">
        <v>51.94</v>
      </c>
    </row>
    <row r="5742" spans="1:4">
      <c r="A5742" s="170" t="s">
        <v>23606</v>
      </c>
      <c r="B5742" s="166" t="s">
        <v>23607</v>
      </c>
      <c r="C5742" s="167" t="s">
        <v>11578</v>
      </c>
      <c r="D5742" s="168">
        <v>61.31</v>
      </c>
    </row>
    <row r="5743" spans="1:4">
      <c r="A5743" s="170" t="s">
        <v>23608</v>
      </c>
      <c r="B5743" s="166" t="s">
        <v>23609</v>
      </c>
      <c r="C5743" s="167" t="s">
        <v>11578</v>
      </c>
      <c r="D5743" s="168">
        <v>68.06</v>
      </c>
    </row>
    <row r="5744" spans="1:4">
      <c r="A5744" s="170" t="s">
        <v>23610</v>
      </c>
      <c r="B5744" s="166" t="s">
        <v>23611</v>
      </c>
      <c r="C5744" s="167" t="s">
        <v>11578</v>
      </c>
      <c r="D5744" s="168">
        <v>77.52</v>
      </c>
    </row>
    <row r="5745" spans="1:4">
      <c r="A5745" s="170" t="s">
        <v>23612</v>
      </c>
      <c r="B5745" s="166" t="s">
        <v>23613</v>
      </c>
      <c r="C5745" s="167" t="s">
        <v>11578</v>
      </c>
      <c r="D5745" s="168">
        <v>128.80000000000001</v>
      </c>
    </row>
    <row r="5746" spans="1:4">
      <c r="A5746" s="170" t="s">
        <v>23614</v>
      </c>
      <c r="B5746" s="166" t="s">
        <v>23615</v>
      </c>
      <c r="C5746" s="167" t="s">
        <v>11578</v>
      </c>
      <c r="D5746" s="168">
        <v>147.36000000000001</v>
      </c>
    </row>
    <row r="5747" spans="1:4">
      <c r="A5747" s="170" t="s">
        <v>23616</v>
      </c>
      <c r="B5747" s="166" t="s">
        <v>23617</v>
      </c>
      <c r="C5747" s="167" t="s">
        <v>11578</v>
      </c>
      <c r="D5747" s="168">
        <v>15</v>
      </c>
    </row>
    <row r="5748" spans="1:4">
      <c r="A5748" s="171"/>
      <c r="B5748" s="172"/>
      <c r="C5748" s="171"/>
      <c r="D5748" s="191"/>
    </row>
    <row r="5749" spans="1:4">
      <c r="A5749" s="173"/>
    </row>
    <row r="5750" spans="1:4">
      <c r="A5750" s="173"/>
    </row>
  </sheetData>
  <autoFilter ref="A2:D5747"/>
  <mergeCells count="1">
    <mergeCell ref="C1:D1"/>
  </mergeCells>
  <pageMargins left="0.511811024" right="0.511811024" top="0.78740157499999996" bottom="0.78740157499999996" header="0.31496062000000002" footer="0.31496062000000002"/>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7"/>
  <dimension ref="A1:E13"/>
  <sheetViews>
    <sheetView workbookViewId="0">
      <selection activeCell="B5" sqref="B5:D5"/>
    </sheetView>
  </sheetViews>
  <sheetFormatPr defaultColWidth="0" defaultRowHeight="14.25"/>
  <cols>
    <col min="1" max="1" width="12" style="175" bestFit="1" customWidth="1"/>
    <col min="2" max="2" width="9" hidden="1" customWidth="1"/>
    <col min="3" max="5" width="0" hidden="1" customWidth="1"/>
    <col min="6" max="16384" width="9" hidden="1"/>
  </cols>
  <sheetData>
    <row r="1" spans="1:1">
      <c r="A1" s="176" t="s">
        <v>994</v>
      </c>
    </row>
    <row r="2" spans="1:1">
      <c r="A2" s="177" t="s">
        <v>23619</v>
      </c>
    </row>
    <row r="3" spans="1:1">
      <c r="A3" s="177" t="s">
        <v>25164</v>
      </c>
    </row>
    <row r="5" spans="1:1">
      <c r="A5" s="176" t="s">
        <v>25175</v>
      </c>
    </row>
    <row r="6" spans="1:1">
      <c r="A6" s="177" t="s">
        <v>987</v>
      </c>
    </row>
    <row r="7" spans="1:1">
      <c r="A7" s="177" t="s">
        <v>989</v>
      </c>
    </row>
    <row r="8" spans="1:1">
      <c r="A8" s="177" t="s">
        <v>2024</v>
      </c>
    </row>
    <row r="9" spans="1:1">
      <c r="A9" s="177" t="s">
        <v>29</v>
      </c>
    </row>
    <row r="10" spans="1:1">
      <c r="A10" s="177" t="s">
        <v>990</v>
      </c>
    </row>
    <row r="11" spans="1:1">
      <c r="A11" s="177" t="s">
        <v>2023</v>
      </c>
    </row>
    <row r="12" spans="1:1">
      <c r="A12" s="177" t="s">
        <v>2180</v>
      </c>
    </row>
    <row r="13" spans="1:1">
      <c r="A13" s="177" t="s">
        <v>988</v>
      </c>
    </row>
  </sheetData>
  <sortState ref="A6:A13">
    <sortCondition ref="A6:A13"/>
  </sortState>
  <pageMargins left="0.511811024" right="0.511811024" top="0.78740157499999996" bottom="0.78740157499999996" header="0.31496062000000002" footer="0.3149606200000000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9"/>
  <dimension ref="A1:IW17"/>
  <sheetViews>
    <sheetView workbookViewId="0">
      <selection activeCell="B5" sqref="B5:D5"/>
    </sheetView>
  </sheetViews>
  <sheetFormatPr defaultRowHeight="14.25"/>
  <cols>
    <col min="1" max="1" width="35.5" style="2" customWidth="1"/>
    <col min="2" max="3" width="7.75" style="2" customWidth="1"/>
    <col min="4" max="4" width="1.5" style="2" customWidth="1"/>
    <col min="5" max="5" width="13.875" style="2" customWidth="1"/>
    <col min="6" max="6" width="6.25" style="2" customWidth="1"/>
    <col min="7" max="7" width="20.375" style="2" customWidth="1"/>
    <col min="8" max="8" width="6.875" style="2" customWidth="1"/>
    <col min="9" max="257" width="8.5" style="2" customWidth="1"/>
    <col min="258" max="1024" width="8.5" customWidth="1"/>
  </cols>
  <sheetData>
    <row r="1" spans="1:13">
      <c r="A1" s="1" t="s">
        <v>969</v>
      </c>
    </row>
    <row r="2" spans="1:13">
      <c r="A2" s="3"/>
    </row>
    <row r="3" spans="1:13" ht="12.75" customHeight="1">
      <c r="A3" s="350" t="s">
        <v>970</v>
      </c>
      <c r="B3" s="350" t="s">
        <v>971</v>
      </c>
      <c r="C3" s="350"/>
    </row>
    <row r="4" spans="1:13">
      <c r="A4" s="350"/>
      <c r="B4" s="4" t="s">
        <v>972</v>
      </c>
      <c r="C4" s="4" t="s">
        <v>973</v>
      </c>
      <c r="E4" s="5"/>
    </row>
    <row r="5" spans="1:13">
      <c r="A5" s="6" t="s">
        <v>974</v>
      </c>
      <c r="B5" s="7">
        <v>20.34</v>
      </c>
      <c r="C5" s="7">
        <v>25</v>
      </c>
    </row>
    <row r="6" spans="1:13">
      <c r="A6" s="6" t="s">
        <v>947</v>
      </c>
      <c r="B6" s="7">
        <v>11.1</v>
      </c>
      <c r="C6" s="7">
        <v>16.8</v>
      </c>
    </row>
    <row r="7" spans="1:13">
      <c r="A7" s="6" t="s">
        <v>975</v>
      </c>
      <c r="B7" s="7">
        <v>22.8</v>
      </c>
      <c r="C7" s="7">
        <v>30.95</v>
      </c>
    </row>
    <row r="8" spans="1:13">
      <c r="A8" s="6" t="s">
        <v>968</v>
      </c>
      <c r="B8" s="7">
        <v>20.76</v>
      </c>
      <c r="C8" s="7">
        <v>26.44</v>
      </c>
    </row>
    <row r="9" spans="1:13">
      <c r="A9" s="8" t="s">
        <v>976</v>
      </c>
      <c r="B9" s="7">
        <v>19.600000000000001</v>
      </c>
      <c r="C9" s="7">
        <v>24.23</v>
      </c>
    </row>
    <row r="10" spans="1:13">
      <c r="A10" s="350" t="s">
        <v>977</v>
      </c>
      <c r="B10" s="351" t="s">
        <v>23</v>
      </c>
      <c r="C10" s="351"/>
    </row>
    <row r="11" spans="1:13">
      <c r="A11" s="350"/>
      <c r="B11" s="4" t="s">
        <v>972</v>
      </c>
      <c r="C11" s="4" t="s">
        <v>973</v>
      </c>
    </row>
    <row r="12" spans="1:13">
      <c r="A12" s="6" t="str">
        <f>BDI!$B$13</f>
        <v>Edificações</v>
      </c>
      <c r="B12" s="7">
        <f>LOOKUP(A12,A5:A9,B5:B9)</f>
        <v>20.34</v>
      </c>
      <c r="C12" s="7">
        <f>LOOKUP(A12,A5:A9,C5:C9)</f>
        <v>25</v>
      </c>
    </row>
    <row r="14" spans="1:13">
      <c r="A14" s="350" t="s">
        <v>978</v>
      </c>
      <c r="B14" s="350"/>
      <c r="M14" s="9"/>
    </row>
    <row r="15" spans="1:13">
      <c r="A15" s="10" t="s">
        <v>1007</v>
      </c>
      <c r="B15" s="15">
        <f>ROUND((((1+(BDI!$C$17+BDI!$C$18+BDI!$C$19)/100)*(1+(BDI!$C$20/100))*(1+(BDI!$C$22/100)))/(1-((BDI!$C$28/100)*BDI!$C$29+BDI!$C$31+BDI!$C$32+4.5)/100)-1),4)*100</f>
        <v>31.480000000000004</v>
      </c>
      <c r="M15" s="9"/>
    </row>
    <row r="16" spans="1:13">
      <c r="A16" s="11" t="s">
        <v>945</v>
      </c>
      <c r="B16" s="15">
        <f>ROUND((((1+(BDI!$C$17+BDI!$C$18+BDI!$C$19)/100)*(1+(BDI!$C$20/100))*(1+(BDI!$C$22/100)))/(1-((BDI!$C$28/100)*BDI!$C$29+BDI!$C$31+BDI!$C$32)/100)-1),4)*100</f>
        <v>25</v>
      </c>
    </row>
    <row r="17" spans="1:2">
      <c r="A17" s="349" t="str">
        <f>IF(B16&lt;B12,"Não Atende o Limite Inferior",IF(B16&gt;C12,"Não Atende o Limite Superior","Atende"))</f>
        <v>Atende</v>
      </c>
      <c r="B17" s="349"/>
    </row>
  </sheetData>
  <mergeCells count="6">
    <mergeCell ref="A17:B17"/>
    <mergeCell ref="A3:A4"/>
    <mergeCell ref="B3:C3"/>
    <mergeCell ref="A10:A11"/>
    <mergeCell ref="B10:C10"/>
    <mergeCell ref="A14:B14"/>
  </mergeCells>
  <conditionalFormatting sqref="A17">
    <cfRule type="cellIs" dxfId="98" priority="1" stopIfTrue="1" operator="equal">
      <formula>"Atende"</formula>
    </cfRule>
  </conditionalFormatting>
  <printOptions horizontalCentered="1"/>
  <pageMargins left="0.39370078740157477" right="0.39370078740157477" top="0.59015748031496063" bottom="0.78740157480314954" header="0.39370078740157477" footer="0.39370078740157477"/>
  <pageSetup paperSize="273" fitToWidth="0" fitToHeight="0" pageOrder="overThenDown" orientation="portrait" useFirstPageNumber="1" r:id="rId1"/>
  <headerFooter alignWithMargins="0">
    <oddFooter>&amp;R&amp;10Página &amp;P de &amp;N</oddFooter>
  </headerFooter>
</worksheet>
</file>

<file path=docProps/app.xml><?xml version="1.0" encoding="utf-8"?>
<Properties xmlns="http://schemas.openxmlformats.org/officeDocument/2006/extended-properties" xmlns:vt="http://schemas.openxmlformats.org/officeDocument/2006/docPropsVTypes">
  <TotalTime>254</TotalTime>
  <Application>Microsoft Excel</Application>
  <DocSecurity>0</DocSecurity>
  <ScaleCrop>false</ScaleCrop>
  <HeadingPairs>
    <vt:vector size="4" baseType="variant">
      <vt:variant>
        <vt:lpstr>Planilhas</vt:lpstr>
      </vt:variant>
      <vt:variant>
        <vt:i4>16</vt:i4>
      </vt:variant>
      <vt:variant>
        <vt:lpstr>Intervalos nomeados</vt:lpstr>
      </vt:variant>
      <vt:variant>
        <vt:i4>6</vt:i4>
      </vt:variant>
    </vt:vector>
  </HeadingPairs>
  <TitlesOfParts>
    <vt:vector size="22" baseType="lpstr">
      <vt:lpstr>INSTRUÇÕES</vt:lpstr>
      <vt:lpstr>CSINAPI</vt:lpstr>
      <vt:lpstr>ISINAPI</vt:lpstr>
      <vt:lpstr>CDER</vt:lpstr>
      <vt:lpstr>IIOPES</vt:lpstr>
      <vt:lpstr>CCESAN</vt:lpstr>
      <vt:lpstr>CSCORIO</vt:lpstr>
      <vt:lpstr>DADOS</vt:lpstr>
      <vt:lpstr>Auxiliar</vt:lpstr>
      <vt:lpstr>BDI</vt:lpstr>
      <vt:lpstr>ORCAMENTO</vt:lpstr>
      <vt:lpstr>ABC</vt:lpstr>
      <vt:lpstr>MEMÓRIA DE CÁLCULO</vt:lpstr>
      <vt:lpstr>COMPOSICAO</vt:lpstr>
      <vt:lpstr>MERCADO</vt:lpstr>
      <vt:lpstr>CRONOGRAMA</vt:lpstr>
      <vt:lpstr>CRONOGRAMA!Area_de_impressao</vt:lpstr>
      <vt:lpstr>'MEMÓRIA DE CÁLCULO'!Area_de_impressao</vt:lpstr>
      <vt:lpstr>ORCAMENTO!Area_de_impressao</vt:lpstr>
      <vt:lpstr>BDI</vt:lpstr>
      <vt:lpstr>DADOS</vt:lpstr>
      <vt:lpstr>ETAPA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Osmário Cavalcante Wanderlei Júnior</dc:creator>
  <cp:lastModifiedBy>Licitacao</cp:lastModifiedBy>
  <cp:revision>37</cp:revision>
  <cp:lastPrinted>2024-02-02T12:07:36Z</cp:lastPrinted>
  <dcterms:created xsi:type="dcterms:W3CDTF">2019-02-26T10:14:24Z</dcterms:created>
  <dcterms:modified xsi:type="dcterms:W3CDTF">2024-04-11T17:39:59Z</dcterms:modified>
</cp:coreProperties>
</file>